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10515" windowHeight="7740" activeTab="3"/>
  </bookViews>
  <sheets>
    <sheet name="Results" sheetId="10" r:id="rId1"/>
    <sheet name="Income Statement" sheetId="12" r:id="rId2"/>
    <sheet name="Mic Assumptions" sheetId="1" r:id="rId3"/>
    <sheet name="Analysis Assumptions" sheetId="2" r:id="rId4"/>
    <sheet name="Raw Data" sheetId="3" r:id="rId5"/>
    <sheet name="Annualization - Step 1" sheetId="4" r:id="rId6"/>
    <sheet name="Annualization - Step 2" sheetId="5" r:id="rId7"/>
    <sheet name="Annualization - Results" sheetId="6" r:id="rId8"/>
    <sheet name="Sample" sheetId="7" r:id="rId9"/>
    <sheet name="Sample Results" sheetId="8" r:id="rId10"/>
    <sheet name="Frequency Raw Data" sheetId="9" r:id="rId11"/>
    <sheet name="Large Increases" sheetId="11" r:id="rId12"/>
  </sheets>
  <externalReferences>
    <externalReference r:id="rId13"/>
  </externalReferences>
  <definedNames>
    <definedName name="_PR1">[1]Scenario!$D$16</definedName>
    <definedName name="_PR2">[1]Scenario!$E$16</definedName>
    <definedName name="_PR3">[1]Scenario!$F$16</definedName>
    <definedName name="ACFCosts">#REF!</definedName>
    <definedName name="ACFNurse">[1]Capacity!$D$47</definedName>
    <definedName name="ACFPct">'[1]Total Summary'!#REF!</definedName>
    <definedName name="ACFPhys">[1]Capacity!$D$46</definedName>
    <definedName name="CareFactor">[1]Capacity!$D$55</definedName>
    <definedName name="Curve">[1]Scenario!$D$6</definedName>
    <definedName name="DthHospPct">[1]Capacity!$D$42</definedName>
    <definedName name="DthPct">'[1]Total Summary'!$E$62</definedName>
    <definedName name="HospAdmits">'[1]Pandemic Calculations'!$H$32</definedName>
    <definedName name="HospCap">[1]Capacity!$D$21</definedName>
    <definedName name="HospPct">'[1]Total Summary'!$E$63</definedName>
    <definedName name="ICUCap">[1]Capacity!$D$22</definedName>
    <definedName name="ICUPct">[1]Capacity!$D$40</definedName>
    <definedName name="ICUStay">[1]Capacity!$D$36</definedName>
    <definedName name="ICUStepdown">'[1]Weekly Distributions'!$D$63</definedName>
    <definedName name="inflation">[1]Scenario!$E$23</definedName>
    <definedName name="InfRate">[1]Scenario!$E$20</definedName>
    <definedName name="InsPop">[1]Scenario!$E$32</definedName>
    <definedName name="LOB_1">[1]Scenario!$E$27</definedName>
    <definedName name="LOB_2">[1]Scenario!$E$28</definedName>
    <definedName name="LOB1Pop">[1]Scenario!$E$29</definedName>
    <definedName name="LOB2Pop">[1]Scenario!$E$30</definedName>
    <definedName name="MorbCurve">'[1]Morbidity Distribution'!$C$8</definedName>
    <definedName name="Morbidity">'[1]Morbidity Distribution'!$C$6</definedName>
    <definedName name="MortRatio">[1]Scenario!$K$27</definedName>
    <definedName name="NonICUStay">[1]Capacity!$D$35</definedName>
    <definedName name="NurseHosp">[1]Capacity!$D$30</definedName>
    <definedName name="Nurses">[1]Capacity!$D$54</definedName>
    <definedName name="OutPct">'[1]Total Summary'!$E$64</definedName>
    <definedName name="OutPt">'[1]Pandemic Calculations'!$J$32</definedName>
    <definedName name="PhysHosp">[1]Capacity!$D$28</definedName>
    <definedName name="Physicians">[1]Capacity!$D$53</definedName>
    <definedName name="Population">'[1]Pandemic Calculations'!$B$32</definedName>
    <definedName name="RiskAdj">'[1]Morbidity Distribution'!$C$11</definedName>
    <definedName name="scenario">[1]Scenario!$D$8</definedName>
    <definedName name="Severity">[1]Scenario!$D$4</definedName>
    <definedName name="Severity_Listing">[1]Scenario!$D$10:$F$10</definedName>
    <definedName name="StdFactor">'[1]Case Distribution'!$E$24</definedName>
    <definedName name="TaxRate">[1]Scenario!$E$25</definedName>
    <definedName name="UtilAdj">'[1]Morbidity Distribution'!$C$14</definedName>
    <definedName name="VentCap">[1]Capacity!$D$24</definedName>
    <definedName name="VentPCT">[1]Capacity!$D$41</definedName>
    <definedName name="VentStay">[1]Capacity!$D$37</definedName>
    <definedName name="WaveDur">'[1]Morbidity Distribution'!$C$16</definedName>
    <definedName name="Weibull_Alpha">'[1]Case Distribution'!$E$25</definedName>
    <definedName name="Weibull_Beta">'[1]Case Distribution'!$E$26</definedName>
    <definedName name="XSDths">'[1]Pandemic Calculations'!$D$32</definedName>
  </definedNames>
  <calcPr calcId="125725"/>
  <pivotCaches>
    <pivotCache cacheId="0" r:id="rId14"/>
  </pivotCaches>
</workbook>
</file>

<file path=xl/calcChain.xml><?xml version="1.0" encoding="utf-8"?>
<calcChain xmlns="http://schemas.openxmlformats.org/spreadsheetml/2006/main">
  <c r="C12" i="10"/>
  <c r="C11"/>
  <c r="M18" i="7"/>
  <c r="M13"/>
  <c r="M7"/>
  <c r="S13" i="11"/>
  <c r="S14"/>
  <c r="S15"/>
  <c r="S16"/>
  <c r="S17"/>
  <c r="S18"/>
  <c r="T18" s="1"/>
  <c r="S19"/>
  <c r="Q18"/>
  <c r="Q17"/>
  <c r="Q14"/>
  <c r="T14" s="1"/>
  <c r="Q15"/>
  <c r="T15" s="1"/>
  <c r="Q16"/>
  <c r="T16" s="1"/>
  <c r="Q19"/>
  <c r="Q13"/>
  <c r="O19"/>
  <c r="N19" s="1"/>
  <c r="P19" s="1"/>
  <c r="M19"/>
  <c r="P18"/>
  <c r="N18"/>
  <c r="P17"/>
  <c r="N17"/>
  <c r="O16"/>
  <c r="N16" s="1"/>
  <c r="M16"/>
  <c r="O15"/>
  <c r="N15" s="1"/>
  <c r="P15" s="1"/>
  <c r="M15"/>
  <c r="P14"/>
  <c r="N14"/>
  <c r="M14"/>
  <c r="P13"/>
  <c r="O13"/>
  <c r="N13"/>
  <c r="M13"/>
  <c r="S5"/>
  <c r="S6"/>
  <c r="T6" s="1"/>
  <c r="S7"/>
  <c r="T7" s="1"/>
  <c r="S8"/>
  <c r="T8" s="1"/>
  <c r="S9"/>
  <c r="T9" s="1"/>
  <c r="S10"/>
  <c r="T10" s="1"/>
  <c r="S11"/>
  <c r="T11" s="1"/>
  <c r="S12"/>
  <c r="T12" s="1"/>
  <c r="Q7"/>
  <c r="Q8"/>
  <c r="Q9"/>
  <c r="Q10"/>
  <c r="Q11"/>
  <c r="Q12"/>
  <c r="Q6"/>
  <c r="Q5"/>
  <c r="T5" s="1"/>
  <c r="P12"/>
  <c r="N12"/>
  <c r="M12"/>
  <c r="P11"/>
  <c r="N11"/>
  <c r="M11"/>
  <c r="P10"/>
  <c r="N10"/>
  <c r="M10"/>
  <c r="P9"/>
  <c r="N9"/>
  <c r="M9"/>
  <c r="P8"/>
  <c r="N8"/>
  <c r="M8"/>
  <c r="P7"/>
  <c r="N7"/>
  <c r="M7"/>
  <c r="P6"/>
  <c r="N6"/>
  <c r="M6"/>
  <c r="O5"/>
  <c r="N5" s="1"/>
  <c r="P5" s="1"/>
  <c r="M5"/>
  <c r="S4"/>
  <c r="Q4"/>
  <c r="P4"/>
  <c r="O4"/>
  <c r="N4"/>
  <c r="M4"/>
  <c r="T4" l="1"/>
  <c r="T19"/>
  <c r="T17"/>
  <c r="T13"/>
  <c r="P16"/>
  <c r="Q3"/>
  <c r="Q2"/>
  <c r="O21" i="7"/>
  <c r="O20"/>
  <c r="O19"/>
  <c r="O5"/>
  <c r="O6"/>
  <c r="O8"/>
  <c r="O9"/>
  <c r="O10"/>
  <c r="O11"/>
  <c r="O12"/>
  <c r="O14"/>
  <c r="O15"/>
  <c r="O16"/>
  <c r="O17"/>
  <c r="O3"/>
  <c r="O4"/>
  <c r="O2"/>
  <c r="T3" i="11" l="1"/>
  <c r="S3"/>
  <c r="O3"/>
  <c r="N3"/>
  <c r="P3" s="1"/>
  <c r="M3"/>
  <c r="T2"/>
  <c r="D31" i="10" s="1"/>
  <c r="S2" i="11"/>
  <c r="O2"/>
  <c r="N2" s="1"/>
  <c r="P2" s="1"/>
  <c r="M2"/>
  <c r="D32" i="10" l="1"/>
  <c r="D33"/>
  <c r="B8" i="1"/>
  <c r="B7"/>
  <c r="B6"/>
  <c r="B5"/>
  <c r="B4"/>
  <c r="B3"/>
  <c r="B9" s="1"/>
  <c r="C7" i="2"/>
  <c r="B2" i="8" l="1"/>
  <c r="Q3" i="7"/>
  <c r="R3" s="1"/>
  <c r="Q4"/>
  <c r="R4" s="1"/>
  <c r="Q5"/>
  <c r="R5" s="1"/>
  <c r="Q6"/>
  <c r="R6" s="1"/>
  <c r="Q7"/>
  <c r="Q8"/>
  <c r="R8" s="1"/>
  <c r="Q9"/>
  <c r="R9" s="1"/>
  <c r="Q10"/>
  <c r="R10" s="1"/>
  <c r="Q11"/>
  <c r="R11" s="1"/>
  <c r="Q12"/>
  <c r="R12" s="1"/>
  <c r="Q13"/>
  <c r="Q14"/>
  <c r="R14" s="1"/>
  <c r="Q15"/>
  <c r="R15" s="1"/>
  <c r="Q16"/>
  <c r="R16" s="1"/>
  <c r="Q17"/>
  <c r="R17" s="1"/>
  <c r="Q18"/>
  <c r="Q19"/>
  <c r="R19" s="1"/>
  <c r="Q20"/>
  <c r="R20" s="1"/>
  <c r="Q21"/>
  <c r="R21" s="1"/>
  <c r="Q2"/>
  <c r="R2" s="1"/>
  <c r="N21"/>
  <c r="L21"/>
  <c r="J21"/>
  <c r="K21" s="1"/>
  <c r="L20"/>
  <c r="N20" s="1"/>
  <c r="K20"/>
  <c r="J20"/>
  <c r="N19"/>
  <c r="L19"/>
  <c r="J19"/>
  <c r="K19" s="1"/>
  <c r="L18"/>
  <c r="N18" s="1"/>
  <c r="O18" s="1"/>
  <c r="K18"/>
  <c r="M17"/>
  <c r="L17" s="1"/>
  <c r="N17" s="1"/>
  <c r="K17"/>
  <c r="M16"/>
  <c r="L16"/>
  <c r="N16" s="1"/>
  <c r="K16"/>
  <c r="M15"/>
  <c r="L15" s="1"/>
  <c r="N15" s="1"/>
  <c r="K15"/>
  <c r="M14"/>
  <c r="L14"/>
  <c r="N14" s="1"/>
  <c r="K14"/>
  <c r="L13"/>
  <c r="N13" s="1"/>
  <c r="O13" s="1"/>
  <c r="K13"/>
  <c r="M12"/>
  <c r="L12" s="1"/>
  <c r="N12" s="1"/>
  <c r="K12"/>
  <c r="M11"/>
  <c r="L11" s="1"/>
  <c r="K11"/>
  <c r="M10"/>
  <c r="L10" s="1"/>
  <c r="N10" s="1"/>
  <c r="K10"/>
  <c r="M9"/>
  <c r="K9"/>
  <c r="M8"/>
  <c r="L8" s="1"/>
  <c r="N8" s="1"/>
  <c r="K8"/>
  <c r="L7"/>
  <c r="N7" s="1"/>
  <c r="O7" s="1"/>
  <c r="K7"/>
  <c r="M6"/>
  <c r="L6" s="1"/>
  <c r="N6" s="1"/>
  <c r="K6"/>
  <c r="K5"/>
  <c r="J5"/>
  <c r="M5" s="1"/>
  <c r="M4"/>
  <c r="L4" s="1"/>
  <c r="N4" s="1"/>
  <c r="K4"/>
  <c r="M3"/>
  <c r="K3"/>
  <c r="M2"/>
  <c r="L2" s="1"/>
  <c r="N2" s="1"/>
  <c r="K2"/>
  <c r="D3" i="6"/>
  <c r="E3" s="1"/>
  <c r="D4"/>
  <c r="E4" s="1"/>
  <c r="D5"/>
  <c r="E5" s="1"/>
  <c r="D6"/>
  <c r="E6" s="1"/>
  <c r="D7"/>
  <c r="E7" s="1"/>
  <c r="D8"/>
  <c r="E8" s="1"/>
  <c r="D9"/>
  <c r="E9" s="1"/>
  <c r="D10"/>
  <c r="E10" s="1"/>
  <c r="D11"/>
  <c r="E11" s="1"/>
  <c r="D12"/>
  <c r="E12" s="1"/>
  <c r="D13"/>
  <c r="E13" s="1"/>
  <c r="D14"/>
  <c r="E14" s="1"/>
  <c r="D15"/>
  <c r="E15" s="1"/>
  <c r="D16"/>
  <c r="E16" s="1"/>
  <c r="D17"/>
  <c r="E17" s="1"/>
  <c r="D18"/>
  <c r="E18" s="1"/>
  <c r="D19"/>
  <c r="E19" s="1"/>
  <c r="D20"/>
  <c r="E20" s="1"/>
  <c r="D21"/>
  <c r="E21" s="1"/>
  <c r="D22"/>
  <c r="E22" s="1"/>
  <c r="D23"/>
  <c r="E23" s="1"/>
  <c r="D24"/>
  <c r="E24" s="1"/>
  <c r="D25"/>
  <c r="E25" s="1"/>
  <c r="D26"/>
  <c r="E26" s="1"/>
  <c r="D27"/>
  <c r="E27" s="1"/>
  <c r="D28"/>
  <c r="E28" s="1"/>
  <c r="D29"/>
  <c r="E29" s="1"/>
  <c r="D30"/>
  <c r="E30" s="1"/>
  <c r="D31"/>
  <c r="E31" s="1"/>
  <c r="D32"/>
  <c r="E32" s="1"/>
  <c r="D33"/>
  <c r="E33" s="1"/>
  <c r="D34"/>
  <c r="E34" s="1"/>
  <c r="D35"/>
  <c r="E35" s="1"/>
  <c r="D36"/>
  <c r="E36" s="1"/>
  <c r="D37"/>
  <c r="E37" s="1"/>
  <c r="D38"/>
  <c r="E38" s="1"/>
  <c r="D39"/>
  <c r="E39" s="1"/>
  <c r="D40"/>
  <c r="E40" s="1"/>
  <c r="D41"/>
  <c r="E41" s="1"/>
  <c r="D42"/>
  <c r="E42" s="1"/>
  <c r="D43"/>
  <c r="E43" s="1"/>
  <c r="D44"/>
  <c r="E44" s="1"/>
  <c r="D45"/>
  <c r="E45" s="1"/>
  <c r="D46"/>
  <c r="E46" s="1"/>
  <c r="D47"/>
  <c r="E47" s="1"/>
  <c r="D48"/>
  <c r="E48" s="1"/>
  <c r="D49"/>
  <c r="E49" s="1"/>
  <c r="D50"/>
  <c r="E50" s="1"/>
  <c r="D51"/>
  <c r="E51" s="1"/>
  <c r="D52"/>
  <c r="E52" s="1"/>
  <c r="D53"/>
  <c r="E53" s="1"/>
  <c r="D54"/>
  <c r="E54" s="1"/>
  <c r="D55"/>
  <c r="E55" s="1"/>
  <c r="D56"/>
  <c r="E56" s="1"/>
  <c r="D57"/>
  <c r="E57" s="1"/>
  <c r="D58"/>
  <c r="E58" s="1"/>
  <c r="D59"/>
  <c r="E59" s="1"/>
  <c r="D60"/>
  <c r="E60" s="1"/>
  <c r="D61"/>
  <c r="E61" s="1"/>
  <c r="D62"/>
  <c r="E62" s="1"/>
  <c r="D63"/>
  <c r="E63" s="1"/>
  <c r="D64"/>
  <c r="E64" s="1"/>
  <c r="D65"/>
  <c r="E65" s="1"/>
  <c r="D66"/>
  <c r="E66" s="1"/>
  <c r="D67"/>
  <c r="E67" s="1"/>
  <c r="D68"/>
  <c r="E68" s="1"/>
  <c r="D69"/>
  <c r="E69" s="1"/>
  <c r="D70"/>
  <c r="E70" s="1"/>
  <c r="D71"/>
  <c r="E71" s="1"/>
  <c r="D72"/>
  <c r="E72" s="1"/>
  <c r="D73"/>
  <c r="E73" s="1"/>
  <c r="D74"/>
  <c r="E74" s="1"/>
  <c r="D75"/>
  <c r="E75" s="1"/>
  <c r="D76"/>
  <c r="E76" s="1"/>
  <c r="D77"/>
  <c r="E77" s="1"/>
  <c r="D78"/>
  <c r="E78" s="1"/>
  <c r="D79"/>
  <c r="E79" s="1"/>
  <c r="D80"/>
  <c r="E80" s="1"/>
  <c r="D81"/>
  <c r="E81" s="1"/>
  <c r="D82"/>
  <c r="E82" s="1"/>
  <c r="D83"/>
  <c r="E83" s="1"/>
  <c r="D84"/>
  <c r="E84" s="1"/>
  <c r="D85"/>
  <c r="E85" s="1"/>
  <c r="D86"/>
  <c r="E86" s="1"/>
  <c r="D87"/>
  <c r="E87" s="1"/>
  <c r="D88"/>
  <c r="E88" s="1"/>
  <c r="D89"/>
  <c r="E89" s="1"/>
  <c r="D90"/>
  <c r="E90" s="1"/>
  <c r="D91"/>
  <c r="E91" s="1"/>
  <c r="D92"/>
  <c r="E92" s="1"/>
  <c r="D93"/>
  <c r="E93" s="1"/>
  <c r="D94"/>
  <c r="E94" s="1"/>
  <c r="D95"/>
  <c r="E95" s="1"/>
  <c r="D96"/>
  <c r="E96" s="1"/>
  <c r="D97"/>
  <c r="E97" s="1"/>
  <c r="D98"/>
  <c r="E98" s="1"/>
  <c r="D99"/>
  <c r="E99" s="1"/>
  <c r="D100"/>
  <c r="E100" s="1"/>
  <c r="D101"/>
  <c r="E101" s="1"/>
  <c r="D102"/>
  <c r="E102" s="1"/>
  <c r="D103"/>
  <c r="E103" s="1"/>
  <c r="D104"/>
  <c r="E104" s="1"/>
  <c r="D105"/>
  <c r="E105" s="1"/>
  <c r="D106"/>
  <c r="E106" s="1"/>
  <c r="D107"/>
  <c r="E107" s="1"/>
  <c r="D108"/>
  <c r="E108" s="1"/>
  <c r="D109"/>
  <c r="E109" s="1"/>
  <c r="D110"/>
  <c r="E110" s="1"/>
  <c r="D111"/>
  <c r="E111" s="1"/>
  <c r="D112"/>
  <c r="E112" s="1"/>
  <c r="D113"/>
  <c r="E113" s="1"/>
  <c r="D114"/>
  <c r="E114" s="1"/>
  <c r="D115"/>
  <c r="E115" s="1"/>
  <c r="D116"/>
  <c r="E116" s="1"/>
  <c r="D117"/>
  <c r="E117" s="1"/>
  <c r="D118"/>
  <c r="E118" s="1"/>
  <c r="D119"/>
  <c r="E119" s="1"/>
  <c r="D120"/>
  <c r="E120" s="1"/>
  <c r="D121"/>
  <c r="E121" s="1"/>
  <c r="D122"/>
  <c r="E122" s="1"/>
  <c r="D123"/>
  <c r="E123" s="1"/>
  <c r="D124"/>
  <c r="E124" s="1"/>
  <c r="D125"/>
  <c r="E125" s="1"/>
  <c r="D126"/>
  <c r="E126" s="1"/>
  <c r="D127"/>
  <c r="E127" s="1"/>
  <c r="D128"/>
  <c r="E128" s="1"/>
  <c r="D129"/>
  <c r="E129" s="1"/>
  <c r="D130"/>
  <c r="E130" s="1"/>
  <c r="D131"/>
  <c r="E131" s="1"/>
  <c r="D132"/>
  <c r="E132" s="1"/>
  <c r="D133"/>
  <c r="E133" s="1"/>
  <c r="D134"/>
  <c r="E134" s="1"/>
  <c r="D135"/>
  <c r="E135" s="1"/>
  <c r="D136"/>
  <c r="E136" s="1"/>
  <c r="D137"/>
  <c r="E137" s="1"/>
  <c r="D138"/>
  <c r="E138" s="1"/>
  <c r="D139"/>
  <c r="E139" s="1"/>
  <c r="D140"/>
  <c r="E140" s="1"/>
  <c r="D141"/>
  <c r="E141" s="1"/>
  <c r="D142"/>
  <c r="E142" s="1"/>
  <c r="D143"/>
  <c r="E143" s="1"/>
  <c r="D144"/>
  <c r="E144" s="1"/>
  <c r="D145"/>
  <c r="E145" s="1"/>
  <c r="D146"/>
  <c r="E146" s="1"/>
  <c r="D147"/>
  <c r="E147" s="1"/>
  <c r="D148"/>
  <c r="E148" s="1"/>
  <c r="D149"/>
  <c r="E149" s="1"/>
  <c r="D150"/>
  <c r="E150" s="1"/>
  <c r="D151"/>
  <c r="E151" s="1"/>
  <c r="D152"/>
  <c r="E152" s="1"/>
  <c r="D153"/>
  <c r="E153" s="1"/>
  <c r="D154"/>
  <c r="E154" s="1"/>
  <c r="D155"/>
  <c r="E155" s="1"/>
  <c r="D156"/>
  <c r="E156" s="1"/>
  <c r="D157"/>
  <c r="E157" s="1"/>
  <c r="D158"/>
  <c r="E158" s="1"/>
  <c r="D159"/>
  <c r="E159" s="1"/>
  <c r="D160"/>
  <c r="E160" s="1"/>
  <c r="D161"/>
  <c r="E161" s="1"/>
  <c r="D162"/>
  <c r="E162" s="1"/>
  <c r="D163"/>
  <c r="E163" s="1"/>
  <c r="D164"/>
  <c r="E164" s="1"/>
  <c r="D165"/>
  <c r="E165" s="1"/>
  <c r="D166"/>
  <c r="E166" s="1"/>
  <c r="D167"/>
  <c r="E167" s="1"/>
  <c r="D168"/>
  <c r="E168" s="1"/>
  <c r="D169"/>
  <c r="E169" s="1"/>
  <c r="D170"/>
  <c r="E170" s="1"/>
  <c r="D171"/>
  <c r="E171" s="1"/>
  <c r="D172"/>
  <c r="E172" s="1"/>
  <c r="D173"/>
  <c r="E173" s="1"/>
  <c r="D174"/>
  <c r="E174" s="1"/>
  <c r="D175"/>
  <c r="E175" s="1"/>
  <c r="D176"/>
  <c r="E176" s="1"/>
  <c r="D177"/>
  <c r="E177" s="1"/>
  <c r="D178"/>
  <c r="E178" s="1"/>
  <c r="D179"/>
  <c r="E179" s="1"/>
  <c r="D180"/>
  <c r="E180" s="1"/>
  <c r="D181"/>
  <c r="E181" s="1"/>
  <c r="D182"/>
  <c r="E182" s="1"/>
  <c r="D183"/>
  <c r="E183" s="1"/>
  <c r="D184"/>
  <c r="E184" s="1"/>
  <c r="D185"/>
  <c r="E185" s="1"/>
  <c r="D186"/>
  <c r="E186" s="1"/>
  <c r="D187"/>
  <c r="E187" s="1"/>
  <c r="D188"/>
  <c r="E188" s="1"/>
  <c r="D189"/>
  <c r="E189" s="1"/>
  <c r="D190"/>
  <c r="E190" s="1"/>
  <c r="D191"/>
  <c r="E191" s="1"/>
  <c r="D192"/>
  <c r="E192" s="1"/>
  <c r="D193"/>
  <c r="E193" s="1"/>
  <c r="D194"/>
  <c r="E194" s="1"/>
  <c r="D195"/>
  <c r="E195" s="1"/>
  <c r="D196"/>
  <c r="E196" s="1"/>
  <c r="D197"/>
  <c r="E197" s="1"/>
  <c r="D198"/>
  <c r="E198" s="1"/>
  <c r="D199"/>
  <c r="E199" s="1"/>
  <c r="D200"/>
  <c r="E200" s="1"/>
  <c r="D201"/>
  <c r="E201" s="1"/>
  <c r="D202"/>
  <c r="E202" s="1"/>
  <c r="D203"/>
  <c r="E203" s="1"/>
  <c r="D204"/>
  <c r="E204" s="1"/>
  <c r="D205"/>
  <c r="E205" s="1"/>
  <c r="D206"/>
  <c r="E206" s="1"/>
  <c r="D207"/>
  <c r="E207" s="1"/>
  <c r="D208"/>
  <c r="E208" s="1"/>
  <c r="D209"/>
  <c r="E209" s="1"/>
  <c r="D210"/>
  <c r="E210" s="1"/>
  <c r="D211"/>
  <c r="E211" s="1"/>
  <c r="D212"/>
  <c r="E212" s="1"/>
  <c r="D213"/>
  <c r="E213" s="1"/>
  <c r="D214"/>
  <c r="E214" s="1"/>
  <c r="D215"/>
  <c r="E215" s="1"/>
  <c r="D216"/>
  <c r="E216" s="1"/>
  <c r="D217"/>
  <c r="E217" s="1"/>
  <c r="D218"/>
  <c r="E218" s="1"/>
  <c r="D219"/>
  <c r="E219" s="1"/>
  <c r="D220"/>
  <c r="E220" s="1"/>
  <c r="D221"/>
  <c r="E221" s="1"/>
  <c r="D222"/>
  <c r="E222" s="1"/>
  <c r="D223"/>
  <c r="E223" s="1"/>
  <c r="D224"/>
  <c r="E224" s="1"/>
  <c r="D225"/>
  <c r="E225" s="1"/>
  <c r="D226"/>
  <c r="E226" s="1"/>
  <c r="D227"/>
  <c r="E227" s="1"/>
  <c r="D228"/>
  <c r="E228" s="1"/>
  <c r="D229"/>
  <c r="E229" s="1"/>
  <c r="D230"/>
  <c r="E230" s="1"/>
  <c r="D231"/>
  <c r="E231" s="1"/>
  <c r="D232"/>
  <c r="E232" s="1"/>
  <c r="D233"/>
  <c r="E233" s="1"/>
  <c r="D234"/>
  <c r="E234" s="1"/>
  <c r="D235"/>
  <c r="E235" s="1"/>
  <c r="D236"/>
  <c r="E236" s="1"/>
  <c r="D237"/>
  <c r="E237" s="1"/>
  <c r="D238"/>
  <c r="E238" s="1"/>
  <c r="D239"/>
  <c r="E239" s="1"/>
  <c r="D240"/>
  <c r="E240" s="1"/>
  <c r="D241"/>
  <c r="E241" s="1"/>
  <c r="D242"/>
  <c r="E242" s="1"/>
  <c r="D243"/>
  <c r="E243" s="1"/>
  <c r="D244"/>
  <c r="E244" s="1"/>
  <c r="D245"/>
  <c r="E245" s="1"/>
  <c r="D246"/>
  <c r="E246" s="1"/>
  <c r="D247"/>
  <c r="E247" s="1"/>
  <c r="D248"/>
  <c r="E248" s="1"/>
  <c r="D249"/>
  <c r="E249" s="1"/>
  <c r="D250"/>
  <c r="E250" s="1"/>
  <c r="D251"/>
  <c r="E251" s="1"/>
  <c r="D252"/>
  <c r="E252" s="1"/>
  <c r="D253"/>
  <c r="E253" s="1"/>
  <c r="D254"/>
  <c r="E254" s="1"/>
  <c r="D255"/>
  <c r="E255" s="1"/>
  <c r="D256"/>
  <c r="E256" s="1"/>
  <c r="D257"/>
  <c r="E257" s="1"/>
  <c r="D258"/>
  <c r="E258" s="1"/>
  <c r="D259"/>
  <c r="E259" s="1"/>
  <c r="D260"/>
  <c r="E260" s="1"/>
  <c r="D261"/>
  <c r="E261" s="1"/>
  <c r="D262"/>
  <c r="E262" s="1"/>
  <c r="D263"/>
  <c r="E263" s="1"/>
  <c r="D264"/>
  <c r="E264" s="1"/>
  <c r="D265"/>
  <c r="E265" s="1"/>
  <c r="D266"/>
  <c r="E266" s="1"/>
  <c r="D267"/>
  <c r="E267" s="1"/>
  <c r="D268"/>
  <c r="E268" s="1"/>
  <c r="D269"/>
  <c r="E269" s="1"/>
  <c r="D270"/>
  <c r="E270" s="1"/>
  <c r="D271"/>
  <c r="E271" s="1"/>
  <c r="D272"/>
  <c r="E272" s="1"/>
  <c r="D273"/>
  <c r="E273" s="1"/>
  <c r="D274"/>
  <c r="E274" s="1"/>
  <c r="D275"/>
  <c r="E275" s="1"/>
  <c r="D276"/>
  <c r="E276" s="1"/>
  <c r="D277"/>
  <c r="E277" s="1"/>
  <c r="D278"/>
  <c r="E278" s="1"/>
  <c r="D279"/>
  <c r="E279" s="1"/>
  <c r="D280"/>
  <c r="E280" s="1"/>
  <c r="D281"/>
  <c r="E281" s="1"/>
  <c r="D282"/>
  <c r="E282" s="1"/>
  <c r="D283"/>
  <c r="E283" s="1"/>
  <c r="D284"/>
  <c r="E284" s="1"/>
  <c r="D285"/>
  <c r="E285" s="1"/>
  <c r="D286"/>
  <c r="E286" s="1"/>
  <c r="D287"/>
  <c r="E287" s="1"/>
  <c r="D288"/>
  <c r="E288" s="1"/>
  <c r="D289"/>
  <c r="E289" s="1"/>
  <c r="D290"/>
  <c r="E290" s="1"/>
  <c r="D291"/>
  <c r="E291" s="1"/>
  <c r="D292"/>
  <c r="E292" s="1"/>
  <c r="D293"/>
  <c r="E293" s="1"/>
  <c r="D294"/>
  <c r="E294" s="1"/>
  <c r="D295"/>
  <c r="E295" s="1"/>
  <c r="D296"/>
  <c r="E296" s="1"/>
  <c r="D297"/>
  <c r="E297" s="1"/>
  <c r="D298"/>
  <c r="E298" s="1"/>
  <c r="D299"/>
  <c r="E299" s="1"/>
  <c r="D300"/>
  <c r="E300" s="1"/>
  <c r="D301"/>
  <c r="E301" s="1"/>
  <c r="D302"/>
  <c r="E302" s="1"/>
  <c r="D303"/>
  <c r="E303" s="1"/>
  <c r="D304"/>
  <c r="E304" s="1"/>
  <c r="D305"/>
  <c r="E305" s="1"/>
  <c r="D306"/>
  <c r="E306" s="1"/>
  <c r="D307"/>
  <c r="E307" s="1"/>
  <c r="D308"/>
  <c r="E308" s="1"/>
  <c r="D309"/>
  <c r="E309" s="1"/>
  <c r="D310"/>
  <c r="E310" s="1"/>
  <c r="D311"/>
  <c r="E311" s="1"/>
  <c r="D312"/>
  <c r="E312" s="1"/>
  <c r="D313"/>
  <c r="E313" s="1"/>
  <c r="D314"/>
  <c r="E314" s="1"/>
  <c r="D315"/>
  <c r="E315" s="1"/>
  <c r="D316"/>
  <c r="E316" s="1"/>
  <c r="D317"/>
  <c r="E317" s="1"/>
  <c r="D318"/>
  <c r="E318" s="1"/>
  <c r="D319"/>
  <c r="E319" s="1"/>
  <c r="D320"/>
  <c r="E320" s="1"/>
  <c r="D321"/>
  <c r="E321" s="1"/>
  <c r="D322"/>
  <c r="E322" s="1"/>
  <c r="D323"/>
  <c r="E323" s="1"/>
  <c r="D324"/>
  <c r="E324" s="1"/>
  <c r="D325"/>
  <c r="E325" s="1"/>
  <c r="D326"/>
  <c r="E326" s="1"/>
  <c r="D327"/>
  <c r="E327" s="1"/>
  <c r="D328"/>
  <c r="E328" s="1"/>
  <c r="D329"/>
  <c r="E329" s="1"/>
  <c r="D330"/>
  <c r="E330" s="1"/>
  <c r="D331"/>
  <c r="E331" s="1"/>
  <c r="D332"/>
  <c r="E332" s="1"/>
  <c r="D333"/>
  <c r="E333" s="1"/>
  <c r="D334"/>
  <c r="E334" s="1"/>
  <c r="D335"/>
  <c r="E335" s="1"/>
  <c r="D336"/>
  <c r="E336" s="1"/>
  <c r="D337"/>
  <c r="E337" s="1"/>
  <c r="D338"/>
  <c r="E338" s="1"/>
  <c r="D339"/>
  <c r="E339" s="1"/>
  <c r="D340"/>
  <c r="E340" s="1"/>
  <c r="D341"/>
  <c r="E341" s="1"/>
  <c r="D342"/>
  <c r="E342" s="1"/>
  <c r="D343"/>
  <c r="E343" s="1"/>
  <c r="D344"/>
  <c r="E344" s="1"/>
  <c r="D345"/>
  <c r="E345" s="1"/>
  <c r="D346"/>
  <c r="E346" s="1"/>
  <c r="D347"/>
  <c r="E347" s="1"/>
  <c r="D348"/>
  <c r="E348" s="1"/>
  <c r="D349"/>
  <c r="E349" s="1"/>
  <c r="D350"/>
  <c r="E350" s="1"/>
  <c r="D351"/>
  <c r="E351" s="1"/>
  <c r="D352"/>
  <c r="E352" s="1"/>
  <c r="D353"/>
  <c r="E353" s="1"/>
  <c r="D354"/>
  <c r="E354" s="1"/>
  <c r="D355"/>
  <c r="E355" s="1"/>
  <c r="D356"/>
  <c r="E356" s="1"/>
  <c r="D357"/>
  <c r="E357" s="1"/>
  <c r="D358"/>
  <c r="E358" s="1"/>
  <c r="D359"/>
  <c r="E359" s="1"/>
  <c r="D360"/>
  <c r="E360" s="1"/>
  <c r="D361"/>
  <c r="E361" s="1"/>
  <c r="D362"/>
  <c r="E362" s="1"/>
  <c r="D363"/>
  <c r="E363" s="1"/>
  <c r="D364"/>
  <c r="E364" s="1"/>
  <c r="D365"/>
  <c r="E365" s="1"/>
  <c r="D366"/>
  <c r="E366" s="1"/>
  <c r="D367"/>
  <c r="E367" s="1"/>
  <c r="D368"/>
  <c r="E368" s="1"/>
  <c r="D369"/>
  <c r="E369" s="1"/>
  <c r="D370"/>
  <c r="E370" s="1"/>
  <c r="D371"/>
  <c r="E371" s="1"/>
  <c r="D372"/>
  <c r="E372" s="1"/>
  <c r="D373"/>
  <c r="E373" s="1"/>
  <c r="D374"/>
  <c r="E374" s="1"/>
  <c r="D375"/>
  <c r="E375" s="1"/>
  <c r="D376"/>
  <c r="E376" s="1"/>
  <c r="D377"/>
  <c r="E377" s="1"/>
  <c r="D378"/>
  <c r="E378" s="1"/>
  <c r="D379"/>
  <c r="E379" s="1"/>
  <c r="D380"/>
  <c r="E380" s="1"/>
  <c r="D381"/>
  <c r="E381" s="1"/>
  <c r="D382"/>
  <c r="E382" s="1"/>
  <c r="D383"/>
  <c r="E383" s="1"/>
  <c r="D384"/>
  <c r="E384" s="1"/>
  <c r="D385"/>
  <c r="E385" s="1"/>
  <c r="D386"/>
  <c r="E386" s="1"/>
  <c r="D387"/>
  <c r="E387" s="1"/>
  <c r="D388"/>
  <c r="E388" s="1"/>
  <c r="D389"/>
  <c r="E389" s="1"/>
  <c r="D390"/>
  <c r="E390" s="1"/>
  <c r="D391"/>
  <c r="E391" s="1"/>
  <c r="D392"/>
  <c r="E392" s="1"/>
  <c r="D393"/>
  <c r="E393" s="1"/>
  <c r="D394"/>
  <c r="E394" s="1"/>
  <c r="D395"/>
  <c r="E395" s="1"/>
  <c r="D396"/>
  <c r="E396" s="1"/>
  <c r="D397"/>
  <c r="E397" s="1"/>
  <c r="D398"/>
  <c r="E398" s="1"/>
  <c r="D399"/>
  <c r="E399" s="1"/>
  <c r="D400"/>
  <c r="E400" s="1"/>
  <c r="D401"/>
  <c r="E401" s="1"/>
  <c r="D402"/>
  <c r="E402" s="1"/>
  <c r="D403"/>
  <c r="E403" s="1"/>
  <c r="D404"/>
  <c r="E404" s="1"/>
  <c r="D405"/>
  <c r="E405" s="1"/>
  <c r="D406"/>
  <c r="E406" s="1"/>
  <c r="D407"/>
  <c r="E407" s="1"/>
  <c r="D408"/>
  <c r="E408" s="1"/>
  <c r="D409"/>
  <c r="E409" s="1"/>
  <c r="D410"/>
  <c r="E410" s="1"/>
  <c r="D411"/>
  <c r="E411" s="1"/>
  <c r="D412"/>
  <c r="E412" s="1"/>
  <c r="D413"/>
  <c r="E413" s="1"/>
  <c r="D414"/>
  <c r="E414" s="1"/>
  <c r="D415"/>
  <c r="E415" s="1"/>
  <c r="D416"/>
  <c r="E416" s="1"/>
  <c r="D417"/>
  <c r="E417" s="1"/>
  <c r="D418"/>
  <c r="E418" s="1"/>
  <c r="D419"/>
  <c r="E419" s="1"/>
  <c r="D420"/>
  <c r="E420" s="1"/>
  <c r="D421"/>
  <c r="E421" s="1"/>
  <c r="D422"/>
  <c r="E422" s="1"/>
  <c r="D423"/>
  <c r="E423" s="1"/>
  <c r="D424"/>
  <c r="E424" s="1"/>
  <c r="D425"/>
  <c r="E425" s="1"/>
  <c r="D426"/>
  <c r="E426" s="1"/>
  <c r="D427"/>
  <c r="E427" s="1"/>
  <c r="D428"/>
  <c r="E428" s="1"/>
  <c r="D429"/>
  <c r="E429" s="1"/>
  <c r="D430"/>
  <c r="E430" s="1"/>
  <c r="D431"/>
  <c r="E431" s="1"/>
  <c r="D432"/>
  <c r="E432" s="1"/>
  <c r="D433"/>
  <c r="E433" s="1"/>
  <c r="D434"/>
  <c r="E434" s="1"/>
  <c r="D435"/>
  <c r="E435" s="1"/>
  <c r="D436"/>
  <c r="E436" s="1"/>
  <c r="D437"/>
  <c r="E437" s="1"/>
  <c r="D438"/>
  <c r="E438" s="1"/>
  <c r="D439"/>
  <c r="E439" s="1"/>
  <c r="D440"/>
  <c r="E440" s="1"/>
  <c r="D441"/>
  <c r="E441" s="1"/>
  <c r="D442"/>
  <c r="E442" s="1"/>
  <c r="D443"/>
  <c r="E443" s="1"/>
  <c r="D444"/>
  <c r="E444" s="1"/>
  <c r="D445"/>
  <c r="E445" s="1"/>
  <c r="D446"/>
  <c r="E446" s="1"/>
  <c r="D447"/>
  <c r="E447" s="1"/>
  <c r="D448"/>
  <c r="E448" s="1"/>
  <c r="D449"/>
  <c r="E449" s="1"/>
  <c r="D450"/>
  <c r="E450" s="1"/>
  <c r="D451"/>
  <c r="E451" s="1"/>
  <c r="D452"/>
  <c r="E452" s="1"/>
  <c r="D453"/>
  <c r="E453" s="1"/>
  <c r="D454"/>
  <c r="E454" s="1"/>
  <c r="D455"/>
  <c r="E455" s="1"/>
  <c r="D456"/>
  <c r="E456" s="1"/>
  <c r="D457"/>
  <c r="E457" s="1"/>
  <c r="D458"/>
  <c r="E458" s="1"/>
  <c r="D459"/>
  <c r="E459" s="1"/>
  <c r="D460"/>
  <c r="E460" s="1"/>
  <c r="D461"/>
  <c r="E461" s="1"/>
  <c r="D462"/>
  <c r="E462" s="1"/>
  <c r="D463"/>
  <c r="E463" s="1"/>
  <c r="D464"/>
  <c r="E464" s="1"/>
  <c r="D465"/>
  <c r="E465" s="1"/>
  <c r="D466"/>
  <c r="E466" s="1"/>
  <c r="D467"/>
  <c r="E467" s="1"/>
  <c r="D468"/>
  <c r="E468" s="1"/>
  <c r="D469"/>
  <c r="E469" s="1"/>
  <c r="D470"/>
  <c r="E470" s="1"/>
  <c r="D471"/>
  <c r="E471" s="1"/>
  <c r="D472"/>
  <c r="E472" s="1"/>
  <c r="D473"/>
  <c r="E473" s="1"/>
  <c r="D474"/>
  <c r="E474" s="1"/>
  <c r="D475"/>
  <c r="E475" s="1"/>
  <c r="D476"/>
  <c r="E476" s="1"/>
  <c r="D477"/>
  <c r="E477" s="1"/>
  <c r="D478"/>
  <c r="E478" s="1"/>
  <c r="D479"/>
  <c r="E479" s="1"/>
  <c r="D480"/>
  <c r="E480" s="1"/>
  <c r="D481"/>
  <c r="E481" s="1"/>
  <c r="D482"/>
  <c r="E482" s="1"/>
  <c r="D483"/>
  <c r="E483" s="1"/>
  <c r="D484"/>
  <c r="E484" s="1"/>
  <c r="D485"/>
  <c r="E485" s="1"/>
  <c r="D486"/>
  <c r="E486" s="1"/>
  <c r="D487"/>
  <c r="E487" s="1"/>
  <c r="D488"/>
  <c r="E488" s="1"/>
  <c r="D489"/>
  <c r="E489" s="1"/>
  <c r="D490"/>
  <c r="E490" s="1"/>
  <c r="D491"/>
  <c r="E491" s="1"/>
  <c r="D492"/>
  <c r="E492" s="1"/>
  <c r="D493"/>
  <c r="E493" s="1"/>
  <c r="D494"/>
  <c r="E494" s="1"/>
  <c r="D495"/>
  <c r="E495" s="1"/>
  <c r="D496"/>
  <c r="E496" s="1"/>
  <c r="D497"/>
  <c r="E497" s="1"/>
  <c r="D498"/>
  <c r="E498" s="1"/>
  <c r="D499"/>
  <c r="E499" s="1"/>
  <c r="D500"/>
  <c r="E500" s="1"/>
  <c r="D501"/>
  <c r="E501" s="1"/>
  <c r="D502"/>
  <c r="E502" s="1"/>
  <c r="D503"/>
  <c r="E503" s="1"/>
  <c r="D504"/>
  <c r="E504" s="1"/>
  <c r="D505"/>
  <c r="E505" s="1"/>
  <c r="D506"/>
  <c r="E506" s="1"/>
  <c r="D507"/>
  <c r="E507" s="1"/>
  <c r="D508"/>
  <c r="E508" s="1"/>
  <c r="D509"/>
  <c r="E509" s="1"/>
  <c r="D510"/>
  <c r="E510" s="1"/>
  <c r="D511"/>
  <c r="E511" s="1"/>
  <c r="D512"/>
  <c r="E512" s="1"/>
  <c r="D513"/>
  <c r="E513" s="1"/>
  <c r="D514"/>
  <c r="E514" s="1"/>
  <c r="D515"/>
  <c r="E515" s="1"/>
  <c r="D516"/>
  <c r="E516" s="1"/>
  <c r="D517"/>
  <c r="E517" s="1"/>
  <c r="D518"/>
  <c r="E518" s="1"/>
  <c r="D519"/>
  <c r="E519" s="1"/>
  <c r="D520"/>
  <c r="E520" s="1"/>
  <c r="D521"/>
  <c r="E521" s="1"/>
  <c r="D522"/>
  <c r="E522" s="1"/>
  <c r="D523"/>
  <c r="E523" s="1"/>
  <c r="D524"/>
  <c r="E524" s="1"/>
  <c r="D525"/>
  <c r="E525" s="1"/>
  <c r="D526"/>
  <c r="E526" s="1"/>
  <c r="D527"/>
  <c r="E527" s="1"/>
  <c r="D528"/>
  <c r="E528" s="1"/>
  <c r="D529"/>
  <c r="E529" s="1"/>
  <c r="D530"/>
  <c r="E530" s="1"/>
  <c r="D531"/>
  <c r="E531" s="1"/>
  <c r="D532"/>
  <c r="E532" s="1"/>
  <c r="D533"/>
  <c r="E533" s="1"/>
  <c r="D534"/>
  <c r="E534" s="1"/>
  <c r="D535"/>
  <c r="E535" s="1"/>
  <c r="D536"/>
  <c r="E536" s="1"/>
  <c r="D537"/>
  <c r="E537" s="1"/>
  <c r="D538"/>
  <c r="E538" s="1"/>
  <c r="D539"/>
  <c r="E539" s="1"/>
  <c r="D540"/>
  <c r="E540" s="1"/>
  <c r="D541"/>
  <c r="E541" s="1"/>
  <c r="D542"/>
  <c r="E542" s="1"/>
  <c r="D543"/>
  <c r="E543" s="1"/>
  <c r="D544"/>
  <c r="E544" s="1"/>
  <c r="D545"/>
  <c r="E545" s="1"/>
  <c r="D546"/>
  <c r="E546" s="1"/>
  <c r="D547"/>
  <c r="E547" s="1"/>
  <c r="D548"/>
  <c r="E548" s="1"/>
  <c r="D549"/>
  <c r="E549" s="1"/>
  <c r="D550"/>
  <c r="E550" s="1"/>
  <c r="D551"/>
  <c r="E551" s="1"/>
  <c r="D552"/>
  <c r="E552" s="1"/>
  <c r="D553"/>
  <c r="E553" s="1"/>
  <c r="D554"/>
  <c r="E554" s="1"/>
  <c r="D555"/>
  <c r="E555" s="1"/>
  <c r="D556"/>
  <c r="E556" s="1"/>
  <c r="D557"/>
  <c r="E557" s="1"/>
  <c r="D558"/>
  <c r="E558" s="1"/>
  <c r="D559"/>
  <c r="E559" s="1"/>
  <c r="D560"/>
  <c r="E560" s="1"/>
  <c r="D561"/>
  <c r="E561" s="1"/>
  <c r="D562"/>
  <c r="E562" s="1"/>
  <c r="D563"/>
  <c r="E563" s="1"/>
  <c r="D564"/>
  <c r="E564" s="1"/>
  <c r="D565"/>
  <c r="E565" s="1"/>
  <c r="D566"/>
  <c r="E566" s="1"/>
  <c r="D567"/>
  <c r="E567" s="1"/>
  <c r="D568"/>
  <c r="E568" s="1"/>
  <c r="D569"/>
  <c r="E569" s="1"/>
  <c r="D570"/>
  <c r="E570" s="1"/>
  <c r="D571"/>
  <c r="E571" s="1"/>
  <c r="D572"/>
  <c r="E572" s="1"/>
  <c r="D573"/>
  <c r="E573" s="1"/>
  <c r="D574"/>
  <c r="E574" s="1"/>
  <c r="D575"/>
  <c r="E575" s="1"/>
  <c r="D576"/>
  <c r="E576" s="1"/>
  <c r="D577"/>
  <c r="E577" s="1"/>
  <c r="D578"/>
  <c r="E578" s="1"/>
  <c r="D579"/>
  <c r="E579" s="1"/>
  <c r="D580"/>
  <c r="E580" s="1"/>
  <c r="D581"/>
  <c r="E581" s="1"/>
  <c r="D582"/>
  <c r="E582" s="1"/>
  <c r="D583"/>
  <c r="E583" s="1"/>
  <c r="D584"/>
  <c r="E584" s="1"/>
  <c r="D585"/>
  <c r="E585" s="1"/>
  <c r="D586"/>
  <c r="E586" s="1"/>
  <c r="D587"/>
  <c r="E587" s="1"/>
  <c r="D588"/>
  <c r="E588" s="1"/>
  <c r="D589"/>
  <c r="E589" s="1"/>
  <c r="D590"/>
  <c r="E590" s="1"/>
  <c r="D591"/>
  <c r="E591" s="1"/>
  <c r="D592"/>
  <c r="E592" s="1"/>
  <c r="D593"/>
  <c r="E593" s="1"/>
  <c r="D594"/>
  <c r="E594" s="1"/>
  <c r="D595"/>
  <c r="E595" s="1"/>
  <c r="D596"/>
  <c r="E596" s="1"/>
  <c r="D597"/>
  <c r="E597" s="1"/>
  <c r="D598"/>
  <c r="E598" s="1"/>
  <c r="D599"/>
  <c r="E599" s="1"/>
  <c r="D600"/>
  <c r="E600" s="1"/>
  <c r="D601"/>
  <c r="E601" s="1"/>
  <c r="D602"/>
  <c r="E602" s="1"/>
  <c r="D603"/>
  <c r="E603" s="1"/>
  <c r="D604"/>
  <c r="E604" s="1"/>
  <c r="D605"/>
  <c r="E605" s="1"/>
  <c r="D606"/>
  <c r="E606" s="1"/>
  <c r="D607"/>
  <c r="E607" s="1"/>
  <c r="D608"/>
  <c r="E608" s="1"/>
  <c r="D609"/>
  <c r="E609" s="1"/>
  <c r="D610"/>
  <c r="E610" s="1"/>
  <c r="D611"/>
  <c r="E611" s="1"/>
  <c r="D612"/>
  <c r="E612" s="1"/>
  <c r="D613"/>
  <c r="E613" s="1"/>
  <c r="D614"/>
  <c r="E614" s="1"/>
  <c r="D615"/>
  <c r="E615" s="1"/>
  <c r="D616"/>
  <c r="E616" s="1"/>
  <c r="D617"/>
  <c r="E617" s="1"/>
  <c r="D618"/>
  <c r="E618" s="1"/>
  <c r="D619"/>
  <c r="E619" s="1"/>
  <c r="D620"/>
  <c r="E620" s="1"/>
  <c r="D621"/>
  <c r="E621" s="1"/>
  <c r="D622"/>
  <c r="E622" s="1"/>
  <c r="D623"/>
  <c r="E623" s="1"/>
  <c r="D624"/>
  <c r="E624" s="1"/>
  <c r="D625"/>
  <c r="E625" s="1"/>
  <c r="D626"/>
  <c r="E626" s="1"/>
  <c r="D627"/>
  <c r="E627" s="1"/>
  <c r="D628"/>
  <c r="E628" s="1"/>
  <c r="D629"/>
  <c r="E629" s="1"/>
  <c r="D630"/>
  <c r="E630" s="1"/>
  <c r="D631"/>
  <c r="E631" s="1"/>
  <c r="D632"/>
  <c r="E632" s="1"/>
  <c r="D633"/>
  <c r="E633" s="1"/>
  <c r="D634"/>
  <c r="E634" s="1"/>
  <c r="D635"/>
  <c r="E635" s="1"/>
  <c r="D636"/>
  <c r="E636" s="1"/>
  <c r="D637"/>
  <c r="E637" s="1"/>
  <c r="D638"/>
  <c r="E638" s="1"/>
  <c r="D639"/>
  <c r="E639" s="1"/>
  <c r="D640"/>
  <c r="E640" s="1"/>
  <c r="D641"/>
  <c r="E641" s="1"/>
  <c r="D642"/>
  <c r="E642" s="1"/>
  <c r="D643"/>
  <c r="E643" s="1"/>
  <c r="D644"/>
  <c r="E644" s="1"/>
  <c r="D645"/>
  <c r="E645" s="1"/>
  <c r="D646"/>
  <c r="E646" s="1"/>
  <c r="D647"/>
  <c r="E647" s="1"/>
  <c r="D648"/>
  <c r="E648" s="1"/>
  <c r="D649"/>
  <c r="E649" s="1"/>
  <c r="D650"/>
  <c r="E650" s="1"/>
  <c r="D651"/>
  <c r="E651" s="1"/>
  <c r="D652"/>
  <c r="E652" s="1"/>
  <c r="D653"/>
  <c r="E653" s="1"/>
  <c r="D654"/>
  <c r="E654" s="1"/>
  <c r="D655"/>
  <c r="E655" s="1"/>
  <c r="D656"/>
  <c r="E656" s="1"/>
  <c r="D657"/>
  <c r="E657" s="1"/>
  <c r="D658"/>
  <c r="E658" s="1"/>
  <c r="D659"/>
  <c r="E659" s="1"/>
  <c r="D660"/>
  <c r="E660" s="1"/>
  <c r="D661"/>
  <c r="E661" s="1"/>
  <c r="D662"/>
  <c r="E662" s="1"/>
  <c r="D663"/>
  <c r="E663" s="1"/>
  <c r="D664"/>
  <c r="E664" s="1"/>
  <c r="D665"/>
  <c r="E665" s="1"/>
  <c r="D666"/>
  <c r="E666" s="1"/>
  <c r="D667"/>
  <c r="E667" s="1"/>
  <c r="D668"/>
  <c r="E668" s="1"/>
  <c r="D669"/>
  <c r="E669" s="1"/>
  <c r="D670"/>
  <c r="E670" s="1"/>
  <c r="D671"/>
  <c r="E671" s="1"/>
  <c r="D672"/>
  <c r="E672" s="1"/>
  <c r="D673"/>
  <c r="E673" s="1"/>
  <c r="D674"/>
  <c r="E674" s="1"/>
  <c r="D675"/>
  <c r="E675" s="1"/>
  <c r="D676"/>
  <c r="E676" s="1"/>
  <c r="D677"/>
  <c r="E677" s="1"/>
  <c r="D678"/>
  <c r="E678" s="1"/>
  <c r="D679"/>
  <c r="E679" s="1"/>
  <c r="D680"/>
  <c r="E680" s="1"/>
  <c r="D681"/>
  <c r="E681" s="1"/>
  <c r="D682"/>
  <c r="E682" s="1"/>
  <c r="D683"/>
  <c r="E683" s="1"/>
  <c r="D684"/>
  <c r="E684" s="1"/>
  <c r="D685"/>
  <c r="E685" s="1"/>
  <c r="D686"/>
  <c r="E686" s="1"/>
  <c r="D687"/>
  <c r="E687" s="1"/>
  <c r="D688"/>
  <c r="E688" s="1"/>
  <c r="D689"/>
  <c r="E689" s="1"/>
  <c r="D690"/>
  <c r="E690" s="1"/>
  <c r="D691"/>
  <c r="E691" s="1"/>
  <c r="D692"/>
  <c r="E692" s="1"/>
  <c r="D693"/>
  <c r="E693" s="1"/>
  <c r="D694"/>
  <c r="E694" s="1"/>
  <c r="D695"/>
  <c r="E695" s="1"/>
  <c r="D696"/>
  <c r="E696" s="1"/>
  <c r="D697"/>
  <c r="E697" s="1"/>
  <c r="D698"/>
  <c r="E698" s="1"/>
  <c r="D699"/>
  <c r="E699" s="1"/>
  <c r="D700"/>
  <c r="E700" s="1"/>
  <c r="D701"/>
  <c r="E701" s="1"/>
  <c r="D702"/>
  <c r="E702" s="1"/>
  <c r="D703"/>
  <c r="E703" s="1"/>
  <c r="D704"/>
  <c r="E704" s="1"/>
  <c r="D705"/>
  <c r="E705" s="1"/>
  <c r="D706"/>
  <c r="E706" s="1"/>
  <c r="D707"/>
  <c r="E707" s="1"/>
  <c r="D708"/>
  <c r="E708" s="1"/>
  <c r="D709"/>
  <c r="E709" s="1"/>
  <c r="D710"/>
  <c r="E710" s="1"/>
  <c r="D711"/>
  <c r="E711" s="1"/>
  <c r="D712"/>
  <c r="E712" s="1"/>
  <c r="D713"/>
  <c r="E713" s="1"/>
  <c r="D714"/>
  <c r="E714" s="1"/>
  <c r="D715"/>
  <c r="E715" s="1"/>
  <c r="D716"/>
  <c r="E716" s="1"/>
  <c r="D717"/>
  <c r="E717" s="1"/>
  <c r="D718"/>
  <c r="E718" s="1"/>
  <c r="D719"/>
  <c r="E719" s="1"/>
  <c r="D720"/>
  <c r="E720" s="1"/>
  <c r="D721"/>
  <c r="E721" s="1"/>
  <c r="D722"/>
  <c r="E722" s="1"/>
  <c r="D723"/>
  <c r="E723" s="1"/>
  <c r="D724"/>
  <c r="E724" s="1"/>
  <c r="D725"/>
  <c r="E725" s="1"/>
  <c r="D726"/>
  <c r="E726" s="1"/>
  <c r="D727"/>
  <c r="E727" s="1"/>
  <c r="D728"/>
  <c r="E728" s="1"/>
  <c r="D729"/>
  <c r="E729" s="1"/>
  <c r="D730"/>
  <c r="E730" s="1"/>
  <c r="D731"/>
  <c r="E731" s="1"/>
  <c r="D732"/>
  <c r="E732" s="1"/>
  <c r="D733"/>
  <c r="E733" s="1"/>
  <c r="D734"/>
  <c r="E734" s="1"/>
  <c r="D735"/>
  <c r="E735" s="1"/>
  <c r="D736"/>
  <c r="E736" s="1"/>
  <c r="D737"/>
  <c r="E737" s="1"/>
  <c r="D738"/>
  <c r="E738" s="1"/>
  <c r="D739"/>
  <c r="E739" s="1"/>
  <c r="D740"/>
  <c r="E740" s="1"/>
  <c r="D741"/>
  <c r="E741" s="1"/>
  <c r="D742"/>
  <c r="E742" s="1"/>
  <c r="D743"/>
  <c r="E743" s="1"/>
  <c r="D744"/>
  <c r="E744" s="1"/>
  <c r="D745"/>
  <c r="E745" s="1"/>
  <c r="D746"/>
  <c r="E746" s="1"/>
  <c r="D747"/>
  <c r="E747" s="1"/>
  <c r="D748"/>
  <c r="E748" s="1"/>
  <c r="D749"/>
  <c r="E749" s="1"/>
  <c r="D750"/>
  <c r="E750" s="1"/>
  <c r="D751"/>
  <c r="E751" s="1"/>
  <c r="D752"/>
  <c r="E752" s="1"/>
  <c r="D753"/>
  <c r="E753" s="1"/>
  <c r="D754"/>
  <c r="E754" s="1"/>
  <c r="D755"/>
  <c r="E755" s="1"/>
  <c r="D756"/>
  <c r="E756" s="1"/>
  <c r="D757"/>
  <c r="E757" s="1"/>
  <c r="D758"/>
  <c r="E758" s="1"/>
  <c r="D759"/>
  <c r="E759" s="1"/>
  <c r="D760"/>
  <c r="E760" s="1"/>
  <c r="D761"/>
  <c r="E761" s="1"/>
  <c r="D762"/>
  <c r="E762" s="1"/>
  <c r="D763"/>
  <c r="E763" s="1"/>
  <c r="D764"/>
  <c r="E764" s="1"/>
  <c r="D765"/>
  <c r="E765" s="1"/>
  <c r="D766"/>
  <c r="E766" s="1"/>
  <c r="D767"/>
  <c r="E767" s="1"/>
  <c r="D768"/>
  <c r="E768" s="1"/>
  <c r="D769"/>
  <c r="E769" s="1"/>
  <c r="D770"/>
  <c r="E770" s="1"/>
  <c r="D771"/>
  <c r="E771" s="1"/>
  <c r="D772"/>
  <c r="E772" s="1"/>
  <c r="D773"/>
  <c r="E773" s="1"/>
  <c r="D774"/>
  <c r="E774" s="1"/>
  <c r="D775"/>
  <c r="E775" s="1"/>
  <c r="D776"/>
  <c r="E776" s="1"/>
  <c r="D777"/>
  <c r="E777" s="1"/>
  <c r="D778"/>
  <c r="E778" s="1"/>
  <c r="D779"/>
  <c r="E779" s="1"/>
  <c r="D780"/>
  <c r="E780" s="1"/>
  <c r="D781"/>
  <c r="E781" s="1"/>
  <c r="D782"/>
  <c r="E782" s="1"/>
  <c r="D783"/>
  <c r="E783" s="1"/>
  <c r="D784"/>
  <c r="E784" s="1"/>
  <c r="D785"/>
  <c r="E785" s="1"/>
  <c r="D786"/>
  <c r="E786" s="1"/>
  <c r="D787"/>
  <c r="E787" s="1"/>
  <c r="D788"/>
  <c r="E788" s="1"/>
  <c r="D789"/>
  <c r="E789" s="1"/>
  <c r="D790"/>
  <c r="E790" s="1"/>
  <c r="D791"/>
  <c r="E791" s="1"/>
  <c r="D792"/>
  <c r="E792" s="1"/>
  <c r="D793"/>
  <c r="E793" s="1"/>
  <c r="D794"/>
  <c r="E794" s="1"/>
  <c r="D795"/>
  <c r="E795" s="1"/>
  <c r="D796"/>
  <c r="E796" s="1"/>
  <c r="D797"/>
  <c r="E797" s="1"/>
  <c r="D798"/>
  <c r="E798" s="1"/>
  <c r="D799"/>
  <c r="E799" s="1"/>
  <c r="D800"/>
  <c r="E800" s="1"/>
  <c r="D801"/>
  <c r="E801" s="1"/>
  <c r="D802"/>
  <c r="E802" s="1"/>
  <c r="D803"/>
  <c r="E803" s="1"/>
  <c r="D804"/>
  <c r="E804" s="1"/>
  <c r="D805"/>
  <c r="E805" s="1"/>
  <c r="D806"/>
  <c r="E806" s="1"/>
  <c r="D807"/>
  <c r="E807" s="1"/>
  <c r="D808"/>
  <c r="E808" s="1"/>
  <c r="D809"/>
  <c r="E809" s="1"/>
  <c r="D810"/>
  <c r="E810" s="1"/>
  <c r="D811"/>
  <c r="E811" s="1"/>
  <c r="D812"/>
  <c r="E812" s="1"/>
  <c r="D813"/>
  <c r="E813" s="1"/>
  <c r="D814"/>
  <c r="E814" s="1"/>
  <c r="D815"/>
  <c r="E815" s="1"/>
  <c r="D816"/>
  <c r="E816" s="1"/>
  <c r="D817"/>
  <c r="E817" s="1"/>
  <c r="D818"/>
  <c r="E818" s="1"/>
  <c r="D819"/>
  <c r="E819" s="1"/>
  <c r="D820"/>
  <c r="E820" s="1"/>
  <c r="D821"/>
  <c r="E821" s="1"/>
  <c r="D822"/>
  <c r="E822" s="1"/>
  <c r="D823"/>
  <c r="E823" s="1"/>
  <c r="D824"/>
  <c r="E824" s="1"/>
  <c r="D825"/>
  <c r="E825" s="1"/>
  <c r="D826"/>
  <c r="E826" s="1"/>
  <c r="D827"/>
  <c r="E827" s="1"/>
  <c r="D828"/>
  <c r="E828" s="1"/>
  <c r="D829"/>
  <c r="E829" s="1"/>
  <c r="D830"/>
  <c r="E830" s="1"/>
  <c r="D831"/>
  <c r="E831" s="1"/>
  <c r="D832"/>
  <c r="E832" s="1"/>
  <c r="D833"/>
  <c r="E833" s="1"/>
  <c r="D834"/>
  <c r="E834" s="1"/>
  <c r="D835"/>
  <c r="E835" s="1"/>
  <c r="D836"/>
  <c r="E836" s="1"/>
  <c r="D837"/>
  <c r="E837" s="1"/>
  <c r="D838"/>
  <c r="E838" s="1"/>
  <c r="D839"/>
  <c r="E839" s="1"/>
  <c r="D840"/>
  <c r="E840" s="1"/>
  <c r="D841"/>
  <c r="E841" s="1"/>
  <c r="D842"/>
  <c r="E842" s="1"/>
  <c r="D843"/>
  <c r="E843" s="1"/>
  <c r="D844"/>
  <c r="E844" s="1"/>
  <c r="D845"/>
  <c r="E845" s="1"/>
  <c r="D846"/>
  <c r="E846" s="1"/>
  <c r="D847"/>
  <c r="E847" s="1"/>
  <c r="D848"/>
  <c r="E848" s="1"/>
  <c r="D849"/>
  <c r="E849" s="1"/>
  <c r="D850"/>
  <c r="E850" s="1"/>
  <c r="D851"/>
  <c r="E851" s="1"/>
  <c r="D852"/>
  <c r="E852" s="1"/>
  <c r="D853"/>
  <c r="E853" s="1"/>
  <c r="D854"/>
  <c r="E854" s="1"/>
  <c r="D855"/>
  <c r="E855" s="1"/>
  <c r="D856"/>
  <c r="E856" s="1"/>
  <c r="D857"/>
  <c r="E857" s="1"/>
  <c r="D858"/>
  <c r="E858" s="1"/>
  <c r="D859"/>
  <c r="E859" s="1"/>
  <c r="D860"/>
  <c r="E860" s="1"/>
  <c r="D861"/>
  <c r="E861" s="1"/>
  <c r="D862"/>
  <c r="E862" s="1"/>
  <c r="D863"/>
  <c r="E863" s="1"/>
  <c r="D864"/>
  <c r="E864" s="1"/>
  <c r="D865"/>
  <c r="E865" s="1"/>
  <c r="D866"/>
  <c r="E866" s="1"/>
  <c r="D867"/>
  <c r="E867" s="1"/>
  <c r="D868"/>
  <c r="E868" s="1"/>
  <c r="D869"/>
  <c r="E869" s="1"/>
  <c r="D870"/>
  <c r="E870" s="1"/>
  <c r="D871"/>
  <c r="E871" s="1"/>
  <c r="D872"/>
  <c r="E872" s="1"/>
  <c r="D873"/>
  <c r="E873" s="1"/>
  <c r="D874"/>
  <c r="E874" s="1"/>
  <c r="D875"/>
  <c r="E875" s="1"/>
  <c r="D876"/>
  <c r="E876" s="1"/>
  <c r="D877"/>
  <c r="E877" s="1"/>
  <c r="D878"/>
  <c r="E878" s="1"/>
  <c r="D879"/>
  <c r="E879" s="1"/>
  <c r="D880"/>
  <c r="E880" s="1"/>
  <c r="D881"/>
  <c r="E881" s="1"/>
  <c r="D882"/>
  <c r="E882" s="1"/>
  <c r="D883"/>
  <c r="E883" s="1"/>
  <c r="D884"/>
  <c r="E884" s="1"/>
  <c r="D885"/>
  <c r="E885" s="1"/>
  <c r="D886"/>
  <c r="E886" s="1"/>
  <c r="D887"/>
  <c r="E887" s="1"/>
  <c r="D888"/>
  <c r="E888" s="1"/>
  <c r="D889"/>
  <c r="E889" s="1"/>
  <c r="D890"/>
  <c r="E890" s="1"/>
  <c r="D891"/>
  <c r="E891" s="1"/>
  <c r="D892"/>
  <c r="E892" s="1"/>
  <c r="D893"/>
  <c r="E893" s="1"/>
  <c r="D894"/>
  <c r="E894" s="1"/>
  <c r="D895"/>
  <c r="E895" s="1"/>
  <c r="D896"/>
  <c r="E896" s="1"/>
  <c r="D897"/>
  <c r="E897" s="1"/>
  <c r="D898"/>
  <c r="E898" s="1"/>
  <c r="D899"/>
  <c r="E899" s="1"/>
  <c r="D900"/>
  <c r="E900" s="1"/>
  <c r="D901"/>
  <c r="E901" s="1"/>
  <c r="D902"/>
  <c r="E902" s="1"/>
  <c r="D903"/>
  <c r="E903" s="1"/>
  <c r="D904"/>
  <c r="E904" s="1"/>
  <c r="D905"/>
  <c r="E905" s="1"/>
  <c r="D906"/>
  <c r="E906" s="1"/>
  <c r="D907"/>
  <c r="E907" s="1"/>
  <c r="D908"/>
  <c r="E908" s="1"/>
  <c r="D909"/>
  <c r="E909" s="1"/>
  <c r="D910"/>
  <c r="E910" s="1"/>
  <c r="D911"/>
  <c r="E911" s="1"/>
  <c r="D912"/>
  <c r="E912" s="1"/>
  <c r="D913"/>
  <c r="E913" s="1"/>
  <c r="D914"/>
  <c r="E914" s="1"/>
  <c r="D915"/>
  <c r="E915" s="1"/>
  <c r="D916"/>
  <c r="E916" s="1"/>
  <c r="D917"/>
  <c r="E917" s="1"/>
  <c r="D918"/>
  <c r="E918" s="1"/>
  <c r="D919"/>
  <c r="E919" s="1"/>
  <c r="D920"/>
  <c r="E920" s="1"/>
  <c r="D921"/>
  <c r="E921" s="1"/>
  <c r="D922"/>
  <c r="E922" s="1"/>
  <c r="D923"/>
  <c r="E923" s="1"/>
  <c r="D924"/>
  <c r="E924" s="1"/>
  <c r="D925"/>
  <c r="E925" s="1"/>
  <c r="D926"/>
  <c r="E926" s="1"/>
  <c r="D927"/>
  <c r="E927" s="1"/>
  <c r="D928"/>
  <c r="E928" s="1"/>
  <c r="D929"/>
  <c r="E929" s="1"/>
  <c r="D930"/>
  <c r="E930" s="1"/>
  <c r="D931"/>
  <c r="E931" s="1"/>
  <c r="D932"/>
  <c r="E932" s="1"/>
  <c r="D933"/>
  <c r="E933" s="1"/>
  <c r="D934"/>
  <c r="E934" s="1"/>
  <c r="D935"/>
  <c r="E935" s="1"/>
  <c r="D936"/>
  <c r="E936" s="1"/>
  <c r="D937"/>
  <c r="E937" s="1"/>
  <c r="D938"/>
  <c r="E938" s="1"/>
  <c r="D939"/>
  <c r="E939" s="1"/>
  <c r="D940"/>
  <c r="E940" s="1"/>
  <c r="D941"/>
  <c r="E941" s="1"/>
  <c r="D942"/>
  <c r="E942" s="1"/>
  <c r="D943"/>
  <c r="E943" s="1"/>
  <c r="D944"/>
  <c r="E944" s="1"/>
  <c r="D945"/>
  <c r="E945" s="1"/>
  <c r="D946"/>
  <c r="E946" s="1"/>
  <c r="D947"/>
  <c r="E947" s="1"/>
  <c r="D948"/>
  <c r="E948" s="1"/>
  <c r="D949"/>
  <c r="E949" s="1"/>
  <c r="D950"/>
  <c r="E950" s="1"/>
  <c r="D951"/>
  <c r="E951" s="1"/>
  <c r="D952"/>
  <c r="E952" s="1"/>
  <c r="D953"/>
  <c r="E953" s="1"/>
  <c r="D954"/>
  <c r="E954" s="1"/>
  <c r="D955"/>
  <c r="E955" s="1"/>
  <c r="D956"/>
  <c r="E956" s="1"/>
  <c r="D957"/>
  <c r="E957" s="1"/>
  <c r="D958"/>
  <c r="E958" s="1"/>
  <c r="D959"/>
  <c r="E959" s="1"/>
  <c r="D960"/>
  <c r="E960" s="1"/>
  <c r="D961"/>
  <c r="E961" s="1"/>
  <c r="D962"/>
  <c r="E962" s="1"/>
  <c r="D963"/>
  <c r="E963" s="1"/>
  <c r="D964"/>
  <c r="E964" s="1"/>
  <c r="D965"/>
  <c r="E965" s="1"/>
  <c r="D966"/>
  <c r="E966" s="1"/>
  <c r="D967"/>
  <c r="E967" s="1"/>
  <c r="D968"/>
  <c r="E968" s="1"/>
  <c r="D969"/>
  <c r="E969" s="1"/>
  <c r="D970"/>
  <c r="E970" s="1"/>
  <c r="D971"/>
  <c r="E971" s="1"/>
  <c r="D972"/>
  <c r="E972" s="1"/>
  <c r="D973"/>
  <c r="E973" s="1"/>
  <c r="D974"/>
  <c r="E974" s="1"/>
  <c r="D975"/>
  <c r="E975" s="1"/>
  <c r="D976"/>
  <c r="E976" s="1"/>
  <c r="D977"/>
  <c r="E977" s="1"/>
  <c r="D978"/>
  <c r="E978" s="1"/>
  <c r="D979"/>
  <c r="E979" s="1"/>
  <c r="D980"/>
  <c r="E980" s="1"/>
  <c r="D981"/>
  <c r="E981" s="1"/>
  <c r="D982"/>
  <c r="E982" s="1"/>
  <c r="D983"/>
  <c r="E983" s="1"/>
  <c r="D984"/>
  <c r="E984" s="1"/>
  <c r="D985"/>
  <c r="E985" s="1"/>
  <c r="D986"/>
  <c r="E986" s="1"/>
  <c r="D987"/>
  <c r="E987" s="1"/>
  <c r="D988"/>
  <c r="E988" s="1"/>
  <c r="D989"/>
  <c r="E989" s="1"/>
  <c r="D990"/>
  <c r="E990" s="1"/>
  <c r="D991"/>
  <c r="E991" s="1"/>
  <c r="D992"/>
  <c r="E992" s="1"/>
  <c r="D993"/>
  <c r="E993" s="1"/>
  <c r="D994"/>
  <c r="E994" s="1"/>
  <c r="D995"/>
  <c r="E995" s="1"/>
  <c r="D996"/>
  <c r="E996" s="1"/>
  <c r="D997"/>
  <c r="E997" s="1"/>
  <c r="D998"/>
  <c r="E998" s="1"/>
  <c r="D999"/>
  <c r="E999" s="1"/>
  <c r="D1000"/>
  <c r="E1000" s="1"/>
  <c r="D1001"/>
  <c r="E1001" s="1"/>
  <c r="D1002"/>
  <c r="E1002" s="1"/>
  <c r="D1003"/>
  <c r="E1003" s="1"/>
  <c r="D1004"/>
  <c r="E1004" s="1"/>
  <c r="D1005"/>
  <c r="E1005" s="1"/>
  <c r="D1006"/>
  <c r="E1006" s="1"/>
  <c r="D1007"/>
  <c r="E1007" s="1"/>
  <c r="D1008"/>
  <c r="E1008" s="1"/>
  <c r="D1009"/>
  <c r="E1009" s="1"/>
  <c r="D1010"/>
  <c r="E1010" s="1"/>
  <c r="D1011"/>
  <c r="E1011" s="1"/>
  <c r="D1012"/>
  <c r="E1012" s="1"/>
  <c r="D1013"/>
  <c r="E1013" s="1"/>
  <c r="D1014"/>
  <c r="E1014" s="1"/>
  <c r="D1015"/>
  <c r="E1015" s="1"/>
  <c r="D1016"/>
  <c r="E1016" s="1"/>
  <c r="D1017"/>
  <c r="E1017" s="1"/>
  <c r="D1018"/>
  <c r="E1018" s="1"/>
  <c r="D1019"/>
  <c r="E1019" s="1"/>
  <c r="D1020"/>
  <c r="E1020" s="1"/>
  <c r="D1021"/>
  <c r="E1021" s="1"/>
  <c r="D1022"/>
  <c r="E1022" s="1"/>
  <c r="D1023"/>
  <c r="E1023" s="1"/>
  <c r="D1024"/>
  <c r="E1024" s="1"/>
  <c r="D1025"/>
  <c r="E1025" s="1"/>
  <c r="D1026"/>
  <c r="E1026" s="1"/>
  <c r="D1027"/>
  <c r="E1027" s="1"/>
  <c r="D1028"/>
  <c r="E1028" s="1"/>
  <c r="D1029"/>
  <c r="E1029" s="1"/>
  <c r="D1030"/>
  <c r="E1030" s="1"/>
  <c r="D1031"/>
  <c r="E1031" s="1"/>
  <c r="D1032"/>
  <c r="E1032" s="1"/>
  <c r="D1033"/>
  <c r="E1033" s="1"/>
  <c r="D1034"/>
  <c r="E1034" s="1"/>
  <c r="D1035"/>
  <c r="E1035" s="1"/>
  <c r="D1036"/>
  <c r="E1036" s="1"/>
  <c r="D1037"/>
  <c r="E1037" s="1"/>
  <c r="D1038"/>
  <c r="E1038" s="1"/>
  <c r="D1039"/>
  <c r="E1039" s="1"/>
  <c r="D1040"/>
  <c r="E1040" s="1"/>
  <c r="D1041"/>
  <c r="E1041" s="1"/>
  <c r="D1042"/>
  <c r="E1042" s="1"/>
  <c r="D1043"/>
  <c r="E1043" s="1"/>
  <c r="D1044"/>
  <c r="E1044" s="1"/>
  <c r="D1045"/>
  <c r="E1045" s="1"/>
  <c r="D1046"/>
  <c r="E1046" s="1"/>
  <c r="D1047"/>
  <c r="E1047" s="1"/>
  <c r="D1048"/>
  <c r="E1048" s="1"/>
  <c r="D1049"/>
  <c r="E1049" s="1"/>
  <c r="D1050"/>
  <c r="E1050" s="1"/>
  <c r="D1051"/>
  <c r="E1051" s="1"/>
  <c r="D1052"/>
  <c r="E1052" s="1"/>
  <c r="D1053"/>
  <c r="E1053" s="1"/>
  <c r="D1054"/>
  <c r="E1054" s="1"/>
  <c r="D1055"/>
  <c r="E1055" s="1"/>
  <c r="D1056"/>
  <c r="E1056" s="1"/>
  <c r="D1057"/>
  <c r="E1057" s="1"/>
  <c r="D1058"/>
  <c r="E1058" s="1"/>
  <c r="D1059"/>
  <c r="E1059" s="1"/>
  <c r="D1060"/>
  <c r="E1060" s="1"/>
  <c r="D1061"/>
  <c r="E1061" s="1"/>
  <c r="D1062"/>
  <c r="E1062" s="1"/>
  <c r="D1063"/>
  <c r="E1063" s="1"/>
  <c r="D1064"/>
  <c r="E1064" s="1"/>
  <c r="D1065"/>
  <c r="E1065" s="1"/>
  <c r="D1066"/>
  <c r="E1066" s="1"/>
  <c r="D1067"/>
  <c r="E1067" s="1"/>
  <c r="D1068"/>
  <c r="E1068" s="1"/>
  <c r="D1069"/>
  <c r="E1069" s="1"/>
  <c r="D1070"/>
  <c r="E1070" s="1"/>
  <c r="D1071"/>
  <c r="E1071" s="1"/>
  <c r="D1072"/>
  <c r="E1072" s="1"/>
  <c r="D1073"/>
  <c r="E1073" s="1"/>
  <c r="D1074"/>
  <c r="E1074" s="1"/>
  <c r="D1075"/>
  <c r="E1075" s="1"/>
  <c r="D1076"/>
  <c r="E1076" s="1"/>
  <c r="D1077"/>
  <c r="E1077" s="1"/>
  <c r="D1078"/>
  <c r="E1078" s="1"/>
  <c r="D1079"/>
  <c r="E1079" s="1"/>
  <c r="D1080"/>
  <c r="E1080" s="1"/>
  <c r="D1081"/>
  <c r="E1081" s="1"/>
  <c r="D1082"/>
  <c r="E1082" s="1"/>
  <c r="D1083"/>
  <c r="E1083" s="1"/>
  <c r="D1084"/>
  <c r="E1084" s="1"/>
  <c r="D1085"/>
  <c r="E1085" s="1"/>
  <c r="D1086"/>
  <c r="E1086" s="1"/>
  <c r="D1087"/>
  <c r="E1087" s="1"/>
  <c r="D1088"/>
  <c r="E1088" s="1"/>
  <c r="D1089"/>
  <c r="E1089" s="1"/>
  <c r="D1090"/>
  <c r="E1090" s="1"/>
  <c r="D1091"/>
  <c r="E1091" s="1"/>
  <c r="D1092"/>
  <c r="E1092" s="1"/>
  <c r="D1093"/>
  <c r="E1093" s="1"/>
  <c r="D1094"/>
  <c r="E1094" s="1"/>
  <c r="D1095"/>
  <c r="E1095" s="1"/>
  <c r="D1096"/>
  <c r="E1096" s="1"/>
  <c r="D1097"/>
  <c r="E1097" s="1"/>
  <c r="D1098"/>
  <c r="E1098" s="1"/>
  <c r="D1099"/>
  <c r="E1099" s="1"/>
  <c r="D1100"/>
  <c r="E1100" s="1"/>
  <c r="D1101"/>
  <c r="E1101" s="1"/>
  <c r="D1102"/>
  <c r="E1102" s="1"/>
  <c r="D1103"/>
  <c r="E1103" s="1"/>
  <c r="D1104"/>
  <c r="E1104" s="1"/>
  <c r="D1105"/>
  <c r="E1105" s="1"/>
  <c r="D1106"/>
  <c r="E1106" s="1"/>
  <c r="D1107"/>
  <c r="E1107" s="1"/>
  <c r="D1108"/>
  <c r="E1108" s="1"/>
  <c r="D1109"/>
  <c r="E1109" s="1"/>
  <c r="D1110"/>
  <c r="E1110" s="1"/>
  <c r="D1111"/>
  <c r="E1111" s="1"/>
  <c r="D1112"/>
  <c r="E1112" s="1"/>
  <c r="D1113"/>
  <c r="E1113" s="1"/>
  <c r="D1114"/>
  <c r="E1114" s="1"/>
  <c r="D1115"/>
  <c r="E1115" s="1"/>
  <c r="D1116"/>
  <c r="E1116" s="1"/>
  <c r="D1117"/>
  <c r="E1117" s="1"/>
  <c r="D1118"/>
  <c r="E1118" s="1"/>
  <c r="D1119"/>
  <c r="E1119" s="1"/>
  <c r="D1120"/>
  <c r="E1120" s="1"/>
  <c r="D1121"/>
  <c r="E1121" s="1"/>
  <c r="D1122"/>
  <c r="E1122" s="1"/>
  <c r="D1123"/>
  <c r="E1123" s="1"/>
  <c r="D1124"/>
  <c r="E1124" s="1"/>
  <c r="D1125"/>
  <c r="E1125" s="1"/>
  <c r="D1126"/>
  <c r="E1126" s="1"/>
  <c r="D1127"/>
  <c r="E1127" s="1"/>
  <c r="D1128"/>
  <c r="E1128" s="1"/>
  <c r="D1129"/>
  <c r="E1129" s="1"/>
  <c r="D1130"/>
  <c r="E1130" s="1"/>
  <c r="D1131"/>
  <c r="E1131" s="1"/>
  <c r="D1132"/>
  <c r="E1132" s="1"/>
  <c r="D1133"/>
  <c r="E1133" s="1"/>
  <c r="D1134"/>
  <c r="E1134" s="1"/>
  <c r="D1135"/>
  <c r="E1135" s="1"/>
  <c r="D1136"/>
  <c r="E1136" s="1"/>
  <c r="D1137"/>
  <c r="E1137" s="1"/>
  <c r="D1138"/>
  <c r="E1138" s="1"/>
  <c r="D1139"/>
  <c r="E1139" s="1"/>
  <c r="D1140"/>
  <c r="E1140" s="1"/>
  <c r="D1141"/>
  <c r="E1141" s="1"/>
  <c r="D1142"/>
  <c r="E1142" s="1"/>
  <c r="D1143"/>
  <c r="E1143" s="1"/>
  <c r="D1144"/>
  <c r="E1144" s="1"/>
  <c r="D1145"/>
  <c r="E1145" s="1"/>
  <c r="D1146"/>
  <c r="E1146" s="1"/>
  <c r="D1147"/>
  <c r="E1147" s="1"/>
  <c r="D1148"/>
  <c r="E1148" s="1"/>
  <c r="D1149"/>
  <c r="E1149" s="1"/>
  <c r="D1150"/>
  <c r="E1150" s="1"/>
  <c r="D1151"/>
  <c r="E1151" s="1"/>
  <c r="D1152"/>
  <c r="E1152" s="1"/>
  <c r="D1153"/>
  <c r="E1153" s="1"/>
  <c r="D1154"/>
  <c r="E1154" s="1"/>
  <c r="D1155"/>
  <c r="E1155" s="1"/>
  <c r="D1156"/>
  <c r="E1156" s="1"/>
  <c r="D1157"/>
  <c r="E1157" s="1"/>
  <c r="D1158"/>
  <c r="E1158" s="1"/>
  <c r="D1159"/>
  <c r="E1159" s="1"/>
  <c r="D1160"/>
  <c r="E1160" s="1"/>
  <c r="D1161"/>
  <c r="E1161" s="1"/>
  <c r="D1162"/>
  <c r="E1162" s="1"/>
  <c r="D1163"/>
  <c r="E1163" s="1"/>
  <c r="D1164"/>
  <c r="E1164" s="1"/>
  <c r="D1165"/>
  <c r="E1165" s="1"/>
  <c r="D1166"/>
  <c r="E1166" s="1"/>
  <c r="D1167"/>
  <c r="E1167" s="1"/>
  <c r="D1168"/>
  <c r="E1168" s="1"/>
  <c r="D1169"/>
  <c r="E1169" s="1"/>
  <c r="D1170"/>
  <c r="E1170" s="1"/>
  <c r="D1171"/>
  <c r="E1171" s="1"/>
  <c r="D1172"/>
  <c r="E1172" s="1"/>
  <c r="D1173"/>
  <c r="E1173" s="1"/>
  <c r="D1174"/>
  <c r="E1174" s="1"/>
  <c r="D1175"/>
  <c r="E1175" s="1"/>
  <c r="D1176"/>
  <c r="E1176" s="1"/>
  <c r="D1177"/>
  <c r="E1177" s="1"/>
  <c r="D1178"/>
  <c r="E1178" s="1"/>
  <c r="D1179"/>
  <c r="E1179" s="1"/>
  <c r="D1180"/>
  <c r="E1180" s="1"/>
  <c r="D1181"/>
  <c r="E1181" s="1"/>
  <c r="D1182"/>
  <c r="E1182" s="1"/>
  <c r="D1183"/>
  <c r="E1183" s="1"/>
  <c r="D1184"/>
  <c r="E1184" s="1"/>
  <c r="D1185"/>
  <c r="E1185" s="1"/>
  <c r="D1186"/>
  <c r="E1186" s="1"/>
  <c r="D1187"/>
  <c r="E1187" s="1"/>
  <c r="D1188"/>
  <c r="E1188" s="1"/>
  <c r="D1189"/>
  <c r="E1189" s="1"/>
  <c r="D1190"/>
  <c r="E1190" s="1"/>
  <c r="D1191"/>
  <c r="E1191" s="1"/>
  <c r="D1192"/>
  <c r="E1192" s="1"/>
  <c r="D1193"/>
  <c r="E1193" s="1"/>
  <c r="D1194"/>
  <c r="E1194" s="1"/>
  <c r="D1195"/>
  <c r="E1195" s="1"/>
  <c r="D1196"/>
  <c r="E1196" s="1"/>
  <c r="D1197"/>
  <c r="E1197" s="1"/>
  <c r="D1198"/>
  <c r="E1198" s="1"/>
  <c r="D1199"/>
  <c r="E1199" s="1"/>
  <c r="D1200"/>
  <c r="E1200" s="1"/>
  <c r="D1201"/>
  <c r="E1201" s="1"/>
  <c r="D1202"/>
  <c r="E1202" s="1"/>
  <c r="D1203"/>
  <c r="E1203" s="1"/>
  <c r="D1204"/>
  <c r="E1204" s="1"/>
  <c r="D1205"/>
  <c r="E1205" s="1"/>
  <c r="D1206"/>
  <c r="E1206" s="1"/>
  <c r="D1207"/>
  <c r="E1207" s="1"/>
  <c r="D1208"/>
  <c r="E1208" s="1"/>
  <c r="D1209"/>
  <c r="E1209" s="1"/>
  <c r="D1210"/>
  <c r="E1210" s="1"/>
  <c r="D1211"/>
  <c r="E1211" s="1"/>
  <c r="D1212"/>
  <c r="E1212" s="1"/>
  <c r="D1213"/>
  <c r="E1213" s="1"/>
  <c r="D1214"/>
  <c r="E1214" s="1"/>
  <c r="D1215"/>
  <c r="E1215" s="1"/>
  <c r="D1216"/>
  <c r="E1216" s="1"/>
  <c r="D1217"/>
  <c r="E1217" s="1"/>
  <c r="D1218"/>
  <c r="E1218" s="1"/>
  <c r="D1219"/>
  <c r="E1219" s="1"/>
  <c r="D1220"/>
  <c r="E1220" s="1"/>
  <c r="D1221"/>
  <c r="E1221" s="1"/>
  <c r="D1222"/>
  <c r="E1222" s="1"/>
  <c r="D1223"/>
  <c r="E1223" s="1"/>
  <c r="D1224"/>
  <c r="E1224" s="1"/>
  <c r="D1225"/>
  <c r="E1225" s="1"/>
  <c r="D1226"/>
  <c r="E1226" s="1"/>
  <c r="D1227"/>
  <c r="E1227" s="1"/>
  <c r="D1228"/>
  <c r="E1228" s="1"/>
  <c r="D1229"/>
  <c r="E1229" s="1"/>
  <c r="D1230"/>
  <c r="E1230" s="1"/>
  <c r="D1231"/>
  <c r="E1231" s="1"/>
  <c r="D1232"/>
  <c r="E1232" s="1"/>
  <c r="D1233"/>
  <c r="E1233" s="1"/>
  <c r="D1234"/>
  <c r="E1234" s="1"/>
  <c r="D1235"/>
  <c r="E1235" s="1"/>
  <c r="D1236"/>
  <c r="E1236" s="1"/>
  <c r="D1237"/>
  <c r="E1237" s="1"/>
  <c r="D1238"/>
  <c r="E1238" s="1"/>
  <c r="D1239"/>
  <c r="E1239" s="1"/>
  <c r="D1240"/>
  <c r="E1240" s="1"/>
  <c r="D1241"/>
  <c r="E1241" s="1"/>
  <c r="D1242"/>
  <c r="E1242" s="1"/>
  <c r="D1243"/>
  <c r="E1243" s="1"/>
  <c r="D1244"/>
  <c r="E1244" s="1"/>
  <c r="D1245"/>
  <c r="E1245" s="1"/>
  <c r="D1246"/>
  <c r="E1246" s="1"/>
  <c r="D1247"/>
  <c r="E1247" s="1"/>
  <c r="D1248"/>
  <c r="E1248" s="1"/>
  <c r="D1249"/>
  <c r="E1249" s="1"/>
  <c r="D1250"/>
  <c r="E1250" s="1"/>
  <c r="D1251"/>
  <c r="E1251" s="1"/>
  <c r="D1252"/>
  <c r="E1252" s="1"/>
  <c r="D1253"/>
  <c r="E1253" s="1"/>
  <c r="D1254"/>
  <c r="E1254" s="1"/>
  <c r="D1255"/>
  <c r="E1255" s="1"/>
  <c r="D1256"/>
  <c r="E1256" s="1"/>
  <c r="D1257"/>
  <c r="E1257" s="1"/>
  <c r="D1258"/>
  <c r="E1258" s="1"/>
  <c r="D1259"/>
  <c r="E1259" s="1"/>
  <c r="D1260"/>
  <c r="E1260" s="1"/>
  <c r="D1261"/>
  <c r="E1261" s="1"/>
  <c r="D1262"/>
  <c r="E1262" s="1"/>
  <c r="D1263"/>
  <c r="E1263" s="1"/>
  <c r="D1264"/>
  <c r="E1264" s="1"/>
  <c r="D1265"/>
  <c r="E1265" s="1"/>
  <c r="D1266"/>
  <c r="E1266" s="1"/>
  <c r="D1267"/>
  <c r="E1267" s="1"/>
  <c r="D1268"/>
  <c r="E1268" s="1"/>
  <c r="D1269"/>
  <c r="E1269" s="1"/>
  <c r="D1270"/>
  <c r="E1270" s="1"/>
  <c r="D1271"/>
  <c r="E1271" s="1"/>
  <c r="D1272"/>
  <c r="E1272" s="1"/>
  <c r="D1273"/>
  <c r="E1273" s="1"/>
  <c r="D1274"/>
  <c r="E1274" s="1"/>
  <c r="D1275"/>
  <c r="E1275" s="1"/>
  <c r="D1276"/>
  <c r="E1276" s="1"/>
  <c r="D1277"/>
  <c r="E1277" s="1"/>
  <c r="D1278"/>
  <c r="E1278" s="1"/>
  <c r="D1279"/>
  <c r="E1279" s="1"/>
  <c r="D1280"/>
  <c r="E1280" s="1"/>
  <c r="D1281"/>
  <c r="E1281" s="1"/>
  <c r="D1282"/>
  <c r="E1282" s="1"/>
  <c r="D1283"/>
  <c r="E1283" s="1"/>
  <c r="D1284"/>
  <c r="E1284" s="1"/>
  <c r="D1285"/>
  <c r="E1285" s="1"/>
  <c r="D1286"/>
  <c r="E1286" s="1"/>
  <c r="D1287"/>
  <c r="E1287" s="1"/>
  <c r="D1288"/>
  <c r="E1288" s="1"/>
  <c r="D1289"/>
  <c r="E1289" s="1"/>
  <c r="D1290"/>
  <c r="E1290" s="1"/>
  <c r="D1291"/>
  <c r="E1291" s="1"/>
  <c r="D1292"/>
  <c r="E1292" s="1"/>
  <c r="D1293"/>
  <c r="E1293" s="1"/>
  <c r="D1294"/>
  <c r="E1294" s="1"/>
  <c r="D1295"/>
  <c r="E1295" s="1"/>
  <c r="D1296"/>
  <c r="E1296" s="1"/>
  <c r="D1297"/>
  <c r="E1297" s="1"/>
  <c r="D1298"/>
  <c r="E1298" s="1"/>
  <c r="D1299"/>
  <c r="E1299" s="1"/>
  <c r="D1300"/>
  <c r="E1300" s="1"/>
  <c r="D1301"/>
  <c r="E1301" s="1"/>
  <c r="D1302"/>
  <c r="E1302" s="1"/>
  <c r="D1303"/>
  <c r="E1303" s="1"/>
  <c r="D1304"/>
  <c r="E1304" s="1"/>
  <c r="D1305"/>
  <c r="E1305" s="1"/>
  <c r="D1306"/>
  <c r="E1306" s="1"/>
  <c r="D1307"/>
  <c r="E1307" s="1"/>
  <c r="D1308"/>
  <c r="E1308" s="1"/>
  <c r="D1309"/>
  <c r="E1309" s="1"/>
  <c r="D1310"/>
  <c r="E1310" s="1"/>
  <c r="D1311"/>
  <c r="E1311" s="1"/>
  <c r="D1312"/>
  <c r="E1312" s="1"/>
  <c r="D1313"/>
  <c r="E1313" s="1"/>
  <c r="D1314"/>
  <c r="E1314" s="1"/>
  <c r="D1315"/>
  <c r="E1315" s="1"/>
  <c r="D1316"/>
  <c r="E1316" s="1"/>
  <c r="D1317"/>
  <c r="E1317" s="1"/>
  <c r="D1318"/>
  <c r="E1318" s="1"/>
  <c r="D1319"/>
  <c r="E1319" s="1"/>
  <c r="D1320"/>
  <c r="E1320" s="1"/>
  <c r="D1321"/>
  <c r="E1321" s="1"/>
  <c r="D1322"/>
  <c r="E1322" s="1"/>
  <c r="D1323"/>
  <c r="E1323" s="1"/>
  <c r="D1324"/>
  <c r="E1324" s="1"/>
  <c r="D1325"/>
  <c r="E1325" s="1"/>
  <c r="D1326"/>
  <c r="E1326" s="1"/>
  <c r="D1327"/>
  <c r="E1327" s="1"/>
  <c r="D1328"/>
  <c r="E1328" s="1"/>
  <c r="D1329"/>
  <c r="E1329" s="1"/>
  <c r="D1330"/>
  <c r="E1330" s="1"/>
  <c r="D1331"/>
  <c r="E1331" s="1"/>
  <c r="D1332"/>
  <c r="E1332" s="1"/>
  <c r="D1333"/>
  <c r="E1333" s="1"/>
  <c r="D1334"/>
  <c r="E1334" s="1"/>
  <c r="D1335"/>
  <c r="E1335" s="1"/>
  <c r="D1336"/>
  <c r="E1336" s="1"/>
  <c r="D1337"/>
  <c r="E1337" s="1"/>
  <c r="D1338"/>
  <c r="E1338" s="1"/>
  <c r="D1339"/>
  <c r="E1339" s="1"/>
  <c r="D1340"/>
  <c r="E1340" s="1"/>
  <c r="D1341"/>
  <c r="E1341" s="1"/>
  <c r="D1342"/>
  <c r="E1342" s="1"/>
  <c r="D1343"/>
  <c r="E1343" s="1"/>
  <c r="D1344"/>
  <c r="E1344" s="1"/>
  <c r="D1345"/>
  <c r="E1345" s="1"/>
  <c r="D1346"/>
  <c r="E1346" s="1"/>
  <c r="D1347"/>
  <c r="E1347" s="1"/>
  <c r="D1348"/>
  <c r="E1348" s="1"/>
  <c r="D1349"/>
  <c r="E1349" s="1"/>
  <c r="D1350"/>
  <c r="E1350" s="1"/>
  <c r="D1351"/>
  <c r="E1351" s="1"/>
  <c r="D1352"/>
  <c r="E1352" s="1"/>
  <c r="D1353"/>
  <c r="E1353" s="1"/>
  <c r="D1354"/>
  <c r="E1354" s="1"/>
  <c r="D1355"/>
  <c r="E1355" s="1"/>
  <c r="D1356"/>
  <c r="E1356" s="1"/>
  <c r="D1357"/>
  <c r="E1357" s="1"/>
  <c r="D1358"/>
  <c r="E1358" s="1"/>
  <c r="D1359"/>
  <c r="E1359" s="1"/>
  <c r="D1360"/>
  <c r="E1360" s="1"/>
  <c r="D1361"/>
  <c r="E1361" s="1"/>
  <c r="D1362"/>
  <c r="E1362" s="1"/>
  <c r="D1363"/>
  <c r="E1363" s="1"/>
  <c r="D1364"/>
  <c r="E1364" s="1"/>
  <c r="D1365"/>
  <c r="E1365" s="1"/>
  <c r="D1366"/>
  <c r="E1366" s="1"/>
  <c r="D1367"/>
  <c r="E1367" s="1"/>
  <c r="D1368"/>
  <c r="E1368" s="1"/>
  <c r="D1369"/>
  <c r="E1369" s="1"/>
  <c r="D1370"/>
  <c r="E1370" s="1"/>
  <c r="D1371"/>
  <c r="E1371" s="1"/>
  <c r="D1372"/>
  <c r="E1372" s="1"/>
  <c r="D1373"/>
  <c r="E1373" s="1"/>
  <c r="D1374"/>
  <c r="E1374" s="1"/>
  <c r="D1375"/>
  <c r="E1375" s="1"/>
  <c r="D1376"/>
  <c r="E1376" s="1"/>
  <c r="D1377"/>
  <c r="E1377" s="1"/>
  <c r="D1378"/>
  <c r="E1378" s="1"/>
  <c r="D1379"/>
  <c r="E1379" s="1"/>
  <c r="D1380"/>
  <c r="E1380" s="1"/>
  <c r="D1381"/>
  <c r="E1381" s="1"/>
  <c r="D1382"/>
  <c r="E1382" s="1"/>
  <c r="D1383"/>
  <c r="E1383" s="1"/>
  <c r="D1384"/>
  <c r="E1384" s="1"/>
  <c r="D1385"/>
  <c r="E1385" s="1"/>
  <c r="D1386"/>
  <c r="E1386" s="1"/>
  <c r="D1387"/>
  <c r="E1387" s="1"/>
  <c r="D1388"/>
  <c r="E1388" s="1"/>
  <c r="D1389"/>
  <c r="E1389" s="1"/>
  <c r="D1390"/>
  <c r="E1390" s="1"/>
  <c r="D1391"/>
  <c r="E1391" s="1"/>
  <c r="D1392"/>
  <c r="E1392" s="1"/>
  <c r="D1393"/>
  <c r="E1393" s="1"/>
  <c r="D1394"/>
  <c r="E1394" s="1"/>
  <c r="D1395"/>
  <c r="E1395" s="1"/>
  <c r="D1396"/>
  <c r="E1396" s="1"/>
  <c r="D1397"/>
  <c r="E1397" s="1"/>
  <c r="D1398"/>
  <c r="E1398" s="1"/>
  <c r="D1399"/>
  <c r="E1399" s="1"/>
  <c r="D1400"/>
  <c r="E1400" s="1"/>
  <c r="D1401"/>
  <c r="E1401" s="1"/>
  <c r="D1402"/>
  <c r="E1402" s="1"/>
  <c r="D1403"/>
  <c r="E1403" s="1"/>
  <c r="D1404"/>
  <c r="E1404" s="1"/>
  <c r="D1405"/>
  <c r="E1405" s="1"/>
  <c r="D1406"/>
  <c r="E1406" s="1"/>
  <c r="D1407"/>
  <c r="E1407" s="1"/>
  <c r="D1408"/>
  <c r="E1408" s="1"/>
  <c r="D1409"/>
  <c r="E1409" s="1"/>
  <c r="D1410"/>
  <c r="E1410" s="1"/>
  <c r="D1411"/>
  <c r="E1411" s="1"/>
  <c r="D1412"/>
  <c r="E1412" s="1"/>
  <c r="D1413"/>
  <c r="E1413" s="1"/>
  <c r="D1414"/>
  <c r="E1414" s="1"/>
  <c r="D1415"/>
  <c r="E1415" s="1"/>
  <c r="D1416"/>
  <c r="E1416" s="1"/>
  <c r="D1417"/>
  <c r="E1417" s="1"/>
  <c r="D1418"/>
  <c r="E1418" s="1"/>
  <c r="D1419"/>
  <c r="E1419" s="1"/>
  <c r="D1420"/>
  <c r="E1420" s="1"/>
  <c r="D1421"/>
  <c r="E1421" s="1"/>
  <c r="D1422"/>
  <c r="E1422" s="1"/>
  <c r="D1423"/>
  <c r="E1423" s="1"/>
  <c r="D1424"/>
  <c r="E1424" s="1"/>
  <c r="D1425"/>
  <c r="E1425" s="1"/>
  <c r="D1426"/>
  <c r="E1426" s="1"/>
  <c r="D1427"/>
  <c r="E1427" s="1"/>
  <c r="D1428"/>
  <c r="E1428" s="1"/>
  <c r="D1429"/>
  <c r="E1429" s="1"/>
  <c r="D1430"/>
  <c r="E1430" s="1"/>
  <c r="D1431"/>
  <c r="E1431" s="1"/>
  <c r="D1432"/>
  <c r="E1432" s="1"/>
  <c r="D1433"/>
  <c r="E1433" s="1"/>
  <c r="D1434"/>
  <c r="E1434" s="1"/>
  <c r="D1435"/>
  <c r="E1435" s="1"/>
  <c r="D1436"/>
  <c r="E1436" s="1"/>
  <c r="D1437"/>
  <c r="E1437" s="1"/>
  <c r="D1438"/>
  <c r="E1438" s="1"/>
  <c r="D1439"/>
  <c r="E1439" s="1"/>
  <c r="D1440"/>
  <c r="E1440" s="1"/>
  <c r="D1441"/>
  <c r="E1441" s="1"/>
  <c r="D1442"/>
  <c r="E1442" s="1"/>
  <c r="D1443"/>
  <c r="E1443" s="1"/>
  <c r="D1444"/>
  <c r="E1444" s="1"/>
  <c r="D1445"/>
  <c r="E1445" s="1"/>
  <c r="D1446"/>
  <c r="E1446" s="1"/>
  <c r="D1447"/>
  <c r="E1447" s="1"/>
  <c r="D1448"/>
  <c r="E1448" s="1"/>
  <c r="D1449"/>
  <c r="E1449" s="1"/>
  <c r="D1450"/>
  <c r="E1450" s="1"/>
  <c r="D1451"/>
  <c r="E1451" s="1"/>
  <c r="D1452"/>
  <c r="E1452" s="1"/>
  <c r="D1453"/>
  <c r="E1453" s="1"/>
  <c r="D1454"/>
  <c r="E1454" s="1"/>
  <c r="D1455"/>
  <c r="E1455" s="1"/>
  <c r="D1456"/>
  <c r="E1456" s="1"/>
  <c r="D1457"/>
  <c r="E1457" s="1"/>
  <c r="D1458"/>
  <c r="E1458" s="1"/>
  <c r="D1459"/>
  <c r="E1459" s="1"/>
  <c r="D1460"/>
  <c r="E1460" s="1"/>
  <c r="D1461"/>
  <c r="E1461" s="1"/>
  <c r="D1462"/>
  <c r="E1462" s="1"/>
  <c r="D1463"/>
  <c r="E1463" s="1"/>
  <c r="D1464"/>
  <c r="E1464" s="1"/>
  <c r="D1465"/>
  <c r="E1465" s="1"/>
  <c r="D1466"/>
  <c r="E1466" s="1"/>
  <c r="D1467"/>
  <c r="E1467" s="1"/>
  <c r="D1468"/>
  <c r="E1468" s="1"/>
  <c r="D1469"/>
  <c r="E1469" s="1"/>
  <c r="D1470"/>
  <c r="E1470" s="1"/>
  <c r="D1471"/>
  <c r="E1471" s="1"/>
  <c r="D1472"/>
  <c r="E1472" s="1"/>
  <c r="D1473"/>
  <c r="E1473" s="1"/>
  <c r="D1474"/>
  <c r="E1474" s="1"/>
  <c r="D1475"/>
  <c r="E1475" s="1"/>
  <c r="D1476"/>
  <c r="E1476" s="1"/>
  <c r="D1477"/>
  <c r="E1477" s="1"/>
  <c r="D1478"/>
  <c r="E1478" s="1"/>
  <c r="D1479"/>
  <c r="E1479" s="1"/>
  <c r="D1480"/>
  <c r="E1480" s="1"/>
  <c r="D1481"/>
  <c r="E1481" s="1"/>
  <c r="D1482"/>
  <c r="E1482" s="1"/>
  <c r="D1483"/>
  <c r="E1483" s="1"/>
  <c r="D1484"/>
  <c r="E1484" s="1"/>
  <c r="D1485"/>
  <c r="E1485" s="1"/>
  <c r="D1486"/>
  <c r="E1486" s="1"/>
  <c r="D1487"/>
  <c r="E1487" s="1"/>
  <c r="D1488"/>
  <c r="E1488" s="1"/>
  <c r="D1489"/>
  <c r="E1489" s="1"/>
  <c r="D1490"/>
  <c r="E1490" s="1"/>
  <c r="D1491"/>
  <c r="E1491" s="1"/>
  <c r="D1492"/>
  <c r="E1492" s="1"/>
  <c r="D1493"/>
  <c r="E1493" s="1"/>
  <c r="D1494"/>
  <c r="E1494" s="1"/>
  <c r="D1495"/>
  <c r="E1495" s="1"/>
  <c r="D1496"/>
  <c r="E1496" s="1"/>
  <c r="D1497"/>
  <c r="E1497" s="1"/>
  <c r="D1498"/>
  <c r="E1498" s="1"/>
  <c r="D1499"/>
  <c r="E1499" s="1"/>
  <c r="D1500"/>
  <c r="E1500" s="1"/>
  <c r="D1501"/>
  <c r="E1501" s="1"/>
  <c r="D1502"/>
  <c r="E1502" s="1"/>
  <c r="D1503"/>
  <c r="E1503" s="1"/>
  <c r="D1504"/>
  <c r="E1504" s="1"/>
  <c r="D1505"/>
  <c r="E1505" s="1"/>
  <c r="D1506"/>
  <c r="E1506" s="1"/>
  <c r="D1507"/>
  <c r="E1507" s="1"/>
  <c r="D1508"/>
  <c r="E1508" s="1"/>
  <c r="D1509"/>
  <c r="E1509" s="1"/>
  <c r="D1510"/>
  <c r="E1510" s="1"/>
  <c r="D1511"/>
  <c r="E1511" s="1"/>
  <c r="D1512"/>
  <c r="E1512" s="1"/>
  <c r="D1513"/>
  <c r="E1513" s="1"/>
  <c r="D1514"/>
  <c r="E1514" s="1"/>
  <c r="D1515"/>
  <c r="E1515" s="1"/>
  <c r="D1516"/>
  <c r="E1516" s="1"/>
  <c r="D1517"/>
  <c r="E1517" s="1"/>
  <c r="D1518"/>
  <c r="E1518" s="1"/>
  <c r="D1519"/>
  <c r="E1519" s="1"/>
  <c r="D1520"/>
  <c r="E1520" s="1"/>
  <c r="D1521"/>
  <c r="E1521" s="1"/>
  <c r="D1522"/>
  <c r="E1522" s="1"/>
  <c r="D1523"/>
  <c r="E1523" s="1"/>
  <c r="D1524"/>
  <c r="E1524" s="1"/>
  <c r="D1525"/>
  <c r="E1525" s="1"/>
  <c r="D1526"/>
  <c r="E1526" s="1"/>
  <c r="D1527"/>
  <c r="E1527" s="1"/>
  <c r="D1528"/>
  <c r="E1528" s="1"/>
  <c r="D1529"/>
  <c r="E1529" s="1"/>
  <c r="D1530"/>
  <c r="E1530" s="1"/>
  <c r="D1531"/>
  <c r="E1531" s="1"/>
  <c r="D1532"/>
  <c r="E1532" s="1"/>
  <c r="D1533"/>
  <c r="E1533" s="1"/>
  <c r="D1534"/>
  <c r="E1534" s="1"/>
  <c r="D1535"/>
  <c r="E1535" s="1"/>
  <c r="D1536"/>
  <c r="E1536" s="1"/>
  <c r="D1537"/>
  <c r="E1537" s="1"/>
  <c r="D1538"/>
  <c r="E1538" s="1"/>
  <c r="D1539"/>
  <c r="E1539" s="1"/>
  <c r="D1540"/>
  <c r="E1540" s="1"/>
  <c r="D1541"/>
  <c r="E1541" s="1"/>
  <c r="D1542"/>
  <c r="E1542" s="1"/>
  <c r="D1543"/>
  <c r="E1543" s="1"/>
  <c r="D1544"/>
  <c r="E1544" s="1"/>
  <c r="D1545"/>
  <c r="E1545" s="1"/>
  <c r="D1546"/>
  <c r="E1546" s="1"/>
  <c r="D1547"/>
  <c r="E1547" s="1"/>
  <c r="D1548"/>
  <c r="E1548" s="1"/>
  <c r="D1549"/>
  <c r="E1549" s="1"/>
  <c r="D1550"/>
  <c r="E1550" s="1"/>
  <c r="D1551"/>
  <c r="E1551" s="1"/>
  <c r="D1552"/>
  <c r="E1552" s="1"/>
  <c r="D1553"/>
  <c r="E1553" s="1"/>
  <c r="D1554"/>
  <c r="E1554" s="1"/>
  <c r="D1555"/>
  <c r="E1555" s="1"/>
  <c r="D1556"/>
  <c r="E1556" s="1"/>
  <c r="D1557"/>
  <c r="E1557" s="1"/>
  <c r="D1558"/>
  <c r="E1558" s="1"/>
  <c r="D1559"/>
  <c r="E1559" s="1"/>
  <c r="D1560"/>
  <c r="E1560" s="1"/>
  <c r="D1561"/>
  <c r="E1561" s="1"/>
  <c r="D1562"/>
  <c r="E1562" s="1"/>
  <c r="D1563"/>
  <c r="E1563" s="1"/>
  <c r="D1564"/>
  <c r="E1564" s="1"/>
  <c r="D1565"/>
  <c r="E1565" s="1"/>
  <c r="D1566"/>
  <c r="E1566" s="1"/>
  <c r="D1567"/>
  <c r="E1567" s="1"/>
  <c r="D1568"/>
  <c r="E1568" s="1"/>
  <c r="D1569"/>
  <c r="E1569" s="1"/>
  <c r="D1570"/>
  <c r="E1570" s="1"/>
  <c r="D1571"/>
  <c r="E1571" s="1"/>
  <c r="D1572"/>
  <c r="E1572" s="1"/>
  <c r="D1573"/>
  <c r="E1573" s="1"/>
  <c r="D1574"/>
  <c r="E1574" s="1"/>
  <c r="D1575"/>
  <c r="E1575" s="1"/>
  <c r="D1576"/>
  <c r="E1576" s="1"/>
  <c r="D1577"/>
  <c r="E1577" s="1"/>
  <c r="D1578"/>
  <c r="E1578" s="1"/>
  <c r="D1579"/>
  <c r="E1579" s="1"/>
  <c r="D1580"/>
  <c r="E1580" s="1"/>
  <c r="D1581"/>
  <c r="E1581" s="1"/>
  <c r="D1582"/>
  <c r="E1582" s="1"/>
  <c r="D1583"/>
  <c r="E1583" s="1"/>
  <c r="D1584"/>
  <c r="E1584" s="1"/>
  <c r="D1585"/>
  <c r="E1585" s="1"/>
  <c r="D1586"/>
  <c r="E1586" s="1"/>
  <c r="D1587"/>
  <c r="E1587" s="1"/>
  <c r="D1588"/>
  <c r="E1588" s="1"/>
  <c r="D1589"/>
  <c r="E1589" s="1"/>
  <c r="D1590"/>
  <c r="E1590" s="1"/>
  <c r="D1591"/>
  <c r="E1591" s="1"/>
  <c r="D1592"/>
  <c r="E1592" s="1"/>
  <c r="D1593"/>
  <c r="E1593" s="1"/>
  <c r="D1594"/>
  <c r="E1594" s="1"/>
  <c r="D1595"/>
  <c r="E1595" s="1"/>
  <c r="D1596"/>
  <c r="E1596" s="1"/>
  <c r="D1597"/>
  <c r="E1597" s="1"/>
  <c r="D1598"/>
  <c r="E1598" s="1"/>
  <c r="D1599"/>
  <c r="E1599" s="1"/>
  <c r="D1600"/>
  <c r="E1600" s="1"/>
  <c r="D1601"/>
  <c r="E1601" s="1"/>
  <c r="D1602"/>
  <c r="E1602" s="1"/>
  <c r="D1603"/>
  <c r="E1603" s="1"/>
  <c r="D1604"/>
  <c r="E1604" s="1"/>
  <c r="D1605"/>
  <c r="E1605" s="1"/>
  <c r="D1606"/>
  <c r="E1606" s="1"/>
  <c r="D1607"/>
  <c r="E1607" s="1"/>
  <c r="D1608"/>
  <c r="E1608" s="1"/>
  <c r="D1609"/>
  <c r="E1609" s="1"/>
  <c r="D1610"/>
  <c r="E1610" s="1"/>
  <c r="D1611"/>
  <c r="E1611" s="1"/>
  <c r="D1612"/>
  <c r="E1612" s="1"/>
  <c r="D1613"/>
  <c r="E1613" s="1"/>
  <c r="D1614"/>
  <c r="E1614" s="1"/>
  <c r="D1615"/>
  <c r="E1615" s="1"/>
  <c r="D1616"/>
  <c r="E1616" s="1"/>
  <c r="D1617"/>
  <c r="E1617" s="1"/>
  <c r="D1618"/>
  <c r="E1618" s="1"/>
  <c r="D1619"/>
  <c r="E1619" s="1"/>
  <c r="D1620"/>
  <c r="E1620" s="1"/>
  <c r="D1621"/>
  <c r="E1621" s="1"/>
  <c r="D1622"/>
  <c r="E1622" s="1"/>
  <c r="D1623"/>
  <c r="E1623" s="1"/>
  <c r="D1624"/>
  <c r="E1624" s="1"/>
  <c r="D1625"/>
  <c r="E1625" s="1"/>
  <c r="D1626"/>
  <c r="E1626" s="1"/>
  <c r="D1627"/>
  <c r="E1627" s="1"/>
  <c r="D1628"/>
  <c r="E1628" s="1"/>
  <c r="D1629"/>
  <c r="E1629" s="1"/>
  <c r="D1630"/>
  <c r="E1630" s="1"/>
  <c r="D1631"/>
  <c r="E1631" s="1"/>
  <c r="D1632"/>
  <c r="E1632" s="1"/>
  <c r="D1633"/>
  <c r="E1633" s="1"/>
  <c r="D1634"/>
  <c r="E1634" s="1"/>
  <c r="D1635"/>
  <c r="E1635" s="1"/>
  <c r="D1636"/>
  <c r="E1636" s="1"/>
  <c r="D1637"/>
  <c r="E1637" s="1"/>
  <c r="D1638"/>
  <c r="E1638" s="1"/>
  <c r="D1639"/>
  <c r="E1639" s="1"/>
  <c r="D1640"/>
  <c r="E1640" s="1"/>
  <c r="D1641"/>
  <c r="E1641" s="1"/>
  <c r="D1642"/>
  <c r="E1642" s="1"/>
  <c r="D1643"/>
  <c r="E1643" s="1"/>
  <c r="D1644"/>
  <c r="E1644" s="1"/>
  <c r="D1645"/>
  <c r="E1645" s="1"/>
  <c r="D1646"/>
  <c r="E1646" s="1"/>
  <c r="D1647"/>
  <c r="E1647" s="1"/>
  <c r="D1648"/>
  <c r="E1648" s="1"/>
  <c r="D1649"/>
  <c r="E1649" s="1"/>
  <c r="D1650"/>
  <c r="E1650" s="1"/>
  <c r="D1651"/>
  <c r="E1651" s="1"/>
  <c r="D1652"/>
  <c r="E1652" s="1"/>
  <c r="D1653"/>
  <c r="E1653" s="1"/>
  <c r="D1654"/>
  <c r="E1654" s="1"/>
  <c r="D1655"/>
  <c r="E1655" s="1"/>
  <c r="D1656"/>
  <c r="E1656" s="1"/>
  <c r="D1657"/>
  <c r="E1657" s="1"/>
  <c r="D1658"/>
  <c r="E1658" s="1"/>
  <c r="D1659"/>
  <c r="E1659" s="1"/>
  <c r="D1660"/>
  <c r="E1660" s="1"/>
  <c r="D1661"/>
  <c r="E1661" s="1"/>
  <c r="D1662"/>
  <c r="E1662" s="1"/>
  <c r="D1663"/>
  <c r="E1663" s="1"/>
  <c r="D1664"/>
  <c r="E1664" s="1"/>
  <c r="D1665"/>
  <c r="E1665" s="1"/>
  <c r="D1666"/>
  <c r="E1666" s="1"/>
  <c r="D1667"/>
  <c r="E1667" s="1"/>
  <c r="D1668"/>
  <c r="E1668" s="1"/>
  <c r="D1669"/>
  <c r="E1669" s="1"/>
  <c r="D1670"/>
  <c r="E1670" s="1"/>
  <c r="D1671"/>
  <c r="E1671" s="1"/>
  <c r="D1672"/>
  <c r="E1672" s="1"/>
  <c r="D1673"/>
  <c r="E1673" s="1"/>
  <c r="D1674"/>
  <c r="E1674" s="1"/>
  <c r="D1675"/>
  <c r="E1675" s="1"/>
  <c r="D1676"/>
  <c r="E1676" s="1"/>
  <c r="D1677"/>
  <c r="E1677" s="1"/>
  <c r="D1678"/>
  <c r="E1678" s="1"/>
  <c r="D1679"/>
  <c r="E1679" s="1"/>
  <c r="D1680"/>
  <c r="E1680" s="1"/>
  <c r="D1681"/>
  <c r="E1681" s="1"/>
  <c r="D1682"/>
  <c r="E1682" s="1"/>
  <c r="D1683"/>
  <c r="E1683" s="1"/>
  <c r="D1684"/>
  <c r="E1684" s="1"/>
  <c r="D1685"/>
  <c r="E1685" s="1"/>
  <c r="D1686"/>
  <c r="E1686" s="1"/>
  <c r="D1687"/>
  <c r="E1687" s="1"/>
  <c r="D1688"/>
  <c r="E1688" s="1"/>
  <c r="D1689"/>
  <c r="E1689" s="1"/>
  <c r="D1690"/>
  <c r="E1690" s="1"/>
  <c r="D1691"/>
  <c r="E1691" s="1"/>
  <c r="D1692"/>
  <c r="E1692" s="1"/>
  <c r="D1693"/>
  <c r="E1693" s="1"/>
  <c r="D1694"/>
  <c r="E1694" s="1"/>
  <c r="D1695"/>
  <c r="E1695" s="1"/>
  <c r="D1696"/>
  <c r="E1696" s="1"/>
  <c r="D1697"/>
  <c r="E1697" s="1"/>
  <c r="D1698"/>
  <c r="E1698" s="1"/>
  <c r="D1699"/>
  <c r="E1699" s="1"/>
  <c r="D1700"/>
  <c r="E1700" s="1"/>
  <c r="D1701"/>
  <c r="E1701" s="1"/>
  <c r="D1702"/>
  <c r="E1702" s="1"/>
  <c r="D1703"/>
  <c r="E1703" s="1"/>
  <c r="D1704"/>
  <c r="E1704" s="1"/>
  <c r="D1705"/>
  <c r="E1705" s="1"/>
  <c r="D1706"/>
  <c r="E1706" s="1"/>
  <c r="D1707"/>
  <c r="E1707" s="1"/>
  <c r="D1708"/>
  <c r="E1708" s="1"/>
  <c r="D1709"/>
  <c r="E1709" s="1"/>
  <c r="D1710"/>
  <c r="E1710" s="1"/>
  <c r="D1711"/>
  <c r="E1711" s="1"/>
  <c r="D1712"/>
  <c r="E1712" s="1"/>
  <c r="D1713"/>
  <c r="E1713" s="1"/>
  <c r="D1714"/>
  <c r="E1714" s="1"/>
  <c r="D1715"/>
  <c r="E1715" s="1"/>
  <c r="D1716"/>
  <c r="E1716" s="1"/>
  <c r="D1717"/>
  <c r="E1717" s="1"/>
  <c r="D1718"/>
  <c r="E1718" s="1"/>
  <c r="D1719"/>
  <c r="E1719" s="1"/>
  <c r="D1720"/>
  <c r="E1720" s="1"/>
  <c r="D1721"/>
  <c r="E1721" s="1"/>
  <c r="D1722"/>
  <c r="E1722" s="1"/>
  <c r="D1723"/>
  <c r="E1723" s="1"/>
  <c r="D1724"/>
  <c r="E1724" s="1"/>
  <c r="D1725"/>
  <c r="E1725" s="1"/>
  <c r="D1726"/>
  <c r="E1726" s="1"/>
  <c r="D1727"/>
  <c r="E1727" s="1"/>
  <c r="D1728"/>
  <c r="E1728" s="1"/>
  <c r="D1729"/>
  <c r="E1729" s="1"/>
  <c r="D1730"/>
  <c r="E1730" s="1"/>
  <c r="D1731"/>
  <c r="E1731" s="1"/>
  <c r="D1732"/>
  <c r="E1732" s="1"/>
  <c r="D1733"/>
  <c r="E1733" s="1"/>
  <c r="D1734"/>
  <c r="E1734" s="1"/>
  <c r="D1735"/>
  <c r="E1735" s="1"/>
  <c r="D1736"/>
  <c r="E1736" s="1"/>
  <c r="D1737"/>
  <c r="E1737" s="1"/>
  <c r="D1738"/>
  <c r="E1738" s="1"/>
  <c r="D1739"/>
  <c r="E1739" s="1"/>
  <c r="D1740"/>
  <c r="E1740" s="1"/>
  <c r="D1741"/>
  <c r="E1741" s="1"/>
  <c r="D1742"/>
  <c r="E1742" s="1"/>
  <c r="D1743"/>
  <c r="E1743" s="1"/>
  <c r="D1744"/>
  <c r="E1744" s="1"/>
  <c r="D1745"/>
  <c r="E1745" s="1"/>
  <c r="D1746"/>
  <c r="E1746" s="1"/>
  <c r="D1747"/>
  <c r="E1747" s="1"/>
  <c r="D1748"/>
  <c r="E1748" s="1"/>
  <c r="D1749"/>
  <c r="E1749" s="1"/>
  <c r="D1750"/>
  <c r="E1750" s="1"/>
  <c r="D1751"/>
  <c r="E1751" s="1"/>
  <c r="D1752"/>
  <c r="E1752" s="1"/>
  <c r="D1753"/>
  <c r="E1753" s="1"/>
  <c r="D1754"/>
  <c r="E1754" s="1"/>
  <c r="D1755"/>
  <c r="E1755" s="1"/>
  <c r="D1756"/>
  <c r="E1756" s="1"/>
  <c r="D1757"/>
  <c r="E1757" s="1"/>
  <c r="D1758"/>
  <c r="E1758" s="1"/>
  <c r="D1759"/>
  <c r="E1759" s="1"/>
  <c r="D1760"/>
  <c r="E1760" s="1"/>
  <c r="D1761"/>
  <c r="E1761" s="1"/>
  <c r="D1762"/>
  <c r="E1762" s="1"/>
  <c r="D1763"/>
  <c r="E1763" s="1"/>
  <c r="D1764"/>
  <c r="E1764" s="1"/>
  <c r="D1765"/>
  <c r="E1765" s="1"/>
  <c r="D1766"/>
  <c r="E1766" s="1"/>
  <c r="D1767"/>
  <c r="E1767" s="1"/>
  <c r="D1768"/>
  <c r="E1768" s="1"/>
  <c r="D1769"/>
  <c r="E1769" s="1"/>
  <c r="D1770"/>
  <c r="E1770" s="1"/>
  <c r="D1771"/>
  <c r="E1771" s="1"/>
  <c r="D1772"/>
  <c r="E1772" s="1"/>
  <c r="D1773"/>
  <c r="E1773" s="1"/>
  <c r="D1774"/>
  <c r="E1774" s="1"/>
  <c r="D1775"/>
  <c r="E1775" s="1"/>
  <c r="D1776"/>
  <c r="E1776" s="1"/>
  <c r="D1777"/>
  <c r="E1777" s="1"/>
  <c r="D1778"/>
  <c r="E1778" s="1"/>
  <c r="D1779"/>
  <c r="E1779" s="1"/>
  <c r="D1780"/>
  <c r="E1780" s="1"/>
  <c r="D1781"/>
  <c r="E1781" s="1"/>
  <c r="D1782"/>
  <c r="E1782" s="1"/>
  <c r="D1783"/>
  <c r="E1783" s="1"/>
  <c r="D1784"/>
  <c r="E1784" s="1"/>
  <c r="D1785"/>
  <c r="E1785" s="1"/>
  <c r="D1786"/>
  <c r="E1786" s="1"/>
  <c r="D1787"/>
  <c r="E1787" s="1"/>
  <c r="D1788"/>
  <c r="E1788" s="1"/>
  <c r="D1789"/>
  <c r="E1789" s="1"/>
  <c r="D1790"/>
  <c r="E1790" s="1"/>
  <c r="D1791"/>
  <c r="E1791" s="1"/>
  <c r="D1792"/>
  <c r="E1792" s="1"/>
  <c r="D1793"/>
  <c r="E1793" s="1"/>
  <c r="D1794"/>
  <c r="E1794" s="1"/>
  <c r="D1795"/>
  <c r="E1795" s="1"/>
  <c r="D1796"/>
  <c r="E1796" s="1"/>
  <c r="D1797"/>
  <c r="E1797" s="1"/>
  <c r="D1798"/>
  <c r="E1798" s="1"/>
  <c r="D1799"/>
  <c r="E1799" s="1"/>
  <c r="D1800"/>
  <c r="E1800" s="1"/>
  <c r="D1801"/>
  <c r="E1801" s="1"/>
  <c r="D1802"/>
  <c r="E1802" s="1"/>
  <c r="D1803"/>
  <c r="E1803" s="1"/>
  <c r="D1804"/>
  <c r="E1804" s="1"/>
  <c r="D1805"/>
  <c r="E1805" s="1"/>
  <c r="D1806"/>
  <c r="E1806" s="1"/>
  <c r="D1807"/>
  <c r="E1807" s="1"/>
  <c r="D1808"/>
  <c r="E1808" s="1"/>
  <c r="D1809"/>
  <c r="E1809" s="1"/>
  <c r="D1810"/>
  <c r="E1810" s="1"/>
  <c r="D1811"/>
  <c r="E1811" s="1"/>
  <c r="D1812"/>
  <c r="E1812" s="1"/>
  <c r="D1813"/>
  <c r="E1813" s="1"/>
  <c r="D1814"/>
  <c r="E1814" s="1"/>
  <c r="D1815"/>
  <c r="E1815" s="1"/>
  <c r="D1816"/>
  <c r="E1816" s="1"/>
  <c r="D1817"/>
  <c r="E1817" s="1"/>
  <c r="D1818"/>
  <c r="E1818" s="1"/>
  <c r="D1819"/>
  <c r="E1819" s="1"/>
  <c r="D1820"/>
  <c r="E1820" s="1"/>
  <c r="D1821"/>
  <c r="E1821" s="1"/>
  <c r="D1822"/>
  <c r="E1822" s="1"/>
  <c r="D1823"/>
  <c r="E1823" s="1"/>
  <c r="D1824"/>
  <c r="E1824" s="1"/>
  <c r="D1825"/>
  <c r="E1825" s="1"/>
  <c r="D1826"/>
  <c r="E1826" s="1"/>
  <c r="D1827"/>
  <c r="E1827" s="1"/>
  <c r="D1828"/>
  <c r="E1828" s="1"/>
  <c r="D1829"/>
  <c r="E1829" s="1"/>
  <c r="D1830"/>
  <c r="E1830" s="1"/>
  <c r="D1831"/>
  <c r="E1831" s="1"/>
  <c r="D1832"/>
  <c r="E1832" s="1"/>
  <c r="D1833"/>
  <c r="E1833" s="1"/>
  <c r="D1834"/>
  <c r="E1834" s="1"/>
  <c r="D1835"/>
  <c r="E1835" s="1"/>
  <c r="D1836"/>
  <c r="E1836" s="1"/>
  <c r="D1837"/>
  <c r="E1837" s="1"/>
  <c r="D1838"/>
  <c r="E1838" s="1"/>
  <c r="D1839"/>
  <c r="E1839" s="1"/>
  <c r="D1840"/>
  <c r="E1840" s="1"/>
  <c r="D1841"/>
  <c r="E1841" s="1"/>
  <c r="D1842"/>
  <c r="E1842" s="1"/>
  <c r="D1843"/>
  <c r="E1843" s="1"/>
  <c r="D1844"/>
  <c r="E1844" s="1"/>
  <c r="D1845"/>
  <c r="E1845" s="1"/>
  <c r="D1846"/>
  <c r="E1846" s="1"/>
  <c r="D1847"/>
  <c r="E1847" s="1"/>
  <c r="D1848"/>
  <c r="E1848" s="1"/>
  <c r="D1849"/>
  <c r="E1849" s="1"/>
  <c r="D1850"/>
  <c r="E1850" s="1"/>
  <c r="D1851"/>
  <c r="E1851" s="1"/>
  <c r="D1852"/>
  <c r="E1852" s="1"/>
  <c r="D1853"/>
  <c r="E1853" s="1"/>
  <c r="D1854"/>
  <c r="E1854" s="1"/>
  <c r="D1855"/>
  <c r="E1855" s="1"/>
  <c r="D1856"/>
  <c r="E1856" s="1"/>
  <c r="D1857"/>
  <c r="E1857" s="1"/>
  <c r="D1858"/>
  <c r="E1858" s="1"/>
  <c r="D1859"/>
  <c r="E1859" s="1"/>
  <c r="D1860"/>
  <c r="E1860" s="1"/>
  <c r="D1861"/>
  <c r="E1861" s="1"/>
  <c r="D1862"/>
  <c r="E1862" s="1"/>
  <c r="D1863"/>
  <c r="E1863" s="1"/>
  <c r="D1864"/>
  <c r="E1864" s="1"/>
  <c r="D1865"/>
  <c r="E1865" s="1"/>
  <c r="D1866"/>
  <c r="E1866" s="1"/>
  <c r="D1867"/>
  <c r="E1867" s="1"/>
  <c r="D1868"/>
  <c r="E1868" s="1"/>
  <c r="D1869"/>
  <c r="E1869" s="1"/>
  <c r="D1870"/>
  <c r="E1870" s="1"/>
  <c r="D1871"/>
  <c r="E1871" s="1"/>
  <c r="D1872"/>
  <c r="E1872" s="1"/>
  <c r="D1873"/>
  <c r="E1873" s="1"/>
  <c r="D1874"/>
  <c r="E1874" s="1"/>
  <c r="D1875"/>
  <c r="E1875" s="1"/>
  <c r="D1876"/>
  <c r="E1876" s="1"/>
  <c r="D1877"/>
  <c r="E1877" s="1"/>
  <c r="D1878"/>
  <c r="E1878" s="1"/>
  <c r="D1879"/>
  <c r="E1879" s="1"/>
  <c r="D1880"/>
  <c r="E1880" s="1"/>
  <c r="D1881"/>
  <c r="E1881" s="1"/>
  <c r="D1882"/>
  <c r="E1882" s="1"/>
  <c r="D1883"/>
  <c r="E1883" s="1"/>
  <c r="D1884"/>
  <c r="E1884" s="1"/>
  <c r="D1885"/>
  <c r="E1885" s="1"/>
  <c r="D1886"/>
  <c r="E1886" s="1"/>
  <c r="D1887"/>
  <c r="E1887" s="1"/>
  <c r="D1888"/>
  <c r="E1888" s="1"/>
  <c r="D1889"/>
  <c r="E1889" s="1"/>
  <c r="D1890"/>
  <c r="E1890" s="1"/>
  <c r="D1891"/>
  <c r="E1891" s="1"/>
  <c r="D1892"/>
  <c r="E1892" s="1"/>
  <c r="D1893"/>
  <c r="E1893" s="1"/>
  <c r="D1894"/>
  <c r="E1894" s="1"/>
  <c r="D1895"/>
  <c r="E1895" s="1"/>
  <c r="D1896"/>
  <c r="E1896" s="1"/>
  <c r="D1897"/>
  <c r="E1897" s="1"/>
  <c r="D1898"/>
  <c r="E1898" s="1"/>
  <c r="D1899"/>
  <c r="E1899" s="1"/>
  <c r="D1900"/>
  <c r="E1900" s="1"/>
  <c r="D1901"/>
  <c r="E1901" s="1"/>
  <c r="D1902"/>
  <c r="E1902" s="1"/>
  <c r="D1903"/>
  <c r="E1903" s="1"/>
  <c r="D1904"/>
  <c r="E1904" s="1"/>
  <c r="D1905"/>
  <c r="E1905" s="1"/>
  <c r="D1906"/>
  <c r="E1906" s="1"/>
  <c r="D1907"/>
  <c r="E1907" s="1"/>
  <c r="D1908"/>
  <c r="E1908" s="1"/>
  <c r="D1909"/>
  <c r="E1909" s="1"/>
  <c r="D1910"/>
  <c r="E1910" s="1"/>
  <c r="D1911"/>
  <c r="E1911" s="1"/>
  <c r="D1912"/>
  <c r="E1912" s="1"/>
  <c r="D1913"/>
  <c r="E1913" s="1"/>
  <c r="D1914"/>
  <c r="E1914" s="1"/>
  <c r="D1915"/>
  <c r="E1915" s="1"/>
  <c r="D1916"/>
  <c r="E1916" s="1"/>
  <c r="D1917"/>
  <c r="E1917" s="1"/>
  <c r="D1918"/>
  <c r="E1918" s="1"/>
  <c r="D1919"/>
  <c r="E1919" s="1"/>
  <c r="D1920"/>
  <c r="E1920" s="1"/>
  <c r="D1921"/>
  <c r="E1921" s="1"/>
  <c r="D1922"/>
  <c r="E1922" s="1"/>
  <c r="D1923"/>
  <c r="E1923" s="1"/>
  <c r="D1924"/>
  <c r="E1924" s="1"/>
  <c r="D1925"/>
  <c r="E1925" s="1"/>
  <c r="D1926"/>
  <c r="E1926" s="1"/>
  <c r="D1927"/>
  <c r="E1927" s="1"/>
  <c r="D1928"/>
  <c r="E1928" s="1"/>
  <c r="D1929"/>
  <c r="E1929" s="1"/>
  <c r="D1930"/>
  <c r="E1930" s="1"/>
  <c r="D1931"/>
  <c r="E1931" s="1"/>
  <c r="D1932"/>
  <c r="E1932" s="1"/>
  <c r="D1933"/>
  <c r="E1933" s="1"/>
  <c r="D1934"/>
  <c r="E1934" s="1"/>
  <c r="D1935"/>
  <c r="E1935" s="1"/>
  <c r="D1936"/>
  <c r="E1936" s="1"/>
  <c r="D1937"/>
  <c r="E1937" s="1"/>
  <c r="D1938"/>
  <c r="E1938" s="1"/>
  <c r="D1939"/>
  <c r="E1939" s="1"/>
  <c r="D1940"/>
  <c r="E1940" s="1"/>
  <c r="D1941"/>
  <c r="E1941" s="1"/>
  <c r="D1942"/>
  <c r="E1942" s="1"/>
  <c r="D1943"/>
  <c r="E1943" s="1"/>
  <c r="D1944"/>
  <c r="E1944" s="1"/>
  <c r="D1945"/>
  <c r="E1945" s="1"/>
  <c r="D1946"/>
  <c r="E1946" s="1"/>
  <c r="D1947"/>
  <c r="E1947" s="1"/>
  <c r="D1948"/>
  <c r="E1948" s="1"/>
  <c r="D1949"/>
  <c r="E1949" s="1"/>
  <c r="D1950"/>
  <c r="E1950" s="1"/>
  <c r="D1951"/>
  <c r="E1951" s="1"/>
  <c r="D1952"/>
  <c r="E1952" s="1"/>
  <c r="D1953"/>
  <c r="E1953" s="1"/>
  <c r="D1954"/>
  <c r="E1954" s="1"/>
  <c r="D1955"/>
  <c r="E1955" s="1"/>
  <c r="D1956"/>
  <c r="E1956" s="1"/>
  <c r="D1957"/>
  <c r="E1957" s="1"/>
  <c r="D1958"/>
  <c r="E1958" s="1"/>
  <c r="D1959"/>
  <c r="E1959" s="1"/>
  <c r="D1960"/>
  <c r="E1960" s="1"/>
  <c r="D1961"/>
  <c r="E1961" s="1"/>
  <c r="D1962"/>
  <c r="E1962" s="1"/>
  <c r="D1963"/>
  <c r="E1963" s="1"/>
  <c r="D1964"/>
  <c r="E1964" s="1"/>
  <c r="D1965"/>
  <c r="E1965" s="1"/>
  <c r="D1966"/>
  <c r="E1966" s="1"/>
  <c r="D1967"/>
  <c r="E1967" s="1"/>
  <c r="D1968"/>
  <c r="E1968" s="1"/>
  <c r="D1969"/>
  <c r="E1969" s="1"/>
  <c r="D1970"/>
  <c r="E1970" s="1"/>
  <c r="D1971"/>
  <c r="E1971" s="1"/>
  <c r="D1972"/>
  <c r="E1972" s="1"/>
  <c r="D1973"/>
  <c r="E1973" s="1"/>
  <c r="D1974"/>
  <c r="E1974" s="1"/>
  <c r="D1975"/>
  <c r="E1975" s="1"/>
  <c r="D1976"/>
  <c r="E1976" s="1"/>
  <c r="D1977"/>
  <c r="E1977" s="1"/>
  <c r="D1978"/>
  <c r="E1978" s="1"/>
  <c r="D1979"/>
  <c r="E1979" s="1"/>
  <c r="D1980"/>
  <c r="E1980" s="1"/>
  <c r="D1981"/>
  <c r="E1981" s="1"/>
  <c r="D1982"/>
  <c r="E1982" s="1"/>
  <c r="D1983"/>
  <c r="E1983" s="1"/>
  <c r="D1984"/>
  <c r="E1984" s="1"/>
  <c r="D1985"/>
  <c r="E1985" s="1"/>
  <c r="D1986"/>
  <c r="E1986" s="1"/>
  <c r="D1987"/>
  <c r="E1987" s="1"/>
  <c r="D1988"/>
  <c r="E1988" s="1"/>
  <c r="D1989"/>
  <c r="E1989" s="1"/>
  <c r="D1990"/>
  <c r="E1990" s="1"/>
  <c r="D1991"/>
  <c r="E1991" s="1"/>
  <c r="D1992"/>
  <c r="E1992" s="1"/>
  <c r="D1993"/>
  <c r="E1993" s="1"/>
  <c r="D1994"/>
  <c r="E1994" s="1"/>
  <c r="D1995"/>
  <c r="E1995" s="1"/>
  <c r="D1996"/>
  <c r="E1996" s="1"/>
  <c r="D1997"/>
  <c r="E1997" s="1"/>
  <c r="D1998"/>
  <c r="E1998" s="1"/>
  <c r="D1999"/>
  <c r="E1999" s="1"/>
  <c r="D2000"/>
  <c r="E2000" s="1"/>
  <c r="D2001"/>
  <c r="E2001" s="1"/>
  <c r="D2002"/>
  <c r="E2002" s="1"/>
  <c r="D2003"/>
  <c r="E2003" s="1"/>
  <c r="D2004"/>
  <c r="E2004" s="1"/>
  <c r="D2005"/>
  <c r="E2005" s="1"/>
  <c r="D2006"/>
  <c r="E2006" s="1"/>
  <c r="D2007"/>
  <c r="E2007" s="1"/>
  <c r="D2008"/>
  <c r="E2008" s="1"/>
  <c r="D2009"/>
  <c r="E2009" s="1"/>
  <c r="D2010"/>
  <c r="E2010" s="1"/>
  <c r="D2011"/>
  <c r="E2011" s="1"/>
  <c r="D2012"/>
  <c r="E2012" s="1"/>
  <c r="D2013"/>
  <c r="E2013" s="1"/>
  <c r="D2014"/>
  <c r="E2014" s="1"/>
  <c r="D2015"/>
  <c r="E2015" s="1"/>
  <c r="D2016"/>
  <c r="E2016" s="1"/>
  <c r="D2017"/>
  <c r="E2017" s="1"/>
  <c r="D2018"/>
  <c r="E2018" s="1"/>
  <c r="D2019"/>
  <c r="E2019" s="1"/>
  <c r="D2020"/>
  <c r="E2020" s="1"/>
  <c r="D2021"/>
  <c r="E2021" s="1"/>
  <c r="D2022"/>
  <c r="E2022" s="1"/>
  <c r="D2023"/>
  <c r="E2023" s="1"/>
  <c r="D2024"/>
  <c r="E2024" s="1"/>
  <c r="D2025"/>
  <c r="E2025" s="1"/>
  <c r="D2026"/>
  <c r="E2026" s="1"/>
  <c r="D2027"/>
  <c r="E2027" s="1"/>
  <c r="D2028"/>
  <c r="E2028" s="1"/>
  <c r="D2029"/>
  <c r="E2029" s="1"/>
  <c r="D2030"/>
  <c r="E2030" s="1"/>
  <c r="D2031"/>
  <c r="E2031" s="1"/>
  <c r="D2032"/>
  <c r="E2032" s="1"/>
  <c r="D2033"/>
  <c r="E2033" s="1"/>
  <c r="D2034"/>
  <c r="E2034" s="1"/>
  <c r="D2035"/>
  <c r="E2035" s="1"/>
  <c r="D2036"/>
  <c r="E2036" s="1"/>
  <c r="D2037"/>
  <c r="E2037" s="1"/>
  <c r="D2038"/>
  <c r="E2038" s="1"/>
  <c r="D2039"/>
  <c r="E2039" s="1"/>
  <c r="D2040"/>
  <c r="E2040" s="1"/>
  <c r="D2041"/>
  <c r="E2041" s="1"/>
  <c r="D2042"/>
  <c r="E2042" s="1"/>
  <c r="D2043"/>
  <c r="E2043" s="1"/>
  <c r="D2044"/>
  <c r="E2044" s="1"/>
  <c r="D2045"/>
  <c r="E2045" s="1"/>
  <c r="D2046"/>
  <c r="E2046" s="1"/>
  <c r="D2047"/>
  <c r="E2047" s="1"/>
  <c r="D2048"/>
  <c r="E2048" s="1"/>
  <c r="D2049"/>
  <c r="E2049" s="1"/>
  <c r="D2050"/>
  <c r="E2050" s="1"/>
  <c r="D2051"/>
  <c r="E2051" s="1"/>
  <c r="D2052"/>
  <c r="E2052" s="1"/>
  <c r="D2053"/>
  <c r="E2053" s="1"/>
  <c r="D2054"/>
  <c r="E2054" s="1"/>
  <c r="D2055"/>
  <c r="E2055" s="1"/>
  <c r="D2056"/>
  <c r="E2056" s="1"/>
  <c r="D2057"/>
  <c r="E2057" s="1"/>
  <c r="D2058"/>
  <c r="E2058" s="1"/>
  <c r="D2059"/>
  <c r="E2059" s="1"/>
  <c r="D2060"/>
  <c r="E2060" s="1"/>
  <c r="D2061"/>
  <c r="E2061" s="1"/>
  <c r="D2062"/>
  <c r="E2062" s="1"/>
  <c r="D2063"/>
  <c r="E2063" s="1"/>
  <c r="D2064"/>
  <c r="E2064" s="1"/>
  <c r="D2065"/>
  <c r="E2065" s="1"/>
  <c r="D2066"/>
  <c r="E2066" s="1"/>
  <c r="D2067"/>
  <c r="E2067" s="1"/>
  <c r="D2068"/>
  <c r="E2068" s="1"/>
  <c r="D2069"/>
  <c r="E2069" s="1"/>
  <c r="D2070"/>
  <c r="E2070" s="1"/>
  <c r="D2071"/>
  <c r="E2071" s="1"/>
  <c r="D2072"/>
  <c r="E2072" s="1"/>
  <c r="D2073"/>
  <c r="E2073" s="1"/>
  <c r="D2074"/>
  <c r="E2074" s="1"/>
  <c r="D2075"/>
  <c r="E2075" s="1"/>
  <c r="D2076"/>
  <c r="E2076" s="1"/>
  <c r="D2077"/>
  <c r="E2077" s="1"/>
  <c r="D2078"/>
  <c r="E2078" s="1"/>
  <c r="D2079"/>
  <c r="E2079" s="1"/>
  <c r="D2080"/>
  <c r="E2080" s="1"/>
  <c r="D2081"/>
  <c r="E2081" s="1"/>
  <c r="D2082"/>
  <c r="E2082" s="1"/>
  <c r="D2083"/>
  <c r="E2083" s="1"/>
  <c r="D2084"/>
  <c r="E2084" s="1"/>
  <c r="D2085"/>
  <c r="E2085" s="1"/>
  <c r="D2086"/>
  <c r="E2086" s="1"/>
  <c r="D2087"/>
  <c r="E2087" s="1"/>
  <c r="D2088"/>
  <c r="E2088" s="1"/>
  <c r="D2089"/>
  <c r="E2089" s="1"/>
  <c r="D2090"/>
  <c r="E2090" s="1"/>
  <c r="D2091"/>
  <c r="E2091" s="1"/>
  <c r="D2092"/>
  <c r="E2092" s="1"/>
  <c r="D2093"/>
  <c r="E2093" s="1"/>
  <c r="D2094"/>
  <c r="E2094" s="1"/>
  <c r="D2095"/>
  <c r="E2095" s="1"/>
  <c r="D2096"/>
  <c r="E2096" s="1"/>
  <c r="D2097"/>
  <c r="E2097" s="1"/>
  <c r="D2098"/>
  <c r="E2098" s="1"/>
  <c r="D2099"/>
  <c r="E2099" s="1"/>
  <c r="D2100"/>
  <c r="E2100" s="1"/>
  <c r="D2101"/>
  <c r="E2101" s="1"/>
  <c r="D2102"/>
  <c r="E2102" s="1"/>
  <c r="D2103"/>
  <c r="E2103" s="1"/>
  <c r="D2104"/>
  <c r="E2104" s="1"/>
  <c r="D2105"/>
  <c r="E2105" s="1"/>
  <c r="D2106"/>
  <c r="E2106" s="1"/>
  <c r="D2107"/>
  <c r="E2107" s="1"/>
  <c r="D2108"/>
  <c r="E2108" s="1"/>
  <c r="D2109"/>
  <c r="E2109" s="1"/>
  <c r="D2110"/>
  <c r="E2110" s="1"/>
  <c r="D2111"/>
  <c r="E2111" s="1"/>
  <c r="D2112"/>
  <c r="E2112" s="1"/>
  <c r="D2113"/>
  <c r="E2113" s="1"/>
  <c r="D2114"/>
  <c r="E2114" s="1"/>
  <c r="D2115"/>
  <c r="E2115" s="1"/>
  <c r="D2116"/>
  <c r="E2116" s="1"/>
  <c r="D2117"/>
  <c r="E2117" s="1"/>
  <c r="D2118"/>
  <c r="E2118" s="1"/>
  <c r="D2119"/>
  <c r="E2119" s="1"/>
  <c r="D2120"/>
  <c r="E2120" s="1"/>
  <c r="D2121"/>
  <c r="E2121" s="1"/>
  <c r="D2122"/>
  <c r="E2122" s="1"/>
  <c r="D2123"/>
  <c r="E2123" s="1"/>
  <c r="D2124"/>
  <c r="E2124" s="1"/>
  <c r="D2125"/>
  <c r="E2125" s="1"/>
  <c r="D2126"/>
  <c r="E2126" s="1"/>
  <c r="D2127"/>
  <c r="E2127" s="1"/>
  <c r="D2128"/>
  <c r="E2128" s="1"/>
  <c r="D2129"/>
  <c r="E2129" s="1"/>
  <c r="D2130"/>
  <c r="E2130" s="1"/>
  <c r="D2131"/>
  <c r="E2131" s="1"/>
  <c r="D2132"/>
  <c r="E2132" s="1"/>
  <c r="D2133"/>
  <c r="E2133" s="1"/>
  <c r="D2134"/>
  <c r="E2134" s="1"/>
  <c r="D2135"/>
  <c r="E2135" s="1"/>
  <c r="D2136"/>
  <c r="E2136" s="1"/>
  <c r="D2137"/>
  <c r="E2137" s="1"/>
  <c r="D2138"/>
  <c r="E2138" s="1"/>
  <c r="D2139"/>
  <c r="E2139" s="1"/>
  <c r="D2140"/>
  <c r="E2140" s="1"/>
  <c r="D2141"/>
  <c r="E2141" s="1"/>
  <c r="D2142"/>
  <c r="E2142" s="1"/>
  <c r="D2143"/>
  <c r="E2143" s="1"/>
  <c r="D2144"/>
  <c r="E2144" s="1"/>
  <c r="D2145"/>
  <c r="E2145" s="1"/>
  <c r="D2146"/>
  <c r="E2146" s="1"/>
  <c r="D2147"/>
  <c r="E2147" s="1"/>
  <c r="D2148"/>
  <c r="E2148" s="1"/>
  <c r="D2149"/>
  <c r="E2149" s="1"/>
  <c r="D2150"/>
  <c r="E2150" s="1"/>
  <c r="D2151"/>
  <c r="E2151" s="1"/>
  <c r="D2152"/>
  <c r="E2152" s="1"/>
  <c r="D2153"/>
  <c r="E2153" s="1"/>
  <c r="D2154"/>
  <c r="E2154" s="1"/>
  <c r="D2155"/>
  <c r="E2155" s="1"/>
  <c r="D2156"/>
  <c r="E2156" s="1"/>
  <c r="D2157"/>
  <c r="E2157" s="1"/>
  <c r="D2158"/>
  <c r="E2158" s="1"/>
  <c r="D2159"/>
  <c r="E2159" s="1"/>
  <c r="D2160"/>
  <c r="E2160" s="1"/>
  <c r="D2161"/>
  <c r="E2161" s="1"/>
  <c r="D2162"/>
  <c r="E2162" s="1"/>
  <c r="D2163"/>
  <c r="E2163" s="1"/>
  <c r="D2164"/>
  <c r="E2164" s="1"/>
  <c r="D2165"/>
  <c r="E2165" s="1"/>
  <c r="D2166"/>
  <c r="E2166" s="1"/>
  <c r="D2167"/>
  <c r="E2167" s="1"/>
  <c r="D2168"/>
  <c r="E2168" s="1"/>
  <c r="D2169"/>
  <c r="E2169" s="1"/>
  <c r="D2170"/>
  <c r="E2170" s="1"/>
  <c r="D2171"/>
  <c r="E2171" s="1"/>
  <c r="D2172"/>
  <c r="E2172" s="1"/>
  <c r="D2173"/>
  <c r="E2173" s="1"/>
  <c r="D2174"/>
  <c r="E2174" s="1"/>
  <c r="D2175"/>
  <c r="E2175" s="1"/>
  <c r="D2176"/>
  <c r="E2176" s="1"/>
  <c r="D2177"/>
  <c r="E2177" s="1"/>
  <c r="D2178"/>
  <c r="E2178" s="1"/>
  <c r="D2179"/>
  <c r="E2179" s="1"/>
  <c r="D2180"/>
  <c r="E2180" s="1"/>
  <c r="D2181"/>
  <c r="E2181" s="1"/>
  <c r="D2182"/>
  <c r="E2182" s="1"/>
  <c r="D2183"/>
  <c r="E2183" s="1"/>
  <c r="D2184"/>
  <c r="E2184" s="1"/>
  <c r="D2185"/>
  <c r="E2185" s="1"/>
  <c r="D2186"/>
  <c r="E2186" s="1"/>
  <c r="D2187"/>
  <c r="E2187" s="1"/>
  <c r="D2188"/>
  <c r="E2188" s="1"/>
  <c r="D2189"/>
  <c r="E2189" s="1"/>
  <c r="D2190"/>
  <c r="E2190" s="1"/>
  <c r="D2191"/>
  <c r="E2191" s="1"/>
  <c r="D2192"/>
  <c r="E2192" s="1"/>
  <c r="D2193"/>
  <c r="E2193" s="1"/>
  <c r="D2194"/>
  <c r="E2194" s="1"/>
  <c r="D2195"/>
  <c r="E2195" s="1"/>
  <c r="D2196"/>
  <c r="E2196" s="1"/>
  <c r="D2197"/>
  <c r="E2197" s="1"/>
  <c r="D2198"/>
  <c r="E2198" s="1"/>
  <c r="D2199"/>
  <c r="E2199" s="1"/>
  <c r="D2200"/>
  <c r="E2200" s="1"/>
  <c r="D2201"/>
  <c r="E2201" s="1"/>
  <c r="D2202"/>
  <c r="E2202" s="1"/>
  <c r="D2203"/>
  <c r="E2203" s="1"/>
  <c r="D2204"/>
  <c r="E2204" s="1"/>
  <c r="D2205"/>
  <c r="E2205" s="1"/>
  <c r="D2206"/>
  <c r="E2206" s="1"/>
  <c r="D2207"/>
  <c r="E2207" s="1"/>
  <c r="D2208"/>
  <c r="E2208" s="1"/>
  <c r="D2209"/>
  <c r="E2209" s="1"/>
  <c r="D2210"/>
  <c r="E2210" s="1"/>
  <c r="D2211"/>
  <c r="E2211" s="1"/>
  <c r="D2212"/>
  <c r="E2212" s="1"/>
  <c r="D2213"/>
  <c r="E2213" s="1"/>
  <c r="D2214"/>
  <c r="E2214" s="1"/>
  <c r="D2215"/>
  <c r="E2215" s="1"/>
  <c r="D2216"/>
  <c r="E2216" s="1"/>
  <c r="D2217"/>
  <c r="E2217" s="1"/>
  <c r="D2218"/>
  <c r="E2218" s="1"/>
  <c r="D2219"/>
  <c r="E2219" s="1"/>
  <c r="D2220"/>
  <c r="E2220" s="1"/>
  <c r="D2221"/>
  <c r="E2221" s="1"/>
  <c r="D2222"/>
  <c r="E2222" s="1"/>
  <c r="D2223"/>
  <c r="E2223" s="1"/>
  <c r="D2224"/>
  <c r="E2224" s="1"/>
  <c r="D2225"/>
  <c r="E2225" s="1"/>
  <c r="D2226"/>
  <c r="E2226" s="1"/>
  <c r="D2227"/>
  <c r="E2227" s="1"/>
  <c r="D2228"/>
  <c r="E2228" s="1"/>
  <c r="D2229"/>
  <c r="E2229" s="1"/>
  <c r="D2230"/>
  <c r="E2230" s="1"/>
  <c r="D2231"/>
  <c r="E2231" s="1"/>
  <c r="D2232"/>
  <c r="E2232" s="1"/>
  <c r="D2233"/>
  <c r="E2233" s="1"/>
  <c r="D2"/>
  <c r="E2" s="1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3"/>
  <c r="C4"/>
  <c r="C5"/>
  <c r="C6"/>
  <c r="C7"/>
  <c r="C8"/>
  <c r="C2"/>
  <c r="I6746" i="4"/>
  <c r="I6745"/>
  <c r="I6744"/>
  <c r="I6743"/>
  <c r="I6742"/>
  <c r="I6741"/>
  <c r="I6740"/>
  <c r="I6739"/>
  <c r="I6738"/>
  <c r="I6737"/>
  <c r="I6736"/>
  <c r="I6735"/>
  <c r="I6734"/>
  <c r="I6733"/>
  <c r="I6732"/>
  <c r="I6731"/>
  <c r="I6730"/>
  <c r="I6729"/>
  <c r="I6728"/>
  <c r="I6727"/>
  <c r="I6726"/>
  <c r="I6725"/>
  <c r="I6724"/>
  <c r="I6723"/>
  <c r="I6722"/>
  <c r="I6721"/>
  <c r="I6720"/>
  <c r="I6719"/>
  <c r="I6718"/>
  <c r="I6717"/>
  <c r="I6716"/>
  <c r="I6715"/>
  <c r="I6714"/>
  <c r="I6713"/>
  <c r="I6712"/>
  <c r="I6711"/>
  <c r="I6710"/>
  <c r="I6709"/>
  <c r="I6708"/>
  <c r="I6707"/>
  <c r="I6706"/>
  <c r="I6705"/>
  <c r="I6704"/>
  <c r="I6703"/>
  <c r="I6702"/>
  <c r="I6701"/>
  <c r="I6700"/>
  <c r="I6699"/>
  <c r="I6698"/>
  <c r="I6697"/>
  <c r="I6696"/>
  <c r="I6695"/>
  <c r="I6694"/>
  <c r="I6693"/>
  <c r="I6692"/>
  <c r="I6691"/>
  <c r="I6690"/>
  <c r="I6689"/>
  <c r="I6688"/>
  <c r="I6687"/>
  <c r="I6686"/>
  <c r="I6685"/>
  <c r="I6684"/>
  <c r="I6683"/>
  <c r="I6682"/>
  <c r="I6681"/>
  <c r="I6680"/>
  <c r="I6679"/>
  <c r="I6678"/>
  <c r="I6677"/>
  <c r="I6676"/>
  <c r="I6675"/>
  <c r="I6674"/>
  <c r="I6673"/>
  <c r="I6672"/>
  <c r="I6671"/>
  <c r="I6670"/>
  <c r="I6669"/>
  <c r="I6668"/>
  <c r="I6667"/>
  <c r="I6666"/>
  <c r="I6665"/>
  <c r="I6664"/>
  <c r="I6663"/>
  <c r="I6662"/>
  <c r="I6661"/>
  <c r="I6660"/>
  <c r="I6659"/>
  <c r="I6658"/>
  <c r="I6657"/>
  <c r="I6656"/>
  <c r="I6655"/>
  <c r="I6654"/>
  <c r="I6653"/>
  <c r="I6652"/>
  <c r="I6651"/>
  <c r="I6650"/>
  <c r="I6649"/>
  <c r="I6648"/>
  <c r="I6647"/>
  <c r="I6646"/>
  <c r="I6645"/>
  <c r="I6644"/>
  <c r="I6643"/>
  <c r="I6642"/>
  <c r="I6641"/>
  <c r="I6640"/>
  <c r="I6639"/>
  <c r="I6638"/>
  <c r="I6637"/>
  <c r="I6636"/>
  <c r="I6635"/>
  <c r="I6634"/>
  <c r="I6633"/>
  <c r="I6632"/>
  <c r="I6631"/>
  <c r="I6630"/>
  <c r="I6629"/>
  <c r="I6628"/>
  <c r="I6627"/>
  <c r="I6626"/>
  <c r="I6625"/>
  <c r="I6624"/>
  <c r="I6623"/>
  <c r="I6622"/>
  <c r="I6621"/>
  <c r="I6620"/>
  <c r="I6619"/>
  <c r="I6618"/>
  <c r="I6617"/>
  <c r="I6616"/>
  <c r="I6615"/>
  <c r="I6614"/>
  <c r="I6613"/>
  <c r="I6612"/>
  <c r="I6611"/>
  <c r="I6610"/>
  <c r="I6609"/>
  <c r="I6608"/>
  <c r="I6607"/>
  <c r="I6606"/>
  <c r="I6605"/>
  <c r="I6604"/>
  <c r="I6603"/>
  <c r="I6602"/>
  <c r="I6601"/>
  <c r="I6600"/>
  <c r="I6599"/>
  <c r="I6598"/>
  <c r="I6597"/>
  <c r="I6596"/>
  <c r="I6595"/>
  <c r="I6594"/>
  <c r="I6593"/>
  <c r="I6592"/>
  <c r="I6591"/>
  <c r="I6590"/>
  <c r="I6589"/>
  <c r="I6588"/>
  <c r="I6587"/>
  <c r="I6586"/>
  <c r="I6585"/>
  <c r="I6584"/>
  <c r="I6583"/>
  <c r="I6582"/>
  <c r="I6581"/>
  <c r="I6580"/>
  <c r="I6579"/>
  <c r="I6578"/>
  <c r="I6577"/>
  <c r="I6576"/>
  <c r="I6575"/>
  <c r="I6574"/>
  <c r="I6573"/>
  <c r="I6572"/>
  <c r="I6571"/>
  <c r="I6570"/>
  <c r="I6569"/>
  <c r="I6568"/>
  <c r="I6567"/>
  <c r="I6566"/>
  <c r="I6565"/>
  <c r="I6564"/>
  <c r="I6563"/>
  <c r="I6562"/>
  <c r="I6561"/>
  <c r="I6560"/>
  <c r="I6559"/>
  <c r="I6558"/>
  <c r="I6557"/>
  <c r="I6556"/>
  <c r="I6555"/>
  <c r="I6554"/>
  <c r="I6553"/>
  <c r="I6552"/>
  <c r="I6551"/>
  <c r="I6550"/>
  <c r="I6549"/>
  <c r="I6548"/>
  <c r="I6547"/>
  <c r="I6546"/>
  <c r="I6545"/>
  <c r="I6544"/>
  <c r="I6543"/>
  <c r="I6542"/>
  <c r="I6541"/>
  <c r="I6540"/>
  <c r="I6539"/>
  <c r="I6538"/>
  <c r="I6537"/>
  <c r="I6536"/>
  <c r="I6535"/>
  <c r="I6534"/>
  <c r="I6533"/>
  <c r="I6532"/>
  <c r="I6531"/>
  <c r="I6530"/>
  <c r="I6529"/>
  <c r="I6528"/>
  <c r="I6527"/>
  <c r="I6526"/>
  <c r="I6525"/>
  <c r="I6524"/>
  <c r="I6523"/>
  <c r="I6522"/>
  <c r="I6521"/>
  <c r="I6520"/>
  <c r="I6519"/>
  <c r="I6518"/>
  <c r="I6517"/>
  <c r="I6516"/>
  <c r="I6515"/>
  <c r="I6514"/>
  <c r="I6513"/>
  <c r="I6512"/>
  <c r="I6511"/>
  <c r="I6510"/>
  <c r="I6509"/>
  <c r="I6508"/>
  <c r="I6507"/>
  <c r="I6506"/>
  <c r="I6505"/>
  <c r="I6504"/>
  <c r="I6503"/>
  <c r="I6502"/>
  <c r="I6501"/>
  <c r="I6500"/>
  <c r="I6499"/>
  <c r="I6498"/>
  <c r="I6497"/>
  <c r="I6496"/>
  <c r="I6495"/>
  <c r="I6494"/>
  <c r="I6493"/>
  <c r="I6492"/>
  <c r="I6491"/>
  <c r="I6490"/>
  <c r="I6489"/>
  <c r="I6488"/>
  <c r="I6487"/>
  <c r="I6486"/>
  <c r="I6485"/>
  <c r="I6484"/>
  <c r="I6483"/>
  <c r="I6482"/>
  <c r="I6481"/>
  <c r="I6480"/>
  <c r="I6479"/>
  <c r="I6478"/>
  <c r="I6477"/>
  <c r="I6476"/>
  <c r="I6475"/>
  <c r="I6474"/>
  <c r="I6473"/>
  <c r="I6472"/>
  <c r="I6471"/>
  <c r="I6470"/>
  <c r="I6469"/>
  <c r="I6468"/>
  <c r="I6467"/>
  <c r="I6466"/>
  <c r="I6465"/>
  <c r="I6464"/>
  <c r="I6463"/>
  <c r="I6462"/>
  <c r="I6461"/>
  <c r="I6460"/>
  <c r="I6459"/>
  <c r="I6458"/>
  <c r="I6457"/>
  <c r="I6456"/>
  <c r="I6455"/>
  <c r="I6454"/>
  <c r="I6453"/>
  <c r="I6452"/>
  <c r="I6451"/>
  <c r="I6450"/>
  <c r="I6449"/>
  <c r="I6448"/>
  <c r="I6447"/>
  <c r="I6446"/>
  <c r="I6445"/>
  <c r="I6444"/>
  <c r="I6443"/>
  <c r="I6442"/>
  <c r="I6441"/>
  <c r="I6440"/>
  <c r="I6439"/>
  <c r="I6438"/>
  <c r="I6437"/>
  <c r="I6436"/>
  <c r="I6435"/>
  <c r="I6434"/>
  <c r="I6433"/>
  <c r="I6432"/>
  <c r="I6431"/>
  <c r="I6430"/>
  <c r="I6429"/>
  <c r="I6428"/>
  <c r="I6427"/>
  <c r="I6426"/>
  <c r="I6425"/>
  <c r="I6424"/>
  <c r="I6423"/>
  <c r="I6422"/>
  <c r="I6421"/>
  <c r="I6420"/>
  <c r="I6419"/>
  <c r="I6418"/>
  <c r="I6417"/>
  <c r="I6416"/>
  <c r="I6415"/>
  <c r="I6414"/>
  <c r="I6413"/>
  <c r="I6412"/>
  <c r="I6411"/>
  <c r="I6410"/>
  <c r="I6409"/>
  <c r="I6408"/>
  <c r="I6407"/>
  <c r="I6406"/>
  <c r="I6405"/>
  <c r="I6404"/>
  <c r="I6403"/>
  <c r="I6402"/>
  <c r="I6401"/>
  <c r="I6400"/>
  <c r="I6399"/>
  <c r="I6398"/>
  <c r="I6397"/>
  <c r="I6396"/>
  <c r="I6395"/>
  <c r="I6394"/>
  <c r="I6393"/>
  <c r="I6392"/>
  <c r="I6391"/>
  <c r="I6390"/>
  <c r="I6389"/>
  <c r="I6388"/>
  <c r="I6387"/>
  <c r="I6386"/>
  <c r="I6385"/>
  <c r="I6384"/>
  <c r="I6383"/>
  <c r="I6382"/>
  <c r="I6381"/>
  <c r="I6380"/>
  <c r="I6379"/>
  <c r="I6378"/>
  <c r="I6377"/>
  <c r="I6376"/>
  <c r="I6375"/>
  <c r="I6374"/>
  <c r="I6373"/>
  <c r="I6372"/>
  <c r="I6371"/>
  <c r="I6370"/>
  <c r="I6369"/>
  <c r="I6368"/>
  <c r="I6367"/>
  <c r="I6366"/>
  <c r="I6365"/>
  <c r="I6364"/>
  <c r="I6363"/>
  <c r="I6362"/>
  <c r="I6361"/>
  <c r="I6360"/>
  <c r="I6359"/>
  <c r="I6358"/>
  <c r="I6357"/>
  <c r="I6356"/>
  <c r="I6355"/>
  <c r="I6354"/>
  <c r="I6353"/>
  <c r="I6352"/>
  <c r="I6351"/>
  <c r="I6350"/>
  <c r="I6349"/>
  <c r="I6348"/>
  <c r="I6347"/>
  <c r="I6346"/>
  <c r="I6345"/>
  <c r="I6344"/>
  <c r="I6343"/>
  <c r="I6342"/>
  <c r="I6341"/>
  <c r="I6340"/>
  <c r="I6339"/>
  <c r="I6338"/>
  <c r="I6337"/>
  <c r="I6336"/>
  <c r="I6335"/>
  <c r="I6334"/>
  <c r="I6333"/>
  <c r="I6332"/>
  <c r="I6331"/>
  <c r="I6330"/>
  <c r="I6329"/>
  <c r="I6328"/>
  <c r="I6327"/>
  <c r="I6326"/>
  <c r="I6325"/>
  <c r="I6324"/>
  <c r="I6323"/>
  <c r="I6322"/>
  <c r="I6321"/>
  <c r="I6320"/>
  <c r="I6319"/>
  <c r="I6318"/>
  <c r="I6317"/>
  <c r="I6316"/>
  <c r="I6315"/>
  <c r="I6314"/>
  <c r="I6313"/>
  <c r="I6312"/>
  <c r="I6311"/>
  <c r="I6310"/>
  <c r="I6309"/>
  <c r="I6308"/>
  <c r="I6307"/>
  <c r="I6306"/>
  <c r="I6305"/>
  <c r="I6304"/>
  <c r="I6303"/>
  <c r="I6302"/>
  <c r="I6301"/>
  <c r="I6300"/>
  <c r="I6299"/>
  <c r="I6298"/>
  <c r="I6297"/>
  <c r="I6296"/>
  <c r="I6295"/>
  <c r="I6294"/>
  <c r="I6293"/>
  <c r="I6292"/>
  <c r="I6291"/>
  <c r="I6290"/>
  <c r="I6289"/>
  <c r="I6288"/>
  <c r="I6287"/>
  <c r="I6286"/>
  <c r="I6285"/>
  <c r="I6284"/>
  <c r="I6283"/>
  <c r="I6282"/>
  <c r="I6281"/>
  <c r="I6280"/>
  <c r="I6279"/>
  <c r="I6278"/>
  <c r="I6277"/>
  <c r="I6276"/>
  <c r="I6275"/>
  <c r="I6274"/>
  <c r="I6273"/>
  <c r="I6272"/>
  <c r="I6271"/>
  <c r="I6270"/>
  <c r="I6269"/>
  <c r="I6268"/>
  <c r="I6267"/>
  <c r="I6266"/>
  <c r="I6265"/>
  <c r="I6264"/>
  <c r="I6263"/>
  <c r="I6262"/>
  <c r="I6261"/>
  <c r="I6260"/>
  <c r="I6259"/>
  <c r="I6258"/>
  <c r="I6257"/>
  <c r="I6256"/>
  <c r="I6255"/>
  <c r="I6254"/>
  <c r="I6253"/>
  <c r="I6252"/>
  <c r="I6251"/>
  <c r="I6250"/>
  <c r="I6249"/>
  <c r="I6248"/>
  <c r="I6247"/>
  <c r="I6246"/>
  <c r="I6245"/>
  <c r="I6244"/>
  <c r="I6243"/>
  <c r="I6242"/>
  <c r="I6241"/>
  <c r="I6240"/>
  <c r="I6239"/>
  <c r="I6238"/>
  <c r="I6237"/>
  <c r="I6236"/>
  <c r="I6235"/>
  <c r="I6234"/>
  <c r="I6233"/>
  <c r="I6232"/>
  <c r="I6231"/>
  <c r="I6230"/>
  <c r="I6229"/>
  <c r="I6228"/>
  <c r="I6227"/>
  <c r="I6226"/>
  <c r="I6225"/>
  <c r="I6224"/>
  <c r="I6223"/>
  <c r="I6222"/>
  <c r="I6221"/>
  <c r="I6220"/>
  <c r="I6219"/>
  <c r="I6218"/>
  <c r="I6217"/>
  <c r="I6216"/>
  <c r="I6215"/>
  <c r="I6214"/>
  <c r="I6213"/>
  <c r="I6212"/>
  <c r="I6211"/>
  <c r="I6210"/>
  <c r="I6209"/>
  <c r="I6208"/>
  <c r="I6207"/>
  <c r="I6206"/>
  <c r="I6205"/>
  <c r="I6204"/>
  <c r="I6203"/>
  <c r="I6202"/>
  <c r="I6201"/>
  <c r="I6200"/>
  <c r="I6199"/>
  <c r="I6198"/>
  <c r="I6197"/>
  <c r="I6196"/>
  <c r="I6195"/>
  <c r="I6194"/>
  <c r="I6193"/>
  <c r="I6192"/>
  <c r="I6191"/>
  <c r="I6190"/>
  <c r="I6189"/>
  <c r="I6188"/>
  <c r="I6187"/>
  <c r="I6186"/>
  <c r="I6185"/>
  <c r="I6184"/>
  <c r="I6183"/>
  <c r="I6182"/>
  <c r="I6181"/>
  <c r="I6180"/>
  <c r="I6179"/>
  <c r="I6178"/>
  <c r="I6177"/>
  <c r="I6176"/>
  <c r="I6175"/>
  <c r="I6174"/>
  <c r="I6173"/>
  <c r="I6172"/>
  <c r="I6171"/>
  <c r="I6170"/>
  <c r="I6169"/>
  <c r="I6168"/>
  <c r="I6167"/>
  <c r="I6166"/>
  <c r="I6165"/>
  <c r="I6164"/>
  <c r="I6163"/>
  <c r="I6162"/>
  <c r="I6161"/>
  <c r="I6160"/>
  <c r="I6159"/>
  <c r="I6158"/>
  <c r="I6157"/>
  <c r="I6156"/>
  <c r="I6155"/>
  <c r="I6154"/>
  <c r="I6153"/>
  <c r="I6152"/>
  <c r="I6151"/>
  <c r="I6150"/>
  <c r="I6149"/>
  <c r="I6148"/>
  <c r="I6147"/>
  <c r="I6146"/>
  <c r="I6145"/>
  <c r="I6144"/>
  <c r="I6143"/>
  <c r="I6142"/>
  <c r="I6141"/>
  <c r="I6140"/>
  <c r="I6139"/>
  <c r="I6138"/>
  <c r="I6137"/>
  <c r="I6136"/>
  <c r="I6135"/>
  <c r="I6134"/>
  <c r="I6133"/>
  <c r="I6132"/>
  <c r="I6131"/>
  <c r="I6130"/>
  <c r="I6129"/>
  <c r="I6128"/>
  <c r="I6127"/>
  <c r="I6126"/>
  <c r="I6125"/>
  <c r="I6124"/>
  <c r="I6123"/>
  <c r="I6122"/>
  <c r="I6121"/>
  <c r="I6120"/>
  <c r="I6119"/>
  <c r="I6118"/>
  <c r="I6117"/>
  <c r="I6116"/>
  <c r="I6115"/>
  <c r="I6114"/>
  <c r="I6113"/>
  <c r="I6112"/>
  <c r="I6111"/>
  <c r="I6110"/>
  <c r="I6109"/>
  <c r="I6108"/>
  <c r="I6107"/>
  <c r="I6106"/>
  <c r="I6105"/>
  <c r="I6104"/>
  <c r="I6103"/>
  <c r="I6102"/>
  <c r="I6101"/>
  <c r="I6100"/>
  <c r="I6099"/>
  <c r="I6098"/>
  <c r="I6097"/>
  <c r="I6096"/>
  <c r="I6095"/>
  <c r="I6094"/>
  <c r="I6093"/>
  <c r="I6092"/>
  <c r="I6091"/>
  <c r="I6090"/>
  <c r="I6089"/>
  <c r="I6088"/>
  <c r="I6087"/>
  <c r="I6086"/>
  <c r="I6085"/>
  <c r="I6084"/>
  <c r="I6083"/>
  <c r="I6082"/>
  <c r="I6081"/>
  <c r="I6080"/>
  <c r="I6079"/>
  <c r="I6078"/>
  <c r="I6077"/>
  <c r="I6076"/>
  <c r="I6075"/>
  <c r="I6074"/>
  <c r="I6073"/>
  <c r="I6072"/>
  <c r="I6071"/>
  <c r="I6070"/>
  <c r="I6069"/>
  <c r="I6068"/>
  <c r="I6067"/>
  <c r="I6066"/>
  <c r="I6065"/>
  <c r="I6064"/>
  <c r="I6063"/>
  <c r="I6062"/>
  <c r="I6061"/>
  <c r="I6060"/>
  <c r="I6059"/>
  <c r="I6058"/>
  <c r="I6057"/>
  <c r="I6056"/>
  <c r="I6055"/>
  <c r="I6054"/>
  <c r="I6053"/>
  <c r="I6052"/>
  <c r="I6051"/>
  <c r="I6050"/>
  <c r="I6049"/>
  <c r="I6048"/>
  <c r="I6047"/>
  <c r="I6046"/>
  <c r="I6045"/>
  <c r="I6044"/>
  <c r="I6043"/>
  <c r="I6042"/>
  <c r="I6041"/>
  <c r="I6040"/>
  <c r="I6039"/>
  <c r="I6038"/>
  <c r="I6037"/>
  <c r="I6036"/>
  <c r="I6035"/>
  <c r="I6034"/>
  <c r="I6033"/>
  <c r="I6032"/>
  <c r="I6031"/>
  <c r="I6030"/>
  <c r="I6029"/>
  <c r="I6028"/>
  <c r="I6027"/>
  <c r="I6026"/>
  <c r="I6025"/>
  <c r="I6024"/>
  <c r="I6023"/>
  <c r="I6022"/>
  <c r="I6021"/>
  <c r="I6020"/>
  <c r="I6019"/>
  <c r="I6018"/>
  <c r="I6017"/>
  <c r="I6016"/>
  <c r="I6015"/>
  <c r="I6014"/>
  <c r="I6013"/>
  <c r="I6012"/>
  <c r="I6011"/>
  <c r="I6010"/>
  <c r="I6009"/>
  <c r="I6008"/>
  <c r="I6007"/>
  <c r="I6006"/>
  <c r="I6005"/>
  <c r="I6004"/>
  <c r="I6003"/>
  <c r="I6002"/>
  <c r="I6001"/>
  <c r="I6000"/>
  <c r="I5999"/>
  <c r="I5998"/>
  <c r="I5997"/>
  <c r="I5996"/>
  <c r="I5995"/>
  <c r="I5994"/>
  <c r="I5993"/>
  <c r="I5992"/>
  <c r="I5991"/>
  <c r="I5990"/>
  <c r="I5989"/>
  <c r="I5988"/>
  <c r="I5987"/>
  <c r="I5986"/>
  <c r="I5985"/>
  <c r="I5984"/>
  <c r="I5983"/>
  <c r="I5982"/>
  <c r="I5981"/>
  <c r="I5980"/>
  <c r="I5979"/>
  <c r="I5978"/>
  <c r="I5977"/>
  <c r="I5976"/>
  <c r="I5975"/>
  <c r="I5974"/>
  <c r="I5973"/>
  <c r="I5972"/>
  <c r="I5971"/>
  <c r="I5970"/>
  <c r="I5969"/>
  <c r="I5968"/>
  <c r="I5967"/>
  <c r="I5966"/>
  <c r="I5965"/>
  <c r="I5964"/>
  <c r="I5963"/>
  <c r="I5962"/>
  <c r="I5961"/>
  <c r="I5960"/>
  <c r="I5959"/>
  <c r="I5958"/>
  <c r="I5957"/>
  <c r="I5956"/>
  <c r="I5955"/>
  <c r="I5954"/>
  <c r="I5953"/>
  <c r="I5952"/>
  <c r="I5951"/>
  <c r="I5950"/>
  <c r="I5949"/>
  <c r="I5948"/>
  <c r="I5947"/>
  <c r="I5946"/>
  <c r="I5945"/>
  <c r="I5944"/>
  <c r="I5943"/>
  <c r="I5942"/>
  <c r="I5941"/>
  <c r="I5940"/>
  <c r="I5939"/>
  <c r="I5938"/>
  <c r="I5937"/>
  <c r="I5936"/>
  <c r="I5935"/>
  <c r="I5934"/>
  <c r="I5933"/>
  <c r="I5932"/>
  <c r="I5931"/>
  <c r="I5930"/>
  <c r="I5929"/>
  <c r="I5928"/>
  <c r="I5927"/>
  <c r="I5926"/>
  <c r="I5925"/>
  <c r="I5924"/>
  <c r="I5923"/>
  <c r="I5922"/>
  <c r="I5921"/>
  <c r="I5920"/>
  <c r="I5919"/>
  <c r="I5918"/>
  <c r="I5917"/>
  <c r="I5916"/>
  <c r="I5915"/>
  <c r="I5914"/>
  <c r="I5913"/>
  <c r="I5912"/>
  <c r="I5911"/>
  <c r="I5910"/>
  <c r="I5909"/>
  <c r="I5908"/>
  <c r="I5907"/>
  <c r="I5906"/>
  <c r="I5905"/>
  <c r="I5904"/>
  <c r="I5903"/>
  <c r="I5902"/>
  <c r="I5901"/>
  <c r="I5900"/>
  <c r="I5899"/>
  <c r="I5898"/>
  <c r="I5897"/>
  <c r="I5896"/>
  <c r="I5895"/>
  <c r="I5894"/>
  <c r="I5893"/>
  <c r="I5892"/>
  <c r="I5891"/>
  <c r="I5890"/>
  <c r="I5889"/>
  <c r="I5888"/>
  <c r="I5887"/>
  <c r="I5886"/>
  <c r="I5885"/>
  <c r="I5884"/>
  <c r="I5883"/>
  <c r="I5882"/>
  <c r="I5881"/>
  <c r="I5880"/>
  <c r="I5879"/>
  <c r="I5878"/>
  <c r="I5877"/>
  <c r="I5876"/>
  <c r="I5875"/>
  <c r="I5874"/>
  <c r="I5873"/>
  <c r="I5872"/>
  <c r="I5871"/>
  <c r="I5870"/>
  <c r="I5869"/>
  <c r="I5868"/>
  <c r="I5867"/>
  <c r="I5866"/>
  <c r="I5865"/>
  <c r="I5864"/>
  <c r="I5863"/>
  <c r="I5862"/>
  <c r="I5861"/>
  <c r="I5860"/>
  <c r="I5859"/>
  <c r="I5858"/>
  <c r="I5857"/>
  <c r="I5856"/>
  <c r="I5855"/>
  <c r="I5854"/>
  <c r="I5853"/>
  <c r="I5852"/>
  <c r="I5851"/>
  <c r="I5850"/>
  <c r="I5849"/>
  <c r="I5848"/>
  <c r="I5847"/>
  <c r="I5846"/>
  <c r="I5845"/>
  <c r="I5844"/>
  <c r="I5843"/>
  <c r="I5842"/>
  <c r="I5841"/>
  <c r="I5840"/>
  <c r="I5839"/>
  <c r="I5838"/>
  <c r="I5837"/>
  <c r="I5836"/>
  <c r="I5835"/>
  <c r="I5834"/>
  <c r="I5833"/>
  <c r="I5832"/>
  <c r="I5831"/>
  <c r="I5830"/>
  <c r="I5829"/>
  <c r="I5828"/>
  <c r="I5827"/>
  <c r="I5826"/>
  <c r="I5825"/>
  <c r="I5824"/>
  <c r="I5823"/>
  <c r="I5822"/>
  <c r="I5821"/>
  <c r="I5820"/>
  <c r="I5819"/>
  <c r="I5818"/>
  <c r="I5817"/>
  <c r="I5816"/>
  <c r="I5815"/>
  <c r="I5814"/>
  <c r="I5813"/>
  <c r="I5812"/>
  <c r="I5811"/>
  <c r="I5810"/>
  <c r="I5809"/>
  <c r="I5808"/>
  <c r="I5807"/>
  <c r="I5806"/>
  <c r="I5805"/>
  <c r="I5804"/>
  <c r="I5803"/>
  <c r="I5802"/>
  <c r="I5801"/>
  <c r="I5800"/>
  <c r="I5799"/>
  <c r="I5798"/>
  <c r="I5797"/>
  <c r="I5796"/>
  <c r="I5795"/>
  <c r="I5794"/>
  <c r="I5793"/>
  <c r="I5792"/>
  <c r="I5791"/>
  <c r="I5790"/>
  <c r="I5789"/>
  <c r="I5788"/>
  <c r="I5787"/>
  <c r="I5786"/>
  <c r="I5785"/>
  <c r="I5784"/>
  <c r="I5783"/>
  <c r="I5782"/>
  <c r="I5781"/>
  <c r="I5780"/>
  <c r="I5779"/>
  <c r="I5778"/>
  <c r="I5777"/>
  <c r="I5776"/>
  <c r="I5775"/>
  <c r="I5774"/>
  <c r="I5773"/>
  <c r="I5772"/>
  <c r="I5771"/>
  <c r="I5770"/>
  <c r="I5769"/>
  <c r="I5768"/>
  <c r="I5767"/>
  <c r="I5766"/>
  <c r="I5765"/>
  <c r="I5764"/>
  <c r="I5763"/>
  <c r="I5762"/>
  <c r="I5761"/>
  <c r="I5760"/>
  <c r="I5759"/>
  <c r="I5758"/>
  <c r="I5757"/>
  <c r="I5756"/>
  <c r="I5755"/>
  <c r="I5754"/>
  <c r="I5753"/>
  <c r="I5752"/>
  <c r="I5751"/>
  <c r="I5750"/>
  <c r="I5749"/>
  <c r="I5748"/>
  <c r="I5747"/>
  <c r="I5746"/>
  <c r="I5745"/>
  <c r="I5744"/>
  <c r="I5743"/>
  <c r="I5742"/>
  <c r="I5741"/>
  <c r="I5740"/>
  <c r="I5739"/>
  <c r="I5738"/>
  <c r="I5737"/>
  <c r="I5736"/>
  <c r="I5735"/>
  <c r="I5734"/>
  <c r="I5733"/>
  <c r="I5732"/>
  <c r="I5731"/>
  <c r="I5730"/>
  <c r="I5729"/>
  <c r="I5728"/>
  <c r="I5727"/>
  <c r="I5726"/>
  <c r="I5725"/>
  <c r="I5724"/>
  <c r="I5723"/>
  <c r="I5722"/>
  <c r="I5721"/>
  <c r="I5720"/>
  <c r="I5719"/>
  <c r="I5718"/>
  <c r="I5717"/>
  <c r="I5716"/>
  <c r="I5715"/>
  <c r="I5714"/>
  <c r="I5713"/>
  <c r="I5712"/>
  <c r="I5711"/>
  <c r="I5710"/>
  <c r="I5709"/>
  <c r="I5708"/>
  <c r="I5707"/>
  <c r="I5706"/>
  <c r="I5705"/>
  <c r="I5704"/>
  <c r="I5703"/>
  <c r="I5702"/>
  <c r="I5701"/>
  <c r="I5700"/>
  <c r="I5699"/>
  <c r="I5698"/>
  <c r="I5697"/>
  <c r="I5696"/>
  <c r="I5695"/>
  <c r="I5694"/>
  <c r="I5693"/>
  <c r="I5692"/>
  <c r="I5691"/>
  <c r="I5690"/>
  <c r="I5689"/>
  <c r="I5688"/>
  <c r="I5687"/>
  <c r="I5686"/>
  <c r="I5685"/>
  <c r="I5684"/>
  <c r="I5683"/>
  <c r="I5682"/>
  <c r="I5681"/>
  <c r="I5680"/>
  <c r="I5679"/>
  <c r="I5678"/>
  <c r="I5677"/>
  <c r="I5676"/>
  <c r="I5675"/>
  <c r="I5674"/>
  <c r="I5673"/>
  <c r="I5672"/>
  <c r="I5671"/>
  <c r="I5670"/>
  <c r="I5669"/>
  <c r="I5668"/>
  <c r="I5667"/>
  <c r="I5666"/>
  <c r="I5665"/>
  <c r="I5664"/>
  <c r="I5663"/>
  <c r="I5662"/>
  <c r="I5661"/>
  <c r="I5660"/>
  <c r="I5659"/>
  <c r="I5658"/>
  <c r="I5657"/>
  <c r="I5656"/>
  <c r="I5655"/>
  <c r="I5654"/>
  <c r="I5653"/>
  <c r="I5652"/>
  <c r="I5651"/>
  <c r="I5650"/>
  <c r="I5649"/>
  <c r="I5648"/>
  <c r="I5647"/>
  <c r="I5646"/>
  <c r="I5645"/>
  <c r="I5644"/>
  <c r="I5643"/>
  <c r="I5642"/>
  <c r="I5641"/>
  <c r="I5640"/>
  <c r="I5639"/>
  <c r="I5638"/>
  <c r="I5637"/>
  <c r="I5636"/>
  <c r="I5635"/>
  <c r="I5634"/>
  <c r="I5633"/>
  <c r="I5632"/>
  <c r="I5631"/>
  <c r="I5630"/>
  <c r="I5629"/>
  <c r="I5628"/>
  <c r="I5627"/>
  <c r="I5626"/>
  <c r="I5625"/>
  <c r="I5624"/>
  <c r="I5623"/>
  <c r="I5622"/>
  <c r="I5621"/>
  <c r="I5620"/>
  <c r="I5619"/>
  <c r="I5618"/>
  <c r="I5617"/>
  <c r="I5616"/>
  <c r="I5615"/>
  <c r="I5614"/>
  <c r="I5613"/>
  <c r="I5612"/>
  <c r="I5611"/>
  <c r="I5610"/>
  <c r="I5609"/>
  <c r="I5608"/>
  <c r="I5607"/>
  <c r="I5606"/>
  <c r="I5605"/>
  <c r="I5604"/>
  <c r="I5603"/>
  <c r="I5602"/>
  <c r="I5601"/>
  <c r="I5600"/>
  <c r="I5599"/>
  <c r="I5598"/>
  <c r="I5597"/>
  <c r="I5596"/>
  <c r="I5595"/>
  <c r="I5594"/>
  <c r="I5593"/>
  <c r="I5592"/>
  <c r="I5591"/>
  <c r="I5590"/>
  <c r="I5589"/>
  <c r="I5588"/>
  <c r="I5587"/>
  <c r="I5586"/>
  <c r="I5585"/>
  <c r="I5584"/>
  <c r="I5583"/>
  <c r="I5582"/>
  <c r="I5581"/>
  <c r="I5580"/>
  <c r="I5579"/>
  <c r="I5578"/>
  <c r="I5577"/>
  <c r="I5576"/>
  <c r="I5575"/>
  <c r="I5574"/>
  <c r="I5573"/>
  <c r="I5572"/>
  <c r="I5571"/>
  <c r="I5570"/>
  <c r="I5569"/>
  <c r="I5568"/>
  <c r="I5567"/>
  <c r="I5566"/>
  <c r="I5565"/>
  <c r="I5564"/>
  <c r="I5563"/>
  <c r="I5562"/>
  <c r="I5561"/>
  <c r="I5560"/>
  <c r="I5559"/>
  <c r="I5558"/>
  <c r="I5557"/>
  <c r="I5556"/>
  <c r="I5555"/>
  <c r="I5554"/>
  <c r="I5553"/>
  <c r="I5552"/>
  <c r="I5551"/>
  <c r="I5550"/>
  <c r="I5549"/>
  <c r="I5548"/>
  <c r="I5547"/>
  <c r="I5546"/>
  <c r="I5545"/>
  <c r="I5544"/>
  <c r="I5543"/>
  <c r="I5542"/>
  <c r="I5541"/>
  <c r="I5540"/>
  <c r="I5539"/>
  <c r="I5538"/>
  <c r="I5537"/>
  <c r="I5536"/>
  <c r="I5535"/>
  <c r="I5534"/>
  <c r="I5533"/>
  <c r="I5532"/>
  <c r="I5531"/>
  <c r="I5530"/>
  <c r="I5529"/>
  <c r="I5528"/>
  <c r="I5527"/>
  <c r="I5526"/>
  <c r="I5525"/>
  <c r="I5524"/>
  <c r="I5523"/>
  <c r="I5522"/>
  <c r="I5521"/>
  <c r="I5520"/>
  <c r="I5519"/>
  <c r="I5518"/>
  <c r="I5517"/>
  <c r="I5516"/>
  <c r="I5515"/>
  <c r="I5514"/>
  <c r="I5513"/>
  <c r="I5512"/>
  <c r="I5511"/>
  <c r="I5510"/>
  <c r="I5509"/>
  <c r="I5508"/>
  <c r="I5507"/>
  <c r="I5506"/>
  <c r="I5505"/>
  <c r="I5504"/>
  <c r="I5503"/>
  <c r="I5502"/>
  <c r="I5501"/>
  <c r="I5500"/>
  <c r="I5499"/>
  <c r="I5498"/>
  <c r="I5497"/>
  <c r="I5496"/>
  <c r="I5495"/>
  <c r="I5494"/>
  <c r="I5493"/>
  <c r="I5492"/>
  <c r="I5491"/>
  <c r="I5490"/>
  <c r="I5489"/>
  <c r="I5488"/>
  <c r="I5487"/>
  <c r="I5486"/>
  <c r="I5485"/>
  <c r="I5484"/>
  <c r="I5483"/>
  <c r="I5482"/>
  <c r="I5481"/>
  <c r="I5480"/>
  <c r="I5479"/>
  <c r="I5478"/>
  <c r="I5477"/>
  <c r="I5476"/>
  <c r="I5475"/>
  <c r="I5474"/>
  <c r="I5473"/>
  <c r="I5472"/>
  <c r="I5471"/>
  <c r="I5470"/>
  <c r="I5469"/>
  <c r="I5468"/>
  <c r="I5467"/>
  <c r="I5466"/>
  <c r="I5465"/>
  <c r="I5464"/>
  <c r="I5463"/>
  <c r="I5462"/>
  <c r="I5461"/>
  <c r="I5460"/>
  <c r="I5459"/>
  <c r="I5458"/>
  <c r="I5457"/>
  <c r="I5456"/>
  <c r="I5455"/>
  <c r="I5454"/>
  <c r="I5453"/>
  <c r="I5452"/>
  <c r="I5451"/>
  <c r="I5450"/>
  <c r="I5449"/>
  <c r="I5448"/>
  <c r="I5447"/>
  <c r="I5446"/>
  <c r="I5445"/>
  <c r="I5444"/>
  <c r="I5443"/>
  <c r="I5442"/>
  <c r="I5441"/>
  <c r="I5440"/>
  <c r="I5439"/>
  <c r="I5438"/>
  <c r="I5437"/>
  <c r="I5436"/>
  <c r="I5435"/>
  <c r="I5434"/>
  <c r="I5433"/>
  <c r="I5432"/>
  <c r="I5431"/>
  <c r="I5430"/>
  <c r="I5429"/>
  <c r="I5428"/>
  <c r="I5427"/>
  <c r="I5426"/>
  <c r="I5425"/>
  <c r="I5424"/>
  <c r="I5423"/>
  <c r="I5422"/>
  <c r="I5421"/>
  <c r="I5420"/>
  <c r="I5419"/>
  <c r="I5418"/>
  <c r="I5417"/>
  <c r="I5416"/>
  <c r="I5415"/>
  <c r="I5414"/>
  <c r="I5413"/>
  <c r="I5412"/>
  <c r="I5411"/>
  <c r="I5410"/>
  <c r="I5409"/>
  <c r="I5408"/>
  <c r="I5407"/>
  <c r="I5406"/>
  <c r="I5405"/>
  <c r="I5404"/>
  <c r="I5403"/>
  <c r="I5402"/>
  <c r="I5401"/>
  <c r="I5400"/>
  <c r="I5399"/>
  <c r="I5398"/>
  <c r="I5397"/>
  <c r="I5396"/>
  <c r="I5395"/>
  <c r="I5394"/>
  <c r="I5393"/>
  <c r="I5392"/>
  <c r="I5391"/>
  <c r="I5390"/>
  <c r="I5389"/>
  <c r="I5388"/>
  <c r="I5387"/>
  <c r="I5386"/>
  <c r="I5385"/>
  <c r="I5384"/>
  <c r="I5383"/>
  <c r="I5382"/>
  <c r="I5381"/>
  <c r="I5380"/>
  <c r="I5379"/>
  <c r="I5378"/>
  <c r="I5377"/>
  <c r="I5376"/>
  <c r="I5375"/>
  <c r="I5374"/>
  <c r="I5373"/>
  <c r="I5372"/>
  <c r="I5371"/>
  <c r="I5370"/>
  <c r="I5369"/>
  <c r="I5368"/>
  <c r="I5367"/>
  <c r="I5366"/>
  <c r="I5365"/>
  <c r="I5364"/>
  <c r="I5363"/>
  <c r="I5362"/>
  <c r="I5361"/>
  <c r="I5360"/>
  <c r="I5359"/>
  <c r="I5358"/>
  <c r="I5357"/>
  <c r="I5356"/>
  <c r="I5355"/>
  <c r="I5354"/>
  <c r="I5353"/>
  <c r="I5352"/>
  <c r="I5351"/>
  <c r="I5350"/>
  <c r="I5349"/>
  <c r="I5348"/>
  <c r="I5347"/>
  <c r="I5346"/>
  <c r="I5345"/>
  <c r="I5344"/>
  <c r="I5343"/>
  <c r="I5342"/>
  <c r="I5341"/>
  <c r="I5340"/>
  <c r="I5339"/>
  <c r="I5338"/>
  <c r="I5337"/>
  <c r="I5336"/>
  <c r="I5335"/>
  <c r="I5334"/>
  <c r="I5333"/>
  <c r="I5332"/>
  <c r="I5331"/>
  <c r="I5330"/>
  <c r="I5329"/>
  <c r="I5328"/>
  <c r="I5327"/>
  <c r="I5326"/>
  <c r="I5325"/>
  <c r="I5324"/>
  <c r="I5323"/>
  <c r="I5322"/>
  <c r="I5321"/>
  <c r="I5320"/>
  <c r="I5319"/>
  <c r="I5318"/>
  <c r="I5317"/>
  <c r="I5316"/>
  <c r="I5315"/>
  <c r="I5314"/>
  <c r="I5313"/>
  <c r="I5312"/>
  <c r="I5311"/>
  <c r="I5310"/>
  <c r="I5309"/>
  <c r="I5308"/>
  <c r="I5307"/>
  <c r="I5306"/>
  <c r="I5305"/>
  <c r="I5304"/>
  <c r="I5303"/>
  <c r="I5302"/>
  <c r="I5301"/>
  <c r="I5300"/>
  <c r="I5299"/>
  <c r="I5298"/>
  <c r="I5297"/>
  <c r="I5296"/>
  <c r="I5295"/>
  <c r="I5294"/>
  <c r="I5293"/>
  <c r="I5292"/>
  <c r="I5291"/>
  <c r="I5290"/>
  <c r="I5289"/>
  <c r="I5288"/>
  <c r="I5287"/>
  <c r="I5286"/>
  <c r="I5285"/>
  <c r="I5284"/>
  <c r="I5283"/>
  <c r="I5282"/>
  <c r="I5281"/>
  <c r="I5280"/>
  <c r="I5279"/>
  <c r="I5278"/>
  <c r="I5277"/>
  <c r="I5276"/>
  <c r="I5275"/>
  <c r="I5274"/>
  <c r="I5273"/>
  <c r="I5272"/>
  <c r="I5271"/>
  <c r="I5270"/>
  <c r="I5269"/>
  <c r="I5268"/>
  <c r="I5267"/>
  <c r="I5266"/>
  <c r="I5265"/>
  <c r="I5264"/>
  <c r="I5263"/>
  <c r="I5262"/>
  <c r="I5261"/>
  <c r="I5260"/>
  <c r="I5259"/>
  <c r="I5258"/>
  <c r="I5257"/>
  <c r="I5256"/>
  <c r="I5255"/>
  <c r="I5254"/>
  <c r="I5253"/>
  <c r="I5252"/>
  <c r="I5251"/>
  <c r="I5250"/>
  <c r="I5249"/>
  <c r="I5248"/>
  <c r="I5247"/>
  <c r="I5246"/>
  <c r="I5245"/>
  <c r="I5244"/>
  <c r="I5243"/>
  <c r="I5242"/>
  <c r="I5241"/>
  <c r="I5240"/>
  <c r="I5239"/>
  <c r="I5238"/>
  <c r="I5237"/>
  <c r="I5236"/>
  <c r="I5235"/>
  <c r="I5234"/>
  <c r="I5233"/>
  <c r="I5232"/>
  <c r="I5231"/>
  <c r="I5230"/>
  <c r="I5229"/>
  <c r="I5228"/>
  <c r="I5227"/>
  <c r="I5226"/>
  <c r="I5225"/>
  <c r="I5224"/>
  <c r="I5223"/>
  <c r="I5222"/>
  <c r="I5221"/>
  <c r="I5220"/>
  <c r="I5219"/>
  <c r="I5218"/>
  <c r="I5217"/>
  <c r="I5216"/>
  <c r="I5215"/>
  <c r="I5214"/>
  <c r="I5213"/>
  <c r="I5212"/>
  <c r="I5211"/>
  <c r="I5210"/>
  <c r="I5209"/>
  <c r="I5208"/>
  <c r="I5207"/>
  <c r="I5206"/>
  <c r="I5205"/>
  <c r="I5204"/>
  <c r="I5203"/>
  <c r="I5202"/>
  <c r="I5201"/>
  <c r="I5200"/>
  <c r="I5199"/>
  <c r="I5198"/>
  <c r="I5197"/>
  <c r="I5196"/>
  <c r="I5195"/>
  <c r="I5194"/>
  <c r="I5193"/>
  <c r="I5192"/>
  <c r="I5191"/>
  <c r="I5190"/>
  <c r="I5189"/>
  <c r="I5188"/>
  <c r="I5187"/>
  <c r="I5186"/>
  <c r="I5185"/>
  <c r="I5184"/>
  <c r="I5183"/>
  <c r="I5182"/>
  <c r="I5181"/>
  <c r="I5180"/>
  <c r="I5179"/>
  <c r="I5178"/>
  <c r="I5177"/>
  <c r="I5176"/>
  <c r="I5175"/>
  <c r="I5174"/>
  <c r="I5173"/>
  <c r="I5172"/>
  <c r="I5171"/>
  <c r="I5170"/>
  <c r="I5169"/>
  <c r="I5168"/>
  <c r="I5167"/>
  <c r="I5166"/>
  <c r="I5165"/>
  <c r="I5164"/>
  <c r="I5163"/>
  <c r="I5162"/>
  <c r="I5161"/>
  <c r="I5160"/>
  <c r="I5159"/>
  <c r="I5158"/>
  <c r="I5157"/>
  <c r="I5156"/>
  <c r="I5155"/>
  <c r="I5154"/>
  <c r="I5153"/>
  <c r="I5152"/>
  <c r="I5151"/>
  <c r="I5150"/>
  <c r="I5149"/>
  <c r="I5148"/>
  <c r="I5147"/>
  <c r="I5146"/>
  <c r="I5145"/>
  <c r="I5144"/>
  <c r="I5143"/>
  <c r="I5142"/>
  <c r="I5141"/>
  <c r="I5140"/>
  <c r="I5139"/>
  <c r="I5138"/>
  <c r="I5137"/>
  <c r="I5136"/>
  <c r="I5135"/>
  <c r="I5134"/>
  <c r="I5133"/>
  <c r="I5132"/>
  <c r="I5131"/>
  <c r="I5130"/>
  <c r="I5129"/>
  <c r="I5128"/>
  <c r="I5127"/>
  <c r="I5126"/>
  <c r="I5125"/>
  <c r="I5124"/>
  <c r="I5123"/>
  <c r="I5122"/>
  <c r="I5121"/>
  <c r="I5120"/>
  <c r="I5119"/>
  <c r="I5118"/>
  <c r="I5117"/>
  <c r="I5116"/>
  <c r="I5115"/>
  <c r="I5114"/>
  <c r="I5113"/>
  <c r="I5112"/>
  <c r="I5111"/>
  <c r="I5110"/>
  <c r="I5109"/>
  <c r="I5108"/>
  <c r="I5107"/>
  <c r="I5106"/>
  <c r="I5105"/>
  <c r="I5104"/>
  <c r="I5103"/>
  <c r="I5102"/>
  <c r="I5101"/>
  <c r="I5100"/>
  <c r="I5099"/>
  <c r="I5098"/>
  <c r="I5097"/>
  <c r="I5096"/>
  <c r="I5095"/>
  <c r="I5094"/>
  <c r="I5093"/>
  <c r="I5092"/>
  <c r="I5091"/>
  <c r="I5090"/>
  <c r="I5089"/>
  <c r="I5088"/>
  <c r="I5087"/>
  <c r="I5086"/>
  <c r="I5085"/>
  <c r="I5084"/>
  <c r="I5083"/>
  <c r="I5082"/>
  <c r="I5081"/>
  <c r="I5080"/>
  <c r="I5079"/>
  <c r="I5078"/>
  <c r="I5077"/>
  <c r="I5076"/>
  <c r="I5075"/>
  <c r="I5074"/>
  <c r="I5073"/>
  <c r="I5072"/>
  <c r="I5071"/>
  <c r="I5070"/>
  <c r="I5069"/>
  <c r="I5068"/>
  <c r="I5067"/>
  <c r="I5066"/>
  <c r="I5065"/>
  <c r="I5064"/>
  <c r="I5063"/>
  <c r="I5062"/>
  <c r="I5061"/>
  <c r="I5060"/>
  <c r="I5059"/>
  <c r="I5058"/>
  <c r="I5057"/>
  <c r="I5056"/>
  <c r="I5055"/>
  <c r="I5054"/>
  <c r="I5053"/>
  <c r="I5052"/>
  <c r="I5051"/>
  <c r="I5050"/>
  <c r="I5049"/>
  <c r="I5048"/>
  <c r="I5047"/>
  <c r="I5046"/>
  <c r="I5045"/>
  <c r="I5044"/>
  <c r="I5043"/>
  <c r="I5042"/>
  <c r="I5041"/>
  <c r="I5040"/>
  <c r="I5039"/>
  <c r="I5038"/>
  <c r="I5037"/>
  <c r="I5036"/>
  <c r="I5035"/>
  <c r="I5034"/>
  <c r="I5033"/>
  <c r="I5032"/>
  <c r="I5031"/>
  <c r="I5030"/>
  <c r="I5029"/>
  <c r="I5028"/>
  <c r="I5027"/>
  <c r="I5026"/>
  <c r="I5025"/>
  <c r="I5024"/>
  <c r="I5023"/>
  <c r="I5022"/>
  <c r="I5021"/>
  <c r="I5020"/>
  <c r="I5019"/>
  <c r="I5018"/>
  <c r="I5017"/>
  <c r="I5016"/>
  <c r="I5015"/>
  <c r="I5014"/>
  <c r="I5013"/>
  <c r="I5012"/>
  <c r="I5011"/>
  <c r="I5010"/>
  <c r="I5009"/>
  <c r="I5008"/>
  <c r="I5007"/>
  <c r="I5006"/>
  <c r="I5005"/>
  <c r="I5004"/>
  <c r="I5003"/>
  <c r="I5002"/>
  <c r="I5001"/>
  <c r="I5000"/>
  <c r="I4999"/>
  <c r="I4998"/>
  <c r="I4997"/>
  <c r="I4996"/>
  <c r="I4995"/>
  <c r="I4994"/>
  <c r="I4993"/>
  <c r="I4992"/>
  <c r="I4991"/>
  <c r="I4990"/>
  <c r="I4989"/>
  <c r="I4988"/>
  <c r="I4987"/>
  <c r="I4986"/>
  <c r="I4985"/>
  <c r="I4984"/>
  <c r="I4983"/>
  <c r="I4982"/>
  <c r="I4981"/>
  <c r="I4980"/>
  <c r="I4979"/>
  <c r="I4978"/>
  <c r="I4977"/>
  <c r="I4976"/>
  <c r="I4975"/>
  <c r="I4974"/>
  <c r="I4973"/>
  <c r="I4972"/>
  <c r="I4971"/>
  <c r="I4970"/>
  <c r="I4969"/>
  <c r="I4968"/>
  <c r="I4967"/>
  <c r="I4966"/>
  <c r="I4965"/>
  <c r="I4964"/>
  <c r="I4963"/>
  <c r="I4962"/>
  <c r="I4961"/>
  <c r="I4960"/>
  <c r="I4959"/>
  <c r="I4958"/>
  <c r="I4957"/>
  <c r="I4956"/>
  <c r="I4955"/>
  <c r="I4954"/>
  <c r="I4953"/>
  <c r="I4952"/>
  <c r="I4951"/>
  <c r="I4950"/>
  <c r="I4949"/>
  <c r="I4948"/>
  <c r="I4947"/>
  <c r="I4946"/>
  <c r="I4945"/>
  <c r="I4944"/>
  <c r="I4943"/>
  <c r="I4942"/>
  <c r="I4941"/>
  <c r="I4940"/>
  <c r="I4939"/>
  <c r="I4938"/>
  <c r="I4937"/>
  <c r="I4936"/>
  <c r="I4935"/>
  <c r="I4934"/>
  <c r="I4933"/>
  <c r="I4932"/>
  <c r="I4931"/>
  <c r="I4930"/>
  <c r="I4929"/>
  <c r="I4928"/>
  <c r="I4927"/>
  <c r="I4926"/>
  <c r="I4925"/>
  <c r="I4924"/>
  <c r="I4923"/>
  <c r="I4922"/>
  <c r="I4921"/>
  <c r="I4920"/>
  <c r="I4919"/>
  <c r="I4918"/>
  <c r="I4917"/>
  <c r="I4916"/>
  <c r="I4915"/>
  <c r="I4914"/>
  <c r="I4913"/>
  <c r="I4912"/>
  <c r="I4911"/>
  <c r="I4910"/>
  <c r="I4909"/>
  <c r="I4908"/>
  <c r="I4907"/>
  <c r="I4906"/>
  <c r="I4905"/>
  <c r="I4904"/>
  <c r="I4903"/>
  <c r="I4902"/>
  <c r="I4901"/>
  <c r="I4900"/>
  <c r="I4899"/>
  <c r="I4898"/>
  <c r="I4897"/>
  <c r="I4896"/>
  <c r="I4895"/>
  <c r="I4894"/>
  <c r="I4893"/>
  <c r="I4892"/>
  <c r="I4891"/>
  <c r="I4890"/>
  <c r="I4889"/>
  <c r="I4888"/>
  <c r="I4887"/>
  <c r="I4886"/>
  <c r="I4885"/>
  <c r="I4884"/>
  <c r="I4883"/>
  <c r="I4882"/>
  <c r="I4881"/>
  <c r="I4880"/>
  <c r="I4879"/>
  <c r="I4878"/>
  <c r="I4877"/>
  <c r="I4876"/>
  <c r="I4875"/>
  <c r="I4874"/>
  <c r="I4873"/>
  <c r="I4872"/>
  <c r="I4871"/>
  <c r="I4870"/>
  <c r="I4869"/>
  <c r="I4868"/>
  <c r="I4867"/>
  <c r="I4866"/>
  <c r="I4865"/>
  <c r="I4864"/>
  <c r="I4863"/>
  <c r="I4862"/>
  <c r="I4861"/>
  <c r="I4860"/>
  <c r="I4859"/>
  <c r="I4858"/>
  <c r="I4857"/>
  <c r="I4856"/>
  <c r="I4855"/>
  <c r="I4854"/>
  <c r="I4853"/>
  <c r="I4852"/>
  <c r="I4851"/>
  <c r="I4850"/>
  <c r="I4849"/>
  <c r="I4848"/>
  <c r="I4847"/>
  <c r="I4846"/>
  <c r="I4845"/>
  <c r="I4844"/>
  <c r="I4843"/>
  <c r="I4842"/>
  <c r="I4841"/>
  <c r="I4840"/>
  <c r="I4839"/>
  <c r="I4838"/>
  <c r="I4837"/>
  <c r="I4836"/>
  <c r="I4835"/>
  <c r="I4834"/>
  <c r="I4833"/>
  <c r="I4832"/>
  <c r="I4831"/>
  <c r="I4830"/>
  <c r="I4829"/>
  <c r="I4828"/>
  <c r="I4827"/>
  <c r="I4826"/>
  <c r="I4825"/>
  <c r="I4824"/>
  <c r="I4823"/>
  <c r="I4822"/>
  <c r="I4821"/>
  <c r="I4820"/>
  <c r="I4819"/>
  <c r="I4818"/>
  <c r="I4817"/>
  <c r="I4816"/>
  <c r="I4815"/>
  <c r="I4814"/>
  <c r="I4813"/>
  <c r="I4812"/>
  <c r="I4811"/>
  <c r="I4810"/>
  <c r="I4809"/>
  <c r="I4808"/>
  <c r="I4807"/>
  <c r="I4806"/>
  <c r="I4805"/>
  <c r="I4804"/>
  <c r="I4803"/>
  <c r="I4802"/>
  <c r="I4801"/>
  <c r="I4800"/>
  <c r="I4799"/>
  <c r="I4798"/>
  <c r="I4797"/>
  <c r="I4796"/>
  <c r="I4795"/>
  <c r="I4794"/>
  <c r="I4793"/>
  <c r="I4792"/>
  <c r="I4791"/>
  <c r="I4790"/>
  <c r="I4789"/>
  <c r="I4788"/>
  <c r="I4787"/>
  <c r="I4786"/>
  <c r="I4785"/>
  <c r="I4784"/>
  <c r="I4783"/>
  <c r="I4782"/>
  <c r="I4781"/>
  <c r="I4780"/>
  <c r="I4779"/>
  <c r="I4778"/>
  <c r="I4777"/>
  <c r="I4776"/>
  <c r="I4775"/>
  <c r="I4774"/>
  <c r="I4773"/>
  <c r="I4772"/>
  <c r="I4771"/>
  <c r="I4770"/>
  <c r="I4769"/>
  <c r="I4768"/>
  <c r="I4767"/>
  <c r="I4766"/>
  <c r="I4765"/>
  <c r="I4764"/>
  <c r="I4763"/>
  <c r="I4762"/>
  <c r="I4761"/>
  <c r="I4760"/>
  <c r="I4759"/>
  <c r="I4758"/>
  <c r="I4757"/>
  <c r="I4756"/>
  <c r="I4755"/>
  <c r="I4754"/>
  <c r="I4753"/>
  <c r="I4752"/>
  <c r="I4751"/>
  <c r="I4750"/>
  <c r="I4749"/>
  <c r="I4748"/>
  <c r="I4747"/>
  <c r="I4746"/>
  <c r="I4745"/>
  <c r="I4744"/>
  <c r="I4743"/>
  <c r="I4742"/>
  <c r="I4741"/>
  <c r="I4740"/>
  <c r="I4739"/>
  <c r="I4738"/>
  <c r="I4737"/>
  <c r="I4736"/>
  <c r="I4735"/>
  <c r="I4734"/>
  <c r="I4733"/>
  <c r="I4732"/>
  <c r="I4731"/>
  <c r="I4730"/>
  <c r="I4729"/>
  <c r="I4728"/>
  <c r="I4727"/>
  <c r="I4726"/>
  <c r="I4725"/>
  <c r="I4724"/>
  <c r="I4723"/>
  <c r="I4722"/>
  <c r="I4721"/>
  <c r="I4720"/>
  <c r="I4719"/>
  <c r="I4718"/>
  <c r="I4717"/>
  <c r="I4716"/>
  <c r="I4715"/>
  <c r="I4714"/>
  <c r="I4713"/>
  <c r="I4712"/>
  <c r="I4711"/>
  <c r="I4710"/>
  <c r="I4709"/>
  <c r="I4708"/>
  <c r="I4707"/>
  <c r="I4706"/>
  <c r="I4705"/>
  <c r="I4704"/>
  <c r="I4703"/>
  <c r="I4702"/>
  <c r="I4701"/>
  <c r="I4700"/>
  <c r="I4699"/>
  <c r="I4698"/>
  <c r="I4697"/>
  <c r="I4696"/>
  <c r="I4695"/>
  <c r="I4694"/>
  <c r="I4693"/>
  <c r="I4692"/>
  <c r="I4691"/>
  <c r="I4690"/>
  <c r="I4689"/>
  <c r="I4688"/>
  <c r="I4687"/>
  <c r="I4686"/>
  <c r="I4685"/>
  <c r="I4684"/>
  <c r="I4683"/>
  <c r="I4682"/>
  <c r="I4681"/>
  <c r="I4680"/>
  <c r="I4679"/>
  <c r="I4678"/>
  <c r="I4677"/>
  <c r="I4676"/>
  <c r="I4675"/>
  <c r="I4674"/>
  <c r="I4673"/>
  <c r="I4672"/>
  <c r="I4671"/>
  <c r="I4670"/>
  <c r="I4669"/>
  <c r="I4668"/>
  <c r="I4667"/>
  <c r="I4666"/>
  <c r="I4665"/>
  <c r="I4664"/>
  <c r="I4663"/>
  <c r="I4662"/>
  <c r="I4661"/>
  <c r="I4660"/>
  <c r="I4659"/>
  <c r="I4658"/>
  <c r="I4657"/>
  <c r="I4656"/>
  <c r="I4655"/>
  <c r="I4654"/>
  <c r="I4653"/>
  <c r="I4652"/>
  <c r="I4651"/>
  <c r="I4650"/>
  <c r="I4649"/>
  <c r="I4648"/>
  <c r="I4647"/>
  <c r="I4646"/>
  <c r="I4645"/>
  <c r="I4644"/>
  <c r="I4643"/>
  <c r="I4642"/>
  <c r="I4641"/>
  <c r="I4640"/>
  <c r="I4639"/>
  <c r="I4638"/>
  <c r="I4637"/>
  <c r="I4636"/>
  <c r="I4635"/>
  <c r="I4634"/>
  <c r="I4633"/>
  <c r="I4632"/>
  <c r="I4631"/>
  <c r="I4630"/>
  <c r="I4629"/>
  <c r="I4628"/>
  <c r="I4627"/>
  <c r="I4626"/>
  <c r="I4625"/>
  <c r="I4624"/>
  <c r="I4623"/>
  <c r="I4622"/>
  <c r="I4621"/>
  <c r="I4620"/>
  <c r="I4619"/>
  <c r="I4618"/>
  <c r="I4617"/>
  <c r="I4616"/>
  <c r="I4615"/>
  <c r="I4614"/>
  <c r="I4613"/>
  <c r="I4612"/>
  <c r="I4611"/>
  <c r="I4610"/>
  <c r="I4609"/>
  <c r="I4608"/>
  <c r="I4607"/>
  <c r="I4606"/>
  <c r="I4605"/>
  <c r="I4604"/>
  <c r="I4603"/>
  <c r="I4602"/>
  <c r="I4601"/>
  <c r="I4600"/>
  <c r="I4599"/>
  <c r="I4598"/>
  <c r="I4597"/>
  <c r="I4596"/>
  <c r="I4595"/>
  <c r="I4594"/>
  <c r="I4593"/>
  <c r="I4592"/>
  <c r="I4591"/>
  <c r="I4590"/>
  <c r="I4589"/>
  <c r="I4588"/>
  <c r="I4587"/>
  <c r="I4586"/>
  <c r="I4585"/>
  <c r="I4584"/>
  <c r="I4583"/>
  <c r="I4582"/>
  <c r="I4581"/>
  <c r="I4580"/>
  <c r="I4579"/>
  <c r="I4578"/>
  <c r="I4577"/>
  <c r="I4576"/>
  <c r="I4575"/>
  <c r="I4574"/>
  <c r="I4573"/>
  <c r="I4572"/>
  <c r="I4571"/>
  <c r="I4570"/>
  <c r="I4569"/>
  <c r="I4568"/>
  <c r="I4567"/>
  <c r="I4566"/>
  <c r="I4565"/>
  <c r="I4564"/>
  <c r="I4563"/>
  <c r="I4562"/>
  <c r="I4561"/>
  <c r="I4560"/>
  <c r="I4559"/>
  <c r="I4558"/>
  <c r="I4557"/>
  <c r="I4556"/>
  <c r="I4555"/>
  <c r="I4554"/>
  <c r="I4553"/>
  <c r="I4552"/>
  <c r="I4551"/>
  <c r="I4550"/>
  <c r="I4549"/>
  <c r="I4548"/>
  <c r="I4547"/>
  <c r="I4546"/>
  <c r="I4545"/>
  <c r="I4544"/>
  <c r="I4543"/>
  <c r="I4542"/>
  <c r="I4541"/>
  <c r="I4540"/>
  <c r="I4539"/>
  <c r="I4538"/>
  <c r="I4537"/>
  <c r="I4536"/>
  <c r="I4535"/>
  <c r="I4534"/>
  <c r="I4533"/>
  <c r="I4532"/>
  <c r="I4531"/>
  <c r="I4530"/>
  <c r="I4529"/>
  <c r="I4528"/>
  <c r="I4527"/>
  <c r="I4526"/>
  <c r="I4525"/>
  <c r="I4524"/>
  <c r="I4523"/>
  <c r="I4522"/>
  <c r="I4521"/>
  <c r="I4520"/>
  <c r="I4519"/>
  <c r="I4518"/>
  <c r="I4517"/>
  <c r="I4516"/>
  <c r="I4515"/>
  <c r="I4514"/>
  <c r="I4513"/>
  <c r="I4512"/>
  <c r="I4511"/>
  <c r="I4510"/>
  <c r="I4509"/>
  <c r="I4508"/>
  <c r="I4507"/>
  <c r="I4506"/>
  <c r="I4505"/>
  <c r="I4504"/>
  <c r="I4503"/>
  <c r="I4502"/>
  <c r="I4501"/>
  <c r="I4500"/>
  <c r="I4499"/>
  <c r="I4498"/>
  <c r="I4497"/>
  <c r="I4496"/>
  <c r="I4495"/>
  <c r="I4494"/>
  <c r="I4493"/>
  <c r="I4492"/>
  <c r="I4491"/>
  <c r="I4490"/>
  <c r="I4489"/>
  <c r="I4488"/>
  <c r="I4487"/>
  <c r="I4486"/>
  <c r="I4485"/>
  <c r="I4484"/>
  <c r="I4483"/>
  <c r="I4482"/>
  <c r="I4481"/>
  <c r="I4480"/>
  <c r="I4479"/>
  <c r="I4478"/>
  <c r="I4477"/>
  <c r="I4476"/>
  <c r="I4475"/>
  <c r="I4474"/>
  <c r="I4473"/>
  <c r="I4472"/>
  <c r="I4471"/>
  <c r="I4470"/>
  <c r="I4469"/>
  <c r="I4468"/>
  <c r="I4467"/>
  <c r="I4466"/>
  <c r="I4465"/>
  <c r="I4464"/>
  <c r="I4463"/>
  <c r="I4462"/>
  <c r="I4461"/>
  <c r="I4460"/>
  <c r="I4459"/>
  <c r="I4458"/>
  <c r="I4457"/>
  <c r="I4456"/>
  <c r="I4455"/>
  <c r="I4454"/>
  <c r="I4453"/>
  <c r="I4452"/>
  <c r="I4451"/>
  <c r="I4450"/>
  <c r="I4449"/>
  <c r="I4448"/>
  <c r="I4447"/>
  <c r="I4446"/>
  <c r="I4445"/>
  <c r="I4444"/>
  <c r="I4443"/>
  <c r="I4442"/>
  <c r="I4441"/>
  <c r="I4440"/>
  <c r="I4439"/>
  <c r="I4438"/>
  <c r="I4437"/>
  <c r="I4436"/>
  <c r="I4435"/>
  <c r="I4434"/>
  <c r="I4433"/>
  <c r="I4432"/>
  <c r="I4431"/>
  <c r="I4430"/>
  <c r="I4429"/>
  <c r="I4428"/>
  <c r="I4427"/>
  <c r="I4426"/>
  <c r="I4425"/>
  <c r="I4424"/>
  <c r="I4423"/>
  <c r="I4422"/>
  <c r="I4421"/>
  <c r="I4420"/>
  <c r="I4419"/>
  <c r="I4418"/>
  <c r="I4417"/>
  <c r="I4416"/>
  <c r="I4415"/>
  <c r="I4414"/>
  <c r="I4413"/>
  <c r="I4412"/>
  <c r="I4411"/>
  <c r="I4410"/>
  <c r="I4409"/>
  <c r="I4408"/>
  <c r="I4407"/>
  <c r="I4406"/>
  <c r="I4405"/>
  <c r="I4404"/>
  <c r="I4403"/>
  <c r="I4402"/>
  <c r="I4401"/>
  <c r="I4400"/>
  <c r="I4399"/>
  <c r="I4398"/>
  <c r="I4397"/>
  <c r="I4396"/>
  <c r="I4395"/>
  <c r="I4394"/>
  <c r="I4393"/>
  <c r="I4392"/>
  <c r="I4391"/>
  <c r="I4390"/>
  <c r="I4389"/>
  <c r="I4388"/>
  <c r="I4387"/>
  <c r="I4386"/>
  <c r="I4385"/>
  <c r="I4384"/>
  <c r="I4383"/>
  <c r="I4382"/>
  <c r="I4381"/>
  <c r="I4380"/>
  <c r="I4379"/>
  <c r="I4378"/>
  <c r="I4377"/>
  <c r="I4376"/>
  <c r="I4375"/>
  <c r="I4374"/>
  <c r="I4373"/>
  <c r="I4372"/>
  <c r="I4371"/>
  <c r="I4370"/>
  <c r="I4369"/>
  <c r="I4368"/>
  <c r="I4367"/>
  <c r="I4366"/>
  <c r="I4365"/>
  <c r="I4364"/>
  <c r="I4363"/>
  <c r="I4362"/>
  <c r="I4361"/>
  <c r="I4360"/>
  <c r="I4359"/>
  <c r="I4358"/>
  <c r="I4357"/>
  <c r="I4356"/>
  <c r="I4355"/>
  <c r="I4354"/>
  <c r="I4353"/>
  <c r="I4352"/>
  <c r="I4351"/>
  <c r="I4350"/>
  <c r="I4349"/>
  <c r="I4348"/>
  <c r="I4347"/>
  <c r="I4346"/>
  <c r="I4345"/>
  <c r="I4344"/>
  <c r="I4343"/>
  <c r="I4342"/>
  <c r="I4341"/>
  <c r="I4340"/>
  <c r="I4339"/>
  <c r="I4338"/>
  <c r="I4337"/>
  <c r="I4336"/>
  <c r="I4335"/>
  <c r="I4334"/>
  <c r="I4333"/>
  <c r="I4332"/>
  <c r="I4331"/>
  <c r="I4330"/>
  <c r="I4329"/>
  <c r="I4328"/>
  <c r="I4327"/>
  <c r="I4326"/>
  <c r="I4325"/>
  <c r="I4324"/>
  <c r="I4323"/>
  <c r="I4322"/>
  <c r="I4321"/>
  <c r="I4320"/>
  <c r="I4319"/>
  <c r="I4318"/>
  <c r="I4317"/>
  <c r="I4316"/>
  <c r="I4315"/>
  <c r="I4314"/>
  <c r="I4313"/>
  <c r="I4312"/>
  <c r="I4311"/>
  <c r="I4310"/>
  <c r="I4309"/>
  <c r="I4308"/>
  <c r="I4307"/>
  <c r="I4306"/>
  <c r="I4305"/>
  <c r="I4304"/>
  <c r="I4303"/>
  <c r="I4302"/>
  <c r="I4301"/>
  <c r="I4300"/>
  <c r="I4299"/>
  <c r="I4298"/>
  <c r="I4297"/>
  <c r="I4296"/>
  <c r="I4295"/>
  <c r="I4294"/>
  <c r="I4293"/>
  <c r="I4292"/>
  <c r="I4291"/>
  <c r="I4290"/>
  <c r="I4289"/>
  <c r="I4288"/>
  <c r="I4287"/>
  <c r="I4286"/>
  <c r="I4285"/>
  <c r="I4284"/>
  <c r="I4283"/>
  <c r="I4282"/>
  <c r="I4281"/>
  <c r="I4280"/>
  <c r="I4279"/>
  <c r="I4278"/>
  <c r="I4277"/>
  <c r="I4276"/>
  <c r="I4275"/>
  <c r="I4274"/>
  <c r="I4273"/>
  <c r="I4272"/>
  <c r="I4271"/>
  <c r="I4270"/>
  <c r="I4269"/>
  <c r="I4268"/>
  <c r="I4267"/>
  <c r="I4266"/>
  <c r="I4265"/>
  <c r="I4264"/>
  <c r="I4263"/>
  <c r="I4262"/>
  <c r="I4261"/>
  <c r="I4260"/>
  <c r="I4259"/>
  <c r="I4258"/>
  <c r="I4257"/>
  <c r="I4256"/>
  <c r="I4255"/>
  <c r="I4254"/>
  <c r="I4253"/>
  <c r="I4252"/>
  <c r="I4251"/>
  <c r="I4250"/>
  <c r="I4249"/>
  <c r="I4248"/>
  <c r="I4247"/>
  <c r="I4246"/>
  <c r="I4245"/>
  <c r="I4244"/>
  <c r="I4243"/>
  <c r="I4242"/>
  <c r="I4241"/>
  <c r="I4240"/>
  <c r="I4239"/>
  <c r="I4238"/>
  <c r="I4237"/>
  <c r="I4236"/>
  <c r="I4235"/>
  <c r="I4234"/>
  <c r="I4233"/>
  <c r="I4232"/>
  <c r="I4231"/>
  <c r="I4230"/>
  <c r="I4229"/>
  <c r="I4228"/>
  <c r="I4227"/>
  <c r="I4226"/>
  <c r="I4225"/>
  <c r="I4224"/>
  <c r="I4223"/>
  <c r="I4222"/>
  <c r="I4221"/>
  <c r="I4220"/>
  <c r="I4219"/>
  <c r="I4218"/>
  <c r="I4217"/>
  <c r="I4216"/>
  <c r="I4215"/>
  <c r="I4214"/>
  <c r="I4213"/>
  <c r="I4212"/>
  <c r="I4211"/>
  <c r="I4210"/>
  <c r="I4209"/>
  <c r="I4208"/>
  <c r="I4207"/>
  <c r="I4206"/>
  <c r="I4205"/>
  <c r="I4204"/>
  <c r="I4203"/>
  <c r="I4202"/>
  <c r="I4201"/>
  <c r="I4200"/>
  <c r="I4199"/>
  <c r="I4198"/>
  <c r="I4197"/>
  <c r="I4196"/>
  <c r="I4195"/>
  <c r="I4194"/>
  <c r="I4193"/>
  <c r="I4192"/>
  <c r="I4191"/>
  <c r="I4190"/>
  <c r="I4189"/>
  <c r="I4188"/>
  <c r="I4187"/>
  <c r="I4186"/>
  <c r="I4185"/>
  <c r="I4184"/>
  <c r="I4183"/>
  <c r="I4182"/>
  <c r="I4181"/>
  <c r="I4180"/>
  <c r="I4179"/>
  <c r="I4178"/>
  <c r="I4177"/>
  <c r="I4176"/>
  <c r="I4175"/>
  <c r="I4174"/>
  <c r="I4173"/>
  <c r="I4172"/>
  <c r="I4171"/>
  <c r="I4170"/>
  <c r="I4169"/>
  <c r="I4168"/>
  <c r="I4167"/>
  <c r="I4166"/>
  <c r="I4165"/>
  <c r="I4164"/>
  <c r="I4163"/>
  <c r="I4162"/>
  <c r="I4161"/>
  <c r="I4160"/>
  <c r="I4159"/>
  <c r="I4158"/>
  <c r="I4157"/>
  <c r="I4156"/>
  <c r="I4155"/>
  <c r="I4154"/>
  <c r="I4153"/>
  <c r="I4152"/>
  <c r="I4151"/>
  <c r="I4150"/>
  <c r="I4149"/>
  <c r="I4148"/>
  <c r="I4147"/>
  <c r="I4146"/>
  <c r="I4145"/>
  <c r="I4144"/>
  <c r="I4143"/>
  <c r="I4142"/>
  <c r="I4141"/>
  <c r="I4140"/>
  <c r="I4139"/>
  <c r="I4138"/>
  <c r="I4137"/>
  <c r="I4136"/>
  <c r="I4135"/>
  <c r="I4134"/>
  <c r="I4133"/>
  <c r="I4132"/>
  <c r="I4131"/>
  <c r="I4130"/>
  <c r="I4129"/>
  <c r="I4128"/>
  <c r="I4127"/>
  <c r="I4126"/>
  <c r="I4125"/>
  <c r="I4124"/>
  <c r="I4123"/>
  <c r="I4122"/>
  <c r="I4121"/>
  <c r="I4120"/>
  <c r="I4119"/>
  <c r="I4118"/>
  <c r="I4117"/>
  <c r="I4116"/>
  <c r="I4115"/>
  <c r="I4114"/>
  <c r="I4113"/>
  <c r="I4112"/>
  <c r="I4111"/>
  <c r="I4110"/>
  <c r="I4109"/>
  <c r="I4108"/>
  <c r="I4107"/>
  <c r="I4106"/>
  <c r="I4105"/>
  <c r="I4104"/>
  <c r="I4103"/>
  <c r="I4102"/>
  <c r="I4101"/>
  <c r="I4100"/>
  <c r="I4099"/>
  <c r="I4098"/>
  <c r="I4097"/>
  <c r="I4096"/>
  <c r="I4095"/>
  <c r="I4094"/>
  <c r="I4093"/>
  <c r="I4092"/>
  <c r="I4091"/>
  <c r="I4090"/>
  <c r="I4089"/>
  <c r="I4088"/>
  <c r="I4087"/>
  <c r="I4086"/>
  <c r="I4085"/>
  <c r="I4084"/>
  <c r="I4083"/>
  <c r="I4082"/>
  <c r="I4081"/>
  <c r="I4080"/>
  <c r="I4079"/>
  <c r="I4078"/>
  <c r="I4077"/>
  <c r="I4076"/>
  <c r="I4075"/>
  <c r="I4074"/>
  <c r="I4073"/>
  <c r="I4072"/>
  <c r="I4071"/>
  <c r="I4070"/>
  <c r="I4069"/>
  <c r="I4068"/>
  <c r="I4067"/>
  <c r="I4066"/>
  <c r="I4065"/>
  <c r="I4064"/>
  <c r="I4063"/>
  <c r="I4062"/>
  <c r="I4061"/>
  <c r="I4060"/>
  <c r="I4059"/>
  <c r="I4058"/>
  <c r="I4057"/>
  <c r="I4056"/>
  <c r="I4055"/>
  <c r="I4054"/>
  <c r="I4053"/>
  <c r="I4052"/>
  <c r="I4051"/>
  <c r="I4050"/>
  <c r="I4049"/>
  <c r="I4048"/>
  <c r="I4047"/>
  <c r="I4046"/>
  <c r="I4045"/>
  <c r="I4044"/>
  <c r="I4043"/>
  <c r="I4042"/>
  <c r="I4041"/>
  <c r="I4040"/>
  <c r="I4039"/>
  <c r="I4038"/>
  <c r="I4037"/>
  <c r="I4036"/>
  <c r="I4035"/>
  <c r="I4034"/>
  <c r="I4033"/>
  <c r="I4032"/>
  <c r="I4031"/>
  <c r="I4030"/>
  <c r="I4029"/>
  <c r="I4028"/>
  <c r="I4027"/>
  <c r="I4026"/>
  <c r="I4025"/>
  <c r="I4024"/>
  <c r="I4023"/>
  <c r="I4022"/>
  <c r="I4021"/>
  <c r="I4020"/>
  <c r="I4019"/>
  <c r="I4018"/>
  <c r="I4017"/>
  <c r="I4016"/>
  <c r="I4015"/>
  <c r="I4014"/>
  <c r="I4013"/>
  <c r="I4012"/>
  <c r="I4011"/>
  <c r="I4010"/>
  <c r="I4009"/>
  <c r="I4008"/>
  <c r="I4007"/>
  <c r="I4006"/>
  <c r="I4005"/>
  <c r="I4004"/>
  <c r="I4003"/>
  <c r="I4002"/>
  <c r="I4001"/>
  <c r="I4000"/>
  <c r="I3999"/>
  <c r="I3998"/>
  <c r="I3997"/>
  <c r="I3996"/>
  <c r="I3995"/>
  <c r="I3994"/>
  <c r="I3993"/>
  <c r="I3992"/>
  <c r="I3991"/>
  <c r="I3990"/>
  <c r="I3989"/>
  <c r="I3988"/>
  <c r="I3987"/>
  <c r="I3986"/>
  <c r="I3985"/>
  <c r="I3984"/>
  <c r="I3983"/>
  <c r="I3982"/>
  <c r="I3981"/>
  <c r="I3980"/>
  <c r="I3979"/>
  <c r="I3978"/>
  <c r="I3977"/>
  <c r="I3976"/>
  <c r="I3975"/>
  <c r="I3974"/>
  <c r="I3973"/>
  <c r="I3972"/>
  <c r="I3971"/>
  <c r="I3970"/>
  <c r="I3969"/>
  <c r="I3968"/>
  <c r="I3967"/>
  <c r="I3966"/>
  <c r="I3965"/>
  <c r="I3964"/>
  <c r="I3963"/>
  <c r="I3962"/>
  <c r="I3961"/>
  <c r="I3960"/>
  <c r="I3959"/>
  <c r="I3958"/>
  <c r="I3957"/>
  <c r="I3956"/>
  <c r="I3955"/>
  <c r="I3954"/>
  <c r="I3953"/>
  <c r="I3952"/>
  <c r="I3951"/>
  <c r="I3950"/>
  <c r="I3949"/>
  <c r="I3948"/>
  <c r="I3947"/>
  <c r="I3946"/>
  <c r="I3945"/>
  <c r="I3944"/>
  <c r="I3943"/>
  <c r="I3942"/>
  <c r="I3941"/>
  <c r="I3940"/>
  <c r="I3939"/>
  <c r="I3938"/>
  <c r="I3937"/>
  <c r="I3936"/>
  <c r="I3935"/>
  <c r="I3934"/>
  <c r="I3933"/>
  <c r="I3932"/>
  <c r="I3931"/>
  <c r="I3930"/>
  <c r="I3929"/>
  <c r="I3928"/>
  <c r="I3927"/>
  <c r="I3926"/>
  <c r="I3925"/>
  <c r="I3924"/>
  <c r="I3923"/>
  <c r="I3922"/>
  <c r="I3921"/>
  <c r="I3920"/>
  <c r="I3919"/>
  <c r="I3918"/>
  <c r="I3917"/>
  <c r="I3916"/>
  <c r="I3915"/>
  <c r="I3914"/>
  <c r="I3913"/>
  <c r="I3912"/>
  <c r="I3911"/>
  <c r="I3910"/>
  <c r="I3909"/>
  <c r="I3908"/>
  <c r="I3907"/>
  <c r="I3906"/>
  <c r="I3905"/>
  <c r="I3904"/>
  <c r="I3903"/>
  <c r="I3902"/>
  <c r="I3901"/>
  <c r="I3900"/>
  <c r="I3899"/>
  <c r="I3898"/>
  <c r="I3897"/>
  <c r="I3896"/>
  <c r="I3895"/>
  <c r="I3894"/>
  <c r="I3893"/>
  <c r="I3892"/>
  <c r="I3891"/>
  <c r="I3890"/>
  <c r="I3889"/>
  <c r="I3888"/>
  <c r="I3887"/>
  <c r="I3886"/>
  <c r="I3885"/>
  <c r="I3884"/>
  <c r="I3883"/>
  <c r="I3882"/>
  <c r="I3881"/>
  <c r="I3880"/>
  <c r="I3879"/>
  <c r="I3878"/>
  <c r="I3877"/>
  <c r="I3876"/>
  <c r="I3875"/>
  <c r="I3874"/>
  <c r="I3873"/>
  <c r="I3872"/>
  <c r="I3871"/>
  <c r="I3870"/>
  <c r="I3869"/>
  <c r="I3868"/>
  <c r="I3867"/>
  <c r="I3866"/>
  <c r="I3865"/>
  <c r="I3864"/>
  <c r="I3863"/>
  <c r="I3862"/>
  <c r="I3861"/>
  <c r="I3860"/>
  <c r="I3859"/>
  <c r="I3858"/>
  <c r="I3857"/>
  <c r="I3856"/>
  <c r="I3855"/>
  <c r="I3854"/>
  <c r="I3853"/>
  <c r="I3852"/>
  <c r="I3851"/>
  <c r="I3850"/>
  <c r="I3849"/>
  <c r="I3848"/>
  <c r="I3847"/>
  <c r="I3846"/>
  <c r="I3845"/>
  <c r="I3844"/>
  <c r="I3843"/>
  <c r="I3842"/>
  <c r="I3841"/>
  <c r="I3840"/>
  <c r="I3839"/>
  <c r="I3838"/>
  <c r="I3837"/>
  <c r="I3836"/>
  <c r="I3835"/>
  <c r="I3834"/>
  <c r="I3833"/>
  <c r="I3832"/>
  <c r="I3831"/>
  <c r="I3830"/>
  <c r="I3829"/>
  <c r="I3828"/>
  <c r="I3827"/>
  <c r="I3826"/>
  <c r="I3825"/>
  <c r="I3824"/>
  <c r="I3823"/>
  <c r="I3822"/>
  <c r="I3821"/>
  <c r="I3820"/>
  <c r="I3819"/>
  <c r="I3818"/>
  <c r="I3817"/>
  <c r="I3816"/>
  <c r="I3815"/>
  <c r="I3814"/>
  <c r="I3813"/>
  <c r="I3812"/>
  <c r="I3811"/>
  <c r="I3810"/>
  <c r="I3809"/>
  <c r="I3808"/>
  <c r="I3807"/>
  <c r="I3806"/>
  <c r="I3805"/>
  <c r="I3804"/>
  <c r="I3803"/>
  <c r="I3802"/>
  <c r="I3801"/>
  <c r="I3800"/>
  <c r="I3799"/>
  <c r="I3798"/>
  <c r="I3797"/>
  <c r="I3796"/>
  <c r="I3795"/>
  <c r="I3794"/>
  <c r="I3793"/>
  <c r="I3792"/>
  <c r="I3791"/>
  <c r="I3790"/>
  <c r="I3789"/>
  <c r="I3788"/>
  <c r="I3787"/>
  <c r="I3786"/>
  <c r="I3785"/>
  <c r="I3784"/>
  <c r="I3783"/>
  <c r="I3782"/>
  <c r="I3781"/>
  <c r="I3780"/>
  <c r="I3779"/>
  <c r="I3778"/>
  <c r="I3777"/>
  <c r="I3776"/>
  <c r="I3775"/>
  <c r="I3774"/>
  <c r="I3773"/>
  <c r="I3772"/>
  <c r="I3771"/>
  <c r="I3770"/>
  <c r="I3769"/>
  <c r="I3768"/>
  <c r="I3767"/>
  <c r="I3766"/>
  <c r="I3765"/>
  <c r="I3764"/>
  <c r="I3763"/>
  <c r="I3762"/>
  <c r="I3761"/>
  <c r="I3760"/>
  <c r="I3759"/>
  <c r="I3758"/>
  <c r="I3757"/>
  <c r="I3756"/>
  <c r="I3755"/>
  <c r="I3754"/>
  <c r="I3753"/>
  <c r="I3752"/>
  <c r="I3751"/>
  <c r="I3750"/>
  <c r="I3749"/>
  <c r="I3748"/>
  <c r="I3747"/>
  <c r="I3746"/>
  <c r="I3745"/>
  <c r="I3744"/>
  <c r="I3743"/>
  <c r="I3742"/>
  <c r="I3741"/>
  <c r="I3740"/>
  <c r="I3739"/>
  <c r="I3738"/>
  <c r="I3737"/>
  <c r="I3736"/>
  <c r="I3735"/>
  <c r="I3734"/>
  <c r="I3733"/>
  <c r="I3732"/>
  <c r="I3731"/>
  <c r="I3730"/>
  <c r="I3729"/>
  <c r="I3728"/>
  <c r="I3727"/>
  <c r="I3726"/>
  <c r="I3725"/>
  <c r="I3724"/>
  <c r="I3723"/>
  <c r="I3722"/>
  <c r="I3721"/>
  <c r="I3720"/>
  <c r="I3719"/>
  <c r="I3718"/>
  <c r="I3717"/>
  <c r="I3716"/>
  <c r="I3715"/>
  <c r="I3714"/>
  <c r="I3713"/>
  <c r="I3712"/>
  <c r="I3711"/>
  <c r="I3710"/>
  <c r="I3709"/>
  <c r="I3708"/>
  <c r="I3707"/>
  <c r="I3706"/>
  <c r="I3705"/>
  <c r="I3704"/>
  <c r="I3703"/>
  <c r="I3702"/>
  <c r="I3701"/>
  <c r="I3700"/>
  <c r="I3699"/>
  <c r="I3698"/>
  <c r="I3697"/>
  <c r="I3696"/>
  <c r="I3695"/>
  <c r="I3694"/>
  <c r="I3693"/>
  <c r="I3692"/>
  <c r="I3691"/>
  <c r="I3690"/>
  <c r="I3689"/>
  <c r="I3688"/>
  <c r="I3687"/>
  <c r="I3686"/>
  <c r="I3685"/>
  <c r="I3684"/>
  <c r="I3683"/>
  <c r="I3682"/>
  <c r="I3681"/>
  <c r="I3680"/>
  <c r="I3679"/>
  <c r="I3678"/>
  <c r="I3677"/>
  <c r="I3676"/>
  <c r="I3675"/>
  <c r="I3674"/>
  <c r="I3673"/>
  <c r="I3672"/>
  <c r="I3671"/>
  <c r="I3670"/>
  <c r="I3669"/>
  <c r="I3668"/>
  <c r="I3667"/>
  <c r="I3666"/>
  <c r="I3665"/>
  <c r="I3664"/>
  <c r="I3663"/>
  <c r="I3662"/>
  <c r="I3661"/>
  <c r="I3660"/>
  <c r="I3659"/>
  <c r="I3658"/>
  <c r="I3657"/>
  <c r="I3656"/>
  <c r="I3655"/>
  <c r="I3654"/>
  <c r="I3653"/>
  <c r="I3652"/>
  <c r="I3651"/>
  <c r="I3650"/>
  <c r="I3649"/>
  <c r="I3648"/>
  <c r="I3647"/>
  <c r="I3646"/>
  <c r="I3645"/>
  <c r="I3644"/>
  <c r="I3643"/>
  <c r="I3642"/>
  <c r="I3641"/>
  <c r="I3640"/>
  <c r="I3639"/>
  <c r="I3638"/>
  <c r="I3637"/>
  <c r="I3636"/>
  <c r="I3635"/>
  <c r="I3634"/>
  <c r="I3633"/>
  <c r="I3632"/>
  <c r="I3631"/>
  <c r="I3630"/>
  <c r="I3629"/>
  <c r="I3628"/>
  <c r="I3627"/>
  <c r="I3626"/>
  <c r="I3625"/>
  <c r="I3624"/>
  <c r="I3623"/>
  <c r="I3622"/>
  <c r="I3621"/>
  <c r="I3620"/>
  <c r="I3619"/>
  <c r="I3618"/>
  <c r="I3617"/>
  <c r="I3616"/>
  <c r="I3615"/>
  <c r="I3614"/>
  <c r="I3613"/>
  <c r="I3612"/>
  <c r="I3611"/>
  <c r="I3610"/>
  <c r="I3609"/>
  <c r="I3608"/>
  <c r="I3607"/>
  <c r="I3606"/>
  <c r="I3605"/>
  <c r="I3604"/>
  <c r="I3603"/>
  <c r="I3602"/>
  <c r="I3601"/>
  <c r="I3600"/>
  <c r="I3599"/>
  <c r="I3598"/>
  <c r="I3597"/>
  <c r="I3596"/>
  <c r="I3595"/>
  <c r="I3594"/>
  <c r="I3593"/>
  <c r="I3592"/>
  <c r="I3591"/>
  <c r="I3590"/>
  <c r="I3589"/>
  <c r="I3588"/>
  <c r="I3587"/>
  <c r="I3586"/>
  <c r="I3585"/>
  <c r="I3584"/>
  <c r="I3583"/>
  <c r="I3582"/>
  <c r="I3581"/>
  <c r="I3580"/>
  <c r="I3579"/>
  <c r="I3578"/>
  <c r="I3577"/>
  <c r="I3576"/>
  <c r="I3575"/>
  <c r="I3574"/>
  <c r="I3573"/>
  <c r="I3572"/>
  <c r="I3571"/>
  <c r="I3570"/>
  <c r="I3569"/>
  <c r="I3568"/>
  <c r="I3567"/>
  <c r="I3566"/>
  <c r="I3565"/>
  <c r="I3564"/>
  <c r="I3563"/>
  <c r="I3562"/>
  <c r="I3561"/>
  <c r="I3560"/>
  <c r="I3559"/>
  <c r="I3558"/>
  <c r="I3557"/>
  <c r="I3556"/>
  <c r="I3555"/>
  <c r="I3554"/>
  <c r="I3553"/>
  <c r="I3552"/>
  <c r="I3551"/>
  <c r="I3550"/>
  <c r="I3549"/>
  <c r="I3548"/>
  <c r="I3547"/>
  <c r="I3546"/>
  <c r="I3545"/>
  <c r="I3544"/>
  <c r="I3543"/>
  <c r="I3542"/>
  <c r="I3541"/>
  <c r="I3540"/>
  <c r="I3539"/>
  <c r="I3538"/>
  <c r="I3537"/>
  <c r="I3536"/>
  <c r="I3535"/>
  <c r="I3534"/>
  <c r="I3533"/>
  <c r="I3532"/>
  <c r="I3531"/>
  <c r="I3530"/>
  <c r="I3529"/>
  <c r="I3528"/>
  <c r="I3527"/>
  <c r="I3526"/>
  <c r="I3525"/>
  <c r="I3524"/>
  <c r="I3523"/>
  <c r="I3522"/>
  <c r="I3521"/>
  <c r="I3520"/>
  <c r="I3519"/>
  <c r="I3518"/>
  <c r="I3517"/>
  <c r="I3516"/>
  <c r="I3515"/>
  <c r="I3514"/>
  <c r="I3513"/>
  <c r="I3512"/>
  <c r="I3511"/>
  <c r="I3510"/>
  <c r="I3509"/>
  <c r="I3508"/>
  <c r="I3507"/>
  <c r="I3506"/>
  <c r="I3505"/>
  <c r="I3504"/>
  <c r="I3503"/>
  <c r="I3502"/>
  <c r="I3501"/>
  <c r="I3500"/>
  <c r="I3499"/>
  <c r="I3498"/>
  <c r="I3497"/>
  <c r="I3496"/>
  <c r="I3495"/>
  <c r="I3494"/>
  <c r="I3493"/>
  <c r="I3492"/>
  <c r="I3491"/>
  <c r="I3490"/>
  <c r="I3489"/>
  <c r="I3488"/>
  <c r="I3487"/>
  <c r="I3486"/>
  <c r="I3485"/>
  <c r="I3484"/>
  <c r="I3483"/>
  <c r="I3482"/>
  <c r="I3481"/>
  <c r="I3480"/>
  <c r="I3479"/>
  <c r="I3478"/>
  <c r="I3477"/>
  <c r="I3476"/>
  <c r="I3475"/>
  <c r="I3474"/>
  <c r="I3473"/>
  <c r="I3472"/>
  <c r="I3471"/>
  <c r="I3470"/>
  <c r="I3469"/>
  <c r="I3468"/>
  <c r="I3467"/>
  <c r="I3466"/>
  <c r="I3465"/>
  <c r="I3464"/>
  <c r="I3463"/>
  <c r="I3462"/>
  <c r="I3461"/>
  <c r="I3460"/>
  <c r="I3459"/>
  <c r="I3458"/>
  <c r="I3457"/>
  <c r="I3456"/>
  <c r="I3455"/>
  <c r="I3454"/>
  <c r="I3453"/>
  <c r="I3452"/>
  <c r="I3451"/>
  <c r="I3450"/>
  <c r="I3449"/>
  <c r="I3448"/>
  <c r="I3447"/>
  <c r="I3446"/>
  <c r="I3445"/>
  <c r="I3444"/>
  <c r="I3443"/>
  <c r="I3442"/>
  <c r="I3441"/>
  <c r="I3440"/>
  <c r="I3439"/>
  <c r="I3438"/>
  <c r="I3437"/>
  <c r="I3436"/>
  <c r="I3435"/>
  <c r="I3434"/>
  <c r="I3433"/>
  <c r="I3432"/>
  <c r="I3431"/>
  <c r="I3430"/>
  <c r="I3429"/>
  <c r="I3428"/>
  <c r="I3427"/>
  <c r="I3426"/>
  <c r="I3425"/>
  <c r="I3424"/>
  <c r="I3423"/>
  <c r="I3422"/>
  <c r="I3421"/>
  <c r="I3420"/>
  <c r="I3419"/>
  <c r="I3418"/>
  <c r="I3417"/>
  <c r="I3416"/>
  <c r="I3415"/>
  <c r="I3414"/>
  <c r="I3413"/>
  <c r="I3412"/>
  <c r="I3411"/>
  <c r="I3410"/>
  <c r="I3409"/>
  <c r="I3408"/>
  <c r="I3407"/>
  <c r="I3406"/>
  <c r="I3405"/>
  <c r="I3404"/>
  <c r="I3403"/>
  <c r="I3402"/>
  <c r="I3401"/>
  <c r="I3400"/>
  <c r="I3399"/>
  <c r="I3398"/>
  <c r="I3397"/>
  <c r="I3396"/>
  <c r="I3395"/>
  <c r="I3394"/>
  <c r="I3393"/>
  <c r="I3392"/>
  <c r="I3391"/>
  <c r="I3390"/>
  <c r="I3389"/>
  <c r="I3388"/>
  <c r="I3387"/>
  <c r="I3386"/>
  <c r="I3385"/>
  <c r="I3384"/>
  <c r="I3383"/>
  <c r="I3382"/>
  <c r="I3381"/>
  <c r="I3380"/>
  <c r="I3379"/>
  <c r="I3378"/>
  <c r="I3377"/>
  <c r="I3376"/>
  <c r="I3375"/>
  <c r="I3374"/>
  <c r="I3373"/>
  <c r="I3372"/>
  <c r="I3371"/>
  <c r="I3370"/>
  <c r="I3369"/>
  <c r="I3368"/>
  <c r="I3367"/>
  <c r="I3366"/>
  <c r="I3365"/>
  <c r="I3364"/>
  <c r="I3363"/>
  <c r="I3362"/>
  <c r="I3361"/>
  <c r="I3360"/>
  <c r="I3359"/>
  <c r="I3358"/>
  <c r="I3357"/>
  <c r="I3356"/>
  <c r="I3355"/>
  <c r="I3354"/>
  <c r="I3353"/>
  <c r="I3352"/>
  <c r="I3351"/>
  <c r="I3350"/>
  <c r="I3349"/>
  <c r="I3348"/>
  <c r="I3347"/>
  <c r="I3346"/>
  <c r="I3345"/>
  <c r="I3344"/>
  <c r="I3343"/>
  <c r="I3342"/>
  <c r="I3341"/>
  <c r="I3340"/>
  <c r="I3339"/>
  <c r="I3338"/>
  <c r="I3337"/>
  <c r="I3336"/>
  <c r="I3335"/>
  <c r="I3334"/>
  <c r="I3333"/>
  <c r="I3332"/>
  <c r="I3331"/>
  <c r="I3330"/>
  <c r="I3329"/>
  <c r="I3328"/>
  <c r="I3327"/>
  <c r="I3326"/>
  <c r="I3325"/>
  <c r="I3324"/>
  <c r="I3323"/>
  <c r="I3322"/>
  <c r="I3321"/>
  <c r="I3320"/>
  <c r="I3319"/>
  <c r="I3318"/>
  <c r="I3317"/>
  <c r="I3316"/>
  <c r="I3315"/>
  <c r="I3314"/>
  <c r="I3313"/>
  <c r="I3312"/>
  <c r="I3311"/>
  <c r="I3310"/>
  <c r="I3309"/>
  <c r="I3308"/>
  <c r="I3307"/>
  <c r="I3306"/>
  <c r="I3305"/>
  <c r="I3304"/>
  <c r="I3303"/>
  <c r="I3302"/>
  <c r="I3301"/>
  <c r="I3300"/>
  <c r="I3299"/>
  <c r="I3298"/>
  <c r="I3297"/>
  <c r="I3296"/>
  <c r="I3295"/>
  <c r="I3294"/>
  <c r="I3293"/>
  <c r="I3292"/>
  <c r="I3291"/>
  <c r="I3290"/>
  <c r="I3289"/>
  <c r="I3288"/>
  <c r="I3287"/>
  <c r="I3286"/>
  <c r="I3285"/>
  <c r="I3284"/>
  <c r="I3283"/>
  <c r="I3282"/>
  <c r="I3281"/>
  <c r="I3280"/>
  <c r="I3279"/>
  <c r="I3278"/>
  <c r="I3277"/>
  <c r="I3276"/>
  <c r="I3275"/>
  <c r="I3274"/>
  <c r="I3273"/>
  <c r="I3272"/>
  <c r="I3271"/>
  <c r="I3270"/>
  <c r="I3269"/>
  <c r="I3268"/>
  <c r="I3267"/>
  <c r="I3266"/>
  <c r="I3265"/>
  <c r="I3264"/>
  <c r="I3263"/>
  <c r="I3262"/>
  <c r="I3261"/>
  <c r="I3260"/>
  <c r="I3259"/>
  <c r="I3258"/>
  <c r="I3257"/>
  <c r="I3256"/>
  <c r="I3255"/>
  <c r="I3254"/>
  <c r="I3253"/>
  <c r="I3252"/>
  <c r="I3251"/>
  <c r="I3250"/>
  <c r="I3249"/>
  <c r="I3248"/>
  <c r="I3247"/>
  <c r="I3246"/>
  <c r="I3245"/>
  <c r="I3244"/>
  <c r="I3243"/>
  <c r="I3242"/>
  <c r="I3241"/>
  <c r="I3240"/>
  <c r="I3239"/>
  <c r="I3238"/>
  <c r="I3237"/>
  <c r="I3236"/>
  <c r="I3235"/>
  <c r="I3234"/>
  <c r="I3233"/>
  <c r="I3232"/>
  <c r="I3231"/>
  <c r="I3230"/>
  <c r="I3229"/>
  <c r="I3228"/>
  <c r="I3227"/>
  <c r="I3226"/>
  <c r="I3225"/>
  <c r="I3224"/>
  <c r="I3223"/>
  <c r="I3222"/>
  <c r="I3221"/>
  <c r="I3220"/>
  <c r="I3219"/>
  <c r="I3218"/>
  <c r="I3217"/>
  <c r="I3216"/>
  <c r="I3215"/>
  <c r="I3214"/>
  <c r="I3213"/>
  <c r="I3212"/>
  <c r="I3211"/>
  <c r="I3210"/>
  <c r="I3209"/>
  <c r="I3208"/>
  <c r="I3207"/>
  <c r="I3206"/>
  <c r="I3205"/>
  <c r="I3204"/>
  <c r="I3203"/>
  <c r="I3202"/>
  <c r="I3201"/>
  <c r="I3200"/>
  <c r="I3199"/>
  <c r="I3198"/>
  <c r="I3197"/>
  <c r="I3196"/>
  <c r="I3195"/>
  <c r="I3194"/>
  <c r="I3193"/>
  <c r="I3192"/>
  <c r="I3191"/>
  <c r="I3190"/>
  <c r="I3189"/>
  <c r="I3188"/>
  <c r="I3187"/>
  <c r="I3186"/>
  <c r="I3185"/>
  <c r="I3184"/>
  <c r="I3183"/>
  <c r="I3182"/>
  <c r="I3181"/>
  <c r="I3180"/>
  <c r="I3179"/>
  <c r="I3178"/>
  <c r="I3177"/>
  <c r="I3176"/>
  <c r="I3175"/>
  <c r="I3174"/>
  <c r="I3173"/>
  <c r="I3172"/>
  <c r="I3171"/>
  <c r="I3170"/>
  <c r="I3169"/>
  <c r="I3168"/>
  <c r="I3167"/>
  <c r="I3166"/>
  <c r="I3165"/>
  <c r="I3164"/>
  <c r="I3163"/>
  <c r="I3162"/>
  <c r="I3161"/>
  <c r="I3160"/>
  <c r="I3159"/>
  <c r="I3158"/>
  <c r="I3157"/>
  <c r="I3156"/>
  <c r="I3155"/>
  <c r="I3154"/>
  <c r="I3153"/>
  <c r="I3152"/>
  <c r="I3151"/>
  <c r="I3150"/>
  <c r="I3149"/>
  <c r="I3148"/>
  <c r="I3147"/>
  <c r="I3146"/>
  <c r="I3145"/>
  <c r="I3144"/>
  <c r="I3143"/>
  <c r="I3142"/>
  <c r="I3141"/>
  <c r="I3140"/>
  <c r="I3139"/>
  <c r="I3138"/>
  <c r="I3137"/>
  <c r="I3136"/>
  <c r="I3135"/>
  <c r="I3134"/>
  <c r="I3133"/>
  <c r="I3132"/>
  <c r="I3131"/>
  <c r="I3130"/>
  <c r="I3129"/>
  <c r="I3128"/>
  <c r="I3127"/>
  <c r="I3126"/>
  <c r="I3125"/>
  <c r="I3124"/>
  <c r="I3123"/>
  <c r="I3122"/>
  <c r="I3121"/>
  <c r="I3120"/>
  <c r="I3119"/>
  <c r="I3118"/>
  <c r="I3117"/>
  <c r="I3116"/>
  <c r="I3115"/>
  <c r="I3114"/>
  <c r="I3113"/>
  <c r="I3112"/>
  <c r="I3111"/>
  <c r="I3110"/>
  <c r="I3109"/>
  <c r="I3108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  <c r="I3007"/>
  <c r="I3006"/>
  <c r="I3005"/>
  <c r="I3004"/>
  <c r="I3003"/>
  <c r="I3002"/>
  <c r="I3001"/>
  <c r="I3000"/>
  <c r="I2999"/>
  <c r="I2998"/>
  <c r="I2997"/>
  <c r="I2996"/>
  <c r="I2995"/>
  <c r="I2994"/>
  <c r="I2993"/>
  <c r="I2992"/>
  <c r="I2991"/>
  <c r="I2990"/>
  <c r="I2989"/>
  <c r="I2988"/>
  <c r="I2987"/>
  <c r="I2986"/>
  <c r="I2985"/>
  <c r="I2984"/>
  <c r="I2983"/>
  <c r="I2982"/>
  <c r="I2981"/>
  <c r="I2980"/>
  <c r="I2979"/>
  <c r="I2978"/>
  <c r="I2977"/>
  <c r="I2976"/>
  <c r="I2975"/>
  <c r="I2974"/>
  <c r="I2973"/>
  <c r="I2972"/>
  <c r="I2971"/>
  <c r="I2970"/>
  <c r="I2969"/>
  <c r="I2968"/>
  <c r="I2967"/>
  <c r="I2966"/>
  <c r="I2965"/>
  <c r="I2964"/>
  <c r="I2963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I2868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I2734"/>
  <c r="I2733"/>
  <c r="I2732"/>
  <c r="I2731"/>
  <c r="I2730"/>
  <c r="I2729"/>
  <c r="I2728"/>
  <c r="I2727"/>
  <c r="I2726"/>
  <c r="I2725"/>
  <c r="I2724"/>
  <c r="I2723"/>
  <c r="I2722"/>
  <c r="I2721"/>
  <c r="I2720"/>
  <c r="I2719"/>
  <c r="I2718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6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8"/>
  <c r="I2527"/>
  <c r="I2526"/>
  <c r="I2525"/>
  <c r="I2524"/>
  <c r="I2523"/>
  <c r="I2522"/>
  <c r="I2521"/>
  <c r="I2520"/>
  <c r="I2519"/>
  <c r="I2518"/>
  <c r="I2517"/>
  <c r="I2516"/>
  <c r="I2515"/>
  <c r="I2514"/>
  <c r="I2513"/>
  <c r="I2512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9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  <c r="B6" i="8" l="1"/>
  <c r="C15" i="10" s="1"/>
  <c r="R7" i="7"/>
  <c r="R18"/>
  <c r="R13"/>
  <c r="B4" i="8"/>
  <c r="C9" i="10" s="1"/>
  <c r="C13" s="1"/>
  <c r="N5" i="7"/>
  <c r="L5"/>
  <c r="N9"/>
  <c r="L3"/>
  <c r="N3" s="1"/>
  <c r="L9"/>
  <c r="N11"/>
  <c r="B3" i="8" l="1"/>
  <c r="C14" i="10"/>
  <c r="C16"/>
  <c r="D8" l="1"/>
  <c r="D6"/>
  <c r="D7" s="1"/>
</calcChain>
</file>

<file path=xl/comments1.xml><?xml version="1.0" encoding="utf-8"?>
<comments xmlns="http://schemas.openxmlformats.org/spreadsheetml/2006/main">
  <authors>
    <author>Xin Yao Li</author>
  </authors>
  <commentList>
    <comment ref="C7" authorId="0">
      <text>
        <r>
          <rPr>
            <b/>
            <sz val="9"/>
            <color indexed="81"/>
            <rFont val="Tahoma"/>
            <family val="2"/>
          </rPr>
          <t>Xin Yao Li:</t>
        </r>
        <r>
          <rPr>
            <sz val="9"/>
            <color indexed="81"/>
            <rFont val="Tahoma"/>
            <family val="2"/>
          </rPr>
          <t xml:space="preserve">
From the NADAC files (after removing duplicates)</t>
        </r>
      </text>
    </comment>
  </commentList>
</comments>
</file>

<file path=xl/comments2.xml><?xml version="1.0" encoding="utf-8"?>
<comments xmlns="http://schemas.openxmlformats.org/spreadsheetml/2006/main">
  <authors>
    <author>Xin Yao Li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Xin Yao Li:</t>
        </r>
        <r>
          <rPr>
            <sz val="9"/>
            <color indexed="81"/>
            <rFont val="Tahoma"/>
            <family val="2"/>
          </rPr>
          <t xml:space="preserve">
Result from the VBA macro</t>
        </r>
      </text>
    </comment>
  </commentList>
</comments>
</file>

<file path=xl/comments3.xml><?xml version="1.0" encoding="utf-8"?>
<comments xmlns="http://schemas.openxmlformats.org/spreadsheetml/2006/main">
  <authors>
    <author>Xin Yao Li</author>
  </authors>
  <commentList>
    <comment ref="I1" authorId="0">
      <text>
        <r>
          <rPr>
            <b/>
            <sz val="9"/>
            <color indexed="81"/>
            <rFont val="Tahoma"/>
            <family val="2"/>
          </rPr>
          <t>Xin Yao Li:</t>
        </r>
        <r>
          <rPr>
            <sz val="9"/>
            <color indexed="81"/>
            <rFont val="Tahoma"/>
            <family val="2"/>
          </rPr>
          <t xml:space="preserve">
If the medication needs to be taken for more than 5 years, roughly, 260 is entered. If the length depends on the severity of illness, length is not entered and costs are per package.</t>
        </r>
      </text>
    </comment>
    <comment ref="U1" authorId="0">
      <text>
        <r>
          <rPr>
            <b/>
            <sz val="9"/>
            <color indexed="81"/>
            <rFont val="Tahoma"/>
            <family val="2"/>
          </rPr>
          <t>Xin Yao Li:</t>
        </r>
        <r>
          <rPr>
            <sz val="9"/>
            <color indexed="81"/>
            <rFont val="Tahoma"/>
            <family val="2"/>
          </rPr>
          <t xml:space="preserve">
As of March 20, 2015</t>
        </r>
      </text>
    </comment>
  </commentList>
</comments>
</file>

<file path=xl/comments4.xml><?xml version="1.0" encoding="utf-8"?>
<comments xmlns="http://schemas.openxmlformats.org/spreadsheetml/2006/main">
  <authors>
    <author>Xin Yao Li</author>
  </authors>
  <commentList>
    <comment ref="K1" authorId="0">
      <text>
        <r>
          <rPr>
            <b/>
            <sz val="9"/>
            <color indexed="81"/>
            <rFont val="Tahoma"/>
            <family val="2"/>
          </rPr>
          <t>Xin Yao Li:</t>
        </r>
        <r>
          <rPr>
            <sz val="9"/>
            <color indexed="81"/>
            <rFont val="Tahoma"/>
            <family val="2"/>
          </rPr>
          <t xml:space="preserve">
If the medication needs to be taken for more than 5 years, roughly, 260 is entered. If the length depends on the severity of illness, length is not entered and costs are per package.</t>
        </r>
      </text>
    </comment>
  </commentList>
</comments>
</file>

<file path=xl/sharedStrings.xml><?xml version="1.0" encoding="utf-8"?>
<sst xmlns="http://schemas.openxmlformats.org/spreadsheetml/2006/main" count="43093" uniqueCount="2172">
  <si>
    <t>Line of Businesses</t>
  </si>
  <si>
    <t>(Coventry Healthcare 2013Q1 Report)</t>
  </si>
  <si>
    <t>Product</t>
  </si>
  <si>
    <t>Members</t>
  </si>
  <si>
    <t>Health Plan Commercial Risk</t>
  </si>
  <si>
    <t>Health Plan Commercial ASO</t>
  </si>
  <si>
    <t>Medicare Advantage CCP</t>
  </si>
  <si>
    <t>Medicaid Risk</t>
  </si>
  <si>
    <t>Other National ASO</t>
  </si>
  <si>
    <t>Medicare Part D</t>
  </si>
  <si>
    <t>Total</t>
  </si>
  <si>
    <t>All claims related to drugs are made on a weekly basis.</t>
  </si>
  <si>
    <t>Assumption</t>
  </si>
  <si>
    <t>Justification</t>
  </si>
  <si>
    <t>To be consistent with the frequency of data.</t>
  </si>
  <si>
    <t>NDC Description</t>
  </si>
  <si>
    <t>NDC</t>
  </si>
  <si>
    <t>Old NADAC
Per Unit</t>
  </si>
  <si>
    <t>New NADAC
Per Unit</t>
  </si>
  <si>
    <t>Classification for Rate Setting</t>
  </si>
  <si>
    <t>Percent Change</t>
  </si>
  <si>
    <t>Primary Reason</t>
  </si>
  <si>
    <t>Date</t>
  </si>
  <si>
    <t>AVONEX ADMIN PACK 30 MCG VL</t>
  </si>
  <si>
    <t>B</t>
  </si>
  <si>
    <t>WAC Adjustment</t>
  </si>
  <si>
    <t>AVONEX PEN 30 MCG/0.5 ML</t>
  </si>
  <si>
    <t>AVONEX PREFILLED SYR 30 MCG</t>
  </si>
  <si>
    <t>PEGASYS 180 MCG/0.5 ML SYRINGE</t>
  </si>
  <si>
    <t>PEGASYS PROCLICK 180 MCG/0.5</t>
  </si>
  <si>
    <t>BLEPH-10 10% EYE DROPS</t>
  </si>
  <si>
    <t>BLEPHAMIDE EYE DROPS</t>
  </si>
  <si>
    <t>BLEPHAMIDE EYE OINTMENT</t>
  </si>
  <si>
    <t>FML FORTE 0.25% EYE DROPS</t>
  </si>
  <si>
    <t>FML LIQUIFILM 0.1% EYE DROP</t>
  </si>
  <si>
    <t>FML S.O.P. 0.1% OINTMENT</t>
  </si>
  <si>
    <t>PRED FORTE 1% EYE DROPS</t>
  </si>
  <si>
    <t>PRED MILD 0.12% EYE DROPS</t>
  </si>
  <si>
    <t>PRED-G 1% EYE DROPS</t>
  </si>
  <si>
    <t>ZOMIG 2.5 MG TABLET</t>
  </si>
  <si>
    <t>ZOMIG 5 MG NASAL SPRAY</t>
  </si>
  <si>
    <t>ZOMIG 5 MG TABLET</t>
  </si>
  <si>
    <t>ZOMIG ZMT 2.5 MG TABLET</t>
  </si>
  <si>
    <t>ZOMIG ZMT 5 MG TABLET</t>
  </si>
  <si>
    <t>ALREX 0.2% EYE DROPS</t>
  </si>
  <si>
    <t>ATIVAN 0.5 MG TABLET</t>
  </si>
  <si>
    <t>ATIVAN 1 MG TABLET</t>
  </si>
  <si>
    <t>ATIVAN 2 MG TABLET</t>
  </si>
  <si>
    <t>ATROVENT HFA INHALER</t>
  </si>
  <si>
    <t>BEPREVE 1.5% EYE DROPS</t>
  </si>
  <si>
    <t>BESIVANCE 0.6% SUSP</t>
  </si>
  <si>
    <t>CARAC CREAM</t>
  </si>
  <si>
    <t>CARDIZEM CD 120 MG CAPSULE</t>
  </si>
  <si>
    <t>CARDIZEM CD 180 MG CAPSULE</t>
  </si>
  <si>
    <t>CARDIZEM CD 240 MG CAPSULE</t>
  </si>
  <si>
    <t>CARDIZEM CD 360 MG CAPSULE</t>
  </si>
  <si>
    <t>CITRANATAL 90 DHA PACK</t>
  </si>
  <si>
    <t>CITRANATAL ASSURE COMBO PACK</t>
  </si>
  <si>
    <t>CITRANATAL DHA PACK</t>
  </si>
  <si>
    <t>CITRANATAL HARMONY CAPSULE</t>
  </si>
  <si>
    <t>DESONATE 0.05% GEL</t>
  </si>
  <si>
    <t>EDECRIN 25 MG TABLET</t>
  </si>
  <si>
    <t>FERRALET 90 DUAL-IRON TABLET</t>
  </si>
  <si>
    <t>GYNAZOLE 1 2% CREAM</t>
  </si>
  <si>
    <t>ISTALOL 0.5% EYE DROPS</t>
  </si>
  <si>
    <t>LODOSYN 25 MG TABLET</t>
  </si>
  <si>
    <t>LOTEMAX 0.5% EYE DROPS</t>
  </si>
  <si>
    <t>LOTEMAX 0.5% EYE OINTMENT</t>
  </si>
  <si>
    <t>LOTEMAX 0.5% OPHTHALMIC GEL</t>
  </si>
  <si>
    <t>MEPHYTON 5 MG TABLET</t>
  </si>
  <si>
    <t>MESTINON 180 MG TIMESPAN</t>
  </si>
  <si>
    <t>MESTINON 60 MG TABLET</t>
  </si>
  <si>
    <t>MESTINON 60 MG/5 ML SYRUP</t>
  </si>
  <si>
    <t>MIGRANAL NASAL SPRAY</t>
  </si>
  <si>
    <t>MINIVELLE 0.0375 MG PATCH</t>
  </si>
  <si>
    <t>MINIVELLE 0.05 MG PATCH</t>
  </si>
  <si>
    <t>MINIVELLE 0.075 MG PATCH</t>
  </si>
  <si>
    <t>MINIVELLE 0.1 MG PATCH</t>
  </si>
  <si>
    <t>MYSOLINE 50 MG TABLET</t>
  </si>
  <si>
    <t>NEPHROCAPS SOFTGEL</t>
  </si>
  <si>
    <t>NOVOLIN 70-30 100 UNIT/ML VIAL</t>
  </si>
  <si>
    <t>NOVOLIN N 100 UNITS/ML VIAL</t>
  </si>
  <si>
    <t>NOVOLIN R 100 UNITS/ML VIAL</t>
  </si>
  <si>
    <t>NOVOLOG 100 UNIT/ML CARTRIDGE</t>
  </si>
  <si>
    <t>NOVOLOG 100 UNIT/ML VIAL</t>
  </si>
  <si>
    <t>NOVOLOG FLEXPEN SYRINGE</t>
  </si>
  <si>
    <t>NOVOLOG MIX 70-30 FLEXPEN SYRN</t>
  </si>
  <si>
    <t>NOVOLOG MIX 70-30 VIAL</t>
  </si>
  <si>
    <t>PRANDIN 0.5 MG TABLET</t>
  </si>
  <si>
    <t>PRANDIN 1 MG TABLET</t>
  </si>
  <si>
    <t>PRANDIN 2 MG TABLET</t>
  </si>
  <si>
    <t>PROLENSA 0.07% EYE DROPS</t>
  </si>
  <si>
    <t>RELION NOVOLIN 70-30 VIAL</t>
  </si>
  <si>
    <t>RELION NOVOLIN N 100 UNIT/ML</t>
  </si>
  <si>
    <t>RELION NOVOLIN R 100 UNIT/ML</t>
  </si>
  <si>
    <t>SILENOR 3 MG TABLET</t>
  </si>
  <si>
    <t>SILENOR 6 MG TABLET</t>
  </si>
  <si>
    <t>TASMAR 100 MG TABLET</t>
  </si>
  <si>
    <t>TINDAMAX 500 MG TABLET</t>
  </si>
  <si>
    <t>UROCIT-K ER 15 MEQ TABLET</t>
  </si>
  <si>
    <t>UROCIT-K SR 10 MEQ TABLET</t>
  </si>
  <si>
    <t>VASOTEC 10 MG TABLET</t>
  </si>
  <si>
    <t>VASOTEC 20 MG TABLET</t>
  </si>
  <si>
    <t>ZELAPAR 1.25 MG ODT TABLET</t>
  </si>
  <si>
    <t>ZIRGAN 0.15% OPHTHALMIC GEL</t>
  </si>
  <si>
    <t>ZUTRIPRO SOLUTION</t>
  </si>
  <si>
    <t>ZYLET EYE DROPS</t>
  </si>
  <si>
    <t>ACTONEL 150 MG TABLET</t>
  </si>
  <si>
    <t>ACTONEL 35 MG TABLET</t>
  </si>
  <si>
    <t>ACTONEL 5 MG TABLET</t>
  </si>
  <si>
    <t>ASACOL HD DR 800 MG TABLET</t>
  </si>
  <si>
    <t>ATELVIA DR 35 MG TABLET</t>
  </si>
  <si>
    <t>BYSTOLIC 10 MG TABLET</t>
  </si>
  <si>
    <t>BYSTOLIC 2.5 MG TABLET</t>
  </si>
  <si>
    <t>BYSTOLIC 20 MG TABLET</t>
  </si>
  <si>
    <t>BYSTOLIC 5 MG TABLET</t>
  </si>
  <si>
    <t>DALIRESP 500 MCG TABLET</t>
  </si>
  <si>
    <t>DELZICOL DR 400 MG CAPSULE</t>
  </si>
  <si>
    <t>HUMALOG 100 UNITS/ML CARTRIDGE</t>
  </si>
  <si>
    <t>HUMALOG 100 UNITS/ML KWIKPEN</t>
  </si>
  <si>
    <t>HUMALOG 100 UNITS/ML VIAL</t>
  </si>
  <si>
    <t>HUMALOG MIX 50-50 KWIKPEN</t>
  </si>
  <si>
    <t>HUMALOG MIX 50-50 VIAL</t>
  </si>
  <si>
    <t>HUMALOG MIX 75-25 KWIKPEN</t>
  </si>
  <si>
    <t>HUMALOG MIX 75-25 VIAL</t>
  </si>
  <si>
    <t>HUMULIN 70-30 PEN</t>
  </si>
  <si>
    <t>HUMULIN 70-30 VIAL</t>
  </si>
  <si>
    <t>HUMULIN N 100 UNITS/ML PEN</t>
  </si>
  <si>
    <t>HUMULIN N 100 UNITS/ML VIAL</t>
  </si>
  <si>
    <t>HUMULIN R 100 UNITS/ML VIAL</t>
  </si>
  <si>
    <t>HUMULIN R 500 UNITS/ML VIAL</t>
  </si>
  <si>
    <t>KLOR-CON 20 MEQ PACKET</t>
  </si>
  <si>
    <t>KLOR-CON 25 MEQ PACKET</t>
  </si>
  <si>
    <t>LINZESS 145 MCG CAPSULE</t>
  </si>
  <si>
    <t>LINZESS 290 MCG CAPSULE</t>
  </si>
  <si>
    <t>NAMENDA 10 MG TABLET</t>
  </si>
  <si>
    <t>NAMENDA 10 MG/5 ML SOLUTION</t>
  </si>
  <si>
    <t>NAMENDA 5 MG TABLET</t>
  </si>
  <si>
    <t>NAMENDA 5-10 MG TITRATION PK</t>
  </si>
  <si>
    <t>NAMENDA XR 14 MG CAPSULE</t>
  </si>
  <si>
    <t>NAMENDA XR 28 MG CAPSULE</t>
  </si>
  <si>
    <t>NAMENDA XR TITRATION PACK</t>
  </si>
  <si>
    <t>RELION HUMULIN 70-30 VIAL</t>
  </si>
  <si>
    <t>RELION HUMULIN N 100 UNIT/ML</t>
  </si>
  <si>
    <t>RELION HUMULIN R 100 UNIT/ML</t>
  </si>
  <si>
    <t>TUDORZA PRESSAIR 400 MCG INH</t>
  </si>
  <si>
    <t>ADCIRCA 20 MG TABLET</t>
  </si>
  <si>
    <t>ADRENACLICK 0.15 MG AUTO-INJCT</t>
  </si>
  <si>
    <t>ADRENACLICK 0.3 MG AUTO-INJECT</t>
  </si>
  <si>
    <t>APIDRA 100 UNITS/ML VIAL</t>
  </si>
  <si>
    <t>APIDRA SOLOSTAR 100 UNITS/ML</t>
  </si>
  <si>
    <t>AUVI-Q 0.15 MG AUTO-INJECTOR</t>
  </si>
  <si>
    <t>AUVI-Q 0.3 MG AUTO-INJECTOR</t>
  </si>
  <si>
    <t>AXIRON 30 MG/ACTUATION SOLN</t>
  </si>
  <si>
    <t>CAMBIA 50 MG POWDER PACKET</t>
  </si>
  <si>
    <t>CIALIS 10 MG TABLET</t>
  </si>
  <si>
    <t>CIALIS 2.5 MG TABLET</t>
  </si>
  <si>
    <t>CIALIS 20 MG TABLET</t>
  </si>
  <si>
    <t>CIALIS 5 MG TABLET</t>
  </si>
  <si>
    <t>EFFIENT 10 MG TABLET</t>
  </si>
  <si>
    <t>EFFIENT 5 MG TABLET</t>
  </si>
  <si>
    <t>EPIPEN 2-PAK 0.3 MG AUTO-INJCT</t>
  </si>
  <si>
    <t>EVISTA 60 MG TABLET</t>
  </si>
  <si>
    <t>FORTEO 600 MCG/2.4 ML PEN INJ</t>
  </si>
  <si>
    <t>GRALISE 30-DAY STARTER PACK</t>
  </si>
  <si>
    <t>GRALISE ER 300 MG TABLET</t>
  </si>
  <si>
    <t>GRALISE ER 600 MG TABLET</t>
  </si>
  <si>
    <t>LANTUS 100 UNITS/ML VIAL</t>
  </si>
  <si>
    <t>LANTUS SOLOSTAR 100 UNITS/ML</t>
  </si>
  <si>
    <t>PROZAC 10 MG PULVULE</t>
  </si>
  <si>
    <t>PROZAC 20 MG PULVULE</t>
  </si>
  <si>
    <t>PROZAC 40 MG PULVULE</t>
  </si>
  <si>
    <t>STRATTERA 10 MG CAPSULE</t>
  </si>
  <si>
    <t>STRATTERA 100 MG CAPSULE</t>
  </si>
  <si>
    <t>STRATTERA 18 MG CAPSULE</t>
  </si>
  <si>
    <t>STRATTERA 25 MG CAPSULE</t>
  </si>
  <si>
    <t>STRATTERA 40 MG CAPSULE</t>
  </si>
  <si>
    <t>STRATTERA 60 MG CAPSULE</t>
  </si>
  <si>
    <t>STRATTERA 80 MG CAPSULE</t>
  </si>
  <si>
    <t>TARCEVA 100 MG TABLET</t>
  </si>
  <si>
    <t>TARCEVA 150 MG TABLET</t>
  </si>
  <si>
    <t>TARCEVA 25 MG TABLET</t>
  </si>
  <si>
    <t>VASCEPA 1 GM CAPSULE</t>
  </si>
  <si>
    <t>XELODA 150 MG TABLET</t>
  </si>
  <si>
    <t>XELODA 500 MG TABLET</t>
  </si>
  <si>
    <t>ALKERAN 2 MG TABLET</t>
  </si>
  <si>
    <t>LEVEMIR 100 UNITS/ML VIAL</t>
  </si>
  <si>
    <t>LEVEMIR FLEXPEN 100 UNITS/ML</t>
  </si>
  <si>
    <t>REBIF 44 MCG/0.5 ML SYRINGE</t>
  </si>
  <si>
    <t>SUMADAN KIT</t>
  </si>
  <si>
    <t>SUPRAX 100 MG/5 ML SUSPENSION</t>
  </si>
  <si>
    <t>SUPRAX 200 MG TABLET CHEWABLE</t>
  </si>
  <si>
    <t>SUPRAX 200 MG/5 ML SUSPENSION</t>
  </si>
  <si>
    <t>SUPRAX 400 MG CAPSULE</t>
  </si>
  <si>
    <t>SUPRAX 400 MG TABLET</t>
  </si>
  <si>
    <t>TESTIM 1% (50 MG) GEL</t>
  </si>
  <si>
    <t>ABILIFY 1 MG/ML SOLUTION</t>
  </si>
  <si>
    <t>ABILIFY 10 MG TABLET</t>
  </si>
  <si>
    <t>ABILIFY 15 MG TABLET</t>
  </si>
  <si>
    <t>ABILIFY 2 MG TABLET</t>
  </si>
  <si>
    <t>ABILIFY 20 MG TABLET</t>
  </si>
  <si>
    <t>ABILIFY 30 MG TABLET</t>
  </si>
  <si>
    <t>ABILIFY 5 MG TABLET</t>
  </si>
  <si>
    <t>ABSORICA 20 MG CAPSULE</t>
  </si>
  <si>
    <t>ABSORICA 30 MG CAPSULE</t>
  </si>
  <si>
    <t>ABSORICA 40 MG CAPSULE</t>
  </si>
  <si>
    <t>ACCUPRIL 10 MG TABLET</t>
  </si>
  <si>
    <t>ACCUPRIL 20 MG TABLET</t>
  </si>
  <si>
    <t>ACCUPRIL 40 MG TABLET</t>
  </si>
  <si>
    <t>ACULAR 0.5% EYE DROPS</t>
  </si>
  <si>
    <t>ACUVAIL 0.45% OPHTH SOLUTION</t>
  </si>
  <si>
    <t>ACZONE 5% GEL</t>
  </si>
  <si>
    <t>ADDERALL 10 MG TABLET</t>
  </si>
  <si>
    <t>ADDERALL 15 MG TABLET</t>
  </si>
  <si>
    <t>ADDERALL 20 MG TABLET</t>
  </si>
  <si>
    <t>ADDERALL 30 MG TABLET</t>
  </si>
  <si>
    <t>ADDERALL 5 MG TABLET</t>
  </si>
  <si>
    <t>ADVICOR 1,000 MG-20 MG TABLET</t>
  </si>
  <si>
    <t>ADVICOR 1,000 MG-40 MG TABLET</t>
  </si>
  <si>
    <t>ADVICOR 500 MG-20 MG TABLET</t>
  </si>
  <si>
    <t>ALBENZA 200 MG TABLET</t>
  </si>
  <si>
    <t>ALDACTAZIDE 50-50 TABLET</t>
  </si>
  <si>
    <t>ALDACTONE 25 MG TABLET</t>
  </si>
  <si>
    <t>ALOCRIL 2% EYE DROPS</t>
  </si>
  <si>
    <t>ALPHAGAN P 0.1% DROPS</t>
  </si>
  <si>
    <t>ALPHAGAN P 0.15% EYE DROPS</t>
  </si>
  <si>
    <t>ALTACE 10 MG CAPSULE</t>
  </si>
  <si>
    <t>ALTACE 2.5 MG CAPSULE</t>
  </si>
  <si>
    <t>ALTACE 5 MG CAPSULE</t>
  </si>
  <si>
    <t>AMRIX ER 15 MG CAPSULE</t>
  </si>
  <si>
    <t>AROMASIN 25 MG TABLET</t>
  </si>
  <si>
    <t>ARTHROTEC 50 MG-200 MCG TAB</t>
  </si>
  <si>
    <t>ARTHROTEC 75 MG-200 MCG TAB</t>
  </si>
  <si>
    <t>ATRIPLA TABLET</t>
  </si>
  <si>
    <t>AVELOX 400 MG TABLET</t>
  </si>
  <si>
    <t>AVELOX ABC PACK 400 MG TAB</t>
  </si>
  <si>
    <t>AVINZA 120 MG CAPSULE</t>
  </si>
  <si>
    <t>AVINZA 30 MG CAPSULE</t>
  </si>
  <si>
    <t>AVINZA 45 MG CAPSULE</t>
  </si>
  <si>
    <t>AVINZA 60 MG CAPSULE</t>
  </si>
  <si>
    <t>AVINZA 75 MG CAPSULE</t>
  </si>
  <si>
    <t>AVINZA 90 MG CAPSULE</t>
  </si>
  <si>
    <t>AZELEX 20% CREAM</t>
  </si>
  <si>
    <t>AZILECT 0.5 MG TABLET</t>
  </si>
  <si>
    <t>AZILECT 1 MG TABLET</t>
  </si>
  <si>
    <t>AZULFIDINE ENTAB 500 MG</t>
  </si>
  <si>
    <t>BARACLUDE 0.5 MG TABLET</t>
  </si>
  <si>
    <t>BARACLUDE 1 MG TABLET</t>
  </si>
  <si>
    <t>BICILLIN L-A 1,200,000 UNITS</t>
  </si>
  <si>
    <t>BICILLIN L-A 2,400,000 UNITS</t>
  </si>
  <si>
    <t>BRILINTA 90 MG TABLET</t>
  </si>
  <si>
    <t>BROVANA 15 MCG/2 ML SOLUTION</t>
  </si>
  <si>
    <t>BYDUREON 2 MG VIAL</t>
  </si>
  <si>
    <t>BYETTA 10 MCG DOSE PEN INJ</t>
  </si>
  <si>
    <t>BYETTA 5 MCG DOSE PEN INJ</t>
  </si>
  <si>
    <t>CADUET 10 MG-10 MG TABLET</t>
  </si>
  <si>
    <t>CADUET 10 MG-20 MG TABLET</t>
  </si>
  <si>
    <t>CADUET 10 MG-40 MG TABLET</t>
  </si>
  <si>
    <t>CADUET 10 MG-80 MG TABLET</t>
  </si>
  <si>
    <t>CADUET 5 MG-10 MG TABLET</t>
  </si>
  <si>
    <t>CADUET 5 MG-20 MG TABLET</t>
  </si>
  <si>
    <t>CADUET 5 MG-40 MG TABLET</t>
  </si>
  <si>
    <t>CADUET 5 MG-80 MG TABLET</t>
  </si>
  <si>
    <t>CALAN SR 240 MG CAPLET</t>
  </si>
  <si>
    <t>CARAFATE 1 GM/10 ML SUSP</t>
  </si>
  <si>
    <t>CARDIZEM LA 120 MG TABLET</t>
  </si>
  <si>
    <t>CARDIZEM LA 240 MG TABLET</t>
  </si>
  <si>
    <t>CARDURA 2 MG TABLET</t>
  </si>
  <si>
    <t>CARDURA 4 MG TABLET</t>
  </si>
  <si>
    <t>CARDURA XL 4 MG TABLET</t>
  </si>
  <si>
    <t>CAVERJECT 20 MCG VIAL</t>
  </si>
  <si>
    <t>CAVERJECT 40 MCG VIAL</t>
  </si>
  <si>
    <t>CELEBREX 100 MG CAPSULE</t>
  </si>
  <si>
    <t>CELEBREX 200 MG CAPSULE</t>
  </si>
  <si>
    <t>CELEBREX 400 MG CAPSULE</t>
  </si>
  <si>
    <t>CELEBREX 50 MG CAPSULE</t>
  </si>
  <si>
    <t>CELONTIN 300 MG KAPSEAL</t>
  </si>
  <si>
    <t>CENESTIN 0.3 MG TABLET</t>
  </si>
  <si>
    <t>CENESTIN 0.45 MG TABLET</t>
  </si>
  <si>
    <t>CENESTIN 0.625 MG TABLET</t>
  </si>
  <si>
    <t>CENESTIN 0.9 MG TABLET</t>
  </si>
  <si>
    <t>CENESTIN 1.25 MG TABLET</t>
  </si>
  <si>
    <t>CHANTIX 0.5 MG TABLET</t>
  </si>
  <si>
    <t>CHANTIX 1 MG CONT MONTH BOX</t>
  </si>
  <si>
    <t>CHANTIX 1 MG CONT MONTH PAK</t>
  </si>
  <si>
    <t>CHANTIX 1 MG TABLET</t>
  </si>
  <si>
    <t>CHANTIX STARTING MONTH BOX</t>
  </si>
  <si>
    <t>CIMZIA 200 MG/ML SYRINGE KIT</t>
  </si>
  <si>
    <t>CLEOCIN 100 MG VAGINAL OVULE</t>
  </si>
  <si>
    <t>CLOBEX 0.05% SHAMPOO</t>
  </si>
  <si>
    <t>CLOBEX 0.05% SPRAY</t>
  </si>
  <si>
    <t>CLOBEX 0.05% TOPICAL LOTION</t>
  </si>
  <si>
    <t>CLODERM 0.1% CREAM</t>
  </si>
  <si>
    <t>CLODERM 0.1% CREAM PUMP</t>
  </si>
  <si>
    <t>COLESTID 1 GM TABLET</t>
  </si>
  <si>
    <t>COLESTID GRANULES PACKET</t>
  </si>
  <si>
    <t>COMBIGAN EYE DROPS</t>
  </si>
  <si>
    <t>COMPLERA TABLET</t>
  </si>
  <si>
    <t>COPAXONE 20 MG INJECTION KIT</t>
  </si>
  <si>
    <t>CORTEF 10 MG TABLET</t>
  </si>
  <si>
    <t>CORTEF 5 MG TABLET</t>
  </si>
  <si>
    <t>COUMADIN 1 MG TABLET</t>
  </si>
  <si>
    <t>COUMADIN 10 MG TABLET</t>
  </si>
  <si>
    <t>COUMADIN 2 MG TABLET</t>
  </si>
  <si>
    <t>COUMADIN 2.5 MG TABLET</t>
  </si>
  <si>
    <t>COUMADIN 3 MG TABLET</t>
  </si>
  <si>
    <t>COUMADIN 4 MG TABLET</t>
  </si>
  <si>
    <t>COUMADIN 5 MG TABLET</t>
  </si>
  <si>
    <t>COUMADIN 6 MG TABLET</t>
  </si>
  <si>
    <t>COUMADIN 7.5 MG TABLET</t>
  </si>
  <si>
    <t>CREON DR 12,000 UNITS CAPSULE</t>
  </si>
  <si>
    <t>CREON DR 24,000 UNITS CAPSULE</t>
  </si>
  <si>
    <t>CREON DR 6,000 UNITS CAPSULE</t>
  </si>
  <si>
    <t>CRESTOR 10 MG TABLET</t>
  </si>
  <si>
    <t>CRESTOR 20 MG TABLET</t>
  </si>
  <si>
    <t>CRESTOR 40 MG TABLET</t>
  </si>
  <si>
    <t>CRESTOR 5 MG TABLET</t>
  </si>
  <si>
    <t>DARAPRIM 25 MG TABLET</t>
  </si>
  <si>
    <t>DAYPRO 600 MG CAPLET</t>
  </si>
  <si>
    <t>DENAVIR 1% CREAM</t>
  </si>
  <si>
    <t>DEPAKENE 250 MG/5 ML SOLUTION</t>
  </si>
  <si>
    <t>DEPAKOTE 125 MG SPRINKLE CAP</t>
  </si>
  <si>
    <t>DEPAKOTE DR 125 MG TABLET</t>
  </si>
  <si>
    <t>DEPAKOTE DR 250 MG TABLET</t>
  </si>
  <si>
    <t>DEPAKOTE DR 500 MG TABLET</t>
  </si>
  <si>
    <t>DEPAKOTE ER 250 MG TABLET</t>
  </si>
  <si>
    <t>DEPAKOTE ER 500 MG TABLET</t>
  </si>
  <si>
    <t>DEPO-ESTRADIOL 5 MG/ML VIAL</t>
  </si>
  <si>
    <t>DEPO-MEDROL 40 MG/ML VIAL</t>
  </si>
  <si>
    <t>DEPO-MEDROL 80 MG/ML VIAL</t>
  </si>
  <si>
    <t>DEPO-PROVERA 400 MG/ML VIAL</t>
  </si>
  <si>
    <t>DEPO-TESTOSTERONE 100 MG/ML VL</t>
  </si>
  <si>
    <t>DETROL 1 MG TABLET</t>
  </si>
  <si>
    <t>DETROL 2 MG TABLET</t>
  </si>
  <si>
    <t>DETROL LA 2 MG CAPSULE</t>
  </si>
  <si>
    <t>DETROL LA 4 MG CAPSULE</t>
  </si>
  <si>
    <t>DEXEDRINE SPANSULE 15 MG</t>
  </si>
  <si>
    <t>DIDREX 50 MG TABLET</t>
  </si>
  <si>
    <t>DIFFERIN 0.1% GEL</t>
  </si>
  <si>
    <t>DIFFERIN 0.1% LOTION</t>
  </si>
  <si>
    <t>DIFFERIN 0.3% GEL</t>
  </si>
  <si>
    <t>DIFFERIN 0.3% GEL PUMP</t>
  </si>
  <si>
    <t>DIFLUCAN 150 MG TABLET</t>
  </si>
  <si>
    <t>DILANTIN 100 MG CAPSULE</t>
  </si>
  <si>
    <t>DILANTIN 125 MG/5 ML SUSP</t>
  </si>
  <si>
    <t>DILANTIN 30 MG CAPSULE</t>
  </si>
  <si>
    <t>DILANTIN 50 MG INFATAB</t>
  </si>
  <si>
    <t>DUEXIS 800-26.6 MG TABLET</t>
  </si>
  <si>
    <t>DULERA 100 MCG/5 MCG INHALER</t>
  </si>
  <si>
    <t>DULERA 200 MCG/5 MCG INHALER</t>
  </si>
  <si>
    <t>EFFEXOR XR 150 MG CAPSULE</t>
  </si>
  <si>
    <t>EFFEXOR XR 37.5 MG CAPSULE</t>
  </si>
  <si>
    <t>EFFEXOR XR 75 MG CAPSULE</t>
  </si>
  <si>
    <t>ELESTAT 0.05% EYE DROPS</t>
  </si>
  <si>
    <t>EMTRIVA 200 MG CAPSULE</t>
  </si>
  <si>
    <t>ENBREL 25 MG KIT</t>
  </si>
  <si>
    <t>ENBREL 25 MG/0.5 ML SYRINGE</t>
  </si>
  <si>
    <t>ENBREL 50 MG/ML SURECLICK SYR</t>
  </si>
  <si>
    <t>ENBREL 50 MG/ML SYRINGE</t>
  </si>
  <si>
    <t>ENJUVIA 0.3 MG TABLET</t>
  </si>
  <si>
    <t>ENJUVIA 0.45 MG TABLET</t>
  </si>
  <si>
    <t>ENJUVIA 0.625 MG TABLET</t>
  </si>
  <si>
    <t>ENJUVIA 0.9 MG TABLET</t>
  </si>
  <si>
    <t>ENJUVIA 1.25 MG TABLET</t>
  </si>
  <si>
    <t>ENTOCORT EC 3 MG CAPSULE</t>
  </si>
  <si>
    <t>EPIDUO GEL</t>
  </si>
  <si>
    <t>EPIDUO GEL PUMP</t>
  </si>
  <si>
    <t>ESTRING 2 MG VAGINAL RING</t>
  </si>
  <si>
    <t>EURAX 10% CREAM</t>
  </si>
  <si>
    <t>EURAX 10% LOTION</t>
  </si>
  <si>
    <t>EXELDERM 1% SOLUTION</t>
  </si>
  <si>
    <t>FENTORA 400 MCG BUCCAL TABLET</t>
  </si>
  <si>
    <t>FENTORA 600 MCG BUCCAL TABLET</t>
  </si>
  <si>
    <t>FENTORA 800 MCG BUCCAL TABLET</t>
  </si>
  <si>
    <t>FLAGYL ER 750 MG TABLET</t>
  </si>
  <si>
    <t>FLECTOR 1.3% PATCH</t>
  </si>
  <si>
    <t>FOSRENOL 1,000 MG TABLET CHEW</t>
  </si>
  <si>
    <t>FOSRENOL 500 MG TABLET CHEW</t>
  </si>
  <si>
    <t>GENOTROPIN 5 MG CARTRIDGE</t>
  </si>
  <si>
    <t>GEODON 20 MG CAPSULE</t>
  </si>
  <si>
    <t>GEODON 40 MG CAPSULE</t>
  </si>
  <si>
    <t>GEODON 60 MG CAPSULE</t>
  </si>
  <si>
    <t>GEODON 80 MG CAPSULE</t>
  </si>
  <si>
    <t>GLUCOTROL XL 5 MG TABLET</t>
  </si>
  <si>
    <t>GLYSET 100 MG TABLET</t>
  </si>
  <si>
    <t>GLYSET 25 MG TABLET</t>
  </si>
  <si>
    <t>GLYSET 50 MG TABLET</t>
  </si>
  <si>
    <t>HALCION 0.25 MG TABLET</t>
  </si>
  <si>
    <t>HALOG 0.1% CREAM</t>
  </si>
  <si>
    <t>HEPSERA 10 MG TABLET</t>
  </si>
  <si>
    <t>HORIZANT ER 600 MG TABLET</t>
  </si>
  <si>
    <t>HUMIRA 40 MG/0.8 ML PEN</t>
  </si>
  <si>
    <t>HUMIRA 40 MG/0.8 ML SYRINGE</t>
  </si>
  <si>
    <t>HUMIRA CROHN'S STARTER PACK</t>
  </si>
  <si>
    <t>HUMIRA PSORIASIS STARTER PACK</t>
  </si>
  <si>
    <t>INNOPRAN XL 120 MG CAPSULE</t>
  </si>
  <si>
    <t>INNOPRAN XL 80 MG CAPSULE</t>
  </si>
  <si>
    <t>INSPRA 25 MG TABLET</t>
  </si>
  <si>
    <t>INVANZ 1 GM VIAL</t>
  </si>
  <si>
    <t>ISENTRESS 400 MG TABLET</t>
  </si>
  <si>
    <t>JANUMET 50-1,000 MG TABLET</t>
  </si>
  <si>
    <t>JANUMET 50-500 MG TABLET</t>
  </si>
  <si>
    <t>JANUMET XR 100-1,000 MG TABLET</t>
  </si>
  <si>
    <t>JANUMET XR 50-1,000 MG TABLET</t>
  </si>
  <si>
    <t>JANUMET XR 50-500 MG TABLET</t>
  </si>
  <si>
    <t>JANUVIA 100 MG TABLET</t>
  </si>
  <si>
    <t>JANUVIA 25 MG TABLET</t>
  </si>
  <si>
    <t>JANUVIA 50 MG TABLET</t>
  </si>
  <si>
    <t>JUVISYNC 100-40 MG TABLET</t>
  </si>
  <si>
    <t>KALETRA 200-50 MG TABLET</t>
  </si>
  <si>
    <t>KALETRA 400-100/5 ML ORAL SOLU</t>
  </si>
  <si>
    <t>KENALOG AEROSOL SPRAY</t>
  </si>
  <si>
    <t>KEPPRA 1,000 MG TABLET</t>
  </si>
  <si>
    <t>KEPPRA 100 MG/ML ORAL SOLN</t>
  </si>
  <si>
    <t>KEPPRA 250 MG TABLET</t>
  </si>
  <si>
    <t>KEPPRA 500 MG TABLET</t>
  </si>
  <si>
    <t>KEPPRA 750 MG TABLET</t>
  </si>
  <si>
    <t>KEPPRA XR 500 MG TABLET</t>
  </si>
  <si>
    <t>KEPPRA XR 750 MG TABLET</t>
  </si>
  <si>
    <t>KINERET 100 MG/0.67 ML SYRINGE</t>
  </si>
  <si>
    <t>KOMBIGLYZE XR 2.5-1,000 MG TAB</t>
  </si>
  <si>
    <t>KOMBIGLYZE XR 5-1,000 MG TAB</t>
  </si>
  <si>
    <t>KOMBIGLYZE XR 5-500 MG TABLET</t>
  </si>
  <si>
    <t>K-TAB ER 10 MEQ TABLET</t>
  </si>
  <si>
    <t>LASTACAFT 0.25% EYE DROPS</t>
  </si>
  <si>
    <t>LATUDA 120 MG TABLET</t>
  </si>
  <si>
    <t>LATUDA 20 MG TABLET</t>
  </si>
  <si>
    <t>LATUDA 40 MG TABLET</t>
  </si>
  <si>
    <t>LATUDA 80 MG TABLET</t>
  </si>
  <si>
    <t>LIALDA DR 1.2 GM TABLET</t>
  </si>
  <si>
    <t>LIPITOR 10 MG TABLET</t>
  </si>
  <si>
    <t>LIPITOR 20 MG TABLET</t>
  </si>
  <si>
    <t>LIPITOR 40 MG TABLET</t>
  </si>
  <si>
    <t>LIPITOR 80 MG TABLET</t>
  </si>
  <si>
    <t>LOESTRIN FE 1-20 TABLET</t>
  </si>
  <si>
    <t>LOMOTIL 2.5-0.025 MG TABLET</t>
  </si>
  <si>
    <t>LOSEASONIQUE TABLET</t>
  </si>
  <si>
    <t>LUMIGAN 0.01% EYE DROPS</t>
  </si>
  <si>
    <t>LUNESTA 1 MG TABLET</t>
  </si>
  <si>
    <t>LUNESTA 2 MG TABLET</t>
  </si>
  <si>
    <t>LUNESTA 3 MG TABLET</t>
  </si>
  <si>
    <t>LUPRON DEPOT 11.25 MG 3MO KIT</t>
  </si>
  <si>
    <t>LUPRON DEPOT 22.5 MG 3MO KIT</t>
  </si>
  <si>
    <t>LUPRON DEPOT 3.75 MG KIT</t>
  </si>
  <si>
    <t>LUXIQ 0.12% FOAM</t>
  </si>
  <si>
    <t>LYRICA 100 MG CAPSULE</t>
  </si>
  <si>
    <t>LYRICA 150 MG CAPSULE</t>
  </si>
  <si>
    <t>LYRICA 200 MG CAPSULE</t>
  </si>
  <si>
    <t>LYRICA 225 MG CAPSULE</t>
  </si>
  <si>
    <t>LYRICA 25 MG CAPSULE</t>
  </si>
  <si>
    <t>LYRICA 300 MG CAPSULE</t>
  </si>
  <si>
    <t>LYRICA 50 MG CAPSULE</t>
  </si>
  <si>
    <t>LYRICA 75 MG CAPSULE</t>
  </si>
  <si>
    <t>MAVIK 4 MG TABLET</t>
  </si>
  <si>
    <t>MEDROL 4 MG DOSEPAK</t>
  </si>
  <si>
    <t>MENEST 0.3 MG TABLET</t>
  </si>
  <si>
    <t>MENEST 0.625 MG TABLET</t>
  </si>
  <si>
    <t>MENEST 1.25 MG TABLET</t>
  </si>
  <si>
    <t>METADATE CD 10 MG CAPSULE</t>
  </si>
  <si>
    <t>METADATE CD 20 MG CAPSULE</t>
  </si>
  <si>
    <t>METADATE CD 30 MG CAPSULE</t>
  </si>
  <si>
    <t>METROGEL TOPICAL 1% GEL</t>
  </si>
  <si>
    <t>METROGEL TOPICAL 1% PUMP</t>
  </si>
  <si>
    <t>MYCOBUTIN 150 MG CAPSULE</t>
  </si>
  <si>
    <t>NAFTIN 1% CREAM</t>
  </si>
  <si>
    <t>NAFTIN 1% GEL</t>
  </si>
  <si>
    <t>NAFTIN 2% CREAM</t>
  </si>
  <si>
    <t>NAFTIN 2% GEL</t>
  </si>
  <si>
    <t>NAFTIN PUMP 1% CREAM</t>
  </si>
  <si>
    <t>NARDIL 15 MG TABLET</t>
  </si>
  <si>
    <t>NEUPRO 4 MG/24 HR PATCH</t>
  </si>
  <si>
    <t>NEUPRO 6 MG/24 HR PATCH</t>
  </si>
  <si>
    <t>NEUPRO 8 MG/24 HR PATCH</t>
  </si>
  <si>
    <t>NEURONTIN 100 MG CAPSULE</t>
  </si>
  <si>
    <t>NEURONTIN 250 MG/5 ML SOLN</t>
  </si>
  <si>
    <t>NEURONTIN 300 MG CAPSULE</t>
  </si>
  <si>
    <t>NEURONTIN 400 MG CAPSULE</t>
  </si>
  <si>
    <t>NEURONTIN 600 MG TABLET</t>
  </si>
  <si>
    <t>NEURONTIN 800 MG TABLET</t>
  </si>
  <si>
    <t>NEXIUM DR 10 MG PACKET</t>
  </si>
  <si>
    <t>NEXIUM DR 20 MG CAPSULE</t>
  </si>
  <si>
    <t>NEXIUM DR 20 MG PACKET</t>
  </si>
  <si>
    <t>NEXIUM DR 40 MG CAPSULE</t>
  </si>
  <si>
    <t>NEXIUM DR 40 MG PACKET</t>
  </si>
  <si>
    <t>NIASPAN ER 1,000 MG TABLET</t>
  </si>
  <si>
    <t>NIASPAN ER 500 MG TABLET</t>
  </si>
  <si>
    <t>NIASPAN ER 750 MG TABLET</t>
  </si>
  <si>
    <t>NICOTROL CARTRIDGE INHALER</t>
  </si>
  <si>
    <t>NICOTROL NS 10 MG/ML SPRAY</t>
  </si>
  <si>
    <t>NITROMIST 400 MCG SPRAY</t>
  </si>
  <si>
    <t>NITROSTAT 0.3 MG TABLET SL</t>
  </si>
  <si>
    <t>NITROSTAT 0.4 MG TABLET SL</t>
  </si>
  <si>
    <t>NITROSTAT 0.6 MG TABLET SL</t>
  </si>
  <si>
    <t>NORPACE CR 100 MG CAPSULE</t>
  </si>
  <si>
    <t>NORPACE CR 150 MG CAPSULE</t>
  </si>
  <si>
    <t>NORVASC 10 MG TABLET</t>
  </si>
  <si>
    <t>NORVASC 2.5 MG TABLET</t>
  </si>
  <si>
    <t>NORVASC 5 MG TABLET</t>
  </si>
  <si>
    <t>NUVARING VAGINAL RING</t>
  </si>
  <si>
    <t>NUVIGIL 150 MG TABLET</t>
  </si>
  <si>
    <t>NUVIGIL 250 MG TABLET</t>
  </si>
  <si>
    <t>NUVIGIL 50 MG TABLET</t>
  </si>
  <si>
    <t>OLUX 0.05% FOAM</t>
  </si>
  <si>
    <t>OLUX-E 0.05% FOAM</t>
  </si>
  <si>
    <t>OMNARIS 50 MCG NASAL SPRAY</t>
  </si>
  <si>
    <t>ONFI 10 MG TABLET</t>
  </si>
  <si>
    <t>ONFI 20 MG TABLET</t>
  </si>
  <si>
    <t>ONGLYZA 2.5 MG TABLET</t>
  </si>
  <si>
    <t>ONGLYZA 5 MG TABLET</t>
  </si>
  <si>
    <t>ORACEA 40 MG CAPSULE</t>
  </si>
  <si>
    <t>ORAP 2 MG TABLET</t>
  </si>
  <si>
    <t>OXISTAT 1% CREAM</t>
  </si>
  <si>
    <t>OXISTAT 1% LOTION</t>
  </si>
  <si>
    <t>PREMARIN 0.3 MG TABLET</t>
  </si>
  <si>
    <t>PREMARIN 0.45 MG TABLET</t>
  </si>
  <si>
    <t>PREMARIN 0.625 MG TABLET</t>
  </si>
  <si>
    <t>PREMARIN 0.9 MG TABLET</t>
  </si>
  <si>
    <t>PREMARIN 1.25 MG TABLET</t>
  </si>
  <si>
    <t>PREMARIN VAGINAL CREAM-APPL</t>
  </si>
  <si>
    <t>PREMPHASE 0.625-5 MG TABLET</t>
  </si>
  <si>
    <t>PREMPRO 0.3 MG-1.5 MG TABLET</t>
  </si>
  <si>
    <t>PREMPRO 0.45-1.5 MG TABLET</t>
  </si>
  <si>
    <t>PREMPRO 0.625-2.5 MG TABLET</t>
  </si>
  <si>
    <t>PREMPRO 0.625-5 MG TABLET</t>
  </si>
  <si>
    <t>PRILOSEC DR 10 MG SUSPENSION</t>
  </si>
  <si>
    <t>PRILOSEC DR 20 MG CAPSULE</t>
  </si>
  <si>
    <t>PRILOSEC DR 40 MG CAPSULE</t>
  </si>
  <si>
    <t>PRIMSOL 50 MG/5 ML ORAL SOLN</t>
  </si>
  <si>
    <t>PRISTIQ ER 100 MG TABLET</t>
  </si>
  <si>
    <t>PRISTIQ ER 50 MG TABLET</t>
  </si>
  <si>
    <t>PROAIR HFA 90 MCG INHALER</t>
  </si>
  <si>
    <t>PROCARDIA XL 30 MG TABLET</t>
  </si>
  <si>
    <t>PROCARDIA XL 60 MG TABLET</t>
  </si>
  <si>
    <t>PROMETRIUM 100 MG CAPSULE</t>
  </si>
  <si>
    <t>PROMETRIUM 200 MG CAPSULE</t>
  </si>
  <si>
    <t>PROTONIX 40 MG SUSPENSION</t>
  </si>
  <si>
    <t>PROTONIX DR 20 MG TABLET</t>
  </si>
  <si>
    <t>PROTONIX DR 40 MG TABLET</t>
  </si>
  <si>
    <t>PROVENTIL HFA 90 MCG INHALER</t>
  </si>
  <si>
    <t>PULMICORT 180 MCG FLEXHALER</t>
  </si>
  <si>
    <t>PULMICORT 90 MCG FLEXHALER</t>
  </si>
  <si>
    <t>PYLERA CAPSULE</t>
  </si>
  <si>
    <t>QNASL 80 MCG NASAL SPRAY</t>
  </si>
  <si>
    <t>QUARTETTE TABLET</t>
  </si>
  <si>
    <t>QUILLIVANT XR 25 MG/5 ML SUSP</t>
  </si>
  <si>
    <t>QVAR 40 MCG ORAL INHALER</t>
  </si>
  <si>
    <t>QVAR 80 MCG ORAL INHALER</t>
  </si>
  <si>
    <t>RANEXA ER 1,000 MG TABLET</t>
  </si>
  <si>
    <t>RANEXA ER 500 MG TABLET</t>
  </si>
  <si>
    <t>RAPAMUNE 0.5 MG TABLET</t>
  </si>
  <si>
    <t>RAPAMUNE 1 MG TABLET</t>
  </si>
  <si>
    <t>RAPAMUNE 2 MG TABLET</t>
  </si>
  <si>
    <t>REAPHIRM CAPSULE</t>
  </si>
  <si>
    <t>RECTIV 0.4% OINTMENT</t>
  </si>
  <si>
    <t>RELPAX 20 MG TABLET</t>
  </si>
  <si>
    <t>RELPAX 40 MG TABLET</t>
  </si>
  <si>
    <t>RESTASIS 0.05% EYE EMULSION</t>
  </si>
  <si>
    <t>REVATIO 20 MG TABLET</t>
  </si>
  <si>
    <t>REYATAZ 150 MG CAPSULE</t>
  </si>
  <si>
    <t>REYATAZ 200 MG CAPSULE</t>
  </si>
  <si>
    <t>REYATAZ 300 MG CAPSULE</t>
  </si>
  <si>
    <t>RHINOCORT AQUA NASAL SPRAY</t>
  </si>
  <si>
    <t>RIOMET 500 MG/5 ML SOLUTION</t>
  </si>
  <si>
    <t>SEASONIQUE 0.15-0.03-0.01 TAB</t>
  </si>
  <si>
    <t>SELECT-OB + DHA PACK</t>
  </si>
  <si>
    <t>SENSIPAR 30 MG TABLET</t>
  </si>
  <si>
    <t>SENSIPAR 60 MG TABLET</t>
  </si>
  <si>
    <t>SENSIPAR 90 MG TABLET</t>
  </si>
  <si>
    <t>SEROQUEL XR 150 MG TABLET</t>
  </si>
  <si>
    <t>SEROQUEL XR 200 MG TABLET</t>
  </si>
  <si>
    <t>SEROQUEL XR 300 MG TABLET</t>
  </si>
  <si>
    <t>SEROQUEL XR 400 MG TABLET</t>
  </si>
  <si>
    <t>SEROQUEL XR 50 MG TABLET</t>
  </si>
  <si>
    <t>SIMCOR 1,000-20 MG TABLET</t>
  </si>
  <si>
    <t>SIMCOR 1,000-40 MG TABLET</t>
  </si>
  <si>
    <t>SIMCOR 500-20 MG TABLET</t>
  </si>
  <si>
    <t>SIMCOR 500-40 MG TABLET</t>
  </si>
  <si>
    <t>SIMCOR 750-20 MG TABLET</t>
  </si>
  <si>
    <t>SKELAXIN 800 MG TABLET</t>
  </si>
  <si>
    <t>SOLARAZE 3% GEL</t>
  </si>
  <si>
    <t>SOLU-CORTEF 100 MG VIAL</t>
  </si>
  <si>
    <t>SOLU-MEDROL 125 MG VIAL</t>
  </si>
  <si>
    <t>SOLU-MEDROL 40 MG VIAL</t>
  </si>
  <si>
    <t>SONATA 10 MG CAPSULE</t>
  </si>
  <si>
    <t>STRIBILD TABLET</t>
  </si>
  <si>
    <t>SUSTIVA 600 MG TABLET</t>
  </si>
  <si>
    <t>SUTENT 12.5 MG CAPSULE</t>
  </si>
  <si>
    <t>SUTENT 25 MG CAPSULE</t>
  </si>
  <si>
    <t>SYMBICORT 160-4.5 MCG INHALER</t>
  </si>
  <si>
    <t>SYMBICORT 80-4.5 MCG INHALER</t>
  </si>
  <si>
    <t>SYMLINPEN 120 PEN INJECTOR</t>
  </si>
  <si>
    <t>SYMLINPEN 60 PEN INJECTOR</t>
  </si>
  <si>
    <t>SYNTHROID 100 MCG TABLET</t>
  </si>
  <si>
    <t>SYNTHROID 112 MCG TABLET</t>
  </si>
  <si>
    <t>SYNTHROID 125 MCG TABLET</t>
  </si>
  <si>
    <t>SYNTHROID 137 MCG TABLET</t>
  </si>
  <si>
    <t>SYNTHROID 150 MCG TABLET</t>
  </si>
  <si>
    <t>SYNTHROID 175 MCG TABLET</t>
  </si>
  <si>
    <t>SYNTHROID 200 MCG TABLET</t>
  </si>
  <si>
    <t>SYNTHROID 25 MCG TABLET</t>
  </si>
  <si>
    <t>SYNTHROID 50 MCG TABLET</t>
  </si>
  <si>
    <t>SYNTHROID 75 MCG TABLET</t>
  </si>
  <si>
    <t>SYNTHROID 88 MCG TABLET</t>
  </si>
  <si>
    <t>TACLONEX 0.005%-0.064% SUSPENSION</t>
  </si>
  <si>
    <t>TARKA ER 2-240 MG TABLET</t>
  </si>
  <si>
    <t>TARKA ER 4-240 MG TABLET</t>
  </si>
  <si>
    <t>TAZORAC 0.05% CREAM</t>
  </si>
  <si>
    <t>TAZORAC 0.05% GEL</t>
  </si>
  <si>
    <t>TAZORAC 0.1% CREAM</t>
  </si>
  <si>
    <t>TAZORAC 0.1% GEL</t>
  </si>
  <si>
    <t>TIKOSYN 125 MCG CAPSULE</t>
  </si>
  <si>
    <t>TIKOSYN 250 MCG CAPSULE</t>
  </si>
  <si>
    <t>TIKOSYN 500 MCG CAPSULE</t>
  </si>
  <si>
    <t>TIROSINT 100 MCG CAPSULE</t>
  </si>
  <si>
    <t>TIROSINT 112 MCG CAPSULE</t>
  </si>
  <si>
    <t>TIROSINT 125 MCG CAPSULE</t>
  </si>
  <si>
    <t>TIROSINT 13 MCG CAPSULE</t>
  </si>
  <si>
    <t>TIROSINT 150 MCG CAPSULE</t>
  </si>
  <si>
    <t>TIROSINT 25 MCG CAPSULE</t>
  </si>
  <si>
    <t>TIROSINT 50 MCG CAPSULE</t>
  </si>
  <si>
    <t>TIROSINT 75 MCG CAPSULE</t>
  </si>
  <si>
    <t>TIROSINT 88 MCG CAPSULE</t>
  </si>
  <si>
    <t>TOVIAZ ER 4 MG TABLET</t>
  </si>
  <si>
    <t>TOVIAZ ER 8 MG TABLET</t>
  </si>
  <si>
    <t>TRICOR 145 MG TABLET</t>
  </si>
  <si>
    <t>TRICOR 48 MG TABLET</t>
  </si>
  <si>
    <t>TRILIPIX DR 135 MG CAPSULE</t>
  </si>
  <si>
    <t>TRILIPIX DR 45 MG CAPSULE</t>
  </si>
  <si>
    <t>TRUVADA 200 MG-300 MG TABLET</t>
  </si>
  <si>
    <t>TUSSIONEX PENNKINETIC SUSP</t>
  </si>
  <si>
    <t>VECTICAL 3 MCG/G OINTMENT</t>
  </si>
  <si>
    <t>VEREGEN 15% OINTMENT</t>
  </si>
  <si>
    <t>VIAGRA 100 MG TABLET</t>
  </si>
  <si>
    <t>VIAGRA 25 MG TABLET</t>
  </si>
  <si>
    <t>VIAGRA 50 MG TABLET</t>
  </si>
  <si>
    <t>VICOPROFEN 200-7.5 MG TAB</t>
  </si>
  <si>
    <t>VICTRELIS 200 MG CAPSULE</t>
  </si>
  <si>
    <t>VIMPAT 10 MG/ML SOLUTION</t>
  </si>
  <si>
    <t>VIMPAT 100 MG TABLET</t>
  </si>
  <si>
    <t>VIMPAT 150 MG TABLET</t>
  </si>
  <si>
    <t>VIMPAT 200 MG TABLET</t>
  </si>
  <si>
    <t>VIMPAT 50 MG TABLET</t>
  </si>
  <si>
    <t>VIREAD 300 MG TABLET</t>
  </si>
  <si>
    <t>VITAFOL-OB CAPLET</t>
  </si>
  <si>
    <t>VITAFOL-OB+DHA COMBO PACK</t>
  </si>
  <si>
    <t>VITAFOL-ONE CAPSULE</t>
  </si>
  <si>
    <t>VUSION OINTMENT</t>
  </si>
  <si>
    <t>VYVANSE 20 MG CAPSULE</t>
  </si>
  <si>
    <t>VYVANSE 30 MG CAPSULE</t>
  </si>
  <si>
    <t>VYVANSE 40 MG CAPSULE</t>
  </si>
  <si>
    <t>VYVANSE 50 MG CAPSULE</t>
  </si>
  <si>
    <t>VYVANSE 60 MG CAPSULE</t>
  </si>
  <si>
    <t>VYVANSE 70 MG CAPSULE</t>
  </si>
  <si>
    <t>XALATAN 0.005% EYE DROPS</t>
  </si>
  <si>
    <t>XANAX 0.25 MG TABLET</t>
  </si>
  <si>
    <t>XANAX 0.5 MG TABLET</t>
  </si>
  <si>
    <t>XANAX 1 MG TABLET</t>
  </si>
  <si>
    <t>XELJANZ 5 MG TABLET</t>
  </si>
  <si>
    <t>XOPENEX HFA 45 MCG INHALER</t>
  </si>
  <si>
    <t>ZARONTIN 250 MG CAPSULE</t>
  </si>
  <si>
    <t>ZEMPLAR 1 MCG CAPSULE</t>
  </si>
  <si>
    <t>ZEMPLAR 2 MCG CAPSULE</t>
  </si>
  <si>
    <t>ZETONNA 37 MCG NASAL SPRAY</t>
  </si>
  <si>
    <t>ZITHROMAX 250 MG TABLET</t>
  </si>
  <si>
    <t>ZITHROMAX 250 MG Z-PAK TABLET</t>
  </si>
  <si>
    <t>ZOLOFT 100 MG TABLET</t>
  </si>
  <si>
    <t>ZOLOFT 25 MG TABLET</t>
  </si>
  <si>
    <t>ZOLOFT 50 MG TABLET</t>
  </si>
  <si>
    <t>ZONALON 5% CREAM</t>
  </si>
  <si>
    <t>ZYMAXID 0.5% EYE DROPS</t>
  </si>
  <si>
    <t>ZYVOX 100 MG/5 ML SUSPENSION</t>
  </si>
  <si>
    <t>ZYVOX 600 MG TABLET</t>
  </si>
  <si>
    <t>ABILIFY MAINTENA ER 300 MG VL</t>
  </si>
  <si>
    <t>ABILIFY MAINTENA ER 400 MG VL</t>
  </si>
  <si>
    <t>ACANYA GEL PUMP</t>
  </si>
  <si>
    <t>ACTOPLUS MET 15 MG-500 MG TAB</t>
  </si>
  <si>
    <t>ACTOPLUS MET 15 MG-850 MG TAB</t>
  </si>
  <si>
    <t>ACTOPLUS MET XR 15-1,000 MG TB</t>
  </si>
  <si>
    <t>ACTOPLUS MET XR 30-1,000 MG TB</t>
  </si>
  <si>
    <t>ACTOS 15 MG TABLET</t>
  </si>
  <si>
    <t>ACTOS 30 MG TABLET</t>
  </si>
  <si>
    <t>ACTOS 45 MG TABLET</t>
  </si>
  <si>
    <t>ADVAIR 100-50 DISKUS</t>
  </si>
  <si>
    <t>ADVAIR 250-50 DISKUS</t>
  </si>
  <si>
    <t>ADVAIR 500-50 DISKUS</t>
  </si>
  <si>
    <t>ADVAIR HFA 115-21 MCG INHALER</t>
  </si>
  <si>
    <t>ADVAIR HFA 230-21 MCG INHALER</t>
  </si>
  <si>
    <t>ADVAIR HFA 45-21 MCG INHALER</t>
  </si>
  <si>
    <t>AFINITOR 10 MG TABLET</t>
  </si>
  <si>
    <t>AGGRENOX 25 MG-200 MG CAPSULE</t>
  </si>
  <si>
    <t>ALDARA 5% CREAM</t>
  </si>
  <si>
    <t>ALTABAX 1% OINTMENT</t>
  </si>
  <si>
    <t>AMERGE 2.5 MG TABLET</t>
  </si>
  <si>
    <t>APTIVUS 250 MG CAPSULE</t>
  </si>
  <si>
    <t>ARCAPTA NEOHALER 75 MCG CAP</t>
  </si>
  <si>
    <t>ATRALIN 0.05% GEL</t>
  </si>
  <si>
    <t>AVODART 0.5 MG SOFTGEL</t>
  </si>
  <si>
    <t>AZOPT 1% EYE DROPS</t>
  </si>
  <si>
    <t>BACTROBAN 2% CREAM</t>
  </si>
  <si>
    <t>BACTROBAN 2% OINTMENT</t>
  </si>
  <si>
    <t>BACTROBAN NASAL 2% OINTMENT</t>
  </si>
  <si>
    <t>BENZACLIN GEL 35G PUMP</t>
  </si>
  <si>
    <t>BENZACLIN GEL 50G PUMP</t>
  </si>
  <si>
    <t>BENZAMYCINPAK GEL</t>
  </si>
  <si>
    <t>BETASERON 0.3 MG KIT</t>
  </si>
  <si>
    <t>BEYAZ 28 TABLET</t>
  </si>
  <si>
    <t>BONIVA 150 MG TABLET</t>
  </si>
  <si>
    <t>BONIVA 3 MG/3 ML SYRINGE</t>
  </si>
  <si>
    <t>CAMPRAL DR 333 MG TABLET</t>
  </si>
  <si>
    <t>CATAPRES 0.2 MG TABLET</t>
  </si>
  <si>
    <t>CATAPRES-TTS 1 PATCH</t>
  </si>
  <si>
    <t>CATAPRES-TTS 2 PATCH</t>
  </si>
  <si>
    <t>CATAPRES-TTS 3 PATCH</t>
  </si>
  <si>
    <t>CATHFLO ACTIVASE 2 MG VIAL</t>
  </si>
  <si>
    <t>CEFTIN 125 MG/5 ML ORAL SUSP</t>
  </si>
  <si>
    <t>CEFTIN 250 MG/5 ML ORAL SUSP</t>
  </si>
  <si>
    <t>CELLCEPT 200 MG/ML ORAL SUSP</t>
  </si>
  <si>
    <t>CELLCEPT 250 MG CAPSULE</t>
  </si>
  <si>
    <t>CELLCEPT 500 MG TABLET</t>
  </si>
  <si>
    <t>CILOXAN 0.3% OINTMENT</t>
  </si>
  <si>
    <t>CIPRO HC OTIC SUSPENSION</t>
  </si>
  <si>
    <t>CIPRODEX OTIC SUSPENSION</t>
  </si>
  <si>
    <t>CLOZARIL 100 MG TABLET</t>
  </si>
  <si>
    <t>COMBIPATCH 0.05-0.14 MG PTCH</t>
  </si>
  <si>
    <t>COMBIPATCH 0.05-0.25 MG PTCH</t>
  </si>
  <si>
    <t>COMTAN 200 MG TABLET</t>
  </si>
  <si>
    <t>CONCERTA ER 18 MG TABLET</t>
  </si>
  <si>
    <t>CONCERTA ER 27 MG TABLET</t>
  </si>
  <si>
    <t>CONCERTA ER 36 MG TABLET</t>
  </si>
  <si>
    <t>CONCERTA ER 54 MG TABLET</t>
  </si>
  <si>
    <t>COREG 25 MG TABLET</t>
  </si>
  <si>
    <t>COREG 6.25 MG TABLET</t>
  </si>
  <si>
    <t>COREG CR 10 MG CAPSULE</t>
  </si>
  <si>
    <t>COREG CR 20 MG CAPSULE</t>
  </si>
  <si>
    <t>COREG CR 40 MG CAPSULE</t>
  </si>
  <si>
    <t>COREG CR 80 MG CAPSULE</t>
  </si>
  <si>
    <t>DAYTRANA 10 MG/9 HR PATCH</t>
  </si>
  <si>
    <t>DAYTRANA 15 MG/9 HR PATCH</t>
  </si>
  <si>
    <t>DAYTRANA 20 MG/9 HOUR PATCH</t>
  </si>
  <si>
    <t>DAYTRANA 30 MG/9 HOUR PATCH</t>
  </si>
  <si>
    <t>DEMEROL 100 MG/ML AMPUL</t>
  </si>
  <si>
    <t>DEMEROL 100 MG/ML SYRINGE</t>
  </si>
  <si>
    <t>DEMEROL 50 MG/ML AMPUL</t>
  </si>
  <si>
    <t>DEMEROL 50 MG/ML SYRINGE</t>
  </si>
  <si>
    <t>DIOVAN 160 MG TABLET</t>
  </si>
  <si>
    <t>DIOVAN 320 MG TABLET</t>
  </si>
  <si>
    <t>DIOVAN 40 MG TABLET</t>
  </si>
  <si>
    <t>DIOVAN 80 MG TABLET</t>
  </si>
  <si>
    <t>DIOVAN HCT 160-12.5 MG TAB</t>
  </si>
  <si>
    <t>DIOVAN HCT 160-25 MG TABLET</t>
  </si>
  <si>
    <t>DIOVAN HCT 320-12.5 MG TAB</t>
  </si>
  <si>
    <t>DIOVAN HCT 320-25 MG TABLET</t>
  </si>
  <si>
    <t>DIOVAN HCT 80-12.5 MG TABLET</t>
  </si>
  <si>
    <t>DITROPAN XL 10 MG TABLET</t>
  </si>
  <si>
    <t>DUAC 1.2-5% GEL</t>
  </si>
  <si>
    <t>DUETACT 30-2 MG TABLET</t>
  </si>
  <si>
    <t>DUETACT 30-4 MG TABLET</t>
  </si>
  <si>
    <t>DURAGESIC 100 MCG/HR PATCH</t>
  </si>
  <si>
    <t>DURAGESIC 12 MCG/HR PATCH</t>
  </si>
  <si>
    <t>DURAGESIC 25 MCG/HR PATCH</t>
  </si>
  <si>
    <t>DURAGESIC 50 MCG/HR PATCH</t>
  </si>
  <si>
    <t>DURAGESIC 75 MCG/HR PATCH</t>
  </si>
  <si>
    <t>DUREZOL 0.05% EYE DROPS</t>
  </si>
  <si>
    <t>DYAZIDE 37.5-25 CAPSULE</t>
  </si>
  <si>
    <t>EDURANT 25 MG TABLET</t>
  </si>
  <si>
    <t>ELIDEL 1% CREAM</t>
  </si>
  <si>
    <t>ELMIRON 100 MG CAPSULE</t>
  </si>
  <si>
    <t>EPIVIR HBV 100 MG TABLET</t>
  </si>
  <si>
    <t>FANAPT 12 MG TABLET</t>
  </si>
  <si>
    <t>FANAPT 2 MG TABLET</t>
  </si>
  <si>
    <t>FANAPT 4 MG TABLET</t>
  </si>
  <si>
    <t>FANAPT 6 MG TABLET</t>
  </si>
  <si>
    <t>FANAPT 8 MG TABLET</t>
  </si>
  <si>
    <t>FEMARA 2.5 MG TABLET</t>
  </si>
  <si>
    <t>FERIVA MULTIPHASE CAPSULE</t>
  </si>
  <si>
    <t>FLOMAX 0.4 MG CAPSULE</t>
  </si>
  <si>
    <t>FLONASE 0.05% NASAL SPRAY</t>
  </si>
  <si>
    <t>FLOVENT 100 MCG DISKUS</t>
  </si>
  <si>
    <t>FLOVENT 250 MCG DISKUS</t>
  </si>
  <si>
    <t>FLOVENT 50 MCG DISKUS</t>
  </si>
  <si>
    <t>FLOVENT HFA 110 MCG INHALER</t>
  </si>
  <si>
    <t>FLOVENT HFA 220 MCG INHALER</t>
  </si>
  <si>
    <t>FLOVENT HFA 44 MCG INHALER</t>
  </si>
  <si>
    <t>FOCALIN XR 25 MG CAPSULE</t>
  </si>
  <si>
    <t>FOCALIN XR 35 MG CAPSULE</t>
  </si>
  <si>
    <t>GLEEVEC 100 MG TABLET</t>
  </si>
  <si>
    <t>GLEEVEC 400 MG TABLET</t>
  </si>
  <si>
    <t>ILEVRO 0.3% OPHTH DROPS</t>
  </si>
  <si>
    <t>IMITREX 100 MG TABLET</t>
  </si>
  <si>
    <t>IMITREX 20 MG NASAL SPRAY</t>
  </si>
  <si>
    <t>IMITREX 50 MG TABLET</t>
  </si>
  <si>
    <t>IMITREX 6 MG/0.5 ML PEN INJECT</t>
  </si>
  <si>
    <t>INTELENCE 100 MG TABLET</t>
  </si>
  <si>
    <t>INTELENCE 200 MG TABLET</t>
  </si>
  <si>
    <t>INVEGA SUSTENNA 117 MG PREF SY</t>
  </si>
  <si>
    <t>INVEGA SUSTENNA 156 MG PREF SY</t>
  </si>
  <si>
    <t>INVEGA SUSTENNA 234 MG PREF SY</t>
  </si>
  <si>
    <t>INVEGA SUSTENNA 39 MG PREF SYR</t>
  </si>
  <si>
    <t>INVEGA SUSTENNA 78 MG PREF SYR</t>
  </si>
  <si>
    <t>INVOKANA 100 MG TABLET</t>
  </si>
  <si>
    <t>INVOKANA 300 MG TABLET</t>
  </si>
  <si>
    <t>JALYN 0.5-0.4 MG CAPSULE</t>
  </si>
  <si>
    <t>JENTADUETO 2.5 MG-1,000 MG TAB</t>
  </si>
  <si>
    <t>JENTADUETO 2.5 MG-500 MG TAB</t>
  </si>
  <si>
    <t>JENTADUETO 2.5 MG-850 MG TAB</t>
  </si>
  <si>
    <t>KAZANO 12.5-1,000 MG TABLET</t>
  </si>
  <si>
    <t>KLONOPIN 0.5 MG TABLET</t>
  </si>
  <si>
    <t>KLONOPIN 1 MG TABLET</t>
  </si>
  <si>
    <t>KLONOPIN 2 MG TABLET</t>
  </si>
  <si>
    <t>LAMICTAL 100 MG TABLET</t>
  </si>
  <si>
    <t>LAMICTAL 150 MG TABLET</t>
  </si>
  <si>
    <t>LAMICTAL 200 MG TABLET</t>
  </si>
  <si>
    <t>LAMICTAL 25 MG DISPER TABLET</t>
  </si>
  <si>
    <t>LAMICTAL 25 MG TABLET</t>
  </si>
  <si>
    <t>LAMICTAL ODT 100 MG TABLET</t>
  </si>
  <si>
    <t>LAMICTAL ODT 200 MG TABLET</t>
  </si>
  <si>
    <t>LAMICTAL ODT 25 MG TABLET</t>
  </si>
  <si>
    <t>LAMICTAL ODT 50 MG TABLET</t>
  </si>
  <si>
    <t>LAMICTAL ODT START KT (ORANGE)</t>
  </si>
  <si>
    <t>LAMICTAL TB START KIT (ORANGE)</t>
  </si>
  <si>
    <t>LESCOL 20 MG CAPSULE</t>
  </si>
  <si>
    <t>LESCOL XL 80 MG TABLET</t>
  </si>
  <si>
    <t>LEVAQUIN 250 MG TABLET</t>
  </si>
  <si>
    <t>LEVAQUIN 500 MG TABLET</t>
  </si>
  <si>
    <t>LEVAQUIN 750 MG TABLET</t>
  </si>
  <si>
    <t>LEVITRA 10 MG TABLET</t>
  </si>
  <si>
    <t>LEVITRA 20 MG TABLET</t>
  </si>
  <si>
    <t>LEVITRA 5 MG TABLET</t>
  </si>
  <si>
    <t>LEXAPRO 10 MG TABLET</t>
  </si>
  <si>
    <t>LEXAPRO 20 MG TABLET</t>
  </si>
  <si>
    <t>LEXAPRO 5 MG TABLET</t>
  </si>
  <si>
    <t>LEXAPRO 5 MG/5 ML SOLUTION</t>
  </si>
  <si>
    <t>LITHOBID 300 MG TABLET SA</t>
  </si>
  <si>
    <t>LOPROX 1% SHAMPOO</t>
  </si>
  <si>
    <t>LOTREL 10-20 MG CAPSULE</t>
  </si>
  <si>
    <t>LOTREL 5-10 MG CAPSULE</t>
  </si>
  <si>
    <t>MEPRON 750 MG/5 ML SUSPENSION</t>
  </si>
  <si>
    <t>MICARDIS 20 MG TABLET</t>
  </si>
  <si>
    <t>MICARDIS 40 MG TABLET</t>
  </si>
  <si>
    <t>MICARDIS 80 MG TABLET</t>
  </si>
  <si>
    <t>MICARDIS HCT 40-12.5 MG TABLET</t>
  </si>
  <si>
    <t>MICARDIS HCT 80-12.5 MG TABLET</t>
  </si>
  <si>
    <t>MICARDIS HCT 80-25 MG TABLET</t>
  </si>
  <si>
    <t>MIRAPEX ER 0.75 MG TABLET</t>
  </si>
  <si>
    <t>MIRAPEX ER 1.5 MG TABLET</t>
  </si>
  <si>
    <t>MOBIC 7.5 MG TABLET</t>
  </si>
  <si>
    <t>MOXEZA 0.5% EYE DROPS</t>
  </si>
  <si>
    <t>NAPROSYN 500 MG TABLET</t>
  </si>
  <si>
    <t>NATAZIA 28 TABLET</t>
  </si>
  <si>
    <t>NESINA 25 MG TABLET</t>
  </si>
  <si>
    <t>NEUPRO 1 MG/24 HR PATCH</t>
  </si>
  <si>
    <t>NEUPRO 2 MG/24 HR PATCH</t>
  </si>
  <si>
    <t>NEUPRO 3 MG/24 HR PATCH</t>
  </si>
  <si>
    <t>NEVANAC 0.1% DROPTAINER</t>
  </si>
  <si>
    <t>NIZORAL 2% SHAMPOO</t>
  </si>
  <si>
    <t>ORTHO EVRA PATCH</t>
  </si>
  <si>
    <t>ORTHO MICRONOR 0.35 MG TABLET</t>
  </si>
  <si>
    <t>ORTHO TRI-CYCLEN 28 TABLET</t>
  </si>
  <si>
    <t>ORTHO TRI-CYCLEN LO TABLET</t>
  </si>
  <si>
    <t>ORTHO-CYCLEN 28 TABLET</t>
  </si>
  <si>
    <t>ORTHO-NOVUM 1-35-28 TABLET</t>
  </si>
  <si>
    <t>ORTHO-NOVUM 7-7-7-28 TABLET</t>
  </si>
  <si>
    <t>OSENI 25-15 MG TABLET</t>
  </si>
  <si>
    <t>OSENI 25-30 MG TABLET</t>
  </si>
  <si>
    <t>PANCREAZE DR 10,500 UNIT CAP</t>
  </si>
  <si>
    <t>PANCREAZE DR 16,800 UNIT CAP</t>
  </si>
  <si>
    <t>PANCREAZE DR 21,000 UNIT CAP</t>
  </si>
  <si>
    <t>PANCREAZE DR 4,200 UNIT CAP</t>
  </si>
  <si>
    <t>PATADAY 0.2% EYE DROPS</t>
  </si>
  <si>
    <t>PATANASE 0.6% NASAL SPRAY</t>
  </si>
  <si>
    <t>PATANOL 0.1% EYE DROPS</t>
  </si>
  <si>
    <t>POTIGA 200 MG TABLET</t>
  </si>
  <si>
    <t>POTIGA 50 MG TABLET</t>
  </si>
  <si>
    <t>PRADAXA 150 MG CAPSULE</t>
  </si>
  <si>
    <t>PRADAXA 75 MG CAPSULE</t>
  </si>
  <si>
    <t>PREZISTA 400 MG TABLET</t>
  </si>
  <si>
    <t>PREZISTA 600 MG TABLET</t>
  </si>
  <si>
    <t>PREZISTA 800 MG TABLET</t>
  </si>
  <si>
    <t>PULMOZYME 1 MG/ML AMPUL</t>
  </si>
  <si>
    <t>REQUIP 1 MG TABLET</t>
  </si>
  <si>
    <t>REQUIP XL 2 MG TABLET</t>
  </si>
  <si>
    <t>REQUIP XL 4 MG TABLET</t>
  </si>
  <si>
    <t>REQUIP XL 6 MG TABLET</t>
  </si>
  <si>
    <t>RETIN-A MICRO 0.04% GEL</t>
  </si>
  <si>
    <t>RETIN-A MICRO 0.1% GEL</t>
  </si>
  <si>
    <t>RETIN-A MICRO PUMP 0.04% GEL</t>
  </si>
  <si>
    <t>RETIN-A MICRO PUMP 0.1% GEL</t>
  </si>
  <si>
    <t>RISPERDAL 0.25 MG TABLET</t>
  </si>
  <si>
    <t>RISPERDAL 0.5 MG TABLET</t>
  </si>
  <si>
    <t>RISPERDAL 1 MG TABLET</t>
  </si>
  <si>
    <t>RISPERDAL 1 MG/ML SOLUTION</t>
  </si>
  <si>
    <t>RISPERDAL 2 MG TABLET</t>
  </si>
  <si>
    <t>RISPERDAL 3 MG TABLET</t>
  </si>
  <si>
    <t>RISPERDAL 4 MG TABLET</t>
  </si>
  <si>
    <t>RISPERDAL CONSTA 12.5 MG SYR</t>
  </si>
  <si>
    <t>RISPERDAL CONSTA 25 MG SYR</t>
  </si>
  <si>
    <t>RISPERDAL CONSTA 37.5 MG SYR</t>
  </si>
  <si>
    <t>RISPERDAL CONSTA 50 MG SYR</t>
  </si>
  <si>
    <t>RITALIN LA 10 MG CAPSULE</t>
  </si>
  <si>
    <t>RITALIN LA 20 MG CAPSULE</t>
  </si>
  <si>
    <t>RITALIN LA 30 MG CAPSULE</t>
  </si>
  <si>
    <t>RITALIN LA 40 MG CAPSULE</t>
  </si>
  <si>
    <t>RYTHMOL SR 325 MG CAPSULE</t>
  </si>
  <si>
    <t>SAFYRAL TABLET</t>
  </si>
  <si>
    <t>SALEX 6% SHAMPOO</t>
  </si>
  <si>
    <t>SAMSCA 15 MG TABLET</t>
  </si>
  <si>
    <t>SANDOSTATIN LAR 20 MG KIT</t>
  </si>
  <si>
    <t>SEREVENT DISKUS 50 MCG</t>
  </si>
  <si>
    <t>SIMBRINZA 1%-0.2% EYE DROPS</t>
  </si>
  <si>
    <t>SOLODYN ER 105 MG TABLET</t>
  </si>
  <si>
    <t>SOLODYN ER 115 MG TABLET</t>
  </si>
  <si>
    <t>SOLODYN ER 55 MG TABLET</t>
  </si>
  <si>
    <t>SOLODYN ER 65 MG TABLET</t>
  </si>
  <si>
    <t>SOLODYN ER 80 MG TABLET</t>
  </si>
  <si>
    <t>SORIATANE 10 MG CAPSULE</t>
  </si>
  <si>
    <t>SORIATANE 25 MG CAPSULE</t>
  </si>
  <si>
    <t>STALEVO 100 TABLET</t>
  </si>
  <si>
    <t>STARLIX 120 MG TABLET</t>
  </si>
  <si>
    <t>STAXYN 10 MG ODT</t>
  </si>
  <si>
    <t>SUBSYS 200 MCG SPRAY</t>
  </si>
  <si>
    <t>TEGRETOL 100 MG/5 ML SUSP</t>
  </si>
  <si>
    <t>TEGRETOL 200 MG TABLET</t>
  </si>
  <si>
    <t>TEGRETOL XR 100 MG TABLET</t>
  </si>
  <si>
    <t>TEGRETOL XR 200 MG TABLET</t>
  </si>
  <si>
    <t>TEGRETOL XR 400 MG TABLET</t>
  </si>
  <si>
    <t>TOBRADEX EYE DROPS</t>
  </si>
  <si>
    <t>TOBRADEX EYE OINTMENT</t>
  </si>
  <si>
    <t>TOBREX 0.3% EYE OINTMENT</t>
  </si>
  <si>
    <t>TOPAMAX 100 MG TABLET</t>
  </si>
  <si>
    <t>TOPAMAX 15 MG SPRINKLE CAP</t>
  </si>
  <si>
    <t>TOPAMAX 200 MG TABLET</t>
  </si>
  <si>
    <t>TOPAMAX 25 MG SPRINKLE CAP</t>
  </si>
  <si>
    <t>TOPAMAX 25 MG TABLET</t>
  </si>
  <si>
    <t>TOPAMAX 50 MG TABLET</t>
  </si>
  <si>
    <t>TRADJENTA 5 MG TABLET</t>
  </si>
  <si>
    <t>TRANSDERM-SCOP 1.5 MG/72HR</t>
  </si>
  <si>
    <t>TREXIMET 85-500 MG TABLET</t>
  </si>
  <si>
    <t>TRILEPTAL 300 MG TABLET</t>
  </si>
  <si>
    <t>TRILEPTAL 300 MG/5 ML SUSP</t>
  </si>
  <si>
    <t>TRILEPTAL 600 MG TABLET</t>
  </si>
  <si>
    <t>TWYNSTA 80-5 MG TABLET</t>
  </si>
  <si>
    <t>TYLENOL WITH CODEINE #3 TABLET</t>
  </si>
  <si>
    <t>TYLENOL WITH CODEINE #4 TABLET</t>
  </si>
  <si>
    <t>ULORIC 40 MG TABLET</t>
  </si>
  <si>
    <t>ULORIC 80 MG TABLET</t>
  </si>
  <si>
    <t>ULTRACET TABLET</t>
  </si>
  <si>
    <t>ULTRAM 50 MG TABLET</t>
  </si>
  <si>
    <t>ULTRAM ER 100 MG TABLET</t>
  </si>
  <si>
    <t>ULTRAM ER 200 MG TABLET</t>
  </si>
  <si>
    <t>ULTRAM ER 300 MG TABLET</t>
  </si>
  <si>
    <t>VALCYTE 450 MG TABLET</t>
  </si>
  <si>
    <t>VALCYTE 50 MG/ML SOLUTION</t>
  </si>
  <si>
    <t>VELTIN GEL</t>
  </si>
  <si>
    <t>VENTOLIN HFA 90 MCG INHALER</t>
  </si>
  <si>
    <t>VERAMYST 27.5 MCG NASAL SPRAY</t>
  </si>
  <si>
    <t>VIGAMOX 0.5% EYE DROPS</t>
  </si>
  <si>
    <t>VIRAMUNE 200 MG TABLET</t>
  </si>
  <si>
    <t>VIRAMUNE XR 400 MG TABLET</t>
  </si>
  <si>
    <t>WELLBUTRIN SR 100 MG TABLET</t>
  </si>
  <si>
    <t>WELLBUTRIN SR 150 MG TABLET</t>
  </si>
  <si>
    <t>WELLBUTRIN SR 200 MG TABLET</t>
  </si>
  <si>
    <t>WELLBUTRIN XL 150 MG TABLET</t>
  </si>
  <si>
    <t>WELLBUTRIN XL 300 MG TABLET</t>
  </si>
  <si>
    <t>XENICAL 120 MG CAPSULE</t>
  </si>
  <si>
    <t>XERESE 5%-1% CREAM</t>
  </si>
  <si>
    <t>ZIANA GEL</t>
  </si>
  <si>
    <t>ZOVIRAX 5% CREAM</t>
  </si>
  <si>
    <t>ZOVIRAX 5% OINTMENT</t>
  </si>
  <si>
    <t>ZYCLARA 3.75% CREAM</t>
  </si>
  <si>
    <t>ZYCLARA 3.75% CREAM PUMP</t>
  </si>
  <si>
    <t>APLISOL 5T UNITS/0.1 ML VIAL</t>
  </si>
  <si>
    <t>FORTAMET ER 1,000 MG TABLET</t>
  </si>
  <si>
    <t>KRISTALOSE 10 GM PACKET</t>
  </si>
  <si>
    <t>LIPOFEN 50 MG CAPSULE</t>
  </si>
  <si>
    <t>MEGACE ES 625 MG/5 ML SUSP</t>
  </si>
  <si>
    <t>NASCOBAL 500 MCG NASAL SPRAY</t>
  </si>
  <si>
    <t>PROLIA 60 MG/ML SYRINGE</t>
  </si>
  <si>
    <t>ULESFIA 5% LOTION</t>
  </si>
  <si>
    <t>VAGIFEM 10 MCG VAGINAL TAB</t>
  </si>
  <si>
    <t>VANOS 0.1% CREAM</t>
  </si>
  <si>
    <t>VIVA DHA PRENATAL SOFTGEL</t>
  </si>
  <si>
    <t>WELCHOL 3.75G PACKET</t>
  </si>
  <si>
    <t>WELCHOL 625 MG TABLET</t>
  </si>
  <si>
    <t>BANZEL 200 MG TABLET</t>
  </si>
  <si>
    <t>BANZEL 40 MG/ML SUSPENSION</t>
  </si>
  <si>
    <t>BANZEL 400 MG TABLET</t>
  </si>
  <si>
    <t>DIVIGEL 0.25 MG GEL PACKET</t>
  </si>
  <si>
    <t>DIVIGEL 0.5 MG GEL PACKET</t>
  </si>
  <si>
    <t>DIVIGEL 1 MG GEL PACKET</t>
  </si>
  <si>
    <t>FIRST-MARY'S MOUTHWASH</t>
  </si>
  <si>
    <t>FRESHKOTE EYE DROPS</t>
  </si>
  <si>
    <t>KAPVAY ER 0.1 MG TABLET</t>
  </si>
  <si>
    <t>NEULASTA 6 MG/0.6 ML SYRINGE</t>
  </si>
  <si>
    <t>NEXA PLUS SOFTGEL</t>
  </si>
  <si>
    <t>ORAPRED ODT 15 MG TABLET</t>
  </si>
  <si>
    <t>ORAPRED ODT 30 MG TABLET</t>
  </si>
  <si>
    <t>OVIDREL 250 MCG/0.5 ML SYRG</t>
  </si>
  <si>
    <t>PLAQUENIL 200 MG TABLET</t>
  </si>
  <si>
    <t>PRENATE MINI SOFTGEL</t>
  </si>
  <si>
    <t>UROXATRAL 10 MG TABLET</t>
  </si>
  <si>
    <t>ALORA 0.05 MG PATCH</t>
  </si>
  <si>
    <t>ALORA 0.075 MG PATCH</t>
  </si>
  <si>
    <t>ALORA 0.1 MG PATCH</t>
  </si>
  <si>
    <t>ANDRODERM 2 MG/24HR PATCH</t>
  </si>
  <si>
    <t>ANDRODERM 4 MG/24HR PATCH</t>
  </si>
  <si>
    <t>ARICEPT 10 MG TABLET</t>
  </si>
  <si>
    <t>ARICEPT 23 MG TABLET</t>
  </si>
  <si>
    <t>ARICEPT 5 MG TABLET</t>
  </si>
  <si>
    <t>ASTEPRO 0.15% NASAL SPRAY</t>
  </si>
  <si>
    <t>COLYTE WITH FLAVOR PACKS</t>
  </si>
  <si>
    <t>CONDYLOX 0.5% GEL</t>
  </si>
  <si>
    <t>CORTIFOAM 10% AEROSOL</t>
  </si>
  <si>
    <t>CRINONE 8% GEL</t>
  </si>
  <si>
    <t>EDLUAR 10 MG SL TABLET</t>
  </si>
  <si>
    <t>ELESTRIN 0.06% GEL</t>
  </si>
  <si>
    <t>ENABLEX 15 MG TABLET</t>
  </si>
  <si>
    <t>ENABLEX 7.5 MG TABLET</t>
  </si>
  <si>
    <t>EPIFOAM FOAM</t>
  </si>
  <si>
    <t>EPZICOM TABLET</t>
  </si>
  <si>
    <t>ESTRACE 0.01% CREAM</t>
  </si>
  <si>
    <t>ESTRACE 0.5 MG TABLET</t>
  </si>
  <si>
    <t>ESTRACE 1 MG TABLET</t>
  </si>
  <si>
    <t>ESTRACE 2 MG TABLET</t>
  </si>
  <si>
    <t>ESTROSTEP FE-28 TABLET</t>
  </si>
  <si>
    <t>FELBATOL 400 MG TABLET</t>
  </si>
  <si>
    <t>FELBATOL 600 MG TABLET</t>
  </si>
  <si>
    <t>FEMCON FE TABLET</t>
  </si>
  <si>
    <t>FEMHRT 0.5 MG-2.5 MCG TABLET</t>
  </si>
  <si>
    <t>FEMRING 0.05 MG VAGINAL RING</t>
  </si>
  <si>
    <t>FEMRING 0.10 MG VAGINAL RING</t>
  </si>
  <si>
    <t>GELNIQUE 3% GEL</t>
  </si>
  <si>
    <t>GENERESS FE CHEWABLE TABLET</t>
  </si>
  <si>
    <t>LEXIVA 700 MG TABLET</t>
  </si>
  <si>
    <t>MUSE 1,000 MCG URETHRAL SUPP</t>
  </si>
  <si>
    <t>NASONEX 50 MCG NASAL SPRAY</t>
  </si>
  <si>
    <t>NORCO 10-325 TABLET</t>
  </si>
  <si>
    <t>NORCO 5-325 TABLET</t>
  </si>
  <si>
    <t>NORCO 7.5-325 TABLET</t>
  </si>
  <si>
    <t>PREFERA-OB ONE SOFTGEL</t>
  </si>
  <si>
    <t>PREFERA-OB PLUS DHA COMBO PACK</t>
  </si>
  <si>
    <t>PROCTOFOAM-HC FOAM</t>
  </si>
  <si>
    <t>SARAFEM 10 MG TABLET</t>
  </si>
  <si>
    <t>SARAFEM 20 MG TABLET</t>
  </si>
  <si>
    <t>SELZENTRY 150 MG TABLET</t>
  </si>
  <si>
    <t>SELZENTRY 300 MG TABLET</t>
  </si>
  <si>
    <t>SOMA 250 MG TABLET</t>
  </si>
  <si>
    <t>SOMA 350 MG TABLET</t>
  </si>
  <si>
    <t>TIVICAY 50 MG TABLET</t>
  </si>
  <si>
    <t>VIRACEPT 625 MG TABLET</t>
  </si>
  <si>
    <t>VYTORIN 10-10 MG TABLET</t>
  </si>
  <si>
    <t>VYTORIN 10-20 MG TABLET</t>
  </si>
  <si>
    <t>VYTORIN 10-40 MG TABLET</t>
  </si>
  <si>
    <t>VYTORIN 10-80 MG TABLET</t>
  </si>
  <si>
    <t>XGEVA 120 MG/1.7 ML VIAL</t>
  </si>
  <si>
    <t>ZETIA 10 MG TABLET</t>
  </si>
  <si>
    <t>ZONEGRAN 100 MG CAPSULE</t>
  </si>
  <si>
    <t>ZONEGRAN 25 MG CAPSULE</t>
  </si>
  <si>
    <t>AXERT 12.5 MG TABLET</t>
  </si>
  <si>
    <t>AXERT 6.25 MG TABLET</t>
  </si>
  <si>
    <t>FARESTON 60 MG TABLET</t>
  </si>
  <si>
    <t>INTERMEZZO 1.75 MG TAB SUBLING</t>
  </si>
  <si>
    <t>INTERMEZZO 3.5 MG TAB SUBLING</t>
  </si>
  <si>
    <t>MILLIPRED 10 MG/5 ML SOLUTION</t>
  </si>
  <si>
    <t>OXTELLAR XR 300 MG TABLET</t>
  </si>
  <si>
    <t>OXTELLAR XR 600 MG TABLET</t>
  </si>
  <si>
    <t>OXYCONTIN 10 MG TABLET</t>
  </si>
  <si>
    <t>OXYCONTIN 15 MG TABLET</t>
  </si>
  <si>
    <t>OXYCONTIN 20 MG TABLET</t>
  </si>
  <si>
    <t>OXYCONTIN 30 MG TABLET</t>
  </si>
  <si>
    <t>OXYCONTIN 40 MG TABLET</t>
  </si>
  <si>
    <t>OXYCONTIN 60 MG TABLET</t>
  </si>
  <si>
    <t>OXYCONTIN 80 MG TABLET</t>
  </si>
  <si>
    <t>PERFOROMIST 20 MCG/2 ML SOLN</t>
  </si>
  <si>
    <t>RENOVA 0.02% CREAM</t>
  </si>
  <si>
    <t>SANCUSO 3.1 MG/24 HR PATCH</t>
  </si>
  <si>
    <t>SIMPONI 50 MG/0.5 ML PEN INJEC</t>
  </si>
  <si>
    <t>SIMPONI 50 MG/0.5 ML SYRINGE</t>
  </si>
  <si>
    <t>STELARA 45 MG/0.5 ML SYRINGE</t>
  </si>
  <si>
    <t>STELARA 90 MG/ML SYRINGE</t>
  </si>
  <si>
    <t>CARNITOR 100 MG/ML ORAL SOLN</t>
  </si>
  <si>
    <t>CARNITOR 330 MG TABLET</t>
  </si>
  <si>
    <t>FOCALIN XR 10 MG CAPSULE</t>
  </si>
  <si>
    <t>FOCALIN XR 20 MG CAPSULE</t>
  </si>
  <si>
    <t>FOCALIN XR 5 MG CAPSULE</t>
  </si>
  <si>
    <t>FUSION PLUS CAPSULE</t>
  </si>
  <si>
    <t>INDERAL LA 80 MG CAPSULE</t>
  </si>
  <si>
    <t>RENAGEL 400 MG TABLET</t>
  </si>
  <si>
    <t>RENAGEL 800 MG TABLET</t>
  </si>
  <si>
    <t>RENVELA 0.8 GM POWDER PACKET</t>
  </si>
  <si>
    <t>RENVELA 2.4 GM POWDER PACKET</t>
  </si>
  <si>
    <t>RENVELA 800 MG TABLET</t>
  </si>
  <si>
    <t>VIVELLE-DOT 0.025 MG PATCH</t>
  </si>
  <si>
    <t>VIVELLE-DOT 0.0375 MG PATCH</t>
  </si>
  <si>
    <t>VIVELLE-DOT 0.05 MG PATCH</t>
  </si>
  <si>
    <t>VIVELLE-DOT 0.075 MG PATCH</t>
  </si>
  <si>
    <t>VIVELLE-DOT 0.1 MG PATCH</t>
  </si>
  <si>
    <t>NESTABS DHA COMBO PACK</t>
  </si>
  <si>
    <t>NESTABS PRENATAL TABLET</t>
  </si>
  <si>
    <t>ORENCIA 250 MG VIAL</t>
  </si>
  <si>
    <t>PROTOPIC 0.03% OINTMENT</t>
  </si>
  <si>
    <t>PROTOPIC 0.1% OINTMENT</t>
  </si>
  <si>
    <t>ACTIVELLA 0.5-0.1 MG TABLET</t>
  </si>
  <si>
    <t>ACTIVELLA 1 MG-0.5 MG TABLET</t>
  </si>
  <si>
    <t>BETADINE 10% SOLUTION</t>
  </si>
  <si>
    <t>BETADINE SURGICAL SCRUB</t>
  </si>
  <si>
    <t>BIDIL TABLET</t>
  </si>
  <si>
    <t>E.E.S. 200 MG/5 ML GRANULES</t>
  </si>
  <si>
    <t>EDARBI 40 MG TABLET</t>
  </si>
  <si>
    <t>EDARBI 80 MG TABLET</t>
  </si>
  <si>
    <t>EDARBYCLOR 40-12.5 MG TABLET</t>
  </si>
  <si>
    <t>EDARBYCLOR 40-25 MG TABLET</t>
  </si>
  <si>
    <t>ERYPED 200 MG/5 ML SUSPENSION</t>
  </si>
  <si>
    <t>ERYPED 400 MG/5 ML SUSPENSION</t>
  </si>
  <si>
    <t>ERYTHROCIN 250 MG FILMTAB</t>
  </si>
  <si>
    <t>REZIRA SOLUTION</t>
  </si>
  <si>
    <t>ZIPSOR 25 MG CAPSULE</t>
  </si>
  <si>
    <t>BETAPACE 120 MG TABLET</t>
  </si>
  <si>
    <t>BETAPACE 80 MG TABLET</t>
  </si>
  <si>
    <t>BETAPACE AF 120 MG TABLET</t>
  </si>
  <si>
    <t>BETAPACE AF 80 MG TABLET</t>
  </si>
  <si>
    <t>BILTRICIDE 600 MG TABLET</t>
  </si>
  <si>
    <t>CARDIZEM CD 300 MG CAPSULE</t>
  </si>
  <si>
    <t>CIPRO 10% SUSPENSION</t>
  </si>
  <si>
    <t>CIPRO 5% SUSPENSION</t>
  </si>
  <si>
    <t>CORVITE FE TABLET</t>
  </si>
  <si>
    <t>CUPRIMINE 250 MG CAPSULE</t>
  </si>
  <si>
    <t>ENDOMETRIN 100 MG SUPPOSITORY</t>
  </si>
  <si>
    <t>FROVA 2.5 MG TABLET</t>
  </si>
  <si>
    <t>LORZONE 375 MG TABLET</t>
  </si>
  <si>
    <t>LORZONE 750 MG TABLET</t>
  </si>
  <si>
    <t>LOTRONEX 0.5 MG TABLET</t>
  </si>
  <si>
    <t>LOTRONEX 1 MG TABLET</t>
  </si>
  <si>
    <t>MINITRAN 0.2 MG/HR PATCH</t>
  </si>
  <si>
    <t>MYSOLINE 250 MG TABLET</t>
  </si>
  <si>
    <t>NITRO-DUR 0.2 MG/HR PATCH</t>
  </si>
  <si>
    <t>OB COMPLETE ONE SOFTGEL</t>
  </si>
  <si>
    <t>OB COMPLETE PETITE SOFTGEL</t>
  </si>
  <si>
    <t>PERCOCET 10-325 MG TABLET</t>
  </si>
  <si>
    <t>PERCOCET 5-325 MG TABLET</t>
  </si>
  <si>
    <t>PERCOCET 7.5-325 MG TABLET</t>
  </si>
  <si>
    <t>REFRESH PLUS 0.5% EYE DROPS</t>
  </si>
  <si>
    <t>REMICADE 100 MG VIAL</t>
  </si>
  <si>
    <t>SUPREP BOWEL PREP KIT</t>
  </si>
  <si>
    <t>TOPICORT 0.25% SPRAY</t>
  </si>
  <si>
    <t>XARELTO 10 MG TABLET</t>
  </si>
  <si>
    <t>XARELTO 15 MG TABLET</t>
  </si>
  <si>
    <t>XARELTO 20 MG TABLET</t>
  </si>
  <si>
    <t>NAPRELAN CR 500 MG TABLET</t>
  </si>
  <si>
    <t>NAPRELAN CR 750 MG TABLET</t>
  </si>
  <si>
    <t>REGRANEX 0.01% GEL</t>
  </si>
  <si>
    <t>ELIQUIS 2.5 MG TABLET</t>
  </si>
  <si>
    <t>ELIQUIS 5 MG TABLET</t>
  </si>
  <si>
    <t>SPRYCEL 100 MG TABLET</t>
  </si>
  <si>
    <t>SPRYCEL 50 MG TABLET</t>
  </si>
  <si>
    <t>CLINDACIN ETZ KIT</t>
  </si>
  <si>
    <t>CLINDACIN PAC KIT</t>
  </si>
  <si>
    <t>EMEND 40 MG CAPSULE</t>
  </si>
  <si>
    <t>EMEND 80 MG CAPSULE</t>
  </si>
  <si>
    <t>EMEND TRIFOLD PACK</t>
  </si>
  <si>
    <t>EXALGO ER 12 MG TABLET</t>
  </si>
  <si>
    <t>EXALGO ER 16 MG TABLET</t>
  </si>
  <si>
    <t>EXALGO ER 32 MG TABLET</t>
  </si>
  <si>
    <t>EXALGO ER 8 MG TABLET</t>
  </si>
  <si>
    <t>FOSAMAX 70 MG TABLET</t>
  </si>
  <si>
    <t>NOXAFIL 40 MG/ML SUSPENSION</t>
  </si>
  <si>
    <t>SUMADAN 9%-4.5% WASH</t>
  </si>
  <si>
    <t>TARGRETIN 75 MG SOFTGEL</t>
  </si>
  <si>
    <t>TEMODAR 180 MG CAPSULE</t>
  </si>
  <si>
    <t>TEMODAR 20 MG CAPSULE</t>
  </si>
  <si>
    <t>TEMODAR 250 MG CAPSULE</t>
  </si>
  <si>
    <t>TEMODAR 5 MG CAPSULE</t>
  </si>
  <si>
    <t>VESICARE 10 MG TABLET</t>
  </si>
  <si>
    <t>VESICARE 5 MG TABLET</t>
  </si>
  <si>
    <t>XANAX 2 MG TABLET</t>
  </si>
  <si>
    <t>ALVESCO 160 MCG INHALER</t>
  </si>
  <si>
    <t>ALVESCO 80 MCG INHALER</t>
  </si>
  <si>
    <t>AMITIZA 24 MCG CAPSULES</t>
  </si>
  <si>
    <t>AMITIZA 8 MCG CAPSULE</t>
  </si>
  <si>
    <t>AMTURNIDE 300-10-25 MG TAB</t>
  </si>
  <si>
    <t>CARAC 0.5% CREAM</t>
  </si>
  <si>
    <t>COLCRYS 0.6 MG TABLET</t>
  </si>
  <si>
    <t>DEXILANT DR 30 MG CAPSULE</t>
  </si>
  <si>
    <t>DEXILANT DR 60 MG CAPSULE</t>
  </si>
  <si>
    <t>DILAUDID 1 MG/ML LIQUID</t>
  </si>
  <si>
    <t>DILAUDID 4 MG TABLET</t>
  </si>
  <si>
    <t>DILAUDID 8 MG TABLET</t>
  </si>
  <si>
    <t>DORYX DR 150 MG TABLET</t>
  </si>
  <si>
    <t>DORYX DR 200 MG TABLET</t>
  </si>
  <si>
    <t>EXELON 13.3 MG/24HR PATCH</t>
  </si>
  <si>
    <t>EXELON 4.6 MG/24HR PATCH</t>
  </si>
  <si>
    <t>EXELON 9.5 MG/24HR PATCH</t>
  </si>
  <si>
    <t>EXFORGE 10-160 MG TABLET</t>
  </si>
  <si>
    <t>EXFORGE 10-320 MG TABLET</t>
  </si>
  <si>
    <t>EXFORGE 5-160 MG TABLET</t>
  </si>
  <si>
    <t>EXFORGE 5-320 MG TABLET</t>
  </si>
  <si>
    <t>EXFORGE HCT 10-160-12.5 MG TAB</t>
  </si>
  <si>
    <t>EXFORGE HCT 10-160-25 MG TAB</t>
  </si>
  <si>
    <t>EXFORGE HCT 10-320-25 MG TAB</t>
  </si>
  <si>
    <t>EXFORGE HCT 5-160-12.5 MG TAB</t>
  </si>
  <si>
    <t>EXFORGE HCT 5-160-25 MG TAB</t>
  </si>
  <si>
    <t>FAZACLO 100 MG ODT</t>
  </si>
  <si>
    <t>FAZACLO 200 MG ODT</t>
  </si>
  <si>
    <t>FIORICET 50-300-40 MG CAPSULE</t>
  </si>
  <si>
    <t>INTUNIV ER 1 MG TABLET</t>
  </si>
  <si>
    <t>INTUNIV ER 2 MG TABLET</t>
  </si>
  <si>
    <t>INTUNIV ER 3 MG TABLET</t>
  </si>
  <si>
    <t>INTUNIV ER 4 MG TABLET</t>
  </si>
  <si>
    <t>INVEGA ER 1.5 MG TABLET</t>
  </si>
  <si>
    <t>INVEGA ER 3 MG TABLET</t>
  </si>
  <si>
    <t>INVEGA ER 6 MG TABLET</t>
  </si>
  <si>
    <t>INVEGA ER 9 MG TABLET</t>
  </si>
  <si>
    <t>KADIAN ER 10 MG CAPSULE</t>
  </si>
  <si>
    <t>KADIAN ER 100 MG CAPSULE</t>
  </si>
  <si>
    <t>KADIAN ER 20 MG CAPSULE</t>
  </si>
  <si>
    <t>KADIAN ER 30 MG CAPSULE</t>
  </si>
  <si>
    <t>KADIAN ER 50 MG CAPSULE</t>
  </si>
  <si>
    <t>KADIAN ER 60 MG CAPSULE</t>
  </si>
  <si>
    <t>KADIAN ER 80 MG CAPSULE</t>
  </si>
  <si>
    <t>LATUDA 60 MG TABLET</t>
  </si>
  <si>
    <t>LO LOESTRIN FE 1-10 TABLET</t>
  </si>
  <si>
    <t>LOVAZA 1 GM CAPSULE</t>
  </si>
  <si>
    <t>MINASTRIN 24 FE CHEWABLE TAB</t>
  </si>
  <si>
    <t>MONUROL 3 GM SACHET</t>
  </si>
  <si>
    <t>MS CONTIN 100 MG TABLET</t>
  </si>
  <si>
    <t>MS CONTIN 60 MG TABLET</t>
  </si>
  <si>
    <t>MS CONTIN CR 30 MG TABLET</t>
  </si>
  <si>
    <t>MULTAQ 400 MG TABLET</t>
  </si>
  <si>
    <t>NEORAL 100 MG GELATIN CAPSULE</t>
  </si>
  <si>
    <t>NEORAL 25 MG GELATIN CAPSULE</t>
  </si>
  <si>
    <t>NORITATE 1% CREAM</t>
  </si>
  <si>
    <t>NUCYNTA 100 MG TABLET</t>
  </si>
  <si>
    <t>NUCYNTA 50 MG TABLET</t>
  </si>
  <si>
    <t>NUCYNTA 75 MG TABLET</t>
  </si>
  <si>
    <t>NUCYNTA ER 100 MG TABLET</t>
  </si>
  <si>
    <t>NUCYNTA ER 150 MG TABLET</t>
  </si>
  <si>
    <t>NUCYNTA ER 200 MG TABLET</t>
  </si>
  <si>
    <t>NUCYNTA ER 250 MG TABLET</t>
  </si>
  <si>
    <t>NUCYNTA ER 50 MG TABLET</t>
  </si>
  <si>
    <t>OPANA ER 10 MG TABLET</t>
  </si>
  <si>
    <t>OPANA ER 15 MG TABLET</t>
  </si>
  <si>
    <t>OPANA ER 20 MG TABLET</t>
  </si>
  <si>
    <t>OPANA ER 30 MG TABLET</t>
  </si>
  <si>
    <t>OPANA ER 40 MG TABLET</t>
  </si>
  <si>
    <t>OPANA ER 5 MG TABLET</t>
  </si>
  <si>
    <t>OPANA ER 7.5 MG TABLET</t>
  </si>
  <si>
    <t>ORBIVAN CAPSULE</t>
  </si>
  <si>
    <t>PENTASA 250 MG CAPSULE</t>
  </si>
  <si>
    <t>PENTASA 500 MG CAPSULE</t>
  </si>
  <si>
    <t>PREVACID 15 MG SOLUTAB</t>
  </si>
  <si>
    <t>PREVACID 30 MG SOLUTAB</t>
  </si>
  <si>
    <t>PREVACID DR 30 MG CAPSULE</t>
  </si>
  <si>
    <t>PREVPAC PATIENT PACK</t>
  </si>
  <si>
    <t>QSYMIA 3.75 MG-23 MG CAPSULE</t>
  </si>
  <si>
    <t>QSYMIA 7.5 MG-46 MG CAPSULE</t>
  </si>
  <si>
    <t>RAPAFLO 4 MG CAPSULE</t>
  </si>
  <si>
    <t>RAPAFLO 8 MG CAPSULE</t>
  </si>
  <si>
    <t>ROZEREM 8 MG TABLET</t>
  </si>
  <si>
    <t>SANDIMMUNE 100 MG CAPSULE</t>
  </si>
  <si>
    <t>SANDIMMUNE 25 MG CAPSULE</t>
  </si>
  <si>
    <t>TEKAMLO 150 MG-5 MG TABLET</t>
  </si>
  <si>
    <t>TEKAMLO 300 MG-10 MG TABLET</t>
  </si>
  <si>
    <t>TEKAMLO 300 MG-5 MG TABLET</t>
  </si>
  <si>
    <t>TEKTURNA 150 MG TABLET</t>
  </si>
  <si>
    <t>TEKTURNA 300 MG TABLET</t>
  </si>
  <si>
    <t>TEKTURNA HCT 150-12.5 MG TAB</t>
  </si>
  <si>
    <t>TEKTURNA HCT 150-25 MG TABLET</t>
  </si>
  <si>
    <t>TEKTURNA HCT 300-12.5 MG TAB</t>
  </si>
  <si>
    <t>TEKTURNA HCT 300-25 MG TABLET</t>
  </si>
  <si>
    <t>TIROSINT 137 MCG CAPSULE</t>
  </si>
  <si>
    <t>VIIBRYD 10 MG TABLET</t>
  </si>
  <si>
    <t>VIIBRYD 20 MG TABLET</t>
  </si>
  <si>
    <t>VIIBRYD 40 MG TABLET</t>
  </si>
  <si>
    <t>VIIBRYD TITRATION PACK</t>
  </si>
  <si>
    <t>VITAFOL ULTRA SOFTGEL</t>
  </si>
  <si>
    <t>VIVITROL 380 MG VIAL + DILUENT</t>
  </si>
  <si>
    <t>VOLTAREN 1% GEL</t>
  </si>
  <si>
    <t>BETOPTIC S 0.25% EYE DROPS</t>
  </si>
  <si>
    <t>LIPOFEN 150 MG CAPSULE</t>
  </si>
  <si>
    <t>SAPHRIS 10 MG TAB SUBLINGUAL</t>
  </si>
  <si>
    <t>SAPHRIS 10 MG TAB SUBLINGUAL BLACK CHERRY</t>
  </si>
  <si>
    <t>SAPHRIS 5 MG TAB SUBLINGUAL BLACK CHERRY</t>
  </si>
  <si>
    <t>SAPHRIS 5 MG TABLET SUBLINGUAL</t>
  </si>
  <si>
    <t>SAVELLA 100 MG TABLET</t>
  </si>
  <si>
    <t>SAVELLA 12.5 MG TABLET</t>
  </si>
  <si>
    <t>SAVELLA 25 MG TABLET</t>
  </si>
  <si>
    <t>SAVELLA 50 MG TABLET</t>
  </si>
  <si>
    <t>SAVELLA TITRATION PACK</t>
  </si>
  <si>
    <t>TOBRADEX ST EYE DROPS</t>
  </si>
  <si>
    <t>TRAVATAN Z 0.004% EYE DROP</t>
  </si>
  <si>
    <t>FUNGOID 2% TINCTURE</t>
  </si>
  <si>
    <t>MAXZIDE 37.5 MG-25 MG TABLET</t>
  </si>
  <si>
    <t>MAXZIDE 75 MG-50 MG TABLET</t>
  </si>
  <si>
    <t>MENTAX 1% CREAM</t>
  </si>
  <si>
    <t>NITRO-BID 2% OINTMENT</t>
  </si>
  <si>
    <t>PHENYTEK 200 MG CAPSULE</t>
  </si>
  <si>
    <t>PHENYTEK 300 MG CAPSULE</t>
  </si>
  <si>
    <t>PROCRIT 10,000 UNITS/ML VIAL</t>
  </si>
  <si>
    <t>PROCRIT 20,000 UNITS/ML VIAL</t>
  </si>
  <si>
    <t>PROCRIT 4,000 UNITS/ML VIAL</t>
  </si>
  <si>
    <t>PROCRIT 40,000 UNITS/ML VIAL</t>
  </si>
  <si>
    <t>ROXICODONE 15 MG TABLET</t>
  </si>
  <si>
    <t>ROXICODONE 30 MG TABLET</t>
  </si>
  <si>
    <t>UREACIN-20 CREAM</t>
  </si>
  <si>
    <t>AZOR 10-20 MG TABLET</t>
  </si>
  <si>
    <t>AZOR 10-40 MG TABLET</t>
  </si>
  <si>
    <t>AZOR 5-20 MG TABLET</t>
  </si>
  <si>
    <t>AZOR 5-40 MG TABLET</t>
  </si>
  <si>
    <t>BENICAR 20 MG TABLET</t>
  </si>
  <si>
    <t>BENICAR 40 MG TABLET</t>
  </si>
  <si>
    <t>BENICAR 5 MG TABLET</t>
  </si>
  <si>
    <t>BENICAR HCT 20-12.5 MG TABLET</t>
  </si>
  <si>
    <t>BENICAR HCT 40-12.5 MG TABLET</t>
  </si>
  <si>
    <t>BENICAR HCT 40-25 MG TABLET</t>
  </si>
  <si>
    <t>EVOXAC 30 MG CAPSULE</t>
  </si>
  <si>
    <t>STAHIST AD TABLET</t>
  </si>
  <si>
    <t>TRIBENZOR 20-5-12.5 MG TABLET</t>
  </si>
  <si>
    <t>TRIBENZOR 40-10-12.5 MG TABLET</t>
  </si>
  <si>
    <t>TRIBENZOR 40-10-25 MG TABLET</t>
  </si>
  <si>
    <t>TRIBENZOR 40-5-12.5 MG TABLET</t>
  </si>
  <si>
    <t>TRIBENZOR 40-5-25 MG TABLET</t>
  </si>
  <si>
    <t>PICATO 0.015% GEL</t>
  </si>
  <si>
    <t>PICATO 0.05% GEL</t>
  </si>
  <si>
    <t>PREPOPIK POWDER PACKET</t>
  </si>
  <si>
    <t>EMSAM 12 MG/24 HOURS PATCH</t>
  </si>
  <si>
    <t>EMSAM 6 MG/24 HOURS PATCH</t>
  </si>
  <si>
    <t>EMSAM 9 MG/24 HOURS PATCH</t>
  </si>
  <si>
    <t>EPIPEN JR 2-PAK 0.15 MG INJCTR</t>
  </si>
  <si>
    <t>SANTYL OINTMENT</t>
  </si>
  <si>
    <t>EQUETRO 300 MG CAPSULE</t>
  </si>
  <si>
    <t>NICOMIDE TABLET</t>
  </si>
  <si>
    <t>CUVPOSA 1 MG/5 ML SOLUTION</t>
  </si>
  <si>
    <t>PROGRAF 0.5 MG CAPSULE</t>
  </si>
  <si>
    <t>PROGRAF 1 MG CAPSULE</t>
  </si>
  <si>
    <t>SUMAVEL DOSEPRO 6 MG/0.5 ML</t>
  </si>
  <si>
    <t>ARANESP 100 MCG/0.5 ML SYRINGE</t>
  </si>
  <si>
    <t>DOVONEX 0.005% CREAM</t>
  </si>
  <si>
    <t>MYRBETRIQ ER 25 MG TABLET</t>
  </si>
  <si>
    <t>MYRBETRIQ ER 50 MG TABLET</t>
  </si>
  <si>
    <t>PAXIL 10 MG TABLET</t>
  </si>
  <si>
    <t>PAXIL 10 MG/5 ML SUSPENSION</t>
  </si>
  <si>
    <t>PAXIL 20 MG TABLET</t>
  </si>
  <si>
    <t>PAXIL 30 MG TABLET</t>
  </si>
  <si>
    <t>PAXIL 40 MG TABLET</t>
  </si>
  <si>
    <t>PAXIL CR 12.5 MG TABLET</t>
  </si>
  <si>
    <t>PAXIL CR 25 MG TABLET</t>
  </si>
  <si>
    <t>PAXIL CR 37.5 MG TABLET</t>
  </si>
  <si>
    <t>ALDACTAZIDE 25-25 TABLET</t>
  </si>
  <si>
    <t>APRISO ER 0.375 GRAM CAPSULE</t>
  </si>
  <si>
    <t>ARMOUR THYROID 120 MG TABLET</t>
  </si>
  <si>
    <t>ARMOUR THYROID 15 MG TABLET</t>
  </si>
  <si>
    <t>ARMOUR THYROID 180 MG TABLET</t>
  </si>
  <si>
    <t>ARMOUR THYROID 240 MG TABLET</t>
  </si>
  <si>
    <t>ARMOUR THYROID 30 MG TABLET</t>
  </si>
  <si>
    <t>ARMOUR THYROID 60 MG TABLET</t>
  </si>
  <si>
    <t>ARMOUR THYROID 90 MG TABLET</t>
  </si>
  <si>
    <t>AUGMENTIN 875-125 TABLET</t>
  </si>
  <si>
    <t>CLEOCIN 75 MG/5 ML GRANULES</t>
  </si>
  <si>
    <t>CORTISPORIN CREAM</t>
  </si>
  <si>
    <t>CORTISPORIN OINTMENT</t>
  </si>
  <si>
    <t>CYTOMEL 25 MCG TABLET</t>
  </si>
  <si>
    <t>CYTOMEL 5 MCG TABLET</t>
  </si>
  <si>
    <t>CYTOMEL 50 MCG TABLET</t>
  </si>
  <si>
    <t>DEPO-PROVERA 150 MG/ML SYRINGE</t>
  </si>
  <si>
    <t>DEPO-PROVERA 150 MG/ML VIAL</t>
  </si>
  <si>
    <t>DEPO-SUBQ PROVERA 104 SYRINGE</t>
  </si>
  <si>
    <t>GLUCOTROL XL 10 MG TABLET</t>
  </si>
  <si>
    <t>LINCOCIN 300 MG/ML VIAL</t>
  </si>
  <si>
    <t>LIVALO 1 MG TABLET</t>
  </si>
  <si>
    <t>LIVALO 2 MG TABLET</t>
  </si>
  <si>
    <t>LIVALO 4 MG TABLET</t>
  </si>
  <si>
    <t>MOVIPREP POWDER PACKET</t>
  </si>
  <si>
    <t>OMECLAMOX-PAK COMBO PACK</t>
  </si>
  <si>
    <t>OSMOPREP TABLET</t>
  </si>
  <si>
    <t>RELISTOR 12 MG/0.6 ML SYRINGE</t>
  </si>
  <si>
    <t>RELISTOR 12 MG/0.6 ML VIAL</t>
  </si>
  <si>
    <t>XIFAXAN 200 MG TABLET</t>
  </si>
  <si>
    <t>XIFAXAN 550 MG TABLET</t>
  </si>
  <si>
    <t>AMARYL 2 MG TABLET</t>
  </si>
  <si>
    <t>AMARYL 4 MG TABLET</t>
  </si>
  <si>
    <t>AMBIEN 10 MG TABLET</t>
  </si>
  <si>
    <t>AMBIEN 5 MG TABLET</t>
  </si>
  <si>
    <t>AMBIEN CR 12.5 MG TABLET</t>
  </si>
  <si>
    <t>AMBIEN CR 6.25 MG TABLET</t>
  </si>
  <si>
    <t>AVALIDE 150-12.5 MG TABLET</t>
  </si>
  <si>
    <t>AVALIDE 300-12.5 MG TABLET</t>
  </si>
  <si>
    <t>AVAPRO 150 MG TABLET</t>
  </si>
  <si>
    <t>AVAPRO 300 MG TABLET</t>
  </si>
  <si>
    <t>AVAPRO 75 MG TABLET</t>
  </si>
  <si>
    <t>DDAVP 0.01% NASAL SPRAY</t>
  </si>
  <si>
    <t>LASIX 20 MG TABLET</t>
  </si>
  <si>
    <t>LASIX 40 MG TABLET</t>
  </si>
  <si>
    <t>LASIX 80 MG TABLET</t>
  </si>
  <si>
    <t>DYMISTA NASAL SPRAY</t>
  </si>
  <si>
    <t>METAMUCIL FIBER SINGLES PACKET</t>
  </si>
  <si>
    <t>METAMUCIL MULTIHEALTH POWDER</t>
  </si>
  <si>
    <t>METAMUCIL PACKET</t>
  </si>
  <si>
    <t>METAMUCIL POWDER</t>
  </si>
  <si>
    <t>MUCINEX FAST-MAX COLD-FLU TAB</t>
  </si>
  <si>
    <t>MUCINEX FAST-MAX SEV COLD CPLT</t>
  </si>
  <si>
    <t>VICKS DAYQUIL SEVERE COLD-FLU</t>
  </si>
  <si>
    <t>VICKS NYQUIL SEVERE COLD-FLU</t>
  </si>
  <si>
    <t>EXCEDRIN EXTRA STRENGTH CAPLET</t>
  </si>
  <si>
    <t>EXCEDRIN EXTRA STRENGTH GELCAP</t>
  </si>
  <si>
    <t>EXCEDRIN EXTRA STRENGTH GELTAB</t>
  </si>
  <si>
    <t>EXCEDRIN EXTRA STRENGTH TABLET</t>
  </si>
  <si>
    <t>EXCEDRIN MENSTRUAL CMPLT GELCP</t>
  </si>
  <si>
    <t>EXCEDRIN MIGRAINE CAPLET</t>
  </si>
  <si>
    <t>EXCEDRIN MIGRAINE GELTAB</t>
  </si>
  <si>
    <t>EXCEDRIN MIGRAINE TABLET</t>
  </si>
  <si>
    <t>INDERAL XL 120 MG CAPSULE</t>
  </si>
  <si>
    <t>INDERAL XL 80 MG CAPSULE</t>
  </si>
  <si>
    <t>STIMATE 1.5 MG/ML NASAL SPRAY</t>
  </si>
  <si>
    <t>ACTEMRA 162 MG/0.9 ML SYRINGE</t>
  </si>
  <si>
    <t>ALINIA 100 MG/5 ML SUSPENSION</t>
  </si>
  <si>
    <t>AMRIX ER 30 MG CAPSULE</t>
  </si>
  <si>
    <t>ANDROGEL 1.62% GEL PUMP</t>
  </si>
  <si>
    <t>CANASA 1,000 MG SUPPOSITORY</t>
  </si>
  <si>
    <t>COMBIVENT RESPIMAT INHAL SPRAY</t>
  </si>
  <si>
    <t>CREON DR 36,000 UNITS CAPSULE</t>
  </si>
  <si>
    <t>DICLEGIS DR 10-10 MG TABLET</t>
  </si>
  <si>
    <t>DIFFERIN 0.1% CREAM</t>
  </si>
  <si>
    <t>FABIOR 0.1% FOAM</t>
  </si>
  <si>
    <t>FORTESTA 10 MG GEL PUMP</t>
  </si>
  <si>
    <t>GLUCOPHAGE 1,000 MG TABLET</t>
  </si>
  <si>
    <t>GLUCOPHAGE 500 MG TABLET</t>
  </si>
  <si>
    <t>GLUCOPHAGE XR 500 MG TAB</t>
  </si>
  <si>
    <t>GLUCOVANCE 5-500 MG TABLET</t>
  </si>
  <si>
    <t>LEUKERAN 2 MG TABLET</t>
  </si>
  <si>
    <t>MIRVASO 0.33% GEL</t>
  </si>
  <si>
    <t>NAMENDA XR 21 MG CAPSULE</t>
  </si>
  <si>
    <t>NAMENDA XR 7 MG CAPSULE</t>
  </si>
  <si>
    <t>ORENCIA 125 MG/ML SYRINGE</t>
  </si>
  <si>
    <t>PRAVACHOL 20 MG TABLET</t>
  </si>
  <si>
    <t>SEMPREX-D 60 MG/8 MG CAPSULE</t>
  </si>
  <si>
    <t>SEMPREX-D 8 MG-60 MG CAPSULE</t>
  </si>
  <si>
    <t>SPRIX 15.75 MG NASAL SPRAY</t>
  </si>
  <si>
    <t>TAMIFLU 30 MG GELCAP</t>
  </si>
  <si>
    <t>TAMIFLU 45 MG GELCAP</t>
  </si>
  <si>
    <t>TAMIFLU 6 MG/ML SUSPENSION</t>
  </si>
  <si>
    <t>TAMIFLU 75 MG CAPSULE</t>
  </si>
  <si>
    <t>TARKA ER 2-180 MG TABLET</t>
  </si>
  <si>
    <t>TEVETEN HCT 600-12.5 MG TAB</t>
  </si>
  <si>
    <t>THEO-24 ER 100 MG CAPSULE</t>
  </si>
  <si>
    <t>THEO-24 ER 200 MG CAPSULE</t>
  </si>
  <si>
    <t>THEO-24 ER 300 MG CAPSULE</t>
  </si>
  <si>
    <t>THEO-24 ER 400 MG CAPSULE</t>
  </si>
  <si>
    <t>TUSSICAPS 10 MG-8 MG CAPSULE</t>
  </si>
  <si>
    <t>VICTOZA 2-PAK 18 MG/3 ML PEN</t>
  </si>
  <si>
    <t>VICTOZA 3-PAK 18 MG/3 ML PEN</t>
  </si>
  <si>
    <t>ZENPEP DR 10,000 UNITS CAPSULE</t>
  </si>
  <si>
    <t>ZENPEP DR 15,000 UNITS CAPSULE</t>
  </si>
  <si>
    <t>ZENPEP DR 20,000 UNITS CAPSULE</t>
  </si>
  <si>
    <t>ZENPEP DR 25,000 UNITS CAPSULE</t>
  </si>
  <si>
    <t>ZENPEP DR 5,000 UNITS CAPSULE</t>
  </si>
  <si>
    <t>ZOLPIMIST 5 MG ORAL SPRAY</t>
  </si>
  <si>
    <t>ANDROGEL 1% GEL PUMP</t>
  </si>
  <si>
    <t>ANDROGEL 1%(2.5G) GEL PACKET</t>
  </si>
  <si>
    <t>ANDROGEL 1%(5G) GEL PACKET</t>
  </si>
  <si>
    <t>ANDROGEL 1.62%(1.25G) GEL PCKT</t>
  </si>
  <si>
    <t>ANDROGEL 1.62%(2.5G) GEL PCKT</t>
  </si>
  <si>
    <t>BRINTELLIX 10 MG TABLET</t>
  </si>
  <si>
    <t>BRINTELLIX 20 MG TABLET</t>
  </si>
  <si>
    <t>DIFICID 200 MG TABLET</t>
  </si>
  <si>
    <t>FIORINAL 50-325-40 MG CAPSULE</t>
  </si>
  <si>
    <t>FIORINAL-COD 30-50-325-40 CAP</t>
  </si>
  <si>
    <t>FOCALIN XR 15 MG CAPSULE</t>
  </si>
  <si>
    <t>FOCALIN XR 30 MG CAPSULE</t>
  </si>
  <si>
    <t>FOCALIN XR 40 MG CAPSULE</t>
  </si>
  <si>
    <t>GELNIQUE 10% GEL SACHETS</t>
  </si>
  <si>
    <t>LACRISERT 5 MG EYE INSERT</t>
  </si>
  <si>
    <t>LOTREL 5-20 MG CAPSULE</t>
  </si>
  <si>
    <t>OXYTROL 3.9 MG/24HR PATCH</t>
  </si>
  <si>
    <t>PATANASE 665 MCG NASAL SPRAY</t>
  </si>
  <si>
    <t>PREQUE 10 TABLET</t>
  </si>
  <si>
    <t>SANDOSTATIN LAR 30 MG KIT</t>
  </si>
  <si>
    <t>TIMOPTIC 0.5% EYE DROPS</t>
  </si>
  <si>
    <t>TIMOPTIC 0.5% OCUDOSE DROP</t>
  </si>
  <si>
    <t>TIMOPTIC-XE 0.5% EYE SOLN</t>
  </si>
  <si>
    <t>VASOTEC 5 MG TABLET</t>
  </si>
  <si>
    <t>BECONASE AQ 0.042% SPRAY</t>
  </si>
  <si>
    <t>COREG 12.5 MG TABLET</t>
  </si>
  <si>
    <t>COREG 3.125 MG TABLET</t>
  </si>
  <si>
    <t>IMITREX 6 MG/0.5 ML CARTRIDGES</t>
  </si>
  <si>
    <t>ISORDIL 40 MG TABLET</t>
  </si>
  <si>
    <t>LAMICTAL XR 100 MG TABLET</t>
  </si>
  <si>
    <t>LAMICTAL XR 200 MG TABLET</t>
  </si>
  <si>
    <t>LAMICTAL XR 25 MG TABLET</t>
  </si>
  <si>
    <t>LAMICTAL XR 300 MG TABLET</t>
  </si>
  <si>
    <t>LAMICTAL XR 50 MG TABLET</t>
  </si>
  <si>
    <t>NEUPOGEN 300 MCG/ML VIAL</t>
  </si>
  <si>
    <t>PRENATE ESSENTIAL SOFTGEL</t>
  </si>
  <si>
    <t>REQUIP XL 8 MG TABLET</t>
  </si>
  <si>
    <t>RYTHMOL SR 225 MG CAPSULE</t>
  </si>
  <si>
    <t>VALTREX 1 GM CAPLET</t>
  </si>
  <si>
    <t>VALTREX 500 MG CAPLET</t>
  </si>
  <si>
    <t>ANTARA 90 MG CAPSULE</t>
  </si>
  <si>
    <t>FORADIL AEROLIZER 12 MCG CAP</t>
  </si>
  <si>
    <t>ASMANEX TWISTHALER 110 MCG #30</t>
  </si>
  <si>
    <t>ASMANEX TWISTHALER 220 MCG #30</t>
  </si>
  <si>
    <t>ASMANEX TWISTHALER 220 MCG #60</t>
  </si>
  <si>
    <t>ASMANEX TWISTHALR 220 MCG #120</t>
  </si>
  <si>
    <t>BUTRANS 10 MCG/HR PATCH</t>
  </si>
  <si>
    <t>BUTRANS 15 MCG/HR PATCH</t>
  </si>
  <si>
    <t>BUTRANS 20 MCG/HR PATCH</t>
  </si>
  <si>
    <t>BUTRANS 5 MCG/HR PATCH</t>
  </si>
  <si>
    <t>ERTACZO 2% CREAM</t>
  </si>
  <si>
    <t>EVAMIST 1.53 MG/SPRAY</t>
  </si>
  <si>
    <t>FERRALET 90 TABLET</t>
  </si>
  <si>
    <t>ZYTIGA 250 MG TABLET</t>
  </si>
  <si>
    <t>ACIPHEX DR 20 MG TABLET</t>
  </si>
  <si>
    <t>CLARINEX-D 12 HOUR TABLET</t>
  </si>
  <si>
    <t>COZAAR 100 MG TABLET</t>
  </si>
  <si>
    <t>COZAAR 25 MG TABLET</t>
  </si>
  <si>
    <t>COZAAR 50 MG TABLET</t>
  </si>
  <si>
    <t>ELOCON 0.1% CREAM</t>
  </si>
  <si>
    <t>FOSAMAX PLUS D 70 MG-5,600 UNITS</t>
  </si>
  <si>
    <t>HYZAAR 100-12.5 TABLET</t>
  </si>
  <si>
    <t>HYZAAR 100-25 TABLET</t>
  </si>
  <si>
    <t>HYZAAR 50-12.5 TABLET</t>
  </si>
  <si>
    <t>LOTRISONE CREAM</t>
  </si>
  <si>
    <t>NITRO-DUR 0.3 MG/HR PATCH</t>
  </si>
  <si>
    <t>NITRO-DUR 0.8 MG/HR PATCH</t>
  </si>
  <si>
    <t>PRINIVIL 10 MG TABLET</t>
  </si>
  <si>
    <t>PRINIVIL 20 MG TABLET</t>
  </si>
  <si>
    <t>PROPECIA 1 MG TABLET</t>
  </si>
  <si>
    <t>PROSCAR 5 MG TABLET</t>
  </si>
  <si>
    <t>REMERON 15 MG TABLET</t>
  </si>
  <si>
    <t>REMERON 45 MG TABLET</t>
  </si>
  <si>
    <t>SINEMET 25-100 MG TABLET</t>
  </si>
  <si>
    <t>SINGULAIR 10 MG TABLET</t>
  </si>
  <si>
    <t>SINGULAIR 4 MG GRANULES</t>
  </si>
  <si>
    <t>SINGULAIR 4 MG TABLET CHEW</t>
  </si>
  <si>
    <t>SINGULAIR 5 MG TABLET CHEW</t>
  </si>
  <si>
    <t>ZESTRIL 10 MG TABLET</t>
  </si>
  <si>
    <t>ZESTRIL 20 MG TABLET</t>
  </si>
  <si>
    <t>ZOCOR 10 MG TABLET</t>
  </si>
  <si>
    <t>ZOCOR 20 MG TABLET</t>
  </si>
  <si>
    <t>ZOCOR 40 MG TABLET</t>
  </si>
  <si>
    <t>FARXIGA 10 MG TABLET</t>
  </si>
  <si>
    <t>FARXIGA 5 MG TABLET</t>
  </si>
  <si>
    <t>MIACALCIN 200 UNIT NASAL SPRAY</t>
  </si>
  <si>
    <t>RAYOS DR 5 MG TABLET</t>
  </si>
  <si>
    <t>VIMOVO DR 375-20 MG TABLET</t>
  </si>
  <si>
    <t>VIMOVO DR 500-20 MG TABLET</t>
  </si>
  <si>
    <t>NITROLINGUAL 0.4 MG SPRAY</t>
  </si>
  <si>
    <t>RESCULA 0.15% EYE DROPS</t>
  </si>
  <si>
    <t>YASMIN 28 TABLET</t>
  </si>
  <si>
    <t>YAZ 28 TABLET</t>
  </si>
  <si>
    <t>AVONEX PEN 30 MCG/0.5 ML KIT</t>
  </si>
  <si>
    <t>AVONEX PREFILLED SYR 30 MCG KIT</t>
  </si>
  <si>
    <t>SPIRIVA 18 MCG CP-HANDIHALER</t>
  </si>
  <si>
    <t>TROKENDI XR 100 MG CAPSULE</t>
  </si>
  <si>
    <t>TROKENDI XR 200 MG CAPSULE</t>
  </si>
  <si>
    <t>TROKENDI XR 25 MG CAPSULE</t>
  </si>
  <si>
    <t>TROKENDI XR 50 MG CAPSULE</t>
  </si>
  <si>
    <t>CELEXA 10 MG TABLET</t>
  </si>
  <si>
    <t>CELEXA 20 MG TABLET</t>
  </si>
  <si>
    <t>CELEXA 40 MG TABLET</t>
  </si>
  <si>
    <t>ERYGEL 2% GEL</t>
  </si>
  <si>
    <t>EVOCLIN 1% FOAM</t>
  </si>
  <si>
    <t>EXTINA 2% FOAM</t>
  </si>
  <si>
    <t>FELBATOL 600 MG/5 ML SUSP</t>
  </si>
  <si>
    <t>FETZIMA ER 120 MG CAPSULE</t>
  </si>
  <si>
    <t>FETZIMA ER 20 MG CAPSULE</t>
  </si>
  <si>
    <t>FETZIMA ER 40 MG CAPSULE</t>
  </si>
  <si>
    <t>FETZIMA ER 80 MG CAPSULE</t>
  </si>
  <si>
    <t>LORCET 5-325 MG TABLET</t>
  </si>
  <si>
    <t>LORCET HD 10-325 MG TABLET</t>
  </si>
  <si>
    <t>LORCET PLUS 7.5-325 MG TABLET</t>
  </si>
  <si>
    <t>LORTAB 10-325 MG TABLET</t>
  </si>
  <si>
    <t>LORTAB 5-325 MG TABLET</t>
  </si>
  <si>
    <t>LORTAB 7.5-325 MG TABLET</t>
  </si>
  <si>
    <t>METROGEL-VAGINAL 0.75% GEL</t>
  </si>
  <si>
    <t>NUEDEXTA 20-10 MG CAPSULE</t>
  </si>
  <si>
    <t>ZORVOLEX 18 MG CAPSULE</t>
  </si>
  <si>
    <t>ZORVOLEX 35 MG CAPSULE</t>
  </si>
  <si>
    <t>DHS TAR 0.5% SHAMPOO</t>
  </si>
  <si>
    <t>DHS TAR GEL 0.5% SHAMPOO</t>
  </si>
  <si>
    <t>DHS ZINC 2% SHAMPOO</t>
  </si>
  <si>
    <t>PREVACID DR 15 MG CAPSULE</t>
  </si>
  <si>
    <t>REBIF 22 MCG/0.5 ML SYRINGE</t>
  </si>
  <si>
    <t>VEXOL 1% EYE DROPS</t>
  </si>
  <si>
    <t>APLENZIN ER 174 MG TABLET</t>
  </si>
  <si>
    <t>APLENZIN ER 348 MG TABLET</t>
  </si>
  <si>
    <t>APLENZIN ER 522 MG TABLET</t>
  </si>
  <si>
    <t>ANGELIQ 0.5 MG-1 MG TABLET</t>
  </si>
  <si>
    <t>BENZAMYCIN GEL</t>
  </si>
  <si>
    <t>CLIMARA 0.025 MG/DAY PATCH</t>
  </si>
  <si>
    <t>CLIMARA 0.0375 MG/DAY PATCH</t>
  </si>
  <si>
    <t>CLIMARA 0.05 MG/DAY PATCH</t>
  </si>
  <si>
    <t>CLIMARA 0.06/MG DAY PATCH</t>
  </si>
  <si>
    <t>CLIMARA 0.075 MG/DAY PATCH</t>
  </si>
  <si>
    <t>CLIMARA 0.1 MG/DAY PATCH</t>
  </si>
  <si>
    <t>CLIMARA PRO PATCH</t>
  </si>
  <si>
    <t>EFUDEX 5% CREAM</t>
  </si>
  <si>
    <t>FERIVAFA CAPSULE</t>
  </si>
  <si>
    <t>MENOSTAR 14 MCG/DAY PATCH</t>
  </si>
  <si>
    <t>PRENATE ELITE TABLET</t>
  </si>
  <si>
    <t>PRILOSEC OTC 20.6 MG TABLET</t>
  </si>
  <si>
    <t>ARAVA 20 MG TABLET</t>
  </si>
  <si>
    <t>ALINIA 500 MG TABLET</t>
  </si>
  <si>
    <t>PROVIDA OB CAPSULE</t>
  </si>
  <si>
    <t>CHILD MUCINEX MULTI-SYMPTOM LQ</t>
  </si>
  <si>
    <t>CHILD MUCINEX NIGHT TIME LIQ</t>
  </si>
  <si>
    <t>CHILDREN'S MUCINEX COUGH LIQ</t>
  </si>
  <si>
    <t>CHILD'S MUCINEX 100 MG/5 ML LQ</t>
  </si>
  <si>
    <t>CHILD'S MUCINEX COLD-CGH-SORE</t>
  </si>
  <si>
    <t>CHILD'S MUCINEX COLD-FEVER LIQ</t>
  </si>
  <si>
    <t>CHL MUCINEX CHEST CONGEST LIQ</t>
  </si>
  <si>
    <t>CHLD MUCINEX STUFFY NOSE-COLD</t>
  </si>
  <si>
    <t>DELSYM 30 MG/5 ML SUSPENSION</t>
  </si>
  <si>
    <t>GILENYA 0.5 MG CAPSULE</t>
  </si>
  <si>
    <t>KID'S MUCINEX MINI-MELTS PACK</t>
  </si>
  <si>
    <t>MUCINEX COUGH MINI-MELT PACK</t>
  </si>
  <si>
    <t>MUCINEX D ER 1,200-120 MG TAB</t>
  </si>
  <si>
    <t>MUCINEX D ER 600-60 MG TABLET</t>
  </si>
  <si>
    <t>ONFI 2.5 MG/ML SUSPENSION</t>
  </si>
  <si>
    <t>ROBITUSSIN MUCUS-CHEST CONGEST</t>
  </si>
  <si>
    <t>GLUCAGON 1 MG EMERGENCY KIT</t>
  </si>
  <si>
    <t>HUMULIN 70/30 KWIKPEN</t>
  </si>
  <si>
    <t>HUMULIN N 100 UNITS/ML KWIKPEN</t>
  </si>
  <si>
    <t>CITRANATAL 90 DHA COMBO PACK</t>
  </si>
  <si>
    <t>CITRANATAL B-CALM COMBO PACK</t>
  </si>
  <si>
    <t>GLUCAGEN 1 MG HYPOKIT</t>
  </si>
  <si>
    <t>GLUCAGEN 1 MG VIAL</t>
  </si>
  <si>
    <t>NASOHIST PEDIATRIC DROPS</t>
  </si>
  <si>
    <t>NORDITROPIN FLEXPRO 15 MG/1.5</t>
  </si>
  <si>
    <t>ZYFLO CR 600 MG TABLET</t>
  </si>
  <si>
    <t>CONCEPT DHA CAPSULE</t>
  </si>
  <si>
    <t>CONCEPT OB CAPSULE</t>
  </si>
  <si>
    <t>HEMOCYTE PLUS CAPSULE</t>
  </si>
  <si>
    <t>INTEGRA CAPSULE</t>
  </si>
  <si>
    <t>INTEGRA F CAPSULE</t>
  </si>
  <si>
    <t>INTEGRA PLUS CAPSULE</t>
  </si>
  <si>
    <t>NOREL AD TABLET</t>
  </si>
  <si>
    <t>RESTORA CAPSULE</t>
  </si>
  <si>
    <t>RESTORIL 15 MG CAPSULE</t>
  </si>
  <si>
    <t>TANDEM DUAL ACTION CAPSULE</t>
  </si>
  <si>
    <t>DERMA-SMOOTHE-FS BODY OIL</t>
  </si>
  <si>
    <t>DERMA-SMOOTHE-FS SCALP OIL</t>
  </si>
  <si>
    <t>DERMOTIC OIL 0.01% EAR DROPS</t>
  </si>
  <si>
    <t>CLINDACIN P 1% PLEDGETS</t>
  </si>
  <si>
    <t>COPAXONE 20 MG/ML SYRINGE</t>
  </si>
  <si>
    <t>COPAXONE 40 MG/ML SYRINGE</t>
  </si>
  <si>
    <t>CREON DR 3,000 UNITS CAPSULE</t>
  </si>
  <si>
    <t>DUAVEE 0.45-20 MG TABLET</t>
  </si>
  <si>
    <t>GABITRIL 12 MG TABLET</t>
  </si>
  <si>
    <t>GABITRIL 16 MG TABLET</t>
  </si>
  <si>
    <t>GABITRIL 4 MG TABLET</t>
  </si>
  <si>
    <t>INDERAL LA 120 MG CAPSULE</t>
  </si>
  <si>
    <t>LEVOXYL 100 MCG TABLET</t>
  </si>
  <si>
    <t>LEVOXYL 112 MCG TABLET</t>
  </si>
  <si>
    <t>LEVOXYL 125 MCG TABLET</t>
  </si>
  <si>
    <t>LEVOXYL 137 MCG TABLET</t>
  </si>
  <si>
    <t>LEVOXYL 150 MCG TABLET</t>
  </si>
  <si>
    <t>LEVOXYL 175 MCG TABLET</t>
  </si>
  <si>
    <t>LEVOXYL 50 MCG TABLET</t>
  </si>
  <si>
    <t>LEVOXYL 75 MCG TABLET</t>
  </si>
  <si>
    <t>LEVOXYL 88 MCG TABLET</t>
  </si>
  <si>
    <t>LOESTRIN FE 1.5-30 TABLET</t>
  </si>
  <si>
    <t>LUPRON DEPOT 7.5 MG KIT</t>
  </si>
  <si>
    <t>MEDROL 2 MG TABLET</t>
  </si>
  <si>
    <t>MIRCETTE 28 DAY TABLET</t>
  </si>
  <si>
    <t>NUVIGIL 200 MG TABLET</t>
  </si>
  <si>
    <t>ORAP 1 MG TABLET</t>
  </si>
  <si>
    <t>PROGLYCEM 50 MG/ML ORAL SUSP</t>
  </si>
  <si>
    <t>PROVIGIL 200 MG TABLET</t>
  </si>
  <si>
    <t>RAPAMUNE 1 MG/ML ORAL SOLN</t>
  </si>
  <si>
    <t>XANAX XR 1 MG TABLET</t>
  </si>
  <si>
    <t>ABILIFY DISCMELT 10 MG TABLET</t>
  </si>
  <si>
    <t>ABILIFY DISCMELT 15 MG TABLET</t>
  </si>
  <si>
    <t>ACULAR LS 0.4% OPHTH SOL</t>
  </si>
  <si>
    <t>ANORO ELLIPTA 62.5-25 MCG INH</t>
  </si>
  <si>
    <t>APTIOM 400 MG TABLET</t>
  </si>
  <si>
    <t>APTIOM 800 MG TABLET</t>
  </si>
  <si>
    <t>ARIMIDEX 1 MG TABLET</t>
  </si>
  <si>
    <t>ATACAND 16 MG TABLET</t>
  </si>
  <si>
    <t>ATACAND 32 MG TABLET</t>
  </si>
  <si>
    <t>ATACAND 4 MG TABLET</t>
  </si>
  <si>
    <t>ATACAND 8 MG TABLET</t>
  </si>
  <si>
    <t>ATACAND HCT 16-12.5 MG TAB</t>
  </si>
  <si>
    <t>ATACAND HCT 32-12.5 MG TAB</t>
  </si>
  <si>
    <t>BENSAL HP 3% OINTMENT</t>
  </si>
  <si>
    <t>BENZACLIN GEL</t>
  </si>
  <si>
    <t>BOTOX 100 UNITS VIAL</t>
  </si>
  <si>
    <t>BOTOX 200 UNITS VIAL</t>
  </si>
  <si>
    <t>BOTOX COSMETIC 100 UNITS VIAL</t>
  </si>
  <si>
    <t>BREO ELLIPTA 100-25 MCG INH</t>
  </si>
  <si>
    <t>BRISDELLE 7.5 MG CAPSULE</t>
  </si>
  <si>
    <t>BUTRANS 7.5 MCG/HR PATCH</t>
  </si>
  <si>
    <t>BYDUREON 2 MG PEN INJECT</t>
  </si>
  <si>
    <t>FUZEON 90 MG VIAL</t>
  </si>
  <si>
    <t>INVIRASE 500 MG TABLET</t>
  </si>
  <si>
    <t>KADIAN ER 40 MG CAPSULE</t>
  </si>
  <si>
    <t>KAZANO 12.5-500 MG TABLET</t>
  </si>
  <si>
    <t>LESCOL 40 MG CAPSULE</t>
  </si>
  <si>
    <t>METADATE CD 40 MG CAPSULE</t>
  </si>
  <si>
    <t>METADATE CD 50 MG CAPSULE</t>
  </si>
  <si>
    <t>METADATE CD 60 MG CAPSULE</t>
  </si>
  <si>
    <t>MIRAPEX ER 0.375 MG TABLET</t>
  </si>
  <si>
    <t>MIRAPEX ER 3 MG TABLET</t>
  </si>
  <si>
    <t>MIRAPEX ER 4.5 MG TABLET</t>
  </si>
  <si>
    <t>MURO-128 2% EYE DROPS</t>
  </si>
  <si>
    <t>MURO-128 5% EYE DROPS</t>
  </si>
  <si>
    <t>MURO-128 5% EYE OINTMENT</t>
  </si>
  <si>
    <t>MYFORTIC 180 MG TABLET</t>
  </si>
  <si>
    <t>MYFORTIC 360 MG TABLET</t>
  </si>
  <si>
    <t>NEUAC GEL</t>
  </si>
  <si>
    <t>PEXEVA 40 MG TABLET</t>
  </si>
  <si>
    <t>SPORANOX 10 MG/ML SOLUTION</t>
  </si>
  <si>
    <t>STALEVO 150 TABLET</t>
  </si>
  <si>
    <t>STALEVO 200 TABLET</t>
  </si>
  <si>
    <t>SUSTIVA 200 MG CAPSULE</t>
  </si>
  <si>
    <t>TACLONEX OINTMENT</t>
  </si>
  <si>
    <t>TRILEPTAL 150 MG TABLET</t>
  </si>
  <si>
    <t>TWYNSTA 80-10 MG TABLET</t>
  </si>
  <si>
    <t>VELCADE 3.5 MG VIAL</t>
  </si>
  <si>
    <t>XYZAL 5 MG TABLET</t>
  </si>
  <si>
    <t>ZORTRESS 0.5 MG TABLET</t>
  </si>
  <si>
    <t>ZORTRESS 0.75 MG TABLET</t>
  </si>
  <si>
    <t>ZYCLARA 2.5% CREAM PUMP</t>
  </si>
  <si>
    <t>ALOMIDE 0.1% EYE DROPS</t>
  </si>
  <si>
    <t>CYCLOGYL 1% EYE DROPS</t>
  </si>
  <si>
    <t>DIPENTUM 250 MG CAPSULE</t>
  </si>
  <si>
    <t>MAXIDEX 0.1% EYE DROPS</t>
  </si>
  <si>
    <t>MUSE 500 MCG URETHRAL SUPPOS</t>
  </si>
  <si>
    <t>NATACYN EYE DROPS</t>
  </si>
  <si>
    <t>STENDRA 100 MG TABLET</t>
  </si>
  <si>
    <t>STENDRA 200 MG TABLET</t>
  </si>
  <si>
    <t>ZOHYDRO ER 10 MG CAPSULE</t>
  </si>
  <si>
    <t>ZOHYDRO ER 20 MG CAPSULE</t>
  </si>
  <si>
    <t>ZOHYDRO ER 30 MG CAPSULE</t>
  </si>
  <si>
    <t>ZOHYDRO ER 50 MG CAPSULE</t>
  </si>
  <si>
    <t>AZASITE 1% EYE DROPS</t>
  </si>
  <si>
    <t>COSOPT PF EYE DROPS</t>
  </si>
  <si>
    <t>FANAPT 10 MG TABLET</t>
  </si>
  <si>
    <t>KRISTALOSE 20 GM PACKET</t>
  </si>
  <si>
    <t>NEUPOGEN 300 MCG/0.5 ML SYR</t>
  </si>
  <si>
    <t>NEUPOGEN 480 MCG/0.8 ML SYR</t>
  </si>
  <si>
    <t>REFRESH CELLUVISC 1% EYE DROPS</t>
  </si>
  <si>
    <t>REFRESH CLASSIC EYE DROPS</t>
  </si>
  <si>
    <t>REFRESH LACRI-LUBE OINTMENT</t>
  </si>
  <si>
    <t>REFRESH LIQUIGEL 1% EYE DROPS</t>
  </si>
  <si>
    <t>REFRESH OPTIVE ADVANCED DROPS</t>
  </si>
  <si>
    <t>REFRESH OPTIVE EYE DROPS</t>
  </si>
  <si>
    <t>TENORMIN 25 MG TABLET</t>
  </si>
  <si>
    <t>TENORMIN 50 MG TABLET</t>
  </si>
  <si>
    <t>XOPENEX 0.63 MG/3 ML SOLUTION</t>
  </si>
  <si>
    <t>XOPENEX 1.25 MG/3 ML SOLUTION</t>
  </si>
  <si>
    <t>FYCOMPA 2 MG TABLET</t>
  </si>
  <si>
    <t>FYCOMPA 4 MG TABLET</t>
  </si>
  <si>
    <t>NOXAFIL DR 100 MG TABLET</t>
  </si>
  <si>
    <t>INVOKAMET 150-1,000 MG TABLET</t>
  </si>
  <si>
    <t>INVOKAMET 50-1,000 MG TABLET</t>
  </si>
  <si>
    <t>REFRESH P.M. OINTMENT</t>
  </si>
  <si>
    <t>RELISTOR 8 MG/0.4 ML SYRINGE</t>
  </si>
  <si>
    <t>ZANTAC 150 MG TABLET</t>
  </si>
  <si>
    <t>JARDIANCE 10 MG TABLET</t>
  </si>
  <si>
    <t>JARDIANCE 25 MG TABLET</t>
  </si>
  <si>
    <t>NALFON 400 MG CAPSULE</t>
  </si>
  <si>
    <t>EPOGEN 10,000 UNITS/ML VIAL</t>
  </si>
  <si>
    <t>FORFIVO XL 450 MG TABLET</t>
  </si>
  <si>
    <t>XIGDUO XR 5 MG-1,000 MG TABLET</t>
  </si>
  <si>
    <t>PERI-COLACE TABLET</t>
  </si>
  <si>
    <t>SENOKOT 8.6 MG TABLET</t>
  </si>
  <si>
    <t>SENOKOT TO GO 8.6 MG TABLET</t>
  </si>
  <si>
    <t>SENOKOT-S TABLET</t>
  </si>
  <si>
    <t>ROBITUSSIN NIGHTTIME COUGH DM</t>
  </si>
  <si>
    <t>ADVIL ALLERGY SINUS CAPLET</t>
  </si>
  <si>
    <t>ADVIL COLD-SINUS LIQUI-GELS</t>
  </si>
  <si>
    <t>ADT ROBITUSSIN PEAK CLD DM MAX</t>
  </si>
  <si>
    <t>ADULT ROBITUSSIN M-S COLD LIQ</t>
  </si>
  <si>
    <t>ADVIL COLD &amp; SINUS CAPLET</t>
  </si>
  <si>
    <t>FINACEA 15% GEL</t>
  </si>
  <si>
    <t>ADT ROBITUSSIN LINGER COLD SYR</t>
  </si>
  <si>
    <t>ROBITUSSIN COUGH-COLD CF LIQ</t>
  </si>
  <si>
    <t>ROBITUSSIN PEDIATRIC COUGH SYP</t>
  </si>
  <si>
    <t>ADT ROBITUSSIN NGT M-S COLD LQ</t>
  </si>
  <si>
    <t>ADT ROBITUSSIN PEAK CLD M-S LQ</t>
  </si>
  <si>
    <t>ADULT ROBITUSSIN PEAK COLD LIQ</t>
  </si>
  <si>
    <t>DIMETAPP LONG-ACTING COUGH LIQ</t>
  </si>
  <si>
    <t>ROBITUSSIN LONG-ACTING LIQ</t>
  </si>
  <si>
    <t>DIMETAPP COLD &amp; COUGH LIQUID</t>
  </si>
  <si>
    <t>DIMETAPP COLD &amp; ALLERGY ELIXIR</t>
  </si>
  <si>
    <t>CHILD TRIAMINIC COLD &amp; ALLERGY</t>
  </si>
  <si>
    <t>CHILD DELSYM NIGHTTIME C-C LIQ</t>
  </si>
  <si>
    <t>DIMETAPP COLD &amp; CONGEST LIQUID</t>
  </si>
  <si>
    <t>TRIAMINIC NIGHTTIME COLD-COUGH</t>
  </si>
  <si>
    <t>ADVIL 200 MG CAPLET</t>
  </si>
  <si>
    <t>ADVIL 200 MG GEL CAPLET</t>
  </si>
  <si>
    <t>ADVIL 200 MG TABLET</t>
  </si>
  <si>
    <t>ROBITUSSIN COLD-FLU DAY CAPSUL</t>
  </si>
  <si>
    <t>VICKS DAYQUIL LIQUICAPS</t>
  </si>
  <si>
    <t>CYCLOSET 0.8 MG TABLET</t>
  </si>
  <si>
    <t>SYSTANE 0.3-0.4% EYE DROPS</t>
  </si>
  <si>
    <t>SYSTANE ULTRA 0.4-0.3% EYE DRP</t>
  </si>
  <si>
    <t>TEARS NATURALE FORTE DROPS</t>
  </si>
  <si>
    <t>TEARS NATURALE-II EYE DROPS</t>
  </si>
  <si>
    <t>TRICARE PRENATAL DHA ONE SFTGL</t>
  </si>
  <si>
    <t>LIDODERM 5% PATCH</t>
  </si>
  <si>
    <t>PHOSLYRA 667 MG/5 ML SOLUTION</t>
  </si>
  <si>
    <t>BRINTELLIX 5 MG TABLET</t>
  </si>
  <si>
    <t>EQUETRO 200 MG CAPSULE</t>
  </si>
  <si>
    <t>JUBLIA 10% TOPICAL SOLUTION</t>
  </si>
  <si>
    <t>LUZU 1% CREAM</t>
  </si>
  <si>
    <t>HALOG 0.1% OINTMENT</t>
  </si>
  <si>
    <t>KENALOG 0.147 MG/GRAM SPRAY</t>
  </si>
  <si>
    <t>MACRODANTIN 25 MG CAPSULE</t>
  </si>
  <si>
    <t>ALTOPREV 60 MG TABLET</t>
  </si>
  <si>
    <t>DUTOPROL 25-12.5 MG TABLET</t>
  </si>
  <si>
    <t>DUTOPROL 50-12.5 MG TABLET</t>
  </si>
  <si>
    <t>NEXIUM DR 5 MG PACKET</t>
  </si>
  <si>
    <t>NOVOLOG 100 UNITS/ML FLEXPEN</t>
  </si>
  <si>
    <t>ZZZQUIL 25 MG LIQUICAP</t>
  </si>
  <si>
    <t>ZZZQUIL 50 MG/30 ML LIQUID</t>
  </si>
  <si>
    <t>INSPRA 50 MG TABLET</t>
  </si>
  <si>
    <t>TRULICITY 0.75 MG/0.5 ML PEN</t>
  </si>
  <si>
    <t>TRULICITY 1.5 MG/0.5 ML PEN</t>
  </si>
  <si>
    <t>GLUMETZA ER 1,000 MG TABLET</t>
  </si>
  <si>
    <t>GLUMETZA ER 500 MG TABLET</t>
  </si>
  <si>
    <t>ONEXTON GEL PUMP</t>
  </si>
  <si>
    <t>OXTELLAR XR 150 MG TABLET</t>
  </si>
  <si>
    <t>SKLICE 0.5% LOTION</t>
  </si>
  <si>
    <t>ZEGERID 20 MG PACKET</t>
  </si>
  <si>
    <t>ZEGERID 40 MG CAPSULE</t>
  </si>
  <si>
    <t>ZEGERID 40 MG PACKET</t>
  </si>
  <si>
    <t>MUCINEX FAST-MAX COLD-FLU CPLT</t>
  </si>
  <si>
    <t>OTEZLA 30 MG TABLET</t>
  </si>
  <si>
    <t>PRENATE DHA SOFTGEL</t>
  </si>
  <si>
    <t>PRENATE ENHANCE SOFTGEL</t>
  </si>
  <si>
    <t>PROCTOSOL-HC 2.5% CREAM</t>
  </si>
  <si>
    <t>ALORA 0.025 MG PATCH</t>
  </si>
  <si>
    <t>ARMOUR THYROID 300 MG TABLET</t>
  </si>
  <si>
    <t>DEXEDRINE SPANSULE 10 MG</t>
  </si>
  <si>
    <t>FETZIMA 20-40 MG TITRATION PAK</t>
  </si>
  <si>
    <t>IMITREX 5 MG NASAL SPRAY</t>
  </si>
  <si>
    <t>PENNSAID 2% PUMP</t>
  </si>
  <si>
    <t>PROVIGIL 100 MG TABLET</t>
  </si>
  <si>
    <t>QNASL CHILDREN'S 40 MCG SPRAY</t>
  </si>
  <si>
    <t>TAMIFLU 30 MG CAPSULE</t>
  </si>
  <si>
    <t>TAMIFLU 45 MG CAPSULE</t>
  </si>
  <si>
    <t>VICOPROFEN 7.5-200 MG TABLET</t>
  </si>
  <si>
    <t>WELLBUTRIN 100 MG TABLET</t>
  </si>
  <si>
    <t>ZANTAC 300 MG TABLET</t>
  </si>
  <si>
    <t>ZENPEP DR 3,000 UNITS CAPSULE</t>
  </si>
  <si>
    <t>AEROSPAN 80 MCG INHALER</t>
  </si>
  <si>
    <t>FLAREX 0.1% EYE DROPS</t>
  </si>
  <si>
    <t>MARCAINE 0.5% VIAL</t>
  </si>
  <si>
    <t>SENSORCAINE 0.5% VIAL</t>
  </si>
  <si>
    <t>ZIOPTAN 0.0015% EYE DROPS</t>
  </si>
  <si>
    <t>CEPACOL SORE THROAT LOZENGE</t>
  </si>
  <si>
    <t>DELSYM COUGH+COLD DAYTIME LIQ</t>
  </si>
  <si>
    <t>FYCOMPA 6 MG TABLET</t>
  </si>
  <si>
    <t>FYCOMPA 8 MG TABLET</t>
  </si>
  <si>
    <t>MUCINEX DM ER 1,200-60 MG TAB</t>
  </si>
  <si>
    <t>MUCINEX DM ER 600-30 MG TABLET</t>
  </si>
  <si>
    <t>MUCINEX ER 1,200 MG TABLET</t>
  </si>
  <si>
    <t>MUCINEX FAST-MAX COLD-SINUS TB</t>
  </si>
  <si>
    <t>MUCINEX FAST-MAX SEV COLD LIQ</t>
  </si>
  <si>
    <t>MUCINEX MOISTURE SMART NAS SPR</t>
  </si>
  <si>
    <t>MUCINEX SINUS-MAX DAY-NIGHT TB</t>
  </si>
  <si>
    <t>MUCINEX SINUS-MAX NASAL SPRAY</t>
  </si>
  <si>
    <t>MUCINEX SINUS-MAX PRESSUR-PAIN</t>
  </si>
  <si>
    <t>MUCINEX SINUS-MAX SEV CONGEST</t>
  </si>
  <si>
    <t>SCALPICIN 1% ANTI-ITCH LIQUID</t>
  </si>
  <si>
    <t>EPIDUO 0.1-2.5% GEL</t>
  </si>
  <si>
    <t>EPIDUO 0.1-2.5% GEL PUMP</t>
  </si>
  <si>
    <t>COSOPT EYE DROPS</t>
  </si>
  <si>
    <t>ARNUITY ELLIPTA 100 MCG INH</t>
  </si>
  <si>
    <t>ARNUITY ELLIPTA 200 MCG INH</t>
  </si>
  <si>
    <t>DULCOLAX EC 5 MG TABLET</t>
  </si>
  <si>
    <t>FLEET BISACODYL 10 MG ENEMA</t>
  </si>
  <si>
    <t>FLEET BISACODYL EC 5 MG TAB</t>
  </si>
  <si>
    <t>FLEET ENEMA</t>
  </si>
  <si>
    <t>FLEET GLYCERIN 2 GM ADULT SUPP</t>
  </si>
  <si>
    <t>FLEET GLYCERIN ADULT SUPPOS</t>
  </si>
  <si>
    <t>FLEET GLYCERIN LIQUID SUPP</t>
  </si>
  <si>
    <t>FLEET MINERAL OIL ENEMA</t>
  </si>
  <si>
    <t>FLEET PEDIA-LAX ENEMA</t>
  </si>
  <si>
    <t>FLEET PEDIA-LAX STOOL SOFTENER</t>
  </si>
  <si>
    <t>FLEET PEDIA-LAX SUPPOSITORIES</t>
  </si>
  <si>
    <t>HORIZANT ER 300 MG TABLET</t>
  </si>
  <si>
    <t>LITHOBID ER 300 MG TABLET</t>
  </si>
  <si>
    <t>OSENI 25-45 MG TABLET</t>
  </si>
  <si>
    <t>RETIN-A MICRO PUMP 0.08% GEL</t>
  </si>
  <si>
    <t>VYVANSE 10 MG CAPSULE</t>
  </si>
  <si>
    <t>XARELTO STARTER PACK</t>
  </si>
  <si>
    <t>LANOXIN 125 MCG TABLET</t>
  </si>
  <si>
    <t>LANOXIN 250 MCG TABLET</t>
  </si>
  <si>
    <t>LEVEMIR FLEXTOUCH 100 UNITS/ML</t>
  </si>
  <si>
    <t>STROVITE ONE CAPLET</t>
  </si>
  <si>
    <t>INVOKAMET 150-500 MG TABLET</t>
  </si>
  <si>
    <t>INVOKAMET 50-500 MG TABLET</t>
  </si>
  <si>
    <t>GAVISCON ES TABLET CHEW</t>
  </si>
  <si>
    <t>GLYXAMBI 10 MG-5 MG TABLET</t>
  </si>
  <si>
    <t>GLYXAMBI 25 MG-5 MG TABLET</t>
  </si>
  <si>
    <t>INCRUSE ELLIPTA 62.5 MCG INH</t>
  </si>
  <si>
    <t>OVIDE 0.5% LOTION</t>
  </si>
  <si>
    <t>TANZEUM 30 MG PEN INJECT</t>
  </si>
  <si>
    <t>TANZEUM 50 MG PEN INJECT</t>
  </si>
  <si>
    <t>XIGDUO XR 10 MG-1,000 MG TAB</t>
  </si>
  <si>
    <t>XIGDUO XR 5 MG-500 MG TABLET</t>
  </si>
  <si>
    <t>TRIUMEQ TABLET</t>
  </si>
  <si>
    <t>VELPHORO 500 MG CHEWABLE TAB</t>
  </si>
  <si>
    <t>BELVIQ 10 MG TABLET</t>
  </si>
  <si>
    <t>PEPTO-BISMOL CAPLET</t>
  </si>
  <si>
    <t>PEPTO-BISMOL MAX STR SUSP</t>
  </si>
  <si>
    <t>PEPTO-BISMOL SUSPENSION</t>
  </si>
  <si>
    <t>PEPTO-BISMOL TABLET CHEW</t>
  </si>
  <si>
    <t>PEPTO-BISMOL TO-GO 262 MG CHEW</t>
  </si>
  <si>
    <t>VICKS CHILDREN'S NYQUIL LIQUID</t>
  </si>
  <si>
    <t>VICKS DAYQUIL COUGH LIQUID</t>
  </si>
  <si>
    <t>VICKS DAYQUIL LIQUID</t>
  </si>
  <si>
    <t>VICKS NYQUIL COLD &amp; FLU LIQUID</t>
  </si>
  <si>
    <t>VICKS NYQUIL COUGH LIQUID</t>
  </si>
  <si>
    <t>VICKS NYQUIL LIQUICAPS</t>
  </si>
  <si>
    <t>VICKS NYQUIL SINEX LIQUICAPS</t>
  </si>
  <si>
    <t>VICKS QLEARQUIL NIGHT LIQUICAP</t>
  </si>
  <si>
    <t>VICKS VAPORUB OINTMENT</t>
  </si>
  <si>
    <t>EVZIO 0.4 MG AUTO-INJECTOR</t>
  </si>
  <si>
    <t>FOCALGIN 90 DHA COMBO PACK</t>
  </si>
  <si>
    <t>FOCALGIN CA COMBO PACK</t>
  </si>
  <si>
    <t>FOCALGIN DSS TABLET</t>
  </si>
  <si>
    <t>NORDITROPIN FLEXPRO 10 MG/1.5</t>
  </si>
  <si>
    <t>AVANDIA 4 MG TABLET</t>
  </si>
  <si>
    <t>BREO ELLIPTA 200-25 MCG INH</t>
  </si>
  <si>
    <t>EVEKEO 10 MG TABLET</t>
  </si>
  <si>
    <t>EVEKEO 5 MG TABLET</t>
  </si>
  <si>
    <t>CARNITOR SF 100 MG/ML ORAL SOL</t>
  </si>
  <si>
    <t>EMBEDA ER 20-0.8 MG CAPSULE</t>
  </si>
  <si>
    <t>EMBEDA ER 30-1.2 MG CAPSULE</t>
  </si>
  <si>
    <t>FAZACLO 25 MG ODT</t>
  </si>
  <si>
    <t>GENGRAF 25 MG CAPSULE</t>
  </si>
  <si>
    <t>PRISTIQ ER 25 MG TABLET</t>
  </si>
  <si>
    <t>ULTRAVATE X OINTMENT COMBO PAC</t>
  </si>
  <si>
    <t>ABILIFY MAINTENA ER 400 MG SYR</t>
  </si>
  <si>
    <t>BELSOMRA 10 MG TABLET</t>
  </si>
  <si>
    <t>BELSOMRA 15 MG TABLET</t>
  </si>
  <si>
    <t>BELSOMRA 20 MG TABLET</t>
  </si>
  <si>
    <t>BELSOMRA 5 MG TABLET</t>
  </si>
  <si>
    <t>BRILINTA 60 MG TABLET</t>
  </si>
  <si>
    <t>CONTRAVE ER 8-90 MG TABLET</t>
  </si>
  <si>
    <t>CORTISPORIN-TC EAR SUSP</t>
  </si>
  <si>
    <t>EVOTAZ 300 MG-150 MG TABLET</t>
  </si>
  <si>
    <t>FINACEA 15% FOAM</t>
  </si>
  <si>
    <t>HYSINGLA ER 20 MG TABLET</t>
  </si>
  <si>
    <t>HYSINGLA ER 30 MG TABLET</t>
  </si>
  <si>
    <t>HYSINGLA ER 40 MG TABLET</t>
  </si>
  <si>
    <t>HYSINGLA ER 60 MG TABLET</t>
  </si>
  <si>
    <t>INDOCIN 25 MG/5 ML SUSPENSION</t>
  </si>
  <si>
    <t>JEVANTIQUE LO 0.5 MG-2.5 MCG</t>
  </si>
  <si>
    <t>LAYOLIS FE CHEWABLE TABLET</t>
  </si>
  <si>
    <t>MINIVELLE 0.025 MG PATCH</t>
  </si>
  <si>
    <t>MOBIC 15 MG TABLET</t>
  </si>
  <si>
    <t>MOVANTIK 12.5 MG TABLET</t>
  </si>
  <si>
    <t>MOVANTIK 25 MG TABLET</t>
  </si>
  <si>
    <t>NAMENDA 2 MG/ML SOLUTION</t>
  </si>
  <si>
    <t>NAMZARIC 14 MG-10 MG CAPSULE</t>
  </si>
  <si>
    <t>NAMZARIC 28 MG-10 MG CAPSULE</t>
  </si>
  <si>
    <t>PREZCOBIX 800 MG-150 MG TABLET</t>
  </si>
  <si>
    <t>SUBOXONE 12 MG-3 MG SL FILM</t>
  </si>
  <si>
    <t>SUBOXONE 2 MG-0.5 MG SL FILM</t>
  </si>
  <si>
    <t>SUBOXONE 4 MG-1 MG SL FILM</t>
  </si>
  <si>
    <t>SUBOXONE 8 MG-2 MG SL FILM</t>
  </si>
  <si>
    <t>TASIGNA 200 MG CAPSULE</t>
  </si>
  <si>
    <t>CONZIP 100 MG CAPSULE</t>
  </si>
  <si>
    <t>CONZIP 200 MG CAPSULE</t>
  </si>
  <si>
    <t>PROCTOFOAM-HC 1%-1% FOAM</t>
  </si>
  <si>
    <t>SAVAYSA 60 MG TABLET</t>
  </si>
  <si>
    <t>ZOHYDRO ER 40 MG CAPSULE</t>
  </si>
  <si>
    <t>HUMIRA PEN CROHN'S-UC-HS START</t>
  </si>
  <si>
    <t>HUMIRA PEN PSORIASIS START PK</t>
  </si>
  <si>
    <t>UCERIS 9 MG ER TABLET</t>
  </si>
  <si>
    <t>ZUBSOLV 1.4-0.36 MG TABLET SL</t>
  </si>
  <si>
    <t>ZUBSOLV 5.7-1.4 MG TABLET SL</t>
  </si>
  <si>
    <t>ZUBSOLV 8.6-2.1 MG TABLET SL</t>
  </si>
  <si>
    <t>BUNAVAIL 2.1-0.3 MG FILM</t>
  </si>
  <si>
    <t>BUNAVAIL 4.2-0.7 MG FILM</t>
  </si>
  <si>
    <t>BUNAVAIL 6.3-1 MG FILM</t>
  </si>
  <si>
    <t>CLOZARIL 25 MG TABLET</t>
  </si>
  <si>
    <t>NESTABS TABLET</t>
  </si>
  <si>
    <t>APEXICON E 0.05% CREAM</t>
  </si>
  <si>
    <t>FOSAMAX PLUS D 70 MG-2,800 UNITS</t>
  </si>
  <si>
    <t>CLARINEX 0.5 MG/ML (2.5 MG/5)</t>
  </si>
  <si>
    <t>CLARINEX 5 MG TABLET</t>
  </si>
  <si>
    <t>PREGNYL 10,000 UNITS VIAL</t>
  </si>
  <si>
    <t>Valeurs</t>
  </si>
  <si>
    <t>Étiquettes de lignes</t>
  </si>
  <si>
    <t>Nombre de Percent Change</t>
  </si>
  <si>
    <t>(vide)</t>
  </si>
  <si>
    <t>Total général</t>
  </si>
  <si>
    <t>1+ % Change</t>
  </si>
  <si>
    <t>No of Increases</t>
  </si>
  <si>
    <t>Total % increase</t>
  </si>
  <si>
    <t>Annualized % increase</t>
  </si>
  <si>
    <t xml:space="preserve">Data </t>
  </si>
  <si>
    <t>Start date</t>
  </si>
  <si>
    <t>End date</t>
  </si>
  <si>
    <t>No of weeks</t>
  </si>
  <si>
    <t>Source</t>
  </si>
  <si>
    <t>Produit de 1+ % Change</t>
  </si>
  <si>
    <t>Pivot table</t>
  </si>
  <si>
    <t>Unit</t>
  </si>
  <si>
    <t xml:space="preserve">Retail unit price </t>
  </si>
  <si>
    <t>Mark up</t>
  </si>
  <si>
    <t>Old cost per week</t>
  </si>
  <si>
    <t>New cost per week</t>
  </si>
  <si>
    <t>$ increase per week</t>
  </si>
  <si>
    <t>PV of $ increase</t>
  </si>
  <si>
    <t>Market share</t>
  </si>
  <si>
    <t>Illness</t>
  </si>
  <si>
    <t>Company</t>
  </si>
  <si>
    <t>Sources</t>
  </si>
  <si>
    <t>2015-04-08</t>
  </si>
  <si>
    <t>Policyholder</t>
  </si>
  <si>
    <t xml:space="preserve">Attention-Deficit Hyperactivity Disorder </t>
  </si>
  <si>
    <t>http://www.cdc.gov/ncbddd/adhd/data.html; http://www.drugs.com/dosage/kapvay.html; http://www.drugs.com/price-guide/kapvay</t>
  </si>
  <si>
    <t>2014-01-15</t>
  </si>
  <si>
    <t>HIV</t>
  </si>
  <si>
    <t>http://www.goodrx.com/prezista?form=tablet&amp;dosage=600mg&amp;quantity=30&amp;days_supply=&amp;label_override=Prezista; http://www.drugs.com/dosage/prezista.html; http://www.cdc.gov/hiv/statistics/overview/</t>
  </si>
  <si>
    <t>2014-07-09</t>
  </si>
  <si>
    <t>Alzheimer's disease</t>
  </si>
  <si>
    <t>http://www.alz.org/facts/; http://www.drugs.com/price-guide/namenda; http://www.drugs.com/dosage/namenda.html</t>
  </si>
  <si>
    <t>2014-07-16</t>
  </si>
  <si>
    <t>High cholesterol</t>
  </si>
  <si>
    <t>http://www.drugs.com/dosage/lescol.html; http://www.goodrx.com/lescol-xl; http://www.cdc.gov/cholesterol/facts.htm</t>
  </si>
  <si>
    <t>2014-08-20</t>
  </si>
  <si>
    <t>Heart disease</t>
  </si>
  <si>
    <t>http://www.drugs.com/price-guide/nitro-dur; http://www.drugs.com/dosage/nitro-dur.html; http://www.cdc.gov/nchs/fastats/heart-disease.htm</t>
  </si>
  <si>
    <t>2015-01-07</t>
  </si>
  <si>
    <t>Package</t>
  </si>
  <si>
    <t>Rheumatoid arthritis</t>
  </si>
  <si>
    <t>http://www.cdc.gov/arthritis/basics/rheumatoid.htm; http://www.goodrx.com/daypro?form=tablet&amp;dosage=600mg&amp;quantity=60&amp;days_supply=&amp;label_override=Daypro; http://www.drugs.com/dosage/daypro.html</t>
  </si>
  <si>
    <t>2015-07-01</t>
  </si>
  <si>
    <t>Postoperative nausea and vomiting</t>
  </si>
  <si>
    <t>http://www.drugs.com/price-guide/transderm-scop; http://www.drugs.com/dosage/transderm-scop.html; http://apm.amegroups.com/article/view/1035/1261</t>
  </si>
  <si>
    <t>2015-12-30</t>
  </si>
  <si>
    <t>Epilepsy</t>
  </si>
  <si>
    <t>http://www.drugs.com/dosage/lamictal.html; http://www.drugs.com/price-guide/lamictal; http://www.epilepsy.com/learn/epilepsy-statistics</t>
  </si>
  <si>
    <t>2016-01-13</t>
  </si>
  <si>
    <t>Psychotic disorder</t>
  </si>
  <si>
    <t>http://www.drugs.com/price-guide/seroquel-xr; http://www.drugs.com/dosage/seroquel-xr.html; http://www.cdc.gov/mentalhealth/basics/burden.htm</t>
  </si>
  <si>
    <t>Pancreas problems</t>
  </si>
  <si>
    <t>http://www.ncbi.nlm.nih.gov/pmc/articles/PMC3662544/; http://www.drugs.com/dosage/creon.html; http://www.drugs.com/price-guide/creon</t>
  </si>
  <si>
    <t>2014-07-23</t>
  </si>
  <si>
    <t>Anxiety disorder</t>
  </si>
  <si>
    <t>http://www.drugs.com/price-guide/ativan; http://www.drugs.com/dosage/ativan-tablets.html; http://www.cdc.gov/mentalhealth/basics/burden.htm</t>
  </si>
  <si>
    <t>2014-03-12</t>
  </si>
  <si>
    <t>Diabetes</t>
  </si>
  <si>
    <t>http://www.drugs.com/price-guide/humulin-n; http://www.drugs.com/dosage/humulin-n.html; www.diabetes.org/diabetes-basics/statistics/</t>
  </si>
  <si>
    <t>2015-01-14</t>
  </si>
  <si>
    <t>http://www.drugs.com/price-guide/latuda; http://www.drugs.com/dosage/latuda.html;  http://www.cdc.gov/mentalhealth/basics/burden.htm</t>
  </si>
  <si>
    <t>Hypertension</t>
  </si>
  <si>
    <t>http://www.drugs.com/dosage/micardis-hct.html; http://www.cdc.gov/nchs/data/databriefs/db133.htm; http://www.goodrx.com/micardis-hct</t>
  </si>
  <si>
    <t>2015-04-15</t>
  </si>
  <si>
    <t>Insomnia</t>
  </si>
  <si>
    <t>http://www.drugs.com/price-guide/ambien; http://www.drugs.com/dosage/ambien.html; http://www.cdc.gov/nchs/data/databriefs/db127.htm</t>
  </si>
  <si>
    <t>2016-01-20</t>
  </si>
  <si>
    <t>http://www.drugs.com/price-guide/benicar;</t>
  </si>
  <si>
    <t>2013-12-18</t>
  </si>
  <si>
    <t>http://www.goodrx.com/humalog-75-25?form=vial&amp;dosage=10ml-of-100-units-ml&amp;quantity=&amp;days_supply=&amp;label_override=Humalog%2075/25; www.diabetes.org/diabetes-basics/statistics/; http://www.drugs.com/dosage/humalog.html</t>
  </si>
  <si>
    <t>2014-12-11</t>
  </si>
  <si>
    <t>Allergy</t>
  </si>
  <si>
    <t>http://www.goodrx.com/epipen; http://www.drugs.com/dosage/epipen.html; http://www.cdc.gov/healthcommunication/ToolsTemplates/EntertainmentEd/Tips/Allergies.html</t>
  </si>
  <si>
    <t>2014-08-10</t>
  </si>
  <si>
    <t>Chest pain</t>
  </si>
  <si>
    <t xml:space="preserve">http://www.drugs.com/dosage/isordil.html; http://www.rightdiagnosis.com/c/chest_pain/prevalence.htmhttp://www.goodrx.com/isordil?form=tablet&amp;dosage=40mg&amp;quantity=30&amp;days_supply=&amp;label_override=isosorbide%20dinitrate; </t>
  </si>
  <si>
    <t>2014-01-22</t>
  </si>
  <si>
    <t>Constipation</t>
  </si>
  <si>
    <t>http://www.goodrx.com/kristalose?form=packet&amp;dosage=10g&amp;quantity=2&amp;days_supply=&amp;label_override=Kristalose; http://www.drugs.com/dosage/kristalose.html; http://www.ncbi.nlm.nih.gov/pmc/articles/PMC3206560/</t>
  </si>
  <si>
    <t>Dosage per week</t>
  </si>
  <si>
    <t>Average Duration (week)</t>
  </si>
  <si>
    <t>Industry</t>
  </si>
  <si>
    <t>Total impact</t>
  </si>
  <si>
    <t>Average</t>
  </si>
  <si>
    <t>Results from query "getfreq.sql"</t>
  </si>
  <si>
    <t xml:space="preserve">Week of </t>
  </si>
  <si>
    <t>Nb of drug price increases</t>
  </si>
  <si>
    <t>Total number of drugs</t>
  </si>
  <si>
    <t>Cost Weighted Average % Drug Price Increase, Given an Increase</t>
  </si>
  <si>
    <t xml:space="preserve">Average Nb of Drug Price Increases </t>
  </si>
  <si>
    <t>Pure Average % Drug Price Increase, Given an Increase</t>
  </si>
  <si>
    <t>Expected Weekly Inflation</t>
  </si>
  <si>
    <t>Expected Annual Inflation</t>
  </si>
  <si>
    <t>Results Based on Sample, Weekly</t>
  </si>
  <si>
    <t>Results Based on Raw Data, Weekly</t>
  </si>
  <si>
    <t>79th Percentile of % Drug Price Increases, Given an Increase</t>
  </si>
  <si>
    <t>97.5th Percentile of % Drug Price Increases, Given an Increase</t>
  </si>
  <si>
    <t>Variance of % Drug Price Increases, Given an Increase</t>
  </si>
  <si>
    <t>Results Based on Raw Data, Annualized</t>
  </si>
  <si>
    <t>Market share of each drug for a specific disease</t>
  </si>
  <si>
    <t>https://www.medicaid.gov/Medicaid-CHIP-Program-Information/By-Topics/Benefits/Prescription-Drugs/Pharmacy-Pricing.html</t>
  </si>
  <si>
    <t>Type of file</t>
  </si>
  <si>
    <t>NADAC Weekly Comparison</t>
  </si>
  <si>
    <t>Area of illness</t>
  </si>
  <si>
    <t>Valeant</t>
  </si>
  <si>
    <t>Wilson's Disease</t>
  </si>
  <si>
    <t>Results Based on Study of Large Increases, Weekly</t>
  </si>
  <si>
    <t>Average $ Impact, Given an Increase</t>
  </si>
  <si>
    <t>Correlation Between % Drug Price Increase and $ Impact</t>
  </si>
  <si>
    <t xml:space="preserve">The retail markup on drugs remains constant over time. </t>
  </si>
  <si>
    <t xml:space="preserve">The company's plans cover exactly the same drugs as Medicaid. </t>
  </si>
  <si>
    <t>Data from Medicaid</t>
  </si>
  <si>
    <t>Interest rate</t>
  </si>
  <si>
    <t>Other</t>
  </si>
  <si>
    <t>Lack of systematic data on retail drug priceS.</t>
  </si>
  <si>
    <t>Gastroesophageal reflux disease </t>
  </si>
  <si>
    <t>Egalet</t>
  </si>
  <si>
    <t>Kaleo</t>
  </si>
  <si>
    <t>Inflammation</t>
  </si>
  <si>
    <t>Worms</t>
  </si>
  <si>
    <t>Hypokalemia</t>
  </si>
  <si>
    <t>Postsurgical pain</t>
  </si>
  <si>
    <t>Bacterial infection</t>
  </si>
  <si>
    <t>Sources are not recorded</t>
  </si>
  <si>
    <t>Opioid overdose</t>
  </si>
  <si>
    <t>Eye conditions</t>
  </si>
  <si>
    <t>Parkinson's disease</t>
  </si>
  <si>
    <t>Angina, hypertension</t>
  </si>
  <si>
    <t>Eye infection</t>
  </si>
  <si>
    <t>Scabies</t>
  </si>
  <si>
    <t>Heart failure</t>
  </si>
  <si>
    <t>Prevalence</t>
  </si>
  <si>
    <t>Cost Weighted Variance of % Drug Price Increase, Given an Increase</t>
  </si>
  <si>
    <t xml:space="preserve">Drug price increases are independent of each others. </t>
  </si>
  <si>
    <t>Different drugs havedifferent characteristics.</t>
  </si>
  <si>
    <t>Variance of Expected Weekly Inflation</t>
  </si>
  <si>
    <t>Overall Price Increase</t>
  </si>
  <si>
    <t>Large Price Increase</t>
  </si>
  <si>
    <t>Quarters Ended March 31,</t>
  </si>
  <si>
    <t>Operating revenues:</t>
  </si>
  <si>
    <t>Managed care premiums</t>
  </si>
  <si>
    <t>$</t>
  </si>
  <si>
    <t>Management services</t>
  </si>
  <si>
    <t>Total operating revenues</t>
  </si>
  <si>
    <t>Operating expenses:</t>
  </si>
  <si>
    <t>Medical costs</t>
  </si>
  <si>
    <t>Cost of sales</t>
  </si>
  <si>
    <t>Selling, general and administrative</t>
  </si>
  <si>
    <t>Depreciation and amortization</t>
  </si>
  <si>
    <t>Total operating expenses</t>
  </si>
  <si>
    <t>Operating earnings</t>
  </si>
  <si>
    <t>Interest expense</t>
  </si>
  <si>
    <t>Other income, net</t>
  </si>
  <si>
    <t>Earnings before income taxes</t>
  </si>
  <si>
    <t>Provision for income taxes</t>
  </si>
  <si>
    <t>Net earnings</t>
  </si>
  <si>
    <t>Net earnings per common share:</t>
  </si>
  <si>
    <t>Basic earnings per common share</t>
  </si>
  <si>
    <t>Diluted earnings per common share</t>
  </si>
  <si>
    <t>Cash dividends declared per share</t>
  </si>
  <si>
    <t>Other comprehensive income, net of tax:</t>
  </si>
  <si>
    <t>Change in unrealized investment holding gains</t>
  </si>
  <si>
    <t>(10,326</t>
  </si>
  <si>
    <t>)</t>
  </si>
  <si>
    <t>Reclassification adjustment, net</t>
  </si>
  <si>
    <t>(12,513</t>
  </si>
  <si>
    <t>(4,339</t>
  </si>
  <si>
    <t>Income tax benefit (provision)</t>
  </si>
  <si>
    <t>(2,732</t>
  </si>
  <si>
    <t>Other comprehensive income, net of tax</t>
  </si>
  <si>
    <t>(15,463</t>
  </si>
  <si>
    <t>Comprehensive income</t>
  </si>
  <si>
    <t>Cost in $</t>
  </si>
  <si>
    <t>Cost as % of Annual Premium</t>
  </si>
  <si>
    <t>Cost as % of Net Income</t>
  </si>
  <si>
    <t>Maximum Impact per drug</t>
  </si>
  <si>
    <t>Variance</t>
  </si>
  <si>
    <t>Standard Deviation of the Average Nb of Drug Price Increases</t>
  </si>
  <si>
    <t>Standard Deviation of Expected Weekly Inflation</t>
  </si>
  <si>
    <t>Average Probability of a Drug Price Increase</t>
  </si>
  <si>
    <t xml:space="preserve">The analysis assumes no coverage limit such as deductibles. </t>
  </si>
</sst>
</file>

<file path=xl/styles.xml><?xml version="1.0" encoding="utf-8"?>
<styleSheet xmlns="http://schemas.openxmlformats.org/spreadsheetml/2006/main">
  <numFmts count="7">
    <numFmt numFmtId="6" formatCode="&quot;$&quot;#,##0;[Red]\-&quot;$&quot;#,##0"/>
    <numFmt numFmtId="8" formatCode="&quot;$&quot;#,##0.00;[Red]\-&quot;$&quot;#,##0.00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dd/mm/yyyy;@"/>
    <numFmt numFmtId="168" formatCode="0.00000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Inherit"/>
    </font>
    <font>
      <b/>
      <sz val="10"/>
      <name val="Inheri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EF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85">
    <xf numFmtId="0" fontId="0" fillId="0" borderId="0" xfId="0"/>
    <xf numFmtId="166" fontId="18" fillId="0" borderId="0" xfId="43" applyNumberFormat="1" applyFont="1"/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16" fillId="0" borderId="0" xfId="0" applyFont="1"/>
    <xf numFmtId="8" fontId="0" fillId="0" borderId="0" xfId="0" applyNumberFormat="1"/>
    <xf numFmtId="0" fontId="20" fillId="0" borderId="0" xfId="49" applyAlignment="1" applyProtection="1"/>
    <xf numFmtId="0" fontId="16" fillId="0" borderId="0" xfId="0" applyFont="1" applyAlignment="1">
      <alignment wrapText="1"/>
    </xf>
    <xf numFmtId="1" fontId="16" fillId="0" borderId="0" xfId="0" applyNumberFormat="1" applyFont="1"/>
    <xf numFmtId="1" fontId="0" fillId="0" borderId="0" xfId="0" applyNumberFormat="1"/>
    <xf numFmtId="0" fontId="19" fillId="0" borderId="0" xfId="0" applyFont="1"/>
    <xf numFmtId="0" fontId="18" fillId="0" borderId="0" xfId="0" applyFont="1"/>
    <xf numFmtId="166" fontId="0" fillId="0" borderId="0" xfId="43" applyNumberFormat="1" applyFont="1"/>
    <xf numFmtId="166" fontId="0" fillId="0" borderId="0" xfId="0" applyNumberFormat="1"/>
    <xf numFmtId="0" fontId="0" fillId="0" borderId="10" xfId="0" applyBorder="1"/>
    <xf numFmtId="8" fontId="0" fillId="0" borderId="10" xfId="0" applyNumberFormat="1" applyBorder="1"/>
    <xf numFmtId="10" fontId="0" fillId="0" borderId="10" xfId="0" applyNumberFormat="1" applyBorder="1"/>
    <xf numFmtId="0" fontId="0" fillId="0" borderId="10" xfId="0" applyBorder="1" applyAlignment="1">
      <alignment wrapText="1"/>
    </xf>
    <xf numFmtId="0" fontId="0" fillId="0" borderId="10" xfId="0" applyFill="1" applyBorder="1" applyAlignment="1">
      <alignment wrapText="1"/>
    </xf>
    <xf numFmtId="167" fontId="0" fillId="0" borderId="0" xfId="0" applyNumberFormat="1"/>
    <xf numFmtId="0" fontId="16" fillId="0" borderId="0" xfId="0" applyFont="1" applyAlignment="1"/>
    <xf numFmtId="0" fontId="0" fillId="0" borderId="0" xfId="0" applyFill="1"/>
    <xf numFmtId="168" fontId="0" fillId="0" borderId="0" xfId="0" applyNumberFormat="1"/>
    <xf numFmtId="6" fontId="0" fillId="0" borderId="10" xfId="0" applyNumberFormat="1" applyBorder="1"/>
    <xf numFmtId="4" fontId="0" fillId="0" borderId="0" xfId="0" applyNumberFormat="1" applyFill="1"/>
    <xf numFmtId="0" fontId="23" fillId="0" borderId="0" xfId="46" applyFont="1" applyAlignment="1">
      <alignment vertical="top"/>
    </xf>
    <xf numFmtId="0" fontId="18" fillId="0" borderId="0" xfId="46"/>
    <xf numFmtId="0" fontId="23" fillId="0" borderId="0" xfId="46" applyFont="1" applyAlignment="1">
      <alignment horizontal="left" vertical="top"/>
    </xf>
    <xf numFmtId="0" fontId="23" fillId="33" borderId="0" xfId="46" applyFont="1" applyFill="1" applyAlignment="1">
      <alignment vertical="top"/>
    </xf>
    <xf numFmtId="0" fontId="23" fillId="0" borderId="0" xfId="46" applyFont="1" applyAlignment="1">
      <alignment vertical="center"/>
    </xf>
    <xf numFmtId="0" fontId="24" fillId="0" borderId="0" xfId="46" applyFont="1" applyAlignment="1">
      <alignment horizontal="center" vertical="center"/>
    </xf>
    <xf numFmtId="0" fontId="16" fillId="0" borderId="0" xfId="0" applyFont="1" applyBorder="1" applyAlignment="1"/>
    <xf numFmtId="3" fontId="23" fillId="33" borderId="0" xfId="46" applyNumberFormat="1" applyFont="1" applyFill="1" applyAlignment="1">
      <alignment vertical="top"/>
    </xf>
    <xf numFmtId="3" fontId="23" fillId="0" borderId="13" xfId="46" applyNumberFormat="1" applyFont="1" applyBorder="1" applyAlignment="1">
      <alignment vertical="top"/>
    </xf>
    <xf numFmtId="3" fontId="23" fillId="0" borderId="14" xfId="46" applyNumberFormat="1" applyFont="1" applyBorder="1" applyAlignment="1">
      <alignment vertical="top"/>
    </xf>
    <xf numFmtId="10" fontId="0" fillId="0" borderId="10" xfId="50" applyNumberFormat="1" applyFont="1" applyBorder="1"/>
    <xf numFmtId="0" fontId="0" fillId="0" borderId="10" xfId="0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10" fontId="0" fillId="0" borderId="10" xfId="0" applyNumberFormat="1" applyBorder="1" applyAlignment="1">
      <alignment horizontal="right"/>
    </xf>
    <xf numFmtId="2" fontId="0" fillId="0" borderId="10" xfId="0" applyNumberFormat="1" applyBorder="1" applyAlignment="1">
      <alignment horizontal="right"/>
    </xf>
    <xf numFmtId="3" fontId="23" fillId="33" borderId="13" xfId="46" applyNumberFormat="1" applyFont="1" applyFill="1" applyBorder="1" applyAlignment="1">
      <alignment horizontal="right" vertical="top"/>
    </xf>
    <xf numFmtId="3" fontId="23" fillId="33" borderId="14" xfId="46" applyNumberFormat="1" applyFont="1" applyFill="1" applyBorder="1" applyAlignment="1">
      <alignment horizontal="right" vertical="top"/>
    </xf>
    <xf numFmtId="0" fontId="23" fillId="33" borderId="13" xfId="46" applyFont="1" applyFill="1" applyBorder="1" applyAlignment="1">
      <alignment vertical="top"/>
    </xf>
    <xf numFmtId="0" fontId="23" fillId="33" borderId="14" xfId="46" applyFont="1" applyFill="1" applyBorder="1" applyAlignment="1">
      <alignment vertical="top"/>
    </xf>
    <xf numFmtId="0" fontId="23" fillId="33" borderId="0" xfId="46" applyFont="1" applyFill="1" applyAlignment="1">
      <alignment horizontal="left" vertical="top"/>
    </xf>
    <xf numFmtId="0" fontId="23" fillId="33" borderId="13" xfId="46" applyFont="1" applyFill="1" applyBorder="1" applyAlignment="1">
      <alignment horizontal="left" vertical="top"/>
    </xf>
    <xf numFmtId="0" fontId="23" fillId="33" borderId="14" xfId="46" applyFont="1" applyFill="1" applyBorder="1" applyAlignment="1">
      <alignment horizontal="left" vertical="top"/>
    </xf>
    <xf numFmtId="0" fontId="23" fillId="33" borderId="0" xfId="46" applyFont="1" applyFill="1" applyAlignment="1">
      <alignment vertical="top"/>
    </xf>
    <xf numFmtId="0" fontId="23" fillId="33" borderId="11" xfId="46" applyFont="1" applyFill="1" applyBorder="1" applyAlignment="1">
      <alignment horizontal="left" vertical="top"/>
    </xf>
    <xf numFmtId="0" fontId="23" fillId="0" borderId="0" xfId="46" applyFont="1" applyAlignment="1">
      <alignment horizontal="left" vertical="top"/>
    </xf>
    <xf numFmtId="0" fontId="23" fillId="0" borderId="13" xfId="46" applyFont="1" applyBorder="1" applyAlignment="1">
      <alignment horizontal="left" vertical="top"/>
    </xf>
    <xf numFmtId="0" fontId="23" fillId="0" borderId="11" xfId="46" applyFont="1" applyBorder="1" applyAlignment="1">
      <alignment horizontal="left" vertical="top"/>
    </xf>
    <xf numFmtId="0" fontId="23" fillId="0" borderId="13" xfId="46" applyFont="1" applyBorder="1" applyAlignment="1">
      <alignment horizontal="right" vertical="top"/>
    </xf>
    <xf numFmtId="0" fontId="23" fillId="0" borderId="11" xfId="46" applyFont="1" applyBorder="1" applyAlignment="1">
      <alignment horizontal="right" vertical="top"/>
    </xf>
    <xf numFmtId="0" fontId="23" fillId="0" borderId="0" xfId="46" applyFont="1" applyAlignment="1">
      <alignment vertical="top"/>
    </xf>
    <xf numFmtId="0" fontId="23" fillId="0" borderId="13" xfId="46" applyFont="1" applyBorder="1" applyAlignment="1">
      <alignment vertical="top"/>
    </xf>
    <xf numFmtId="0" fontId="23" fillId="0" borderId="11" xfId="46" applyFont="1" applyBorder="1" applyAlignment="1">
      <alignment vertical="top"/>
    </xf>
    <xf numFmtId="0" fontId="23" fillId="0" borderId="0" xfId="46" applyFont="1" applyAlignment="1">
      <alignment horizontal="right" vertical="top"/>
    </xf>
    <xf numFmtId="3" fontId="23" fillId="33" borderId="0" xfId="46" applyNumberFormat="1" applyFont="1" applyFill="1" applyAlignment="1">
      <alignment horizontal="right" vertical="top"/>
    </xf>
    <xf numFmtId="3" fontId="23" fillId="33" borderId="11" xfId="46" applyNumberFormat="1" applyFont="1" applyFill="1" applyBorder="1" applyAlignment="1">
      <alignment horizontal="right" vertical="top"/>
    </xf>
    <xf numFmtId="0" fontId="23" fillId="33" borderId="11" xfId="46" applyFont="1" applyFill="1" applyBorder="1" applyAlignment="1">
      <alignment vertical="top"/>
    </xf>
    <xf numFmtId="0" fontId="23" fillId="33" borderId="0" xfId="46" applyFont="1" applyFill="1" applyAlignment="1">
      <alignment horizontal="right" vertical="top"/>
    </xf>
    <xf numFmtId="0" fontId="23" fillId="33" borderId="11" xfId="46" applyFont="1" applyFill="1" applyBorder="1" applyAlignment="1">
      <alignment horizontal="right" vertical="top"/>
    </xf>
    <xf numFmtId="0" fontId="23" fillId="33" borderId="15" xfId="46" applyFont="1" applyFill="1" applyBorder="1" applyAlignment="1">
      <alignment vertical="top"/>
    </xf>
    <xf numFmtId="0" fontId="23" fillId="33" borderId="14" xfId="46" applyFont="1" applyFill="1" applyBorder="1" applyAlignment="1">
      <alignment horizontal="right" vertical="top"/>
    </xf>
    <xf numFmtId="0" fontId="23" fillId="0" borderId="15" xfId="46" applyFont="1" applyBorder="1" applyAlignment="1">
      <alignment horizontal="left" vertical="top"/>
    </xf>
    <xf numFmtId="0" fontId="23" fillId="0" borderId="14" xfId="46" applyFont="1" applyBorder="1" applyAlignment="1">
      <alignment horizontal="left" vertical="top"/>
    </xf>
    <xf numFmtId="0" fontId="23" fillId="0" borderId="15" xfId="46" applyFont="1" applyBorder="1" applyAlignment="1">
      <alignment horizontal="right" vertical="top"/>
    </xf>
    <xf numFmtId="0" fontId="23" fillId="0" borderId="14" xfId="46" applyFont="1" applyBorder="1" applyAlignment="1">
      <alignment horizontal="right" vertical="top"/>
    </xf>
    <xf numFmtId="0" fontId="23" fillId="0" borderId="15" xfId="46" applyFont="1" applyBorder="1" applyAlignment="1">
      <alignment vertical="top"/>
    </xf>
    <xf numFmtId="0" fontId="23" fillId="0" borderId="14" xfId="46" applyFont="1" applyBorder="1" applyAlignment="1">
      <alignment vertical="top"/>
    </xf>
    <xf numFmtId="3" fontId="23" fillId="0" borderId="13" xfId="46" applyNumberFormat="1" applyFont="1" applyBorder="1" applyAlignment="1">
      <alignment horizontal="right" vertical="top"/>
    </xf>
    <xf numFmtId="3" fontId="23" fillId="0" borderId="14" xfId="46" applyNumberFormat="1" applyFont="1" applyBorder="1" applyAlignment="1">
      <alignment horizontal="right" vertical="top"/>
    </xf>
    <xf numFmtId="3" fontId="23" fillId="0" borderId="0" xfId="46" applyNumberFormat="1" applyFont="1" applyAlignment="1">
      <alignment horizontal="right" vertical="top"/>
    </xf>
    <xf numFmtId="3" fontId="23" fillId="0" borderId="11" xfId="46" applyNumberFormat="1" applyFont="1" applyBorder="1" applyAlignment="1">
      <alignment horizontal="right" vertical="top"/>
    </xf>
    <xf numFmtId="0" fontId="24" fillId="0" borderId="11" xfId="46" applyFont="1" applyBorder="1" applyAlignment="1">
      <alignment horizontal="center" vertical="top"/>
    </xf>
    <xf numFmtId="0" fontId="24" fillId="0" borderId="12" xfId="46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2" fontId="0" fillId="0" borderId="16" xfId="0" applyNumberFormat="1" applyBorder="1" applyAlignment="1">
      <alignment horizontal="right"/>
    </xf>
    <xf numFmtId="2" fontId="0" fillId="0" borderId="17" xfId="0" applyNumberFormat="1" applyBorder="1" applyAlignment="1">
      <alignment horizontal="right"/>
    </xf>
  </cellXfs>
  <cellStyles count="51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a 2" xfId="44"/>
    <cellStyle name="Commentaire" xfId="15" builtinId="10" customBuiltin="1"/>
    <cellStyle name="Entrée" xfId="9" builtinId="20" customBuiltin="1"/>
    <cellStyle name="Insatisfaisant" xfId="7" builtinId="27" customBuiltin="1"/>
    <cellStyle name="Lien hypertexte" xfId="49" builtinId="8"/>
    <cellStyle name="Milliers 2" xfId="43"/>
    <cellStyle name="Monétaire 2" xfId="45"/>
    <cellStyle name="Neutre" xfId="8" builtinId="28" customBuiltin="1"/>
    <cellStyle name="Normal" xfId="0" builtinId="0"/>
    <cellStyle name="Normal 2" xfId="46"/>
    <cellStyle name="Normal 3" xfId="42"/>
    <cellStyle name="Percent 2" xfId="48"/>
    <cellStyle name="Pourcentage" xfId="50" builtinId="5"/>
    <cellStyle name="Pourcentage 2" xfId="47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ndemic%20Tool%20V2.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sults"/>
      <sheetName val="Income Statement"/>
      <sheetName val="Total Summary"/>
      <sheetName val="Total Costs"/>
      <sheetName val="Scenario"/>
      <sheetName val="Mic Assumptions"/>
      <sheetName val="Pandemic Assumptions"/>
      <sheetName val="Pandemic Calculations"/>
      <sheetName val="Morbidity Distribution"/>
      <sheetName val="Case Distribution"/>
      <sheetName val="Capacity"/>
      <sheetName val="Weekly Distributions"/>
      <sheetName val="Dist by Provider H1N1"/>
      <sheetName val="Provider Costs"/>
      <sheetName val="Prod1 Dist"/>
      <sheetName val="Prod1 Costs"/>
      <sheetName val="Prod1 Sum"/>
      <sheetName val="Prod2 Dist"/>
      <sheetName val="Prod2 Costs"/>
      <sheetName val="Prod2 Sum"/>
    </sheetNames>
    <sheetDataSet>
      <sheetData sheetId="0" refreshError="1"/>
      <sheetData sheetId="1" refreshError="1"/>
      <sheetData sheetId="2">
        <row r="62">
          <cell r="E62">
            <v>3.9087351676994445E-5</v>
          </cell>
        </row>
        <row r="63">
          <cell r="E63">
            <v>8.7765044096350844E-4</v>
          </cell>
        </row>
        <row r="64">
          <cell r="E64">
            <v>1.5204069469655394E-3</v>
          </cell>
        </row>
      </sheetData>
      <sheetData sheetId="3" refreshError="1"/>
      <sheetData sheetId="4">
        <row r="4">
          <cell r="D4" t="str">
            <v>Seasonal</v>
          </cell>
        </row>
        <row r="6">
          <cell r="D6" t="str">
            <v>V\</v>
          </cell>
        </row>
        <row r="8">
          <cell r="D8" t="str">
            <v>Seasonal Scenario, V\ Curve</v>
          </cell>
        </row>
        <row r="10">
          <cell r="D10" t="str">
            <v>Seasonal</v>
          </cell>
          <cell r="E10" t="str">
            <v>Moderate</v>
          </cell>
          <cell r="F10" t="str">
            <v>Severe</v>
          </cell>
        </row>
        <row r="16">
          <cell r="D16" t="str">
            <v>Not Seeking</v>
          </cell>
          <cell r="E16" t="str">
            <v>Outpatient</v>
          </cell>
          <cell r="F16" t="str">
            <v>Hospital</v>
          </cell>
        </row>
        <row r="20">
          <cell r="E20">
            <v>2.8060000000000002E-2</v>
          </cell>
        </row>
        <row r="23">
          <cell r="E23">
            <v>0.14839768732890946</v>
          </cell>
        </row>
        <row r="25">
          <cell r="E25">
            <v>0.35</v>
          </cell>
        </row>
        <row r="27">
          <cell r="E27" t="str">
            <v>Health Plan Commercial Risk</v>
          </cell>
          <cell r="K27">
            <v>0.57099999999999995</v>
          </cell>
        </row>
        <row r="28">
          <cell r="E28" t="str">
            <v>Health Plan Commercial ASO</v>
          </cell>
        </row>
        <row r="29">
          <cell r="E29">
            <v>1404000</v>
          </cell>
        </row>
        <row r="30">
          <cell r="E30">
            <v>778000</v>
          </cell>
        </row>
        <row r="32">
          <cell r="E32">
            <v>2182000</v>
          </cell>
        </row>
      </sheetData>
      <sheetData sheetId="5" refreshError="1"/>
      <sheetData sheetId="6" refreshError="1"/>
      <sheetData sheetId="7">
        <row r="32">
          <cell r="B32">
            <v>5172000</v>
          </cell>
          <cell r="D32">
            <v>202.15978287341528</v>
          </cell>
          <cell r="H32">
            <v>4539.2080806632657</v>
          </cell>
          <cell r="J32">
            <v>7863.5447297057699</v>
          </cell>
        </row>
      </sheetData>
      <sheetData sheetId="8">
        <row r="6">
          <cell r="C6">
            <v>8.4000000000000005E-2</v>
          </cell>
        </row>
        <row r="8">
          <cell r="C8" t="str">
            <v>V\</v>
          </cell>
        </row>
        <row r="11">
          <cell r="C11">
            <v>0.92500000000000004</v>
          </cell>
        </row>
        <row r="14">
          <cell r="C14">
            <v>1.075</v>
          </cell>
        </row>
        <row r="16">
          <cell r="C16">
            <v>12</v>
          </cell>
        </row>
      </sheetData>
      <sheetData sheetId="9">
        <row r="24">
          <cell r="E24">
            <v>4.5</v>
          </cell>
        </row>
        <row r="25">
          <cell r="E25">
            <v>0.4</v>
          </cell>
        </row>
        <row r="26">
          <cell r="E26">
            <v>3</v>
          </cell>
        </row>
      </sheetData>
      <sheetData sheetId="10">
        <row r="21">
          <cell r="D21">
            <v>294000</v>
          </cell>
        </row>
        <row r="22">
          <cell r="D22">
            <v>22500</v>
          </cell>
        </row>
        <row r="24">
          <cell r="D24">
            <v>25000</v>
          </cell>
        </row>
        <row r="28">
          <cell r="D28">
            <v>225000</v>
          </cell>
        </row>
        <row r="30">
          <cell r="D30">
            <v>1370000</v>
          </cell>
        </row>
        <row r="35">
          <cell r="D35">
            <v>5</v>
          </cell>
        </row>
        <row r="36">
          <cell r="D36">
            <v>10</v>
          </cell>
        </row>
        <row r="37">
          <cell r="D37">
            <v>10</v>
          </cell>
        </row>
        <row r="40">
          <cell r="D40">
            <v>7.4999999999999997E-2</v>
          </cell>
        </row>
        <row r="41">
          <cell r="D41">
            <v>7.4999999999999997E-2</v>
          </cell>
        </row>
        <row r="42">
          <cell r="D42">
            <v>1</v>
          </cell>
        </row>
        <row r="46">
          <cell r="D46">
            <v>0.24</v>
          </cell>
        </row>
        <row r="47">
          <cell r="D47">
            <v>1.45</v>
          </cell>
        </row>
        <row r="53">
          <cell r="D53">
            <v>920000</v>
          </cell>
        </row>
        <row r="54">
          <cell r="D54">
            <v>2500000</v>
          </cell>
        </row>
        <row r="55">
          <cell r="D55">
            <v>0.5</v>
          </cell>
        </row>
      </sheetData>
      <sheetData sheetId="11">
        <row r="63">
          <cell r="D63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Xin Yao Li" refreshedDate="42458.834332754632" createdVersion="3" refreshedVersion="3" minRefreshableVersion="3" recordCount="6746">
  <cacheSource type="worksheet">
    <worksheetSource ref="A1:I1048576" sheet="Annualization - Step 1"/>
  </cacheSource>
  <cacheFields count="9">
    <cacheField name="NDC Description" numFmtId="0">
      <sharedItems containsBlank="1"/>
    </cacheField>
    <cacheField name="NDC" numFmtId="0">
      <sharedItems containsString="0" containsBlank="1" containsNumber="1" containsInteger="1" minValue="2143380" maxValue="99207085060" count="2233">
        <n v="59627000103"/>
        <n v="59627000304"/>
        <n v="59627000205"/>
        <n v="4035730"/>
        <n v="4036530"/>
        <n v="11980001105"/>
        <n v="11980002205"/>
        <n v="11980002210"/>
        <n v="23031304"/>
        <n v="11980022805"/>
        <n v="11980022810"/>
        <n v="11980021105"/>
        <n v="23031604"/>
        <n v="11980018005"/>
        <n v="11980018010"/>
        <n v="11980018015"/>
        <n v="11980017405"/>
        <n v="11980017410"/>
        <n v="23010605"/>
        <n v="310021020"/>
        <n v="310020860"/>
        <n v="310021125"/>
        <n v="310020920"/>
        <n v="310021321"/>
        <n v="24208035305"/>
        <n v="24208035310"/>
        <n v="64455006301"/>
        <n v="64455006401"/>
        <n v="64455006501"/>
        <n v="597008717"/>
        <n v="67425000750"/>
        <n v="67425000775"/>
        <n v="24208044605"/>
        <n v="66715030"/>
        <n v="187079530"/>
        <n v="187079630"/>
        <n v="187079730"/>
        <n v="187079942"/>
        <n v="178082930"/>
        <n v="178089330"/>
        <n v="178089830"/>
        <n v="178079730"/>
        <n v="10922082806"/>
        <n v="25010020515"/>
        <n v="178008990"/>
        <n v="64011024601"/>
        <n v="24208000401"/>
        <n v="24208000403"/>
        <n v="25010071115"/>
        <n v="24208029905"/>
        <n v="24208029910"/>
        <n v="24208029915"/>
        <n v="24208044335"/>
        <n v="24208050307"/>
        <n v="187170405"/>
        <n v="187301330"/>
        <n v="187301030"/>
        <n v="187301220"/>
        <n v="187024503"/>
        <n v="68968663708"/>
        <n v="68968665008"/>
        <n v="68968667508"/>
        <n v="68968661008"/>
        <n v="66490069010"/>
        <n v="187526801"/>
        <n v="169183711"/>
        <n v="169183411"/>
        <n v="169183311"/>
        <n v="169330312"/>
        <n v="169750111"/>
        <n v="169633910"/>
        <n v="169369619"/>
        <n v="169368512"/>
        <n v="169008181"/>
        <n v="169008281"/>
        <n v="169008481"/>
        <n v="24208060201"/>
        <n v="24208060203"/>
        <n v="169183702"/>
        <n v="169183402"/>
        <n v="169183302"/>
        <n v="42847010303"/>
        <n v="42847010603"/>
        <n v="187093801"/>
        <n v="178850020"/>
        <n v="178061501"/>
        <n v="178061001"/>
        <n v="187014210"/>
        <n v="187014310"/>
        <n v="187045302"/>
        <n v="24208053535"/>
        <n v="63717087616"/>
        <n v="24208035805"/>
        <n v="24208035810"/>
        <n v="149047801"/>
        <n v="149047201"/>
        <n v="149047101"/>
        <n v="430078327"/>
        <n v="430097903"/>
        <n v="456141001"/>
        <n v="456140201"/>
        <n v="456142001"/>
        <n v="456140501"/>
        <n v="456009530"/>
        <n v="430075327"/>
        <n v="2751659"/>
        <n v="2879959"/>
        <n v="2751001"/>
        <n v="2751017"/>
        <n v="2879859"/>
        <n v="2751201"/>
        <n v="2879759"/>
        <n v="2751101"/>
        <n v="2877059"/>
        <n v="2871501"/>
        <n v="2873059"/>
        <n v="2831501"/>
        <n v="2831517"/>
        <n v="2821501"/>
        <n v="2821517"/>
        <n v="2850101"/>
        <n v="245003501"/>
        <n v="245003701"/>
        <n v="456120130"/>
        <n v="456120230"/>
        <n v="456321060"/>
        <n v="456320212"/>
        <n v="456320560"/>
        <n v="456320014"/>
        <n v="456341433"/>
        <n v="456342833"/>
        <n v="456340029"/>
        <n v="2871591"/>
        <n v="2831591"/>
        <n v="2821591"/>
        <n v="456080060"/>
        <n v="66302046760"/>
        <n v="52054080302"/>
        <n v="52054080402"/>
        <n v="88250033"/>
        <n v="88250205"/>
        <n v="24583102"/>
        <n v="24583302"/>
        <n v="2197590"/>
        <n v="50192011309"/>
        <n v="2446330"/>
        <n v="2446534"/>
        <n v="2446430"/>
        <n v="2446230"/>
        <n v="2512301"/>
        <n v="2512101"/>
        <n v="49502050002"/>
        <n v="2416502"/>
        <n v="2840001"/>
        <n v="13913000616"/>
        <n v="13913000413"/>
        <n v="13913000519"/>
        <n v="88222033"/>
        <n v="88221905"/>
        <n v="777310402"/>
        <n v="777310502"/>
        <n v="777310730"/>
        <n v="2322730"/>
        <n v="2325130"/>
        <n v="2323830"/>
        <n v="2322830"/>
        <n v="2322930"/>
        <n v="2323930"/>
        <n v="2325030"/>
        <n v="50242006301"/>
        <n v="50242006401"/>
        <n v="50242006201"/>
        <n v="52937000120"/>
        <n v="4110020"/>
        <n v="4110150"/>
        <n v="52609000105"/>
        <n v="169368712"/>
        <n v="169643910"/>
        <n v="44087004403"/>
        <n v="43538019116"/>
        <n v="68180020203"/>
        <n v="27437020511"/>
        <n v="27437020602"/>
        <n v="27437020603"/>
        <n v="27437020811"/>
        <n v="27437020108"/>
        <n v="66887000105"/>
        <n v="59148001315"/>
        <n v="59148000813"/>
        <n v="59148000913"/>
        <n v="59148000613"/>
        <n v="59148001013"/>
        <n v="59148001113"/>
        <n v="59148000713"/>
        <n v="10631011631"/>
        <n v="10631011731"/>
        <n v="10631011831"/>
        <n v="71053023"/>
        <n v="71053223"/>
        <n v="71053523"/>
        <n v="23218105"/>
        <n v="23350730"/>
        <n v="23367030"/>
        <n v="23367060"/>
        <n v="23367090"/>
        <n v="555076402"/>
        <n v="555076602"/>
        <n v="555076702"/>
        <n v="555076802"/>
        <n v="555076202"/>
        <n v="74300790"/>
        <n v="74301090"/>
        <n v="74300590"/>
        <n v="52054055022"/>
        <n v="25102131"/>
        <n v="25100131"/>
        <n v="23884205"/>
        <n v="23932105"/>
        <n v="23932110"/>
        <n v="23932115"/>
        <n v="23917705"/>
        <n v="23917710"/>
        <n v="23917715"/>
        <n v="61570012001"/>
        <n v="61570011101"/>
        <n v="61570011201"/>
        <n v="63459070060"/>
        <n v="9766304"/>
        <n v="25141160"/>
        <n v="25142160"/>
        <n v="15584010101"/>
        <n v="85173301"/>
        <n v="85173303"/>
        <n v="60793060801"/>
        <n v="60793060501"/>
        <n v="60793060301"/>
        <n v="60793060601"/>
        <n v="60793060401"/>
        <n v="60793060701"/>
        <n v="23869430"/>
        <n v="23869450"/>
        <n v="68546014256"/>
        <n v="68546022956"/>
        <n v="13010201"/>
        <n v="3161112"/>
        <n v="3161212"/>
        <n v="60793070110"/>
        <n v="60793070210"/>
        <n v="186077739"/>
        <n v="63402091130"/>
        <n v="63402091164"/>
        <n v="66780021904"/>
        <n v="66780021008"/>
        <n v="66780021007"/>
        <n v="69216030"/>
        <n v="69218030"/>
        <n v="69225030"/>
        <n v="69227030"/>
        <n v="69215030"/>
        <n v="69217030"/>
        <n v="69219030"/>
        <n v="69226030"/>
        <n v="25189131"/>
        <n v="58914017014"/>
        <n v="74304530"/>
        <n v="74306230"/>
        <n v="49276066"/>
        <n v="49277066"/>
        <n v="49271030"/>
        <n v="9370105"/>
        <n v="9768601"/>
        <n v="25152031"/>
        <n v="25152531"/>
        <n v="25153001"/>
        <n v="25151501"/>
        <n v="71052524"/>
        <n v="51285044102"/>
        <n v="51285044602"/>
        <n v="51285044202"/>
        <n v="51285044302"/>
        <n v="51285044402"/>
        <n v="69046856"/>
        <n v="69046911"/>
        <n v="69046997"/>
        <n v="69046956"/>
        <n v="69047102"/>
        <n v="50474071079"/>
        <n v="9766701"/>
        <n v="299384704"/>
        <n v="299384902"/>
        <n v="299384904"/>
        <n v="299384804"/>
        <n v="67857080445"/>
        <n v="67857080490"/>
        <n v="67857080430"/>
        <n v="67857080451"/>
        <n v="9045003"/>
        <n v="9026001"/>
        <n v="23921105"/>
        <n v="23921110"/>
        <n v="61958110101"/>
        <n v="68546031730"/>
        <n v="9003101"/>
        <n v="9001201"/>
        <n v="56016901"/>
        <n v="56017401"/>
        <n v="56017001"/>
        <n v="56017601"/>
        <n v="56018801"/>
        <n v="56016801"/>
        <n v="56017201"/>
        <n v="56018901"/>
        <n v="56017301"/>
        <n v="32121201"/>
        <n v="32122401"/>
        <n v="32120601"/>
        <n v="310075139"/>
        <n v="310075239"/>
        <n v="310075430"/>
        <n v="310075590"/>
        <n v="52054033010"/>
        <n v="25138131"/>
        <n v="40076062405"/>
        <n v="74568216"/>
        <n v="74611411"/>
        <n v="74621213"/>
        <n v="74621413"/>
        <n v="74621513"/>
        <n v="74382611"/>
        <n v="74712611"/>
        <n v="9027101"/>
        <n v="9028003"/>
        <n v="9307301"/>
        <n v="9030602"/>
        <n v="9347501"/>
        <n v="9062601"/>
        <n v="9034702"/>
        <n v="9454101"/>
        <n v="9454401"/>
        <n v="9519001"/>
        <n v="9519101"/>
        <n v="52054051409"/>
        <n v="9002401"/>
        <n v="299591045"/>
        <n v="299591202"/>
        <n v="299591845"/>
        <n v="299591825"/>
        <n v="49350079"/>
        <n v="71036924"/>
        <n v="71221420"/>
        <n v="71374066"/>
        <n v="71000724"/>
        <n v="75987001003"/>
        <n v="85720601"/>
        <n v="85461001"/>
        <n v="85461005"/>
        <n v="8083602"/>
        <n v="8083702"/>
        <n v="8083303"/>
        <n v="23920105"/>
        <n v="61958060101"/>
        <n v="58406042534"/>
        <n v="58406045504"/>
        <n v="58406044504"/>
        <n v="58406043504"/>
        <n v="51285040602"/>
        <n v="51285040702"/>
        <n v="51285040802"/>
        <n v="51285040902"/>
        <n v="51285041002"/>
        <n v="186070210"/>
        <n v="299590845"/>
        <n v="299590825"/>
        <n v="13215036"/>
        <n v="10631009160"/>
        <n v="10631009260"/>
        <n v="10631010030"/>
        <n v="63459054428"/>
        <n v="63459054628"/>
        <n v="63459054828"/>
        <n v="25196130"/>
        <n v="60793041105"/>
        <n v="54092025410"/>
        <n v="54092025245"/>
        <n v="13262681"/>
        <n v="49396041"/>
        <n v="49397041"/>
        <n v="49398041"/>
        <n v="49399041"/>
        <n v="49017402"/>
        <n v="9501401"/>
        <n v="9501201"/>
        <n v="9501301"/>
        <n v="9001755"/>
        <n v="10631009420"/>
        <n v="10631009430"/>
        <n v="10631009476"/>
        <n v="61958050101"/>
        <n v="173080601"/>
        <n v="74433902"/>
        <n v="74379902"/>
        <n v="74433906"/>
        <n v="74433907"/>
        <n v="173079101"/>
        <n v="173079001"/>
        <n v="25171001"/>
        <n v="6384371"/>
        <n v="6022761"/>
        <n v="6057761"/>
        <n v="6057561"/>
        <n v="6008131"/>
        <n v="6008061"/>
        <n v="6007861"/>
        <n v="6027728"/>
        <n v="6022128"/>
        <n v="6011228"/>
        <n v="6077331"/>
        <n v="74679922"/>
        <n v="74395646"/>
        <n v="10631009307"/>
        <n v="10631009362"/>
        <n v="50474059766"/>
        <n v="50474000148"/>
        <n v="50474059440"/>
        <n v="50474059540"/>
        <n v="50474059640"/>
        <n v="50474059866"/>
        <n v="50474059966"/>
        <n v="66658023428"/>
        <n v="3422216"/>
        <n v="3422311"/>
        <n v="3422111"/>
        <n v="74780413"/>
        <n v="23429003"/>
        <n v="63402031230"/>
        <n v="63402030230"/>
        <n v="63402030410"/>
        <n v="63402030810"/>
        <n v="54092047612"/>
        <n v="71015523"/>
        <n v="71015623"/>
        <n v="71015723"/>
        <n v="71015823"/>
        <n v="51285008070"/>
        <n v="25006131"/>
        <n v="51285009287"/>
        <n v="23320503"/>
        <n v="23320505"/>
        <n v="23320508"/>
        <n v="63402019030"/>
        <n v="63402019110"/>
        <n v="63402019310"/>
        <n v="74366303"/>
        <n v="74334603"/>
        <n v="74364103"/>
        <n v="145002150"/>
        <n v="71101541"/>
        <n v="71101641"/>
        <n v="71101768"/>
        <n v="71101968"/>
        <n v="71101268"/>
        <n v="71101868"/>
        <n v="71101341"/>
        <n v="71101441"/>
        <n v="74228013"/>
        <n v="9005604"/>
        <n v="61570007201"/>
        <n v="61570007301"/>
        <n v="61570007401"/>
        <n v="53014057907"/>
        <n v="53014058007"/>
        <n v="53014058107"/>
        <n v="299382060"/>
        <n v="299382001"/>
        <n v="13530117"/>
        <n v="259412660"/>
        <n v="259412690"/>
        <n v="259477040"/>
        <n v="259477060"/>
        <n v="259110245"/>
        <n v="259120245"/>
        <n v="259412609"/>
        <n v="71035060"/>
        <n v="50474080403"/>
        <n v="50474080503"/>
        <n v="50474080603"/>
        <n v="71080324"/>
        <n v="71201223"/>
        <n v="71080524"/>
        <n v="71080624"/>
        <n v="71051324"/>
        <n v="71040124"/>
        <n v="186401001"/>
        <n v="186502031"/>
        <n v="186402001"/>
        <n v="186504031"/>
        <n v="186404001"/>
        <n v="74308090"/>
        <n v="74307490"/>
        <n v="74307990"/>
        <n v="9540001"/>
        <n v="9540101"/>
        <n v="24090041004"/>
        <n v="71041724"/>
        <n v="71041813"/>
        <n v="71041924"/>
        <n v="25273231"/>
        <n v="25274231"/>
        <n v="69154041"/>
        <n v="69152068"/>
        <n v="69153041"/>
        <n v="52027301"/>
        <n v="63459021530"/>
        <n v="63459022530"/>
        <n v="63459020530"/>
        <n v="63032003100"/>
        <n v="63032010100"/>
        <n v="63032010150"/>
        <n v="63402070101"/>
        <n v="67386031101"/>
        <n v="67386031201"/>
        <n v="3421411"/>
        <n v="3421511"/>
        <n v="299382230"/>
        <n v="57844018701"/>
        <n v="462035830"/>
        <n v="462035860"/>
        <n v="10337035890"/>
        <n v="462035930"/>
        <n v="46110081"/>
        <n v="46110181"/>
        <n v="46110281"/>
        <n v="46110381"/>
        <n v="46110481"/>
        <n v="46087221"/>
        <n v="46257512"/>
        <n v="46110511"/>
        <n v="46110611"/>
        <n v="46110711"/>
        <n v="46097511"/>
        <n v="186061001"/>
        <n v="186074231"/>
        <n v="186074331"/>
        <n v="13551050105"/>
        <n v="8122201"/>
        <n v="8121101"/>
        <n v="59310057920"/>
        <n v="69265066"/>
        <n v="69266066"/>
        <n v="32170801"/>
        <n v="32171101"/>
        <n v="8084401"/>
        <n v="8084381"/>
        <n v="8084181"/>
        <n v="85113201"/>
        <n v="186091612"/>
        <n v="186091706"/>
        <n v="58914060021"/>
        <n v="59310021012"/>
        <n v="51285043165"/>
        <n v="24478019010"/>
        <n v="24478020020"/>
        <n v="24478020525"/>
        <n v="24478021030"/>
        <n v="59310020240"/>
        <n v="59310020480"/>
        <n v="61958100201"/>
        <n v="61958100101"/>
        <n v="8104005"/>
        <n v="8104105"/>
        <n v="8104205"/>
        <n v="642301030"/>
        <n v="58914030180"/>
        <n v="49233045"/>
        <n v="49234005"/>
        <n v="23916330"/>
        <n v="23916360"/>
        <n v="69419068"/>
        <n v="3362412"/>
        <n v="3363112"/>
        <n v="3362212"/>
        <n v="186107008"/>
        <n v="10631020602"/>
        <n v="51285008787"/>
        <n v="642007530"/>
        <n v="55513007330"/>
        <n v="55513007430"/>
        <n v="55513007530"/>
        <n v="310028139"/>
        <n v="310028239"/>
        <n v="310028339"/>
        <n v="310028439"/>
        <n v="310028039"/>
        <n v="74345590"/>
        <n v="74345790"/>
        <n v="74331290"/>
        <n v="74345990"/>
        <n v="74331590"/>
        <n v="60793013601"/>
        <n v="10337080301"/>
        <n v="9001103"/>
        <n v="9004722"/>
        <n v="9003928"/>
        <n v="60793014601"/>
        <n v="61958120101"/>
        <n v="56051030"/>
        <n v="69055038"/>
        <n v="69077038"/>
        <n v="186037020"/>
        <n v="186037028"/>
        <n v="186037220"/>
        <n v="186037228"/>
        <n v="66780012102"/>
        <n v="66780011502"/>
        <n v="74662411"/>
        <n v="74929619"/>
        <n v="74706811"/>
        <n v="74372790"/>
        <n v="74706911"/>
        <n v="74707019"/>
        <n v="74714811"/>
        <n v="74434119"/>
        <n v="74455211"/>
        <n v="74518211"/>
        <n v="74659419"/>
        <n v="50222050106"/>
        <n v="50222050166"/>
        <n v="74328913"/>
        <n v="74329013"/>
        <n v="23915530"/>
        <n v="23915560"/>
        <n v="23833503"/>
        <n v="23915630"/>
        <n v="23915660"/>
        <n v="23004203"/>
        <n v="23004210"/>
        <n v="69580043"/>
        <n v="69581043"/>
        <n v="69582043"/>
        <n v="24090049584"/>
        <n v="24090049684"/>
        <n v="24090049784"/>
        <n v="24090049084"/>
        <n v="24090049984"/>
        <n v="24090049184"/>
        <n v="24090049284"/>
        <n v="24090049384"/>
        <n v="24090049484"/>
        <n v="69024230"/>
        <n v="69024430"/>
        <n v="74612390"/>
        <n v="74612290"/>
        <n v="74918990"/>
        <n v="74964290"/>
        <n v="61958070101"/>
        <n v="53014054801"/>
        <n v="299201210"/>
        <n v="10337045003"/>
        <n v="69422030"/>
        <n v="69420030"/>
        <n v="69421030"/>
        <n v="74227712"/>
        <n v="85031402"/>
        <n v="131541070"/>
        <n v="131247835"/>
        <n v="131247935"/>
        <n v="131248035"/>
        <n v="131247735"/>
        <n v="61958040101"/>
        <n v="642007912"/>
        <n v="642007630"/>
        <n v="642007030"/>
        <n v="145000204"/>
        <n v="59417010210"/>
        <n v="59417010310"/>
        <n v="59417010410"/>
        <n v="59417010510"/>
        <n v="59417010610"/>
        <n v="59417010710"/>
        <n v="13830304"/>
        <n v="9002901"/>
        <n v="9005501"/>
        <n v="9009001"/>
        <n v="69100101"/>
        <n v="63402051001"/>
        <n v="71023724"/>
        <n v="74431730"/>
        <n v="74431430"/>
        <n v="63402073760"/>
        <n v="69306030"/>
        <n v="69306075"/>
        <n v="49491030"/>
        <n v="49496030"/>
        <n v="49490030"/>
        <n v="10337080445"/>
        <n v="23361525"/>
        <n v="9513601"/>
        <n v="9513502"/>
        <n v="59148001871"/>
        <n v="59148001971"/>
        <n v="13548013250"/>
        <n v="64764015518"/>
        <n v="64764015818"/>
        <n v="64764051030"/>
        <n v="64764031030"/>
        <n v="64764015104"/>
        <n v="64764030114"/>
        <n v="64764045124"/>
        <n v="173069500"/>
        <n v="173069600"/>
        <n v="173069604"/>
        <n v="173069700"/>
        <n v="173069704"/>
        <n v="173071620"/>
        <n v="173071622"/>
        <n v="173071720"/>
        <n v="173071722"/>
        <n v="173071520"/>
        <n v="173071522"/>
        <n v="78056751"/>
        <n v="597000160"/>
        <n v="99207026012"/>
        <n v="7518022"/>
        <n v="7518025"/>
        <n v="173056200"/>
        <n v="597000302"/>
        <n v="78061915"/>
        <n v="13548007045"/>
        <n v="173071204"/>
        <n v="65027510"/>
        <n v="65027515"/>
        <n v="29152722"/>
        <n v="29152725"/>
        <n v="29152544"/>
        <n v="29152611"/>
        <n v="66049435"/>
        <n v="66049455"/>
        <n v="66057760"/>
        <n v="50419052335"/>
        <n v="50419040703"/>
        <n v="4018682"/>
        <n v="4019109"/>
        <n v="456333001"/>
        <n v="597000701"/>
        <n v="597003134"/>
        <n v="597003234"/>
        <n v="597003334"/>
        <n v="50242004163"/>
        <n v="173074000"/>
        <n v="173074100"/>
        <n v="173074110"/>
        <n v="4026129"/>
        <n v="4025901"/>
        <n v="4026001"/>
        <n v="65065435"/>
        <n v="65853110"/>
        <n v="65853302"/>
        <n v="78012705"/>
        <n v="78037742"/>
        <n v="78037842"/>
        <n v="78032705"/>
        <n v="50458058501"/>
        <n v="50458058801"/>
        <n v="50458058601"/>
        <n v="50458058701"/>
        <n v="7414220"/>
        <n v="7414020"/>
        <n v="7337013"/>
        <n v="7337113"/>
        <n v="7337213"/>
        <n v="7337313"/>
        <n v="68968555203"/>
        <n v="68968555303"/>
        <n v="68968555403"/>
        <n v="68968555503"/>
        <n v="409125601"/>
        <n v="409118069"/>
        <n v="409125301"/>
        <n v="409117830"/>
        <n v="78035917"/>
        <n v="78036011"/>
        <n v="78042315"/>
        <n v="78035833"/>
        <n v="78031515"/>
        <n v="78038315"/>
        <n v="78047111"/>
        <n v="78047211"/>
        <n v="78031433"/>
        <n v="50458081001"/>
        <n v="145237105"/>
        <n v="64764030230"/>
        <n v="64764030430"/>
        <n v="50458009405"/>
        <n v="50458009005"/>
        <n v="50458009105"/>
        <n v="50458009205"/>
        <n v="50458009305"/>
        <n v="65924005"/>
        <n v="7365022"/>
        <n v="59676027801"/>
        <n v="187510001"/>
        <n v="187510102"/>
        <n v="187510203"/>
        <n v="50458009801"/>
        <n v="173066200"/>
        <n v="78060120"/>
        <n v="78059620"/>
        <n v="78059720"/>
        <n v="78059820"/>
        <n v="78059920"/>
        <n v="78024915"/>
        <n v="75854030530"/>
        <n v="597005801"/>
        <n v="173045301"/>
        <n v="173060202"/>
        <n v="173060102"/>
        <n v="173060002"/>
        <n v="173071920"/>
        <n v="173072020"/>
        <n v="173071820"/>
        <n v="78060805"/>
        <n v="78060905"/>
        <n v="78040134"/>
        <n v="78043815"/>
        <n v="65175007"/>
        <n v="173073701"/>
        <n v="173052300"/>
        <n v="173073601"/>
        <n v="173047900"/>
        <n v="59676057001"/>
        <n v="59676057101"/>
        <n v="50458056201"/>
        <n v="50458056301"/>
        <n v="50458056401"/>
        <n v="50458056001"/>
        <n v="50458056101"/>
        <n v="50458014030"/>
        <n v="50458014130"/>
        <n v="173080913"/>
        <n v="597014818"/>
        <n v="597014618"/>
        <n v="597014718"/>
        <n v="64764033760"/>
        <n v="4006801"/>
        <n v="4005801"/>
        <n v="4009801"/>
        <n v="173064255"/>
        <n v="173064360"/>
        <n v="173064460"/>
        <n v="173052700"/>
        <n v="173063302"/>
        <n v="173077602"/>
        <n v="173077702"/>
        <n v="173077202"/>
        <n v="173077402"/>
        <n v="173077800"/>
        <n v="173059402"/>
        <n v="78017605"/>
        <n v="78035405"/>
        <n v="50458092010"/>
        <n v="50458092510"/>
        <n v="50458093010"/>
        <n v="173083013"/>
        <n v="173083113"/>
        <n v="173082913"/>
        <n v="456201001"/>
        <n v="456202001"/>
        <n v="456200501"/>
        <n v="456210108"/>
        <n v="68968449201"/>
        <n v="99207001010"/>
        <n v="78036405"/>
        <n v="78040505"/>
        <n v="173054700"/>
        <n v="597003937"/>
        <n v="597004037"/>
        <n v="597004137"/>
        <n v="597004337"/>
        <n v="597004437"/>
        <n v="597004237"/>
        <n v="597028517"/>
        <n v="597011317"/>
        <n v="597002901"/>
        <n v="65000603"/>
        <n v="4631601"/>
        <n v="50419040903"/>
        <n v="64764025030"/>
        <n v="50474080103"/>
        <n v="50474080203"/>
        <n v="50474080303"/>
        <n v="65000203"/>
        <n v="50458068008"/>
        <n v="50458019201"/>
        <n v="50458019416"/>
        <n v="50458019115"/>
        <n v="50458025100"/>
        <n v="50458019715"/>
        <n v="50458017615"/>
        <n v="50458017815"/>
        <n v="64764025103"/>
        <n v="64764025303"/>
        <n v="50458034260"/>
        <n v="50458034360"/>
        <n v="50458034660"/>
        <n v="50458034160"/>
        <n v="65027225"/>
        <n v="65033230"/>
        <n v="65027105"/>
        <n v="173081259"/>
        <n v="173081059"/>
        <n v="597013554"/>
        <n v="597014954"/>
        <n v="59676056101"/>
        <n v="59676056201"/>
        <n v="59676056630"/>
        <n v="50242010040"/>
        <n v="7489220"/>
        <n v="7488513"/>
        <n v="7488713"/>
        <n v="7488313"/>
        <n v="62020402"/>
        <n v="62020403"/>
        <n v="62019002"/>
        <n v="62019003"/>
        <n v="62020411"/>
        <n v="62019011"/>
        <n v="50458030101"/>
        <n v="50458030201"/>
        <n v="50458030001"/>
        <n v="50458030503"/>
        <n v="50458032001"/>
        <n v="50458033001"/>
        <n v="50458035001"/>
        <n v="50458030911"/>
        <n v="50458030611"/>
        <n v="50458030711"/>
        <n v="50458030811"/>
        <n v="78042405"/>
        <n v="78037005"/>
        <n v="78037105"/>
        <n v="78037205"/>
        <n v="173082418"/>
        <n v="50419040303"/>
        <n v="13548001206"/>
        <n v="59148002050"/>
        <n v="78034161"/>
        <n v="173052100"/>
        <n v="65414727"/>
        <n v="99207046730"/>
        <n v="99207046430"/>
        <n v="99207046530"/>
        <n v="99207046330"/>
        <n v="99207046630"/>
        <n v="145009025"/>
        <n v="145009125"/>
        <n v="78040805"/>
        <n v="78035205"/>
        <n v="173082204"/>
        <n v="20482000230"/>
        <n v="78050883"/>
        <n v="78050905"/>
        <n v="78051005"/>
        <n v="78051105"/>
        <n v="78051205"/>
        <n v="65064705"/>
        <n v="65064835"/>
        <n v="65064435"/>
        <n v="50458064165"/>
        <n v="50458064765"/>
        <n v="50458064265"/>
        <n v="50458064565"/>
        <n v="50458063965"/>
        <n v="50458064065"/>
        <n v="597014030"/>
        <n v="67434504"/>
        <n v="173075000"/>
        <n v="78033705"/>
        <n v="78035752"/>
        <n v="78045705"/>
        <n v="597012637"/>
        <n v="50458051360"/>
        <n v="50458051560"/>
        <n v="64764091830"/>
        <n v="64764067730"/>
        <n v="50458065010"/>
        <n v="50458065960"/>
        <n v="50458065330"/>
        <n v="50458065530"/>
        <n v="50458065730"/>
        <n v="4003822"/>
        <n v="4003909"/>
        <n v="145007130"/>
        <n v="145007160"/>
        <n v="173068220"/>
        <n v="173068221"/>
        <n v="173075300"/>
        <n v="65401303"/>
        <n v="597004646"/>
        <n v="597012330"/>
        <n v="173094755"/>
        <n v="173013555"/>
        <n v="173072200"/>
        <n v="187073030"/>
        <n v="187073130"/>
        <n v="4025752"/>
        <n v="37050105"/>
        <n v="99207030030"/>
        <n v="99207030060"/>
        <n v="187099445"/>
        <n v="187099395"/>
        <n v="99207027028"/>
        <n v="99207027175"/>
        <n v="42023010405"/>
        <n v="59630057560"/>
        <n v="66220071930"/>
        <n v="66869013730"/>
        <n v="49884094969"/>
        <n v="49884027086"/>
        <n v="55513071001"/>
        <n v="59630078088"/>
        <n v="169517603"/>
        <n v="99207052510"/>
        <n v="99207052560"/>
        <n v="64661008030"/>
        <n v="65597090230"/>
        <n v="65597070118"/>
        <n v="62856058230"/>
        <n v="62856058446"/>
        <n v="62856058352"/>
        <n v="245088030"/>
        <n v="245088130"/>
        <n v="245088230"/>
        <n v="65628005301"/>
        <n v="15821010115"/>
        <n v="59630065860"/>
        <n v="55513019001"/>
        <n v="245037430"/>
        <n v="59630070148"/>
        <n v="59630070248"/>
        <n v="44087115001"/>
        <n v="24156210"/>
        <n v="75854030430"/>
        <n v="24420010"/>
        <n v="52544047108"/>
        <n v="52544047208"/>
        <n v="52544047308"/>
        <n v="52544007654"/>
        <n v="52544007730"/>
        <n v="62856024630"/>
        <n v="62856024730"/>
        <n v="62856024530"/>
        <n v="37024330"/>
        <n v="68220013301"/>
        <n v="52544004513"/>
        <n v="68220014015"/>
        <n v="52544028412"/>
        <n v="37601030"/>
        <n v="18860048060"/>
        <n v="78042015"/>
        <n v="78041915"/>
        <n v="68220014410"/>
        <n v="49702020613"/>
        <n v="430375414"/>
        <n v="430072024"/>
        <n v="430072124"/>
        <n v="430072224"/>
        <n v="430057045"/>
        <n v="37043001"/>
        <n v="37043101"/>
        <n v="430048214"/>
        <n v="430014514"/>
        <n v="430620140"/>
        <n v="430620240"/>
        <n v="52544004154"/>
        <n v="52544020431"/>
        <n v="49702020718"/>
        <n v="37814006"/>
        <n v="85128801"/>
        <n v="52544016101"/>
        <n v="52544091301"/>
        <n v="52544016201"/>
        <n v="68220008630"/>
        <n v="68220008330"/>
        <n v="68220014210"/>
        <n v="430021014"/>
        <n v="430022014"/>
        <n v="69080760"/>
        <n v="69080860"/>
        <n v="37225010"/>
        <n v="37200101"/>
        <n v="49702022813"/>
        <n v="63010002770"/>
        <n v="66582031131"/>
        <n v="66582031231"/>
        <n v="66582031331"/>
        <n v="66582031531"/>
        <n v="55513073001"/>
        <n v="66582041428"/>
        <n v="62856068010"/>
        <n v="62856068110"/>
        <n v="62208512"/>
        <n v="50458021101"/>
        <n v="11399000530"/>
        <n v="59011025630"/>
        <n v="59011025530"/>
        <n v="16477051008"/>
        <n v="17772012201"/>
        <n v="17772012301"/>
        <n v="59011041010"/>
        <n v="59011041510"/>
        <n v="59011042010"/>
        <n v="59011043010"/>
        <n v="59011044010"/>
        <n v="59011046010"/>
        <n v="59011048010"/>
        <n v="49502060530"/>
        <n v="49502060561"/>
        <n v="62018702"/>
        <n v="62018709"/>
        <n v="42747072601"/>
        <n v="57894007002"/>
        <n v="57894007001"/>
        <n v="57894006003"/>
        <n v="57894006103"/>
        <n v="54482014508"/>
        <n v="54482014407"/>
        <n v="78043105"/>
        <n v="78043205"/>
        <n v="78043005"/>
        <n v="52747050230"/>
        <n v="24090047188"/>
        <n v="58468002001"/>
        <n v="58468002101"/>
        <n v="58468013201"/>
        <n v="58468013101"/>
        <n v="58468013001"/>
        <n v="78036542"/>
        <n v="78034342"/>
        <n v="78034442"/>
        <n v="78034542"/>
        <n v="78034642"/>
        <n v="50967031730"/>
        <n v="50967021990"/>
        <n v="3218710"/>
        <n v="469520111"/>
        <n v="469520130"/>
        <n v="469520160"/>
        <n v="469520211"/>
        <n v="469520230"/>
        <n v="469520260"/>
        <n v="169517510"/>
        <n v="169517401"/>
        <n v="67618015004"/>
        <n v="67618015008"/>
        <n v="67618015016"/>
        <n v="67618015104"/>
        <n v="24338001018"/>
        <n v="24338013402"/>
        <n v="24338013610"/>
        <n v="64764084430"/>
        <n v="64764088430"/>
        <n v="64764094430"/>
        <n v="64764099430"/>
        <n v="74630213"/>
        <n v="74630513"/>
        <n v="24338010620"/>
        <n v="63717087516"/>
        <n v="13913000811"/>
        <n v="50419010910"/>
        <n v="50419010510"/>
        <n v="50419011906"/>
        <n v="50419011506"/>
        <n v="50419074701"/>
        <n v="187079830"/>
        <n v="50419077301"/>
        <n v="50419077701"/>
        <n v="68025006030"/>
        <n v="25010070515"/>
        <n v="55566650003"/>
        <n v="63481002509"/>
        <n v="68025004610"/>
        <n v="68025004710"/>
        <n v="65483089403"/>
        <n v="65483089503"/>
        <n v="99207017105"/>
        <n v="66490069110"/>
        <n v="85331030"/>
        <n v="68025004430"/>
        <n v="68025005930"/>
        <n v="63481062970"/>
        <n v="63481062370"/>
        <n v="63481062870"/>
        <n v="23040330"/>
        <n v="23040350"/>
        <n v="57894003001"/>
        <n v="52268001201"/>
        <n v="51672528107"/>
        <n v="50458058010"/>
        <n v="50458057810"/>
        <n v="50458057910"/>
        <n v="59630085075"/>
        <n v="59630077703"/>
        <n v="64081015"/>
        <n v="3089321"/>
        <n v="3089421"/>
        <n v="3085222"/>
        <n v="3052811"/>
        <n v="43538017360"/>
        <n v="43538017169"/>
        <n v="6046405"/>
        <n v="6046102"/>
        <n v="6386203"/>
        <n v="23635041201"/>
        <n v="23635041601"/>
        <n v="23635043201"/>
        <n v="23635040801"/>
        <n v="6003144"/>
        <n v="85132801"/>
        <n v="43538019016"/>
        <n v="62856060210"/>
        <n v="85143001"/>
        <n v="85151901"/>
        <n v="85141701"/>
        <n v="85124803"/>
        <n v="51248015101"/>
        <n v="51248015001"/>
        <n v="9009401"/>
        <n v="430047115"/>
        <n v="63402071201"/>
        <n v="63402071101"/>
        <n v="64764024060"/>
        <n v="64764008060"/>
        <n v="78061415"/>
        <n v="24208062901"/>
        <n v="24208062902"/>
        <n v="187520030"/>
        <n v="13310011901"/>
        <n v="64764017130"/>
        <n v="64764017530"/>
        <n v="59011045101"/>
        <n v="59011045401"/>
        <n v="59011045810"/>
        <n v="430011520"/>
        <n v="430011420"/>
        <n v="78050315"/>
        <n v="78050115"/>
        <n v="78050215"/>
        <n v="78048915"/>
        <n v="78049115"/>
        <n v="78048815"/>
        <n v="78049015"/>
        <n v="78056115"/>
        <n v="78056215"/>
        <n v="78056315"/>
        <n v="78055915"/>
        <n v="78056015"/>
        <n v="18860010401"/>
        <n v="18860010601"/>
        <n v="52544008001"/>
        <n v="54092051302"/>
        <n v="54092051502"/>
        <n v="54092051702"/>
        <n v="54092051902"/>
        <n v="50458055401"/>
        <n v="50458055001"/>
        <n v="50458055101"/>
        <n v="50458055201"/>
        <n v="46987041011"/>
        <n v="46987032411"/>
        <n v="46987032211"/>
        <n v="46987032511"/>
        <n v="46987032311"/>
        <n v="46987032611"/>
        <n v="46987041211"/>
        <n v="63402030630"/>
        <n v="430042014"/>
        <n v="173078302"/>
        <n v="430053550"/>
        <n v="456430008"/>
        <n v="59011026310"/>
        <n v="59011026210"/>
        <n v="59011026125"/>
        <n v="24414210"/>
        <n v="259477090"/>
        <n v="78024815"/>
        <n v="78024615"/>
        <n v="66985060"/>
        <n v="50458084002"/>
        <n v="50458082002"/>
        <n v="50458083002"/>
        <n v="50458086101"/>
        <n v="50458086201"/>
        <n v="50458086301"/>
        <n v="50458086401"/>
        <n v="50458086001"/>
        <n v="63481081420"/>
        <n v="63481081520"/>
        <n v="63481081620"/>
        <n v="63481081720"/>
        <n v="63481081820"/>
        <n v="63481081220"/>
        <n v="63481081320"/>
        <n v="95702901"/>
        <n v="462035960"/>
        <n v="54092018981"/>
        <n v="54092019112"/>
        <n v="64764054311"/>
        <n v="64764054411"/>
        <n v="64764004613"/>
        <n v="64764070201"/>
        <n v="62541020130"/>
        <n v="62541020230"/>
        <n v="52544015130"/>
        <n v="52544015219"/>
        <n v="64764080510"/>
        <n v="78024115"/>
        <n v="78024015"/>
        <n v="78060315"/>
        <n v="78060615"/>
        <n v="78060515"/>
        <n v="78048515"/>
        <n v="78048615"/>
        <n v="78052115"/>
        <n v="78052215"/>
        <n v="78052315"/>
        <n v="78052415"/>
        <n v="24090049884"/>
        <n v="456111030"/>
        <n v="456112030"/>
        <n v="456114030"/>
        <n v="456110031"/>
        <n v="642009330"/>
        <n v="65757030001"/>
        <n v="63481068447"/>
        <n v="65024610"/>
        <n v="65024615"/>
        <n v="66869014730"/>
        <n v="52011906"/>
        <n v="52214203"/>
        <n v="52213903"/>
        <n v="52011806"/>
        <n v="456151060"/>
        <n v="456151260"/>
        <n v="456152560"/>
        <n v="456155060"/>
        <n v="456150055"/>
        <n v="65065205"/>
        <n v="65026005"/>
        <n v="65026025"/>
        <n v="884029301"/>
        <n v="378046401"/>
        <n v="378046001"/>
        <n v="378615146"/>
        <n v="378615149"/>
        <n v="281032630"/>
        <n v="281032660"/>
        <n v="378267001"/>
        <n v="378375001"/>
        <n v="59676031001"/>
        <n v="59676032004"/>
        <n v="59676030401"/>
        <n v="59676034001"/>
        <n v="23635058110"/>
        <n v="23635058210"/>
        <n v="884044904"/>
        <n v="187510401"/>
        <n v="65597011130"/>
        <n v="65597011330"/>
        <n v="65597011030"/>
        <n v="65597011230"/>
        <n v="65597010310"/>
        <n v="65597010410"/>
        <n v="65597010130"/>
        <n v="65597010530"/>
        <n v="65597010630"/>
        <n v="65597010730"/>
        <n v="63395020113"/>
        <n v="58407062530"/>
        <n v="65597011430"/>
        <n v="65597011730"/>
        <n v="65597011830"/>
        <n v="65597011530"/>
        <n v="65597011630"/>
        <n v="187006401"/>
        <n v="50222050247"/>
        <n v="50222050347"/>
        <n v="55566930002"/>
        <n v="49502090230"/>
        <n v="49502090030"/>
        <n v="49502090130"/>
        <n v="49502050102"/>
        <n v="40076003100"/>
        <n v="64501030"/>
        <n v="23833510"/>
        <n v="30698042312"/>
        <n v="75854034260"/>
        <n v="259050116"/>
        <n v="469060773"/>
        <n v="469061711"/>
        <n v="43376010606"/>
        <n v="55513002504"/>
        <n v="50222026006"/>
        <n v="50222026012"/>
        <n v="469260130"/>
        <n v="469260230"/>
        <n v="60505366303"/>
        <n v="60505040205"/>
        <n v="60505366403"/>
        <n v="60505366503"/>
        <n v="60505366603"/>
        <n v="60505366803"/>
        <n v="60505366903"/>
        <n v="60505367003"/>
        <n v="25101131"/>
        <n v="65649010302"/>
        <n v="456046101"/>
        <n v="456045701"/>
        <n v="456046201"/>
        <n v="456046301"/>
        <n v="456045801"/>
        <n v="456045901"/>
        <n v="456046001"/>
        <n v="43598002114"/>
        <n v="9076004"/>
        <n v="61570003275"/>
        <n v="61570003150"/>
        <n v="60793011601"/>
        <n v="60793011501"/>
        <n v="60793011701"/>
        <n v="9737607"/>
        <n v="9074630"/>
        <n v="9470913"/>
        <n v="49017807"/>
        <n v="9055502"/>
        <n v="2477090"/>
        <n v="2477190"/>
        <n v="2477290"/>
        <n v="65649020175"/>
        <n v="65224070711"/>
        <n v="65649070141"/>
        <n v="65649055103"/>
        <n v="65649055102"/>
        <n v="9082501"/>
        <n v="65649030103"/>
        <n v="65649030302"/>
        <n v="39022210"/>
        <n v="39022310"/>
        <n v="24542131"/>
        <n v="24540131"/>
        <n v="24552131"/>
        <n v="24550131"/>
        <n v="24585530"/>
        <n v="24585630"/>
        <n v="24585130"/>
        <n v="24585230"/>
        <n v="24585030"/>
        <n v="75245201"/>
        <n v="39006710"/>
        <n v="39006013"/>
        <n v="39006605"/>
        <n v="37024523"/>
        <n v="37000002404"/>
        <n v="37000058723"/>
        <n v="37000002304"/>
        <n v="37000001310"/>
        <n v="37000002305"/>
        <n v="37000002306"/>
        <n v="37000002307"/>
        <n v="37000002401"/>
        <n v="37000002402"/>
        <n v="37000002406"/>
        <n v="37000002408"/>
        <n v="37000045309"/>
        <n v="63824019120"/>
        <n v="63824019220"/>
        <n v="37000081008"/>
        <n v="37000081112"/>
        <n v="37000081208"/>
        <n v="67200050"/>
        <n v="67627016"/>
        <n v="67202124"/>
        <n v="67203008"/>
        <n v="67634120"/>
        <n v="67203908"/>
        <n v="67203524"/>
        <n v="67203777"/>
        <n v="76299042285"/>
        <n v="76299042085"/>
        <n v="53687100"/>
        <n v="64896069151"/>
        <n v="64896069250"/>
        <n v="50242013801"/>
        <n v="27437010601"/>
        <n v="63459070160"/>
        <n v="51846233"/>
        <n v="58914050118"/>
        <n v="299384802"/>
        <n v="597002402"/>
        <n v="32301613"/>
        <n v="55494010010"/>
        <n v="299591545"/>
        <n v="145002002"/>
        <n v="145002003"/>
        <n v="63481018316"/>
        <n v="87607111"/>
        <n v="87606005"/>
        <n v="87606313"/>
        <n v="87607411"/>
        <n v="76388063550"/>
        <n v="299598030"/>
        <n v="456342133"/>
        <n v="456340733"/>
        <n v="3218811"/>
        <n v="3517805"/>
        <n v="53014040410"/>
        <n v="52244040410"/>
        <n v="517888005"/>
        <n v="4080285"/>
        <n v="4080185"/>
        <n v="4082009"/>
        <n v="4080085"/>
        <n v="74328713"/>
        <n v="74301511"/>
        <n v="50474010001"/>
        <n v="50474020001"/>
        <n v="50474030001"/>
        <n v="50474040001"/>
        <n v="95010801"/>
        <n v="169406012"/>
        <n v="169406013"/>
        <n v="42865010102"/>
        <n v="42865010202"/>
        <n v="42865010302"/>
        <n v="42865010502"/>
        <n v="42865010002"/>
        <n v="95095005"/>
        <n v="64764015560"/>
        <n v="64764015860"/>
        <n v="51848888"/>
        <n v="51842530"/>
        <n v="51845030"/>
        <n v="51846231"/>
        <n v="51846230"/>
        <n v="64764056030"/>
        <n v="64764058030"/>
        <n v="52544025612"/>
        <n v="52015008001"/>
        <n v="78047115"/>
        <n v="78047215"/>
        <n v="78031434"/>
        <n v="430017115"/>
        <n v="430017015"/>
        <n v="52544095501"/>
        <n v="52544095601"/>
        <n v="11980021110"/>
        <n v="78049305"/>
        <n v="78043305"/>
        <n v="78043405"/>
        <n v="52544008430"/>
        <n v="25010080568"/>
        <n v="78040605"/>
        <n v="52544092008"/>
        <n v="52544007960"/>
        <n v="78034261"/>
        <n v="25010081316"/>
        <n v="25010081566"/>
        <n v="25010081156"/>
        <n v="187006501"/>
        <n v="187014130"/>
        <n v="173038879"/>
        <n v="7414120"/>
        <n v="7413920"/>
        <n v="173047800"/>
        <n v="187019201"/>
        <n v="173075600"/>
        <n v="173075700"/>
        <n v="173075400"/>
        <n v="173076100"/>
        <n v="173075500"/>
        <n v="55513053010"/>
        <n v="75854030330"/>
        <n v="7488813"/>
        <n v="173082318"/>
        <n v="173056504"/>
        <n v="173093308"/>
        <n v="27437010806"/>
        <n v="85140101"/>
        <n v="27437020808"/>
        <n v="85146102"/>
        <n v="85134103"/>
        <n v="85134102"/>
        <n v="85134101"/>
        <n v="65597010303"/>
        <n v="65597010403"/>
        <n v="59011075104"/>
        <n v="59011075804"/>
        <n v="59011075204"/>
        <n v="59011075004"/>
        <n v="62165002"/>
        <n v="64011021541"/>
        <n v="57894015012"/>
        <n v="62856024330"/>
        <n v="85132201"/>
        <n v="6096031"/>
        <n v="6095154"/>
        <n v="6095231"/>
        <n v="85056701"/>
        <n v="85056702"/>
        <n v="6027044"/>
        <n v="6074531"/>
        <n v="6074731"/>
        <n v="6071731"/>
        <n v="85092402"/>
        <n v="85331530"/>
        <n v="85081930"/>
        <n v="6010654"/>
        <n v="6020754"/>
        <n v="6007131"/>
        <n v="6007231"/>
        <n v="52010530"/>
        <n v="52010930"/>
        <n v="6391668"/>
        <n v="6911731"/>
        <n v="6384130"/>
        <n v="6071131"/>
        <n v="6027531"/>
        <n v="310013111"/>
        <n v="310013211"/>
        <n v="6073531"/>
        <n v="6074031"/>
        <n v="6074931"/>
        <n v="3142811"/>
        <n v="3142711"/>
        <n v="78031154"/>
        <n v="75987002201"/>
        <n v="186051060"/>
        <n v="186052039"/>
        <n v="24338013213"/>
        <n v="24338013013"/>
        <n v="24338030020"/>
        <n v="24338030065"/>
        <n v="17350001505"/>
        <n v="50419040203"/>
        <n v="50419040503"/>
        <n v="597007541"/>
        <n v="597007547"/>
        <n v="85300403"/>
        <n v="17772010315"/>
        <n v="17772010415"/>
        <n v="17772010115"/>
        <n v="17772010215"/>
        <n v="456401001"/>
        <n v="456402001"/>
        <n v="456404001"/>
        <n v="40076031530"/>
        <n v="145006100"/>
        <n v="40076005150"/>
        <n v="37044267"/>
        <n v="456221230"/>
        <n v="456222030"/>
        <n v="456224030"/>
        <n v="456228030"/>
        <n v="68308022101"/>
        <n v="68308022301"/>
        <n v="68308022201"/>
        <n v="50474093201"/>
        <n v="50474093001"/>
        <n v="50474093101"/>
        <n v="99207013070"/>
        <n v="64597030160"/>
        <n v="42211020329"/>
        <n v="42211020429"/>
        <n v="96072808"/>
        <n v="96073008"/>
        <n v="96072908"/>
        <n v="96072916"/>
        <n v="64764054130"/>
        <n v="44087002203"/>
        <n v="65062707"/>
        <n v="24581030"/>
        <n v="24581130"/>
        <n v="24581230"/>
        <n v="50419048303"/>
        <n v="187520546"/>
        <n v="50419045404"/>
        <n v="50419045604"/>
        <n v="50419045104"/>
        <n v="50419045904"/>
        <n v="50419045304"/>
        <n v="50419045204"/>
        <n v="50419049104"/>
        <n v="187320447"/>
        <n v="75854031030"/>
        <n v="50419045504"/>
        <n v="75854031430"/>
        <n v="37000045502"/>
        <n v="88216130"/>
        <n v="67546011112"/>
        <n v="40076010150"/>
        <n v="52747050430"/>
        <n v="63824001064"/>
        <n v="63824060064"/>
        <n v="63824027464"/>
        <n v="63824028064"/>
        <n v="63824027864"/>
        <n v="63824001764"/>
        <n v="63824027364"/>
        <n v="63824027764"/>
        <n v="63824017163"/>
        <n v="63824017165"/>
        <n v="63824017563"/>
        <n v="78060751"/>
        <n v="63824025412"/>
        <n v="63824025612"/>
        <n v="63824004124"/>
        <n v="63824005718"/>
        <n v="67386031321"/>
        <n v="31872412"/>
        <n v="2803101"/>
        <n v="2880359"/>
        <n v="2880559"/>
        <n v="50458021001"/>
        <n v="178082130"/>
        <n v="178089130"/>
        <n v="178083230"/>
        <n v="178089430"/>
        <n v="178079630"/>
        <n v="169706515"/>
        <n v="55390000410"/>
        <n v="259110260"/>
        <n v="259120260"/>
        <n v="63717032630"/>
        <n v="169770821"/>
        <n v="10122090212"/>
        <n v="52747062130"/>
        <n v="52747062030"/>
        <n v="52747080030"/>
        <n v="52747071030"/>
        <n v="52747071130"/>
        <n v="52747071230"/>
        <n v="52747047570"/>
        <n v="52747020030"/>
        <n v="406991601"/>
        <n v="52747090090"/>
        <n v="99207052530"/>
        <n v="68791010104"/>
        <n v="68791010204"/>
        <n v="68791010320"/>
        <n v="43538017069"/>
        <n v="42023010401"/>
        <n v="187006301"/>
        <n v="68546032512"/>
        <n v="32120370"/>
        <n v="9737611"/>
        <n v="8112312"/>
        <n v="63459054404"/>
        <n v="63459054604"/>
        <n v="63459054804"/>
        <n v="63459041230"/>
        <n v="63459041630"/>
        <n v="63459040430"/>
        <n v="24090047388"/>
        <n v="60793085401"/>
        <n v="60793085501"/>
        <n v="60793085601"/>
        <n v="60793085701"/>
        <n v="60793085801"/>
        <n v="60793085901"/>
        <n v="60793085101"/>
        <n v="60793085201"/>
        <n v="60793085301"/>
        <n v="51285008370"/>
        <n v="74364203"/>
        <n v="9002001"/>
        <n v="51285011458"/>
        <n v="63459022030"/>
        <n v="57844015101"/>
        <n v="46110811"/>
        <n v="59310057922"/>
        <n v="575620030"/>
        <n v="63459020101"/>
        <n v="59310020212"/>
        <n v="59310020412"/>
        <n v="8103004"/>
        <n v="13830301"/>
        <n v="9005907"/>
        <n v="64896067151"/>
        <n v="64896068151"/>
        <n v="64896067250"/>
        <n v="59148064023"/>
        <n v="59148064123"/>
        <n v="430047801"/>
        <n v="23927705"/>
        <n v="173069504"/>
        <n v="173086910"/>
        <n v="63402020430"/>
        <n v="63402020830"/>
        <n v="310020130"/>
        <n v="186001628"/>
        <n v="186003231"/>
        <n v="186000431"/>
        <n v="186000831"/>
        <n v="186016254"/>
        <n v="186032254"/>
        <n v="63801010701"/>
        <n v="187519025"/>
        <n v="187519035"/>
        <n v="187519050"/>
        <n v="23114501"/>
        <n v="23392102"/>
        <n v="23923201"/>
        <n v="173085910"/>
        <n v="173085914"/>
        <n v="68968907503"/>
        <n v="59011075704"/>
        <n v="310653004"/>
        <n v="66780021201"/>
        <n v="85720607"/>
        <n v="187511560"/>
        <n v="40076031560"/>
        <n v="4038140"/>
        <n v="53451010101"/>
        <n v="4024451"/>
        <n v="46987032711"/>
        <n v="64764033560"/>
        <n v="63402030610"/>
        <n v="78023405"/>
        <n v="54092047602"/>
        <n v="53014058207"/>
        <n v="53014058307"/>
        <n v="53014058407"/>
        <n v="430053514"/>
        <n v="597010917"/>
        <n v="597011530"/>
        <n v="597011630"/>
        <n v="24208027615"/>
        <n v="24208027715"/>
        <n v="24208027730"/>
        <n v="24208038555"/>
        <n v="24208038556"/>
        <n v="78038566"/>
        <n v="78038666"/>
        <n v="43538017645"/>
        <n v="187520260"/>
        <n v="40076010100"/>
        <n v="10337035830"/>
        <n v="10337035860"/>
        <n v="10337035930"/>
        <n v="10337035960"/>
        <n v="68968204001"/>
        <n v="50458029515"/>
        <n v="78040905"/>
        <n v="78052705"/>
        <n v="56047492"/>
        <n v="50222022704"/>
        <n v="50222022781"/>
        <n v="25010081356"/>
        <n v="78045605"/>
        <n v="597012737"/>
        <n v="23594078088"/>
        <n v="63020004901"/>
        <n v="186052060"/>
        <n v="131541071"/>
        <n v="24580090"/>
        <n v="78041420"/>
        <n v="78041520"/>
        <n v="99207027675"/>
        <n v="65034510"/>
        <n v="65039605"/>
        <n v="68220016010"/>
        <n v="998061505"/>
        <n v="37813006"/>
        <n v="65064515"/>
        <n v="62541030230"/>
        <n v="62541030330"/>
        <n v="43376021010"/>
        <n v="43376022010"/>
        <n v="43376023010"/>
        <n v="43376025010"/>
        <n v="17478030703"/>
        <n v="6362960"/>
        <n v="78060020"/>
        <n v="66220072930"/>
        <n v="55513092410"/>
        <n v="55513020910"/>
        <n v="23455430"/>
        <n v="23050601"/>
        <n v="23050650"/>
        <n v="23031204"/>
        <n v="23031207"/>
        <n v="23920515"/>
        <n v="23449130"/>
        <n v="23324015"/>
        <n v="310010710"/>
        <n v="310010510"/>
        <n v="63402051224"/>
        <n v="63402051324"/>
        <n v="62856058252"/>
        <n v="62856027230"/>
        <n v="62856027430"/>
        <n v="85432402"/>
        <n v="60631004030"/>
        <n v="60631008030"/>
        <n v="60631041230"/>
        <n v="25010021515"/>
        <n v="55390000401"/>
        <n v="50458054360"/>
        <n v="50458054160"/>
        <n v="23024004"/>
        <n v="65649055204"/>
        <n v="49702022318"/>
        <n v="49702022418"/>
        <n v="597012024"/>
        <n v="597015230"/>
        <n v="597015330"/>
        <n v="42195030809"/>
        <n v="55513014410"/>
        <n v="49909001030"/>
        <n v="17772010301"/>
        <n v="17772010401"/>
        <n v="17772010101"/>
        <n v="17772010201"/>
        <n v="310626030"/>
        <n v="67618010610"/>
        <n v="67618030010"/>
        <n v="67618030040"/>
        <n v="67618031001"/>
        <n v="31871712"/>
        <n v="573018810"/>
        <n v="573018432"/>
        <n v="31873818"/>
        <n v="31873418"/>
        <n v="573018010"/>
        <n v="10922082502"/>
        <n v="31874012"/>
        <n v="31871612"/>
        <n v="31869412"/>
        <n v="31873512"/>
        <n v="31874214"/>
        <n v="31873612"/>
        <n v="31223813"/>
        <n v="31869312"/>
        <n v="31873642"/>
        <n v="31873618"/>
        <n v="31873518"/>
        <n v="31223419"/>
        <n v="31223519"/>
        <n v="67811704"/>
        <n v="31223513"/>
        <n v="63824018764"/>
        <n v="31224713"/>
        <n v="67810604"/>
        <n v="573016020"/>
        <n v="573016520"/>
        <n v="573015020"/>
        <n v="31872120"/>
        <n v="37000055808"/>
        <n v="68012025820"/>
        <n v="65042915"/>
        <n v="65042921"/>
        <n v="65042930"/>
        <n v="65043132"/>
        <n v="65143105"/>
        <n v="65143201"/>
        <n v="65042622"/>
        <n v="65041815"/>
        <n v="65041830"/>
        <n v="67112040130"/>
        <n v="59212065860"/>
        <n v="63481068706"/>
        <n v="49230064331"/>
        <n v="64764055030"/>
        <n v="64764011901"/>
        <n v="30698042112"/>
        <n v="78060715"/>
        <n v="65175014"/>
        <n v="187540004"/>
        <n v="99207085060"/>
        <n v="40076000250"/>
        <n v="10631009630"/>
        <n v="52427028601"/>
        <n v="64501090"/>
        <n v="59630063030"/>
        <n v="310108730"/>
        <n v="310109530"/>
        <n v="186405001"/>
        <n v="37000050112"/>
        <n v="37000050006"/>
        <n v="37000050012"/>
        <n v="85134107"/>
        <n v="25172001"/>
        <n v="2143380"/>
        <n v="2143480"/>
        <n v="68012000316"/>
        <n v="68012000213"/>
        <n v="187305050"/>
        <n v="17772012101"/>
        <n v="49281018371"/>
        <n v="68012005230"/>
        <n v="68012010430"/>
        <n v="68012005430"/>
        <n v="59572063106"/>
        <n v="75854031230"/>
        <n v="75854030930"/>
        <n v="75854031330"/>
        <n v="10631040701"/>
        <n v="52544088408"/>
        <n v="456046401"/>
        <n v="13913001119"/>
        <n v="52054051309"/>
        <n v="60631042530"/>
        <n v="456220228"/>
        <n v="173052400"/>
        <n v="23635051012"/>
        <n v="63459010101"/>
        <n v="59310020606"/>
        <n v="4082205"/>
        <n v="74227714"/>
        <n v="173017855"/>
        <n v="173034414"/>
        <n v="173039340"/>
        <n v="42865010402"/>
        <n v="75989055012"/>
        <n v="78035934"/>
        <n v="78036034"/>
        <n v="78035834"/>
        <n v="65924007"/>
        <n v="65009605"/>
        <n v="409161050"/>
        <n v="63323046757"/>
        <n v="6393130"/>
        <n v="63824073016"/>
        <n v="63824021566"/>
        <n v="62856027630"/>
        <n v="62856027830"/>
        <n v="63824007235"/>
        <n v="63824005632"/>
        <n v="63824002335"/>
        <n v="63824019020"/>
        <n v="63824002066"/>
        <n v="63824012275"/>
        <n v="63824020220"/>
        <n v="63824012675"/>
        <n v="63824020020"/>
        <n v="63824020120"/>
        <n v="63824085015"/>
        <n v="75854031530"/>
        <n v="6362836"/>
        <n v="173087410"/>
        <n v="173087610"/>
        <n v="597001259"/>
        <n v="132070336"/>
        <n v="132070402"/>
        <n v="132020140"/>
        <n v="132020142"/>
        <n v="132007924"/>
        <n v="132007912"/>
        <n v="132018582"/>
        <n v="132030140"/>
        <n v="132020220"/>
        <n v="132010624"/>
        <n v="132008112"/>
        <n v="132019012"/>
        <n v="53451010301"/>
        <n v="62559028001"/>
        <n v="64764025403"/>
        <n v="187514850"/>
        <n v="59417010110"/>
        <n v="50458058451"/>
        <n v="173024255"/>
        <n v="173024955"/>
        <n v="50419052435"/>
        <n v="169643810"/>
        <n v="642020790"/>
        <n v="50458054260"/>
        <n v="50458054060"/>
        <n v="135009826"/>
        <n v="597018230"/>
        <n v="597016430"/>
        <n v="430047203"/>
        <n v="173087310"/>
        <n v="51672527604"/>
        <n v="58914060120"/>
        <n v="173086635"/>
        <n v="173086735"/>
        <n v="310628030"/>
        <n v="310625030"/>
        <n v="85143003"/>
        <n v="85151903"/>
        <n v="85141702"/>
        <n v="49702023113"/>
        <n v="49230064551"/>
        <n v="62856052960"/>
        <n v="37000047602"/>
        <n v="37000001901"/>
        <n v="37000001902"/>
        <n v="37000001903"/>
        <n v="37000003201"/>
        <n v="37000003202"/>
        <n v="37000003203"/>
        <n v="37000003204"/>
        <n v="37000001804"/>
        <n v="37000001612"/>
        <n v="37000055608"/>
        <n v="37000056512"/>
        <n v="37000055508"/>
        <n v="37000055512"/>
        <n v="37000069912"/>
        <n v="37000080708"/>
        <n v="37000080712"/>
        <n v="37000055008"/>
        <n v="37000055012"/>
        <n v="37000055708"/>
        <n v="37000081312"/>
        <n v="37000080624"/>
        <n v="37000040824"/>
        <n v="37000054401"/>
        <n v="37000054403"/>
        <n v="37000054406"/>
        <n v="37000067101"/>
        <n v="37000043012"/>
        <n v="37000043106"/>
        <n v="6027702"/>
        <n v="173075049"/>
        <n v="60842003001"/>
        <n v="58657011060"/>
        <n v="58657011160"/>
        <n v="58657011290"/>
        <n v="169770521"/>
        <n v="173086313"/>
        <n v="173088210"/>
        <n v="173088214"/>
        <n v="24338002110"/>
        <n v="24338002010"/>
        <n v="54482014801"/>
        <n v="69046903"/>
        <n v="60793043020"/>
        <n v="60793043120"/>
        <n v="18860010201"/>
        <n v="74646332"/>
        <n v="8121030"/>
        <n v="61958100401"/>
        <n v="61958100301"/>
        <n v="74372719"/>
        <n v="10631011901"/>
        <n v="59148007280"/>
        <n v="57844011001"/>
        <n v="57844012001"/>
        <n v="57844013001"/>
        <n v="6003330"/>
        <n v="6032530"/>
        <n v="6033530"/>
        <n v="6000530"/>
        <n v="186077660"/>
        <n v="310652004"/>
        <n v="310652401"/>
        <n v="310651201"/>
        <n v="64764089099"/>
        <n v="42023010901"/>
        <n v="310009530"/>
        <n v="3364111"/>
        <n v="50419082901"/>
        <n v="597016601"/>
        <n v="59011027160"/>
        <n v="59011027260"/>
        <n v="59011027360"/>
        <n v="59011027460"/>
        <n v="42211010111"/>
        <n v="52544023631"/>
        <n v="52544006431"/>
        <n v="50458092050"/>
        <n v="50458092550"/>
        <n v="50458093020"/>
        <n v="68968662508"/>
        <n v="597003001"/>
        <n v="456430001"/>
        <n v="310196930"/>
        <n v="310197030"/>
        <n v="456321011"/>
        <n v="456320511"/>
        <n v="456341411"/>
        <n v="456342811"/>
        <n v="456121430"/>
        <n v="456122830"/>
        <n v="49884027082"/>
        <n v="63481081460"/>
        <n v="63481081560"/>
        <n v="63481081660"/>
        <n v="63481081760"/>
        <n v="63481081860"/>
        <n v="63481081260"/>
        <n v="63481081360"/>
        <n v="50458019400"/>
        <n v="50458017600"/>
        <n v="50458017800"/>
        <n v="59676057530"/>
        <n v="63459010130"/>
        <n v="63459020130"/>
        <n v="12496121203"/>
        <n v="12496120203"/>
        <n v="12496120403"/>
        <n v="12496120803"/>
        <n v="310662702"/>
        <n v="78052651"/>
        <n v="68025005330"/>
        <n v="68025005530"/>
        <n v="37480235"/>
        <n v="37682210"/>
        <n v="65597020305"/>
        <n v="43376031060"/>
        <n v="43376033060"/>
        <n v="43376034060"/>
        <n v="43376035060"/>
        <n v="68012030930"/>
        <n v="54123091430"/>
        <n v="54123095730"/>
        <n v="54123098630"/>
        <n v="59385001230"/>
        <n v="59385001430"/>
        <n v="59385001630"/>
        <n v="66869010490"/>
        <n v="66869020490"/>
        <n v="66869040490"/>
        <n v="42747032730"/>
        <n v="78012605"/>
        <n v="10337039530"/>
        <n v="6071044"/>
        <n v="85133401"/>
        <n v="85126401"/>
        <n v="52031510"/>
        <n v="6171131"/>
        <n v="6927531"/>
        <m/>
      </sharedItems>
    </cacheField>
    <cacheField name="Old NADAC_x000a_Per Unit" numFmtId="0">
      <sharedItems containsString="0" containsBlank="1" containsNumber="1" minValue="6.5599999999999999E-3" maxValue="15891.12155"/>
    </cacheField>
    <cacheField name="New NADAC_x000a_Per Unit" numFmtId="0">
      <sharedItems containsString="0" containsBlank="1" containsNumber="1" minValue="6.8500000000000002E-3" maxValue="16351.96408"/>
    </cacheField>
    <cacheField name="Classification for Rate Setting" numFmtId="0">
      <sharedItems containsBlank="1"/>
    </cacheField>
    <cacheField name="Percent Change" numFmtId="0">
      <sharedItems containsString="0" containsBlank="1" containsNumber="1" minValue="-0.86" maxValue="5"/>
    </cacheField>
    <cacheField name="Primary Reason" numFmtId="0">
      <sharedItems containsBlank="1"/>
    </cacheField>
    <cacheField name="Date" numFmtId="0">
      <sharedItems containsNonDate="0" containsDate="1" containsString="0" containsBlank="1" minDate="2013-05-12T00:00:00" maxDate="2016-10-03T00:00:00"/>
    </cacheField>
    <cacheField name="1+ % Change" numFmtId="0">
      <sharedItems containsString="0" containsBlank="1" containsNumber="1" minValue="0.14000000000000001" maxValue="6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46">
  <r>
    <s v="AVONEX ADMIN PACK 30 MCG VL"/>
    <x v="0"/>
    <n v="1032.53666"/>
    <n v="1115.23252"/>
    <s v="B"/>
    <n v="8.0100000000000005E-2"/>
    <s v="WAC Adjustment"/>
    <d v="2013-11-28T00:00:00"/>
    <n v="1.0801000000000001"/>
  </r>
  <r>
    <s v="AVONEX PEN 30 MCG/0.5 ML"/>
    <x v="1"/>
    <n v="4096.3028800000002"/>
    <n v="4424.3757800000003"/>
    <s v="B"/>
    <n v="8.0100000000000005E-2"/>
    <s v="WAC Adjustment"/>
    <d v="2013-11-28T00:00:00"/>
    <n v="1.0801000000000001"/>
  </r>
  <r>
    <s v="AVONEX PREFILLED SYR 30 MCG"/>
    <x v="2"/>
    <n v="4093.1359000000002"/>
    <n v="4420.9551600000004"/>
    <s v="B"/>
    <n v="8.0100000000000005E-2"/>
    <s v="WAC Adjustment"/>
    <d v="2013-11-28T00:00:00"/>
    <n v="1.0801000000000001"/>
  </r>
  <r>
    <s v="PEGASYS 180 MCG/0.5 ML SYRINGE"/>
    <x v="3"/>
    <n v="1403.65786"/>
    <n v="1501.94199"/>
    <s v="B"/>
    <n v="7.0000000000000007E-2"/>
    <s v="WAC Adjustment"/>
    <d v="2013-11-28T00:00:00"/>
    <n v="1.07"/>
  </r>
  <r>
    <s v="PEGASYS PROCLICK 180 MCG/0.5"/>
    <x v="4"/>
    <n v="1402.0740699999999"/>
    <n v="1500.2473"/>
    <s v="B"/>
    <n v="7.0000000000000007E-2"/>
    <s v="WAC Adjustment"/>
    <d v="2013-11-28T00:00:00"/>
    <n v="1.07"/>
  </r>
  <r>
    <s v="BLEPH-10 10% EYE DROPS"/>
    <x v="5"/>
    <n v="4.9647600000000001"/>
    <n v="17.139779999999998"/>
    <s v="B"/>
    <n v="2.4523000000000001"/>
    <s v="WAC Adjustment"/>
    <d v="2013-05-12T00:00:00"/>
    <n v="3.4523000000000001"/>
  </r>
  <r>
    <s v="BLEPHAMIDE EYE DROPS"/>
    <x v="6"/>
    <n v="16.683620000000001"/>
    <n v="17.376650000000001"/>
    <s v="B"/>
    <n v="4.1500000000000002E-2"/>
    <s v="WAC Adjustment"/>
    <d v="2013-05-12T00:00:00"/>
    <n v="1.0415000000000001"/>
  </r>
  <r>
    <s v="BLEPHAMIDE EYE DROPS"/>
    <x v="7"/>
    <n v="12.36584"/>
    <n v="17.37265"/>
    <s v="B"/>
    <n v="0.40489999999999998"/>
    <s v="WAC Adjustment"/>
    <d v="2013-05-12T00:00:00"/>
    <n v="1.4049"/>
  </r>
  <r>
    <s v="BLEPHAMIDE EYE OINTMENT"/>
    <x v="8"/>
    <n v="23.069959999999998"/>
    <n v="24.563040000000001"/>
    <s v="B"/>
    <n v="6.4699999999999994E-2"/>
    <s v="WAC Adjustment"/>
    <d v="2013-05-12T00:00:00"/>
    <n v="1.0647"/>
  </r>
  <r>
    <s v="FML FORTE 0.25% EYE DROPS"/>
    <x v="9"/>
    <n v="6.6129100000000003"/>
    <n v="17.433350000000001"/>
    <s v="B"/>
    <n v="1.6363000000000001"/>
    <s v="WAC Adjustment"/>
    <d v="2013-05-12T00:00:00"/>
    <n v="2.6363000000000003"/>
  </r>
  <r>
    <s v="FML FORTE 0.25% EYE DROPS"/>
    <x v="10"/>
    <n v="5.8459700000000003"/>
    <n v="17.54777"/>
    <s v="B"/>
    <n v="2.0017"/>
    <s v="WAC Adjustment"/>
    <d v="2013-05-12T00:00:00"/>
    <n v="3.0017"/>
  </r>
  <r>
    <s v="FML LIQUIFILM 0.1% EYE DROP"/>
    <x v="11"/>
    <n v="8.2834099999999999"/>
    <n v="17.725989999999999"/>
    <s v="B"/>
    <n v="1.1398999999999999"/>
    <s v="WAC Adjustment"/>
    <d v="2013-05-12T00:00:00"/>
    <n v="2.1398999999999999"/>
  </r>
  <r>
    <s v="FML S.O.P. 0.1% OINTMENT"/>
    <x v="12"/>
    <n v="15.029030000000001"/>
    <n v="24.931660000000001"/>
    <s v="B"/>
    <n v="0.65890000000000004"/>
    <s v="WAC Adjustment"/>
    <d v="2013-05-12T00:00:00"/>
    <n v="1.6589"/>
  </r>
  <r>
    <s v="PRED FORTE 1% EYE DROPS"/>
    <x v="13"/>
    <n v="9.5419999999999998"/>
    <n v="17.2715"/>
    <s v="B"/>
    <n v="0.81010000000000004"/>
    <s v="WAC Adjustment"/>
    <d v="2013-05-12T00:00:00"/>
    <n v="1.8101"/>
  </r>
  <r>
    <s v="PRED FORTE 1% EYE DROPS"/>
    <x v="14"/>
    <n v="9.6357700000000008"/>
    <n v="17.455390000000001"/>
    <s v="B"/>
    <n v="0.8115"/>
    <s v="WAC Adjustment"/>
    <d v="2013-05-12T00:00:00"/>
    <n v="1.8115000000000001"/>
  </r>
  <r>
    <s v="PRED FORTE 1% EYE DROPS"/>
    <x v="15"/>
    <n v="9.2021300000000004"/>
    <n v="17.31363"/>
    <s v="B"/>
    <n v="0.88149999999999995"/>
    <s v="WAC Adjustment"/>
    <d v="2013-05-12T00:00:00"/>
    <n v="1.8815"/>
  </r>
  <r>
    <s v="PRED MILD 0.12% EYE DROPS"/>
    <x v="16"/>
    <n v="6.5916800000000002"/>
    <n v="17.51745"/>
    <s v="B"/>
    <n v="1.6575"/>
    <s v="WAC Adjustment"/>
    <d v="2013-05-12T00:00:00"/>
    <n v="2.6574999999999998"/>
  </r>
  <r>
    <s v="PRED MILD 0.12% EYE DROPS"/>
    <x v="17"/>
    <n v="4.7460000000000004"/>
    <n v="17.286449999999999"/>
    <s v="B"/>
    <n v="2.6423000000000001"/>
    <s v="WAC Adjustment"/>
    <d v="2013-05-12T00:00:00"/>
    <n v="3.6423000000000001"/>
  </r>
  <r>
    <s v="PRED-G 1% EYE DROPS"/>
    <x v="18"/>
    <n v="7.79108"/>
    <n v="17.335149999999999"/>
    <s v="B"/>
    <n v="1.2250000000000001"/>
    <s v="WAC Adjustment"/>
    <d v="2013-05-12T00:00:00"/>
    <n v="2.2250000000000001"/>
  </r>
  <r>
    <s v="ZOMIG 2.5 MG TABLET"/>
    <x v="19"/>
    <n v="49.487749999999998"/>
    <n v="61.274250000000002"/>
    <s v="B"/>
    <n v="0.2382"/>
    <s v="WAC Adjustment"/>
    <d v="2013-05-12T00:00:00"/>
    <n v="1.2382"/>
  </r>
  <r>
    <s v="ZOMIG 5 MG NASAL SPRAY"/>
    <x v="20"/>
    <n v="41.43826"/>
    <n v="46.410440000000001"/>
    <s v="B"/>
    <n v="0.12"/>
    <s v="WAC Adjustment"/>
    <d v="2013-05-12T00:00:00"/>
    <n v="1.1200000000000001"/>
  </r>
  <r>
    <s v="ZOMIG 5 MG TABLET"/>
    <x v="21"/>
    <n v="54.802729999999997"/>
    <n v="61.378509999999999"/>
    <s v="B"/>
    <n v="0.12"/>
    <s v="WAC Adjustment"/>
    <d v="2013-05-12T00:00:00"/>
    <n v="1.1200000000000001"/>
  </r>
  <r>
    <s v="ZOMIG ZMT 2.5 MG TABLET"/>
    <x v="22"/>
    <n v="47.875239999999998"/>
    <n v="59.277679999999997"/>
    <s v="B"/>
    <n v="0.2382"/>
    <s v="WAC Adjustment"/>
    <d v="2013-05-12T00:00:00"/>
    <n v="1.2382"/>
  </r>
  <r>
    <s v="ZOMIG ZMT 5 MG TABLET"/>
    <x v="23"/>
    <n v="55.032179999999997"/>
    <n v="61.635489999999997"/>
    <s v="B"/>
    <n v="0.12"/>
    <s v="WAC Adjustment"/>
    <d v="2013-05-12T00:00:00"/>
    <n v="1.1200000000000001"/>
  </r>
  <r>
    <s v="ALREX 0.2% EYE DROPS"/>
    <x v="24"/>
    <n v="27.08802"/>
    <n v="29.526219999999999"/>
    <s v="B"/>
    <n v="0.09"/>
    <s v="WAC Adjustment"/>
    <d v="2013-11-12T00:00:00"/>
    <n v="1.0900000000000001"/>
  </r>
  <r>
    <s v="ALREX 0.2% EYE DROPS"/>
    <x v="25"/>
    <n v="27.393000000000001"/>
    <n v="29.858920000000001"/>
    <s v="B"/>
    <n v="0.09"/>
    <s v="WAC Adjustment"/>
    <d v="2013-11-12T00:00:00"/>
    <n v="1.0900000000000001"/>
  </r>
  <r>
    <s v="ATIVAN 0.5 MG TABLET"/>
    <x v="26"/>
    <n v="4.3569699999999996"/>
    <n v="5.06236"/>
    <s v="B"/>
    <n v="0.16189999999999999"/>
    <s v="WAC Adjustment"/>
    <d v="2013-11-12T00:00:00"/>
    <n v="1.1618999999999999"/>
  </r>
  <r>
    <s v="ATIVAN 1 MG TABLET"/>
    <x v="27"/>
    <n v="5.84274"/>
    <n v="6.7886199999999999"/>
    <s v="B"/>
    <n v="0.16189999999999999"/>
    <s v="WAC Adjustment"/>
    <d v="2013-11-12T00:00:00"/>
    <n v="1.1618999999999999"/>
  </r>
  <r>
    <s v="ATIVAN 2 MG TABLET"/>
    <x v="28"/>
    <n v="9.2722999999999995"/>
    <n v="10.773389999999999"/>
    <s v="B"/>
    <n v="0.16189999999999999"/>
    <s v="WAC Adjustment"/>
    <d v="2013-11-12T00:00:00"/>
    <n v="1.1618999999999999"/>
  </r>
  <r>
    <s v="ATROVENT HFA INHALER"/>
    <x v="29"/>
    <n v="16.288720000000001"/>
    <n v="17.901140000000002"/>
    <s v="B"/>
    <n v="9.9000000000000005E-2"/>
    <s v="WAC Adjustment"/>
    <d v="2013-11-12T00:00:00"/>
    <n v="1.099"/>
  </r>
  <r>
    <s v="BEPREVE 1.5% EYE DROPS"/>
    <x v="30"/>
    <n v="26.62678"/>
    <n v="29.022649999999999"/>
    <s v="B"/>
    <n v="0.09"/>
    <s v="WAC Adjustment"/>
    <d v="2013-11-12T00:00:00"/>
    <n v="1.0900000000000001"/>
  </r>
  <r>
    <s v="BEPREVE 1.5% EYE DROPS"/>
    <x v="31"/>
    <n v="25.269880000000001"/>
    <n v="27.797129999999999"/>
    <s v="B"/>
    <n v="0.1"/>
    <s v="WAC Adjustment"/>
    <d v="2013-11-12T00:00:00"/>
    <n v="1.1000000000000001"/>
  </r>
  <r>
    <s v="BESIVANCE 0.6% SUSP"/>
    <x v="32"/>
    <n v="20.81906"/>
    <n v="22.691939999999999"/>
    <s v="B"/>
    <n v="0.09"/>
    <s v="WAC Adjustment"/>
    <d v="2013-11-12T00:00:00"/>
    <n v="1.0900000000000001"/>
  </r>
  <r>
    <s v="CARAC CREAM"/>
    <x v="33"/>
    <n v="13.333159999999999"/>
    <n v="16.133120000000002"/>
    <s v="B"/>
    <n v="0.21"/>
    <s v="WAC Adjustment"/>
    <d v="2013-11-12T00:00:00"/>
    <n v="1.21"/>
  </r>
  <r>
    <s v="CARDIZEM CD 120 MG CAPSULE"/>
    <x v="34"/>
    <n v="6.3011799999999996"/>
    <n v="7.1816199999999997"/>
    <s v="B"/>
    <n v="0.13969999999999999"/>
    <s v="WAC Adjustment"/>
    <d v="2013-11-12T00:00:00"/>
    <n v="1.1396999999999999"/>
  </r>
  <r>
    <s v="CARDIZEM CD 180 MG CAPSULE"/>
    <x v="35"/>
    <n v="7.8055599999999998"/>
    <n v="8.8961799999999993"/>
    <s v="B"/>
    <n v="0.13969999999999999"/>
    <s v="WAC Adjustment"/>
    <d v="2013-11-12T00:00:00"/>
    <n v="1.1396999999999999"/>
  </r>
  <r>
    <s v="CARDIZEM CD 240 MG CAPSULE"/>
    <x v="36"/>
    <n v="10.727600000000001"/>
    <n v="12.226610000000001"/>
    <s v="B"/>
    <n v="0.13969999999999999"/>
    <s v="WAC Adjustment"/>
    <d v="2013-11-12T00:00:00"/>
    <n v="1.1396999999999999"/>
  </r>
  <r>
    <s v="CARDIZEM CD 360 MG CAPSULE"/>
    <x v="37"/>
    <n v="20.771799999999999"/>
    <n v="23.67445"/>
    <s v="B"/>
    <n v="0.13969999999999999"/>
    <s v="WAC Adjustment"/>
    <d v="2013-11-12T00:00:00"/>
    <n v="1.1396999999999999"/>
  </r>
  <r>
    <s v="CITRANATAL 90 DHA PACK"/>
    <x v="38"/>
    <n v="1.09287"/>
    <n v="1.14758"/>
    <s v="B"/>
    <n v="5.0099999999999999E-2"/>
    <s v="WAC Adjustment"/>
    <d v="2013-11-12T00:00:00"/>
    <n v="1.0501"/>
  </r>
  <r>
    <s v="CITRANATAL ASSURE COMBO PACK"/>
    <x v="39"/>
    <n v="1.1144400000000001"/>
    <n v="1.1702300000000001"/>
    <s v="B"/>
    <n v="5.0099999999999999E-2"/>
    <s v="WAC Adjustment"/>
    <d v="2013-11-12T00:00:00"/>
    <n v="1.0501"/>
  </r>
  <r>
    <s v="CITRANATAL DHA PACK"/>
    <x v="40"/>
    <n v="1.05931"/>
    <n v="1.1123400000000001"/>
    <s v="B"/>
    <n v="5.0099999999999999E-2"/>
    <s v="WAC Adjustment"/>
    <d v="2013-11-12T00:00:00"/>
    <n v="1.0501"/>
  </r>
  <r>
    <s v="CITRANATAL HARMONY CAPSULE"/>
    <x v="41"/>
    <n v="2.1660499999999998"/>
    <n v="2.2742599999999999"/>
    <s v="B"/>
    <n v="0.05"/>
    <s v="WAC Adjustment"/>
    <d v="2013-11-12T00:00:00"/>
    <n v="1.05"/>
  </r>
  <r>
    <s v="DESONATE 0.05% GEL"/>
    <x v="42"/>
    <n v="6.0008100000000004"/>
    <n v="6.4208699999999999"/>
    <s v="B"/>
    <n v="7.0000000000000007E-2"/>
    <s v="WAC Adjustment"/>
    <d v="2013-11-12T00:00:00"/>
    <n v="1.07"/>
  </r>
  <r>
    <s v="EDECRIN 25 MG TABLET"/>
    <x v="43"/>
    <n v="5.2404900000000003"/>
    <n v="6.37338"/>
    <s v="B"/>
    <n v="0.2162"/>
    <s v="WAC Adjustment"/>
    <d v="2013-11-12T00:00:00"/>
    <n v="1.2161999999999999"/>
  </r>
  <r>
    <s v="FERRALET 90 DUAL-IRON TABLET"/>
    <x v="44"/>
    <n v="1.10192"/>
    <n v="1.19004"/>
    <s v="B"/>
    <n v="0.08"/>
    <s v="WAC Adjustment"/>
    <d v="2013-11-12T00:00:00"/>
    <n v="1.08"/>
  </r>
  <r>
    <s v="GYNAZOLE 1 2% CREAM"/>
    <x v="45"/>
    <n v="12.50207"/>
    <n v="13.12717"/>
    <s v="B"/>
    <n v="0.05"/>
    <s v="WAC Adjustment"/>
    <d v="2013-11-12T00:00:00"/>
    <n v="1.05"/>
  </r>
  <r>
    <s v="ISTALOL 0.5% EYE DROPS"/>
    <x v="46"/>
    <n v="38.488439999999997"/>
    <n v="41.95317"/>
    <s v="B"/>
    <n v="0.09"/>
    <s v="WAC Adjustment"/>
    <d v="2013-11-12T00:00:00"/>
    <n v="1.0900000000000001"/>
  </r>
  <r>
    <s v="ISTALOL 0.5% EYE DROPS"/>
    <x v="47"/>
    <n v="38.668979999999998"/>
    <n v="42.14996"/>
    <s v="B"/>
    <n v="0.09"/>
    <s v="WAC Adjustment"/>
    <d v="2013-11-12T00:00:00"/>
    <n v="1.0900000000000001"/>
  </r>
  <r>
    <s v="LODOSYN 25 MG TABLET"/>
    <x v="48"/>
    <n v="4.3428800000000001"/>
    <n v="4.9462799999999998"/>
    <s v="B"/>
    <n v="0.1389"/>
    <s v="WAC Adjustment"/>
    <d v="2013-11-12T00:00:00"/>
    <n v="1.1389"/>
  </r>
  <r>
    <s v="LOTEMAX 0.5% EYE DROPS"/>
    <x v="49"/>
    <n v="25.690110000000001"/>
    <n v="28.00299"/>
    <s v="B"/>
    <n v="0.09"/>
    <s v="WAC Adjustment"/>
    <d v="2013-11-12T00:00:00"/>
    <n v="1.0900000000000001"/>
  </r>
  <r>
    <s v="LOTEMAX 0.5% EYE DROPS"/>
    <x v="50"/>
    <n v="25.689309999999999"/>
    <n v="28.001090000000001"/>
    <s v="B"/>
    <n v="0.09"/>
    <s v="WAC Adjustment"/>
    <d v="2013-11-12T00:00:00"/>
    <n v="1.0900000000000001"/>
  </r>
  <r>
    <s v="LOTEMAX 0.5% EYE DROPS"/>
    <x v="51"/>
    <n v="25.104469999999999"/>
    <n v="27.614920000000001"/>
    <s v="B"/>
    <n v="0.1"/>
    <s v="WAC Adjustment"/>
    <d v="2013-11-12T00:00:00"/>
    <n v="1.1000000000000001"/>
  </r>
  <r>
    <s v="LOTEMAX 0.5% EYE OINTMENT"/>
    <x v="52"/>
    <n v="46.649369999999998"/>
    <n v="50.846420000000002"/>
    <s v="B"/>
    <n v="0.09"/>
    <s v="WAC Adjustment"/>
    <d v="2013-11-12T00:00:00"/>
    <n v="1.0900000000000001"/>
  </r>
  <r>
    <s v="LOTEMAX 0.5% OPHTHALMIC GEL"/>
    <x v="53"/>
    <n v="23.559090000000001"/>
    <n v="25.678930000000001"/>
    <s v="B"/>
    <n v="0.09"/>
    <s v="WAC Adjustment"/>
    <d v="2013-11-12T00:00:00"/>
    <n v="1.0900000000000001"/>
  </r>
  <r>
    <s v="MEPHYTON 5 MG TABLET"/>
    <x v="54"/>
    <n v="12.50569"/>
    <n v="15.18816"/>
    <s v="B"/>
    <n v="0.2145"/>
    <s v="WAC Adjustment"/>
    <d v="2013-11-12T00:00:00"/>
    <n v="1.2144999999999999"/>
  </r>
  <r>
    <s v="MESTINON 180 MG TIMESPAN"/>
    <x v="55"/>
    <n v="5.1758199999999999"/>
    <n v="6.1240800000000002"/>
    <s v="B"/>
    <n v="0.1832"/>
    <s v="WAC Adjustment"/>
    <d v="2013-11-12T00:00:00"/>
    <n v="1.1832"/>
  </r>
  <r>
    <s v="MESTINON 60 MG TABLET"/>
    <x v="56"/>
    <n v="2.7081200000000001"/>
    <n v="3.2043300000000001"/>
    <s v="B"/>
    <n v="0.1832"/>
    <s v="WAC Adjustment"/>
    <d v="2013-11-12T00:00:00"/>
    <n v="1.1832"/>
  </r>
  <r>
    <s v="MESTINON 60 MG/5 ML SYRUP"/>
    <x v="57"/>
    <n v="0.46245999999999998"/>
    <n v="0.54720000000000002"/>
    <s v="B"/>
    <n v="0.1832"/>
    <s v="WAC Adjustment"/>
    <d v="2013-11-12T00:00:00"/>
    <n v="1.1832"/>
  </r>
  <r>
    <s v="MIGRANAL NASAL SPRAY"/>
    <x v="58"/>
    <n v="190.15906000000001"/>
    <n v="207.45402999999999"/>
    <s v="B"/>
    <n v="9.0999999999999998E-2"/>
    <s v="WAC Adjustment"/>
    <d v="2013-11-12T00:00:00"/>
    <n v="1.091"/>
  </r>
  <r>
    <s v="MINIVELLE 0.0375 MG PATCH"/>
    <x v="59"/>
    <n v="8.4303699999999999"/>
    <n v="9.6869099999999992"/>
    <s v="B"/>
    <n v="0.14899999999999999"/>
    <s v="WAC Adjustment"/>
    <d v="2013-11-12T00:00:00"/>
    <n v="1.149"/>
  </r>
  <r>
    <s v="MINIVELLE 0.05 MG PATCH"/>
    <x v="60"/>
    <n v="8.4437200000000008"/>
    <n v="9.7022499999999994"/>
    <s v="B"/>
    <n v="0.14899999999999999"/>
    <s v="WAC Adjustment"/>
    <d v="2013-11-12T00:00:00"/>
    <n v="1.149"/>
  </r>
  <r>
    <s v="MINIVELLE 0.075 MG PATCH"/>
    <x v="61"/>
    <n v="8.4308999999999994"/>
    <n v="9.6875300000000006"/>
    <s v="B"/>
    <n v="0.14910000000000001"/>
    <s v="WAC Adjustment"/>
    <d v="2013-11-12T00:00:00"/>
    <n v="1.1491"/>
  </r>
  <r>
    <s v="MINIVELLE 0.1 MG PATCH"/>
    <x v="62"/>
    <n v="8.3871000000000002"/>
    <n v="9.6371900000000004"/>
    <s v="B"/>
    <n v="0.14899999999999999"/>
    <s v="WAC Adjustment"/>
    <d v="2013-11-12T00:00:00"/>
    <n v="1.149"/>
  </r>
  <r>
    <s v="MYSOLINE 50 MG TABLET"/>
    <x v="63"/>
    <n v="2.6518000000000002"/>
    <n v="3.0316100000000001"/>
    <s v="B"/>
    <n v="0.14319999999999999"/>
    <s v="WAC Adjustment"/>
    <d v="2013-11-12T00:00:00"/>
    <n v="1.1432"/>
  </r>
  <r>
    <s v="NEPHROCAPS SOFTGEL"/>
    <x v="64"/>
    <n v="0.73234999999999995"/>
    <n v="0.81645000000000001"/>
    <s v="B"/>
    <n v="0.1148"/>
    <s v="WAC Adjustment"/>
    <d v="2013-11-12T00:00:00"/>
    <n v="1.1148"/>
  </r>
  <r>
    <s v="NOVOLIN 70-30 100 UNIT/ML VIAL"/>
    <x v="65"/>
    <n v="8.0707699999999996"/>
    <n v="8.8680800000000009"/>
    <s v="B"/>
    <n v="9.8799999999999999E-2"/>
    <s v="WAC Adjustment"/>
    <d v="2013-11-12T00:00:00"/>
    <n v="1.0988"/>
  </r>
  <r>
    <s v="NOVOLIN N 100 UNITS/ML VIAL"/>
    <x v="66"/>
    <n v="8.0661500000000004"/>
    <n v="8.8629999999999995"/>
    <s v="B"/>
    <n v="9.8799999999999999E-2"/>
    <s v="WAC Adjustment"/>
    <d v="2013-11-12T00:00:00"/>
    <n v="1.0988"/>
  </r>
  <r>
    <s v="NOVOLIN R 100 UNITS/ML VIAL"/>
    <x v="67"/>
    <n v="8.0598500000000008"/>
    <n v="8.8560800000000004"/>
    <s v="B"/>
    <n v="9.8799999999999999E-2"/>
    <s v="WAC Adjustment"/>
    <d v="2013-11-12T00:00:00"/>
    <n v="1.0988"/>
  </r>
  <r>
    <s v="NOVOLOG 100 UNIT/ML CARTRIDGE"/>
    <x v="68"/>
    <n v="18.490069999999999"/>
    <n v="20.32077"/>
    <s v="B"/>
    <n v="9.9000000000000005E-2"/>
    <s v="WAC Adjustment"/>
    <d v="2013-11-12T00:00:00"/>
    <n v="1.099"/>
  </r>
  <r>
    <s v="NOVOLOG 100 UNIT/ML VIAL"/>
    <x v="69"/>
    <n v="15.04175"/>
    <n v="16.531179999999999"/>
    <s v="B"/>
    <n v="9.9000000000000005E-2"/>
    <s v="WAC Adjustment"/>
    <d v="2013-11-12T00:00:00"/>
    <n v="1.099"/>
  </r>
  <r>
    <s v="NOVOLOG FLEXPEN SYRINGE"/>
    <x v="70"/>
    <n v="19.3169"/>
    <n v="21.230049999999999"/>
    <s v="B"/>
    <n v="9.9000000000000005E-2"/>
    <s v="WAC Adjustment"/>
    <d v="2013-11-12T00:00:00"/>
    <n v="1.099"/>
  </r>
  <r>
    <s v="NOVOLOG MIX 70-30 FLEXPEN SYRN"/>
    <x v="71"/>
    <n v="19.436859999999999"/>
    <n v="21.361889999999999"/>
    <s v="B"/>
    <n v="9.9000000000000005E-2"/>
    <s v="WAC Adjustment"/>
    <d v="2013-11-12T00:00:00"/>
    <n v="1.099"/>
  </r>
  <r>
    <s v="NOVOLOG MIX 70-30 VIAL"/>
    <x v="72"/>
    <n v="15.6294"/>
    <n v="17.177340000000001"/>
    <s v="B"/>
    <n v="9.9000000000000005E-2"/>
    <s v="WAC Adjustment"/>
    <d v="2013-11-12T00:00:00"/>
    <n v="1.099"/>
  </r>
  <r>
    <s v="PRANDIN 0.5 MG TABLET"/>
    <x v="73"/>
    <n v="3.74621"/>
    <n v="4.1171899999999999"/>
    <s v="B"/>
    <n v="9.9000000000000005E-2"/>
    <s v="WAC Adjustment"/>
    <d v="2013-11-12T00:00:00"/>
    <n v="1.099"/>
  </r>
  <r>
    <s v="PRANDIN 1 MG TABLET"/>
    <x v="74"/>
    <n v="3.6879499999999998"/>
    <n v="4.0531699999999997"/>
    <s v="B"/>
    <n v="9.9000000000000005E-2"/>
    <s v="WAC Adjustment"/>
    <d v="2013-11-12T00:00:00"/>
    <n v="1.099"/>
  </r>
  <r>
    <s v="PRANDIN 2 MG TABLET"/>
    <x v="75"/>
    <n v="3.7646000000000002"/>
    <n v="4.13741"/>
    <s v="B"/>
    <n v="9.9000000000000005E-2"/>
    <s v="WAC Adjustment"/>
    <d v="2013-11-12T00:00:00"/>
    <n v="1.099"/>
  </r>
  <r>
    <s v="PROLENSA 0.07% EYE DROPS"/>
    <x v="76"/>
    <n v="102.97535000000001"/>
    <n v="112.24518999999999"/>
    <s v="B"/>
    <n v="0.09"/>
    <s v="WAC Adjustment"/>
    <d v="2013-11-12T00:00:00"/>
    <n v="1.0900000000000001"/>
  </r>
  <r>
    <s v="PROLENSA 0.07% EYE DROPS"/>
    <x v="77"/>
    <n v="55.397460000000002"/>
    <n v="60.384340000000002"/>
    <s v="B"/>
    <n v="0.09"/>
    <s v="WAC Adjustment"/>
    <d v="2013-11-12T00:00:00"/>
    <n v="1.0900000000000001"/>
  </r>
  <r>
    <s v="RELION NOVOLIN 70-30 VIAL"/>
    <x v="78"/>
    <n v="8.0707699999999996"/>
    <n v="8.8680800000000009"/>
    <s v="B"/>
    <n v="9.8799999999999999E-2"/>
    <s v="WAC Adjustment"/>
    <d v="2013-11-12T00:00:00"/>
    <n v="1.0988"/>
  </r>
  <r>
    <s v="RELION NOVOLIN N 100 UNIT/ML"/>
    <x v="79"/>
    <n v="8.0661500000000004"/>
    <n v="8.8629999999999995"/>
    <s v="B"/>
    <n v="9.8799999999999999E-2"/>
    <s v="WAC Adjustment"/>
    <d v="2013-11-12T00:00:00"/>
    <n v="1.0988"/>
  </r>
  <r>
    <s v="RELION NOVOLIN R 100 UNIT/ML"/>
    <x v="80"/>
    <n v="8.0598500000000008"/>
    <n v="8.8560800000000004"/>
    <s v="B"/>
    <n v="9.8799999999999999E-2"/>
    <s v="WAC Adjustment"/>
    <d v="2013-11-12T00:00:00"/>
    <n v="1.0988"/>
  </r>
  <r>
    <s v="SILENOR 3 MG TABLET"/>
    <x v="81"/>
    <n v="5.5899200000000002"/>
    <n v="7.2668999999999997"/>
    <s v="B"/>
    <n v="0.3"/>
    <s v="WAC Adjustment"/>
    <d v="2013-11-12T00:00:00"/>
    <n v="1.3"/>
  </r>
  <r>
    <s v="SILENOR 6 MG TABLET"/>
    <x v="82"/>
    <n v="5.5739000000000001"/>
    <n v="7.0761200000000004"/>
    <s v="B"/>
    <n v="0.26950000000000002"/>
    <s v="WAC Adjustment"/>
    <d v="2013-11-12T00:00:00"/>
    <n v="1.2695000000000001"/>
  </r>
  <r>
    <s v="TASMAR 100 MG TABLET"/>
    <x v="83"/>
    <n v="15.70148"/>
    <n v="18.584900000000001"/>
    <s v="B"/>
    <n v="0.18360000000000001"/>
    <s v="WAC Adjustment"/>
    <d v="2013-11-12T00:00:00"/>
    <n v="1.1836"/>
  </r>
  <r>
    <s v="TINDAMAX 500 MG TABLET"/>
    <x v="84"/>
    <n v="12.69459"/>
    <n v="13.50474"/>
    <s v="B"/>
    <n v="6.3799999999999996E-2"/>
    <s v="WAC Adjustment"/>
    <d v="2013-11-12T00:00:00"/>
    <n v="1.0638000000000001"/>
  </r>
  <r>
    <s v="UROCIT-K ER 15 MEQ TABLET"/>
    <x v="85"/>
    <n v="1.6189899999999999"/>
    <n v="1.7161299999999999"/>
    <s v="B"/>
    <n v="0.06"/>
    <s v="WAC Adjustment"/>
    <d v="2013-11-12T00:00:00"/>
    <n v="1.06"/>
  </r>
  <r>
    <s v="UROCIT-K SR 10 MEQ TABLET"/>
    <x v="86"/>
    <n v="1.01004"/>
    <n v="1.0706800000000001"/>
    <s v="B"/>
    <n v="0.06"/>
    <s v="WAC Adjustment"/>
    <d v="2013-11-12T00:00:00"/>
    <n v="1.06"/>
  </r>
  <r>
    <s v="VASOTEC 10 MG TABLET"/>
    <x v="87"/>
    <n v="4.1231600000000004"/>
    <n v="4.7735000000000003"/>
    <s v="B"/>
    <n v="0.15770000000000001"/>
    <s v="WAC Adjustment"/>
    <d v="2013-11-12T00:00:00"/>
    <n v="1.1577"/>
  </r>
  <r>
    <s v="VASOTEC 20 MG TABLET"/>
    <x v="88"/>
    <n v="5.8932099999999998"/>
    <n v="6.8229199999999999"/>
    <s v="B"/>
    <n v="0.1578"/>
    <s v="WAC Adjustment"/>
    <d v="2013-11-12T00:00:00"/>
    <n v="1.1577999999999999"/>
  </r>
  <r>
    <s v="ZELAPAR 1.25 MG ODT TABLET"/>
    <x v="89"/>
    <n v="11.63137"/>
    <n v="13.261850000000001"/>
    <s v="B"/>
    <n v="0.14019999999999999"/>
    <s v="WAC Adjustment"/>
    <d v="2013-11-12T00:00:00"/>
    <n v="1.1402000000000001"/>
  </r>
  <r>
    <s v="ZIRGAN 0.15% OPHTHALMIC GEL"/>
    <x v="90"/>
    <n v="41.772559999999999"/>
    <n v="45.532919999999997"/>
    <s v="B"/>
    <n v="0.09"/>
    <s v="WAC Adjustment"/>
    <d v="2013-11-12T00:00:00"/>
    <n v="1.0900000000000001"/>
  </r>
  <r>
    <s v="ZUTRIPRO SOLUTION"/>
    <x v="91"/>
    <n v="0.63710999999999995"/>
    <n v="0.95562999999999998"/>
    <s v="B"/>
    <n v="0.49990000000000001"/>
    <s v="WAC Adjustment"/>
    <d v="2013-11-12T00:00:00"/>
    <n v="1.4999"/>
  </r>
  <r>
    <s v="ZYLET EYE DROPS"/>
    <x v="92"/>
    <n v="30.387779999999999"/>
    <n v="33.122070000000001"/>
    <s v="B"/>
    <n v="0.09"/>
    <s v="WAC Adjustment"/>
    <d v="2013-11-12T00:00:00"/>
    <n v="1.0900000000000001"/>
  </r>
  <r>
    <s v="ZYLET EYE DROPS"/>
    <x v="93"/>
    <n v="30.110969999999998"/>
    <n v="32.821260000000002"/>
    <s v="B"/>
    <n v="0.09"/>
    <s v="WAC Adjustment"/>
    <d v="2013-11-12T00:00:00"/>
    <n v="1.0900000000000001"/>
  </r>
  <r>
    <s v="ACTONEL 150 MG TABLET"/>
    <x v="94"/>
    <n v="152.58394999999999"/>
    <n v="183.10074"/>
    <s v="B"/>
    <n v="0.2"/>
    <s v="WAC Adjustment"/>
    <d v="2013-12-18T00:00:00"/>
    <n v="1.2"/>
  </r>
  <r>
    <s v="ACTONEL 35 MG TABLET"/>
    <x v="95"/>
    <n v="35.232770000000002"/>
    <n v="42.281440000000003"/>
    <s v="B"/>
    <n v="0.2001"/>
    <s v="WAC Adjustment"/>
    <d v="2013-12-18T00:00:00"/>
    <n v="1.2000999999999999"/>
  </r>
  <r>
    <s v="ACTONEL 5 MG TABLET"/>
    <x v="96"/>
    <n v="5.03782"/>
    <n v="6.0496600000000003"/>
    <s v="B"/>
    <n v="0.20080000000000001"/>
    <s v="WAC Adjustment"/>
    <d v="2013-12-18T00:00:00"/>
    <n v="1.2008000000000001"/>
  </r>
  <r>
    <s v="ASACOL HD DR 800 MG TABLET"/>
    <x v="97"/>
    <n v="4.0788599999999997"/>
    <n v="4.4422499999999996"/>
    <s v="B"/>
    <n v="8.9099999999999999E-2"/>
    <s v="WAC Adjustment"/>
    <d v="2013-12-18T00:00:00"/>
    <n v="1.0891"/>
  </r>
  <r>
    <s v="ATELVIA DR 35 MG TABLET"/>
    <x v="98"/>
    <n v="35.07159"/>
    <n v="37.526949999999999"/>
    <s v="B"/>
    <n v="7.0000000000000007E-2"/>
    <s v="WAC Adjustment"/>
    <d v="2013-12-18T00:00:00"/>
    <n v="1.07"/>
  </r>
  <r>
    <s v="BYSTOLIC 10 MG TABLET"/>
    <x v="99"/>
    <n v="2.3720500000000002"/>
    <n v="2.5737800000000002"/>
    <s v="B"/>
    <n v="8.5000000000000006E-2"/>
    <s v="WAC Adjustment"/>
    <d v="2013-12-18T00:00:00"/>
    <n v="1.085"/>
  </r>
  <r>
    <s v="BYSTOLIC 2.5 MG TABLET"/>
    <x v="100"/>
    <n v="2.37859"/>
    <n v="2.5808900000000001"/>
    <s v="B"/>
    <n v="8.5099999999999995E-2"/>
    <s v="WAC Adjustment"/>
    <d v="2013-12-18T00:00:00"/>
    <n v="1.0851"/>
  </r>
  <r>
    <s v="BYSTOLIC 20 MG TABLET"/>
    <x v="101"/>
    <n v="2.3679000000000001"/>
    <n v="2.56908"/>
    <s v="B"/>
    <n v="8.5000000000000006E-2"/>
    <s v="WAC Adjustment"/>
    <d v="2013-12-18T00:00:00"/>
    <n v="1.085"/>
  </r>
  <r>
    <s v="BYSTOLIC 5 MG TABLET"/>
    <x v="102"/>
    <n v="2.37724"/>
    <n v="2.5794100000000002"/>
    <s v="B"/>
    <n v="8.5000000000000006E-2"/>
    <s v="WAC Adjustment"/>
    <d v="2013-12-18T00:00:00"/>
    <n v="1.085"/>
  </r>
  <r>
    <s v="DALIRESP 500 MCG TABLET"/>
    <x v="103"/>
    <n v="6.5194700000000001"/>
    <n v="7.0735700000000001"/>
    <s v="B"/>
    <n v="8.5000000000000006E-2"/>
    <s v="WAC Adjustment"/>
    <d v="2013-12-18T00:00:00"/>
    <n v="1.085"/>
  </r>
  <r>
    <s v="DELZICOL DR 400 MG CAPSULE"/>
    <x v="104"/>
    <n v="2.0272299999999999"/>
    <n v="2.13076"/>
    <s v="B"/>
    <n v="5.11E-2"/>
    <s v="WAC Adjustment"/>
    <d v="2013-12-18T00:00:00"/>
    <n v="1.0510999999999999"/>
  </r>
  <r>
    <s v="HUMALOG 100 UNITS/ML CARTRIDGE"/>
    <x v="105"/>
    <n v="18.7087"/>
    <n v="20.529430000000001"/>
    <s v="B"/>
    <n v="9.7299999999999998E-2"/>
    <s v="WAC Adjustment"/>
    <d v="2013-12-18T00:00:00"/>
    <n v="1.0972999999999999"/>
  </r>
  <r>
    <s v="HUMALOG 100 UNITS/ML KWIKPEN"/>
    <x v="106"/>
    <n v="19.102270000000001"/>
    <n v="20.95195"/>
    <s v="B"/>
    <n v="9.6799999999999997E-2"/>
    <s v="WAC Adjustment"/>
    <d v="2013-12-18T00:00:00"/>
    <n v="1.0968"/>
  </r>
  <r>
    <s v="HUMALOG 100 UNITS/ML VIAL"/>
    <x v="107"/>
    <n v="14.992649999999999"/>
    <n v="16.443940000000001"/>
    <s v="B"/>
    <n v="9.6799999999999997E-2"/>
    <s v="WAC Adjustment"/>
    <d v="2013-12-18T00:00:00"/>
    <n v="1.0968"/>
  </r>
  <r>
    <s v="HUMALOG 100 UNITS/ML VIAL"/>
    <x v="108"/>
    <n v="14.58864"/>
    <n v="16.000820000000001"/>
    <s v="B"/>
    <n v="9.6799999999999997E-2"/>
    <s v="WAC Adjustment"/>
    <d v="2013-12-18T00:00:00"/>
    <n v="1.0968"/>
  </r>
  <r>
    <s v="HUMALOG MIX 50-50 KWIKPEN"/>
    <x v="109"/>
    <n v="19.306480000000001"/>
    <n v="21.175930000000001"/>
    <s v="B"/>
    <n v="9.6799999999999997E-2"/>
    <s v="WAC Adjustment"/>
    <d v="2013-12-18T00:00:00"/>
    <n v="1.0968"/>
  </r>
  <r>
    <s v="HUMALOG MIX 50-50 VIAL"/>
    <x v="110"/>
    <n v="14.96759"/>
    <n v="16.848859999999998"/>
    <s v="B"/>
    <n v="0.12570000000000001"/>
    <s v="WAC Adjustment"/>
    <d v="2013-12-18T00:00:00"/>
    <n v="1.1256999999999999"/>
  </r>
  <r>
    <s v="HUMALOG MIX 75-25 KWIKPEN"/>
    <x v="111"/>
    <n v="19.193999999999999"/>
    <n v="21.05256"/>
    <s v="B"/>
    <n v="9.6799999999999997E-2"/>
    <s v="WAC Adjustment"/>
    <d v="2013-12-18T00:00:00"/>
    <n v="1.0968"/>
  </r>
  <r>
    <s v="HUMALOG MIX 75-25 VIAL"/>
    <x v="112"/>
    <n v="14.849069999999999"/>
    <n v="16.715450000000001"/>
    <s v="B"/>
    <n v="0.12570000000000001"/>
    <s v="WAC Adjustment"/>
    <d v="2013-12-18T00:00:00"/>
    <n v="1.1256999999999999"/>
  </r>
  <r>
    <s v="HUMULIN 70-30 PEN"/>
    <x v="113"/>
    <n v="17.090900000000001"/>
    <n v="18.81213"/>
    <s v="B"/>
    <n v="0.1007"/>
    <s v="WAC Adjustment"/>
    <d v="2013-12-18T00:00:00"/>
    <n v="1.1007"/>
  </r>
  <r>
    <s v="HUMULIN 70-30 VIAL"/>
    <x v="114"/>
    <n v="8.0638500000000004"/>
    <n v="8.8751599999999993"/>
    <s v="B"/>
    <n v="0.10059999999999999"/>
    <s v="WAC Adjustment"/>
    <d v="2013-12-18T00:00:00"/>
    <n v="1.1006"/>
  </r>
  <r>
    <s v="HUMULIN N 100 UNITS/ML PEN"/>
    <x v="115"/>
    <n v="17.060279999999999"/>
    <n v="18.778420000000001"/>
    <s v="B"/>
    <n v="0.1007"/>
    <s v="WAC Adjustment"/>
    <d v="2013-12-18T00:00:00"/>
    <n v="1.1007"/>
  </r>
  <r>
    <s v="HUMULIN N 100 UNITS/ML VIAL"/>
    <x v="116"/>
    <n v="8.0540500000000002"/>
    <n v="8.8643699999999992"/>
    <s v="B"/>
    <n v="0.10059999999999999"/>
    <s v="WAC Adjustment"/>
    <d v="2013-12-18T00:00:00"/>
    <n v="1.1006"/>
  </r>
  <r>
    <s v="HUMULIN N 100 UNITS/ML VIAL"/>
    <x v="117"/>
    <n v="8.0486699999999995"/>
    <n v="8.8584499999999995"/>
    <s v="B"/>
    <n v="0.10059999999999999"/>
    <s v="WAC Adjustment"/>
    <d v="2013-12-18T00:00:00"/>
    <n v="1.1006"/>
  </r>
  <r>
    <s v="HUMULIN R 100 UNITS/ML VIAL"/>
    <x v="118"/>
    <n v="8.0716099999999997"/>
    <n v="8.8836899999999996"/>
    <s v="B"/>
    <n v="0.10059999999999999"/>
    <s v="WAC Adjustment"/>
    <d v="2013-12-18T00:00:00"/>
    <n v="1.1006"/>
  </r>
  <r>
    <s v="HUMULIN R 100 UNITS/ML VIAL"/>
    <x v="119"/>
    <n v="8.0133299999999998"/>
    <n v="8.8195599999999992"/>
    <s v="B"/>
    <n v="0.10059999999999999"/>
    <s v="WAC Adjustment"/>
    <d v="2013-12-18T00:00:00"/>
    <n v="1.1006"/>
  </r>
  <r>
    <s v="HUMULIN R 500 UNITS/ML VIAL"/>
    <x v="120"/>
    <n v="40.297370000000001"/>
    <n v="44.351689999999998"/>
    <s v="B"/>
    <n v="0.10059999999999999"/>
    <s v="WAC Adjustment"/>
    <d v="2013-12-18T00:00:00"/>
    <n v="1.1006"/>
  </r>
  <r>
    <s v="KLOR-CON 20 MEQ PACKET"/>
    <x v="121"/>
    <n v="1.3383499999999999"/>
    <n v="4.6842300000000003"/>
    <s v="B"/>
    <n v="2.5"/>
    <s v="WAC Adjustment"/>
    <d v="2013-12-18T00:00:00"/>
    <n v="3.5"/>
  </r>
  <r>
    <s v="KLOR-CON 25 MEQ PACKET"/>
    <x v="122"/>
    <n v="1.5673699999999999"/>
    <n v="5.4858099999999999"/>
    <s v="B"/>
    <n v="2.5"/>
    <s v="WAC Adjustment"/>
    <d v="2013-12-18T00:00:00"/>
    <n v="3.5"/>
  </r>
  <r>
    <s v="LINZESS 145 MCG CAPSULE"/>
    <x v="123"/>
    <n v="6.8542300000000003"/>
    <n v="7.4369800000000001"/>
    <s v="B"/>
    <n v="8.5000000000000006E-2"/>
    <s v="WAC Adjustment"/>
    <d v="2013-12-18T00:00:00"/>
    <n v="1.085"/>
  </r>
  <r>
    <s v="LINZESS 290 MCG CAPSULE"/>
    <x v="124"/>
    <n v="6.8814700000000002"/>
    <n v="7.4665400000000002"/>
    <s v="B"/>
    <n v="8.5000000000000006E-2"/>
    <s v="WAC Adjustment"/>
    <d v="2013-12-18T00:00:00"/>
    <n v="1.085"/>
  </r>
  <r>
    <s v="NAMENDA 10 MG TABLET"/>
    <x v="125"/>
    <n v="4.3020699999999996"/>
    <n v="4.6677"/>
    <s v="B"/>
    <n v="8.5000000000000006E-2"/>
    <s v="WAC Adjustment"/>
    <d v="2013-12-18T00:00:00"/>
    <n v="1.085"/>
  </r>
  <r>
    <s v="NAMENDA 10 MG/5 ML SOLUTION"/>
    <x v="126"/>
    <n v="1.4957"/>
    <n v="1.62283"/>
    <s v="B"/>
    <n v="8.5000000000000006E-2"/>
    <s v="WAC Adjustment"/>
    <d v="2013-12-18T00:00:00"/>
    <n v="1.085"/>
  </r>
  <r>
    <s v="NAMENDA 5 MG TABLET"/>
    <x v="127"/>
    <n v="4.2898500000000004"/>
    <n v="4.6544499999999998"/>
    <s v="B"/>
    <n v="8.5000000000000006E-2"/>
    <s v="WAC Adjustment"/>
    <d v="2013-12-18T00:00:00"/>
    <n v="1.085"/>
  </r>
  <r>
    <s v="NAMENDA 5-10 MG TITRATION PK"/>
    <x v="128"/>
    <n v="4.3487299999999998"/>
    <n v="4.7183299999999999"/>
    <s v="B"/>
    <n v="8.5000000000000006E-2"/>
    <s v="WAC Adjustment"/>
    <d v="2013-12-18T00:00:00"/>
    <n v="1.085"/>
  </r>
  <r>
    <s v="NAMENDA XR 14 MG CAPSULE"/>
    <x v="129"/>
    <n v="8.2489299999999997"/>
    <n v="8.9502600000000001"/>
    <s v="B"/>
    <n v="8.5000000000000006E-2"/>
    <s v="WAC Adjustment"/>
    <d v="2013-12-18T00:00:00"/>
    <n v="1.085"/>
  </r>
  <r>
    <s v="NAMENDA XR 28 MG CAPSULE"/>
    <x v="130"/>
    <n v="8.1824200000000005"/>
    <n v="8.8780900000000003"/>
    <s v="B"/>
    <n v="8.5000000000000006E-2"/>
    <s v="WAC Adjustment"/>
    <d v="2013-12-18T00:00:00"/>
    <n v="1.085"/>
  </r>
  <r>
    <s v="NAMENDA XR TITRATION PACK"/>
    <x v="131"/>
    <n v="8.2053600000000007"/>
    <n v="8.9028899999999993"/>
    <s v="B"/>
    <n v="8.5000000000000006E-2"/>
    <s v="WAC Adjustment"/>
    <d v="2013-12-18T00:00:00"/>
    <n v="1.085"/>
  </r>
  <r>
    <s v="RELION HUMULIN 70-30 VIAL"/>
    <x v="132"/>
    <n v="8.0638500000000004"/>
    <n v="8.8751599999999993"/>
    <s v="B"/>
    <n v="0.10059999999999999"/>
    <s v="WAC Adjustment"/>
    <d v="2013-12-18T00:00:00"/>
    <n v="1.1006"/>
  </r>
  <r>
    <s v="RELION HUMULIN N 100 UNIT/ML"/>
    <x v="133"/>
    <n v="8.0540500000000002"/>
    <n v="8.8643699999999992"/>
    <s v="B"/>
    <n v="0.10059999999999999"/>
    <s v="WAC Adjustment"/>
    <d v="2013-12-18T00:00:00"/>
    <n v="1.1006"/>
  </r>
  <r>
    <s v="RELION HUMULIN R 100 UNIT/ML"/>
    <x v="134"/>
    <n v="8.0716099999999997"/>
    <n v="8.8836899999999996"/>
    <s v="B"/>
    <n v="0.10059999999999999"/>
    <s v="WAC Adjustment"/>
    <d v="2013-12-18T00:00:00"/>
    <n v="1.1006"/>
  </r>
  <r>
    <s v="TUDORZA PRESSAIR 400 MCG INH"/>
    <x v="135"/>
    <n v="211.08802"/>
    <n v="229.03262000000001"/>
    <s v="B"/>
    <n v="8.5000000000000006E-2"/>
    <s v="WAC Adjustment"/>
    <d v="2013-12-18T00:00:00"/>
    <n v="1.085"/>
  </r>
  <r>
    <s v="ADCIRCA 20 MG TABLET"/>
    <x v="136"/>
    <n v="28.22015"/>
    <n v="30.75658"/>
    <s v="B"/>
    <n v="8.9899999999999994E-2"/>
    <s v="WAC Adjustment"/>
    <d v="2013-12-25T00:00:00"/>
    <n v="1.0899000000000001"/>
  </r>
  <r>
    <s v="ADRENACLICK 0.15 MG AUTO-INJCT"/>
    <x v="137"/>
    <n v="134.30807999999999"/>
    <n v="161.76065"/>
    <s v="B"/>
    <n v="0.2044"/>
    <s v="WAC Adjustment"/>
    <d v="2013-12-25T00:00:00"/>
    <n v="1.2043999999999999"/>
  </r>
  <r>
    <s v="ADRENACLICK 0.3 MG AUTO-INJECT"/>
    <x v="138"/>
    <n v="145.72611000000001"/>
    <n v="149.18056000000001"/>
    <s v="B"/>
    <n v="2.3699999999999999E-2"/>
    <s v="WAC Adjustment"/>
    <d v="2013-12-25T00:00:00"/>
    <n v="1.0237000000000001"/>
  </r>
  <r>
    <s v="APIDRA 100 UNITS/ML VIAL"/>
    <x v="139"/>
    <n v="13.49128"/>
    <n v="15.23692"/>
    <s v="B"/>
    <n v="0.12939999999999999"/>
    <s v="WAC Adjustment"/>
    <d v="2013-12-25T00:00:00"/>
    <n v="1.1294"/>
  </r>
  <r>
    <s v="APIDRA SOLOSTAR 100 UNITS/ML"/>
    <x v="140"/>
    <n v="17.393750000000001"/>
    <n v="19.644500000000001"/>
    <s v="B"/>
    <n v="0.12939999999999999"/>
    <s v="WAC Adjustment"/>
    <d v="2013-12-25T00:00:00"/>
    <n v="1.1294"/>
  </r>
  <r>
    <s v="AUVI-Q 0.15 MG AUTO-INJECTOR"/>
    <x v="141"/>
    <n v="134.30807999999999"/>
    <n v="161.76065"/>
    <s v="B"/>
    <n v="0.2044"/>
    <s v="WAC Adjustment"/>
    <d v="2013-12-25T00:00:00"/>
    <n v="1.2043999999999999"/>
  </r>
  <r>
    <s v="AUVI-Q 0.3 MG AUTO-INJECTOR"/>
    <x v="142"/>
    <n v="145.72611000000001"/>
    <n v="149.18056000000001"/>
    <s v="B"/>
    <n v="2.3699999999999999E-2"/>
    <s v="WAC Adjustment"/>
    <d v="2013-12-25T00:00:00"/>
    <n v="1.0237000000000001"/>
  </r>
  <r>
    <s v="AXIRON 30 MG/ACTUATION SOLN"/>
    <x v="143"/>
    <n v="3.92021"/>
    <n v="4.2732299999999999"/>
    <s v="B"/>
    <n v="9.01E-2"/>
    <s v="WAC Adjustment"/>
    <d v="2013-12-25T00:00:00"/>
    <n v="1.0901000000000001"/>
  </r>
  <r>
    <s v="CAMBIA 50 MG POWDER PACKET"/>
    <x v="144"/>
    <n v="23.29196"/>
    <n v="29.34601"/>
    <s v="B"/>
    <n v="0.25990000000000002"/>
    <s v="WAC Adjustment"/>
    <d v="2013-12-25T00:00:00"/>
    <n v="1.2599"/>
  </r>
  <r>
    <s v="CIALIS 10 MG TABLET"/>
    <x v="145"/>
    <n v="28.28547"/>
    <n v="30.827770000000001"/>
    <s v="B"/>
    <n v="8.9899999999999994E-2"/>
    <s v="WAC Adjustment"/>
    <d v="2013-12-25T00:00:00"/>
    <n v="1.0899000000000001"/>
  </r>
  <r>
    <s v="CIALIS 2.5 MG TABLET"/>
    <x v="146"/>
    <n v="4.3662599999999996"/>
    <n v="5.23759"/>
    <s v="B"/>
    <n v="0.1996"/>
    <s v="WAC Adjustment"/>
    <d v="2013-12-25T00:00:00"/>
    <n v="1.1996"/>
  </r>
  <r>
    <s v="CIALIS 20 MG TABLET"/>
    <x v="147"/>
    <n v="28.336089999999999"/>
    <n v="30.882940000000001"/>
    <s v="B"/>
    <n v="8.9899999999999994E-2"/>
    <s v="WAC Adjustment"/>
    <d v="2013-12-25T00:00:00"/>
    <n v="1.0899000000000001"/>
  </r>
  <r>
    <s v="CIALIS 5 MG TABLET"/>
    <x v="148"/>
    <n v="4.4370799999999999"/>
    <n v="5.32254"/>
    <s v="B"/>
    <n v="0.1996"/>
    <s v="WAC Adjustment"/>
    <d v="2013-12-25T00:00:00"/>
    <n v="1.1996"/>
  </r>
  <r>
    <s v="EFFIENT 10 MG TABLET"/>
    <x v="149"/>
    <n v="7.3467500000000001"/>
    <n v="8.0058299999999996"/>
    <s v="B"/>
    <n v="8.9700000000000002E-2"/>
    <s v="WAC Adjustment"/>
    <d v="2013-12-25T00:00:00"/>
    <n v="1.0897000000000001"/>
  </r>
  <r>
    <s v="EFFIENT 5 MG TABLET"/>
    <x v="150"/>
    <n v="7.29359"/>
    <n v="7.9478999999999997"/>
    <s v="B"/>
    <n v="8.9700000000000002E-2"/>
    <s v="WAC Adjustment"/>
    <d v="2013-12-25T00:00:00"/>
    <n v="1.0897000000000001"/>
  </r>
  <r>
    <s v="EPIPEN 2-PAK 0.3 MG AUTO-INJCT"/>
    <x v="151"/>
    <n v="145.72611000000001"/>
    <n v="149.18056000000001"/>
    <s v="B"/>
    <n v="2.3699999999999999E-2"/>
    <s v="WAC Adjustment"/>
    <d v="2013-12-25T00:00:00"/>
    <n v="1.0237000000000001"/>
  </r>
  <r>
    <s v="EVISTA 60 MG TABLET"/>
    <x v="152"/>
    <n v="5.80802"/>
    <n v="6.3824300000000003"/>
    <s v="B"/>
    <n v="9.8900000000000002E-2"/>
    <s v="WAC Adjustment"/>
    <d v="2013-12-25T00:00:00"/>
    <n v="1.0989"/>
  </r>
  <r>
    <s v="FORTEO 600 MCG/2.4 ML PEN INJ"/>
    <x v="153"/>
    <n v="526.18061999999998"/>
    <n v="573.56844000000001"/>
    <s v="B"/>
    <n v="9.01E-2"/>
    <s v="WAC Adjustment"/>
    <d v="2013-12-25T00:00:00"/>
    <n v="1.0901000000000001"/>
  </r>
  <r>
    <s v="GRALISE 30-DAY STARTER PACK"/>
    <x v="154"/>
    <n v="3.0744699999999998"/>
    <n v="3.3181799999999999"/>
    <s v="B"/>
    <n v="7.9299999999999995E-2"/>
    <s v="WAC Adjustment"/>
    <d v="2013-12-25T00:00:00"/>
    <n v="1.0792999999999999"/>
  </r>
  <r>
    <s v="GRALISE ER 300 MG TABLET"/>
    <x v="155"/>
    <n v="2.9692799999999999"/>
    <n v="3.3003"/>
    <s v="B"/>
    <n v="0.1115"/>
    <s v="WAC Adjustment"/>
    <d v="2013-12-25T00:00:00"/>
    <n v="1.1114999999999999"/>
  </r>
  <r>
    <s v="GRALISE ER 600 MG TABLET"/>
    <x v="156"/>
    <n v="2.9726499999999998"/>
    <n v="3.3040400000000001"/>
    <s v="B"/>
    <n v="0.1115"/>
    <s v="WAC Adjustment"/>
    <d v="2013-12-25T00:00:00"/>
    <n v="1.1114999999999999"/>
  </r>
  <r>
    <s v="LANTUS 100 UNITS/ML VIAL"/>
    <x v="157"/>
    <n v="16.235880000000002"/>
    <n v="18.661200000000001"/>
    <s v="B"/>
    <n v="0.14940000000000001"/>
    <s v="WAC Adjustment"/>
    <d v="2013-12-25T00:00:00"/>
    <n v="1.1494"/>
  </r>
  <r>
    <s v="LANTUS SOLOSTAR 100 UNITS/ML"/>
    <x v="158"/>
    <n v="17.91217"/>
    <n v="19.693000000000001"/>
    <s v="B"/>
    <n v="9.9400000000000002E-2"/>
    <s v="WAC Adjustment"/>
    <d v="2013-12-25T00:00:00"/>
    <n v="1.0993999999999999"/>
  </r>
  <r>
    <s v="PROZAC 10 MG PULVULE"/>
    <x v="159"/>
    <n v="6.6916399999999996"/>
    <n v="7.16052"/>
    <s v="B"/>
    <n v="7.0099999999999996E-2"/>
    <s v="WAC Adjustment"/>
    <d v="2013-12-25T00:00:00"/>
    <n v="1.0701000000000001"/>
  </r>
  <r>
    <s v="PROZAC 20 MG PULVULE"/>
    <x v="160"/>
    <n v="6.8881399999999999"/>
    <n v="7.3682400000000001"/>
    <s v="B"/>
    <n v="6.9699999999999998E-2"/>
    <s v="WAC Adjustment"/>
    <d v="2013-12-25T00:00:00"/>
    <n v="1.0697000000000001"/>
  </r>
  <r>
    <s v="PROZAC 40 MG PULVULE"/>
    <x v="161"/>
    <n v="13.81793"/>
    <n v="14.781040000000001"/>
    <s v="B"/>
    <n v="6.9699999999999998E-2"/>
    <s v="WAC Adjustment"/>
    <d v="2013-12-25T00:00:00"/>
    <n v="1.0697000000000001"/>
  </r>
  <r>
    <s v="STRATTERA 10 MG CAPSULE"/>
    <x v="162"/>
    <n v="6.5973300000000004"/>
    <n v="7.1891800000000003"/>
    <s v="B"/>
    <n v="8.9700000000000002E-2"/>
    <s v="WAC Adjustment"/>
    <d v="2013-12-25T00:00:00"/>
    <n v="1.0897000000000001"/>
  </r>
  <r>
    <s v="STRATTERA 100 MG CAPSULE"/>
    <x v="163"/>
    <n v="7.7071300000000003"/>
    <n v="8.4033899999999999"/>
    <s v="B"/>
    <n v="9.0300000000000005E-2"/>
    <s v="WAC Adjustment"/>
    <d v="2013-12-25T00:00:00"/>
    <n v="1.0903"/>
  </r>
  <r>
    <s v="STRATTERA 18 MG CAPSULE"/>
    <x v="164"/>
    <n v="6.5995499999999998"/>
    <n v="7.1916000000000002"/>
    <s v="B"/>
    <n v="8.9700000000000002E-2"/>
    <s v="WAC Adjustment"/>
    <d v="2013-12-25T00:00:00"/>
    <n v="1.0897000000000001"/>
  </r>
  <r>
    <s v="STRATTERA 25 MG CAPSULE"/>
    <x v="165"/>
    <n v="6.6019899999999998"/>
    <n v="7.1942599999999999"/>
    <s v="B"/>
    <n v="8.9700000000000002E-2"/>
    <s v="WAC Adjustment"/>
    <d v="2013-12-25T00:00:00"/>
    <n v="1.0897000000000001"/>
  </r>
  <r>
    <s v="STRATTERA 40 MG CAPSULE"/>
    <x v="166"/>
    <n v="7.1703599999999996"/>
    <n v="7.8164800000000003"/>
    <s v="B"/>
    <n v="9.01E-2"/>
    <s v="WAC Adjustment"/>
    <d v="2013-12-25T00:00:00"/>
    <n v="1.0901000000000001"/>
  </r>
  <r>
    <s v="STRATTERA 60 MG CAPSULE"/>
    <x v="167"/>
    <n v="7.1500700000000004"/>
    <n v="7.7943699999999998"/>
    <s v="B"/>
    <n v="9.01E-2"/>
    <s v="WAC Adjustment"/>
    <d v="2013-12-25T00:00:00"/>
    <n v="1.0901000000000001"/>
  </r>
  <r>
    <s v="STRATTERA 80 MG CAPSULE"/>
    <x v="168"/>
    <n v="7.6764999999999999"/>
    <n v="8.3699999999999992"/>
    <s v="B"/>
    <n v="9.0300000000000005E-2"/>
    <s v="WAC Adjustment"/>
    <d v="2013-12-25T00:00:00"/>
    <n v="1.0903"/>
  </r>
  <r>
    <s v="TARCEVA 100 MG TABLET"/>
    <x v="169"/>
    <n v="164.04811000000001"/>
    <n v="177.17196000000001"/>
    <s v="B"/>
    <n v="0.08"/>
    <s v="WAC Adjustment"/>
    <d v="2013-12-25T00:00:00"/>
    <n v="1.08"/>
  </r>
  <r>
    <s v="TARCEVA 150 MG TABLET"/>
    <x v="170"/>
    <n v="186.89427000000001"/>
    <n v="201.84581"/>
    <s v="B"/>
    <n v="0.08"/>
    <s v="WAC Adjustment"/>
    <d v="2013-12-25T00:00:00"/>
    <n v="1.08"/>
  </r>
  <r>
    <s v="TARCEVA 25 MG TABLET"/>
    <x v="171"/>
    <n v="59.339060000000003"/>
    <n v="64.086179999999999"/>
    <s v="B"/>
    <n v="0.08"/>
    <s v="WAC Adjustment"/>
    <d v="2013-12-25T00:00:00"/>
    <n v="1.08"/>
  </r>
  <r>
    <s v="UROCIT-K ER 15 MEQ TABLET"/>
    <x v="85"/>
    <n v="1.7161299999999999"/>
    <n v="2.4025699999999999"/>
    <s v="B"/>
    <n v="0.4"/>
    <s v="WAC Adjustment"/>
    <d v="2013-12-25T00:00:00"/>
    <n v="1.4"/>
  </r>
  <r>
    <s v="UROCIT-K SR 10 MEQ TABLET"/>
    <x v="86"/>
    <n v="1.0706800000000001"/>
    <n v="1.49898"/>
    <s v="B"/>
    <n v="0.4"/>
    <s v="WAC Adjustment"/>
    <d v="2013-12-25T00:00:00"/>
    <n v="1.4"/>
  </r>
  <r>
    <s v="VASCEPA 1 GM CAPSULE"/>
    <x v="172"/>
    <n v="1.4759899999999999"/>
    <n v="1.5645500000000001"/>
    <s v="B"/>
    <n v="0.06"/>
    <s v="WAC Adjustment"/>
    <d v="2013-12-25T00:00:00"/>
    <n v="1.06"/>
  </r>
  <r>
    <s v="XELODA 150 MG TABLET"/>
    <x v="173"/>
    <n v="9.6528299999999998"/>
    <n v="10.52159"/>
    <s v="B"/>
    <n v="0.09"/>
    <s v="WAC Adjustment"/>
    <d v="2013-12-25T00:00:00"/>
    <n v="1.0900000000000001"/>
  </r>
  <r>
    <s v="XELODA 500 MG TABLET"/>
    <x v="174"/>
    <n v="32.134270000000001"/>
    <n v="35.026350000000001"/>
    <s v="B"/>
    <n v="0.09"/>
    <s v="WAC Adjustment"/>
    <d v="2013-12-25T00:00:00"/>
    <n v="1.0900000000000001"/>
  </r>
  <r>
    <s v="ALKERAN 2 MG TABLET"/>
    <x v="175"/>
    <n v="8.5109100000000009"/>
    <n v="8.8513500000000001"/>
    <s v="B"/>
    <n v="0.04"/>
    <s v="WAC Adjustment"/>
    <d v="2014-01-01T00:00:00"/>
    <n v="1.04"/>
  </r>
  <r>
    <s v="LEVEMIR 100 UNITS/ML VIAL"/>
    <x v="176"/>
    <n v="16.295000000000002"/>
    <n v="18.729150000000001"/>
    <s v="B"/>
    <n v="0.14940000000000001"/>
    <s v="WAC Adjustment"/>
    <d v="2014-01-01T00:00:00"/>
    <n v="1.1494"/>
  </r>
  <r>
    <s v="LEVEMIR FLEXPEN 100 UNITS/ML"/>
    <x v="177"/>
    <n v="18.02815"/>
    <n v="19.820509999999999"/>
    <s v="B"/>
    <n v="9.9400000000000002E-2"/>
    <s v="WAC Adjustment"/>
    <d v="2014-01-01T00:00:00"/>
    <n v="1.0993999999999999"/>
  </r>
  <r>
    <s v="REBIF 44 MCG/0.5 ML SYRINGE"/>
    <x v="178"/>
    <n v="735.48870999999997"/>
    <n v="786.97292000000004"/>
    <s v="B"/>
    <n v="7.0000000000000007E-2"/>
    <s v="WAC Adjustment"/>
    <d v="2014-01-01T00:00:00"/>
    <n v="1.07"/>
  </r>
  <r>
    <s v="SUMADAN KIT"/>
    <x v="179"/>
    <n v="286.15190999999999"/>
    <n v="311.23311999999999"/>
    <s v="B"/>
    <n v="8.7599999999999997E-2"/>
    <s v="WAC Adjustment"/>
    <d v="2014-01-01T00:00:00"/>
    <n v="1.0875999999999999"/>
  </r>
  <r>
    <s v="SUPRAX 100 MG/5 ML SUSPENSION"/>
    <x v="180"/>
    <n v="2.7732800000000002"/>
    <n v="2.9120200000000001"/>
    <s v="B"/>
    <n v="0.05"/>
    <s v="WAC Adjustment"/>
    <d v="2014-01-01T00:00:00"/>
    <n v="1.05"/>
  </r>
  <r>
    <s v="SUPRAX 200 MG TABLET CHEWABLE"/>
    <x v="181"/>
    <n v="27.414249999999999"/>
    <n v="28.784960000000002"/>
    <s v="B"/>
    <n v="0.05"/>
    <s v="WAC Adjustment"/>
    <d v="2014-01-01T00:00:00"/>
    <n v="1.05"/>
  </r>
  <r>
    <s v="SUPRAX 200 MG/5 ML SUSPENSION"/>
    <x v="182"/>
    <n v="5.5770900000000001"/>
    <n v="5.85595"/>
    <s v="B"/>
    <n v="0.05"/>
    <s v="WAC Adjustment"/>
    <d v="2014-01-01T00:00:00"/>
    <n v="1.05"/>
  </r>
  <r>
    <s v="SUPRAX 200 MG/5 ML SUSPENSION"/>
    <x v="183"/>
    <n v="5.5390899999999998"/>
    <n v="5.8160499999999997"/>
    <s v="B"/>
    <n v="0.05"/>
    <s v="WAC Adjustment"/>
    <d v="2014-01-01T00:00:00"/>
    <n v="1.05"/>
  </r>
  <r>
    <s v="SUPRAX 400 MG CAPSULE"/>
    <x v="184"/>
    <n v="16.155999999999999"/>
    <n v="16.963480000000001"/>
    <s v="B"/>
    <n v="0.05"/>
    <s v="WAC Adjustment"/>
    <d v="2014-01-01T00:00:00"/>
    <n v="1.05"/>
  </r>
  <r>
    <s v="SUPRAX 400 MG TABLET"/>
    <x v="185"/>
    <n v="16.38795"/>
    <n v="17.207339999999999"/>
    <s v="B"/>
    <n v="0.05"/>
    <s v="WAC Adjustment"/>
    <d v="2014-01-01T00:00:00"/>
    <n v="1.05"/>
  </r>
  <r>
    <s v="TESTIM 1% (50 MG) GEL"/>
    <x v="186"/>
    <n v="2.2642600000000002"/>
    <n v="2.4883999999999999"/>
    <s v="B"/>
    <n v="9.9000000000000005E-2"/>
    <s v="WAC Adjustment"/>
    <d v="2014-01-01T00:00:00"/>
    <n v="1.099"/>
  </r>
  <r>
    <s v="ABILIFY 1 MG/ML SOLUTION"/>
    <x v="187"/>
    <n v="4.7322699999999998"/>
    <n v="5.4894299999999996"/>
    <s v="B"/>
    <n v="0.16"/>
    <s v="WAC Adjustment"/>
    <d v="2014-01-08T00:00:00"/>
    <n v="1.1599999999999999"/>
  </r>
  <r>
    <s v="ABILIFY 10 MG TABLET"/>
    <x v="188"/>
    <n v="21.851240000000001"/>
    <n v="25.347650000000002"/>
    <s v="B"/>
    <n v="0.16"/>
    <s v="WAC Adjustment"/>
    <d v="2014-01-08T00:00:00"/>
    <n v="1.1599999999999999"/>
  </r>
  <r>
    <s v="ABILIFY 15 MG TABLET"/>
    <x v="189"/>
    <n v="21.787120000000002"/>
    <n v="25.27327"/>
    <s v="B"/>
    <n v="0.16"/>
    <s v="WAC Adjustment"/>
    <d v="2014-01-08T00:00:00"/>
    <n v="1.1599999999999999"/>
  </r>
  <r>
    <s v="ABILIFY 2 MG TABLET"/>
    <x v="190"/>
    <n v="21.840430000000001"/>
    <n v="25.33511"/>
    <s v="B"/>
    <n v="0.16"/>
    <s v="WAC Adjustment"/>
    <d v="2014-01-08T00:00:00"/>
    <n v="1.1599999999999999"/>
  </r>
  <r>
    <s v="ABILIFY 20 MG TABLET"/>
    <x v="191"/>
    <n v="30.701329999999999"/>
    <n v="35.61354"/>
    <s v="B"/>
    <n v="0.16"/>
    <s v="WAC Adjustment"/>
    <d v="2014-01-08T00:00:00"/>
    <n v="1.1599999999999999"/>
  </r>
  <r>
    <s v="ABILIFY 30 MG TABLET"/>
    <x v="192"/>
    <n v="30.748799999999999"/>
    <n v="35.668599999999998"/>
    <s v="B"/>
    <n v="0.16"/>
    <s v="WAC Adjustment"/>
    <d v="2014-01-08T00:00:00"/>
    <n v="1.1599999999999999"/>
  </r>
  <r>
    <s v="ABILIFY 5 MG TABLET"/>
    <x v="193"/>
    <n v="21.99765"/>
    <n v="25.517489999999999"/>
    <s v="B"/>
    <n v="0.16"/>
    <s v="WAC Adjustment"/>
    <d v="2014-01-08T00:00:00"/>
    <n v="1.1599999999999999"/>
  </r>
  <r>
    <s v="ABSORICA 20 MG CAPSULE"/>
    <x v="194"/>
    <n v="21.21"/>
    <n v="23.1189"/>
    <s v="B"/>
    <n v="0.09"/>
    <s v="WAC Adjustment"/>
    <d v="2014-01-08T00:00:00"/>
    <n v="1.0900000000000001"/>
  </r>
  <r>
    <s v="ABSORICA 30 MG CAPSULE"/>
    <x v="195"/>
    <n v="22.653949999999998"/>
    <n v="24.692810000000001"/>
    <s v="B"/>
    <n v="0.09"/>
    <s v="WAC Adjustment"/>
    <d v="2014-01-08T00:00:00"/>
    <n v="1.0900000000000001"/>
  </r>
  <r>
    <s v="ABSORICA 40 MG CAPSULE"/>
    <x v="196"/>
    <n v="22.764800000000001"/>
    <n v="24.81363"/>
    <s v="B"/>
    <n v="0.09"/>
    <s v="WAC Adjustment"/>
    <d v="2014-01-08T00:00:00"/>
    <n v="1.0900000000000001"/>
  </r>
  <r>
    <s v="ACCUPRIL 10 MG TABLET"/>
    <x v="197"/>
    <n v="2.24099"/>
    <n v="2.3978199999999998"/>
    <s v="B"/>
    <n v="7.0000000000000007E-2"/>
    <s v="WAC Adjustment"/>
    <d v="2014-01-08T00:00:00"/>
    <n v="1.07"/>
  </r>
  <r>
    <s v="ACCUPRIL 20 MG TABLET"/>
    <x v="198"/>
    <n v="2.2544599999999999"/>
    <n v="2.4122300000000001"/>
    <s v="B"/>
    <n v="7.0000000000000007E-2"/>
    <s v="WAC Adjustment"/>
    <d v="2014-01-08T00:00:00"/>
    <n v="1.07"/>
  </r>
  <r>
    <s v="ACCUPRIL 40 MG TABLET"/>
    <x v="199"/>
    <n v="2.2538200000000002"/>
    <n v="2.41154"/>
    <s v="B"/>
    <n v="7.0000000000000007E-2"/>
    <s v="WAC Adjustment"/>
    <d v="2014-01-08T00:00:00"/>
    <n v="1.07"/>
  </r>
  <r>
    <s v="ACULAR 0.5% EYE DROPS"/>
    <x v="200"/>
    <n v="31.608080000000001"/>
    <n v="33.819699999999997"/>
    <s v="B"/>
    <n v="7.0000000000000007E-2"/>
    <s v="WAC Adjustment"/>
    <d v="2014-01-08T00:00:00"/>
    <n v="1.07"/>
  </r>
  <r>
    <s v="ACUVAIL 0.45% OPHTH SOLUTION"/>
    <x v="201"/>
    <n v="5.88767"/>
    <n v="6.2998700000000003"/>
    <s v="B"/>
    <n v="7.0000000000000007E-2"/>
    <s v="WAC Adjustment"/>
    <d v="2014-01-08T00:00:00"/>
    <n v="1.07"/>
  </r>
  <r>
    <s v="ACZONE 5% GEL"/>
    <x v="202"/>
    <n v="6.0922900000000002"/>
    <n v="6.3969100000000001"/>
    <s v="B"/>
    <n v="0.05"/>
    <s v="WAC Adjustment"/>
    <d v="2014-01-08T00:00:00"/>
    <n v="1.05"/>
  </r>
  <r>
    <s v="ACZONE 5% GEL"/>
    <x v="203"/>
    <n v="5.7863199999999999"/>
    <n v="6.0755800000000004"/>
    <s v="B"/>
    <n v="0.05"/>
    <s v="WAC Adjustment"/>
    <d v="2014-01-08T00:00:00"/>
    <n v="1.05"/>
  </r>
  <r>
    <s v="ACZONE 5% GEL"/>
    <x v="204"/>
    <n v="5.79704"/>
    <n v="6.0868900000000004"/>
    <s v="B"/>
    <n v="0.05"/>
    <s v="WAC Adjustment"/>
    <d v="2014-01-08T00:00:00"/>
    <n v="1.05"/>
  </r>
  <r>
    <s v="ADDERALL 10 MG TABLET"/>
    <x v="205"/>
    <n v="4.1534300000000002"/>
    <n v="4.44421"/>
    <s v="B"/>
    <n v="7.0000000000000007E-2"/>
    <s v="WAC Adjustment"/>
    <d v="2014-01-08T00:00:00"/>
    <n v="1.07"/>
  </r>
  <r>
    <s v="ADDERALL 15 MG TABLET"/>
    <x v="206"/>
    <n v="4.1999000000000004"/>
    <n v="4.4939299999999998"/>
    <s v="B"/>
    <n v="7.0000000000000007E-2"/>
    <s v="WAC Adjustment"/>
    <d v="2014-01-08T00:00:00"/>
    <n v="1.07"/>
  </r>
  <r>
    <s v="ADDERALL 20 MG TABLET"/>
    <x v="207"/>
    <n v="4.1883499999999998"/>
    <n v="4.4815699999999996"/>
    <s v="B"/>
    <n v="7.0000000000000007E-2"/>
    <s v="WAC Adjustment"/>
    <d v="2014-01-08T00:00:00"/>
    <n v="1.07"/>
  </r>
  <r>
    <s v="ADDERALL 30 MG TABLET"/>
    <x v="208"/>
    <n v="4.14208"/>
    <n v="4.4320599999999999"/>
    <s v="B"/>
    <n v="7.0000000000000007E-2"/>
    <s v="WAC Adjustment"/>
    <d v="2014-01-08T00:00:00"/>
    <n v="1.07"/>
  </r>
  <r>
    <s v="ADDERALL 5 MG TABLET"/>
    <x v="209"/>
    <n v="4.1918600000000001"/>
    <n v="4.4853300000000003"/>
    <s v="B"/>
    <n v="7.0000000000000007E-2"/>
    <s v="WAC Adjustment"/>
    <d v="2014-01-08T00:00:00"/>
    <n v="1.07"/>
  </r>
  <r>
    <s v="ADVICOR 1,000 MG-20 MG TABLET"/>
    <x v="210"/>
    <n v="5.6977500000000001"/>
    <n v="6.2618799999999997"/>
    <s v="B"/>
    <n v="9.9000000000000005E-2"/>
    <s v="WAC Adjustment"/>
    <d v="2014-01-08T00:00:00"/>
    <n v="1.099"/>
  </r>
  <r>
    <s v="ADVICOR 1,000 MG-40 MG TABLET"/>
    <x v="211"/>
    <n v="6.7018500000000003"/>
    <n v="7.3654000000000002"/>
    <s v="B"/>
    <n v="9.9000000000000005E-2"/>
    <s v="WAC Adjustment"/>
    <d v="2014-01-08T00:00:00"/>
    <n v="1.099"/>
  </r>
  <r>
    <s v="ADVICOR 500 MG-20 MG TABLET"/>
    <x v="212"/>
    <n v="4.9654499999999997"/>
    <n v="5.45702"/>
    <s v="B"/>
    <n v="9.9000000000000005E-2"/>
    <s v="WAC Adjustment"/>
    <d v="2014-01-08T00:00:00"/>
    <n v="1.099"/>
  </r>
  <r>
    <s v="ALBENZA 200 MG TABLET"/>
    <x v="213"/>
    <n v="48.240549999999999"/>
    <n v="98.895349999999993"/>
    <s v="B"/>
    <n v="1.05"/>
    <s v="WAC Adjustment"/>
    <d v="2014-01-08T00:00:00"/>
    <n v="2.0499999999999998"/>
  </r>
  <r>
    <s v="ALDACTAZIDE 50-50 TABLET"/>
    <x v="214"/>
    <n v="2.2572199999999998"/>
    <n v="2.4152499999999999"/>
    <s v="B"/>
    <n v="7.0000000000000007E-2"/>
    <s v="WAC Adjustment"/>
    <d v="2014-01-08T00:00:00"/>
    <n v="1.07"/>
  </r>
  <r>
    <s v="ALDACTONE 25 MG TABLET"/>
    <x v="215"/>
    <n v="1.1786799999999999"/>
    <n v="1.2611699999999999"/>
    <s v="B"/>
    <n v="7.0000000000000007E-2"/>
    <s v="WAC Adjustment"/>
    <d v="2014-01-08T00:00:00"/>
    <n v="1.07"/>
  </r>
  <r>
    <s v="ALOCRIL 2% EYE DROPS"/>
    <x v="216"/>
    <n v="24.608429999999998"/>
    <n v="26.330279999999998"/>
    <s v="B"/>
    <n v="7.0000000000000007E-2"/>
    <s v="WAC Adjustment"/>
    <d v="2014-01-08T00:00:00"/>
    <n v="1.07"/>
  </r>
  <r>
    <s v="ALPHAGAN P 0.1% DROPS"/>
    <x v="217"/>
    <n v="16.47925"/>
    <n v="17.631979999999999"/>
    <s v="B"/>
    <n v="7.0000000000000007E-2"/>
    <s v="WAC Adjustment"/>
    <d v="2014-01-08T00:00:00"/>
    <n v="1.07"/>
  </r>
  <r>
    <s v="ALPHAGAN P 0.1% DROPS"/>
    <x v="218"/>
    <n v="16.410959999999999"/>
    <n v="17.5594"/>
    <s v="B"/>
    <n v="7.0000000000000007E-2"/>
    <s v="WAC Adjustment"/>
    <d v="2014-01-08T00:00:00"/>
    <n v="1.07"/>
  </r>
  <r>
    <s v="ALPHAGAN P 0.1% DROPS"/>
    <x v="219"/>
    <n v="16.57253"/>
    <n v="17.732780000000002"/>
    <s v="B"/>
    <n v="7.0000000000000007E-2"/>
    <s v="WAC Adjustment"/>
    <d v="2014-01-08T00:00:00"/>
    <n v="1.07"/>
  </r>
  <r>
    <s v="ALPHAGAN P 0.15% EYE DROPS"/>
    <x v="220"/>
    <n v="18.159669999999998"/>
    <n v="19.43121"/>
    <s v="B"/>
    <n v="7.0000000000000007E-2"/>
    <s v="WAC Adjustment"/>
    <d v="2014-01-08T00:00:00"/>
    <n v="1.07"/>
  </r>
  <r>
    <s v="ALPHAGAN P 0.15% EYE DROPS"/>
    <x v="221"/>
    <n v="18.259329999999999"/>
    <n v="19.537120000000002"/>
    <s v="B"/>
    <n v="7.0000000000000007E-2"/>
    <s v="WAC Adjustment"/>
    <d v="2014-01-08T00:00:00"/>
    <n v="1.07"/>
  </r>
  <r>
    <s v="ALPHAGAN P 0.15% EYE DROPS"/>
    <x v="222"/>
    <n v="18.158529999999999"/>
    <n v="19.42963"/>
    <s v="B"/>
    <n v="7.0000000000000007E-2"/>
    <s v="WAC Adjustment"/>
    <d v="2014-01-08T00:00:00"/>
    <n v="1.07"/>
  </r>
  <r>
    <s v="ALTACE 10 MG CAPSULE"/>
    <x v="223"/>
    <n v="3.4249499999999999"/>
    <n v="3.66473"/>
    <s v="B"/>
    <n v="7.0000000000000007E-2"/>
    <s v="WAC Adjustment"/>
    <d v="2014-01-08T00:00:00"/>
    <n v="1.07"/>
  </r>
  <r>
    <s v="ALTACE 2.5 MG CAPSULE"/>
    <x v="224"/>
    <n v="2.7400099999999998"/>
    <n v="2.9317899999999999"/>
    <s v="B"/>
    <n v="7.0000000000000007E-2"/>
    <s v="WAC Adjustment"/>
    <d v="2014-01-08T00:00:00"/>
    <n v="1.07"/>
  </r>
  <r>
    <s v="ALTACE 5 MG CAPSULE"/>
    <x v="225"/>
    <n v="2.9025799999999999"/>
    <n v="3.1057399999999999"/>
    <s v="B"/>
    <n v="7.0000000000000007E-2"/>
    <s v="WAC Adjustment"/>
    <d v="2014-01-08T00:00:00"/>
    <n v="1.07"/>
  </r>
  <r>
    <s v="AMRIX ER 15 MG CAPSULE"/>
    <x v="226"/>
    <n v="19.342289999999998"/>
    <n v="21.263559999999998"/>
    <s v="B"/>
    <n v="9.9299999999999999E-2"/>
    <s v="WAC Adjustment"/>
    <d v="2014-01-08T00:00:00"/>
    <n v="1.0992999999999999"/>
  </r>
  <r>
    <s v="AROMASIN 25 MG TABLET"/>
    <x v="227"/>
    <n v="15.79311"/>
    <n v="17.214490000000001"/>
    <s v="B"/>
    <n v="0.09"/>
    <s v="WAC Adjustment"/>
    <d v="2014-01-08T00:00:00"/>
    <n v="1.0900000000000001"/>
  </r>
  <r>
    <s v="ARTHROTEC 50 MG-200 MCG TAB"/>
    <x v="228"/>
    <n v="3.6111399999999998"/>
    <n v="3.9361799999999998"/>
    <s v="B"/>
    <n v="0.09"/>
    <s v="WAC Adjustment"/>
    <d v="2014-01-08T00:00:00"/>
    <n v="1.0900000000000001"/>
  </r>
  <r>
    <s v="ARTHROTEC 75 MG-200 MCG TAB"/>
    <x v="229"/>
    <n v="3.5934400000000002"/>
    <n v="3.9168799999999999"/>
    <s v="B"/>
    <n v="0.09"/>
    <s v="WAC Adjustment"/>
    <d v="2014-01-08T00:00:00"/>
    <n v="1.0900000000000001"/>
  </r>
  <r>
    <s v="ATRIPLA TABLET"/>
    <x v="230"/>
    <n v="60.686750000000004"/>
    <n v="64.676289999999995"/>
    <s v="B"/>
    <n v="6.5699999999999995E-2"/>
    <s v="WAC Adjustment"/>
    <d v="2014-01-08T00:00:00"/>
    <n v="1.0657000000000001"/>
  </r>
  <r>
    <s v="AVELOX 400 MG TABLET"/>
    <x v="231"/>
    <n v="22.198039999999999"/>
    <n v="24.395340000000001"/>
    <s v="B"/>
    <n v="9.9000000000000005E-2"/>
    <s v="WAC Adjustment"/>
    <d v="2014-01-08T00:00:00"/>
    <n v="1.099"/>
  </r>
  <r>
    <s v="AVELOX ABC PACK 400 MG TAB"/>
    <x v="232"/>
    <n v="22.198039999999999"/>
    <n v="24.395340000000001"/>
    <s v="B"/>
    <n v="9.9000000000000005E-2"/>
    <s v="WAC Adjustment"/>
    <d v="2014-01-08T00:00:00"/>
    <n v="1.099"/>
  </r>
  <r>
    <s v="AVINZA 120 MG CAPSULE"/>
    <x v="233"/>
    <n v="16.94838"/>
    <n v="17.7958"/>
    <s v="B"/>
    <n v="0.05"/>
    <s v="WAC Adjustment"/>
    <d v="2014-01-08T00:00:00"/>
    <n v="1.05"/>
  </r>
  <r>
    <s v="AVINZA 30 MG CAPSULE"/>
    <x v="234"/>
    <n v="4.9493400000000003"/>
    <n v="5.1967600000000003"/>
    <s v="B"/>
    <n v="0.05"/>
    <s v="WAC Adjustment"/>
    <d v="2014-01-08T00:00:00"/>
    <n v="1.05"/>
  </r>
  <r>
    <s v="AVINZA 45 MG CAPSULE"/>
    <x v="235"/>
    <n v="7.42265"/>
    <n v="7.7937900000000004"/>
    <s v="B"/>
    <n v="0.05"/>
    <s v="WAC Adjustment"/>
    <d v="2014-01-08T00:00:00"/>
    <n v="1.05"/>
  </r>
  <r>
    <s v="AVINZA 60 MG CAPSULE"/>
    <x v="236"/>
    <n v="9.5009399999999999"/>
    <n v="9.9759899999999995"/>
    <s v="B"/>
    <n v="0.05"/>
    <s v="WAC Adjustment"/>
    <d v="2014-01-08T00:00:00"/>
    <n v="1.05"/>
  </r>
  <r>
    <s v="AVINZA 75 MG CAPSULE"/>
    <x v="237"/>
    <n v="12.3736"/>
    <n v="12.992279999999999"/>
    <s v="B"/>
    <n v="0.05"/>
    <s v="WAC Adjustment"/>
    <d v="2014-01-08T00:00:00"/>
    <n v="1.05"/>
  </r>
  <r>
    <s v="AVINZA 90 MG CAPSULE"/>
    <x v="238"/>
    <n v="13.728479999999999"/>
    <n v="14.414910000000001"/>
    <s v="B"/>
    <n v="0.05"/>
    <s v="WAC Adjustment"/>
    <d v="2014-01-08T00:00:00"/>
    <n v="1.05"/>
  </r>
  <r>
    <s v="AZELEX 20% CREAM"/>
    <x v="239"/>
    <n v="7.4324199999999996"/>
    <n v="8.1756600000000006"/>
    <s v="B"/>
    <n v="0.1"/>
    <s v="WAC Adjustment"/>
    <d v="2014-01-08T00:00:00"/>
    <n v="1.1000000000000001"/>
  </r>
  <r>
    <s v="AZELEX 20% CREAM"/>
    <x v="240"/>
    <n v="6.6978799999999996"/>
    <n v="7.3677299999999999"/>
    <s v="B"/>
    <n v="0.1"/>
    <s v="WAC Adjustment"/>
    <d v="2014-01-08T00:00:00"/>
    <n v="1.1000000000000001"/>
  </r>
  <r>
    <s v="AZILECT 0.5 MG TABLET"/>
    <x v="241"/>
    <n v="13.96495"/>
    <n v="15.34539"/>
    <s v="B"/>
    <n v="9.8900000000000002E-2"/>
    <s v="WAC Adjustment"/>
    <d v="2014-01-08T00:00:00"/>
    <n v="1.0989"/>
  </r>
  <r>
    <s v="AZILECT 1 MG TABLET"/>
    <x v="242"/>
    <n v="14.210839999999999"/>
    <n v="15.61558"/>
    <s v="B"/>
    <n v="9.8799999999999999E-2"/>
    <s v="WAC Adjustment"/>
    <d v="2014-01-08T00:00:00"/>
    <n v="1.0988"/>
  </r>
  <r>
    <s v="AZULFIDINE ENTAB 500 MG"/>
    <x v="243"/>
    <n v="0.90303"/>
    <n v="0.96621000000000001"/>
    <s v="B"/>
    <n v="7.0000000000000007E-2"/>
    <s v="WAC Adjustment"/>
    <d v="2014-01-08T00:00:00"/>
    <n v="1.07"/>
  </r>
  <r>
    <s v="BARACLUDE 0.5 MG TABLET"/>
    <x v="244"/>
    <n v="33.60801"/>
    <n v="37.640970000000003"/>
    <s v="B"/>
    <n v="0.12"/>
    <s v="WAC Adjustment"/>
    <d v="2014-01-08T00:00:00"/>
    <n v="1.1200000000000001"/>
  </r>
  <r>
    <s v="BARACLUDE 1 MG TABLET"/>
    <x v="245"/>
    <n v="33.895580000000002"/>
    <n v="37.963050000000003"/>
    <s v="B"/>
    <n v="0.12"/>
    <s v="WAC Adjustment"/>
    <d v="2014-01-08T00:00:00"/>
    <n v="1.1200000000000001"/>
  </r>
  <r>
    <s v="BICILLIN L-A 1,200,000 UNITS"/>
    <x v="246"/>
    <n v="29.6739"/>
    <n v="34.124989999999997"/>
    <s v="B"/>
    <n v="0.15"/>
    <s v="WAC Adjustment"/>
    <d v="2014-01-08T00:00:00"/>
    <n v="1.1499999999999999"/>
  </r>
  <r>
    <s v="BICILLIN L-A 2,400,000 UNITS"/>
    <x v="247"/>
    <n v="30.0579"/>
    <n v="34.566589999999998"/>
    <s v="B"/>
    <n v="0.15"/>
    <s v="WAC Adjustment"/>
    <d v="2014-01-08T00:00:00"/>
    <n v="1.1499999999999999"/>
  </r>
  <r>
    <s v="BRILINTA 90 MG TABLET"/>
    <x v="248"/>
    <n v="3.8245900000000002"/>
    <n v="3.9393600000000002"/>
    <s v="B"/>
    <n v="0.03"/>
    <s v="WAC Adjustment"/>
    <d v="2014-01-08T00:00:00"/>
    <n v="1.03"/>
  </r>
  <r>
    <s v="BROVANA 15 MCG/2 ML SOLUTION"/>
    <x v="249"/>
    <n v="3.9242699999999999"/>
    <n v="4.1762100000000002"/>
    <s v="B"/>
    <n v="6.4199999999999993E-2"/>
    <s v="WAC Adjustment"/>
    <d v="2014-01-08T00:00:00"/>
    <n v="1.0642"/>
  </r>
  <r>
    <s v="BROVANA 15 MCG/2 ML SOLUTION"/>
    <x v="250"/>
    <n v="3.94278"/>
    <n v="4.1959099999999996"/>
    <s v="B"/>
    <n v="6.4199999999999993E-2"/>
    <s v="WAC Adjustment"/>
    <d v="2014-01-08T00:00:00"/>
    <n v="1.0642"/>
  </r>
  <r>
    <s v="BYDUREON 2 MG VIAL"/>
    <x v="251"/>
    <n v="91.856359999999995"/>
    <n v="99.20487"/>
    <s v="B"/>
    <n v="0.08"/>
    <s v="WAC Adjustment"/>
    <d v="2014-01-08T00:00:00"/>
    <n v="1.08"/>
  </r>
  <r>
    <s v="BYETTA 10 MCG DOSE PEN INJ"/>
    <x v="252"/>
    <n v="144.01428999999999"/>
    <n v="161.29599999999999"/>
    <s v="B"/>
    <n v="0.12"/>
    <s v="WAC Adjustment"/>
    <d v="2014-01-08T00:00:00"/>
    <n v="1.1200000000000001"/>
  </r>
  <r>
    <s v="BYETTA 5 MCG DOSE PEN INJ"/>
    <x v="253"/>
    <n v="285.09804000000003"/>
    <n v="319.30981000000003"/>
    <s v="B"/>
    <n v="0.12"/>
    <s v="WAC Adjustment"/>
    <d v="2014-01-08T00:00:00"/>
    <n v="1.1200000000000001"/>
  </r>
  <r>
    <s v="CADUET 10 MG-10 MG TABLET"/>
    <x v="254"/>
    <n v="6.0989300000000002"/>
    <n v="6.64771"/>
    <s v="B"/>
    <n v="0.09"/>
    <s v="WAC Adjustment"/>
    <d v="2014-01-08T00:00:00"/>
    <n v="1.0900000000000001"/>
  </r>
  <r>
    <s v="CADUET 10 MG-20 MG TABLET"/>
    <x v="255"/>
    <n v="8.4401700000000002"/>
    <n v="9.1997"/>
    <s v="B"/>
    <n v="0.09"/>
    <s v="WAC Adjustment"/>
    <d v="2014-01-08T00:00:00"/>
    <n v="1.0900000000000001"/>
  </r>
  <r>
    <s v="CADUET 10 MG-40 MG TABLET"/>
    <x v="256"/>
    <n v="8.23353"/>
    <n v="8.9744700000000002"/>
    <s v="B"/>
    <n v="0.09"/>
    <s v="WAC Adjustment"/>
    <d v="2014-01-08T00:00:00"/>
    <n v="1.0900000000000001"/>
  </r>
  <r>
    <s v="CADUET 10 MG-80 MG TABLET"/>
    <x v="257"/>
    <n v="8.5380099999999999"/>
    <n v="9.3063500000000001"/>
    <s v="B"/>
    <n v="0.09"/>
    <s v="WAC Adjustment"/>
    <d v="2014-01-08T00:00:00"/>
    <n v="1.0900000000000001"/>
  </r>
  <r>
    <s v="CADUET 5 MG-10 MG TABLET"/>
    <x v="258"/>
    <n v="6.1008500000000003"/>
    <n v="6.6497999999999999"/>
    <s v="B"/>
    <n v="0.09"/>
    <s v="WAC Adjustment"/>
    <d v="2014-01-08T00:00:00"/>
    <n v="1.0900000000000001"/>
  </r>
  <r>
    <s v="CADUET 5 MG-20 MG TABLET"/>
    <x v="259"/>
    <n v="8.4063199999999991"/>
    <n v="9.1628000000000007"/>
    <s v="B"/>
    <n v="0.09"/>
    <s v="WAC Adjustment"/>
    <d v="2014-01-08T00:00:00"/>
    <n v="1.0900000000000001"/>
  </r>
  <r>
    <s v="CADUET 5 MG-40 MG TABLET"/>
    <x v="260"/>
    <n v="8.4805799999999998"/>
    <n v="9.2437500000000004"/>
    <s v="B"/>
    <n v="0.09"/>
    <s v="WAC Adjustment"/>
    <d v="2014-01-08T00:00:00"/>
    <n v="1.0900000000000001"/>
  </r>
  <r>
    <s v="CADUET 5 MG-80 MG TABLET"/>
    <x v="261"/>
    <n v="8.6074699999999993"/>
    <n v="9.3820599999999992"/>
    <s v="B"/>
    <n v="0.09"/>
    <s v="WAC Adjustment"/>
    <d v="2014-01-08T00:00:00"/>
    <n v="1.0900000000000001"/>
  </r>
  <r>
    <s v="CALAN SR 240 MG CAPLET"/>
    <x v="262"/>
    <n v="4.0759600000000002"/>
    <n v="4.3613200000000001"/>
    <s v="B"/>
    <n v="7.0000000000000007E-2"/>
    <s v="WAC Adjustment"/>
    <d v="2014-01-08T00:00:00"/>
    <n v="1.07"/>
  </r>
  <r>
    <s v="CARAFATE 1 GM/10 ML SUSP"/>
    <x v="263"/>
    <n v="0.23924000000000001"/>
    <n v="0.25718000000000002"/>
    <s v="B"/>
    <n v="7.4999999999999997E-2"/>
    <s v="WAC Adjustment"/>
    <d v="2014-01-08T00:00:00"/>
    <n v="1.075"/>
  </r>
  <r>
    <s v="CARDIZEM LA 120 MG TABLET"/>
    <x v="264"/>
    <n v="3.3575599999999999"/>
    <n v="3.6899700000000002"/>
    <s v="B"/>
    <n v="9.9000000000000005E-2"/>
    <s v="WAC Adjustment"/>
    <d v="2014-01-08T00:00:00"/>
    <n v="1.099"/>
  </r>
  <r>
    <s v="CARDIZEM LA 240 MG TABLET"/>
    <x v="265"/>
    <n v="3.94306"/>
    <n v="4.33331"/>
    <s v="B"/>
    <n v="9.9000000000000005E-2"/>
    <s v="WAC Adjustment"/>
    <d v="2014-01-08T00:00:00"/>
    <n v="1.099"/>
  </r>
  <r>
    <s v="CARDURA 2 MG TABLET"/>
    <x v="266"/>
    <n v="1.96275"/>
    <n v="2.1001799999999999"/>
    <s v="B"/>
    <n v="7.0000000000000007E-2"/>
    <s v="WAC Adjustment"/>
    <d v="2014-01-08T00:00:00"/>
    <n v="1.07"/>
  </r>
  <r>
    <s v="CARDURA 4 MG TABLET"/>
    <x v="267"/>
    <n v="2.08161"/>
    <n v="2.2272799999999999"/>
    <s v="B"/>
    <n v="7.0000000000000007E-2"/>
    <s v="WAC Adjustment"/>
    <d v="2014-01-08T00:00:00"/>
    <n v="1.07"/>
  </r>
  <r>
    <s v="CARDURA XL 4 MG TABLET"/>
    <x v="268"/>
    <n v="2.25407"/>
    <n v="2.4119700000000002"/>
    <s v="B"/>
    <n v="7.0099999999999996E-2"/>
    <s v="WAC Adjustment"/>
    <d v="2014-01-08T00:00:00"/>
    <n v="1.0701000000000001"/>
  </r>
  <r>
    <s v="CAVERJECT 20 MCG VIAL"/>
    <x v="269"/>
    <n v="45.847999999999999"/>
    <n v="48.14132"/>
    <s v="B"/>
    <n v="0.05"/>
    <s v="WAC Adjustment"/>
    <d v="2014-01-08T00:00:00"/>
    <n v="1.05"/>
  </r>
  <r>
    <s v="CAVERJECT 40 MCG VIAL"/>
    <x v="270"/>
    <n v="60.024140000000003"/>
    <n v="63.025350000000003"/>
    <s v="B"/>
    <n v="0.05"/>
    <s v="WAC Adjustment"/>
    <d v="2014-01-08T00:00:00"/>
    <n v="1.05"/>
  </r>
  <r>
    <s v="CELEBREX 100 MG CAPSULE"/>
    <x v="271"/>
    <n v="3.4187599999999998"/>
    <n v="3.7414900000000002"/>
    <s v="B"/>
    <n v="9.4399999999999998E-2"/>
    <s v="WAC Adjustment"/>
    <d v="2014-01-08T00:00:00"/>
    <n v="1.0944"/>
  </r>
  <r>
    <s v="CELEBREX 200 MG CAPSULE"/>
    <x v="272"/>
    <n v="5.6192299999999999"/>
    <n v="6.1496300000000002"/>
    <s v="B"/>
    <n v="9.4399999999999998E-2"/>
    <s v="WAC Adjustment"/>
    <d v="2014-01-08T00:00:00"/>
    <n v="1.0944"/>
  </r>
  <r>
    <s v="CELEBREX 400 MG CAPSULE"/>
    <x v="273"/>
    <n v="8.4052299999999995"/>
    <n v="9.1986899999999991"/>
    <s v="B"/>
    <n v="9.4399999999999998E-2"/>
    <s v="WAC Adjustment"/>
    <d v="2014-01-08T00:00:00"/>
    <n v="1.0944"/>
  </r>
  <r>
    <s v="CELEBREX 50 MG CAPSULE"/>
    <x v="274"/>
    <n v="1.58813"/>
    <n v="1.7380100000000001"/>
    <s v="B"/>
    <n v="9.4399999999999998E-2"/>
    <s v="WAC Adjustment"/>
    <d v="2014-01-08T00:00:00"/>
    <n v="1.0944"/>
  </r>
  <r>
    <s v="CELONTIN 300 MG KAPSEAL"/>
    <x v="275"/>
    <n v="1.95919"/>
    <n v="2.0962999999999998"/>
    <s v="B"/>
    <n v="7.0000000000000007E-2"/>
    <s v="WAC Adjustment"/>
    <d v="2014-01-08T00:00:00"/>
    <n v="1.07"/>
  </r>
  <r>
    <s v="CENESTIN 0.3 MG TABLET"/>
    <x v="276"/>
    <n v="3.45418"/>
    <n v="3.613"/>
    <s v="B"/>
    <n v="4.5999999999999999E-2"/>
    <s v="WAC Adjustment"/>
    <d v="2014-01-08T00:00:00"/>
    <n v="1.046"/>
  </r>
  <r>
    <s v="CENESTIN 0.45 MG TABLET"/>
    <x v="277"/>
    <n v="3.3978000000000002"/>
    <n v="3.55403"/>
    <s v="B"/>
    <n v="4.5999999999999999E-2"/>
    <s v="WAC Adjustment"/>
    <d v="2014-01-08T00:00:00"/>
    <n v="1.046"/>
  </r>
  <r>
    <s v="CENESTIN 0.625 MG TABLET"/>
    <x v="278"/>
    <n v="3.41296"/>
    <n v="3.56989"/>
    <s v="B"/>
    <n v="4.5999999999999999E-2"/>
    <s v="WAC Adjustment"/>
    <d v="2014-01-08T00:00:00"/>
    <n v="1.046"/>
  </r>
  <r>
    <s v="CENESTIN 0.9 MG TABLET"/>
    <x v="279"/>
    <n v="3.3868"/>
    <n v="3.5425200000000001"/>
    <s v="B"/>
    <n v="4.5999999999999999E-2"/>
    <s v="WAC Adjustment"/>
    <d v="2014-01-08T00:00:00"/>
    <n v="1.046"/>
  </r>
  <r>
    <s v="CENESTIN 1.25 MG TABLET"/>
    <x v="280"/>
    <n v="3.3971900000000002"/>
    <n v="3.5533999999999999"/>
    <s v="B"/>
    <n v="4.5999999999999999E-2"/>
    <s v="WAC Adjustment"/>
    <d v="2014-01-08T00:00:00"/>
    <n v="1.046"/>
  </r>
  <r>
    <s v="CHANTIX 0.5 MG TABLET"/>
    <x v="281"/>
    <n v="3.4324400000000002"/>
    <n v="3.6535199999999999"/>
    <s v="B"/>
    <n v="6.4399999999999999E-2"/>
    <s v="WAC Adjustment"/>
    <d v="2014-01-08T00:00:00"/>
    <n v="1.0644"/>
  </r>
  <r>
    <s v="CHANTIX 1 MG CONT MONTH BOX"/>
    <x v="282"/>
    <n v="3.4716999999999998"/>
    <n v="3.6953100000000001"/>
    <s v="B"/>
    <n v="6.4399999999999999E-2"/>
    <s v="WAC Adjustment"/>
    <d v="2014-01-08T00:00:00"/>
    <n v="1.0644"/>
  </r>
  <r>
    <s v="CHANTIX 1 MG CONT MONTH PAK"/>
    <x v="283"/>
    <n v="3.4716999999999998"/>
    <n v="3.6953100000000001"/>
    <s v="B"/>
    <n v="6.4399999999999999E-2"/>
    <s v="WAC Adjustment"/>
    <d v="2014-01-08T00:00:00"/>
    <n v="1.0644"/>
  </r>
  <r>
    <s v="CHANTIX 1 MG TABLET"/>
    <x v="284"/>
    <n v="3.4716999999999998"/>
    <n v="3.6953100000000001"/>
    <s v="B"/>
    <n v="6.4399999999999999E-2"/>
    <s v="WAC Adjustment"/>
    <d v="2014-01-08T00:00:00"/>
    <n v="1.0644"/>
  </r>
  <r>
    <s v="CHANTIX STARTING MONTH BOX"/>
    <x v="285"/>
    <n v="3.6633900000000001"/>
    <n v="3.8993799999999998"/>
    <s v="B"/>
    <n v="6.4399999999999999E-2"/>
    <s v="WAC Adjustment"/>
    <d v="2014-01-08T00:00:00"/>
    <n v="1.0644"/>
  </r>
  <r>
    <s v="CIMZIA 200 MG/ML SYRINGE KIT"/>
    <x v="286"/>
    <n v="2442.0936400000001"/>
    <n v="2683.8609099999999"/>
    <s v="B"/>
    <n v="9.9000000000000005E-2"/>
    <s v="WAC Adjustment"/>
    <d v="2014-01-08T00:00:00"/>
    <n v="1.099"/>
  </r>
  <r>
    <s v="CLEOCIN 100 MG VAGINAL OVULE"/>
    <x v="287"/>
    <n v="27.801729999999999"/>
    <n v="29.19237"/>
    <s v="B"/>
    <n v="0.05"/>
    <s v="WAC Adjustment"/>
    <d v="2014-01-08T00:00:00"/>
    <n v="1.05"/>
  </r>
  <r>
    <s v="CLOBEX 0.05% SHAMPOO"/>
    <x v="288"/>
    <n v="4.2398600000000002"/>
    <n v="4.8752899999999997"/>
    <s v="B"/>
    <n v="0.14990000000000001"/>
    <s v="WAC Adjustment"/>
    <d v="2014-01-08T00:00:00"/>
    <n v="1.1498999999999999"/>
  </r>
  <r>
    <s v="CLOBEX 0.05% SPRAY"/>
    <x v="289"/>
    <n v="4.5542299999999996"/>
    <n v="4.9821900000000001"/>
    <s v="B"/>
    <n v="9.4E-2"/>
    <s v="WAC Adjustment"/>
    <d v="2014-01-08T00:00:00"/>
    <n v="1.0940000000000001"/>
  </r>
  <r>
    <s v="CLOBEX 0.05% SPRAY"/>
    <x v="290"/>
    <n v="3.88144"/>
    <n v="4.24641"/>
    <s v="B"/>
    <n v="9.4E-2"/>
    <s v="WAC Adjustment"/>
    <d v="2014-01-08T00:00:00"/>
    <n v="1.0940000000000001"/>
  </r>
  <r>
    <s v="CLOBEX 0.05% TOPICAL LOTION"/>
    <x v="291"/>
    <n v="6.0116399999999999"/>
    <n v="6.6129199999999999"/>
    <s v="B"/>
    <n v="0.1"/>
    <s v="WAC Adjustment"/>
    <d v="2014-01-08T00:00:00"/>
    <n v="1.1000000000000001"/>
  </r>
  <r>
    <s v="CLODERM 0.1% CREAM"/>
    <x v="292"/>
    <n v="4.9108700000000001"/>
    <n v="6.3843300000000003"/>
    <s v="B"/>
    <n v="0.3"/>
    <s v="WAC Adjustment"/>
    <d v="2014-01-08T00:00:00"/>
    <n v="1.3"/>
  </r>
  <r>
    <s v="CLODERM 0.1% CREAM"/>
    <x v="293"/>
    <n v="4.9037600000000001"/>
    <n v="6.3748899999999997"/>
    <s v="B"/>
    <n v="0.3"/>
    <s v="WAC Adjustment"/>
    <d v="2014-01-08T00:00:00"/>
    <n v="1.3"/>
  </r>
  <r>
    <s v="CLODERM 0.1% CREAM PUMP"/>
    <x v="294"/>
    <n v="4.9978800000000003"/>
    <n v="6.4973999999999998"/>
    <s v="B"/>
    <n v="0.3"/>
    <s v="WAC Adjustment"/>
    <d v="2014-01-08T00:00:00"/>
    <n v="1.3"/>
  </r>
  <r>
    <s v="CLODERM 0.1% CREAM PUMP"/>
    <x v="295"/>
    <n v="4.9645000000000001"/>
    <n v="6.4538500000000001"/>
    <s v="B"/>
    <n v="0.3"/>
    <s v="WAC Adjustment"/>
    <d v="2014-01-08T00:00:00"/>
    <n v="1.3"/>
  </r>
  <r>
    <s v="COLESTID 1 GM TABLET"/>
    <x v="296"/>
    <n v="0.95243999999999995"/>
    <n v="1.0190699999999999"/>
    <s v="B"/>
    <n v="7.0000000000000007E-2"/>
    <s v="WAC Adjustment"/>
    <d v="2014-01-08T00:00:00"/>
    <n v="1.07"/>
  </r>
  <r>
    <s v="COLESTID GRANULES PACKET"/>
    <x v="297"/>
    <n v="3.1440199999999998"/>
    <n v="3.3641899999999998"/>
    <s v="B"/>
    <n v="7.0000000000000007E-2"/>
    <s v="WAC Adjustment"/>
    <d v="2014-01-08T00:00:00"/>
    <n v="1.07"/>
  </r>
  <r>
    <s v="COMBIGAN EYE DROPS"/>
    <x v="298"/>
    <n v="18.121580000000002"/>
    <n v="19.38955"/>
    <s v="B"/>
    <n v="7.0000000000000007E-2"/>
    <s v="WAC Adjustment"/>
    <d v="2014-01-08T00:00:00"/>
    <n v="1.07"/>
  </r>
  <r>
    <s v="COMBIGAN EYE DROPS"/>
    <x v="299"/>
    <n v="18.133500000000002"/>
    <n v="19.403210000000001"/>
    <s v="B"/>
    <n v="7.0000000000000007E-2"/>
    <s v="WAC Adjustment"/>
    <d v="2014-01-08T00:00:00"/>
    <n v="1.07"/>
  </r>
  <r>
    <s v="COMPLERA TABLET"/>
    <x v="300"/>
    <n v="62.260779999999997"/>
    <n v="65.999539999999996"/>
    <s v="B"/>
    <n v="6.0100000000000001E-2"/>
    <s v="WAC Adjustment"/>
    <d v="2014-01-08T00:00:00"/>
    <n v="1.0601"/>
  </r>
  <r>
    <s v="COPAXONE 20 MG INJECTION KIT"/>
    <x v="301"/>
    <n v="4476.9804299999996"/>
    <n v="4920.2014900000004"/>
    <s v="B"/>
    <n v="9.9000000000000005E-2"/>
    <s v="WAC Adjustment"/>
    <d v="2014-01-08T00:00:00"/>
    <n v="1.099"/>
  </r>
  <r>
    <s v="CORTEF 10 MG TABLET"/>
    <x v="302"/>
    <n v="0.70553999999999994"/>
    <n v="0.75492000000000004"/>
    <s v="B"/>
    <n v="7.0000000000000007E-2"/>
    <s v="WAC Adjustment"/>
    <d v="2014-01-08T00:00:00"/>
    <n v="1.07"/>
  </r>
  <r>
    <s v="CORTEF 5 MG TABLET"/>
    <x v="303"/>
    <n v="0.42881999999999998"/>
    <n v="0.45878999999999998"/>
    <s v="B"/>
    <n v="6.9900000000000004E-2"/>
    <s v="WAC Adjustment"/>
    <d v="2014-01-08T00:00:00"/>
    <n v="1.0699000000000001"/>
  </r>
  <r>
    <s v="COUMADIN 1 MG TABLET"/>
    <x v="304"/>
    <n v="1.3438699999999999"/>
    <n v="1.42177"/>
    <s v="B"/>
    <n v="5.8000000000000003E-2"/>
    <s v="WAC Adjustment"/>
    <d v="2014-01-08T00:00:00"/>
    <n v="1.0580000000000001"/>
  </r>
  <r>
    <s v="COUMADIN 10 MG TABLET"/>
    <x v="305"/>
    <n v="2.0987200000000001"/>
    <n v="2.2204299999999999"/>
    <s v="B"/>
    <n v="5.8000000000000003E-2"/>
    <s v="WAC Adjustment"/>
    <d v="2014-01-08T00:00:00"/>
    <n v="1.0580000000000001"/>
  </r>
  <r>
    <s v="COUMADIN 2 MG TABLET"/>
    <x v="306"/>
    <n v="1.4176800000000001"/>
    <n v="1.4998899999999999"/>
    <s v="B"/>
    <n v="5.8000000000000003E-2"/>
    <s v="WAC Adjustment"/>
    <d v="2014-01-08T00:00:00"/>
    <n v="1.0580000000000001"/>
  </r>
  <r>
    <s v="COUMADIN 2.5 MG TABLET"/>
    <x v="307"/>
    <n v="1.45899"/>
    <n v="1.54366"/>
    <s v="B"/>
    <n v="5.8000000000000003E-2"/>
    <s v="WAC Adjustment"/>
    <d v="2014-01-08T00:00:00"/>
    <n v="1.0580000000000001"/>
  </r>
  <r>
    <s v="COUMADIN 3 MG TABLET"/>
    <x v="308"/>
    <n v="1.4335"/>
    <n v="1.51664"/>
    <s v="B"/>
    <n v="5.8000000000000003E-2"/>
    <s v="WAC Adjustment"/>
    <d v="2014-01-08T00:00:00"/>
    <n v="1.0580000000000001"/>
  </r>
  <r>
    <s v="COUMADIN 4 MG TABLET"/>
    <x v="309"/>
    <n v="1.43669"/>
    <n v="1.51999"/>
    <s v="B"/>
    <n v="5.8000000000000003E-2"/>
    <s v="WAC Adjustment"/>
    <d v="2014-01-08T00:00:00"/>
    <n v="1.0580000000000001"/>
  </r>
  <r>
    <s v="COUMADIN 5 MG TABLET"/>
    <x v="310"/>
    <n v="1.48777"/>
    <n v="1.57406"/>
    <s v="B"/>
    <n v="5.8000000000000003E-2"/>
    <s v="WAC Adjustment"/>
    <d v="2014-01-08T00:00:00"/>
    <n v="1.0580000000000001"/>
  </r>
  <r>
    <s v="COUMADIN 6 MG TABLET"/>
    <x v="311"/>
    <n v="1.97079"/>
    <n v="2.0851299999999999"/>
    <s v="B"/>
    <n v="5.8000000000000003E-2"/>
    <s v="WAC Adjustment"/>
    <d v="2014-01-08T00:00:00"/>
    <n v="1.0580000000000001"/>
  </r>
  <r>
    <s v="COUMADIN 7.5 MG TABLET"/>
    <x v="312"/>
    <n v="2.0140799999999999"/>
    <n v="2.1309300000000002"/>
    <s v="B"/>
    <n v="5.8000000000000003E-2"/>
    <s v="WAC Adjustment"/>
    <d v="2014-01-08T00:00:00"/>
    <n v="1.0580000000000001"/>
  </r>
  <r>
    <s v="CREON DR 12,000 UNITS CAPSULE"/>
    <x v="313"/>
    <n v="1.87531"/>
    <n v="2.0609999999999999"/>
    <s v="B"/>
    <n v="9.9000000000000005E-2"/>
    <s v="WAC Adjustment"/>
    <d v="2014-01-08T00:00:00"/>
    <n v="1.099"/>
  </r>
  <r>
    <s v="CREON DR 24,000 UNITS CAPSULE"/>
    <x v="314"/>
    <n v="3.6723599999999998"/>
    <n v="4.0359299999999996"/>
    <s v="B"/>
    <n v="9.9000000000000005E-2"/>
    <s v="WAC Adjustment"/>
    <d v="2014-01-08T00:00:00"/>
    <n v="1.099"/>
  </r>
  <r>
    <s v="CREON DR 6,000 UNITS CAPSULE"/>
    <x v="315"/>
    <n v="1.04878"/>
    <n v="1.10019"/>
    <s v="B"/>
    <n v="4.9000000000000002E-2"/>
    <s v="WAC Adjustment"/>
    <d v="2014-01-08T00:00:00"/>
    <n v="1.0489999999999999"/>
  </r>
  <r>
    <s v="CRESTOR 10 MG TABLET"/>
    <x v="316"/>
    <n v="5.6002000000000001"/>
    <n v="5.93621"/>
    <s v="B"/>
    <n v="0.06"/>
    <s v="WAC Adjustment"/>
    <d v="2014-01-08T00:00:00"/>
    <n v="1.06"/>
  </r>
  <r>
    <s v="CRESTOR 20 MG TABLET"/>
    <x v="317"/>
    <n v="5.6025499999999999"/>
    <n v="5.9386999999999999"/>
    <s v="B"/>
    <n v="0.06"/>
    <s v="WAC Adjustment"/>
    <d v="2014-01-08T00:00:00"/>
    <n v="1.06"/>
  </r>
  <r>
    <s v="CRESTOR 40 MG TABLET"/>
    <x v="318"/>
    <n v="5.60128"/>
    <n v="5.9373500000000003"/>
    <s v="B"/>
    <n v="0.06"/>
    <s v="WAC Adjustment"/>
    <d v="2014-01-08T00:00:00"/>
    <n v="1.06"/>
  </r>
  <r>
    <s v="CRESTOR 5 MG TABLET"/>
    <x v="319"/>
    <n v="5.6056900000000001"/>
    <n v="5.9420299999999999"/>
    <s v="B"/>
    <n v="0.06"/>
    <s v="WAC Adjustment"/>
    <d v="2014-01-08T00:00:00"/>
    <n v="1.06"/>
  </r>
  <r>
    <s v="DARAPRIM 25 MG TABLET"/>
    <x v="320"/>
    <n v="11.4115"/>
    <n v="13.12323"/>
    <s v="B"/>
    <n v="0.15"/>
    <s v="WAC Adjustment"/>
    <d v="2014-01-08T00:00:00"/>
    <n v="1.1499999999999999"/>
  </r>
  <r>
    <s v="DAYPRO 600 MG CAPLET"/>
    <x v="321"/>
    <n v="3.6427999999999998"/>
    <n v="3.8977599999999999"/>
    <s v="B"/>
    <n v="7.0000000000000007E-2"/>
    <s v="WAC Adjustment"/>
    <d v="2014-01-08T00:00:00"/>
    <n v="1.07"/>
  </r>
  <r>
    <s v="DENAVIR 1% CREAM"/>
    <x v="322"/>
    <n v="71.818259999999995"/>
    <n v="82.590280000000007"/>
    <s v="B"/>
    <n v="0.15"/>
    <s v="WAC Adjustment"/>
    <d v="2014-01-08T00:00:00"/>
    <n v="1.1499999999999999"/>
  </r>
  <r>
    <s v="DEPAKENE 250 MG/5 ML SOLUTION"/>
    <x v="323"/>
    <n v="0.71252000000000004"/>
    <n v="0.78308"/>
    <s v="B"/>
    <n v="9.9000000000000005E-2"/>
    <s v="WAC Adjustment"/>
    <d v="2014-01-08T00:00:00"/>
    <n v="1.099"/>
  </r>
  <r>
    <s v="DEPAKOTE 125 MG SPRINKLE CAP"/>
    <x v="324"/>
    <n v="1.1133599999999999"/>
    <n v="1.22346"/>
    <s v="B"/>
    <n v="9.8900000000000002E-2"/>
    <s v="WAC Adjustment"/>
    <d v="2014-01-08T00:00:00"/>
    <n v="1.0989"/>
  </r>
  <r>
    <s v="DEPAKOTE DR 125 MG TABLET"/>
    <x v="325"/>
    <n v="1.1619200000000001"/>
    <n v="1.27704"/>
    <s v="B"/>
    <n v="9.9099999999999994E-2"/>
    <s v="WAC Adjustment"/>
    <d v="2014-01-08T00:00:00"/>
    <n v="1.0991"/>
  </r>
  <r>
    <s v="DEPAKOTE DR 250 MG TABLET"/>
    <x v="326"/>
    <n v="2.3247800000000001"/>
    <n v="2.5549499999999998"/>
    <s v="B"/>
    <n v="9.9000000000000005E-2"/>
    <s v="WAC Adjustment"/>
    <d v="2014-01-08T00:00:00"/>
    <n v="1.099"/>
  </r>
  <r>
    <s v="DEPAKOTE DR 500 MG TABLET"/>
    <x v="327"/>
    <n v="4.2293700000000003"/>
    <n v="4.6480800000000002"/>
    <s v="B"/>
    <n v="9.9000000000000005E-2"/>
    <s v="WAC Adjustment"/>
    <d v="2014-01-08T00:00:00"/>
    <n v="1.099"/>
  </r>
  <r>
    <s v="DEPAKOTE ER 250 MG TABLET"/>
    <x v="328"/>
    <n v="2.0861700000000001"/>
    <n v="2.2927"/>
    <s v="B"/>
    <n v="9.9000000000000005E-2"/>
    <s v="WAC Adjustment"/>
    <d v="2014-01-08T00:00:00"/>
    <n v="1.099"/>
  </r>
  <r>
    <s v="DEPAKOTE ER 500 MG TABLET"/>
    <x v="329"/>
    <n v="3.6513900000000001"/>
    <n v="4.0128399999999997"/>
    <s v="B"/>
    <n v="9.9000000000000005E-2"/>
    <s v="WAC Adjustment"/>
    <d v="2014-01-08T00:00:00"/>
    <n v="1.099"/>
  </r>
  <r>
    <s v="DEPO-ESTRADIOL 5 MG/ML VIAL"/>
    <x v="330"/>
    <n v="8.2596500000000006"/>
    <n v="9.4978599999999993"/>
    <s v="B"/>
    <n v="0.14990000000000001"/>
    <s v="WAC Adjustment"/>
    <d v="2014-01-08T00:00:00"/>
    <n v="1.1498999999999999"/>
  </r>
  <r>
    <s v="DEPO-MEDROL 40 MG/ML VIAL"/>
    <x v="331"/>
    <n v="4.3552900000000001"/>
    <n v="4.7905499999999996"/>
    <s v="B"/>
    <n v="9.9900000000000003E-2"/>
    <s v="WAC Adjustment"/>
    <d v="2014-01-08T00:00:00"/>
    <n v="1.0999000000000001"/>
  </r>
  <r>
    <s v="DEPO-MEDROL 40 MG/ML VIAL"/>
    <x v="332"/>
    <n v="7.11"/>
    <n v="7.8181599999999998"/>
    <s v="B"/>
    <n v="9.9599999999999994E-2"/>
    <s v="WAC Adjustment"/>
    <d v="2014-01-08T00:00:00"/>
    <n v="1.0995999999999999"/>
  </r>
  <r>
    <s v="DEPO-MEDROL 80 MG/ML VIAL"/>
    <x v="333"/>
    <n v="8.40733"/>
    <n v="9.24756"/>
    <s v="B"/>
    <n v="9.9900000000000003E-2"/>
    <s v="WAC Adjustment"/>
    <d v="2014-01-08T00:00:00"/>
    <n v="1.0999000000000001"/>
  </r>
  <r>
    <s v="DEPO-MEDROL 80 MG/ML VIAL"/>
    <x v="334"/>
    <n v="9.83"/>
    <n v="10.816050000000001"/>
    <s v="B"/>
    <n v="0.1003"/>
    <s v="WAC Adjustment"/>
    <d v="2014-01-08T00:00:00"/>
    <n v="1.1003000000000001"/>
  </r>
  <r>
    <s v="DEPO-PROVERA 400 MG/ML VIAL"/>
    <x v="335"/>
    <n v="93.258399999999995"/>
    <n v="102.58423999999999"/>
    <s v="B"/>
    <n v="0.1"/>
    <s v="WAC Adjustment"/>
    <d v="2014-01-08T00:00:00"/>
    <n v="1.1000000000000001"/>
  </r>
  <r>
    <s v="DEPO-TESTOSTERONE 100 MG/ML VL"/>
    <x v="336"/>
    <n v="6.3849999999999998"/>
    <n v="7.3432599999999999"/>
    <s v="B"/>
    <n v="0.15010000000000001"/>
    <s v="WAC Adjustment"/>
    <d v="2014-01-08T00:00:00"/>
    <n v="1.1501000000000001"/>
  </r>
  <r>
    <s v="DETROL 1 MG TABLET"/>
    <x v="337"/>
    <n v="3.8648099999999999"/>
    <n v="4.2297200000000004"/>
    <s v="B"/>
    <n v="9.4399999999999998E-2"/>
    <s v="WAC Adjustment"/>
    <d v="2014-01-08T00:00:00"/>
    <n v="1.0944"/>
  </r>
  <r>
    <s v="DETROL 2 MG TABLET"/>
    <x v="338"/>
    <n v="3.9659800000000001"/>
    <n v="4.3402900000000004"/>
    <s v="B"/>
    <n v="9.4399999999999998E-2"/>
    <s v="WAC Adjustment"/>
    <d v="2014-01-08T00:00:00"/>
    <n v="1.0944"/>
  </r>
  <r>
    <s v="DETROL LA 2 MG CAPSULE"/>
    <x v="339"/>
    <n v="6.6128600000000004"/>
    <n v="7.2369899999999996"/>
    <s v="B"/>
    <n v="9.4399999999999998E-2"/>
    <s v="WAC Adjustment"/>
    <d v="2014-01-08T00:00:00"/>
    <n v="1.0944"/>
  </r>
  <r>
    <s v="DETROL LA 4 MG CAPSULE"/>
    <x v="340"/>
    <n v="6.6604299999999999"/>
    <n v="7.2890800000000002"/>
    <s v="B"/>
    <n v="9.4399999999999998E-2"/>
    <s v="WAC Adjustment"/>
    <d v="2014-01-08T00:00:00"/>
    <n v="1.0944"/>
  </r>
  <r>
    <s v="DEXEDRINE SPANSULE 15 MG"/>
    <x v="341"/>
    <n v="9.3974200000000003"/>
    <n v="10.807130000000001"/>
    <s v="B"/>
    <n v="0.15"/>
    <s v="WAC Adjustment"/>
    <d v="2014-01-08T00:00:00"/>
    <n v="1.1499999999999999"/>
  </r>
  <r>
    <s v="DIDREX 50 MG TABLET"/>
    <x v="342"/>
    <n v="2.27833"/>
    <n v="2.43777"/>
    <s v="B"/>
    <n v="7.0000000000000007E-2"/>
    <s v="WAC Adjustment"/>
    <d v="2014-01-08T00:00:00"/>
    <n v="1.07"/>
  </r>
  <r>
    <s v="DIFFERIN 0.1% GEL"/>
    <x v="343"/>
    <n v="8.3767899999999997"/>
    <n v="9.2144700000000004"/>
    <s v="B"/>
    <n v="0.1"/>
    <s v="WAC Adjustment"/>
    <d v="2014-01-08T00:00:00"/>
    <n v="1.1000000000000001"/>
  </r>
  <r>
    <s v="DIFFERIN 0.1% LOTION"/>
    <x v="344"/>
    <n v="4.3112500000000002"/>
    <n v="4.9581499999999998"/>
    <s v="B"/>
    <n v="0.15"/>
    <s v="WAC Adjustment"/>
    <d v="2014-01-08T00:00:00"/>
    <n v="1.1499999999999999"/>
  </r>
  <r>
    <s v="DIFFERIN 0.3% GEL"/>
    <x v="345"/>
    <n v="5.3859000000000004"/>
    <n v="5.8920700000000004"/>
    <s v="B"/>
    <n v="9.4E-2"/>
    <s v="WAC Adjustment"/>
    <d v="2014-01-08T00:00:00"/>
    <n v="1.0940000000000001"/>
  </r>
  <r>
    <s v="DIFFERIN 0.3% GEL PUMP"/>
    <x v="346"/>
    <n v="5.4609500000000004"/>
    <n v="5.97417"/>
    <s v="B"/>
    <n v="9.4E-2"/>
    <s v="WAC Adjustment"/>
    <d v="2014-01-08T00:00:00"/>
    <n v="1.0940000000000001"/>
  </r>
  <r>
    <s v="DIFLUCAN 150 MG TABLET"/>
    <x v="347"/>
    <n v="25.685960000000001"/>
    <n v="27.483470000000001"/>
    <s v="B"/>
    <n v="7.0000000000000007E-2"/>
    <s v="WAC Adjustment"/>
    <d v="2014-01-08T00:00:00"/>
    <n v="1.07"/>
  </r>
  <r>
    <s v="DILANTIN 100 MG CAPSULE"/>
    <x v="348"/>
    <n v="0.56227000000000005"/>
    <n v="0.59038999999999997"/>
    <s v="B"/>
    <n v="0.05"/>
    <s v="WAC Adjustment"/>
    <d v="2014-01-08T00:00:00"/>
    <n v="1.05"/>
  </r>
  <r>
    <s v="DILANTIN 125 MG/5 ML SUSP"/>
    <x v="349"/>
    <n v="0.29568"/>
    <n v="0.31048999999999999"/>
    <s v="B"/>
    <n v="5.0099999999999999E-2"/>
    <s v="WAC Adjustment"/>
    <d v="2014-01-08T00:00:00"/>
    <n v="1.0501"/>
  </r>
  <r>
    <s v="DILANTIN 30 MG CAPSULE"/>
    <x v="350"/>
    <n v="0.48152"/>
    <n v="0.50556000000000001"/>
    <s v="B"/>
    <n v="4.99E-2"/>
    <s v="WAC Adjustment"/>
    <d v="2014-01-08T00:00:00"/>
    <n v="1.0499000000000001"/>
  </r>
  <r>
    <s v="DILANTIN 50 MG INFATAB"/>
    <x v="351"/>
    <n v="0.52644999999999997"/>
    <n v="0.55278000000000005"/>
    <s v="B"/>
    <n v="0.05"/>
    <s v="WAC Adjustment"/>
    <d v="2014-01-08T00:00:00"/>
    <n v="1.05"/>
  </r>
  <r>
    <s v="DUEXIS 800-26.6 MG TABLET"/>
    <x v="352"/>
    <n v="7.2778400000000003"/>
    <n v="8.5826100000000007"/>
    <s v="B"/>
    <n v="0.17929999999999999"/>
    <s v="WAC Adjustment"/>
    <d v="2014-01-08T00:00:00"/>
    <n v="1.1793"/>
  </r>
  <r>
    <s v="DULERA 100 MCG/5 MCG INHALER"/>
    <x v="353"/>
    <n v="16.71416"/>
    <n v="17.883980000000001"/>
    <s v="B"/>
    <n v="7.0000000000000007E-2"/>
    <s v="WAC Adjustment"/>
    <d v="2014-01-08T00:00:00"/>
    <n v="1.07"/>
  </r>
  <r>
    <s v="DULERA 200 MCG/5 MCG INHALER"/>
    <x v="354"/>
    <n v="16.620719999999999"/>
    <n v="17.783999999999999"/>
    <s v="B"/>
    <n v="7.0000000000000007E-2"/>
    <s v="WAC Adjustment"/>
    <d v="2014-01-08T00:00:00"/>
    <n v="1.07"/>
  </r>
  <r>
    <s v="DULERA 200 MCG/5 MCG INHALER"/>
    <x v="355"/>
    <n v="16.649190000000001"/>
    <n v="17.814139999999998"/>
    <s v="B"/>
    <n v="7.0000000000000007E-2"/>
    <s v="WAC Adjustment"/>
    <d v="2014-01-08T00:00:00"/>
    <n v="1.07"/>
  </r>
  <r>
    <s v="EFFEXOR XR 150 MG CAPSULE"/>
    <x v="356"/>
    <n v="6.68689"/>
    <n v="7.2885999999999997"/>
    <s v="B"/>
    <n v="0.09"/>
    <s v="WAC Adjustment"/>
    <d v="2014-01-08T00:00:00"/>
    <n v="1.0900000000000001"/>
  </r>
  <r>
    <s v="EFFEXOR XR 37.5 MG CAPSULE"/>
    <x v="357"/>
    <n v="5.5074300000000003"/>
    <n v="6.00305"/>
    <s v="B"/>
    <n v="0.09"/>
    <s v="WAC Adjustment"/>
    <d v="2014-01-08T00:00:00"/>
    <n v="1.0900000000000001"/>
  </r>
  <r>
    <s v="EFFEXOR XR 75 MG CAPSULE"/>
    <x v="358"/>
    <n v="6.2410100000000002"/>
    <n v="6.8022499999999999"/>
    <s v="B"/>
    <n v="8.9899999999999994E-2"/>
    <s v="WAC Adjustment"/>
    <d v="2014-01-08T00:00:00"/>
    <n v="1.0899000000000001"/>
  </r>
  <r>
    <s v="ELESTAT 0.05% EYE DROPS"/>
    <x v="359"/>
    <n v="27.553709999999999"/>
    <n v="29.481919999999999"/>
    <s v="B"/>
    <n v="7.0000000000000007E-2"/>
    <s v="WAC Adjustment"/>
    <d v="2014-01-08T00:00:00"/>
    <n v="1.07"/>
  </r>
  <r>
    <s v="EMTRIVA 200 MG CAPSULE"/>
    <x v="360"/>
    <n v="15.352460000000001"/>
    <n v="16.104579999999999"/>
    <s v="B"/>
    <n v="4.9000000000000002E-2"/>
    <s v="WAC Adjustment"/>
    <d v="2014-01-08T00:00:00"/>
    <n v="1.0489999999999999"/>
  </r>
  <r>
    <s v="ENBREL 25 MG KIT"/>
    <x v="361"/>
    <n v="289.91012999999998"/>
    <n v="309.90813000000003"/>
    <s v="B"/>
    <n v="6.9000000000000006E-2"/>
    <s v="WAC Adjustment"/>
    <d v="2014-01-08T00:00:00"/>
    <n v="1.069"/>
  </r>
  <r>
    <s v="ENBREL 25 MG/0.5 ML SYRINGE"/>
    <x v="362"/>
    <n v="548.88922000000002"/>
    <n v="586.75158999999996"/>
    <s v="B"/>
    <n v="6.9000000000000006E-2"/>
    <s v="WAC Adjustment"/>
    <d v="2014-01-08T00:00:00"/>
    <n v="1.069"/>
  </r>
  <r>
    <s v="ENBREL 50 MG/ML SURECLICK SYR"/>
    <x v="363"/>
    <n v="599.83452999999997"/>
    <n v="641.21112000000005"/>
    <s v="B"/>
    <n v="6.9000000000000006E-2"/>
    <s v="WAC Adjustment"/>
    <d v="2014-01-08T00:00:00"/>
    <n v="1.069"/>
  </r>
  <r>
    <s v="ENBREL 50 MG/ML SYRINGE"/>
    <x v="364"/>
    <n v="589.79007999999999"/>
    <n v="630.47379999999998"/>
    <s v="B"/>
    <n v="6.9000000000000006E-2"/>
    <s v="WAC Adjustment"/>
    <d v="2014-01-08T00:00:00"/>
    <n v="1.069"/>
  </r>
  <r>
    <s v="ENJUVIA 0.3 MG TABLET"/>
    <x v="365"/>
    <n v="2.1467200000000002"/>
    <n v="2.3584299999999998"/>
    <s v="B"/>
    <n v="9.8599999999999993E-2"/>
    <s v="WAC Adjustment"/>
    <d v="2014-01-08T00:00:00"/>
    <n v="1.0986"/>
  </r>
  <r>
    <s v="ENJUVIA 0.45 MG TABLET"/>
    <x v="366"/>
    <n v="2.1800000000000002"/>
    <n v="2.39499"/>
    <s v="B"/>
    <n v="9.8599999999999993E-2"/>
    <s v="WAC Adjustment"/>
    <d v="2014-01-08T00:00:00"/>
    <n v="1.0986"/>
  </r>
  <r>
    <s v="ENJUVIA 0.625 MG TABLET"/>
    <x v="367"/>
    <n v="2.1454900000000001"/>
    <n v="2.3570700000000002"/>
    <s v="B"/>
    <n v="9.8599999999999993E-2"/>
    <s v="WAC Adjustment"/>
    <d v="2014-01-08T00:00:00"/>
    <n v="1.0986"/>
  </r>
  <r>
    <s v="ENJUVIA 0.9 MG TABLET"/>
    <x v="368"/>
    <n v="2.1307399999999999"/>
    <n v="2.3408699999999998"/>
    <s v="B"/>
    <n v="9.8599999999999993E-2"/>
    <s v="WAC Adjustment"/>
    <d v="2014-01-08T00:00:00"/>
    <n v="1.0986"/>
  </r>
  <r>
    <s v="ENJUVIA 1.25 MG TABLET"/>
    <x v="369"/>
    <n v="2.1259299999999999"/>
    <n v="2.3355899999999998"/>
    <s v="B"/>
    <n v="9.8599999999999993E-2"/>
    <s v="WAC Adjustment"/>
    <d v="2014-01-08T00:00:00"/>
    <n v="1.0986"/>
  </r>
  <r>
    <s v="ENTOCORT EC 3 MG CAPSULE"/>
    <x v="370"/>
    <n v="20.095179999999999"/>
    <n v="22.104700000000001"/>
    <s v="B"/>
    <n v="0.1"/>
    <s v="WAC Adjustment"/>
    <d v="2014-01-08T00:00:00"/>
    <n v="1.1000000000000001"/>
  </r>
  <r>
    <s v="EPIDUO GEL"/>
    <x v="371"/>
    <n v="5.4999599999999997"/>
    <n v="5.8847899999999997"/>
    <s v="B"/>
    <n v="7.0000000000000007E-2"/>
    <s v="WAC Adjustment"/>
    <d v="2014-01-08T00:00:00"/>
    <n v="1.07"/>
  </r>
  <r>
    <s v="EPIDUO GEL PUMP"/>
    <x v="372"/>
    <n v="5.5000299999999998"/>
    <n v="5.8848599999999998"/>
    <s v="B"/>
    <n v="7.0000000000000007E-2"/>
    <s v="WAC Adjustment"/>
    <d v="2014-01-08T00:00:00"/>
    <n v="1.07"/>
  </r>
  <r>
    <s v="ESTRING 2 MG VAGINAL RING"/>
    <x v="373"/>
    <n v="204.87352000000001"/>
    <n v="215.1172"/>
    <s v="B"/>
    <n v="0.05"/>
    <s v="WAC Adjustment"/>
    <d v="2014-01-08T00:00:00"/>
    <n v="1.05"/>
  </r>
  <r>
    <s v="EURAX 10% CREAM"/>
    <x v="374"/>
    <n v="1.53186"/>
    <n v="2.2978000000000001"/>
    <s v="B"/>
    <n v="0.5"/>
    <s v="WAC Adjustment"/>
    <d v="2014-01-08T00:00:00"/>
    <n v="1.5"/>
  </r>
  <r>
    <s v="EURAX 10% LOTION"/>
    <x v="375"/>
    <n v="1.5114000000000001"/>
    <n v="2.2671700000000001"/>
    <s v="B"/>
    <n v="0.5"/>
    <s v="WAC Adjustment"/>
    <d v="2014-01-08T00:00:00"/>
    <n v="1.5"/>
  </r>
  <r>
    <s v="EXELDERM 1% SOLUTION"/>
    <x v="376"/>
    <n v="2.9758399999999998"/>
    <n v="4.4637500000000001"/>
    <s v="B"/>
    <n v="0.5"/>
    <s v="WAC Adjustment"/>
    <d v="2014-01-08T00:00:00"/>
    <n v="1.5"/>
  </r>
  <r>
    <s v="FENTORA 400 MCG BUCCAL TABLET"/>
    <x v="377"/>
    <n v="51.750120000000003"/>
    <n v="56.862000000000002"/>
    <s v="B"/>
    <n v="9.8799999999999999E-2"/>
    <s v="WAC Adjustment"/>
    <d v="2014-01-08T00:00:00"/>
    <n v="1.0988"/>
  </r>
  <r>
    <s v="FENTORA 600 MCG BUCCAL TABLET"/>
    <x v="378"/>
    <n v="66.999139999999997"/>
    <n v="73.632729999999995"/>
    <s v="B"/>
    <n v="9.9000000000000005E-2"/>
    <s v="WAC Adjustment"/>
    <d v="2014-01-08T00:00:00"/>
    <n v="1.099"/>
  </r>
  <r>
    <s v="FENTORA 800 MCG BUCCAL TABLET"/>
    <x v="379"/>
    <n v="81.994429999999994"/>
    <n v="90.110240000000005"/>
    <s v="B"/>
    <n v="9.9000000000000005E-2"/>
    <s v="WAC Adjustment"/>
    <d v="2014-01-08T00:00:00"/>
    <n v="1.099"/>
  </r>
  <r>
    <s v="FLAGYL ER 750 MG TABLET"/>
    <x v="380"/>
    <n v="13.768370000000001"/>
    <n v="14.73216"/>
    <s v="B"/>
    <n v="7.0000000000000007E-2"/>
    <s v="WAC Adjustment"/>
    <d v="2014-01-08T00:00:00"/>
    <n v="1.07"/>
  </r>
  <r>
    <s v="FLECTOR 1.3% PATCH"/>
    <x v="381"/>
    <n v="6.54718"/>
    <n v="6.96889"/>
    <s v="B"/>
    <n v="6.4399999999999999E-2"/>
    <s v="WAC Adjustment"/>
    <d v="2014-01-08T00:00:00"/>
    <n v="1.0644"/>
  </r>
  <r>
    <s v="FOSRENOL 1,000 MG TABLET CHEW"/>
    <x v="382"/>
    <n v="7.6508900000000004"/>
    <n v="8.3394700000000004"/>
    <s v="B"/>
    <n v="0.09"/>
    <s v="WAC Adjustment"/>
    <d v="2014-01-08T00:00:00"/>
    <n v="1.0900000000000001"/>
  </r>
  <r>
    <s v="FOSRENOL 500 MG TABLET CHEW"/>
    <x v="383"/>
    <n v="7.3545999999999996"/>
    <n v="8.0165100000000002"/>
    <s v="B"/>
    <n v="0.09"/>
    <s v="WAC Adjustment"/>
    <d v="2014-01-08T00:00:00"/>
    <n v="1.0900000000000001"/>
  </r>
  <r>
    <s v="GENOTROPIN 5 MG CARTRIDGE"/>
    <x v="384"/>
    <n v="408.52771000000001"/>
    <n v="428.95001000000002"/>
    <s v="B"/>
    <n v="0.05"/>
    <s v="WAC Adjustment"/>
    <d v="2014-01-08T00:00:00"/>
    <n v="1.05"/>
  </r>
  <r>
    <s v="GEODON 20 MG CAPSULE"/>
    <x v="385"/>
    <n v="9.4457599999999999"/>
    <n v="10.29588"/>
    <s v="B"/>
    <n v="0.09"/>
    <s v="WAC Adjustment"/>
    <d v="2014-01-08T00:00:00"/>
    <n v="1.0900000000000001"/>
  </r>
  <r>
    <s v="GEODON 40 MG CAPSULE"/>
    <x v="386"/>
    <n v="9.4978999999999996"/>
    <n v="10.35272"/>
    <s v="B"/>
    <n v="0.09"/>
    <s v="WAC Adjustment"/>
    <d v="2014-01-08T00:00:00"/>
    <n v="1.0900000000000001"/>
  </r>
  <r>
    <s v="GEODON 60 MG CAPSULE"/>
    <x v="387"/>
    <n v="11.078329999999999"/>
    <n v="12.075390000000001"/>
    <s v="B"/>
    <n v="0.09"/>
    <s v="WAC Adjustment"/>
    <d v="2014-01-08T00:00:00"/>
    <n v="1.0900000000000001"/>
  </r>
  <r>
    <s v="GEODON 80 MG CAPSULE"/>
    <x v="388"/>
    <n v="11.47381"/>
    <n v="12.506449999999999"/>
    <s v="B"/>
    <n v="0.09"/>
    <s v="WAC Adjustment"/>
    <d v="2014-01-08T00:00:00"/>
    <n v="1.0900000000000001"/>
  </r>
  <r>
    <s v="GLUCOTROL XL 5 MG TABLET"/>
    <x v="389"/>
    <n v="0.76617999999999997"/>
    <n v="0.77327999999999997"/>
    <s v="B"/>
    <n v="9.2999999999999992E-3"/>
    <s v="WAC Adjustment"/>
    <d v="2014-01-08T00:00:00"/>
    <n v="1.0093000000000001"/>
  </r>
  <r>
    <s v="GLYSET 100 MG TABLET"/>
    <x v="390"/>
    <n v="1.64862"/>
    <n v="1.76407"/>
    <s v="B"/>
    <n v="7.0000000000000007E-2"/>
    <s v="WAC Adjustment"/>
    <d v="2014-01-08T00:00:00"/>
    <n v="1.07"/>
  </r>
  <r>
    <s v="GLYSET 25 MG TABLET"/>
    <x v="391"/>
    <n v="1.25956"/>
    <n v="1.3477399999999999"/>
    <s v="B"/>
    <n v="7.0000000000000007E-2"/>
    <s v="WAC Adjustment"/>
    <d v="2014-01-08T00:00:00"/>
    <n v="1.07"/>
  </r>
  <r>
    <s v="GLYSET 50 MG TABLET"/>
    <x v="392"/>
    <n v="1.40812"/>
    <n v="1.5066600000000001"/>
    <s v="B"/>
    <n v="7.0000000000000007E-2"/>
    <s v="WAC Adjustment"/>
    <d v="2014-01-08T00:00:00"/>
    <n v="1.07"/>
  </r>
  <r>
    <s v="HALCION 0.25 MG TABLET"/>
    <x v="393"/>
    <n v="2.6058500000000002"/>
    <n v="2.7884199999999999"/>
    <s v="B"/>
    <n v="7.0099999999999996E-2"/>
    <s v="WAC Adjustment"/>
    <d v="2014-01-08T00:00:00"/>
    <n v="1.0701000000000001"/>
  </r>
  <r>
    <s v="HALOG 0.1% CREAM"/>
    <x v="394"/>
    <n v="3.4462999999999999"/>
    <n v="4.4800199999999997"/>
    <s v="B"/>
    <n v="0.3"/>
    <s v="WAC Adjustment"/>
    <d v="2014-01-08T00:00:00"/>
    <n v="1.3"/>
  </r>
  <r>
    <s v="HALOG 0.1% CREAM"/>
    <x v="395"/>
    <n v="3.09863"/>
    <n v="4.0282799999999996"/>
    <s v="B"/>
    <n v="0.3"/>
    <s v="WAC Adjustment"/>
    <d v="2014-01-08T00:00:00"/>
    <n v="1.3"/>
  </r>
  <r>
    <s v="HALOG 0.1% CREAM"/>
    <x v="396"/>
    <n v="2.3204400000000001"/>
    <n v="3.0165500000000001"/>
    <s v="B"/>
    <n v="0.3"/>
    <s v="WAC Adjustment"/>
    <d v="2014-01-08T00:00:00"/>
    <n v="1.3"/>
  </r>
  <r>
    <s v="HEPSERA 10 MG TABLET"/>
    <x v="397"/>
    <n v="33.742609999999999"/>
    <n v="35.396000000000001"/>
    <s v="B"/>
    <n v="4.9000000000000002E-2"/>
    <s v="WAC Adjustment"/>
    <d v="2014-01-08T00:00:00"/>
    <n v="1.0489999999999999"/>
  </r>
  <r>
    <s v="HORIZANT ER 600 MG TABLET"/>
    <x v="398"/>
    <n v="4.7823399999999996"/>
    <n v="5.2126999999999999"/>
    <s v="B"/>
    <n v="0.09"/>
    <s v="WAC Adjustment"/>
    <d v="2014-01-08T00:00:00"/>
    <n v="1.0900000000000001"/>
  </r>
  <r>
    <s v="HUMIRA 40 MG/0.8 ML PEN"/>
    <x v="399"/>
    <n v="1148.0241100000001"/>
    <n v="1227.23777"/>
    <s v="B"/>
    <n v="6.9000000000000006E-2"/>
    <s v="WAC Adjustment"/>
    <d v="2014-01-08T00:00:00"/>
    <n v="1.069"/>
  </r>
  <r>
    <s v="HUMIRA 40 MG/0.8 ML SYRINGE"/>
    <x v="400"/>
    <n v="1141.4736800000001"/>
    <n v="1220.2353599999999"/>
    <s v="B"/>
    <n v="6.9000000000000006E-2"/>
    <s v="WAC Adjustment"/>
    <d v="2014-01-08T00:00:00"/>
    <n v="1.069"/>
  </r>
  <r>
    <s v="HUMIRA CROHN'S STARTER PACK"/>
    <x v="401"/>
    <n v="1114.07439"/>
    <n v="1190.94552"/>
    <s v="B"/>
    <n v="6.9000000000000006E-2"/>
    <s v="WAC Adjustment"/>
    <d v="2014-01-08T00:00:00"/>
    <n v="1.069"/>
  </r>
  <r>
    <s v="HUMIRA PSORIASIS STARTER PACK"/>
    <x v="402"/>
    <n v="1137.8059900000001"/>
    <n v="1216.3146099999999"/>
    <s v="B"/>
    <n v="6.9000000000000006E-2"/>
    <s v="WAC Adjustment"/>
    <d v="2014-01-08T00:00:00"/>
    <n v="1.069"/>
  </r>
  <r>
    <s v="INNOPRAN XL 120 MG CAPSULE"/>
    <x v="403"/>
    <n v="10.66131"/>
    <n v="12.77225"/>
    <s v="B"/>
    <n v="0.19800000000000001"/>
    <s v="WAC Adjustment"/>
    <d v="2014-01-08T00:00:00"/>
    <n v="1.198"/>
  </r>
  <r>
    <s v="INNOPRAN XL 80 MG CAPSULE"/>
    <x v="404"/>
    <n v="10.840579999999999"/>
    <n v="12.98701"/>
    <s v="B"/>
    <n v="0.19800000000000001"/>
    <s v="WAC Adjustment"/>
    <d v="2014-01-08T00:00:00"/>
    <n v="1.198"/>
  </r>
  <r>
    <s v="INSPRA 25 MG TABLET"/>
    <x v="405"/>
    <n v="5.2541399999999996"/>
    <n v="5.6219299999999999"/>
    <s v="B"/>
    <n v="7.0000000000000007E-2"/>
    <s v="WAC Adjustment"/>
    <d v="2014-01-08T00:00:00"/>
    <n v="1.07"/>
  </r>
  <r>
    <s v="INVANZ 1 GM VIAL"/>
    <x v="406"/>
    <n v="65.997919999999993"/>
    <n v="69.291219999999996"/>
    <s v="B"/>
    <n v="4.99E-2"/>
    <s v="WAC Adjustment"/>
    <d v="2014-01-08T00:00:00"/>
    <n v="1.0499000000000001"/>
  </r>
  <r>
    <s v="ISENTRESS 400 MG TABLET"/>
    <x v="407"/>
    <n v="17.25966"/>
    <n v="18.10538"/>
    <s v="B"/>
    <n v="4.9000000000000002E-2"/>
    <s v="WAC Adjustment"/>
    <d v="2014-01-08T00:00:00"/>
    <n v="1.0489999999999999"/>
  </r>
  <r>
    <s v="JANUMET 50-1,000 MG TABLET"/>
    <x v="408"/>
    <n v="4.2257199999999999"/>
    <n v="4.6440700000000001"/>
    <s v="B"/>
    <n v="9.9000000000000005E-2"/>
    <s v="WAC Adjustment"/>
    <d v="2014-01-08T00:00:00"/>
    <n v="1.099"/>
  </r>
  <r>
    <s v="JANUMET 50-500 MG TABLET"/>
    <x v="409"/>
    <n v="4.1750699999999998"/>
    <n v="4.5884"/>
    <s v="B"/>
    <n v="9.9000000000000005E-2"/>
    <s v="WAC Adjustment"/>
    <d v="2014-01-08T00:00:00"/>
    <n v="1.099"/>
  </r>
  <r>
    <s v="JANUMET XR 100-1,000 MG TABLET"/>
    <x v="410"/>
    <n v="8.4458199999999994"/>
    <n v="9.2819599999999998"/>
    <s v="B"/>
    <n v="9.9000000000000005E-2"/>
    <s v="WAC Adjustment"/>
    <d v="2014-01-08T00:00:00"/>
    <n v="1.099"/>
  </r>
  <r>
    <s v="JANUMET XR 50-1,000 MG TABLET"/>
    <x v="411"/>
    <n v="4.2125599999999999"/>
    <n v="4.6296099999999996"/>
    <s v="B"/>
    <n v="9.9000000000000005E-2"/>
    <s v="WAC Adjustment"/>
    <d v="2014-01-08T00:00:00"/>
    <n v="1.099"/>
  </r>
  <r>
    <s v="JANUMET XR 50-500 MG TABLET"/>
    <x v="412"/>
    <n v="4.1412300000000002"/>
    <n v="4.5512100000000002"/>
    <s v="B"/>
    <n v="9.9000000000000005E-2"/>
    <s v="WAC Adjustment"/>
    <d v="2014-01-08T00:00:00"/>
    <n v="1.099"/>
  </r>
  <r>
    <s v="JANUVIA 100 MG TABLET"/>
    <x v="413"/>
    <n v="8.4482599999999994"/>
    <n v="9.2846399999999996"/>
    <s v="B"/>
    <n v="9.9000000000000005E-2"/>
    <s v="WAC Adjustment"/>
    <d v="2014-01-08T00:00:00"/>
    <n v="1.099"/>
  </r>
  <r>
    <s v="JANUVIA 25 MG TABLET"/>
    <x v="414"/>
    <n v="8.4604099999999995"/>
    <n v="9.2979900000000004"/>
    <s v="B"/>
    <n v="9.9000000000000005E-2"/>
    <s v="WAC Adjustment"/>
    <d v="2014-01-08T00:00:00"/>
    <n v="1.099"/>
  </r>
  <r>
    <s v="JANUVIA 50 MG TABLET"/>
    <x v="415"/>
    <n v="8.4293499999999995"/>
    <n v="9.2638499999999997"/>
    <s v="B"/>
    <n v="9.9000000000000005E-2"/>
    <s v="WAC Adjustment"/>
    <d v="2014-01-08T00:00:00"/>
    <n v="1.099"/>
  </r>
  <r>
    <s v="JUVISYNC 100-40 MG TABLET"/>
    <x v="416"/>
    <n v="8.2878699999999998"/>
    <n v="9.1083700000000007"/>
    <s v="B"/>
    <n v="9.9000000000000005E-2"/>
    <s v="WAC Adjustment"/>
    <d v="2014-01-08T00:00:00"/>
    <n v="1.099"/>
  </r>
  <r>
    <s v="KALETRA 200-50 MG TABLET"/>
    <x v="417"/>
    <n v="6.1998800000000003"/>
    <n v="6.5656800000000004"/>
    <s v="B"/>
    <n v="5.8999999999999997E-2"/>
    <s v="WAC Adjustment"/>
    <d v="2014-01-08T00:00:00"/>
    <n v="1.0589999999999999"/>
  </r>
  <r>
    <s v="KALETRA 400-100/5 ML ORAL SOLU"/>
    <x v="418"/>
    <n v="2.3689499999999999"/>
    <n v="2.50874"/>
    <s v="B"/>
    <n v="5.8999999999999997E-2"/>
    <s v="WAC Adjustment"/>
    <d v="2014-01-08T00:00:00"/>
    <n v="1.0589999999999999"/>
  </r>
  <r>
    <s v="KENALOG AEROSOL SPRAY"/>
    <x v="419"/>
    <n v="2.71217"/>
    <n v="3.5257999999999998"/>
    <s v="B"/>
    <n v="0.3"/>
    <s v="WAC Adjustment"/>
    <d v="2014-01-08T00:00:00"/>
    <n v="1.3"/>
  </r>
  <r>
    <s v="KENALOG AEROSOL SPRAY"/>
    <x v="420"/>
    <n v="2.6837"/>
    <n v="3.48868"/>
    <s v="B"/>
    <n v="0.3"/>
    <s v="WAC Adjustment"/>
    <d v="2014-01-08T00:00:00"/>
    <n v="1.3"/>
  </r>
  <r>
    <s v="KEPPRA 1,000 MG TABLET"/>
    <x v="421"/>
    <n v="11.128299999999999"/>
    <n v="12.23001"/>
    <s v="B"/>
    <n v="9.9000000000000005E-2"/>
    <s v="WAC Adjustment"/>
    <d v="2014-01-08T00:00:00"/>
    <n v="1.099"/>
  </r>
  <r>
    <s v="KEPPRA 100 MG/ML ORAL SOLN"/>
    <x v="422"/>
    <n v="1.06569"/>
    <n v="1.1712"/>
    <s v="B"/>
    <n v="9.9000000000000005E-2"/>
    <s v="WAC Adjustment"/>
    <d v="2014-01-08T00:00:00"/>
    <n v="1.099"/>
  </r>
  <r>
    <s v="KEPPRA 250 MG TABLET"/>
    <x v="423"/>
    <n v="4.5935199999999998"/>
    <n v="5.0482800000000001"/>
    <s v="B"/>
    <n v="9.9000000000000005E-2"/>
    <s v="WAC Adjustment"/>
    <d v="2014-01-08T00:00:00"/>
    <n v="1.099"/>
  </r>
  <r>
    <s v="KEPPRA 500 MG TABLET"/>
    <x v="424"/>
    <n v="5.5193300000000001"/>
    <n v="6.0657399999999999"/>
    <s v="B"/>
    <n v="9.9000000000000005E-2"/>
    <s v="WAC Adjustment"/>
    <d v="2014-01-08T00:00:00"/>
    <n v="1.099"/>
  </r>
  <r>
    <s v="KEPPRA 750 MG TABLET"/>
    <x v="425"/>
    <n v="7.5279699999999998"/>
    <n v="8.2732399999999995"/>
    <s v="B"/>
    <n v="9.9000000000000005E-2"/>
    <s v="WAC Adjustment"/>
    <d v="2014-01-08T00:00:00"/>
    <n v="1.099"/>
  </r>
  <r>
    <s v="KEPPRA XR 500 MG TABLET"/>
    <x v="426"/>
    <n v="5.07498"/>
    <n v="5.5774999999999997"/>
    <s v="B"/>
    <n v="9.9000000000000005E-2"/>
    <s v="WAC Adjustment"/>
    <d v="2014-01-08T00:00:00"/>
    <n v="1.099"/>
  </r>
  <r>
    <s v="KEPPRA XR 750 MG TABLET"/>
    <x v="427"/>
    <n v="7.53721"/>
    <n v="8.2833199999999998"/>
    <s v="B"/>
    <n v="9.9000000000000005E-2"/>
    <s v="WAC Adjustment"/>
    <d v="2014-01-08T00:00:00"/>
    <n v="1.099"/>
  </r>
  <r>
    <s v="KINERET 100 MG/0.67 ML SYRINGE"/>
    <x v="428"/>
    <n v="136.24764999999999"/>
    <n v="148.49904000000001"/>
    <s v="B"/>
    <n v="8.9899999999999994E-2"/>
    <s v="WAC Adjustment"/>
    <d v="2014-01-08T00:00:00"/>
    <n v="1.0899000000000001"/>
  </r>
  <r>
    <s v="KOMBIGLYZE XR 2.5-1,000 MG TAB"/>
    <x v="429"/>
    <n v="4.1699900000000003"/>
    <n v="4.5035800000000004"/>
    <s v="B"/>
    <n v="0.08"/>
    <s v="WAC Adjustment"/>
    <d v="2014-01-08T00:00:00"/>
    <n v="1.08"/>
  </r>
  <r>
    <s v="KOMBIGLYZE XR 5-1,000 MG TAB"/>
    <x v="430"/>
    <n v="8.3679600000000001"/>
    <n v="9.0373999999999999"/>
    <s v="B"/>
    <n v="0.08"/>
    <s v="WAC Adjustment"/>
    <d v="2014-01-08T00:00:00"/>
    <n v="1.08"/>
  </r>
  <r>
    <s v="KOMBIGLYZE XR 5-500 MG TABLET"/>
    <x v="431"/>
    <n v="8.46556"/>
    <n v="9.1428100000000008"/>
    <s v="B"/>
    <n v="0.08"/>
    <s v="WAC Adjustment"/>
    <d v="2014-01-08T00:00:00"/>
    <n v="1.08"/>
  </r>
  <r>
    <s v="K-TAB ER 10 MEQ TABLET"/>
    <x v="432"/>
    <n v="0.54193999999999998"/>
    <n v="0.59558999999999995"/>
    <s v="B"/>
    <n v="9.9000000000000005E-2"/>
    <s v="WAC Adjustment"/>
    <d v="2014-01-08T00:00:00"/>
    <n v="1.099"/>
  </r>
  <r>
    <s v="LASTACAFT 0.25% EYE DROPS"/>
    <x v="433"/>
    <n v="39.071080000000002"/>
    <n v="41.805660000000003"/>
    <s v="B"/>
    <n v="7.0000000000000007E-2"/>
    <s v="WAC Adjustment"/>
    <d v="2014-01-08T00:00:00"/>
    <n v="1.07"/>
  </r>
  <r>
    <s v="LATUDA 120 MG TABLET"/>
    <x v="434"/>
    <n v="29.222239999999999"/>
    <n v="32.113489999999999"/>
    <s v="B"/>
    <n v="9.8900000000000002E-2"/>
    <s v="WAC Adjustment"/>
    <d v="2014-01-08T00:00:00"/>
    <n v="1.0989"/>
  </r>
  <r>
    <s v="LATUDA 20 MG TABLET"/>
    <x v="435"/>
    <n v="19.879110000000001"/>
    <n v="21.842569999999998"/>
    <s v="B"/>
    <n v="9.8799999999999999E-2"/>
    <s v="WAC Adjustment"/>
    <d v="2014-01-08T00:00:00"/>
    <n v="1.0988"/>
  </r>
  <r>
    <s v="LATUDA 40 MG TABLET"/>
    <x v="436"/>
    <n v="19.872599999999998"/>
    <n v="21.83541"/>
    <s v="B"/>
    <n v="9.8799999999999999E-2"/>
    <s v="WAC Adjustment"/>
    <d v="2014-01-08T00:00:00"/>
    <n v="1.0988"/>
  </r>
  <r>
    <s v="LATUDA 80 MG TABLET"/>
    <x v="437"/>
    <n v="19.734559999999998"/>
    <n v="21.68374"/>
    <s v="B"/>
    <n v="9.8799999999999999E-2"/>
    <s v="WAC Adjustment"/>
    <d v="2014-01-08T00:00:00"/>
    <n v="1.0988"/>
  </r>
  <r>
    <s v="LIALDA DR 1.2 GM TABLET"/>
    <x v="438"/>
    <n v="6.1316300000000004"/>
    <n v="6.5608399999999998"/>
    <s v="B"/>
    <n v="7.0000000000000007E-2"/>
    <s v="WAC Adjustment"/>
    <d v="2014-01-08T00:00:00"/>
    <n v="1.07"/>
  </r>
  <r>
    <s v="LIPITOR 10 MG TABLET"/>
    <x v="439"/>
    <n v="4.5749700000000004"/>
    <n v="4.9867100000000004"/>
    <s v="B"/>
    <n v="0.09"/>
    <s v="WAC Adjustment"/>
    <d v="2014-01-08T00:00:00"/>
    <n v="1.0900000000000001"/>
  </r>
  <r>
    <s v="LIPITOR 20 MG TABLET"/>
    <x v="440"/>
    <n v="6.5386800000000003"/>
    <n v="7.1271599999999999"/>
    <s v="B"/>
    <n v="0.09"/>
    <s v="WAC Adjustment"/>
    <d v="2014-01-08T00:00:00"/>
    <n v="1.0900000000000001"/>
  </r>
  <r>
    <s v="LIPITOR 40 MG TABLET"/>
    <x v="441"/>
    <n v="6.4867299999999997"/>
    <n v="7.0705400000000003"/>
    <s v="B"/>
    <n v="0.09"/>
    <s v="WAC Adjustment"/>
    <d v="2014-01-08T00:00:00"/>
    <n v="1.0900000000000001"/>
  </r>
  <r>
    <s v="LIPITOR 80 MG TABLET"/>
    <x v="442"/>
    <n v="6.3974299999999999"/>
    <n v="6.9732000000000003"/>
    <s v="B"/>
    <n v="0.09"/>
    <s v="WAC Adjustment"/>
    <d v="2014-01-08T00:00:00"/>
    <n v="1.0900000000000001"/>
  </r>
  <r>
    <s v="LOESTRIN FE 1-20 TABLET"/>
    <x v="443"/>
    <n v="3.1151399999999998"/>
    <n v="3.25467"/>
    <s v="B"/>
    <n v="4.48E-2"/>
    <s v="WAC Adjustment"/>
    <d v="2014-01-08T00:00:00"/>
    <n v="1.0448"/>
  </r>
  <r>
    <s v="LOMOTIL 2.5-0.025 MG TABLET"/>
    <x v="444"/>
    <n v="1.3172699999999999"/>
    <n v="1.4094800000000001"/>
    <s v="B"/>
    <n v="7.0000000000000007E-2"/>
    <s v="WAC Adjustment"/>
    <d v="2014-01-08T00:00:00"/>
    <n v="1.07"/>
  </r>
  <r>
    <s v="LOSEASONIQUE TABLET"/>
    <x v="445"/>
    <n v="2.7894600000000001"/>
    <n v="2.9128400000000001"/>
    <s v="B"/>
    <n v="4.4200000000000003E-2"/>
    <s v="WAC Adjustment"/>
    <d v="2014-01-08T00:00:00"/>
    <n v="1.0442"/>
  </r>
  <r>
    <s v="LUMIGAN 0.01% EYE DROPS"/>
    <x v="446"/>
    <n v="40.50788"/>
    <n v="43.342619999999997"/>
    <s v="B"/>
    <n v="7.0000000000000007E-2"/>
    <s v="WAC Adjustment"/>
    <d v="2014-01-08T00:00:00"/>
    <n v="1.07"/>
  </r>
  <r>
    <s v="LUMIGAN 0.01% EYE DROPS"/>
    <x v="447"/>
    <n v="40.81691"/>
    <n v="43.674509999999998"/>
    <s v="B"/>
    <n v="7.0000000000000007E-2"/>
    <s v="WAC Adjustment"/>
    <d v="2014-01-08T00:00:00"/>
    <n v="1.07"/>
  </r>
  <r>
    <s v="LUMIGAN 0.01% EYE DROPS"/>
    <x v="448"/>
    <n v="40.277169999999998"/>
    <n v="43.095770000000002"/>
    <s v="B"/>
    <n v="7.0000000000000007E-2"/>
    <s v="WAC Adjustment"/>
    <d v="2014-01-08T00:00:00"/>
    <n v="1.07"/>
  </r>
  <r>
    <s v="LUNESTA 1 MG TABLET"/>
    <x v="449"/>
    <n v="9.2404299999999999"/>
    <n v="10.615220000000001"/>
    <s v="B"/>
    <n v="0.14879999999999999"/>
    <s v="WAC Adjustment"/>
    <d v="2014-01-08T00:00:00"/>
    <n v="1.1488"/>
  </r>
  <r>
    <s v="LUNESTA 2 MG TABLET"/>
    <x v="450"/>
    <n v="9.27468"/>
    <n v="10.65456"/>
    <s v="B"/>
    <n v="0.14879999999999999"/>
    <s v="WAC Adjustment"/>
    <d v="2014-01-08T00:00:00"/>
    <n v="1.1488"/>
  </r>
  <r>
    <s v="LUNESTA 3 MG TABLET"/>
    <x v="451"/>
    <n v="9.2662899999999997"/>
    <n v="10.64493"/>
    <s v="B"/>
    <n v="0.14879999999999999"/>
    <s v="WAC Adjustment"/>
    <d v="2014-01-08T00:00:00"/>
    <n v="1.1488"/>
  </r>
  <r>
    <s v="LUPRON DEPOT 11.25 MG 3MO KIT"/>
    <x v="452"/>
    <n v="2316.0783299999998"/>
    <n v="2475.8877400000001"/>
    <s v="B"/>
    <n v="6.9000000000000006E-2"/>
    <s v="WAC Adjustment"/>
    <d v="2014-01-08T00:00:00"/>
    <n v="1.069"/>
  </r>
  <r>
    <s v="LUPRON DEPOT 22.5 MG 3MO KIT"/>
    <x v="453"/>
    <n v="2782.6116699999998"/>
    <n v="2974.6118700000002"/>
    <s v="B"/>
    <n v="6.9000000000000006E-2"/>
    <s v="WAC Adjustment"/>
    <d v="2014-01-08T00:00:00"/>
    <n v="1.069"/>
  </r>
  <r>
    <s v="LUPRON DEPOT 3.75 MG KIT"/>
    <x v="454"/>
    <n v="770.77778000000001"/>
    <n v="823.96144000000004"/>
    <s v="B"/>
    <n v="6.9000000000000006E-2"/>
    <s v="WAC Adjustment"/>
    <d v="2014-01-08T00:00:00"/>
    <n v="1.069"/>
  </r>
  <r>
    <s v="LUXIQ 0.12% FOAM"/>
    <x v="455"/>
    <n v="4.2313400000000003"/>
    <n v="4.8659999999999997"/>
    <s v="B"/>
    <n v="0.15"/>
    <s v="WAC Adjustment"/>
    <d v="2014-01-08T00:00:00"/>
    <n v="1.1499999999999999"/>
  </r>
  <r>
    <s v="LYRICA 100 MG CAPSULE"/>
    <x v="456"/>
    <n v="3.5868099999999998"/>
    <n v="3.9253999999999998"/>
    <s v="B"/>
    <n v="9.4399999999999998E-2"/>
    <s v="WAC Adjustment"/>
    <d v="2014-01-08T00:00:00"/>
    <n v="1.0944"/>
  </r>
  <r>
    <s v="LYRICA 150 MG CAPSULE"/>
    <x v="457"/>
    <n v="3.5953900000000001"/>
    <n v="3.9348000000000001"/>
    <s v="B"/>
    <n v="9.4399999999999998E-2"/>
    <s v="WAC Adjustment"/>
    <d v="2014-01-08T00:00:00"/>
    <n v="1.0944"/>
  </r>
  <r>
    <s v="LYRICA 200 MG CAPSULE"/>
    <x v="458"/>
    <n v="3.59022"/>
    <n v="3.9291399999999999"/>
    <s v="B"/>
    <n v="9.4399999999999998E-2"/>
    <s v="WAC Adjustment"/>
    <d v="2014-01-08T00:00:00"/>
    <n v="1.0944"/>
  </r>
  <r>
    <s v="LYRICA 225 MG CAPSULE"/>
    <x v="459"/>
    <n v="3.59395"/>
    <n v="3.9332199999999999"/>
    <s v="B"/>
    <n v="9.4399999999999998E-2"/>
    <s v="WAC Adjustment"/>
    <d v="2014-01-08T00:00:00"/>
    <n v="1.0944"/>
  </r>
  <r>
    <s v="LYRICA 25 MG CAPSULE"/>
    <x v="460"/>
    <n v="3.5929000000000002"/>
    <n v="3.93207"/>
    <s v="B"/>
    <n v="9.4399999999999998E-2"/>
    <s v="WAC Adjustment"/>
    <d v="2014-01-08T00:00:00"/>
    <n v="1.0944"/>
  </r>
  <r>
    <s v="LYRICA 300 MG CAPSULE"/>
    <x v="461"/>
    <n v="3.5905"/>
    <n v="3.92944"/>
    <s v="B"/>
    <n v="9.4399999999999998E-2"/>
    <s v="WAC Adjustment"/>
    <d v="2014-01-08T00:00:00"/>
    <n v="1.0944"/>
  </r>
  <r>
    <s v="LYRICA 50 MG CAPSULE"/>
    <x v="462"/>
    <n v="3.5927500000000001"/>
    <n v="3.9319099999999998"/>
    <s v="B"/>
    <n v="9.4399999999999998E-2"/>
    <s v="WAC Adjustment"/>
    <d v="2014-01-08T00:00:00"/>
    <n v="1.0944"/>
  </r>
  <r>
    <s v="LYRICA 75 MG CAPSULE"/>
    <x v="463"/>
    <n v="3.5958700000000001"/>
    <n v="3.9353199999999999"/>
    <s v="B"/>
    <n v="9.4399999999999998E-2"/>
    <s v="WAC Adjustment"/>
    <d v="2014-01-08T00:00:00"/>
    <n v="1.0944"/>
  </r>
  <r>
    <s v="MAVIK 4 MG TABLET"/>
    <x v="464"/>
    <n v="1.5625"/>
    <n v="1.7172099999999999"/>
    <s v="B"/>
    <n v="9.9000000000000005E-2"/>
    <s v="WAC Adjustment"/>
    <d v="2014-01-08T00:00:00"/>
    <n v="1.099"/>
  </r>
  <r>
    <s v="MEDROL 4 MG DOSEPAK"/>
    <x v="465"/>
    <n v="1.42604"/>
    <n v="1.52565"/>
    <s v="B"/>
    <n v="6.9900000000000004E-2"/>
    <s v="WAC Adjustment"/>
    <d v="2014-01-08T00:00:00"/>
    <n v="1.0699000000000001"/>
  </r>
  <r>
    <s v="MENEST 0.3 MG TABLET"/>
    <x v="466"/>
    <n v="0.84326999999999996"/>
    <n v="0.90229000000000004"/>
    <s v="B"/>
    <n v="7.0000000000000007E-2"/>
    <s v="WAC Adjustment"/>
    <d v="2014-01-08T00:00:00"/>
    <n v="1.07"/>
  </r>
  <r>
    <s v="MENEST 0.625 MG TABLET"/>
    <x v="467"/>
    <n v="1.1997199999999999"/>
    <n v="1.28366"/>
    <s v="B"/>
    <n v="7.0000000000000007E-2"/>
    <s v="WAC Adjustment"/>
    <d v="2014-01-08T00:00:00"/>
    <n v="1.07"/>
  </r>
  <r>
    <s v="MENEST 1.25 MG TABLET"/>
    <x v="468"/>
    <n v="1.69906"/>
    <n v="1.81796"/>
    <s v="B"/>
    <n v="7.0000000000000007E-2"/>
    <s v="WAC Adjustment"/>
    <d v="2014-01-08T00:00:00"/>
    <n v="1.07"/>
  </r>
  <r>
    <s v="METADATE CD 10 MG CAPSULE"/>
    <x v="469"/>
    <n v="5.6456999999999997"/>
    <n v="6.2046799999999998"/>
    <s v="B"/>
    <n v="9.9000000000000005E-2"/>
    <s v="WAC Adjustment"/>
    <d v="2014-01-08T00:00:00"/>
    <n v="1.099"/>
  </r>
  <r>
    <s v="METADATE CD 20 MG CAPSULE"/>
    <x v="470"/>
    <n v="5.5911999999999997"/>
    <n v="6.1447900000000004"/>
    <s v="B"/>
    <n v="9.9000000000000005E-2"/>
    <s v="WAC Adjustment"/>
    <d v="2014-01-08T00:00:00"/>
    <n v="1.099"/>
  </r>
  <r>
    <s v="METADATE CD 30 MG CAPSULE"/>
    <x v="471"/>
    <n v="5.5016699999999998"/>
    <n v="6.0463899999999997"/>
    <s v="B"/>
    <n v="9.9000000000000005E-2"/>
    <s v="WAC Adjustment"/>
    <d v="2014-01-08T00:00:00"/>
    <n v="1.099"/>
  </r>
  <r>
    <s v="METROGEL TOPICAL 1% GEL"/>
    <x v="472"/>
    <n v="3.9582299999999999"/>
    <n v="4.3300299999999998"/>
    <s v="B"/>
    <n v="9.3899999999999997E-2"/>
    <s v="WAC Adjustment"/>
    <d v="2014-01-08T00:00:00"/>
    <n v="1.0939000000000001"/>
  </r>
  <r>
    <s v="METROGEL TOPICAL 1% PUMP"/>
    <x v="473"/>
    <n v="4.3061100000000003"/>
    <n v="4.7105800000000002"/>
    <s v="B"/>
    <n v="9.3899999999999997E-2"/>
    <s v="WAC Adjustment"/>
    <d v="2014-01-08T00:00:00"/>
    <n v="1.0939000000000001"/>
  </r>
  <r>
    <s v="MYCOBUTIN 150 MG CAPSULE"/>
    <x v="474"/>
    <n v="14.5593"/>
    <n v="15.57845"/>
    <s v="B"/>
    <n v="7.0000000000000007E-2"/>
    <s v="WAC Adjustment"/>
    <d v="2014-01-08T00:00:00"/>
    <n v="1.07"/>
  </r>
  <r>
    <s v="NAFTIN 1% CREAM"/>
    <x v="475"/>
    <n v="4.62019"/>
    <n v="4.8969399999999998"/>
    <s v="B"/>
    <n v="5.9900000000000002E-2"/>
    <s v="WAC Adjustment"/>
    <d v="2014-01-08T00:00:00"/>
    <n v="1.0599000000000001"/>
  </r>
  <r>
    <s v="NAFTIN 1% CREAM"/>
    <x v="476"/>
    <n v="3.0979800000000002"/>
    <n v="3.28355"/>
    <s v="B"/>
    <n v="5.9900000000000002E-2"/>
    <s v="WAC Adjustment"/>
    <d v="2014-01-08T00:00:00"/>
    <n v="1.0599000000000001"/>
  </r>
  <r>
    <s v="NAFTIN 1% GEL"/>
    <x v="477"/>
    <n v="6.8392499999999998"/>
    <n v="7.24892"/>
    <s v="B"/>
    <n v="5.9900000000000002E-2"/>
    <s v="WAC Adjustment"/>
    <d v="2014-01-08T00:00:00"/>
    <n v="1.0599000000000001"/>
  </r>
  <r>
    <s v="NAFTIN 1% GEL"/>
    <x v="478"/>
    <n v="4.5564299999999998"/>
    <n v="4.8293600000000003"/>
    <s v="B"/>
    <n v="5.9900000000000002E-2"/>
    <s v="WAC Adjustment"/>
    <d v="2014-01-08T00:00:00"/>
    <n v="1.0599000000000001"/>
  </r>
  <r>
    <s v="NAFTIN 2% CREAM"/>
    <x v="479"/>
    <n v="6.0949400000000002"/>
    <n v="6.2899799999999999"/>
    <s v="B"/>
    <n v="3.2000000000000001E-2"/>
    <s v="WAC Adjustment"/>
    <d v="2014-01-08T00:00:00"/>
    <n v="1.032"/>
  </r>
  <r>
    <s v="NAFTIN 2% GEL"/>
    <x v="480"/>
    <n v="6.0907299999999998"/>
    <n v="6.2856300000000003"/>
    <s v="B"/>
    <n v="3.2000000000000001E-2"/>
    <s v="WAC Adjustment"/>
    <d v="2014-01-08T00:00:00"/>
    <n v="1.032"/>
  </r>
  <r>
    <s v="NAFTIN PUMP 1% CREAM"/>
    <x v="481"/>
    <n v="3.0979800000000002"/>
    <n v="3.28355"/>
    <s v="B"/>
    <n v="5.9900000000000002E-2"/>
    <s v="WAC Adjustment"/>
    <d v="2014-01-08T00:00:00"/>
    <n v="1.0599000000000001"/>
  </r>
  <r>
    <s v="NARDIL 15 MG TABLET"/>
    <x v="482"/>
    <n v="1.1148"/>
    <n v="1.19279"/>
    <s v="B"/>
    <n v="7.0000000000000007E-2"/>
    <s v="WAC Adjustment"/>
    <d v="2014-01-08T00:00:00"/>
    <n v="1.07"/>
  </r>
  <r>
    <s v="NEUPRO 4 MG/24 HR PATCH"/>
    <x v="483"/>
    <n v="14.74352"/>
    <n v="16.20298"/>
    <s v="B"/>
    <n v="9.9000000000000005E-2"/>
    <s v="WAC Adjustment"/>
    <d v="2014-01-08T00:00:00"/>
    <n v="1.099"/>
  </r>
  <r>
    <s v="NEUPRO 6 MG/24 HR PATCH"/>
    <x v="484"/>
    <n v="14.551589999999999"/>
    <n v="15.992050000000001"/>
    <s v="B"/>
    <n v="9.9000000000000005E-2"/>
    <s v="WAC Adjustment"/>
    <d v="2014-01-08T00:00:00"/>
    <n v="1.099"/>
  </r>
  <r>
    <s v="NEUPRO 8 MG/24 HR PATCH"/>
    <x v="485"/>
    <n v="14.365449999999999"/>
    <n v="15.78749"/>
    <s v="B"/>
    <n v="9.9000000000000005E-2"/>
    <s v="WAC Adjustment"/>
    <d v="2014-01-08T00:00:00"/>
    <n v="1.099"/>
  </r>
  <r>
    <s v="NEURONTIN 100 MG CAPSULE"/>
    <x v="486"/>
    <n v="0.95935000000000004"/>
    <n v="1.0264899999999999"/>
    <s v="B"/>
    <n v="7.0000000000000007E-2"/>
    <s v="WAC Adjustment"/>
    <d v="2014-01-08T00:00:00"/>
    <n v="1.07"/>
  </r>
  <r>
    <s v="NEURONTIN 250 MG/5 ML SOLN"/>
    <x v="487"/>
    <n v="0.38327"/>
    <n v="0.41009000000000001"/>
    <s v="B"/>
    <n v="7.0000000000000007E-2"/>
    <s v="WAC Adjustment"/>
    <d v="2014-01-08T00:00:00"/>
    <n v="1.07"/>
  </r>
  <r>
    <s v="NEURONTIN 300 MG CAPSULE"/>
    <x v="488"/>
    <n v="2.38531"/>
    <n v="2.5522800000000001"/>
    <s v="B"/>
    <n v="7.0000000000000007E-2"/>
    <s v="WAC Adjustment"/>
    <d v="2014-01-08T00:00:00"/>
    <n v="1.07"/>
  </r>
  <r>
    <s v="NEURONTIN 400 MG CAPSULE"/>
    <x v="489"/>
    <n v="2.8599899999999998"/>
    <n v="3.06019"/>
    <s v="B"/>
    <n v="7.0000000000000007E-2"/>
    <s v="WAC Adjustment"/>
    <d v="2014-01-08T00:00:00"/>
    <n v="1.07"/>
  </r>
  <r>
    <s v="NEURONTIN 600 MG TABLET"/>
    <x v="490"/>
    <n v="4.5297999999999998"/>
    <n v="4.8468400000000003"/>
    <s v="B"/>
    <n v="7.0000000000000007E-2"/>
    <s v="WAC Adjustment"/>
    <d v="2014-01-08T00:00:00"/>
    <n v="1.07"/>
  </r>
  <r>
    <s v="NEURONTIN 800 MG TABLET"/>
    <x v="491"/>
    <n v="5.51004"/>
    <n v="5.8957899999999999"/>
    <s v="B"/>
    <n v="7.0000000000000007E-2"/>
    <s v="WAC Adjustment"/>
    <d v="2014-01-08T00:00:00"/>
    <n v="1.07"/>
  </r>
  <r>
    <s v="NEXIUM DR 10 MG PACKET"/>
    <x v="492"/>
    <n v="7.2435799999999997"/>
    <n v="7.6782000000000004"/>
    <s v="B"/>
    <n v="0.06"/>
    <s v="WAC Adjustment"/>
    <d v="2014-01-08T00:00:00"/>
    <n v="1.06"/>
  </r>
  <r>
    <s v="NEXIUM DR 20 MG CAPSULE"/>
    <x v="493"/>
    <n v="7.3061199999999999"/>
    <n v="7.7444800000000003"/>
    <s v="B"/>
    <n v="0.06"/>
    <s v="WAC Adjustment"/>
    <d v="2014-01-08T00:00:00"/>
    <n v="1.06"/>
  </r>
  <r>
    <s v="NEXIUM DR 20 MG PACKET"/>
    <x v="494"/>
    <n v="7.3928399999999996"/>
    <n v="7.8364099999999999"/>
    <s v="B"/>
    <n v="0.06"/>
    <s v="WAC Adjustment"/>
    <d v="2014-01-08T00:00:00"/>
    <n v="1.06"/>
  </r>
  <r>
    <s v="NEXIUM DR 40 MG CAPSULE"/>
    <x v="495"/>
    <n v="7.3095699999999999"/>
    <n v="7.7481400000000002"/>
    <s v="B"/>
    <n v="0.06"/>
    <s v="WAC Adjustment"/>
    <d v="2014-01-08T00:00:00"/>
    <n v="1.06"/>
  </r>
  <r>
    <s v="NEXIUM DR 40 MG PACKET"/>
    <x v="496"/>
    <n v="7.1931700000000003"/>
    <n v="7.6247600000000002"/>
    <s v="B"/>
    <n v="0.06"/>
    <s v="WAC Adjustment"/>
    <d v="2014-01-08T00:00:00"/>
    <n v="1.06"/>
  </r>
  <r>
    <s v="NIASPAN ER 1,000 MG TABLET"/>
    <x v="497"/>
    <n v="6.1080100000000002"/>
    <n v="6.71258"/>
    <s v="B"/>
    <n v="9.9000000000000005E-2"/>
    <s v="WAC Adjustment"/>
    <d v="2014-01-08T00:00:00"/>
    <n v="1.099"/>
  </r>
  <r>
    <s v="NIASPAN ER 500 MG TABLET"/>
    <x v="498"/>
    <n v="3.4638599999999999"/>
    <n v="3.8068499999999998"/>
    <s v="B"/>
    <n v="9.9000000000000005E-2"/>
    <s v="WAC Adjustment"/>
    <d v="2014-01-08T00:00:00"/>
    <n v="1.099"/>
  </r>
  <r>
    <s v="NIASPAN ER 750 MG TABLET"/>
    <x v="499"/>
    <n v="4.9190699999999996"/>
    <n v="5.4060100000000002"/>
    <s v="B"/>
    <n v="9.9000000000000005E-2"/>
    <s v="WAC Adjustment"/>
    <d v="2014-01-08T00:00:00"/>
    <n v="1.099"/>
  </r>
  <r>
    <s v="NICOTROL CARTRIDGE INHALER"/>
    <x v="500"/>
    <n v="1.2404900000000001"/>
    <n v="1.3025100000000001"/>
    <s v="B"/>
    <n v="0.05"/>
    <s v="WAC Adjustment"/>
    <d v="2014-01-08T00:00:00"/>
    <n v="1.05"/>
  </r>
  <r>
    <s v="NICOTROL NS 10 MG/ML SPRAY"/>
    <x v="501"/>
    <n v="5.4686199999999996"/>
    <n v="5.742"/>
    <s v="B"/>
    <n v="0.05"/>
    <s v="WAC Adjustment"/>
    <d v="2014-01-08T00:00:00"/>
    <n v="1.05"/>
  </r>
  <r>
    <s v="NITROMIST 400 MCG SPRAY"/>
    <x v="502"/>
    <n v="61.72128"/>
    <n v="80.238280000000003"/>
    <s v="B"/>
    <n v="0.3"/>
    <s v="WAC Adjustment"/>
    <d v="2014-01-08T00:00:00"/>
    <n v="1.3"/>
  </r>
  <r>
    <s v="NITROSTAT 0.3 MG TABLET SL"/>
    <x v="503"/>
    <n v="0.17484"/>
    <n v="0.19231999999999999"/>
    <s v="B"/>
    <n v="0.1"/>
    <s v="WAC Adjustment"/>
    <d v="2014-01-08T00:00:00"/>
    <n v="1.1000000000000001"/>
  </r>
  <r>
    <s v="NITROSTAT 0.4 MG TABLET SL"/>
    <x v="504"/>
    <n v="0.33568999999999999"/>
    <n v="0.36926999999999999"/>
    <s v="B"/>
    <n v="0.1"/>
    <s v="WAC Adjustment"/>
    <d v="2014-01-08T00:00:00"/>
    <n v="1.1000000000000001"/>
  </r>
  <r>
    <s v="NITROSTAT 0.6 MG TABLET SL"/>
    <x v="505"/>
    <n v="0.17509"/>
    <n v="0.19261"/>
    <s v="B"/>
    <n v="0.10009999999999999"/>
    <s v="WAC Adjustment"/>
    <d v="2014-01-08T00:00:00"/>
    <n v="1.1001000000000001"/>
  </r>
  <r>
    <s v="NORPACE CR 100 MG CAPSULE"/>
    <x v="506"/>
    <n v="2.2253500000000002"/>
    <n v="2.3810799999999999"/>
    <s v="B"/>
    <n v="7.0000000000000007E-2"/>
    <s v="WAC Adjustment"/>
    <d v="2014-01-08T00:00:00"/>
    <n v="1.07"/>
  </r>
  <r>
    <s v="NORPACE CR 150 MG CAPSULE"/>
    <x v="507"/>
    <n v="2.5729700000000002"/>
    <n v="2.7530299999999999"/>
    <s v="B"/>
    <n v="7.0000000000000007E-2"/>
    <s v="WAC Adjustment"/>
    <d v="2014-01-08T00:00:00"/>
    <n v="1.07"/>
  </r>
  <r>
    <s v="NORVASC 10 MG TABLET"/>
    <x v="508"/>
    <n v="3.9319600000000001"/>
    <n v="4.2072399999999996"/>
    <s v="B"/>
    <n v="7.0000000000000007E-2"/>
    <s v="WAC Adjustment"/>
    <d v="2014-01-08T00:00:00"/>
    <n v="1.07"/>
  </r>
  <r>
    <s v="NORVASC 2.5 MG TABLET"/>
    <x v="509"/>
    <n v="2.8410700000000002"/>
    <n v="3.0399500000000002"/>
    <s v="B"/>
    <n v="7.0000000000000007E-2"/>
    <s v="WAC Adjustment"/>
    <d v="2014-01-08T00:00:00"/>
    <n v="1.07"/>
  </r>
  <r>
    <s v="NORVASC 5 MG TABLET"/>
    <x v="510"/>
    <n v="2.87486"/>
    <n v="3.0760999999999998"/>
    <s v="B"/>
    <n v="7.0000000000000007E-2"/>
    <s v="WAC Adjustment"/>
    <d v="2014-01-08T00:00:00"/>
    <n v="1.07"/>
  </r>
  <r>
    <s v="NUVARING VAGINAL RING"/>
    <x v="511"/>
    <n v="85.928889999999996"/>
    <n v="90.22533"/>
    <s v="B"/>
    <n v="0.05"/>
    <s v="WAC Adjustment"/>
    <d v="2014-01-08T00:00:00"/>
    <n v="1.05"/>
  </r>
  <r>
    <s v="NUVIGIL 150 MG TABLET"/>
    <x v="512"/>
    <n v="14.735379999999999"/>
    <n v="16.183140000000002"/>
    <s v="B"/>
    <n v="9.8299999999999998E-2"/>
    <s v="WAC Adjustment"/>
    <d v="2014-01-08T00:00:00"/>
    <n v="1.0983000000000001"/>
  </r>
  <r>
    <s v="NUVIGIL 250 MG TABLET"/>
    <x v="513"/>
    <n v="14.73732"/>
    <n v="16.185269999999999"/>
    <s v="B"/>
    <n v="9.8299999999999998E-2"/>
    <s v="WAC Adjustment"/>
    <d v="2014-01-08T00:00:00"/>
    <n v="1.0983000000000001"/>
  </r>
  <r>
    <s v="NUVIGIL 50 MG TABLET"/>
    <x v="514"/>
    <n v="4.8769200000000001"/>
    <n v="5.3581700000000003"/>
    <s v="B"/>
    <n v="9.8699999999999996E-2"/>
    <s v="WAC Adjustment"/>
    <d v="2014-01-08T00:00:00"/>
    <n v="1.0987"/>
  </r>
  <r>
    <s v="OLUX 0.05% FOAM"/>
    <x v="515"/>
    <n v="5.0816999999999997"/>
    <n v="5.8440099999999999"/>
    <s v="B"/>
    <n v="0.15"/>
    <s v="WAC Adjustment"/>
    <d v="2014-01-08T00:00:00"/>
    <n v="1.1499999999999999"/>
  </r>
  <r>
    <s v="OLUX-E 0.05% FOAM"/>
    <x v="516"/>
    <n v="5.0458800000000004"/>
    <n v="5.8028199999999996"/>
    <s v="B"/>
    <n v="0.15"/>
    <s v="WAC Adjustment"/>
    <d v="2014-01-08T00:00:00"/>
    <n v="1.1499999999999999"/>
  </r>
  <r>
    <s v="OLUX-E 0.05% FOAM"/>
    <x v="517"/>
    <n v="5.5483799999999999"/>
    <n v="6.3806399999999996"/>
    <s v="B"/>
    <n v="0.15"/>
    <s v="WAC Adjustment"/>
    <d v="2014-01-08T00:00:00"/>
    <n v="1.1499999999999999"/>
  </r>
  <r>
    <s v="OMNARIS 50 MCG NASAL SPRAY"/>
    <x v="518"/>
    <n v="10.313420000000001"/>
    <n v="11.334239999999999"/>
    <s v="B"/>
    <n v="9.9000000000000005E-2"/>
    <s v="WAC Adjustment"/>
    <d v="2014-01-08T00:00:00"/>
    <n v="1.099"/>
  </r>
  <r>
    <s v="ONFI 10 MG TABLET"/>
    <x v="519"/>
    <n v="7.1441800000000004"/>
    <n v="7.8228799999999996"/>
    <s v="B"/>
    <n v="9.5000000000000001E-2"/>
    <s v="WAC Adjustment"/>
    <d v="2014-01-08T00:00:00"/>
    <n v="1.095"/>
  </r>
  <r>
    <s v="ONFI 20 MG TABLET"/>
    <x v="520"/>
    <n v="14.510759999999999"/>
    <n v="15.889279999999999"/>
    <s v="B"/>
    <n v="9.5000000000000001E-2"/>
    <s v="WAC Adjustment"/>
    <d v="2014-01-08T00:00:00"/>
    <n v="1.095"/>
  </r>
  <r>
    <s v="ONGLYZA 2.5 MG TABLET"/>
    <x v="521"/>
    <n v="8.3603000000000005"/>
    <n v="9.0291200000000007"/>
    <s v="B"/>
    <n v="0.08"/>
    <s v="WAC Adjustment"/>
    <d v="2014-01-08T00:00:00"/>
    <n v="1.08"/>
  </r>
  <r>
    <s v="ONGLYZA 5 MG TABLET"/>
    <x v="522"/>
    <n v="8.3379600000000007"/>
    <n v="9.0050000000000008"/>
    <s v="B"/>
    <n v="0.08"/>
    <s v="WAC Adjustment"/>
    <d v="2014-01-08T00:00:00"/>
    <n v="1.08"/>
  </r>
  <r>
    <s v="ORACEA 40 MG CAPSULE"/>
    <x v="523"/>
    <n v="13.45069"/>
    <n v="14.123889999999999"/>
    <s v="B"/>
    <n v="0.05"/>
    <s v="WAC Adjustment"/>
    <d v="2014-01-08T00:00:00"/>
    <n v="1.05"/>
  </r>
  <r>
    <s v="ORAP 2 MG TABLET"/>
    <x v="524"/>
    <n v="1.8827"/>
    <n v="2.08982"/>
    <s v="B"/>
    <n v="0.11"/>
    <s v="WAC Adjustment"/>
    <d v="2014-01-08T00:00:00"/>
    <n v="1.1100000000000001"/>
  </r>
  <r>
    <s v="OXISTAT 1% CREAM"/>
    <x v="525"/>
    <n v="5.5635000000000003"/>
    <n v="7.5106700000000002"/>
    <s v="B"/>
    <n v="0.35"/>
    <s v="WAC Adjustment"/>
    <d v="2014-01-08T00:00:00"/>
    <n v="1.35"/>
  </r>
  <r>
    <s v="OXISTAT 1% CREAM"/>
    <x v="526"/>
    <n v="4.7594799999999999"/>
    <n v="5.23543"/>
    <s v="B"/>
    <n v="0.1"/>
    <s v="WAC Adjustment"/>
    <d v="2014-01-08T00:00:00"/>
    <n v="1.1000000000000001"/>
  </r>
  <r>
    <s v="OXISTAT 1% CREAM"/>
    <x v="527"/>
    <n v="4.6633399999999998"/>
    <n v="5.12967"/>
    <s v="B"/>
    <n v="0.1"/>
    <s v="WAC Adjustment"/>
    <d v="2014-01-08T00:00:00"/>
    <n v="1.1000000000000001"/>
  </r>
  <r>
    <s v="OXISTAT 1% LOTION"/>
    <x v="528"/>
    <n v="5.6487800000000004"/>
    <n v="7.6257999999999999"/>
    <s v="B"/>
    <n v="0.35"/>
    <s v="WAC Adjustment"/>
    <d v="2014-01-08T00:00:00"/>
    <n v="1.35"/>
  </r>
  <r>
    <s v="PREMARIN 0.3 MG TABLET"/>
    <x v="529"/>
    <n v="2.7908599999999999"/>
    <n v="2.9706100000000002"/>
    <s v="B"/>
    <n v="6.4399999999999999E-2"/>
    <s v="WAC Adjustment"/>
    <d v="2014-01-08T00:00:00"/>
    <n v="1.0644"/>
  </r>
  <r>
    <s v="PREMARIN 0.45 MG TABLET"/>
    <x v="530"/>
    <n v="2.7943199999999999"/>
    <n v="2.9742999999999999"/>
    <s v="B"/>
    <n v="6.4399999999999999E-2"/>
    <s v="WAC Adjustment"/>
    <d v="2014-01-08T00:00:00"/>
    <n v="1.0644"/>
  </r>
  <r>
    <s v="PREMARIN 0.625 MG TABLET"/>
    <x v="531"/>
    <n v="2.7879900000000002"/>
    <n v="2.9675699999999998"/>
    <s v="B"/>
    <n v="6.4399999999999999E-2"/>
    <s v="WAC Adjustment"/>
    <d v="2014-01-08T00:00:00"/>
    <n v="1.0644"/>
  </r>
  <r>
    <s v="PREMARIN 0.9 MG TABLET"/>
    <x v="532"/>
    <n v="2.79108"/>
    <n v="2.97085"/>
    <s v="B"/>
    <n v="6.4399999999999999E-2"/>
    <s v="WAC Adjustment"/>
    <d v="2014-01-08T00:00:00"/>
    <n v="1.0644"/>
  </r>
  <r>
    <s v="PREMARIN 1.25 MG TABLET"/>
    <x v="533"/>
    <n v="2.7422499999999999"/>
    <n v="2.9188800000000001"/>
    <s v="B"/>
    <n v="6.4399999999999999E-2"/>
    <s v="WAC Adjustment"/>
    <d v="2014-01-08T00:00:00"/>
    <n v="1.0644"/>
  </r>
  <r>
    <s v="PREMARIN VAGINAL CREAM-APPL"/>
    <x v="534"/>
    <n v="6.1733000000000002"/>
    <n v="6.5707399999999998"/>
    <s v="B"/>
    <n v="6.4399999999999999E-2"/>
    <s v="WAC Adjustment"/>
    <d v="2014-01-08T00:00:00"/>
    <n v="1.0644"/>
  </r>
  <r>
    <s v="PREMPHASE 0.625-5 MG TABLET"/>
    <x v="535"/>
    <n v="3.3888799999999999"/>
    <n v="3.6072199999999999"/>
    <s v="B"/>
    <n v="6.4399999999999999E-2"/>
    <s v="WAC Adjustment"/>
    <d v="2014-01-08T00:00:00"/>
    <n v="1.0644"/>
  </r>
  <r>
    <s v="PREMPRO 0.3 MG-1.5 MG TABLET"/>
    <x v="536"/>
    <n v="3.42788"/>
    <n v="3.64866"/>
    <s v="B"/>
    <n v="6.4399999999999999E-2"/>
    <s v="WAC Adjustment"/>
    <d v="2014-01-08T00:00:00"/>
    <n v="1.0644"/>
  </r>
  <r>
    <s v="PREMPRO 0.45-1.5 MG TABLET"/>
    <x v="537"/>
    <n v="3.42598"/>
    <n v="3.6466500000000002"/>
    <s v="B"/>
    <n v="6.4399999999999999E-2"/>
    <s v="WAC Adjustment"/>
    <d v="2014-01-08T00:00:00"/>
    <n v="1.0644"/>
  </r>
  <r>
    <s v="PREMPRO 0.625-2.5 MG TABLET"/>
    <x v="538"/>
    <n v="3.41893"/>
    <n v="3.6391499999999999"/>
    <s v="B"/>
    <n v="6.4399999999999999E-2"/>
    <s v="WAC Adjustment"/>
    <d v="2014-01-08T00:00:00"/>
    <n v="1.0644"/>
  </r>
  <r>
    <s v="PREMPRO 0.625-5 MG TABLET"/>
    <x v="539"/>
    <n v="3.3597299999999999"/>
    <n v="3.57613"/>
    <s v="B"/>
    <n v="6.4399999999999999E-2"/>
    <s v="WAC Adjustment"/>
    <d v="2014-01-08T00:00:00"/>
    <n v="1.0644"/>
  </r>
  <r>
    <s v="PRILOSEC DR 10 MG SUSPENSION"/>
    <x v="540"/>
    <n v="5.61327"/>
    <n v="6.0061400000000003"/>
    <s v="B"/>
    <n v="7.0000000000000007E-2"/>
    <s v="WAC Adjustment"/>
    <d v="2014-01-08T00:00:00"/>
    <n v="1.07"/>
  </r>
  <r>
    <s v="PRILOSEC DR 20 MG CAPSULE"/>
    <x v="541"/>
    <n v="6.2089100000000004"/>
    <n v="6.6434100000000003"/>
    <s v="B"/>
    <n v="7.0000000000000007E-2"/>
    <s v="WAC Adjustment"/>
    <d v="2014-01-08T00:00:00"/>
    <n v="1.07"/>
  </r>
  <r>
    <s v="PRILOSEC DR 40 MG CAPSULE"/>
    <x v="542"/>
    <n v="9.0689299999999999"/>
    <n v="9.7035800000000005"/>
    <s v="B"/>
    <n v="7.0000000000000007E-2"/>
    <s v="WAC Adjustment"/>
    <d v="2014-01-08T00:00:00"/>
    <n v="1.07"/>
  </r>
  <r>
    <s v="PRIMSOL 50 MG/5 ML ORAL SOLN"/>
    <x v="543"/>
    <n v="0.57379000000000002"/>
    <n v="0.63754"/>
    <s v="B"/>
    <n v="0.1111"/>
    <s v="WAC Adjustment"/>
    <d v="2014-01-08T00:00:00"/>
    <n v="1.1111"/>
  </r>
  <r>
    <s v="PRISTIQ ER 100 MG TABLET"/>
    <x v="544"/>
    <n v="5.7826000000000004"/>
    <n v="6.34429"/>
    <s v="B"/>
    <n v="9.7100000000000006E-2"/>
    <s v="WAC Adjustment"/>
    <d v="2014-01-08T00:00:00"/>
    <n v="1.0971"/>
  </r>
  <r>
    <s v="PRISTIQ ER 50 MG TABLET"/>
    <x v="545"/>
    <n v="5.74099"/>
    <n v="6.2829899999999999"/>
    <s v="B"/>
    <n v="9.4399999999999998E-2"/>
    <s v="WAC Adjustment"/>
    <d v="2014-01-08T00:00:00"/>
    <n v="1.0944"/>
  </r>
  <r>
    <s v="PROAIR HFA 90 MCG INHALER"/>
    <x v="546"/>
    <n v="5.07294"/>
    <n v="5.3771699999999996"/>
    <s v="B"/>
    <n v="0.06"/>
    <s v="WAC Adjustment"/>
    <d v="2014-01-08T00:00:00"/>
    <n v="1.06"/>
  </r>
  <r>
    <s v="PROCARDIA XL 30 MG TABLET"/>
    <x v="547"/>
    <n v="2.87"/>
    <n v="3.07064"/>
    <s v="B"/>
    <n v="6.9900000000000004E-2"/>
    <s v="WAC Adjustment"/>
    <d v="2014-01-08T00:00:00"/>
    <n v="1.0699000000000001"/>
  </r>
  <r>
    <s v="PROCARDIA XL 60 MG TABLET"/>
    <x v="548"/>
    <n v="5.0861999999999998"/>
    <n v="5.4421799999999996"/>
    <s v="B"/>
    <n v="7.0000000000000007E-2"/>
    <s v="WAC Adjustment"/>
    <d v="2014-01-08T00:00:00"/>
    <n v="1.07"/>
  </r>
  <r>
    <s v="PROMETRIUM 100 MG CAPSULE"/>
    <x v="549"/>
    <n v="2.22879"/>
    <n v="2.4494600000000002"/>
    <s v="B"/>
    <n v="9.9000000000000005E-2"/>
    <s v="WAC Adjustment"/>
    <d v="2014-01-08T00:00:00"/>
    <n v="1.099"/>
  </r>
  <r>
    <s v="PROMETRIUM 200 MG CAPSULE"/>
    <x v="550"/>
    <n v="4.3038999999999996"/>
    <n v="4.7300800000000001"/>
    <s v="B"/>
    <n v="9.9000000000000005E-2"/>
    <s v="WAC Adjustment"/>
    <d v="2014-01-08T00:00:00"/>
    <n v="1.099"/>
  </r>
  <r>
    <s v="PROTONIX 40 MG SUSPENSION"/>
    <x v="551"/>
    <n v="6.1440299999999999"/>
    <n v="6.4512299999999998"/>
    <s v="B"/>
    <n v="0.05"/>
    <s v="WAC Adjustment"/>
    <d v="2014-01-08T00:00:00"/>
    <n v="1.05"/>
  </r>
  <r>
    <s v="PROTONIX DR 20 MG TABLET"/>
    <x v="552"/>
    <n v="6.5281700000000003"/>
    <n v="6.8545100000000003"/>
    <s v="B"/>
    <n v="0.05"/>
    <s v="WAC Adjustment"/>
    <d v="2014-01-08T00:00:00"/>
    <n v="1.05"/>
  </r>
  <r>
    <s v="PROTONIX DR 40 MG TABLET"/>
    <x v="553"/>
    <n v="6.4745499999999998"/>
    <n v="6.7982100000000001"/>
    <s v="B"/>
    <n v="0.05"/>
    <s v="WAC Adjustment"/>
    <d v="2014-01-08T00:00:00"/>
    <n v="1.05"/>
  </r>
  <r>
    <s v="PROVENTIL HFA 90 MCG INHALER"/>
    <x v="554"/>
    <n v="7.5624000000000002"/>
    <n v="8.3116800000000008"/>
    <s v="B"/>
    <n v="9.9099999999999994E-2"/>
    <s v="WAC Adjustment"/>
    <d v="2014-01-08T00:00:00"/>
    <n v="1.0991"/>
  </r>
  <r>
    <s v="PULMICORT 180 MCG FLEXHALER"/>
    <x v="555"/>
    <n v="155.16506999999999"/>
    <n v="164.47342"/>
    <s v="B"/>
    <n v="0.06"/>
    <s v="WAC Adjustment"/>
    <d v="2014-01-08T00:00:00"/>
    <n v="1.06"/>
  </r>
  <r>
    <s v="PULMICORT 90 MCG FLEXHALER"/>
    <x v="556"/>
    <n v="115.76912"/>
    <n v="122.7118"/>
    <s v="B"/>
    <n v="0.06"/>
    <s v="WAC Adjustment"/>
    <d v="2014-01-08T00:00:00"/>
    <n v="1.06"/>
  </r>
  <r>
    <s v="PYLERA CAPSULE"/>
    <x v="557"/>
    <n v="4.55016"/>
    <n v="4.6184599999999998"/>
    <s v="B"/>
    <n v="1.4999999999999999E-2"/>
    <s v="WAC Adjustment"/>
    <d v="2014-01-08T00:00:00"/>
    <n v="1.0149999999999999"/>
  </r>
  <r>
    <s v="QNASL 80 MCG NASAL SPRAY"/>
    <x v="558"/>
    <n v="12.90898"/>
    <n v="13.81222"/>
    <s v="B"/>
    <n v="7.0000000000000007E-2"/>
    <s v="WAC Adjustment"/>
    <d v="2014-01-08T00:00:00"/>
    <n v="1.07"/>
  </r>
  <r>
    <s v="QUARTETTE TABLET"/>
    <x v="559"/>
    <n v="2.92536"/>
    <n v="3.1487400000000001"/>
    <s v="B"/>
    <n v="7.6399999999999996E-2"/>
    <s v="WAC Adjustment"/>
    <d v="2014-01-08T00:00:00"/>
    <n v="1.0764"/>
  </r>
  <r>
    <s v="QUILLIVANT XR 25 MG/5 ML SUSP"/>
    <x v="560"/>
    <n v="2.8469000000000002"/>
    <n v="2.9892500000000002"/>
    <s v="B"/>
    <n v="0.05"/>
    <s v="WAC Adjustment"/>
    <d v="2014-01-08T00:00:00"/>
    <n v="1.05"/>
  </r>
  <r>
    <s v="QUILLIVANT XR 25 MG/5 ML SUSP"/>
    <x v="561"/>
    <n v="1.429"/>
    <n v="1.5004500000000001"/>
    <s v="B"/>
    <n v="0.05"/>
    <s v="WAC Adjustment"/>
    <d v="2014-01-08T00:00:00"/>
    <n v="1.05"/>
  </r>
  <r>
    <s v="QUILLIVANT XR 25 MG/5 ML SUSP"/>
    <x v="562"/>
    <n v="1.14008"/>
    <n v="1.19709"/>
    <s v="B"/>
    <n v="0.05"/>
    <s v="WAC Adjustment"/>
    <d v="2014-01-08T00:00:00"/>
    <n v="1.05"/>
  </r>
  <r>
    <s v="QUILLIVANT XR 25 MG/5 ML SUSP"/>
    <x v="563"/>
    <n v="0.95530000000000004"/>
    <n v="1.0030600000000001"/>
    <s v="B"/>
    <n v="0.05"/>
    <s v="WAC Adjustment"/>
    <d v="2014-01-08T00:00:00"/>
    <n v="1.05"/>
  </r>
  <r>
    <s v="QVAR 40 MCG ORAL INHALER"/>
    <x v="564"/>
    <n v="13.49891"/>
    <n v="14.714359999999999"/>
    <s v="B"/>
    <n v="0.09"/>
    <s v="WAC Adjustment"/>
    <d v="2014-01-08T00:00:00"/>
    <n v="1.0900000000000001"/>
  </r>
  <r>
    <s v="QVAR 80 MCG ORAL INHALER"/>
    <x v="565"/>
    <n v="17.764759999999999"/>
    <n v="19.363050000000001"/>
    <s v="B"/>
    <n v="0.09"/>
    <s v="WAC Adjustment"/>
    <d v="2014-01-08T00:00:00"/>
    <n v="1.0900000000000001"/>
  </r>
  <r>
    <s v="RANEXA ER 1,000 MG TABLET"/>
    <x v="566"/>
    <n v="6.4255500000000003"/>
    <n v="6.8689099999999996"/>
    <s v="B"/>
    <n v="6.9000000000000006E-2"/>
    <s v="WAC Adjustment"/>
    <d v="2014-01-08T00:00:00"/>
    <n v="1.069"/>
  </r>
  <r>
    <s v="RANEXA ER 500 MG TABLET"/>
    <x v="567"/>
    <n v="3.9013599999999999"/>
    <n v="4.17056"/>
    <s v="B"/>
    <n v="6.9000000000000006E-2"/>
    <s v="WAC Adjustment"/>
    <d v="2014-01-08T00:00:00"/>
    <n v="1.069"/>
  </r>
  <r>
    <s v="RAPAMUNE 0.5 MG TABLET"/>
    <x v="568"/>
    <n v="6.8961199999999998"/>
    <n v="7.57883"/>
    <s v="B"/>
    <n v="9.9000000000000005E-2"/>
    <s v="WAC Adjustment"/>
    <d v="2014-01-08T00:00:00"/>
    <n v="1.099"/>
  </r>
  <r>
    <s v="RAPAMUNE 1 MG TABLET"/>
    <x v="569"/>
    <n v="13.62778"/>
    <n v="14.97692"/>
    <s v="B"/>
    <n v="9.9000000000000005E-2"/>
    <s v="WAC Adjustment"/>
    <d v="2014-01-08T00:00:00"/>
    <n v="1.099"/>
  </r>
  <r>
    <s v="RAPAMUNE 2 MG TABLET"/>
    <x v="570"/>
    <n v="27.17578"/>
    <n v="29.86619"/>
    <s v="B"/>
    <n v="9.9000000000000005E-2"/>
    <s v="WAC Adjustment"/>
    <d v="2014-01-08T00:00:00"/>
    <n v="1.099"/>
  </r>
  <r>
    <s v="REAPHIRM CAPSULE"/>
    <x v="571"/>
    <n v="2.1964000000000001"/>
    <n v="2.4710399999999999"/>
    <s v="B"/>
    <n v="0.125"/>
    <s v="WAC Adjustment"/>
    <d v="2014-01-08T00:00:00"/>
    <n v="1.125"/>
  </r>
  <r>
    <s v="RECTIV 0.4% OINTMENT"/>
    <x v="572"/>
    <n v="12.557499999999999"/>
    <n v="13.310829999999999"/>
    <s v="B"/>
    <n v="0.06"/>
    <s v="WAC Adjustment"/>
    <d v="2014-01-08T00:00:00"/>
    <n v="1.06"/>
  </r>
  <r>
    <s v="RELPAX 20 MG TABLET"/>
    <x v="573"/>
    <n v="30.367889999999999"/>
    <n v="31.88599"/>
    <s v="B"/>
    <n v="0.05"/>
    <s v="WAC Adjustment"/>
    <d v="2014-01-08T00:00:00"/>
    <n v="1.05"/>
  </r>
  <r>
    <s v="RELPAX 40 MG TABLET"/>
    <x v="574"/>
    <n v="30.384229999999999"/>
    <n v="31.903189999999999"/>
    <s v="B"/>
    <n v="0.05"/>
    <s v="WAC Adjustment"/>
    <d v="2014-01-08T00:00:00"/>
    <n v="1.05"/>
  </r>
  <r>
    <s v="RESTASIS 0.05% EYE EMULSION"/>
    <x v="575"/>
    <n v="4.8051500000000003"/>
    <n v="5.1416000000000004"/>
    <s v="B"/>
    <n v="7.0000000000000007E-2"/>
    <s v="WAC Adjustment"/>
    <d v="2014-01-08T00:00:00"/>
    <n v="1.07"/>
  </r>
  <r>
    <s v="RESTASIS 0.05% EYE EMULSION"/>
    <x v="576"/>
    <n v="4.7952500000000002"/>
    <n v="5.1308699999999998"/>
    <s v="B"/>
    <n v="7.0000000000000007E-2"/>
    <s v="WAC Adjustment"/>
    <d v="2014-01-08T00:00:00"/>
    <n v="1.07"/>
  </r>
  <r>
    <s v="REVATIO 20 MG TABLET"/>
    <x v="577"/>
    <n v="20.978909999999999"/>
    <n v="22.867010000000001"/>
    <s v="B"/>
    <n v="0.09"/>
    <s v="WAC Adjustment"/>
    <d v="2014-01-08T00:00:00"/>
    <n v="1.0900000000000001"/>
  </r>
  <r>
    <s v="REYATAZ 150 MG CAPSULE"/>
    <x v="578"/>
    <n v="16.016500000000001"/>
    <n v="17.2818"/>
    <s v="B"/>
    <n v="7.9000000000000001E-2"/>
    <s v="WAC Adjustment"/>
    <d v="2014-01-08T00:00:00"/>
    <n v="1.079"/>
  </r>
  <r>
    <s v="REYATAZ 200 MG CAPSULE"/>
    <x v="579"/>
    <n v="17.622389999999999"/>
    <n v="19.014559999999999"/>
    <s v="B"/>
    <n v="7.9000000000000001E-2"/>
    <s v="WAC Adjustment"/>
    <d v="2014-01-08T00:00:00"/>
    <n v="1.079"/>
  </r>
  <r>
    <s v="REYATAZ 300 MG CAPSULE"/>
    <x v="580"/>
    <n v="35.203560000000003"/>
    <n v="37.984650000000002"/>
    <s v="B"/>
    <n v="7.9000000000000001E-2"/>
    <s v="WAC Adjustment"/>
    <d v="2014-01-08T00:00:00"/>
    <n v="1.079"/>
  </r>
  <r>
    <s v="RHINOCORT AQUA NASAL SPRAY"/>
    <x v="581"/>
    <n v="15.234080000000001"/>
    <n v="16.757190000000001"/>
    <s v="B"/>
    <n v="0.1"/>
    <s v="WAC Adjustment"/>
    <d v="2014-01-08T00:00:00"/>
    <n v="1.1000000000000001"/>
  </r>
  <r>
    <s v="RIOMET 500 MG/5 ML SOLUTION"/>
    <x v="582"/>
    <n v="0.40558"/>
    <n v="0.43397000000000002"/>
    <s v="B"/>
    <n v="7.0000000000000007E-2"/>
    <s v="WAC Adjustment"/>
    <d v="2014-01-08T00:00:00"/>
    <n v="1.07"/>
  </r>
  <r>
    <s v="SEASONIQUE 0.15-0.03-0.01 TAB"/>
    <x v="583"/>
    <n v="2.7569300000000001"/>
    <n v="2.87887"/>
    <s v="B"/>
    <n v="4.4200000000000003E-2"/>
    <s v="WAC Adjustment"/>
    <d v="2014-01-08T00:00:00"/>
    <n v="1.0442"/>
  </r>
  <r>
    <s v="SELECT-OB + DHA PACK"/>
    <x v="584"/>
    <n v="1.1042400000000001"/>
    <n v="1.2422800000000001"/>
    <s v="B"/>
    <n v="0.125"/>
    <s v="WAC Adjustment"/>
    <d v="2014-01-08T00:00:00"/>
    <n v="1.125"/>
  </r>
  <r>
    <s v="SENSIPAR 30 MG TABLET"/>
    <x v="585"/>
    <n v="14.98307"/>
    <n v="16.179469999999998"/>
    <s v="B"/>
    <n v="7.9899999999999999E-2"/>
    <s v="WAC Adjustment"/>
    <d v="2014-01-08T00:00:00"/>
    <n v="1.0799000000000001"/>
  </r>
  <r>
    <s v="SENSIPAR 60 MG TABLET"/>
    <x v="586"/>
    <n v="30.109069999999999"/>
    <n v="32.513269999999999"/>
    <s v="B"/>
    <n v="7.9799999999999996E-2"/>
    <s v="WAC Adjustment"/>
    <d v="2014-01-08T00:00:00"/>
    <n v="1.0798000000000001"/>
  </r>
  <r>
    <s v="SENSIPAR 90 MG TABLET"/>
    <x v="587"/>
    <n v="45.074559999999998"/>
    <n v="48.673760000000001"/>
    <s v="B"/>
    <n v="7.9799999999999996E-2"/>
    <s v="WAC Adjustment"/>
    <d v="2014-01-08T00:00:00"/>
    <n v="1.0798000000000001"/>
  </r>
  <r>
    <s v="SEROQUEL XR 150 MG TABLET"/>
    <x v="588"/>
    <n v="11.134309999999999"/>
    <n v="12.24774"/>
    <s v="B"/>
    <n v="0.1"/>
    <s v="WAC Adjustment"/>
    <d v="2014-01-08T00:00:00"/>
    <n v="1.1000000000000001"/>
  </r>
  <r>
    <s v="SEROQUEL XR 200 MG TABLET"/>
    <x v="589"/>
    <n v="12.285439999999999"/>
    <n v="13.51398"/>
    <s v="B"/>
    <n v="0.1"/>
    <s v="WAC Adjustment"/>
    <d v="2014-01-08T00:00:00"/>
    <n v="1.1000000000000001"/>
  </r>
  <r>
    <s v="SEROQUEL XR 300 MG TABLET"/>
    <x v="590"/>
    <n v="16.058990000000001"/>
    <n v="17.66489"/>
    <s v="B"/>
    <n v="0.1"/>
    <s v="WAC Adjustment"/>
    <d v="2014-01-08T00:00:00"/>
    <n v="1.1000000000000001"/>
  </r>
  <r>
    <s v="SEROQUEL XR 400 MG TABLET"/>
    <x v="591"/>
    <n v="18.901879999999998"/>
    <n v="20.792069999999999"/>
    <s v="B"/>
    <n v="0.1"/>
    <s v="WAC Adjustment"/>
    <d v="2014-01-08T00:00:00"/>
    <n v="1.1000000000000001"/>
  </r>
  <r>
    <s v="SEROQUEL XR 50 MG TABLET"/>
    <x v="592"/>
    <n v="6.2015500000000001"/>
    <n v="6.8216400000000004"/>
    <s v="B"/>
    <n v="0.1"/>
    <s v="WAC Adjustment"/>
    <d v="2014-01-08T00:00:00"/>
    <n v="1.1000000000000001"/>
  </r>
  <r>
    <s v="SIMCOR 1,000-20 MG TABLET"/>
    <x v="593"/>
    <n v="6.1157500000000002"/>
    <n v="6.7210900000000002"/>
    <s v="B"/>
    <n v="9.9000000000000005E-2"/>
    <s v="WAC Adjustment"/>
    <d v="2014-01-08T00:00:00"/>
    <n v="1.099"/>
  </r>
  <r>
    <s v="SIMCOR 1,000-40 MG TABLET"/>
    <x v="594"/>
    <n v="6.0674099999999997"/>
    <n v="6.6679599999999999"/>
    <s v="B"/>
    <n v="9.9000000000000005E-2"/>
    <s v="WAC Adjustment"/>
    <d v="2014-01-08T00:00:00"/>
    <n v="1.099"/>
  </r>
  <r>
    <s v="SIMCOR 500-20 MG TABLET"/>
    <x v="595"/>
    <n v="3.4257499999999999"/>
    <n v="3.7649699999999999"/>
    <s v="B"/>
    <n v="9.9000000000000005E-2"/>
    <s v="WAC Adjustment"/>
    <d v="2014-01-08T00:00:00"/>
    <n v="1.099"/>
  </r>
  <r>
    <s v="SIMCOR 500-40 MG TABLET"/>
    <x v="596"/>
    <n v="3.4294600000000002"/>
    <n v="3.76905"/>
    <s v="B"/>
    <n v="9.9000000000000005E-2"/>
    <s v="WAC Adjustment"/>
    <d v="2014-01-08T00:00:00"/>
    <n v="1.099"/>
  </r>
  <r>
    <s v="SIMCOR 750-20 MG TABLET"/>
    <x v="597"/>
    <n v="4.9165999999999999"/>
    <n v="5.4032900000000001"/>
    <s v="B"/>
    <n v="9.9000000000000005E-2"/>
    <s v="WAC Adjustment"/>
    <d v="2014-01-08T00:00:00"/>
    <n v="1.099"/>
  </r>
  <r>
    <s v="SKELAXIN 800 MG TABLET"/>
    <x v="598"/>
    <n v="4.5805800000000003"/>
    <n v="4.9011800000000001"/>
    <s v="B"/>
    <n v="7.0000000000000007E-2"/>
    <s v="WAC Adjustment"/>
    <d v="2014-01-08T00:00:00"/>
    <n v="1.07"/>
  </r>
  <r>
    <s v="SOLARAZE 3% GEL"/>
    <x v="599"/>
    <n v="10.15469"/>
    <n v="11.170159999999999"/>
    <s v="B"/>
    <n v="0.1"/>
    <s v="WAC Adjustment"/>
    <d v="2014-01-08T00:00:00"/>
    <n v="1.1000000000000001"/>
  </r>
  <r>
    <s v="SOLU-CORTEF 100 MG VIAL"/>
    <x v="600"/>
    <n v="5.444"/>
    <n v="5.9884000000000004"/>
    <s v="B"/>
    <n v="0.1"/>
    <s v="WAC Adjustment"/>
    <d v="2014-01-08T00:00:00"/>
    <n v="1.1000000000000001"/>
  </r>
  <r>
    <s v="SOLU-MEDROL 125 MG VIAL"/>
    <x v="601"/>
    <n v="4.7591200000000002"/>
    <n v="5.2349399999999999"/>
    <s v="B"/>
    <n v="0.1"/>
    <s v="WAC Adjustment"/>
    <d v="2014-01-08T00:00:00"/>
    <n v="1.1000000000000001"/>
  </r>
  <r>
    <s v="SOLU-MEDROL 40 MG VIAL"/>
    <x v="602"/>
    <n v="2.948"/>
    <n v="3.2429199999999998"/>
    <s v="B"/>
    <n v="0.1"/>
    <s v="WAC Adjustment"/>
    <d v="2014-01-08T00:00:00"/>
    <n v="1.1000000000000001"/>
  </r>
  <r>
    <s v="SONATA 10 MG CAPSULE"/>
    <x v="603"/>
    <n v="5.0533799999999998"/>
    <n v="5.40707"/>
    <s v="B"/>
    <n v="7.0000000000000007E-2"/>
    <s v="WAC Adjustment"/>
    <d v="2014-01-08T00:00:00"/>
    <n v="1.07"/>
  </r>
  <r>
    <s v="STRIBILD TABLET"/>
    <x v="604"/>
    <n v="75.477720000000005"/>
    <n v="79.176130000000001"/>
    <s v="B"/>
    <n v="4.9000000000000002E-2"/>
    <s v="WAC Adjustment"/>
    <d v="2014-01-08T00:00:00"/>
    <n v="1.0489999999999999"/>
  </r>
  <r>
    <s v="SUSTIVA 600 MG TABLET"/>
    <x v="605"/>
    <n v="21.18666"/>
    <n v="23.241759999999999"/>
    <s v="B"/>
    <n v="9.7000000000000003E-2"/>
    <s v="WAC Adjustment"/>
    <d v="2014-01-08T00:00:00"/>
    <n v="1.097"/>
  </r>
  <r>
    <s v="SUTENT 12.5 MG CAPSULE"/>
    <x v="606"/>
    <n v="105.52679000000001"/>
    <n v="110.80313"/>
    <s v="B"/>
    <n v="0.05"/>
    <s v="WAC Adjustment"/>
    <d v="2014-01-08T00:00:00"/>
    <n v="1.05"/>
  </r>
  <r>
    <s v="SUTENT 25 MG CAPSULE"/>
    <x v="607"/>
    <n v="213.07075"/>
    <n v="223.72427999999999"/>
    <s v="B"/>
    <n v="0.05"/>
    <s v="WAC Adjustment"/>
    <d v="2014-01-08T00:00:00"/>
    <n v="1.05"/>
  </r>
  <r>
    <s v="SYMBICORT 160-4.5 MCG INHALER"/>
    <x v="608"/>
    <n v="22.6493"/>
    <n v="24.461010000000002"/>
    <s v="B"/>
    <n v="0.08"/>
    <s v="WAC Adjustment"/>
    <d v="2014-01-08T00:00:00"/>
    <n v="1.08"/>
  </r>
  <r>
    <s v="SYMBICORT 160-4.5 MCG INHALER"/>
    <x v="609"/>
    <n v="25.748429999999999"/>
    <n v="27.80753"/>
    <s v="B"/>
    <n v="0.08"/>
    <s v="WAC Adjustment"/>
    <d v="2014-01-08T00:00:00"/>
    <n v="1.08"/>
  </r>
  <r>
    <s v="SYMBICORT 80-4.5 MCG INHALER"/>
    <x v="610"/>
    <n v="19.562049999999999"/>
    <n v="21.126629999999999"/>
    <s v="B"/>
    <n v="0.08"/>
    <s v="WAC Adjustment"/>
    <d v="2014-01-08T00:00:00"/>
    <n v="1.08"/>
  </r>
  <r>
    <s v="SYMBICORT 80-4.5 MCG INHALER"/>
    <x v="611"/>
    <n v="19.820709999999998"/>
    <n v="21.406359999999999"/>
    <s v="B"/>
    <n v="0.08"/>
    <s v="WAC Adjustment"/>
    <d v="2014-01-08T00:00:00"/>
    <n v="1.08"/>
  </r>
  <r>
    <s v="SYMLINPEN 120 PEN INJECTOR"/>
    <x v="612"/>
    <n v="94.837260000000001"/>
    <n v="106.21773"/>
    <s v="B"/>
    <n v="0.12"/>
    <s v="WAC Adjustment"/>
    <d v="2014-01-08T00:00:00"/>
    <n v="1.1200000000000001"/>
  </r>
  <r>
    <s v="SYMLINPEN 60 PEN INJECTOR"/>
    <x v="613"/>
    <n v="143.0044"/>
    <n v="160.1635"/>
    <s v="B"/>
    <n v="0.12"/>
    <s v="WAC Adjustment"/>
    <d v="2014-01-08T00:00:00"/>
    <n v="1.1200000000000001"/>
  </r>
  <r>
    <s v="SYNTHROID 100 MCG TABLET"/>
    <x v="614"/>
    <n v="0.7581"/>
    <n v="0.82933999999999997"/>
    <s v="B"/>
    <n v="9.4E-2"/>
    <s v="WAC Adjustment"/>
    <d v="2014-01-08T00:00:00"/>
    <n v="1.0940000000000001"/>
  </r>
  <r>
    <s v="SYNTHROID 112 MCG TABLET"/>
    <x v="615"/>
    <n v="0.76948000000000005"/>
    <n v="0.84177999999999997"/>
    <s v="B"/>
    <n v="9.4E-2"/>
    <s v="WAC Adjustment"/>
    <d v="2014-01-08T00:00:00"/>
    <n v="1.0940000000000001"/>
  </r>
  <r>
    <s v="SYNTHROID 125 MCG TABLET"/>
    <x v="616"/>
    <n v="0.77861999999999998"/>
    <n v="0.85175000000000001"/>
    <s v="B"/>
    <n v="9.3899999999999997E-2"/>
    <s v="WAC Adjustment"/>
    <d v="2014-01-08T00:00:00"/>
    <n v="1.0939000000000001"/>
  </r>
  <r>
    <s v="SYNTHROID 137 MCG TABLET"/>
    <x v="617"/>
    <n v="0.79773000000000005"/>
    <n v="0.87272000000000005"/>
    <s v="B"/>
    <n v="9.4E-2"/>
    <s v="WAC Adjustment"/>
    <d v="2014-01-08T00:00:00"/>
    <n v="1.0940000000000001"/>
  </r>
  <r>
    <s v="SYNTHROID 150 MCG TABLET"/>
    <x v="618"/>
    <n v="0.80101"/>
    <n v="0.87633000000000005"/>
    <s v="B"/>
    <n v="9.4E-2"/>
    <s v="WAC Adjustment"/>
    <d v="2014-01-08T00:00:00"/>
    <n v="1.0940000000000001"/>
  </r>
  <r>
    <s v="SYNTHROID 175 MCG TABLET"/>
    <x v="619"/>
    <n v="0.88863999999999999"/>
    <n v="0.97213000000000005"/>
    <s v="B"/>
    <n v="9.4E-2"/>
    <s v="WAC Adjustment"/>
    <d v="2014-01-08T00:00:00"/>
    <n v="1.0940000000000001"/>
  </r>
  <r>
    <s v="SYNTHROID 200 MCG TABLET"/>
    <x v="620"/>
    <n v="0.88785999999999998"/>
    <n v="0.97131999999999996"/>
    <s v="B"/>
    <n v="9.4E-2"/>
    <s v="WAC Adjustment"/>
    <d v="2014-01-08T00:00:00"/>
    <n v="1.0940000000000001"/>
  </r>
  <r>
    <s v="SYNTHROID 25 MCG TABLET"/>
    <x v="621"/>
    <n v="0.62938000000000005"/>
    <n v="0.74770999999999999"/>
    <s v="B"/>
    <n v="0.188"/>
    <s v="WAC Adjustment"/>
    <d v="2014-01-08T00:00:00"/>
    <n v="1.1879999999999999"/>
  </r>
  <r>
    <s v="SYNTHROID 50 MCG TABLET"/>
    <x v="622"/>
    <n v="0.71921000000000002"/>
    <n v="0.78686"/>
    <s v="B"/>
    <n v="9.4100000000000003E-2"/>
    <s v="WAC Adjustment"/>
    <d v="2014-01-08T00:00:00"/>
    <n v="1.0941000000000001"/>
  </r>
  <r>
    <s v="SYNTHROID 75 MCG TABLET"/>
    <x v="623"/>
    <n v="0.74129"/>
    <n v="0.81094999999999995"/>
    <s v="B"/>
    <n v="9.4E-2"/>
    <s v="WAC Adjustment"/>
    <d v="2014-01-08T00:00:00"/>
    <n v="1.0940000000000001"/>
  </r>
  <r>
    <s v="SYNTHROID 88 MCG TABLET"/>
    <x v="624"/>
    <n v="0.75151999999999997"/>
    <n v="0.82220000000000004"/>
    <s v="B"/>
    <n v="9.4E-2"/>
    <s v="WAC Adjustment"/>
    <d v="2014-01-08T00:00:00"/>
    <n v="1.0940000000000001"/>
  </r>
  <r>
    <s v="TACLONEX 0.005%-0.064% SUSPENSION"/>
    <x v="625"/>
    <n v="10.02408"/>
    <n v="10.52528"/>
    <s v="B"/>
    <n v="0.05"/>
    <s v="WAC Adjustment"/>
    <d v="2014-01-08T00:00:00"/>
    <n v="1.05"/>
  </r>
  <r>
    <s v="TACLONEX 0.005%-0.064% SUSPENSION"/>
    <x v="626"/>
    <n v="9.9821899999999992"/>
    <n v="10.481299999999999"/>
    <s v="B"/>
    <n v="0.05"/>
    <s v="WAC Adjustment"/>
    <d v="2014-01-08T00:00:00"/>
    <n v="1.05"/>
  </r>
  <r>
    <s v="TARKA ER 2-240 MG TABLET"/>
    <x v="627"/>
    <n v="3.7236400000000001"/>
    <n v="4.09232"/>
    <s v="B"/>
    <n v="9.9000000000000005E-2"/>
    <s v="WAC Adjustment"/>
    <d v="2014-01-08T00:00:00"/>
    <n v="1.099"/>
  </r>
  <r>
    <s v="TARKA ER 4-240 MG TABLET"/>
    <x v="628"/>
    <n v="3.8007399999999998"/>
    <n v="4.1770500000000004"/>
    <s v="B"/>
    <n v="9.9000000000000005E-2"/>
    <s v="WAC Adjustment"/>
    <d v="2014-01-08T00:00:00"/>
    <n v="1.099"/>
  </r>
  <r>
    <s v="TAZORAC 0.05% CREAM"/>
    <x v="629"/>
    <n v="7.48726"/>
    <n v="7.8615399999999998"/>
    <s v="B"/>
    <n v="0.05"/>
    <s v="WAC Adjustment"/>
    <d v="2014-01-08T00:00:00"/>
    <n v="1.05"/>
  </r>
  <r>
    <s v="TAZORAC 0.05% CREAM"/>
    <x v="630"/>
    <n v="7.4774700000000003"/>
    <n v="7.8513400000000004"/>
    <s v="B"/>
    <n v="0.05"/>
    <s v="WAC Adjustment"/>
    <d v="2014-01-08T00:00:00"/>
    <n v="1.05"/>
  </r>
  <r>
    <s v="TAZORAC 0.05% GEL"/>
    <x v="631"/>
    <n v="7.5807599999999997"/>
    <n v="7.9597199999999999"/>
    <s v="B"/>
    <n v="0.05"/>
    <s v="WAC Adjustment"/>
    <d v="2014-01-08T00:00:00"/>
    <n v="1.05"/>
  </r>
  <r>
    <s v="TAZORAC 0.1% CREAM"/>
    <x v="632"/>
    <n v="7.9316300000000002"/>
    <n v="8.3282900000000009"/>
    <s v="B"/>
    <n v="0.05"/>
    <s v="WAC Adjustment"/>
    <d v="2014-01-08T00:00:00"/>
    <n v="1.05"/>
  </r>
  <r>
    <s v="TAZORAC 0.1% CREAM"/>
    <x v="633"/>
    <n v="7.9517499999999997"/>
    <n v="8.3493399999999998"/>
    <s v="B"/>
    <n v="0.05"/>
    <s v="WAC Adjustment"/>
    <d v="2014-01-08T00:00:00"/>
    <n v="1.05"/>
  </r>
  <r>
    <s v="TAZORAC 0.1% GEL"/>
    <x v="634"/>
    <n v="7.9252700000000003"/>
    <n v="8.3216099999999997"/>
    <s v="B"/>
    <n v="0.05"/>
    <s v="WAC Adjustment"/>
    <d v="2014-01-08T00:00:00"/>
    <n v="1.05"/>
  </r>
  <r>
    <s v="TAZORAC 0.1% GEL"/>
    <x v="635"/>
    <n v="8.0638000000000005"/>
    <n v="8.4670699999999997"/>
    <s v="B"/>
    <n v="0.05"/>
    <s v="WAC Adjustment"/>
    <d v="2014-01-08T00:00:00"/>
    <n v="1.05"/>
  </r>
  <r>
    <s v="TIKOSYN 125 MCG CAPSULE"/>
    <x v="636"/>
    <n v="4.1468699999999998"/>
    <n v="4.3542100000000001"/>
    <s v="B"/>
    <n v="0.05"/>
    <s v="WAC Adjustment"/>
    <d v="2014-01-08T00:00:00"/>
    <n v="1.05"/>
  </r>
  <r>
    <s v="TIKOSYN 250 MCG CAPSULE"/>
    <x v="637"/>
    <n v="4.14954"/>
    <n v="4.3570200000000003"/>
    <s v="B"/>
    <n v="0.05"/>
    <s v="WAC Adjustment"/>
    <d v="2014-01-08T00:00:00"/>
    <n v="1.05"/>
  </r>
  <r>
    <s v="TIKOSYN 500 MCG CAPSULE"/>
    <x v="638"/>
    <n v="4.1480100000000002"/>
    <n v="4.35541"/>
    <s v="B"/>
    <n v="0.05"/>
    <s v="WAC Adjustment"/>
    <d v="2014-01-08T00:00:00"/>
    <n v="1.05"/>
  </r>
  <r>
    <s v="TIROSINT 100 MCG CAPSULE"/>
    <x v="639"/>
    <n v="2.0484100000000001"/>
    <n v="2.4539"/>
    <s v="B"/>
    <n v="0.19800000000000001"/>
    <s v="WAC Adjustment"/>
    <d v="2014-01-08T00:00:00"/>
    <n v="1.198"/>
  </r>
  <r>
    <s v="TIROSINT 112 MCG CAPSULE"/>
    <x v="640"/>
    <n v="2.0473499999999998"/>
    <n v="2.45262"/>
    <s v="B"/>
    <n v="0.19789999999999999"/>
    <s v="WAC Adjustment"/>
    <d v="2014-01-08T00:00:00"/>
    <n v="1.1979"/>
  </r>
  <r>
    <s v="TIROSINT 125 MCG CAPSULE"/>
    <x v="641"/>
    <n v="2.0312899999999998"/>
    <n v="2.4333900000000002"/>
    <s v="B"/>
    <n v="0.19800000000000001"/>
    <s v="WAC Adjustment"/>
    <d v="2014-01-08T00:00:00"/>
    <n v="1.198"/>
  </r>
  <r>
    <s v="TIROSINT 13 MCG CAPSULE"/>
    <x v="642"/>
    <n v="2.0228700000000002"/>
    <n v="2.4232999999999998"/>
    <s v="B"/>
    <n v="0.19800000000000001"/>
    <s v="WAC Adjustment"/>
    <d v="2014-01-08T00:00:00"/>
    <n v="1.198"/>
  </r>
  <r>
    <s v="TIROSINT 150 MCG CAPSULE"/>
    <x v="643"/>
    <n v="2.0435599999999998"/>
    <n v="2.44808"/>
    <s v="B"/>
    <n v="0.19789999999999999"/>
    <s v="WAC Adjustment"/>
    <d v="2014-01-08T00:00:00"/>
    <n v="1.1979"/>
  </r>
  <r>
    <s v="TIROSINT 25 MCG CAPSULE"/>
    <x v="644"/>
    <n v="2.0380699999999998"/>
    <n v="2.4415100000000001"/>
    <s v="B"/>
    <n v="0.19800000000000001"/>
    <s v="WAC Adjustment"/>
    <d v="2014-01-08T00:00:00"/>
    <n v="1.198"/>
  </r>
  <r>
    <s v="TIROSINT 50 MCG CAPSULE"/>
    <x v="645"/>
    <n v="2.0318700000000001"/>
    <n v="2.4340700000000002"/>
    <s v="B"/>
    <n v="0.19789999999999999"/>
    <s v="WAC Adjustment"/>
    <d v="2014-01-08T00:00:00"/>
    <n v="1.1979"/>
  </r>
  <r>
    <s v="TIROSINT 75 MCG CAPSULE"/>
    <x v="646"/>
    <n v="2.0077400000000001"/>
    <n v="2.4051800000000001"/>
    <s v="B"/>
    <n v="0.19800000000000001"/>
    <s v="WAC Adjustment"/>
    <d v="2014-01-08T00:00:00"/>
    <n v="1.198"/>
  </r>
  <r>
    <s v="TIROSINT 88 MCG CAPSULE"/>
    <x v="647"/>
    <n v="2.0211199999999998"/>
    <n v="2.4211999999999998"/>
    <s v="B"/>
    <n v="0.19789999999999999"/>
    <s v="WAC Adjustment"/>
    <d v="2014-01-08T00:00:00"/>
    <n v="1.1979"/>
  </r>
  <r>
    <s v="TOVIAZ ER 4 MG TABLET"/>
    <x v="648"/>
    <n v="5.4232100000000001"/>
    <n v="5.9351000000000003"/>
    <s v="B"/>
    <n v="9.4399999999999998E-2"/>
    <s v="WAC Adjustment"/>
    <d v="2014-01-08T00:00:00"/>
    <n v="1.0944"/>
  </r>
  <r>
    <s v="TOVIAZ ER 8 MG TABLET"/>
    <x v="649"/>
    <n v="5.4142000000000001"/>
    <n v="5.9252399999999996"/>
    <s v="B"/>
    <n v="9.4399999999999998E-2"/>
    <s v="WAC Adjustment"/>
    <d v="2014-01-08T00:00:00"/>
    <n v="1.0944"/>
  </r>
  <r>
    <s v="TRICOR 145 MG TABLET"/>
    <x v="650"/>
    <n v="5.6638900000000003"/>
    <n v="6.2244999999999999"/>
    <s v="B"/>
    <n v="9.9000000000000005E-2"/>
    <s v="WAC Adjustment"/>
    <d v="2014-01-08T00:00:00"/>
    <n v="1.099"/>
  </r>
  <r>
    <s v="TRICOR 48 MG TABLET"/>
    <x v="651"/>
    <n v="1.8988700000000001"/>
    <n v="2.0867100000000001"/>
    <s v="B"/>
    <n v="9.8900000000000002E-2"/>
    <s v="WAC Adjustment"/>
    <d v="2014-01-08T00:00:00"/>
    <n v="1.0989"/>
  </r>
  <r>
    <s v="TRILIPIX DR 135 MG CAPSULE"/>
    <x v="652"/>
    <n v="5.40273"/>
    <n v="5.9375499999999999"/>
    <s v="B"/>
    <n v="9.9000000000000005E-2"/>
    <s v="WAC Adjustment"/>
    <d v="2014-01-08T00:00:00"/>
    <n v="1.099"/>
  </r>
  <r>
    <s v="TRILIPIX DR 45 MG CAPSULE"/>
    <x v="653"/>
    <n v="1.7710699999999999"/>
    <n v="1.9463600000000001"/>
    <s v="B"/>
    <n v="9.9000000000000005E-2"/>
    <s v="WAC Adjustment"/>
    <d v="2014-01-08T00:00:00"/>
    <n v="1.099"/>
  </r>
  <r>
    <s v="TRUVADA 200 MG-300 MG TABLET"/>
    <x v="654"/>
    <n v="39.597949999999997"/>
    <n v="41.538249999999998"/>
    <s v="B"/>
    <n v="4.9000000000000002E-2"/>
    <s v="WAC Adjustment"/>
    <d v="2014-01-08T00:00:00"/>
    <n v="1.0489999999999999"/>
  </r>
  <r>
    <s v="TUSSIONEX PENNKINETIC SUSP"/>
    <x v="655"/>
    <n v="0.99346000000000001"/>
    <n v="1.0918699999999999"/>
    <s v="B"/>
    <n v="9.9099999999999994E-2"/>
    <s v="WAC Adjustment"/>
    <d v="2014-01-08T00:00:00"/>
    <n v="1.0991"/>
  </r>
  <r>
    <s v="VECTICAL 3 MCG/G OINTMENT"/>
    <x v="656"/>
    <n v="5.7260799999999996"/>
    <n v="6.2641600000000004"/>
    <s v="B"/>
    <n v="9.4E-2"/>
    <s v="WAC Adjustment"/>
    <d v="2014-01-08T00:00:00"/>
    <n v="1.0940000000000001"/>
  </r>
  <r>
    <s v="VEREGEN 15% OINTMENT"/>
    <x v="657"/>
    <n v="26.074829999999999"/>
    <n v="28.682320000000001"/>
    <s v="B"/>
    <n v="0.1"/>
    <s v="WAC Adjustment"/>
    <d v="2014-01-08T00:00:00"/>
    <n v="1.1000000000000001"/>
  </r>
  <r>
    <s v="VIAGRA 100 MG TABLET"/>
    <x v="658"/>
    <n v="26.18965"/>
    <n v="27.876259999999998"/>
    <s v="B"/>
    <n v="6.4399999999999999E-2"/>
    <s v="WAC Adjustment"/>
    <d v="2014-01-08T00:00:00"/>
    <n v="1.0644"/>
  </r>
  <r>
    <s v="VIAGRA 25 MG TABLET"/>
    <x v="659"/>
    <n v="25.701370000000001"/>
    <n v="27.356529999999999"/>
    <s v="B"/>
    <n v="6.4399999999999999E-2"/>
    <s v="WAC Adjustment"/>
    <d v="2014-01-08T00:00:00"/>
    <n v="1.0644"/>
  </r>
  <r>
    <s v="VIAGRA 50 MG TABLET"/>
    <x v="660"/>
    <n v="25.52824"/>
    <n v="27.172260000000001"/>
    <s v="B"/>
    <n v="6.4399999999999999E-2"/>
    <s v="WAC Adjustment"/>
    <d v="2014-01-08T00:00:00"/>
    <n v="1.0644"/>
  </r>
  <r>
    <s v="VICOPROFEN 200-7.5 MG TAB"/>
    <x v="661"/>
    <n v="3.0088599999999999"/>
    <n v="3.3068"/>
    <s v="B"/>
    <n v="9.9000000000000005E-2"/>
    <s v="WAC Adjustment"/>
    <d v="2014-01-08T00:00:00"/>
    <n v="1.099"/>
  </r>
  <r>
    <s v="VICTRELIS 200 MG CAPSULE"/>
    <x v="662"/>
    <n v="17.478269999999998"/>
    <n v="19.20862"/>
    <s v="B"/>
    <n v="9.9000000000000005E-2"/>
    <s v="WAC Adjustment"/>
    <d v="2014-01-08T00:00:00"/>
    <n v="1.099"/>
  </r>
  <r>
    <s v="VIMPAT 10 MG/ML SOLUTION"/>
    <x v="663"/>
    <n v="0.91930999999999996"/>
    <n v="1.01031"/>
    <s v="B"/>
    <n v="9.9000000000000005E-2"/>
    <s v="WAC Adjustment"/>
    <d v="2014-01-08T00:00:00"/>
    <n v="1.099"/>
  </r>
  <r>
    <s v="VIMPAT 100 MG TABLET"/>
    <x v="664"/>
    <n v="8.5753299999999992"/>
    <n v="9.4243699999999997"/>
    <s v="B"/>
    <n v="9.9000000000000005E-2"/>
    <s v="WAC Adjustment"/>
    <d v="2014-01-08T00:00:00"/>
    <n v="1.099"/>
  </r>
  <r>
    <s v="VIMPAT 150 MG TABLET"/>
    <x v="665"/>
    <n v="9.1281499999999998"/>
    <n v="10.031739999999999"/>
    <s v="B"/>
    <n v="9.9000000000000005E-2"/>
    <s v="WAC Adjustment"/>
    <d v="2014-01-08T00:00:00"/>
    <n v="1.099"/>
  </r>
  <r>
    <s v="VIMPAT 200 MG TABLET"/>
    <x v="666"/>
    <n v="9.0516500000000004"/>
    <n v="9.9477700000000002"/>
    <s v="B"/>
    <n v="9.9000000000000005E-2"/>
    <s v="WAC Adjustment"/>
    <d v="2014-01-08T00:00:00"/>
    <n v="1.099"/>
  </r>
  <r>
    <s v="VIMPAT 50 MG TABLET"/>
    <x v="667"/>
    <n v="5.4781399999999998"/>
    <n v="6.0205299999999999"/>
    <s v="B"/>
    <n v="9.9000000000000005E-2"/>
    <s v="WAC Adjustment"/>
    <d v="2014-01-08T00:00:00"/>
    <n v="1.099"/>
  </r>
  <r>
    <s v="VIREAD 300 MG TABLET"/>
    <x v="668"/>
    <n v="26.73246"/>
    <n v="28.042090000000002"/>
    <s v="B"/>
    <n v="4.9000000000000002E-2"/>
    <s v="WAC Adjustment"/>
    <d v="2014-01-08T00:00:00"/>
    <n v="1.0489999999999999"/>
  </r>
  <r>
    <s v="VITAFOL-OB CAPLET"/>
    <x v="669"/>
    <n v="0.96199000000000001"/>
    <n v="1.18326"/>
    <s v="B"/>
    <n v="0.23"/>
    <s v="WAC Adjustment"/>
    <d v="2014-01-08T00:00:00"/>
    <n v="1.23"/>
  </r>
  <r>
    <s v="VITAFOL-OB+DHA COMBO PACK"/>
    <x v="670"/>
    <n v="1.12754"/>
    <n v="1.2685200000000001"/>
    <s v="B"/>
    <n v="0.125"/>
    <s v="WAC Adjustment"/>
    <d v="2014-01-08T00:00:00"/>
    <n v="1.125"/>
  </r>
  <r>
    <s v="VITAFOL-ONE CAPSULE"/>
    <x v="671"/>
    <n v="2.1964000000000001"/>
    <n v="2.4710399999999999"/>
    <s v="B"/>
    <n v="0.125"/>
    <s v="WAC Adjustment"/>
    <d v="2014-01-08T00:00:00"/>
    <n v="1.125"/>
  </r>
  <r>
    <s v="VUSION OINTMENT"/>
    <x v="672"/>
    <n v="5.6123700000000003"/>
    <n v="6.4542799999999998"/>
    <s v="B"/>
    <n v="0.15"/>
    <s v="WAC Adjustment"/>
    <d v="2014-01-08T00:00:00"/>
    <n v="1.1499999999999999"/>
  </r>
  <r>
    <s v="VYVANSE 20 MG CAPSULE"/>
    <x v="673"/>
    <n v="6.0082800000000001"/>
    <n v="6.5490899999999996"/>
    <s v="B"/>
    <n v="0.09"/>
    <s v="WAC Adjustment"/>
    <d v="2014-01-08T00:00:00"/>
    <n v="1.0900000000000001"/>
  </r>
  <r>
    <s v="VYVANSE 30 MG CAPSULE"/>
    <x v="674"/>
    <n v="6.0012100000000004"/>
    <n v="6.5413800000000002"/>
    <s v="B"/>
    <n v="0.09"/>
    <s v="WAC Adjustment"/>
    <d v="2014-01-08T00:00:00"/>
    <n v="1.0900000000000001"/>
  </r>
  <r>
    <s v="VYVANSE 40 MG CAPSULE"/>
    <x v="675"/>
    <n v="5.9952800000000002"/>
    <n v="6.53491"/>
    <s v="B"/>
    <n v="0.09"/>
    <s v="WAC Adjustment"/>
    <d v="2014-01-08T00:00:00"/>
    <n v="1.0900000000000001"/>
  </r>
  <r>
    <s v="VYVANSE 50 MG CAPSULE"/>
    <x v="676"/>
    <n v="5.9080199999999996"/>
    <n v="6.4398"/>
    <s v="B"/>
    <n v="0.09"/>
    <s v="WAC Adjustment"/>
    <d v="2014-01-08T00:00:00"/>
    <n v="1.0900000000000001"/>
  </r>
  <r>
    <s v="VYVANSE 60 MG CAPSULE"/>
    <x v="677"/>
    <n v="5.9342199999999998"/>
    <n v="6.4683599999999997"/>
    <s v="B"/>
    <n v="0.09"/>
    <s v="WAC Adjustment"/>
    <d v="2014-01-08T00:00:00"/>
    <n v="1.0900000000000001"/>
  </r>
  <r>
    <s v="VYVANSE 70 MG CAPSULE"/>
    <x v="678"/>
    <n v="5.9862200000000003"/>
    <n v="6.5250399999999997"/>
    <s v="B"/>
    <n v="0.09"/>
    <s v="WAC Adjustment"/>
    <d v="2014-01-08T00:00:00"/>
    <n v="1.0900000000000001"/>
  </r>
  <r>
    <s v="XALATAN 0.005% EYE DROPS"/>
    <x v="679"/>
    <n v="42.331330000000001"/>
    <n v="46.136069999999997"/>
    <s v="B"/>
    <n v="8.9899999999999994E-2"/>
    <s v="WAC Adjustment"/>
    <d v="2014-01-08T00:00:00"/>
    <n v="1.0899000000000001"/>
  </r>
  <r>
    <s v="XANAX 0.25 MG TABLET"/>
    <x v="680"/>
    <n v="1.7286300000000001"/>
    <n v="1.84965"/>
    <s v="B"/>
    <n v="7.0000000000000007E-2"/>
    <s v="WAC Adjustment"/>
    <d v="2014-01-08T00:00:00"/>
    <n v="1.07"/>
  </r>
  <r>
    <s v="XANAX 0.5 MG TABLET"/>
    <x v="681"/>
    <n v="2.11138"/>
    <n v="2.2591600000000001"/>
    <s v="B"/>
    <n v="7.0000000000000007E-2"/>
    <s v="WAC Adjustment"/>
    <d v="2014-01-08T00:00:00"/>
    <n v="1.07"/>
  </r>
  <r>
    <s v="XANAX 1 MG TABLET"/>
    <x v="682"/>
    <n v="2.8698800000000002"/>
    <n v="3.0707100000000001"/>
    <s v="B"/>
    <n v="7.0000000000000007E-2"/>
    <s v="WAC Adjustment"/>
    <d v="2014-01-08T00:00:00"/>
    <n v="1.07"/>
  </r>
  <r>
    <s v="XELJANZ 5 MG TABLET"/>
    <x v="683"/>
    <n v="33.287190000000002"/>
    <n v="35.584009999999999"/>
    <s v="B"/>
    <n v="6.9000000000000006E-2"/>
    <s v="WAC Adjustment"/>
    <d v="2014-01-08T00:00:00"/>
    <n v="1.069"/>
  </r>
  <r>
    <s v="XOPENEX HFA 45 MCG INHALER"/>
    <x v="684"/>
    <n v="3.1036999999999999"/>
    <n v="3.3268"/>
    <s v="B"/>
    <n v="7.1900000000000006E-2"/>
    <s v="WAC Adjustment"/>
    <d v="2014-01-08T00:00:00"/>
    <n v="1.0719000000000001"/>
  </r>
  <r>
    <s v="ZARONTIN 250 MG CAPSULE"/>
    <x v="685"/>
    <n v="1.89378"/>
    <n v="2.0263900000000001"/>
    <s v="B"/>
    <n v="7.0000000000000007E-2"/>
    <s v="WAC Adjustment"/>
    <d v="2014-01-08T00:00:00"/>
    <n v="1.07"/>
  </r>
  <r>
    <s v="ZEMPLAR 1 MCG CAPSULE"/>
    <x v="686"/>
    <n v="9.9458400000000005"/>
    <n v="10.93018"/>
    <s v="B"/>
    <n v="9.9000000000000005E-2"/>
    <s v="WAC Adjustment"/>
    <d v="2014-01-08T00:00:00"/>
    <n v="1.099"/>
  </r>
  <r>
    <s v="ZEMPLAR 2 MCG CAPSULE"/>
    <x v="687"/>
    <n v="19.755780000000001"/>
    <n v="21.7118"/>
    <s v="B"/>
    <n v="9.9000000000000005E-2"/>
    <s v="WAC Adjustment"/>
    <d v="2014-01-08T00:00:00"/>
    <n v="1.099"/>
  </r>
  <r>
    <s v="ZETONNA 37 MCG NASAL SPRAY"/>
    <x v="688"/>
    <n v="20.943750000000001"/>
    <n v="23.016760000000001"/>
    <s v="B"/>
    <n v="9.9000000000000005E-2"/>
    <s v="WAC Adjustment"/>
    <d v="2014-01-08T00:00:00"/>
    <n v="1.099"/>
  </r>
  <r>
    <s v="ZITHROMAX 250 MG TABLET"/>
    <x v="689"/>
    <n v="14.49414"/>
    <n v="15.50863"/>
    <s v="B"/>
    <n v="7.0000000000000007E-2"/>
    <s v="WAC Adjustment"/>
    <d v="2014-01-08T00:00:00"/>
    <n v="1.07"/>
  </r>
  <r>
    <s v="ZITHROMAX 250 MG Z-PAK TABLET"/>
    <x v="690"/>
    <n v="14.49414"/>
    <n v="15.50863"/>
    <s v="B"/>
    <n v="7.0000000000000007E-2"/>
    <s v="WAC Adjustment"/>
    <d v="2014-01-08T00:00:00"/>
    <n v="1.07"/>
  </r>
  <r>
    <s v="ZOLOFT 100 MG TABLET"/>
    <x v="691"/>
    <n v="4.8735999999999997"/>
    <n v="5.2148000000000003"/>
    <s v="B"/>
    <n v="7.0000000000000007E-2"/>
    <s v="WAC Adjustment"/>
    <d v="2014-01-08T00:00:00"/>
    <n v="1.07"/>
  </r>
  <r>
    <s v="ZOLOFT 25 MG TABLET"/>
    <x v="692"/>
    <n v="4.9253299999999998"/>
    <n v="5.2701500000000001"/>
    <s v="B"/>
    <n v="7.0000000000000007E-2"/>
    <s v="WAC Adjustment"/>
    <d v="2014-01-08T00:00:00"/>
    <n v="1.07"/>
  </r>
  <r>
    <s v="ZOLOFT 50 MG TABLET"/>
    <x v="693"/>
    <n v="4.9487800000000002"/>
    <n v="5.2952399999999997"/>
    <s v="B"/>
    <n v="7.0000000000000007E-2"/>
    <s v="WAC Adjustment"/>
    <d v="2014-01-08T00:00:00"/>
    <n v="1.07"/>
  </r>
  <r>
    <s v="ZONALON 5% CREAM"/>
    <x v="694"/>
    <n v="5.5165300000000004"/>
    <n v="6.0154500000000004"/>
    <s v="B"/>
    <n v="9.0399999999999994E-2"/>
    <s v="WAC Adjustment"/>
    <d v="2014-01-08T00:00:00"/>
    <n v="1.0904"/>
  </r>
  <r>
    <s v="ZYMAXID 0.5% EYE DROPS"/>
    <x v="695"/>
    <n v="42.594340000000003"/>
    <n v="45.576369999999997"/>
    <s v="B"/>
    <n v="7.0000000000000007E-2"/>
    <s v="WAC Adjustment"/>
    <d v="2014-01-08T00:00:00"/>
    <n v="1.07"/>
  </r>
  <r>
    <s v="ZYVOX 100 MG/5 ML SUSPENSION"/>
    <x v="696"/>
    <n v="3.8160799999999999"/>
    <n v="4.1763500000000002"/>
    <s v="B"/>
    <n v="9.4399999999999998E-2"/>
    <s v="WAC Adjustment"/>
    <d v="2014-01-08T00:00:00"/>
    <n v="1.0944"/>
  </r>
  <r>
    <s v="ZYVOX 600 MG TABLET"/>
    <x v="697"/>
    <n v="113.29042"/>
    <n v="123.98502999999999"/>
    <s v="B"/>
    <n v="9.4399999999999998E-2"/>
    <s v="WAC Adjustment"/>
    <d v="2014-01-08T00:00:00"/>
    <n v="1.0944"/>
  </r>
  <r>
    <s v="ABILIFY MAINTENA ER 300 MG VL"/>
    <x v="698"/>
    <n v="1046.05143"/>
    <n v="1076.9413300000001"/>
    <s v="B"/>
    <n v="2.9499999999999998E-2"/>
    <s v="WAC Adjustment"/>
    <d v="2014-01-15T00:00:00"/>
    <n v="1.0295000000000001"/>
  </r>
  <r>
    <s v="ABILIFY MAINTENA ER 400 MG VL"/>
    <x v="699"/>
    <n v="1413.6555599999999"/>
    <n v="1456.06522"/>
    <s v="B"/>
    <n v="0.03"/>
    <s v="WAC Adjustment"/>
    <d v="2014-01-15T00:00:00"/>
    <n v="1.03"/>
  </r>
  <r>
    <s v="ACANYA GEL PUMP"/>
    <x v="700"/>
    <n v="6.5447699999999998"/>
    <n v="7.1337299999999999"/>
    <s v="B"/>
    <n v="0.09"/>
    <s v="WAC Adjustment"/>
    <d v="2014-01-15T00:00:00"/>
    <n v="1.0900000000000001"/>
  </r>
  <r>
    <s v="ACTOPLUS MET 15 MG-500 MG TAB"/>
    <x v="701"/>
    <n v="5.7724700000000002"/>
    <n v="6.3440099999999999"/>
    <s v="B"/>
    <n v="9.9000000000000005E-2"/>
    <s v="WAC Adjustment"/>
    <d v="2014-01-15T00:00:00"/>
    <n v="1.099"/>
  </r>
  <r>
    <s v="ACTOPLUS MET 15 MG-850 MG TAB"/>
    <x v="702"/>
    <n v="5.7778099999999997"/>
    <n v="6.3498700000000001"/>
    <s v="B"/>
    <n v="9.9000000000000005E-2"/>
    <s v="WAC Adjustment"/>
    <d v="2014-01-15T00:00:00"/>
    <n v="1.099"/>
  </r>
  <r>
    <s v="ACTOPLUS MET XR 15-1,000 MG TB"/>
    <x v="703"/>
    <n v="6.2683"/>
    <n v="6.8887400000000003"/>
    <s v="B"/>
    <n v="9.9000000000000005E-2"/>
    <s v="WAC Adjustment"/>
    <d v="2014-01-15T00:00:00"/>
    <n v="1.099"/>
  </r>
  <r>
    <s v="ACTOPLUS MET XR 30-1,000 MG TB"/>
    <x v="704"/>
    <n v="12.40222"/>
    <n v="13.63017"/>
    <s v="B"/>
    <n v="9.9000000000000005E-2"/>
    <s v="WAC Adjustment"/>
    <d v="2014-01-15T00:00:00"/>
    <n v="1.099"/>
  </r>
  <r>
    <s v="ACTOS 15 MG TABLET"/>
    <x v="705"/>
    <n v="7.4370500000000002"/>
    <n v="8.1734200000000001"/>
    <s v="B"/>
    <n v="9.9000000000000005E-2"/>
    <s v="WAC Adjustment"/>
    <d v="2014-01-15T00:00:00"/>
    <n v="1.099"/>
  </r>
  <r>
    <s v="ACTOS 30 MG TABLET"/>
    <x v="706"/>
    <n v="11.44319"/>
    <n v="12.57606"/>
    <s v="B"/>
    <n v="9.9000000000000005E-2"/>
    <s v="WAC Adjustment"/>
    <d v="2014-01-15T00:00:00"/>
    <n v="1.099"/>
  </r>
  <r>
    <s v="ACTOS 45 MG TABLET"/>
    <x v="707"/>
    <n v="12.696350000000001"/>
    <n v="13.95318"/>
    <s v="B"/>
    <n v="9.9000000000000005E-2"/>
    <s v="WAC Adjustment"/>
    <d v="2014-01-15T00:00:00"/>
    <n v="1.099"/>
  </r>
  <r>
    <s v="ADVAIR 100-50 DISKUS"/>
    <x v="708"/>
    <n v="3.5215999999999998"/>
    <n v="3.7329699999999999"/>
    <s v="B"/>
    <n v="0.06"/>
    <s v="WAC Adjustment"/>
    <d v="2014-01-15T00:00:00"/>
    <n v="1.06"/>
  </r>
  <r>
    <s v="ADVAIR 250-50 DISKUS"/>
    <x v="709"/>
    <n v="4.3798700000000004"/>
    <n v="4.6426600000000002"/>
    <s v="B"/>
    <n v="0.06"/>
    <s v="WAC Adjustment"/>
    <d v="2014-01-15T00:00:00"/>
    <n v="1.06"/>
  </r>
  <r>
    <s v="ADVAIR 250-50 DISKUS"/>
    <x v="710"/>
    <n v="7.0810399999999998"/>
    <n v="7.5061900000000001"/>
    <s v="B"/>
    <n v="0.06"/>
    <s v="WAC Adjustment"/>
    <d v="2014-01-15T00:00:00"/>
    <n v="1.06"/>
  </r>
  <r>
    <s v="ADVAIR 500-50 DISKUS"/>
    <x v="711"/>
    <n v="5.7510199999999996"/>
    <n v="6.0960200000000002"/>
    <s v="B"/>
    <n v="0.06"/>
    <s v="WAC Adjustment"/>
    <d v="2014-01-15T00:00:00"/>
    <n v="1.06"/>
  </r>
  <r>
    <s v="ADVAIR 500-50 DISKUS"/>
    <x v="712"/>
    <n v="11.75554"/>
    <n v="12.460760000000001"/>
    <s v="B"/>
    <n v="0.06"/>
    <s v="WAC Adjustment"/>
    <d v="2014-01-15T00:00:00"/>
    <n v="1.06"/>
  </r>
  <r>
    <s v="ADVAIR HFA 115-21 MCG INHALER"/>
    <x v="713"/>
    <n v="21.480049999999999"/>
    <n v="22.76885"/>
    <s v="B"/>
    <n v="0.06"/>
    <s v="WAC Adjustment"/>
    <d v="2014-01-15T00:00:00"/>
    <n v="1.06"/>
  </r>
  <r>
    <s v="ADVAIR HFA 115-21 MCG INHALER"/>
    <x v="714"/>
    <n v="17.47775"/>
    <n v="18.526070000000001"/>
    <s v="B"/>
    <n v="0.06"/>
    <s v="WAC Adjustment"/>
    <d v="2014-01-15T00:00:00"/>
    <n v="1.06"/>
  </r>
  <r>
    <s v="ADVAIR HFA 230-21 MCG INHALER"/>
    <x v="715"/>
    <n v="28.727440000000001"/>
    <n v="30.450800000000001"/>
    <s v="B"/>
    <n v="0.06"/>
    <s v="WAC Adjustment"/>
    <d v="2014-01-15T00:00:00"/>
    <n v="1.06"/>
  </r>
  <r>
    <s v="ADVAIR HFA 230-21 MCG INHALER"/>
    <x v="716"/>
    <n v="26.047280000000001"/>
    <n v="27.610379999999999"/>
    <s v="B"/>
    <n v="0.06"/>
    <s v="WAC Adjustment"/>
    <d v="2014-01-15T00:00:00"/>
    <n v="1.06"/>
  </r>
  <r>
    <s v="ADVAIR HFA 45-21 MCG INHALER"/>
    <x v="717"/>
    <n v="17.366299999999999"/>
    <n v="18.408619999999999"/>
    <s v="B"/>
    <n v="0.06"/>
    <s v="WAC Adjustment"/>
    <d v="2014-01-15T00:00:00"/>
    <n v="1.06"/>
  </r>
  <r>
    <s v="ADVAIR HFA 45-21 MCG INHALER"/>
    <x v="718"/>
    <n v="17.771129999999999"/>
    <n v="18.837039999999998"/>
    <s v="B"/>
    <n v="0.06"/>
    <s v="WAC Adjustment"/>
    <d v="2014-01-15T00:00:00"/>
    <n v="1.06"/>
  </r>
  <r>
    <s v="AFINITOR 10 MG TABLET"/>
    <x v="719"/>
    <n v="298.52107999999998"/>
    <n v="328.07467000000003"/>
    <s v="B"/>
    <n v="9.9000000000000005E-2"/>
    <s v="WAC Adjustment"/>
    <d v="2014-01-15T00:00:00"/>
    <n v="1.099"/>
  </r>
  <r>
    <s v="AGGRENOX 25 MG-200 MG CAPSULE"/>
    <x v="720"/>
    <n v="4.2767900000000001"/>
    <n v="4.9183899999999996"/>
    <s v="B"/>
    <n v="0.15"/>
    <s v="WAC Adjustment"/>
    <d v="2014-01-15T00:00:00"/>
    <n v="1.1499999999999999"/>
  </r>
  <r>
    <s v="ALDARA 5% CREAM"/>
    <x v="721"/>
    <n v="33.635240000000003"/>
    <n v="43.726149999999997"/>
    <s v="B"/>
    <n v="0.3"/>
    <s v="WAC Adjustment"/>
    <d v="2014-01-15T00:00:00"/>
    <n v="1.3"/>
  </r>
  <r>
    <s v="ALTABAX 1% OINTMENT"/>
    <x v="722"/>
    <n v="7.0449999999999999"/>
    <n v="7.6791200000000002"/>
    <s v="B"/>
    <n v="0.09"/>
    <s v="WAC Adjustment"/>
    <d v="2014-01-15T00:00:00"/>
    <n v="1.0900000000000001"/>
  </r>
  <r>
    <s v="ALTABAX 1% OINTMENT"/>
    <x v="723"/>
    <n v="6.73536"/>
    <n v="7.3416100000000002"/>
    <s v="B"/>
    <n v="0.09"/>
    <s v="WAC Adjustment"/>
    <d v="2014-01-15T00:00:00"/>
    <n v="1.0900000000000001"/>
  </r>
  <r>
    <s v="AMERGE 2.5 MG TABLET"/>
    <x v="724"/>
    <n v="31.169370000000001"/>
    <n v="32.727519999999998"/>
    <s v="B"/>
    <n v="0.05"/>
    <s v="WAC Adjustment"/>
    <d v="2014-01-15T00:00:00"/>
    <n v="1.05"/>
  </r>
  <r>
    <s v="APTIVUS 250 MG CAPSULE"/>
    <x v="725"/>
    <n v="9.6692900000000002"/>
    <n v="10.24945"/>
    <s v="B"/>
    <n v="0.06"/>
    <s v="WAC Adjustment"/>
    <d v="2014-01-15T00:00:00"/>
    <n v="1.06"/>
  </r>
  <r>
    <s v="ARCAPTA NEOHALER 75 MCG CAP"/>
    <x v="726"/>
    <n v="5.5731900000000003"/>
    <n v="5.9075899999999999"/>
    <s v="B"/>
    <n v="0.06"/>
    <s v="WAC Adjustment"/>
    <d v="2014-01-15T00:00:00"/>
    <n v="1.06"/>
  </r>
  <r>
    <s v="ATRALIN 0.05% GEL"/>
    <x v="727"/>
    <n v="6.4942799999999998"/>
    <n v="7.4683599999999997"/>
    <s v="B"/>
    <n v="0.15"/>
    <s v="WAC Adjustment"/>
    <d v="2014-01-15T00:00:00"/>
    <n v="1.1499999999999999"/>
  </r>
  <r>
    <s v="AVODART 0.5 MG SOFTGEL"/>
    <x v="728"/>
    <n v="4.1988500000000002"/>
    <n v="4.4928400000000002"/>
    <s v="B"/>
    <n v="7.0000000000000007E-2"/>
    <s v="WAC Adjustment"/>
    <d v="2014-01-15T00:00:00"/>
    <n v="1.07"/>
  </r>
  <r>
    <s v="AZOPT 1% EYE DROPS"/>
    <x v="729"/>
    <n v="12.819039999999999"/>
    <n v="13.97109"/>
    <s v="B"/>
    <n v="8.9899999999999994E-2"/>
    <s v="WAC Adjustment"/>
    <d v="2014-01-15T00:00:00"/>
    <n v="1.0899000000000001"/>
  </r>
  <r>
    <s v="AZOPT 1% EYE DROPS"/>
    <x v="730"/>
    <n v="12.687469999999999"/>
    <n v="13.82972"/>
    <s v="B"/>
    <n v="0.09"/>
    <s v="WAC Adjustment"/>
    <d v="2014-01-15T00:00:00"/>
    <n v="1.0900000000000001"/>
  </r>
  <r>
    <s v="BACTROBAN 2% CREAM"/>
    <x v="731"/>
    <n v="4.4710799999999997"/>
    <n v="4.7839200000000002"/>
    <s v="B"/>
    <n v="7.0000000000000007E-2"/>
    <s v="WAC Adjustment"/>
    <d v="2014-01-15T00:00:00"/>
    <n v="1.07"/>
  </r>
  <r>
    <s v="BACTROBAN 2% CREAM"/>
    <x v="732"/>
    <n v="3.8793700000000002"/>
    <n v="4.1509999999999998"/>
    <s v="B"/>
    <n v="7.0000000000000007E-2"/>
    <s v="WAC Adjustment"/>
    <d v="2014-01-15T00:00:00"/>
    <n v="1.07"/>
  </r>
  <r>
    <s v="BACTROBAN 2% OINTMENT"/>
    <x v="733"/>
    <n v="3.8218700000000001"/>
    <n v="4.0892900000000001"/>
    <s v="B"/>
    <n v="7.0000000000000007E-2"/>
    <s v="WAC Adjustment"/>
    <d v="2014-01-15T00:00:00"/>
    <n v="1.07"/>
  </r>
  <r>
    <s v="BACTROBAN NASAL 2% OINTMENT"/>
    <x v="734"/>
    <n v="11.366849999999999"/>
    <n v="12.162409999999999"/>
    <s v="B"/>
    <n v="7.0000000000000007E-2"/>
    <s v="WAC Adjustment"/>
    <d v="2014-01-15T00:00:00"/>
    <n v="1.07"/>
  </r>
  <r>
    <s v="BENZACLIN GEL 35G PUMP"/>
    <x v="735"/>
    <n v="8.2413100000000004"/>
    <n v="8.9830299999999994"/>
    <s v="B"/>
    <n v="0.09"/>
    <s v="WAC Adjustment"/>
    <d v="2014-01-15T00:00:00"/>
    <n v="1.0900000000000001"/>
  </r>
  <r>
    <s v="BENZACLIN GEL 50G PUMP"/>
    <x v="736"/>
    <n v="7.0576400000000001"/>
    <n v="7.6928200000000002"/>
    <s v="B"/>
    <n v="0.09"/>
    <s v="WAC Adjustment"/>
    <d v="2014-01-15T00:00:00"/>
    <n v="1.0900000000000001"/>
  </r>
  <r>
    <s v="BENZAMYCINPAK GEL"/>
    <x v="737"/>
    <n v="3.3968699999999998"/>
    <n v="3.70255"/>
    <s v="B"/>
    <n v="0.09"/>
    <s v="WAC Adjustment"/>
    <d v="2014-01-15T00:00:00"/>
    <n v="1.0900000000000001"/>
  </r>
  <r>
    <s v="BETASERON 0.3 MG KIT"/>
    <x v="738"/>
    <n v="297.82499999999999"/>
    <n v="309.738"/>
    <s v="B"/>
    <n v="0.04"/>
    <s v="WAC Adjustment"/>
    <d v="2014-01-15T00:00:00"/>
    <n v="1.04"/>
  </r>
  <r>
    <s v="BEYAZ 28 TABLET"/>
    <x v="739"/>
    <n v="3.2230400000000001"/>
    <n v="3.5421200000000002"/>
    <s v="B"/>
    <n v="9.9000000000000005E-2"/>
    <s v="WAC Adjustment"/>
    <d v="2014-01-15T00:00:00"/>
    <n v="1.099"/>
  </r>
  <r>
    <s v="BONIVA 150 MG TABLET"/>
    <x v="740"/>
    <n v="137.24232000000001"/>
    <n v="149.59276"/>
    <s v="B"/>
    <n v="0.09"/>
    <s v="WAC Adjustment"/>
    <d v="2014-01-15T00:00:00"/>
    <n v="1.0900000000000001"/>
  </r>
  <r>
    <s v="BONIVA 3 MG/3 ML SYRINGE"/>
    <x v="741"/>
    <n v="148.8783"/>
    <n v="151.85437999999999"/>
    <s v="B"/>
    <n v="0.02"/>
    <s v="WAC Adjustment"/>
    <d v="2014-01-15T00:00:00"/>
    <n v="1.02"/>
  </r>
  <r>
    <s v="CAMPRAL DR 333 MG TABLET"/>
    <x v="742"/>
    <n v="1.1447799999999999"/>
    <n v="1.24207"/>
    <s v="B"/>
    <n v="8.5000000000000006E-2"/>
    <s v="WAC Adjustment"/>
    <d v="2014-01-15T00:00:00"/>
    <n v="1.085"/>
  </r>
  <r>
    <s v="CATAPRES 0.2 MG TABLET"/>
    <x v="743"/>
    <n v="2.4981"/>
    <n v="2.74546"/>
    <s v="B"/>
    <n v="9.9000000000000005E-2"/>
    <s v="WAC Adjustment"/>
    <d v="2014-01-15T00:00:00"/>
    <n v="1.099"/>
  </r>
  <r>
    <s v="CATAPRES-TTS 1 PATCH"/>
    <x v="744"/>
    <n v="39.914999999999999"/>
    <n v="43.865789999999997"/>
    <s v="B"/>
    <n v="9.9000000000000005E-2"/>
    <s v="WAC Adjustment"/>
    <d v="2014-01-15T00:00:00"/>
    <n v="1.099"/>
  </r>
  <r>
    <s v="CATAPRES-TTS 2 PATCH"/>
    <x v="745"/>
    <n v="66.517499999999998"/>
    <n v="73.103399999999993"/>
    <s v="B"/>
    <n v="9.9000000000000005E-2"/>
    <s v="WAC Adjustment"/>
    <d v="2014-01-15T00:00:00"/>
    <n v="1.099"/>
  </r>
  <r>
    <s v="CATAPRES-TTS 3 PATCH"/>
    <x v="746"/>
    <n v="92.51885"/>
    <n v="101.67914"/>
    <s v="B"/>
    <n v="9.9000000000000005E-2"/>
    <s v="WAC Adjustment"/>
    <d v="2014-01-15T00:00:00"/>
    <n v="1.099"/>
  </r>
  <r>
    <s v="CATHFLO ACTIVASE 2 MG VIAL"/>
    <x v="747"/>
    <n v="103.878"/>
    <n v="108.03104"/>
    <s v="B"/>
    <n v="0.04"/>
    <s v="WAC Adjustment"/>
    <d v="2014-01-15T00:00:00"/>
    <n v="1.04"/>
  </r>
  <r>
    <s v="CEFTIN 125 MG/5 ML ORAL SUSP"/>
    <x v="748"/>
    <n v="0.77139999999999997"/>
    <n v="0.81001000000000001"/>
    <s v="B"/>
    <n v="5.0099999999999999E-2"/>
    <s v="WAC Adjustment"/>
    <d v="2014-01-15T00:00:00"/>
    <n v="1.0501"/>
  </r>
  <r>
    <s v="CEFTIN 250 MG/5 ML ORAL SUSP"/>
    <x v="749"/>
    <n v="1.35884"/>
    <n v="1.4268099999999999"/>
    <s v="B"/>
    <n v="0.05"/>
    <s v="WAC Adjustment"/>
    <d v="2014-01-15T00:00:00"/>
    <n v="1.05"/>
  </r>
  <r>
    <s v="CEFTIN 250 MG/5 ML ORAL SUSP"/>
    <x v="750"/>
    <n v="1.17923"/>
    <n v="1.23817"/>
    <s v="B"/>
    <n v="0.05"/>
    <s v="WAC Adjustment"/>
    <d v="2014-01-15T00:00:00"/>
    <n v="1.05"/>
  </r>
  <r>
    <s v="CELLCEPT 200 MG/ML ORAL SUSP"/>
    <x v="751"/>
    <n v="5.9805200000000003"/>
    <n v="6.51877"/>
    <s v="B"/>
    <n v="0.09"/>
    <s v="WAC Adjustment"/>
    <d v="2014-01-15T00:00:00"/>
    <n v="1.0900000000000001"/>
  </r>
  <r>
    <s v="CELLCEPT 250 MG CAPSULE"/>
    <x v="752"/>
    <n v="5.8749799999999999"/>
    <n v="6.4037199999999999"/>
    <s v="B"/>
    <n v="0.09"/>
    <s v="WAC Adjustment"/>
    <d v="2014-01-15T00:00:00"/>
    <n v="1.0900000000000001"/>
  </r>
  <r>
    <s v="CELLCEPT 500 MG TABLET"/>
    <x v="753"/>
    <n v="11.59319"/>
    <n v="12.636570000000001"/>
    <s v="B"/>
    <n v="0.09"/>
    <s v="WAC Adjustment"/>
    <d v="2014-01-15T00:00:00"/>
    <n v="1.0900000000000001"/>
  </r>
  <r>
    <s v="CILOXAN 0.3% OINTMENT"/>
    <x v="754"/>
    <n v="31.675429999999999"/>
    <n v="33.580390000000001"/>
    <s v="B"/>
    <n v="6.0100000000000001E-2"/>
    <s v="WAC Adjustment"/>
    <d v="2014-01-15T00:00:00"/>
    <n v="1.0601"/>
  </r>
  <r>
    <s v="CIPRO HC OTIC SUSPENSION"/>
    <x v="755"/>
    <n v="16.778210000000001"/>
    <n v="17.782889999999998"/>
    <s v="B"/>
    <n v="5.9900000000000002E-2"/>
    <s v="WAC Adjustment"/>
    <d v="2014-01-15T00:00:00"/>
    <n v="1.0599000000000001"/>
  </r>
  <r>
    <s v="CIPRODEX OTIC SUSPENSION"/>
    <x v="756"/>
    <n v="18.62144"/>
    <n v="19.556799999999999"/>
    <s v="B"/>
    <n v="5.0200000000000002E-2"/>
    <s v="WAC Adjustment"/>
    <d v="2014-01-15T00:00:00"/>
    <n v="1.0502"/>
  </r>
  <r>
    <s v="CLOZARIL 100 MG TABLET"/>
    <x v="757"/>
    <n v="8.7034000000000002"/>
    <n v="10.000209999999999"/>
    <s v="B"/>
    <n v="0.14899999999999999"/>
    <s v="WAC Adjustment"/>
    <d v="2014-01-15T00:00:00"/>
    <n v="1.149"/>
  </r>
  <r>
    <s v="COMBIPATCH 0.05-0.14 MG PTCH"/>
    <x v="758"/>
    <n v="8.4405999999999999"/>
    <n v="9.6984200000000005"/>
    <s v="B"/>
    <n v="0.14899999999999999"/>
    <s v="WAC Adjustment"/>
    <d v="2014-01-15T00:00:00"/>
    <n v="1.149"/>
  </r>
  <r>
    <s v="COMBIPATCH 0.05-0.25 MG PTCH"/>
    <x v="759"/>
    <n v="8.4845199999999998"/>
    <n v="9.7492199999999993"/>
    <s v="B"/>
    <n v="0.14910000000000001"/>
    <s v="WAC Adjustment"/>
    <d v="2014-01-15T00:00:00"/>
    <n v="1.1491"/>
  </r>
  <r>
    <s v="COMTAN 200 MG TABLET"/>
    <x v="760"/>
    <n v="4.11341"/>
    <n v="4.5206799999999996"/>
    <s v="B"/>
    <n v="9.9000000000000005E-2"/>
    <s v="WAC Adjustment"/>
    <d v="2014-01-15T00:00:00"/>
    <n v="1.099"/>
  </r>
  <r>
    <s v="CONCERTA ER 18 MG TABLET"/>
    <x v="761"/>
    <n v="6.8276899999999996"/>
    <n v="7.5036300000000002"/>
    <s v="B"/>
    <n v="9.9000000000000005E-2"/>
    <s v="WAC Adjustment"/>
    <d v="2014-01-15T00:00:00"/>
    <n v="1.099"/>
  </r>
  <r>
    <s v="CONCERTA ER 27 MG TABLET"/>
    <x v="762"/>
    <n v="6.9071999999999996"/>
    <n v="7.5910200000000003"/>
    <s v="B"/>
    <n v="9.9000000000000005E-2"/>
    <s v="WAC Adjustment"/>
    <d v="2014-01-15T00:00:00"/>
    <n v="1.099"/>
  </r>
  <r>
    <s v="CONCERTA ER 36 MG TABLET"/>
    <x v="763"/>
    <n v="7.2344499999999998"/>
    <n v="7.9506600000000001"/>
    <s v="B"/>
    <n v="9.9000000000000005E-2"/>
    <s v="WAC Adjustment"/>
    <d v="2014-01-15T00:00:00"/>
    <n v="1.099"/>
  </r>
  <r>
    <s v="CONCERTA ER 54 MG TABLET"/>
    <x v="764"/>
    <n v="7.7943800000000003"/>
    <n v="8.5660299999999996"/>
    <s v="B"/>
    <n v="9.9000000000000005E-2"/>
    <s v="WAC Adjustment"/>
    <d v="2014-01-15T00:00:00"/>
    <n v="1.099"/>
  </r>
  <r>
    <s v="COREG 25 MG TABLET"/>
    <x v="765"/>
    <n v="2.3719700000000001"/>
    <n v="2.5617100000000002"/>
    <s v="B"/>
    <n v="0.08"/>
    <s v="WAC Adjustment"/>
    <d v="2014-01-15T00:00:00"/>
    <n v="1.08"/>
  </r>
  <r>
    <s v="COREG 6.25 MG TABLET"/>
    <x v="766"/>
    <n v="2.4500999999999999"/>
    <n v="2.64608"/>
    <s v="B"/>
    <n v="0.08"/>
    <s v="WAC Adjustment"/>
    <d v="2014-01-15T00:00:00"/>
    <n v="1.08"/>
  </r>
  <r>
    <s v="COREG CR 10 MG CAPSULE"/>
    <x v="767"/>
    <n v="4.7033199999999997"/>
    <n v="5.1735499999999996"/>
    <s v="B"/>
    <n v="0.1"/>
    <s v="WAC Adjustment"/>
    <d v="2014-01-15T00:00:00"/>
    <n v="1.1000000000000001"/>
  </r>
  <r>
    <s v="COREG CR 20 MG CAPSULE"/>
    <x v="768"/>
    <n v="4.73611"/>
    <n v="5.2096299999999998"/>
    <s v="B"/>
    <n v="0.1"/>
    <s v="WAC Adjustment"/>
    <d v="2014-01-15T00:00:00"/>
    <n v="1.1000000000000001"/>
  </r>
  <r>
    <s v="COREG CR 40 MG CAPSULE"/>
    <x v="769"/>
    <n v="4.7127400000000002"/>
    <n v="5.1839199999999996"/>
    <s v="B"/>
    <n v="0.1"/>
    <s v="WAC Adjustment"/>
    <d v="2014-01-15T00:00:00"/>
    <n v="1.1000000000000001"/>
  </r>
  <r>
    <s v="COREG CR 80 MG CAPSULE"/>
    <x v="770"/>
    <n v="4.7334300000000002"/>
    <n v="5.2066800000000004"/>
    <s v="B"/>
    <n v="0.1"/>
    <s v="WAC Adjustment"/>
    <d v="2014-01-15T00:00:00"/>
    <n v="1.1000000000000001"/>
  </r>
  <r>
    <s v="DAYTRANA 10 MG/9 HR PATCH"/>
    <x v="771"/>
    <n v="6.7891599999999999"/>
    <n v="7.46122"/>
    <s v="B"/>
    <n v="9.9000000000000005E-2"/>
    <s v="WAC Adjustment"/>
    <d v="2014-01-15T00:00:00"/>
    <n v="1.099"/>
  </r>
  <r>
    <s v="DAYTRANA 15 MG/9 HR PATCH"/>
    <x v="772"/>
    <n v="6.7939600000000002"/>
    <n v="7.4664900000000003"/>
    <s v="B"/>
    <n v="9.9000000000000005E-2"/>
    <s v="WAC Adjustment"/>
    <d v="2014-01-15T00:00:00"/>
    <n v="1.099"/>
  </r>
  <r>
    <s v="DAYTRANA 20 MG/9 HOUR PATCH"/>
    <x v="773"/>
    <n v="6.7484500000000001"/>
    <n v="7.4164700000000003"/>
    <s v="B"/>
    <n v="9.9000000000000005E-2"/>
    <s v="WAC Adjustment"/>
    <d v="2014-01-15T00:00:00"/>
    <n v="1.099"/>
  </r>
  <r>
    <s v="DAYTRANA 30 MG/9 HOUR PATCH"/>
    <x v="774"/>
    <n v="6.80593"/>
    <n v="7.4796500000000004"/>
    <s v="B"/>
    <n v="9.9000000000000005E-2"/>
    <s v="WAC Adjustment"/>
    <d v="2014-01-15T00:00:00"/>
    <n v="1.099"/>
  </r>
  <r>
    <s v="DEMEROL 100 MG/ML AMPUL"/>
    <x v="775"/>
    <n v="1.2993399999999999"/>
    <n v="2.6083599999999998"/>
    <s v="B"/>
    <n v="1.0074000000000001"/>
    <s v="WAC Adjustment"/>
    <d v="2014-01-15T00:00:00"/>
    <n v="2.0074000000000001"/>
  </r>
  <r>
    <s v="DEMEROL 100 MG/ML SYRINGE"/>
    <x v="776"/>
    <n v="2.1856"/>
    <n v="4.3811900000000001"/>
    <s v="B"/>
    <n v="1.0045999999999999"/>
    <s v="WAC Adjustment"/>
    <d v="2014-01-15T00:00:00"/>
    <n v="2.0045999999999999"/>
  </r>
  <r>
    <s v="DEMEROL 50 MG/ML AMPUL"/>
    <x v="777"/>
    <n v="1.3350500000000001"/>
    <n v="2.6605599999999998"/>
    <s v="B"/>
    <n v="0.9929"/>
    <s v="WAC Adjustment"/>
    <d v="2014-01-15T00:00:00"/>
    <n v="1.9929000000000001"/>
  </r>
  <r>
    <s v="DEMEROL 50 MG/ML SYRINGE"/>
    <x v="778"/>
    <n v="2.2368800000000002"/>
    <n v="4.4737600000000004"/>
    <s v="B"/>
    <n v="1"/>
    <s v="WAC Adjustment"/>
    <d v="2014-01-15T00:00:00"/>
    <n v="2"/>
  </r>
  <r>
    <s v="DIOVAN 160 MG TABLET"/>
    <x v="779"/>
    <n v="4.0911900000000001"/>
    <n v="4.4961799999999998"/>
    <s v="B"/>
    <n v="9.9000000000000005E-2"/>
    <s v="WAC Adjustment"/>
    <d v="2014-01-15T00:00:00"/>
    <n v="1.099"/>
  </r>
  <r>
    <s v="DIOVAN 320 MG TABLET"/>
    <x v="780"/>
    <n v="5.1767000000000003"/>
    <n v="5.68919"/>
    <s v="B"/>
    <n v="9.9000000000000005E-2"/>
    <s v="WAC Adjustment"/>
    <d v="2014-01-15T00:00:00"/>
    <n v="1.099"/>
  </r>
  <r>
    <s v="DIOVAN 40 MG TABLET"/>
    <x v="781"/>
    <n v="3.18872"/>
    <n v="3.5044"/>
    <s v="B"/>
    <n v="9.9000000000000005E-2"/>
    <s v="WAC Adjustment"/>
    <d v="2014-01-15T00:00:00"/>
    <n v="1.099"/>
  </r>
  <r>
    <s v="DIOVAN 80 MG TABLET"/>
    <x v="782"/>
    <n v="3.8035800000000002"/>
    <n v="4.1800899999999999"/>
    <s v="B"/>
    <n v="9.9000000000000005E-2"/>
    <s v="WAC Adjustment"/>
    <d v="2014-01-15T00:00:00"/>
    <n v="1.099"/>
  </r>
  <r>
    <s v="DIOVAN HCT 160-12.5 MG TAB"/>
    <x v="783"/>
    <n v="4.2375600000000002"/>
    <n v="4.8688599999999997"/>
    <s v="B"/>
    <n v="0.14899999999999999"/>
    <s v="WAC Adjustment"/>
    <d v="2014-01-15T00:00:00"/>
    <n v="1.149"/>
  </r>
  <r>
    <s v="DIOVAN HCT 160-25 MG TABLET"/>
    <x v="784"/>
    <n v="4.8108399999999998"/>
    <n v="5.5276199999999998"/>
    <s v="B"/>
    <n v="0.14899999999999999"/>
    <s v="WAC Adjustment"/>
    <d v="2014-01-15T00:00:00"/>
    <n v="1.149"/>
  </r>
  <r>
    <s v="DIOVAN HCT 320-12.5 MG TAB"/>
    <x v="785"/>
    <n v="5.3813399999999998"/>
    <n v="6.18323"/>
    <s v="B"/>
    <n v="0.14899999999999999"/>
    <s v="WAC Adjustment"/>
    <d v="2014-01-15T00:00:00"/>
    <n v="1.149"/>
  </r>
  <r>
    <s v="DIOVAN HCT 320-25 MG TABLET"/>
    <x v="786"/>
    <n v="6.0854400000000002"/>
    <n v="6.9920799999999996"/>
    <s v="B"/>
    <n v="0.14899999999999999"/>
    <s v="WAC Adjustment"/>
    <d v="2014-01-15T00:00:00"/>
    <n v="1.149"/>
  </r>
  <r>
    <s v="DIOVAN HCT 80-12.5 MG TABLET"/>
    <x v="787"/>
    <n v="3.9142100000000002"/>
    <n v="4.4974699999999999"/>
    <s v="B"/>
    <n v="0.14899999999999999"/>
    <s v="WAC Adjustment"/>
    <d v="2014-01-15T00:00:00"/>
    <n v="1.149"/>
  </r>
  <r>
    <s v="DITROPAN XL 10 MG TABLET"/>
    <x v="788"/>
    <n v="4.7049500000000002"/>
    <n v="5.1707000000000001"/>
    <s v="B"/>
    <n v="9.9000000000000005E-2"/>
    <s v="WAC Adjustment"/>
    <d v="2014-01-15T00:00:00"/>
    <n v="1.099"/>
  </r>
  <r>
    <s v="DUAC 1.2-5% GEL"/>
    <x v="789"/>
    <n v="5.1101400000000003"/>
    <n v="5.4678500000000003"/>
    <s v="B"/>
    <n v="7.0000000000000007E-2"/>
    <s v="WAC Adjustment"/>
    <d v="2014-01-15T00:00:00"/>
    <n v="1.07"/>
  </r>
  <r>
    <s v="DUETACT 30-2 MG TABLET"/>
    <x v="790"/>
    <n v="11.58114"/>
    <n v="12.727679999999999"/>
    <s v="B"/>
    <n v="9.9000000000000005E-2"/>
    <s v="WAC Adjustment"/>
    <d v="2014-01-15T00:00:00"/>
    <n v="1.099"/>
  </r>
  <r>
    <s v="DUETACT 30-4 MG TABLET"/>
    <x v="791"/>
    <n v="11.81583"/>
    <n v="12.98559"/>
    <s v="B"/>
    <n v="9.9000000000000005E-2"/>
    <s v="WAC Adjustment"/>
    <d v="2014-01-15T00:00:00"/>
    <n v="1.099"/>
  </r>
  <r>
    <s v="DURAGESIC 100 MCG/HR PATCH"/>
    <x v="792"/>
    <n v="98.805269999999993"/>
    <n v="108.58601"/>
    <s v="B"/>
    <n v="9.9000000000000005E-2"/>
    <s v="WAC Adjustment"/>
    <d v="2014-01-15T00:00:00"/>
    <n v="1.099"/>
  </r>
  <r>
    <s v="DURAGESIC 12 MCG/HR PATCH"/>
    <x v="793"/>
    <n v="22.21011"/>
    <n v="24.408909999999999"/>
    <s v="B"/>
    <n v="9.9000000000000005E-2"/>
    <s v="WAC Adjustment"/>
    <d v="2014-01-15T00:00:00"/>
    <n v="1.099"/>
  </r>
  <r>
    <s v="DURAGESIC 25 MCG/HR PATCH"/>
    <x v="794"/>
    <n v="26.593489999999999"/>
    <n v="29.22598"/>
    <s v="B"/>
    <n v="9.9000000000000005E-2"/>
    <s v="WAC Adjustment"/>
    <d v="2014-01-15T00:00:00"/>
    <n v="1.099"/>
  </r>
  <r>
    <s v="DURAGESIC 50 MCG/HR PATCH"/>
    <x v="795"/>
    <n v="49.046729999999997"/>
    <n v="53.901380000000003"/>
    <s v="B"/>
    <n v="9.9000000000000005E-2"/>
    <s v="WAC Adjustment"/>
    <d v="2014-01-15T00:00:00"/>
    <n v="1.099"/>
  </r>
  <r>
    <s v="DURAGESIC 75 MCG/HR PATCH"/>
    <x v="796"/>
    <n v="73.771850000000001"/>
    <n v="81.07526"/>
    <s v="B"/>
    <n v="9.9000000000000005E-2"/>
    <s v="WAC Adjustment"/>
    <d v="2014-01-15T00:00:00"/>
    <n v="1.099"/>
  </r>
  <r>
    <s v="DUREZOL 0.05% EYE DROPS"/>
    <x v="797"/>
    <n v="21.382210000000001"/>
    <n v="23.308530000000001"/>
    <s v="B"/>
    <n v="9.01E-2"/>
    <s v="WAC Adjustment"/>
    <d v="2014-01-15T00:00:00"/>
    <n v="1.0901000000000001"/>
  </r>
  <r>
    <s v="DYAZIDE 37.5-25 CAPSULE"/>
    <x v="798"/>
    <n v="1.13036"/>
    <n v="1.22075"/>
    <s v="B"/>
    <n v="0.08"/>
    <s v="WAC Adjustment"/>
    <d v="2014-01-15T00:00:00"/>
    <n v="1.08"/>
  </r>
  <r>
    <s v="EDURANT 25 MG TABLET"/>
    <x v="799"/>
    <n v="22.922560000000001"/>
    <n v="24.73321"/>
    <s v="B"/>
    <n v="7.9000000000000001E-2"/>
    <s v="WAC Adjustment"/>
    <d v="2014-01-15T00:00:00"/>
    <n v="1.079"/>
  </r>
  <r>
    <s v="ELIDEL 1% CREAM"/>
    <x v="800"/>
    <n v="5.5193700000000003"/>
    <n v="6.0160600000000004"/>
    <s v="B"/>
    <n v="0.09"/>
    <s v="WAC Adjustment"/>
    <d v="2014-01-15T00:00:00"/>
    <n v="1.0900000000000001"/>
  </r>
  <r>
    <s v="ELIDEL 1% CREAM"/>
    <x v="801"/>
    <n v="5.5063899999999997"/>
    <n v="6.0019099999999996"/>
    <s v="B"/>
    <n v="0.09"/>
    <s v="WAC Adjustment"/>
    <d v="2014-01-15T00:00:00"/>
    <n v="1.0900000000000001"/>
  </r>
  <r>
    <s v="ELIDEL 1% CREAM"/>
    <x v="802"/>
    <n v="5.5276699999999996"/>
    <n v="6.0251599999999996"/>
    <s v="B"/>
    <n v="0.09"/>
    <s v="WAC Adjustment"/>
    <d v="2014-01-15T00:00:00"/>
    <n v="1.0900000000000001"/>
  </r>
  <r>
    <s v="ELMIRON 100 MG CAPSULE"/>
    <x v="803"/>
    <n v="5.5275800000000004"/>
    <n v="6.0748100000000003"/>
    <s v="B"/>
    <n v="9.9000000000000005E-2"/>
    <s v="WAC Adjustment"/>
    <d v="2014-01-15T00:00:00"/>
    <n v="1.099"/>
  </r>
  <r>
    <s v="EPIVIR HBV 100 MG TABLET"/>
    <x v="804"/>
    <n v="13.061059999999999"/>
    <n v="14.36716"/>
    <s v="B"/>
    <n v="0.1"/>
    <s v="WAC Adjustment"/>
    <d v="2014-01-15T00:00:00"/>
    <n v="1.1000000000000001"/>
  </r>
  <r>
    <s v="FANAPT 12 MG TABLET"/>
    <x v="805"/>
    <n v="11.20603"/>
    <n v="12.315429999999999"/>
    <s v="B"/>
    <n v="9.9000000000000005E-2"/>
    <s v="WAC Adjustment"/>
    <d v="2014-01-15T00:00:00"/>
    <n v="1.099"/>
  </r>
  <r>
    <s v="FANAPT 2 MG TABLET"/>
    <x v="806"/>
    <n v="11.16225"/>
    <n v="12.26732"/>
    <s v="B"/>
    <n v="9.9000000000000005E-2"/>
    <s v="WAC Adjustment"/>
    <d v="2014-01-15T00:00:00"/>
    <n v="1.099"/>
  </r>
  <r>
    <s v="FANAPT 4 MG TABLET"/>
    <x v="807"/>
    <n v="11.174060000000001"/>
    <n v="12.280290000000001"/>
    <s v="B"/>
    <n v="9.9000000000000005E-2"/>
    <s v="WAC Adjustment"/>
    <d v="2014-01-15T00:00:00"/>
    <n v="1.099"/>
  </r>
  <r>
    <s v="FANAPT 6 MG TABLET"/>
    <x v="808"/>
    <n v="11.19477"/>
    <n v="12.30306"/>
    <s v="B"/>
    <n v="9.9000000000000005E-2"/>
    <s v="WAC Adjustment"/>
    <d v="2014-01-15T00:00:00"/>
    <n v="1.099"/>
  </r>
  <r>
    <s v="FANAPT 8 MG TABLET"/>
    <x v="809"/>
    <n v="11.17042"/>
    <n v="12.276289999999999"/>
    <s v="B"/>
    <n v="9.9000000000000005E-2"/>
    <s v="WAC Adjustment"/>
    <d v="2014-01-15T00:00:00"/>
    <n v="1.099"/>
  </r>
  <r>
    <s v="FEMARA 2.5 MG TABLET"/>
    <x v="810"/>
    <n v="18.193819999999999"/>
    <n v="19.995010000000001"/>
    <s v="B"/>
    <n v="9.9000000000000005E-2"/>
    <s v="WAC Adjustment"/>
    <d v="2014-01-15T00:00:00"/>
    <n v="1.099"/>
  </r>
  <r>
    <s v="FERIVA MULTIPHASE CAPSULE"/>
    <x v="811"/>
    <n v="4.0369299999999999"/>
    <n v="4.4102699999999997"/>
    <s v="B"/>
    <n v="9.2499999999999999E-2"/>
    <s v="WAC Adjustment"/>
    <d v="2014-01-15T00:00:00"/>
    <n v="1.0925"/>
  </r>
  <r>
    <s v="FLOMAX 0.4 MG CAPSULE"/>
    <x v="812"/>
    <n v="5.0291899999999998"/>
    <n v="5.5271299999999997"/>
    <s v="B"/>
    <n v="9.9000000000000005E-2"/>
    <s v="WAC Adjustment"/>
    <d v="2014-01-15T00:00:00"/>
    <n v="1.099"/>
  </r>
  <r>
    <s v="FLONASE 0.05% NASAL SPRAY"/>
    <x v="813"/>
    <n v="5.1333200000000003"/>
    <n v="5.3900899999999998"/>
    <s v="B"/>
    <n v="0.05"/>
    <s v="WAC Adjustment"/>
    <d v="2014-01-15T00:00:00"/>
    <n v="1.05"/>
  </r>
  <r>
    <s v="FLOVENT 100 MCG DISKUS"/>
    <x v="814"/>
    <n v="2.04508"/>
    <n v="2.1882999999999999"/>
    <s v="B"/>
    <n v="7.0000000000000007E-2"/>
    <s v="WAC Adjustment"/>
    <d v="2014-01-15T00:00:00"/>
    <n v="1.07"/>
  </r>
  <r>
    <s v="FLOVENT 250 MCG DISKUS"/>
    <x v="815"/>
    <n v="2.79034"/>
    <n v="2.98569"/>
    <s v="B"/>
    <n v="7.0000000000000007E-2"/>
    <s v="WAC Adjustment"/>
    <d v="2014-01-15T00:00:00"/>
    <n v="1.07"/>
  </r>
  <r>
    <s v="FLOVENT 50 MCG DISKUS"/>
    <x v="816"/>
    <n v="1.9635"/>
    <n v="2.1009799999999998"/>
    <s v="B"/>
    <n v="7.0000000000000007E-2"/>
    <s v="WAC Adjustment"/>
    <d v="2014-01-15T00:00:00"/>
    <n v="1.07"/>
  </r>
  <r>
    <s v="FLOVENT HFA 110 MCG INHALER"/>
    <x v="817"/>
    <n v="13.901490000000001"/>
    <n v="14.874739999999999"/>
    <s v="B"/>
    <n v="7.0000000000000007E-2"/>
    <s v="WAC Adjustment"/>
    <d v="2014-01-15T00:00:00"/>
    <n v="1.07"/>
  </r>
  <r>
    <s v="FLOVENT HFA 220 MCG INHALER"/>
    <x v="818"/>
    <n v="21.51268"/>
    <n v="23.01857"/>
    <s v="B"/>
    <n v="7.0000000000000007E-2"/>
    <s v="WAC Adjustment"/>
    <d v="2014-01-15T00:00:00"/>
    <n v="1.07"/>
  </r>
  <r>
    <s v="FLOVENT HFA 44 MCG INHALER"/>
    <x v="819"/>
    <n v="11.60238"/>
    <n v="12.41489"/>
    <s v="B"/>
    <n v="7.0000000000000007E-2"/>
    <s v="WAC Adjustment"/>
    <d v="2014-01-15T00:00:00"/>
    <n v="1.07"/>
  </r>
  <r>
    <s v="FOCALIN XR 25 MG CAPSULE"/>
    <x v="820"/>
    <n v="6.9565000000000001"/>
    <n v="7.6452"/>
    <s v="B"/>
    <n v="9.9000000000000005E-2"/>
    <s v="WAC Adjustment"/>
    <d v="2014-01-15T00:00:00"/>
    <n v="1.099"/>
  </r>
  <r>
    <s v="FOCALIN XR 35 MG CAPSULE"/>
    <x v="821"/>
    <n v="7.2713599999999996"/>
    <n v="7.9912200000000002"/>
    <s v="B"/>
    <n v="9.9000000000000005E-2"/>
    <s v="WAC Adjustment"/>
    <d v="2014-01-15T00:00:00"/>
    <n v="1.099"/>
  </r>
  <r>
    <s v="GLEEVEC 100 MG TABLET"/>
    <x v="822"/>
    <n v="61.962870000000002"/>
    <n v="68.097200000000001"/>
    <s v="B"/>
    <n v="9.9000000000000005E-2"/>
    <s v="WAC Adjustment"/>
    <d v="2014-01-15T00:00:00"/>
    <n v="1.099"/>
  </r>
  <r>
    <s v="GLEEVEC 400 MG TABLET"/>
    <x v="823"/>
    <n v="226.49966000000001"/>
    <n v="248.92312000000001"/>
    <s v="B"/>
    <n v="9.9000000000000005E-2"/>
    <s v="WAC Adjustment"/>
    <d v="2014-01-15T00:00:00"/>
    <n v="1.099"/>
  </r>
  <r>
    <s v="ILEVRO 0.3% OPHTH DROPS"/>
    <x v="824"/>
    <n v="82.542940000000002"/>
    <n v="89.969329999999999"/>
    <s v="B"/>
    <n v="0.09"/>
    <s v="WAC Adjustment"/>
    <d v="2014-01-15T00:00:00"/>
    <n v="1.0900000000000001"/>
  </r>
  <r>
    <s v="IMITREX 100 MG TABLET"/>
    <x v="825"/>
    <n v="32.709229999999998"/>
    <n v="34.344360000000002"/>
    <s v="B"/>
    <n v="0.05"/>
    <s v="WAC Adjustment"/>
    <d v="2014-01-15T00:00:00"/>
    <n v="1.05"/>
  </r>
  <r>
    <s v="IMITREX 20 MG NASAL SPRAY"/>
    <x v="826"/>
    <n v="41.33278"/>
    <n v="43.400239999999997"/>
    <s v="B"/>
    <n v="0.05"/>
    <s v="WAC Adjustment"/>
    <d v="2014-01-15T00:00:00"/>
    <n v="1.05"/>
  </r>
  <r>
    <s v="IMITREX 50 MG TABLET"/>
    <x v="827"/>
    <n v="32.410640000000001"/>
    <n v="34.030850000000001"/>
    <s v="B"/>
    <n v="0.05"/>
    <s v="WAC Adjustment"/>
    <d v="2014-01-15T00:00:00"/>
    <n v="1.05"/>
  </r>
  <r>
    <s v="IMITREX 6 MG/0.5 ML PEN INJECT"/>
    <x v="828"/>
    <n v="203.11199999999999"/>
    <n v="213.26963000000001"/>
    <s v="B"/>
    <n v="0.05"/>
    <s v="WAC Adjustment"/>
    <d v="2014-01-15T00:00:00"/>
    <n v="1.05"/>
  </r>
  <r>
    <s v="INTELENCE 100 MG TABLET"/>
    <x v="829"/>
    <n v="6.9665100000000004"/>
    <n v="7.5168600000000003"/>
    <s v="B"/>
    <n v="7.9000000000000001E-2"/>
    <s v="WAC Adjustment"/>
    <d v="2014-01-15T00:00:00"/>
    <n v="1.079"/>
  </r>
  <r>
    <s v="INTELENCE 200 MG TABLET"/>
    <x v="830"/>
    <n v="13.91911"/>
    <n v="15.01872"/>
    <s v="B"/>
    <n v="7.9000000000000001E-2"/>
    <s v="WAC Adjustment"/>
    <d v="2014-01-15T00:00:00"/>
    <n v="1.079"/>
  </r>
  <r>
    <s v="INVEGA SUSTENNA 117 MG PREF SY"/>
    <x v="831"/>
    <n v="1142.5583300000001"/>
    <n v="1176.8350800000001"/>
    <s v="B"/>
    <n v="0.03"/>
    <s v="WAC Adjustment"/>
    <d v="2014-01-15T00:00:00"/>
    <n v="1.03"/>
  </r>
  <r>
    <s v="INVEGA SUSTENNA 156 MG PREF SY"/>
    <x v="832"/>
    <n v="1146.8242600000001"/>
    <n v="1181.2289900000001"/>
    <s v="B"/>
    <n v="0.03"/>
    <s v="WAC Adjustment"/>
    <d v="2014-01-15T00:00:00"/>
    <n v="1.03"/>
  </r>
  <r>
    <s v="INVEGA SUSTENNA 234 MG PREF SY"/>
    <x v="833"/>
    <n v="1148.35384"/>
    <n v="1182.8044600000001"/>
    <s v="B"/>
    <n v="0.03"/>
    <s v="WAC Adjustment"/>
    <d v="2014-01-15T00:00:00"/>
    <n v="1.03"/>
  </r>
  <r>
    <s v="INVEGA SUSTENNA 39 MG PREF SYR"/>
    <x v="834"/>
    <n v="1141.664"/>
    <n v="1175.91392"/>
    <s v="B"/>
    <n v="0.03"/>
    <s v="WAC Adjustment"/>
    <d v="2014-01-15T00:00:00"/>
    <n v="1.03"/>
  </r>
  <r>
    <s v="INVEGA SUSTENNA 78 MG PREF SYR"/>
    <x v="835"/>
    <n v="1150.6105399999999"/>
    <n v="1185.12886"/>
    <s v="B"/>
    <n v="0.03"/>
    <s v="WAC Adjustment"/>
    <d v="2014-01-15T00:00:00"/>
    <n v="1.03"/>
  </r>
  <r>
    <s v="INVOKANA 100 MG TABLET"/>
    <x v="836"/>
    <n v="8.5018399999999996"/>
    <n v="9.3432700000000004"/>
    <s v="B"/>
    <n v="9.9000000000000005E-2"/>
    <s v="WAC Adjustment"/>
    <d v="2014-01-15T00:00:00"/>
    <n v="1.099"/>
  </r>
  <r>
    <s v="INVOKANA 300 MG TABLET"/>
    <x v="837"/>
    <n v="8.5091999999999999"/>
    <n v="9.3513500000000001"/>
    <s v="B"/>
    <n v="9.9000000000000005E-2"/>
    <s v="WAC Adjustment"/>
    <d v="2014-01-15T00:00:00"/>
    <n v="1.099"/>
  </r>
  <r>
    <s v="JALYN 0.5-0.4 MG CAPSULE"/>
    <x v="838"/>
    <n v="4.1973599999999998"/>
    <n v="4.4912799999999997"/>
    <s v="B"/>
    <n v="7.0000000000000007E-2"/>
    <s v="WAC Adjustment"/>
    <d v="2014-01-15T00:00:00"/>
    <n v="1.07"/>
  </r>
  <r>
    <s v="JENTADUETO 2.5 MG-1,000 MG TAB"/>
    <x v="839"/>
    <n v="4.1520700000000001"/>
    <n v="4.6436700000000002"/>
    <s v="B"/>
    <n v="0.11840000000000001"/>
    <s v="WAC Adjustment"/>
    <d v="2014-01-15T00:00:00"/>
    <n v="1.1184000000000001"/>
  </r>
  <r>
    <s v="JENTADUETO 2.5 MG-500 MG TAB"/>
    <x v="840"/>
    <n v="4.0954499999999996"/>
    <n v="4.5803500000000001"/>
    <s v="B"/>
    <n v="0.11840000000000001"/>
    <s v="WAC Adjustment"/>
    <d v="2014-01-15T00:00:00"/>
    <n v="1.1184000000000001"/>
  </r>
  <r>
    <s v="JENTADUETO 2.5 MG-850 MG TAB"/>
    <x v="841"/>
    <n v="4.1104399999999996"/>
    <n v="4.5971200000000003"/>
    <s v="B"/>
    <n v="0.11840000000000001"/>
    <s v="WAC Adjustment"/>
    <d v="2014-01-15T00:00:00"/>
    <n v="1.1184000000000001"/>
  </r>
  <r>
    <s v="KAZANO 12.5-1,000 MG TABLET"/>
    <x v="842"/>
    <n v="4.1317700000000004"/>
    <n v="4.5407799999999998"/>
    <s v="B"/>
    <n v="9.9000000000000005E-2"/>
    <s v="WAC Adjustment"/>
    <d v="2014-01-15T00:00:00"/>
    <n v="1.099"/>
  </r>
  <r>
    <s v="KLONOPIN 0.5 MG TABLET"/>
    <x v="843"/>
    <n v="1.8188200000000001"/>
    <n v="1.9824900000000001"/>
    <s v="B"/>
    <n v="0.09"/>
    <s v="WAC Adjustment"/>
    <d v="2014-01-15T00:00:00"/>
    <n v="1.0900000000000001"/>
  </r>
  <r>
    <s v="KLONOPIN 1 MG TABLET"/>
    <x v="844"/>
    <n v="2.0543999999999998"/>
    <n v="2.2393200000000002"/>
    <s v="B"/>
    <n v="0.09"/>
    <s v="WAC Adjustment"/>
    <d v="2014-01-15T00:00:00"/>
    <n v="1.0900000000000001"/>
  </r>
  <r>
    <s v="KLONOPIN 2 MG TABLET"/>
    <x v="845"/>
    <n v="2.8976999999999999"/>
    <n v="3.1585200000000002"/>
    <s v="B"/>
    <n v="0.09"/>
    <s v="WAC Adjustment"/>
    <d v="2014-01-15T00:00:00"/>
    <n v="1.0900000000000001"/>
  </r>
  <r>
    <s v="LAMICTAL 100 MG TABLET"/>
    <x v="846"/>
    <n v="7.0566199999999997"/>
    <n v="7.5505899999999997"/>
    <s v="B"/>
    <n v="7.0000000000000007E-2"/>
    <s v="WAC Adjustment"/>
    <d v="2014-01-15T00:00:00"/>
    <n v="1.07"/>
  </r>
  <r>
    <s v="LAMICTAL 150 MG TABLET"/>
    <x v="847"/>
    <n v="7.8156600000000003"/>
    <n v="8.3627599999999997"/>
    <s v="B"/>
    <n v="7.0000000000000007E-2"/>
    <s v="WAC Adjustment"/>
    <d v="2014-01-15T00:00:00"/>
    <n v="1.07"/>
  </r>
  <r>
    <s v="LAMICTAL 200 MG TABLET"/>
    <x v="848"/>
    <n v="8.4986300000000004"/>
    <n v="9.0935400000000008"/>
    <s v="B"/>
    <n v="7.0000000000000007E-2"/>
    <s v="WAC Adjustment"/>
    <d v="2014-01-15T00:00:00"/>
    <n v="1.07"/>
  </r>
  <r>
    <s v="LAMICTAL 25 MG DISPER TABLET"/>
    <x v="849"/>
    <n v="6.5949099999999996"/>
    <n v="7.0565499999999997"/>
    <s v="B"/>
    <n v="7.0000000000000007E-2"/>
    <s v="WAC Adjustment"/>
    <d v="2014-01-15T00:00:00"/>
    <n v="1.07"/>
  </r>
  <r>
    <s v="LAMICTAL 25 MG TABLET"/>
    <x v="850"/>
    <n v="6.2720500000000001"/>
    <n v="6.7110900000000004"/>
    <s v="B"/>
    <n v="7.0000000000000007E-2"/>
    <s v="WAC Adjustment"/>
    <d v="2014-01-15T00:00:00"/>
    <n v="1.07"/>
  </r>
  <r>
    <s v="LAMICTAL ODT 100 MG TABLET"/>
    <x v="851"/>
    <n v="6.6806299999999998"/>
    <n v="7.34856"/>
    <s v="B"/>
    <n v="0.1"/>
    <s v="WAC Adjustment"/>
    <d v="2014-01-15T00:00:00"/>
    <n v="1.1000000000000001"/>
  </r>
  <r>
    <s v="LAMICTAL ODT 200 MG TABLET"/>
    <x v="852"/>
    <n v="7.9475300000000004"/>
    <n v="8.7422799999999992"/>
    <s v="B"/>
    <n v="0.1"/>
    <s v="WAC Adjustment"/>
    <d v="2014-01-15T00:00:00"/>
    <n v="1.1000000000000001"/>
  </r>
  <r>
    <s v="LAMICTAL ODT 25 MG TABLET"/>
    <x v="853"/>
    <n v="5.8018599999999996"/>
    <n v="6.3820499999999996"/>
    <s v="B"/>
    <n v="0.1"/>
    <s v="WAC Adjustment"/>
    <d v="2014-01-15T00:00:00"/>
    <n v="1.1000000000000001"/>
  </r>
  <r>
    <s v="LAMICTAL ODT 50 MG TABLET"/>
    <x v="854"/>
    <n v="6.3592599999999999"/>
    <n v="6.99512"/>
    <s v="B"/>
    <n v="0.1"/>
    <s v="WAC Adjustment"/>
    <d v="2014-01-15T00:00:00"/>
    <n v="1.1000000000000001"/>
  </r>
  <r>
    <s v="LAMICTAL ODT START KT (ORANGE)"/>
    <x v="855"/>
    <n v="8.3058300000000003"/>
    <n v="9.1364099999999997"/>
    <s v="B"/>
    <n v="0.1"/>
    <s v="WAC Adjustment"/>
    <d v="2014-01-15T00:00:00"/>
    <n v="1.1000000000000001"/>
  </r>
  <r>
    <s v="LAMICTAL TB START KIT (ORANGE)"/>
    <x v="856"/>
    <n v="6.4290399999999996"/>
    <n v="6.8790800000000001"/>
    <s v="B"/>
    <n v="7.0000000000000007E-2"/>
    <s v="WAC Adjustment"/>
    <d v="2014-01-15T00:00:00"/>
    <n v="1.07"/>
  </r>
  <r>
    <s v="LESCOL 20 MG CAPSULE"/>
    <x v="857"/>
    <n v="4.1680299999999999"/>
    <n v="4.5806300000000002"/>
    <s v="B"/>
    <n v="9.9000000000000005E-2"/>
    <s v="WAC Adjustment"/>
    <d v="2014-01-15T00:00:00"/>
    <n v="1.099"/>
  </r>
  <r>
    <s v="LESCOL XL 80 MG TABLET"/>
    <x v="858"/>
    <n v="5.2552700000000003"/>
    <n v="6.0382300000000004"/>
    <s v="B"/>
    <n v="0.14899999999999999"/>
    <s v="WAC Adjustment"/>
    <d v="2014-01-15T00:00:00"/>
    <n v="1.149"/>
  </r>
  <r>
    <s v="LEVAQUIN 250 MG TABLET"/>
    <x v="859"/>
    <n v="19.072030000000002"/>
    <n v="20.960159999999998"/>
    <s v="B"/>
    <n v="9.9000000000000005E-2"/>
    <s v="WAC Adjustment"/>
    <d v="2014-01-15T00:00:00"/>
    <n v="1.099"/>
  </r>
  <r>
    <s v="LEVAQUIN 500 MG TABLET"/>
    <x v="860"/>
    <n v="22.169560000000001"/>
    <n v="24.364339999999999"/>
    <s v="B"/>
    <n v="9.9000000000000005E-2"/>
    <s v="WAC Adjustment"/>
    <d v="2014-01-15T00:00:00"/>
    <n v="1.099"/>
  </r>
  <r>
    <s v="LEVAQUIN 750 MG TABLET"/>
    <x v="861"/>
    <n v="41.745600000000003"/>
    <n v="45.878"/>
    <s v="B"/>
    <n v="9.9000000000000005E-2"/>
    <s v="WAC Adjustment"/>
    <d v="2014-01-15T00:00:00"/>
    <n v="1.099"/>
  </r>
  <r>
    <s v="LEVITRA 10 MG TABLET"/>
    <x v="862"/>
    <n v="24.625489999999999"/>
    <n v="26.84178"/>
    <s v="B"/>
    <n v="0.09"/>
    <s v="WAC Adjustment"/>
    <d v="2014-01-15T00:00:00"/>
    <n v="1.0900000000000001"/>
  </r>
  <r>
    <s v="LEVITRA 20 MG TABLET"/>
    <x v="863"/>
    <n v="24.614879999999999"/>
    <n v="26.830220000000001"/>
    <s v="B"/>
    <n v="0.09"/>
    <s v="WAC Adjustment"/>
    <d v="2014-01-15T00:00:00"/>
    <n v="1.0900000000000001"/>
  </r>
  <r>
    <s v="LEVITRA 5 MG TABLET"/>
    <x v="864"/>
    <n v="25.015920000000001"/>
    <n v="27.26736"/>
    <s v="B"/>
    <n v="0.09"/>
    <s v="WAC Adjustment"/>
    <d v="2014-01-15T00:00:00"/>
    <n v="1.0900000000000001"/>
  </r>
  <r>
    <s v="LEXAPRO 10 MG TABLET"/>
    <x v="865"/>
    <n v="5.0097300000000002"/>
    <n v="5.46061"/>
    <s v="B"/>
    <n v="0.09"/>
    <s v="WAC Adjustment"/>
    <d v="2014-01-15T00:00:00"/>
    <n v="1.0900000000000001"/>
  </r>
  <r>
    <s v="LEXAPRO 20 MG TABLET"/>
    <x v="866"/>
    <n v="5.3427300000000004"/>
    <n v="5.8235799999999998"/>
    <s v="B"/>
    <n v="0.09"/>
    <s v="WAC Adjustment"/>
    <d v="2014-01-15T00:00:00"/>
    <n v="1.0900000000000001"/>
  </r>
  <r>
    <s v="LEXAPRO 5 MG TABLET"/>
    <x v="867"/>
    <n v="4.8405199999999997"/>
    <n v="5.2762099999999998"/>
    <s v="B"/>
    <n v="0.09"/>
    <s v="WAC Adjustment"/>
    <d v="2014-01-15T00:00:00"/>
    <n v="1.0900000000000001"/>
  </r>
  <r>
    <s v="LEXAPRO 5 MG/5 ML SOLUTION"/>
    <x v="868"/>
    <n v="0.99051"/>
    <n v="1.0796699999999999"/>
    <s v="B"/>
    <n v="0.09"/>
    <s v="WAC Adjustment"/>
    <d v="2014-01-15T00:00:00"/>
    <n v="1.0900000000000001"/>
  </r>
  <r>
    <s v="LITHOBID 300 MG TABLET SA"/>
    <x v="869"/>
    <n v="2.5686300000000002"/>
    <n v="2.9000300000000001"/>
    <s v="B"/>
    <n v="0.129"/>
    <s v="WAC Adjustment"/>
    <d v="2014-01-15T00:00:00"/>
    <n v="1.129"/>
  </r>
  <r>
    <s v="LOPROX 1% SHAMPOO"/>
    <x v="870"/>
    <n v="2.87642"/>
    <n v="3.45174"/>
    <s v="B"/>
    <n v="0.2"/>
    <s v="WAC Adjustment"/>
    <d v="2014-01-15T00:00:00"/>
    <n v="1.2"/>
  </r>
  <r>
    <s v="LOTREL 10-20 MG CAPSULE"/>
    <x v="871"/>
    <n v="5.3645800000000001"/>
    <n v="5.8957300000000004"/>
    <s v="B"/>
    <n v="9.9000000000000005E-2"/>
    <s v="WAC Adjustment"/>
    <d v="2014-01-15T00:00:00"/>
    <n v="1.099"/>
  </r>
  <r>
    <s v="LOTREL 5-10 MG CAPSULE"/>
    <x v="872"/>
    <n v="4.8622699999999996"/>
    <n v="5.3436399999999997"/>
    <s v="B"/>
    <n v="9.9000000000000005E-2"/>
    <s v="WAC Adjustment"/>
    <d v="2014-01-15T00:00:00"/>
    <n v="1.099"/>
  </r>
  <r>
    <s v="MEPRON 750 MG/5 ML SUSPENSION"/>
    <x v="873"/>
    <n v="5.3450499999999996"/>
    <n v="5.8795599999999997"/>
    <s v="B"/>
    <n v="0.1"/>
    <s v="WAC Adjustment"/>
    <d v="2014-01-15T00:00:00"/>
    <n v="1.1000000000000001"/>
  </r>
  <r>
    <s v="MICARDIS 20 MG TABLET"/>
    <x v="874"/>
    <n v="4.2964000000000002"/>
    <n v="4.7216500000000003"/>
    <s v="B"/>
    <n v="9.9000000000000005E-2"/>
    <s v="WAC Adjustment"/>
    <d v="2014-01-15T00:00:00"/>
    <n v="1.099"/>
  </r>
  <r>
    <s v="MICARDIS 40 MG TABLET"/>
    <x v="875"/>
    <n v="4.31874"/>
    <n v="4.7462099999999996"/>
    <s v="B"/>
    <n v="9.9000000000000005E-2"/>
    <s v="WAC Adjustment"/>
    <d v="2014-01-15T00:00:00"/>
    <n v="1.099"/>
  </r>
  <r>
    <s v="MICARDIS 80 MG TABLET"/>
    <x v="876"/>
    <n v="4.3217499999999998"/>
    <n v="4.7495200000000004"/>
    <s v="B"/>
    <n v="9.9000000000000005E-2"/>
    <s v="WAC Adjustment"/>
    <d v="2014-01-15T00:00:00"/>
    <n v="1.099"/>
  </r>
  <r>
    <s v="MICARDIS HCT 40-12.5 MG TABLET"/>
    <x v="877"/>
    <n v="4.3245100000000001"/>
    <n v="4.7525500000000003"/>
    <s v="B"/>
    <n v="9.9000000000000005E-2"/>
    <s v="WAC Adjustment"/>
    <d v="2014-01-15T00:00:00"/>
    <n v="1.099"/>
  </r>
  <r>
    <s v="MICARDIS HCT 80-12.5 MG TABLET"/>
    <x v="878"/>
    <n v="4.319"/>
    <n v="4.7464899999999997"/>
    <s v="B"/>
    <n v="9.9000000000000005E-2"/>
    <s v="WAC Adjustment"/>
    <d v="2014-01-15T00:00:00"/>
    <n v="1.099"/>
  </r>
  <r>
    <s v="MICARDIS HCT 80-25 MG TABLET"/>
    <x v="879"/>
    <n v="4.3220499999999999"/>
    <n v="4.7498500000000003"/>
    <s v="B"/>
    <n v="9.9000000000000005E-2"/>
    <s v="WAC Adjustment"/>
    <d v="2014-01-15T00:00:00"/>
    <n v="1.099"/>
  </r>
  <r>
    <s v="MIRAPEX ER 0.75 MG TABLET"/>
    <x v="880"/>
    <n v="11.891999999999999"/>
    <n v="13.069430000000001"/>
    <s v="B"/>
    <n v="9.9000000000000005E-2"/>
    <s v="WAC Adjustment"/>
    <d v="2014-01-15T00:00:00"/>
    <n v="1.099"/>
  </r>
  <r>
    <s v="MIRAPEX ER 1.5 MG TABLET"/>
    <x v="881"/>
    <n v="12.130129999999999"/>
    <n v="13.33114"/>
    <s v="B"/>
    <n v="9.9000000000000005E-2"/>
    <s v="WAC Adjustment"/>
    <d v="2014-01-15T00:00:00"/>
    <n v="1.099"/>
  </r>
  <r>
    <s v="MOBIC 7.5 MG TABLET"/>
    <x v="882"/>
    <n v="5.1533600000000002"/>
    <n v="5.6635900000000001"/>
    <s v="B"/>
    <n v="9.9000000000000005E-2"/>
    <s v="WAC Adjustment"/>
    <d v="2014-01-15T00:00:00"/>
    <n v="1.099"/>
  </r>
  <r>
    <s v="MOXEZA 0.5% EYE DROPS"/>
    <x v="883"/>
    <n v="29.8139"/>
    <n v="32.487609999999997"/>
    <s v="B"/>
    <n v="8.9700000000000002E-2"/>
    <s v="WAC Adjustment"/>
    <d v="2014-01-15T00:00:00"/>
    <n v="1.0897000000000001"/>
  </r>
  <r>
    <s v="NAPROSYN 500 MG TABLET"/>
    <x v="884"/>
    <n v="2.4314200000000001"/>
    <n v="2.65022"/>
    <s v="B"/>
    <n v="0.09"/>
    <s v="WAC Adjustment"/>
    <d v="2014-01-15T00:00:00"/>
    <n v="1.0900000000000001"/>
  </r>
  <r>
    <s v="NATAZIA 28 TABLET"/>
    <x v="885"/>
    <n v="3.2903600000000002"/>
    <n v="3.6161099999999999"/>
    <s v="B"/>
    <n v="9.9000000000000005E-2"/>
    <s v="WAC Adjustment"/>
    <d v="2014-01-15T00:00:00"/>
    <n v="1.099"/>
  </r>
  <r>
    <s v="NESINA 25 MG TABLET"/>
    <x v="886"/>
    <n v="8.3934200000000008"/>
    <n v="9.2242899999999999"/>
    <s v="B"/>
    <n v="9.9000000000000005E-2"/>
    <s v="WAC Adjustment"/>
    <d v="2014-01-15T00:00:00"/>
    <n v="1.099"/>
  </r>
  <r>
    <s v="NEUPRO 1 MG/24 HR PATCH"/>
    <x v="887"/>
    <n v="4.9334699999999998"/>
    <n v="15.947039999999999"/>
    <s v="B"/>
    <n v="2.2324000000000002"/>
    <s v="WAC Adjustment"/>
    <d v="2014-01-15T00:00:00"/>
    <n v="3.2324000000000002"/>
  </r>
  <r>
    <s v="NEUPRO 2 MG/24 HR PATCH"/>
    <x v="888"/>
    <n v="4.9336900000000004"/>
    <n v="15.94777"/>
    <s v="B"/>
    <n v="2.2324000000000002"/>
    <s v="WAC Adjustment"/>
    <d v="2014-01-15T00:00:00"/>
    <n v="3.2324000000000002"/>
  </r>
  <r>
    <s v="NEUPRO 3 MG/24 HR PATCH"/>
    <x v="889"/>
    <n v="4.9515500000000001"/>
    <n v="16.005490000000002"/>
    <s v="B"/>
    <n v="2.2324000000000002"/>
    <s v="WAC Adjustment"/>
    <d v="2014-01-15T00:00:00"/>
    <n v="3.2324000000000002"/>
  </r>
  <r>
    <s v="NEVANAC 0.1% DROPTAINER"/>
    <x v="890"/>
    <n v="46.689700000000002"/>
    <n v="50.890369999999997"/>
    <s v="B"/>
    <n v="0.09"/>
    <s v="WAC Adjustment"/>
    <d v="2014-01-15T00:00:00"/>
    <n v="1.0900000000000001"/>
  </r>
  <r>
    <s v="NIZORAL 2% SHAMPOO"/>
    <x v="891"/>
    <n v="0.40633000000000002"/>
    <n v="0.44653999999999999"/>
    <s v="B"/>
    <n v="9.9000000000000005E-2"/>
    <s v="WAC Adjustment"/>
    <d v="2014-01-15T00:00:00"/>
    <n v="1.099"/>
  </r>
  <r>
    <s v="ORTHO EVRA PATCH"/>
    <x v="892"/>
    <n v="32.390970000000003"/>
    <n v="35.597999999999999"/>
    <s v="B"/>
    <n v="9.9000000000000005E-2"/>
    <s v="WAC Adjustment"/>
    <d v="2014-01-15T00:00:00"/>
    <n v="1.099"/>
  </r>
  <r>
    <s v="ORTHO MICRONOR 0.35 MG TABLET"/>
    <x v="893"/>
    <n v="1.2115800000000001"/>
    <n v="1.33169"/>
    <s v="B"/>
    <n v="9.9099999999999994E-2"/>
    <s v="WAC Adjustment"/>
    <d v="2014-01-15T00:00:00"/>
    <n v="1.0991"/>
  </r>
  <r>
    <s v="ORTHO TRI-CYCLEN 28 TABLET"/>
    <x v="894"/>
    <n v="1.0942400000000001"/>
    <n v="1.2025699999999999"/>
    <s v="B"/>
    <n v="9.9000000000000005E-2"/>
    <s v="WAC Adjustment"/>
    <d v="2014-01-15T00:00:00"/>
    <n v="1.099"/>
  </r>
  <r>
    <s v="ORTHO TRI-CYCLEN LO TABLET"/>
    <x v="895"/>
    <n v="3.64303"/>
    <n v="4.0035100000000003"/>
    <s v="B"/>
    <n v="9.9000000000000005E-2"/>
    <s v="WAC Adjustment"/>
    <d v="2014-01-15T00:00:00"/>
    <n v="1.099"/>
  </r>
  <r>
    <s v="ORTHO-CYCLEN 28 TABLET"/>
    <x v="896"/>
    <n v="1.0996999999999999"/>
    <n v="1.2085699999999999"/>
    <s v="B"/>
    <n v="9.9000000000000005E-2"/>
    <s v="WAC Adjustment"/>
    <d v="2014-01-15T00:00:00"/>
    <n v="1.099"/>
  </r>
  <r>
    <s v="ORTHO-NOVUM 1-35-28 TABLET"/>
    <x v="897"/>
    <n v="1.8482000000000001"/>
    <n v="2.0310800000000002"/>
    <s v="B"/>
    <n v="9.9000000000000005E-2"/>
    <s v="WAC Adjustment"/>
    <d v="2014-01-15T00:00:00"/>
    <n v="1.099"/>
  </r>
  <r>
    <s v="ORTHO-NOVUM 7-7-7-28 TABLET"/>
    <x v="898"/>
    <n v="1.0129600000000001"/>
    <n v="1.1133299999999999"/>
    <s v="B"/>
    <n v="9.9099999999999994E-2"/>
    <s v="WAC Adjustment"/>
    <d v="2014-01-15T00:00:00"/>
    <n v="1.0991"/>
  </r>
  <r>
    <s v="OSENI 25-15 MG TABLET"/>
    <x v="899"/>
    <n v="8.02"/>
    <n v="9.2545999999999999"/>
    <s v="B"/>
    <n v="0.15390000000000001"/>
    <s v="WAC Adjustment"/>
    <d v="2014-01-15T00:00:00"/>
    <n v="1.1538999999999999"/>
  </r>
  <r>
    <s v="OSENI 25-30 MG TABLET"/>
    <x v="900"/>
    <n v="8.2704500000000003"/>
    <n v="9.0891400000000004"/>
    <s v="B"/>
    <n v="9.9000000000000005E-2"/>
    <s v="WAC Adjustment"/>
    <d v="2014-01-15T00:00:00"/>
    <n v="1.099"/>
  </r>
  <r>
    <s v="PANCREAZE DR 10,500 UNIT CAP"/>
    <x v="901"/>
    <n v="1.8636999999999999"/>
    <n v="2.0482"/>
    <s v="B"/>
    <n v="9.9000000000000005E-2"/>
    <s v="WAC Adjustment"/>
    <d v="2014-01-15T00:00:00"/>
    <n v="1.099"/>
  </r>
  <r>
    <s v="PANCREAZE DR 16,800 UNIT CAP"/>
    <x v="902"/>
    <n v="2.9685899999999998"/>
    <n v="3.2624200000000001"/>
    <s v="B"/>
    <n v="9.9000000000000005E-2"/>
    <s v="WAC Adjustment"/>
    <d v="2014-01-15T00:00:00"/>
    <n v="1.099"/>
  </r>
  <r>
    <s v="PANCREAZE DR 21,000 UNIT CAP"/>
    <x v="903"/>
    <n v="3.7299799999999999"/>
    <n v="4.09924"/>
    <s v="B"/>
    <n v="9.9000000000000005E-2"/>
    <s v="WAC Adjustment"/>
    <d v="2014-01-15T00:00:00"/>
    <n v="1.099"/>
  </r>
  <r>
    <s v="PANCREAZE DR 4,200 UNIT CAP"/>
    <x v="904"/>
    <n v="0.73324"/>
    <n v="0.80578000000000005"/>
    <s v="B"/>
    <n v="9.8900000000000002E-2"/>
    <s v="WAC Adjustment"/>
    <d v="2014-01-15T00:00:00"/>
    <n v="1.0989"/>
  </r>
  <r>
    <s v="PATADAY 0.2% EYE DROPS"/>
    <x v="905"/>
    <n v="48.557110000000002"/>
    <n v="51.465690000000002"/>
    <s v="B"/>
    <n v="5.9900000000000002E-2"/>
    <s v="WAC Adjustment"/>
    <d v="2014-01-15T00:00:00"/>
    <n v="1.0599000000000001"/>
  </r>
  <r>
    <s v="PATANASE 0.6% NASAL SPRAY"/>
    <x v="906"/>
    <n v="5.3055599999999998"/>
    <n v="5.7823700000000002"/>
    <s v="B"/>
    <n v="8.9899999999999994E-2"/>
    <s v="WAC Adjustment"/>
    <d v="2014-01-15T00:00:00"/>
    <n v="1.0899000000000001"/>
  </r>
  <r>
    <s v="PATANOL 0.1% EYE DROPS"/>
    <x v="907"/>
    <n v="25.735700000000001"/>
    <n v="28.04908"/>
    <s v="B"/>
    <n v="8.9899999999999994E-2"/>
    <s v="WAC Adjustment"/>
    <d v="2014-01-15T00:00:00"/>
    <n v="1.0899000000000001"/>
  </r>
  <r>
    <s v="POTIGA 200 MG TABLET"/>
    <x v="908"/>
    <n v="7.0621999999999998"/>
    <n v="7.6978"/>
    <s v="B"/>
    <n v="0.09"/>
    <s v="WAC Adjustment"/>
    <d v="2014-01-15T00:00:00"/>
    <n v="1.0900000000000001"/>
  </r>
  <r>
    <s v="POTIGA 50 MG TABLET"/>
    <x v="909"/>
    <n v="3.4591799999999999"/>
    <n v="3.77054"/>
    <s v="B"/>
    <n v="0.09"/>
    <s v="WAC Adjustment"/>
    <d v="2014-01-15T00:00:00"/>
    <n v="1.0900000000000001"/>
  </r>
  <r>
    <s v="PRADAXA 150 MG CAPSULE"/>
    <x v="910"/>
    <n v="4.3427499999999997"/>
    <n v="4.77264"/>
    <s v="B"/>
    <n v="9.9000000000000005E-2"/>
    <s v="WAC Adjustment"/>
    <d v="2014-01-15T00:00:00"/>
    <n v="1.099"/>
  </r>
  <r>
    <s v="PRADAXA 75 MG CAPSULE"/>
    <x v="911"/>
    <n v="4.3282299999999996"/>
    <n v="4.7566800000000002"/>
    <s v="B"/>
    <n v="9.9000000000000005E-2"/>
    <s v="WAC Adjustment"/>
    <d v="2014-01-15T00:00:00"/>
    <n v="1.099"/>
  </r>
  <r>
    <s v="PREZISTA 400 MG TABLET"/>
    <x v="912"/>
    <n v="17.614540000000002"/>
    <n v="18.829940000000001"/>
    <s v="B"/>
    <n v="6.9000000000000006E-2"/>
    <s v="WAC Adjustment"/>
    <d v="2014-01-15T00:00:00"/>
    <n v="1.069"/>
  </r>
  <r>
    <s v="PREZISTA 600 MG TABLET"/>
    <x v="913"/>
    <n v="17.530619999999999"/>
    <n v="18.74023"/>
    <s v="B"/>
    <n v="6.9000000000000006E-2"/>
    <s v="WAC Adjustment"/>
    <d v="2014-01-15T00:00:00"/>
    <n v="1.069"/>
  </r>
  <r>
    <s v="PREZISTA 800 MG TABLET"/>
    <x v="914"/>
    <n v="35.013570000000001"/>
    <n v="37.429510000000001"/>
    <s v="B"/>
    <n v="6.9000000000000006E-2"/>
    <s v="WAC Adjustment"/>
    <d v="2014-01-15T00:00:00"/>
    <n v="1.069"/>
  </r>
  <r>
    <s v="PULMOZYME 1 MG/ML AMPUL"/>
    <x v="915"/>
    <n v="30.654540000000001"/>
    <n v="33.413449999999997"/>
    <s v="B"/>
    <n v="0.09"/>
    <s v="WAC Adjustment"/>
    <d v="2014-01-15T00:00:00"/>
    <n v="1.0900000000000001"/>
  </r>
  <r>
    <s v="REQUIP 1 MG TABLET"/>
    <x v="916"/>
    <n v="3.0837599999999998"/>
    <n v="3.33046"/>
    <s v="B"/>
    <n v="0.08"/>
    <s v="WAC Adjustment"/>
    <d v="2014-01-15T00:00:00"/>
    <n v="1.08"/>
  </r>
  <r>
    <s v="REQUIP XL 2 MG TABLET"/>
    <x v="917"/>
    <n v="2.4608599999999998"/>
    <n v="2.633"/>
    <s v="B"/>
    <n v="7.0000000000000007E-2"/>
    <s v="WAC Adjustment"/>
    <d v="2014-01-15T00:00:00"/>
    <n v="1.07"/>
  </r>
  <r>
    <s v="REQUIP XL 4 MG TABLET"/>
    <x v="918"/>
    <n v="4.8855300000000002"/>
    <n v="5.2275700000000001"/>
    <s v="B"/>
    <n v="7.0000000000000007E-2"/>
    <s v="WAC Adjustment"/>
    <d v="2014-01-15T00:00:00"/>
    <n v="1.07"/>
  </r>
  <r>
    <s v="REQUIP XL 6 MG TABLET"/>
    <x v="919"/>
    <n v="7.43893"/>
    <n v="7.9595900000000004"/>
    <s v="B"/>
    <n v="7.0000000000000007E-2"/>
    <s v="WAC Adjustment"/>
    <d v="2014-01-15T00:00:00"/>
    <n v="1.07"/>
  </r>
  <r>
    <s v="RETIN-A MICRO 0.04% GEL"/>
    <x v="920"/>
    <n v="13.5265"/>
    <n v="14.74375"/>
    <s v="B"/>
    <n v="0.09"/>
    <s v="WAC Adjustment"/>
    <d v="2014-01-15T00:00:00"/>
    <n v="1.0900000000000001"/>
  </r>
  <r>
    <s v="RETIN-A MICRO 0.04% GEL"/>
    <x v="921"/>
    <n v="11.10116"/>
    <n v="12.100149999999999"/>
    <s v="B"/>
    <n v="0.09"/>
    <s v="WAC Adjustment"/>
    <d v="2014-01-15T00:00:00"/>
    <n v="1.0900000000000001"/>
  </r>
  <r>
    <s v="RETIN-A MICRO 0.1% GEL"/>
    <x v="922"/>
    <n v="13.336399999999999"/>
    <n v="14.53654"/>
    <s v="B"/>
    <n v="0.09"/>
    <s v="WAC Adjustment"/>
    <d v="2014-01-15T00:00:00"/>
    <n v="1.0900000000000001"/>
  </r>
  <r>
    <s v="RETIN-A MICRO 0.1% GEL"/>
    <x v="923"/>
    <n v="11.090859999999999"/>
    <n v="12.08892"/>
    <s v="B"/>
    <n v="0.09"/>
    <s v="WAC Adjustment"/>
    <d v="2014-01-15T00:00:00"/>
    <n v="1.0900000000000001"/>
  </r>
  <r>
    <s v="RETIN-A MICRO PUMP 0.04% GEL"/>
    <x v="924"/>
    <n v="11.45529"/>
    <n v="12.48638"/>
    <s v="B"/>
    <n v="0.09"/>
    <s v="WAC Adjustment"/>
    <d v="2014-01-15T00:00:00"/>
    <n v="1.0900000000000001"/>
  </r>
  <r>
    <s v="RETIN-A MICRO PUMP 0.1% GEL"/>
    <x v="925"/>
    <n v="11.59605"/>
    <n v="12.63982"/>
    <s v="B"/>
    <n v="0.09"/>
    <s v="WAC Adjustment"/>
    <d v="2014-01-15T00:00:00"/>
    <n v="1.0900000000000001"/>
  </r>
  <r>
    <s v="RISPERDAL 0.25 MG TABLET"/>
    <x v="926"/>
    <n v="5.6301500000000004"/>
    <n v="6.1875999999999998"/>
    <s v="B"/>
    <n v="9.9000000000000005E-2"/>
    <s v="WAC Adjustment"/>
    <d v="2014-01-15T00:00:00"/>
    <n v="1.099"/>
  </r>
  <r>
    <s v="RISPERDAL 0.5 MG TABLET"/>
    <x v="927"/>
    <n v="6.3542899999999998"/>
    <n v="6.9834300000000002"/>
    <s v="B"/>
    <n v="9.9000000000000005E-2"/>
    <s v="WAC Adjustment"/>
    <d v="2014-01-15T00:00:00"/>
    <n v="1.099"/>
  </r>
  <r>
    <s v="RISPERDAL 1 MG TABLET"/>
    <x v="928"/>
    <n v="6.71143"/>
    <n v="7.3759300000000003"/>
    <s v="B"/>
    <n v="9.9000000000000005E-2"/>
    <s v="WAC Adjustment"/>
    <d v="2014-01-15T00:00:00"/>
    <n v="1.099"/>
  </r>
  <r>
    <s v="RISPERDAL 1 MG/ML SOLUTION"/>
    <x v="929"/>
    <n v="7.3400299999999996"/>
    <n v="8.0667600000000004"/>
    <s v="B"/>
    <n v="9.9000000000000005E-2"/>
    <s v="WAC Adjustment"/>
    <d v="2014-01-15T00:00:00"/>
    <n v="1.099"/>
  </r>
  <r>
    <s v="RISPERDAL 2 MG TABLET"/>
    <x v="930"/>
    <n v="10.9595"/>
    <n v="12.044600000000001"/>
    <s v="B"/>
    <n v="9.9000000000000005E-2"/>
    <s v="WAC Adjustment"/>
    <d v="2014-01-15T00:00:00"/>
    <n v="1.099"/>
  </r>
  <r>
    <s v="RISPERDAL 3 MG TABLET"/>
    <x v="931"/>
    <n v="13.06161"/>
    <n v="14.354839999999999"/>
    <s v="B"/>
    <n v="9.9000000000000005E-2"/>
    <s v="WAC Adjustment"/>
    <d v="2014-01-15T00:00:00"/>
    <n v="1.099"/>
  </r>
  <r>
    <s v="RISPERDAL 4 MG TABLET"/>
    <x v="932"/>
    <n v="17.762229999999999"/>
    <n v="19.520689999999998"/>
    <s v="B"/>
    <n v="9.9000000000000005E-2"/>
    <s v="WAC Adjustment"/>
    <d v="2014-01-15T00:00:00"/>
    <n v="1.099"/>
  </r>
  <r>
    <s v="RISPERDAL CONSTA 12.5 MG SYR"/>
    <x v="933"/>
    <n v="141.828"/>
    <n v="146.08708999999999"/>
    <s v="B"/>
    <n v="0.03"/>
    <s v="WAC Adjustment"/>
    <d v="2014-01-15T00:00:00"/>
    <n v="1.03"/>
  </r>
  <r>
    <s v="RISPERDAL CONSTA 25 MG SYR"/>
    <x v="934"/>
    <n v="286.32098000000002"/>
    <n v="294.91059999999999"/>
    <s v="B"/>
    <n v="0.03"/>
    <s v="WAC Adjustment"/>
    <d v="2014-01-15T00:00:00"/>
    <n v="1.03"/>
  </r>
  <r>
    <s v="RISPERDAL CONSTA 37.5 MG SYR"/>
    <x v="935"/>
    <n v="428.00815999999998"/>
    <n v="440.84411999999998"/>
    <s v="B"/>
    <n v="0.03"/>
    <s v="WAC Adjustment"/>
    <d v="2014-01-15T00:00:00"/>
    <n v="1.03"/>
  </r>
  <r>
    <s v="RISPERDAL CONSTA 50 MG SYR"/>
    <x v="936"/>
    <n v="574.47470999999996"/>
    <n v="591.70894999999996"/>
    <s v="B"/>
    <n v="0.03"/>
    <s v="WAC Adjustment"/>
    <d v="2014-01-15T00:00:00"/>
    <n v="1.03"/>
  </r>
  <r>
    <s v="RITALIN LA 10 MG CAPSULE"/>
    <x v="937"/>
    <n v="5.1089099999999998"/>
    <n v="5.8700900000000003"/>
    <s v="B"/>
    <n v="0.14899999999999999"/>
    <s v="WAC Adjustment"/>
    <d v="2014-01-15T00:00:00"/>
    <n v="1.149"/>
  </r>
  <r>
    <s v="RITALIN LA 20 MG CAPSULE"/>
    <x v="938"/>
    <n v="5.1419899999999998"/>
    <n v="5.9081000000000001"/>
    <s v="B"/>
    <n v="0.14899999999999999"/>
    <s v="WAC Adjustment"/>
    <d v="2014-01-15T00:00:00"/>
    <n v="1.149"/>
  </r>
  <r>
    <s v="RITALIN LA 30 MG CAPSULE"/>
    <x v="939"/>
    <n v="5.2302600000000004"/>
    <n v="6.00962"/>
    <s v="B"/>
    <n v="0.14899999999999999"/>
    <s v="WAC Adjustment"/>
    <d v="2014-01-15T00:00:00"/>
    <n v="1.149"/>
  </r>
  <r>
    <s v="RITALIN LA 40 MG CAPSULE"/>
    <x v="940"/>
    <n v="5.4332200000000004"/>
    <n v="6.2427700000000002"/>
    <s v="B"/>
    <n v="0.14899999999999999"/>
    <s v="WAC Adjustment"/>
    <d v="2014-01-15T00:00:00"/>
    <n v="1.149"/>
  </r>
  <r>
    <s v="RYTHMOL SR 325 MG CAPSULE"/>
    <x v="941"/>
    <n v="7.7291400000000001"/>
    <n v="8.3474699999999995"/>
    <s v="B"/>
    <n v="0.08"/>
    <s v="WAC Adjustment"/>
    <d v="2014-01-15T00:00:00"/>
    <n v="1.08"/>
  </r>
  <r>
    <s v="SAFYRAL TABLET"/>
    <x v="942"/>
    <n v="3.2242799999999998"/>
    <n v="3.5434800000000002"/>
    <s v="B"/>
    <n v="9.9000000000000005E-2"/>
    <s v="WAC Adjustment"/>
    <d v="2014-01-15T00:00:00"/>
    <n v="1.099"/>
  </r>
  <r>
    <s v="SALEX 6% SHAMPOO"/>
    <x v="943"/>
    <n v="0.90161000000000002"/>
    <n v="1.09097"/>
    <s v="B"/>
    <n v="0.21"/>
    <s v="WAC Adjustment"/>
    <d v="2014-01-15T00:00:00"/>
    <n v="1.21"/>
  </r>
  <r>
    <s v="SAMSCA 15 MG TABLET"/>
    <x v="944"/>
    <n v="275.31360000000001"/>
    <n v="300.08906999999999"/>
    <s v="B"/>
    <n v="0.09"/>
    <s v="WAC Adjustment"/>
    <d v="2014-01-15T00:00:00"/>
    <n v="1.0900000000000001"/>
  </r>
  <r>
    <s v="SANDOSTATIN LAR 20 MG KIT"/>
    <x v="945"/>
    <n v="2607.5093400000001"/>
    <n v="2633.5844400000001"/>
    <s v="B"/>
    <n v="0.01"/>
    <s v="WAC Adjustment"/>
    <d v="2014-01-15T00:00:00"/>
    <n v="1.01"/>
  </r>
  <r>
    <s v="SEREVENT DISKUS 50 MCG"/>
    <x v="946"/>
    <n v="3.0523199999999999"/>
    <n v="3.2659799999999999"/>
    <s v="B"/>
    <n v="7.0000000000000007E-2"/>
    <s v="WAC Adjustment"/>
    <d v="2014-01-15T00:00:00"/>
    <n v="1.07"/>
  </r>
  <r>
    <s v="SIMBRINZA 1%-0.2% EYE DROPS"/>
    <x v="947"/>
    <n v="10.6251"/>
    <n v="11.26155"/>
    <s v="B"/>
    <n v="5.9900000000000002E-2"/>
    <s v="WAC Adjustment"/>
    <d v="2014-01-15T00:00:00"/>
    <n v="1.0599000000000001"/>
  </r>
  <r>
    <s v="SOLODYN ER 105 MG TABLET"/>
    <x v="948"/>
    <n v="27.775210000000001"/>
    <n v="30.274979999999999"/>
    <s v="B"/>
    <n v="0.09"/>
    <s v="WAC Adjustment"/>
    <d v="2014-01-15T00:00:00"/>
    <n v="1.0900000000000001"/>
  </r>
  <r>
    <s v="SOLODYN ER 115 MG TABLET"/>
    <x v="949"/>
    <n v="27.84234"/>
    <n v="30.34815"/>
    <s v="B"/>
    <n v="0.09"/>
    <s v="WAC Adjustment"/>
    <d v="2014-01-15T00:00:00"/>
    <n v="1.0900000000000001"/>
  </r>
  <r>
    <s v="SOLODYN ER 55 MG TABLET"/>
    <x v="950"/>
    <n v="27.807089999999999"/>
    <n v="30.309729999999998"/>
    <s v="B"/>
    <n v="0.09"/>
    <s v="WAC Adjustment"/>
    <d v="2014-01-15T00:00:00"/>
    <n v="1.0900000000000001"/>
  </r>
  <r>
    <s v="SOLODYN ER 65 MG TABLET"/>
    <x v="951"/>
    <n v="27.854880000000001"/>
    <n v="30.361820000000002"/>
    <s v="B"/>
    <n v="0.09"/>
    <s v="WAC Adjustment"/>
    <d v="2014-01-15T00:00:00"/>
    <n v="1.0900000000000001"/>
  </r>
  <r>
    <s v="SOLODYN ER 80 MG TABLET"/>
    <x v="952"/>
    <n v="27.891760000000001"/>
    <n v="30.40202"/>
    <s v="B"/>
    <n v="0.09"/>
    <s v="WAC Adjustment"/>
    <d v="2014-01-15T00:00:00"/>
    <n v="1.0900000000000001"/>
  </r>
  <r>
    <s v="SORIATANE 10 MG CAPSULE"/>
    <x v="953"/>
    <n v="28.159579999999998"/>
    <n v="30.130749999999999"/>
    <s v="B"/>
    <n v="7.0000000000000007E-2"/>
    <s v="WAC Adjustment"/>
    <d v="2014-01-15T00:00:00"/>
    <n v="1.07"/>
  </r>
  <r>
    <s v="SORIATANE 25 MG CAPSULE"/>
    <x v="954"/>
    <n v="34.409849999999999"/>
    <n v="36.818539999999999"/>
    <s v="B"/>
    <n v="7.0000000000000007E-2"/>
    <s v="WAC Adjustment"/>
    <d v="2014-01-15T00:00:00"/>
    <n v="1.07"/>
  </r>
  <r>
    <s v="STALEVO 100 TABLET"/>
    <x v="955"/>
    <n v="4.0411799999999998"/>
    <n v="4.6433499999999999"/>
    <s v="B"/>
    <n v="0.14899999999999999"/>
    <s v="WAC Adjustment"/>
    <d v="2014-01-15T00:00:00"/>
    <n v="1.149"/>
  </r>
  <r>
    <s v="STARLIX 120 MG TABLET"/>
    <x v="956"/>
    <n v="2.20608"/>
    <n v="2.42449"/>
    <s v="B"/>
    <n v="9.9000000000000005E-2"/>
    <s v="WAC Adjustment"/>
    <d v="2014-01-15T00:00:00"/>
    <n v="1.099"/>
  </r>
  <r>
    <s v="STAXYN 10 MG ODT"/>
    <x v="957"/>
    <n v="15.38156"/>
    <n v="16.76651"/>
    <s v="B"/>
    <n v="0.09"/>
    <s v="WAC Adjustment"/>
    <d v="2014-01-15T00:00:00"/>
    <n v="1.0900000000000001"/>
  </r>
  <r>
    <s v="SUBSYS 200 MCG SPRAY"/>
    <x v="958"/>
    <n v="34.161799999999999"/>
    <n v="37.923699999999997"/>
    <s v="B"/>
    <n v="0.1101"/>
    <s v="WAC Adjustment"/>
    <d v="2014-01-15T00:00:00"/>
    <n v="1.1101000000000001"/>
  </r>
  <r>
    <s v="TEGRETOL 100 MG/5 ML SUSP"/>
    <x v="959"/>
    <n v="0.18040999999999999"/>
    <n v="0.20729"/>
    <s v="B"/>
    <n v="0.14899999999999999"/>
    <s v="WAC Adjustment"/>
    <d v="2014-01-15T00:00:00"/>
    <n v="1.149"/>
  </r>
  <r>
    <s v="TEGRETOL 200 MG TABLET"/>
    <x v="960"/>
    <n v="1.26274"/>
    <n v="1.4509099999999999"/>
    <s v="B"/>
    <n v="0.14899999999999999"/>
    <s v="WAC Adjustment"/>
    <d v="2014-01-15T00:00:00"/>
    <n v="1.149"/>
  </r>
  <r>
    <s v="TEGRETOL XR 100 MG TABLET"/>
    <x v="961"/>
    <n v="0.64610999999999996"/>
    <n v="0.74238000000000004"/>
    <s v="B"/>
    <n v="0.14899999999999999"/>
    <s v="WAC Adjustment"/>
    <d v="2014-01-15T00:00:00"/>
    <n v="1.149"/>
  </r>
  <r>
    <s v="TEGRETOL XR 200 MG TABLET"/>
    <x v="962"/>
    <n v="1.2843100000000001"/>
    <n v="1.4756800000000001"/>
    <s v="B"/>
    <n v="0.14899999999999999"/>
    <s v="WAC Adjustment"/>
    <d v="2014-01-15T00:00:00"/>
    <n v="1.149"/>
  </r>
  <r>
    <s v="TEGRETOL XR 400 MG TABLET"/>
    <x v="963"/>
    <n v="2.5762"/>
    <n v="2.9600499999999998"/>
    <s v="B"/>
    <n v="0.14899999999999999"/>
    <s v="WAC Adjustment"/>
    <d v="2014-01-15T00:00:00"/>
    <n v="1.149"/>
  </r>
  <r>
    <s v="TOBRADEX EYE DROPS"/>
    <x v="964"/>
    <n v="24.460909999999998"/>
    <n v="25.930769999999999"/>
    <s v="B"/>
    <n v="6.0100000000000001E-2"/>
    <s v="WAC Adjustment"/>
    <d v="2014-01-15T00:00:00"/>
    <n v="1.0601"/>
  </r>
  <r>
    <s v="TOBRADEX EYE OINTMENT"/>
    <x v="965"/>
    <n v="45.604149999999997"/>
    <n v="47.881630000000001"/>
    <s v="B"/>
    <n v="4.99E-2"/>
    <s v="WAC Adjustment"/>
    <d v="2014-01-15T00:00:00"/>
    <n v="1.0499000000000001"/>
  </r>
  <r>
    <s v="TOBREX 0.3% EYE OINTMENT"/>
    <x v="966"/>
    <n v="26.08372"/>
    <n v="27.6477"/>
    <s v="B"/>
    <n v="0.06"/>
    <s v="WAC Adjustment"/>
    <d v="2014-01-15T00:00:00"/>
    <n v="1.06"/>
  </r>
  <r>
    <s v="TOPAMAX 100 MG TABLET"/>
    <x v="967"/>
    <n v="9.6500699999999995"/>
    <n v="10.60543"/>
    <s v="B"/>
    <n v="9.9000000000000005E-2"/>
    <s v="WAC Adjustment"/>
    <d v="2014-01-15T00:00:00"/>
    <n v="1.099"/>
  </r>
  <r>
    <s v="TOPAMAX 15 MG SPRINKLE CAP"/>
    <x v="968"/>
    <n v="3.30525"/>
    <n v="3.6325400000000001"/>
    <s v="B"/>
    <n v="9.9000000000000005E-2"/>
    <s v="WAC Adjustment"/>
    <d v="2014-01-15T00:00:00"/>
    <n v="1.099"/>
  </r>
  <r>
    <s v="TOPAMAX 200 MG TABLET"/>
    <x v="969"/>
    <n v="11.222020000000001"/>
    <n v="12.333"/>
    <s v="B"/>
    <n v="9.9000000000000005E-2"/>
    <s v="WAC Adjustment"/>
    <d v="2014-01-15T00:00:00"/>
    <n v="1.099"/>
  </r>
  <r>
    <s v="TOPAMAX 25 MG SPRINKLE CAP"/>
    <x v="970"/>
    <n v="4.0609400000000004"/>
    <n v="4.4630200000000002"/>
    <s v="B"/>
    <n v="9.9000000000000005E-2"/>
    <s v="WAC Adjustment"/>
    <d v="2014-01-15T00:00:00"/>
    <n v="1.099"/>
  </r>
  <r>
    <s v="TOPAMAX 25 MG TABLET"/>
    <x v="971"/>
    <n v="3.5184799999999998"/>
    <n v="3.8668100000000001"/>
    <s v="B"/>
    <n v="9.9000000000000005E-2"/>
    <s v="WAC Adjustment"/>
    <d v="2014-01-15T00:00:00"/>
    <n v="1.099"/>
  </r>
  <r>
    <s v="TOPAMAX 50 MG TABLET"/>
    <x v="972"/>
    <n v="6.9385899999999996"/>
    <n v="7.6255199999999999"/>
    <s v="B"/>
    <n v="9.9000000000000005E-2"/>
    <s v="WAC Adjustment"/>
    <d v="2014-01-15T00:00:00"/>
    <n v="1.099"/>
  </r>
  <r>
    <s v="TRADJENTA 5 MG TABLET"/>
    <x v="973"/>
    <n v="8.3145199999999999"/>
    <n v="9.2989599999999992"/>
    <s v="B"/>
    <n v="0.11840000000000001"/>
    <s v="WAC Adjustment"/>
    <d v="2014-01-15T00:00:00"/>
    <n v="1.1184000000000001"/>
  </r>
  <r>
    <s v="TRANSDERM-SCOP 1.5 MG/72HR"/>
    <x v="974"/>
    <n v="14.71274"/>
    <n v="14.960279999999999"/>
    <s v="B"/>
    <n v="1.6799999999999999E-2"/>
    <s v="WAC Adjustment"/>
    <d v="2014-01-15T00:00:00"/>
    <n v="1.0167999999999999"/>
  </r>
  <r>
    <s v="TREXIMET 85-500 MG TABLET"/>
    <x v="975"/>
    <n v="24.63992"/>
    <n v="26.857520000000001"/>
    <s v="B"/>
    <n v="0.09"/>
    <s v="WAC Adjustment"/>
    <d v="2014-01-15T00:00:00"/>
    <n v="1.0900000000000001"/>
  </r>
  <r>
    <s v="TRILEPTAL 300 MG TABLET"/>
    <x v="976"/>
    <n v="4.2117500000000003"/>
    <n v="4.83934"/>
    <s v="B"/>
    <n v="0.14899999999999999"/>
    <s v="WAC Adjustment"/>
    <d v="2014-01-15T00:00:00"/>
    <n v="1.149"/>
  </r>
  <r>
    <s v="TRILEPTAL 300 MG/5 ML SUSP"/>
    <x v="977"/>
    <n v="0.85870999999999997"/>
    <n v="0.98667000000000005"/>
    <s v="B"/>
    <n v="0.14899999999999999"/>
    <s v="WAC Adjustment"/>
    <d v="2014-01-15T00:00:00"/>
    <n v="1.149"/>
  </r>
  <r>
    <s v="TRILEPTAL 600 MG TABLET"/>
    <x v="978"/>
    <n v="7.7602700000000002"/>
    <n v="8.9165500000000009"/>
    <s v="B"/>
    <n v="0.14899999999999999"/>
    <s v="WAC Adjustment"/>
    <d v="2014-01-15T00:00:00"/>
    <n v="1.149"/>
  </r>
  <r>
    <s v="TWYNSTA 80-5 MG TABLET"/>
    <x v="979"/>
    <n v="4.4287299999999998"/>
    <n v="4.8671800000000003"/>
    <s v="B"/>
    <n v="9.9000000000000005E-2"/>
    <s v="WAC Adjustment"/>
    <d v="2014-01-15T00:00:00"/>
    <n v="1.099"/>
  </r>
  <r>
    <s v="TYLENOL WITH CODEINE #3 TABLET"/>
    <x v="980"/>
    <n v="0.90273999999999999"/>
    <n v="0.99212999999999996"/>
    <s v="B"/>
    <n v="9.9000000000000005E-2"/>
    <s v="WAC Adjustment"/>
    <d v="2014-01-15T00:00:00"/>
    <n v="1.099"/>
  </r>
  <r>
    <s v="TYLENOL WITH CODEINE #4 TABLET"/>
    <x v="981"/>
    <n v="1.52566"/>
    <n v="1.6766799999999999"/>
    <s v="B"/>
    <n v="9.9000000000000005E-2"/>
    <s v="WAC Adjustment"/>
    <d v="2014-01-15T00:00:00"/>
    <n v="1.099"/>
  </r>
  <r>
    <s v="ULORIC 40 MG TABLET"/>
    <x v="982"/>
    <n v="6.5930900000000001"/>
    <n v="6.9228100000000001"/>
    <s v="B"/>
    <n v="0.05"/>
    <s v="WAC Adjustment"/>
    <d v="2014-01-15T00:00:00"/>
    <n v="1.05"/>
  </r>
  <r>
    <s v="ULORIC 80 MG TABLET"/>
    <x v="983"/>
    <n v="6.6631999999999998"/>
    <n v="6.9964300000000001"/>
    <s v="B"/>
    <n v="0.05"/>
    <s v="WAC Adjustment"/>
    <d v="2014-01-15T00:00:00"/>
    <n v="1.05"/>
  </r>
  <r>
    <s v="ULTRACET TABLET"/>
    <x v="984"/>
    <n v="1.8429599999999999"/>
    <n v="2.0253999999999999"/>
    <s v="B"/>
    <n v="9.9000000000000005E-2"/>
    <s v="WAC Adjustment"/>
    <d v="2014-01-15T00:00:00"/>
    <n v="1.099"/>
  </r>
  <r>
    <s v="ULTRAM 50 MG TABLET"/>
    <x v="985"/>
    <n v="1.9897"/>
    <n v="2.1867000000000001"/>
    <s v="B"/>
    <n v="9.9000000000000005E-2"/>
    <s v="WAC Adjustment"/>
    <d v="2014-01-15T00:00:00"/>
    <n v="1.099"/>
  </r>
  <r>
    <s v="ULTRAM ER 100 MG TABLET"/>
    <x v="986"/>
    <n v="5.0345899999999997"/>
    <n v="5.5328600000000003"/>
    <s v="B"/>
    <n v="9.9000000000000005E-2"/>
    <s v="WAC Adjustment"/>
    <d v="2014-01-15T00:00:00"/>
    <n v="1.099"/>
  </r>
  <r>
    <s v="ULTRAM ER 200 MG TABLET"/>
    <x v="987"/>
    <n v="8.2512600000000003"/>
    <n v="9.0682200000000002"/>
    <s v="B"/>
    <n v="9.9000000000000005E-2"/>
    <s v="WAC Adjustment"/>
    <d v="2014-01-15T00:00:00"/>
    <n v="1.099"/>
  </r>
  <r>
    <s v="ULTRAM ER 300 MG TABLET"/>
    <x v="988"/>
    <n v="11.483280000000001"/>
    <n v="12.620240000000001"/>
    <s v="B"/>
    <n v="9.9000000000000005E-2"/>
    <s v="WAC Adjustment"/>
    <d v="2014-01-15T00:00:00"/>
    <n v="1.099"/>
  </r>
  <r>
    <s v="VALCYTE 450 MG TABLET"/>
    <x v="989"/>
    <n v="57.645409999999998"/>
    <n v="62.833500000000001"/>
    <s v="B"/>
    <n v="0.09"/>
    <s v="WAC Adjustment"/>
    <d v="2014-01-15T00:00:00"/>
    <n v="1.0900000000000001"/>
  </r>
  <r>
    <s v="VALCYTE 50 MG/ML SOLUTION"/>
    <x v="990"/>
    <n v="8.0748700000000007"/>
    <n v="8.8016100000000002"/>
    <s v="B"/>
    <n v="0.09"/>
    <s v="WAC Adjustment"/>
    <d v="2014-01-15T00:00:00"/>
    <n v="1.0900000000000001"/>
  </r>
  <r>
    <s v="VELTIN GEL"/>
    <x v="991"/>
    <n v="6.4416700000000002"/>
    <n v="6.7636900000000004"/>
    <s v="B"/>
    <n v="0.05"/>
    <s v="WAC Adjustment"/>
    <d v="2014-01-15T00:00:00"/>
    <n v="1.05"/>
  </r>
  <r>
    <s v="VELTIN GEL"/>
    <x v="992"/>
    <n v="6.0990000000000002"/>
    <n v="6.4040100000000004"/>
    <s v="B"/>
    <n v="0.05"/>
    <s v="WAC Adjustment"/>
    <d v="2014-01-15T00:00:00"/>
    <n v="1.05"/>
  </r>
  <r>
    <s v="VENTOLIN HFA 90 MCG INHALER"/>
    <x v="993"/>
    <n v="2.1522899999999998"/>
    <n v="2.30287"/>
    <s v="B"/>
    <n v="7.0000000000000007E-2"/>
    <s v="WAC Adjustment"/>
    <d v="2014-01-15T00:00:00"/>
    <n v="1.07"/>
  </r>
  <r>
    <s v="VENTOLIN HFA 90 MCG INHALER"/>
    <x v="994"/>
    <n v="1.92713"/>
    <n v="2.0616599999999998"/>
    <s v="B"/>
    <n v="6.9800000000000001E-2"/>
    <s v="WAC Adjustment"/>
    <d v="2014-01-15T00:00:00"/>
    <n v="1.0698000000000001"/>
  </r>
  <r>
    <s v="VERAMYST 27.5 MCG NASAL SPRAY"/>
    <x v="995"/>
    <n v="10.80819"/>
    <n v="11.672420000000001"/>
    <s v="B"/>
    <n v="0.08"/>
    <s v="WAC Adjustment"/>
    <d v="2014-01-15T00:00:00"/>
    <n v="1.08"/>
  </r>
  <r>
    <s v="VIGAMOX 0.5% EYE DROPS"/>
    <x v="996"/>
    <n v="32.281570000000002"/>
    <n v="33.889200000000002"/>
    <s v="B"/>
    <n v="4.9799999999999997E-2"/>
    <s v="WAC Adjustment"/>
    <d v="2014-01-15T00:00:00"/>
    <n v="1.0498000000000001"/>
  </r>
  <r>
    <s v="VIRAMUNE 200 MG TABLET"/>
    <x v="997"/>
    <n v="10.36397"/>
    <n v="10.985810000000001"/>
    <s v="B"/>
    <n v="0.06"/>
    <s v="WAC Adjustment"/>
    <d v="2014-01-15T00:00:00"/>
    <n v="1.06"/>
  </r>
  <r>
    <s v="VIRAMUNE XR 400 MG TABLET"/>
    <x v="998"/>
    <n v="19.126249999999999"/>
    <n v="20.273630000000001"/>
    <s v="B"/>
    <n v="0.06"/>
    <s v="WAC Adjustment"/>
    <d v="2014-01-15T00:00:00"/>
    <n v="1.06"/>
  </r>
  <r>
    <s v="WELLBUTRIN SR 100 MG TABLET"/>
    <x v="999"/>
    <n v="3.5295700000000001"/>
    <n v="3.7059700000000002"/>
    <s v="B"/>
    <n v="0.05"/>
    <s v="WAC Adjustment"/>
    <d v="2014-01-15T00:00:00"/>
    <n v="1.05"/>
  </r>
  <r>
    <s v="WELLBUTRIN SR 150 MG TABLET"/>
    <x v="1000"/>
    <n v="3.8182700000000001"/>
    <n v="4.0091099999999997"/>
    <s v="B"/>
    <n v="0.05"/>
    <s v="WAC Adjustment"/>
    <d v="2014-01-15T00:00:00"/>
    <n v="1.05"/>
  </r>
  <r>
    <s v="WELLBUTRIN SR 200 MG TABLET"/>
    <x v="1001"/>
    <n v="7.0732400000000002"/>
    <n v="7.4268999999999998"/>
    <s v="B"/>
    <n v="0.05"/>
    <s v="WAC Adjustment"/>
    <d v="2014-01-15T00:00:00"/>
    <n v="1.05"/>
  </r>
  <r>
    <s v="WELLBUTRIN XL 150 MG TABLET"/>
    <x v="1002"/>
    <n v="9.6797400000000007"/>
    <n v="10.603669999999999"/>
    <s v="B"/>
    <n v="9.5399999999999999E-2"/>
    <s v="WAC Adjustment"/>
    <d v="2014-01-15T00:00:00"/>
    <n v="1.0953999999999999"/>
  </r>
  <r>
    <s v="WELLBUTRIN XL 300 MG TABLET"/>
    <x v="1003"/>
    <n v="12.77069"/>
    <n v="13.98953"/>
    <s v="B"/>
    <n v="9.5399999999999999E-2"/>
    <s v="WAC Adjustment"/>
    <d v="2014-01-15T00:00:00"/>
    <n v="1.0953999999999999"/>
  </r>
  <r>
    <s v="XENICAL 120 MG CAPSULE"/>
    <x v="1004"/>
    <n v="4.6861199999999998"/>
    <n v="5.1078200000000002"/>
    <s v="B"/>
    <n v="0.09"/>
    <s v="WAC Adjustment"/>
    <d v="2014-01-15T00:00:00"/>
    <n v="1.0900000000000001"/>
  </r>
  <r>
    <s v="XERESE 5%-1% CREAM"/>
    <x v="1005"/>
    <n v="62.706249999999997"/>
    <n v="68.350440000000006"/>
    <s v="B"/>
    <n v="0.09"/>
    <s v="WAC Adjustment"/>
    <d v="2014-01-15T00:00:00"/>
    <n v="1.0900000000000001"/>
  </r>
  <r>
    <s v="ZIANA GEL"/>
    <x v="1006"/>
    <n v="9.4649000000000001"/>
    <n v="10.884729999999999"/>
    <s v="B"/>
    <n v="0.15"/>
    <s v="WAC Adjustment"/>
    <d v="2014-01-15T00:00:00"/>
    <n v="1.1499999999999999"/>
  </r>
  <r>
    <s v="ZIANA GEL"/>
    <x v="1007"/>
    <n v="8.9775299999999998"/>
    <n v="10.324249999999999"/>
    <s v="B"/>
    <n v="0.15"/>
    <s v="WAC Adjustment"/>
    <d v="2014-01-15T00:00:00"/>
    <n v="1.1499999999999999"/>
  </r>
  <r>
    <s v="ZOVIRAX 5% CREAM"/>
    <x v="1008"/>
    <n v="91.138589999999994"/>
    <n v="99.340149999999994"/>
    <s v="B"/>
    <n v="0.09"/>
    <s v="WAC Adjustment"/>
    <d v="2014-01-15T00:00:00"/>
    <n v="1.0900000000000001"/>
  </r>
  <r>
    <s v="ZOVIRAX 5% OINTMENT"/>
    <x v="1009"/>
    <n v="23.762239999999998"/>
    <n v="27.32658"/>
    <s v="B"/>
    <n v="0.15"/>
    <s v="WAC Adjustment"/>
    <d v="2014-01-15T00:00:00"/>
    <n v="1.1499999999999999"/>
  </r>
  <r>
    <s v="ZYCLARA 3.75% CREAM"/>
    <x v="1010"/>
    <n v="27.284379999999999"/>
    <n v="31.377040000000001"/>
    <s v="B"/>
    <n v="0.15"/>
    <s v="WAC Adjustment"/>
    <d v="2014-01-15T00:00:00"/>
    <n v="1.1499999999999999"/>
  </r>
  <r>
    <s v="ZYCLARA 3.75% CREAM PUMP"/>
    <x v="1011"/>
    <n v="100.55927"/>
    <n v="115.64315999999999"/>
    <s v="B"/>
    <n v="0.15"/>
    <s v="WAC Adjustment"/>
    <d v="2014-01-15T00:00:00"/>
    <n v="1.1499999999999999"/>
  </r>
  <r>
    <s v="APLISOL 5T UNITS/0.1 ML VIAL"/>
    <x v="1012"/>
    <n v="27.245750000000001"/>
    <n v="28.33531"/>
    <s v="B"/>
    <n v="0.04"/>
    <s v="WAC Adjustment"/>
    <d v="2014-01-22T00:00:00"/>
    <n v="1.04"/>
  </r>
  <r>
    <s v="FORTAMET ER 1,000 MG TABLET"/>
    <x v="1013"/>
    <n v="12.76736"/>
    <n v="26.683920000000001"/>
    <s v="B"/>
    <n v="1.0900000000000001"/>
    <s v="WAC Adjustment"/>
    <d v="2014-01-22T00:00:00"/>
    <n v="2.09"/>
  </r>
  <r>
    <s v="KRISTALOSE 10 GM PACKET"/>
    <x v="1014"/>
    <n v="2.3467899999999999"/>
    <n v="5.5668600000000001"/>
    <s v="B"/>
    <n v="1.3721000000000001"/>
    <s v="WAC Adjustment"/>
    <d v="2014-01-22T00:00:00"/>
    <n v="2.3721000000000001"/>
  </r>
  <r>
    <s v="LIPOFEN 50 MG CAPSULE"/>
    <x v="1015"/>
    <n v="1.97726"/>
    <n v="2.2146699999999999"/>
    <s v="B"/>
    <n v="0.1201"/>
    <s v="WAC Adjustment"/>
    <d v="2014-01-22T00:00:00"/>
    <n v="1.1201000000000001"/>
  </r>
  <r>
    <s v="MEGACE ES 625 MG/5 ML SUSP"/>
    <x v="1016"/>
    <n v="4.4897999999999998"/>
    <n v="4.9342899999999998"/>
    <s v="B"/>
    <n v="9.9000000000000005E-2"/>
    <s v="WAC Adjustment"/>
    <d v="2014-01-22T00:00:00"/>
    <n v="1.099"/>
  </r>
  <r>
    <s v="NASCOBAL 500 MCG NASAL SPRAY"/>
    <x v="1017"/>
    <n v="245.29274000000001"/>
    <n v="269.57672000000002"/>
    <s v="B"/>
    <n v="9.9000000000000005E-2"/>
    <s v="WAC Adjustment"/>
    <d v="2014-01-22T00:00:00"/>
    <n v="1.099"/>
  </r>
  <r>
    <s v="PROLIA 60 MG/ML SYRINGE"/>
    <x v="1018"/>
    <n v="816.11649999999997"/>
    <n v="831.6472"/>
    <s v="B"/>
    <n v="1.9E-2"/>
    <s v="WAC Adjustment"/>
    <d v="2014-01-22T00:00:00"/>
    <n v="1.0189999999999999"/>
  </r>
  <r>
    <s v="ULESFIA 5% LOTION"/>
    <x v="1019"/>
    <n v="0.31951000000000002"/>
    <n v="0.47926999999999997"/>
    <s v="B"/>
    <n v="0.5"/>
    <s v="WAC Adjustment"/>
    <d v="2014-01-22T00:00:00"/>
    <n v="1.5"/>
  </r>
  <r>
    <s v="VAGIFEM 10 MCG VAGINAL TAB"/>
    <x v="1020"/>
    <n v="9.4714200000000002"/>
    <n v="10.41174"/>
    <s v="B"/>
    <n v="9.9299999999999999E-2"/>
    <s v="WAC Adjustment"/>
    <d v="2014-01-22T00:00:00"/>
    <n v="1.0992999999999999"/>
  </r>
  <r>
    <s v="VANOS 0.1% CREAM"/>
    <x v="1021"/>
    <n v="12.36354"/>
    <n v="16.802050000000001"/>
    <s v="B"/>
    <n v="0.35899999999999999"/>
    <s v="WAC Adjustment"/>
    <d v="2014-01-22T00:00:00"/>
    <n v="1.359"/>
  </r>
  <r>
    <s v="VANOS 0.1% CREAM"/>
    <x v="1022"/>
    <n v="13.064299999999999"/>
    <n v="17.754390000000001"/>
    <s v="B"/>
    <n v="0.35899999999999999"/>
    <s v="WAC Adjustment"/>
    <d v="2014-01-22T00:00:00"/>
    <n v="1.359"/>
  </r>
  <r>
    <s v="VIVA DHA PRENATAL SOFTGEL"/>
    <x v="1023"/>
    <n v="2.3389600000000002"/>
    <n v="3.31264"/>
    <s v="B"/>
    <n v="0.4163"/>
    <s v="WAC Adjustment"/>
    <d v="2014-01-22T00:00:00"/>
    <n v="1.4163000000000001"/>
  </r>
  <r>
    <s v="WELCHOL 3.75G PACKET"/>
    <x v="1024"/>
    <n v="10.534689999999999"/>
    <n v="10.825659999999999"/>
    <s v="B"/>
    <n v="2.76E-2"/>
    <s v="WAC Adjustment"/>
    <d v="2014-01-22T00:00:00"/>
    <n v="1.0276000000000001"/>
  </r>
  <r>
    <s v="WELCHOL 625 MG TABLET"/>
    <x v="1025"/>
    <n v="1.7532399999999999"/>
    <n v="1.8016700000000001"/>
    <s v="B"/>
    <n v="2.76E-2"/>
    <s v="WAC Adjustment"/>
    <d v="2014-01-22T00:00:00"/>
    <n v="1.0276000000000001"/>
  </r>
  <r>
    <s v="BANZEL 200 MG TABLET"/>
    <x v="1026"/>
    <n v="4.9463400000000002"/>
    <n v="5.4368600000000002"/>
    <s v="B"/>
    <n v="9.9199999999999997E-2"/>
    <s v="WAC Adjustment"/>
    <d v="2014-01-29T00:00:00"/>
    <n v="1.0992"/>
  </r>
  <r>
    <s v="BANZEL 40 MG/ML SUSPENSION"/>
    <x v="1027"/>
    <n v="1.43777"/>
    <n v="1.57978"/>
    <s v="B"/>
    <n v="9.8799999999999999E-2"/>
    <s v="WAC Adjustment"/>
    <d v="2014-01-29T00:00:00"/>
    <n v="1.0988"/>
  </r>
  <r>
    <s v="BANZEL 400 MG TABLET"/>
    <x v="1028"/>
    <n v="9.8716699999999999"/>
    <n v="10.848470000000001"/>
    <s v="B"/>
    <n v="9.8900000000000002E-2"/>
    <s v="WAC Adjustment"/>
    <d v="2014-01-29T00:00:00"/>
    <n v="1.0989"/>
  </r>
  <r>
    <s v="DIVIGEL 0.25 MG GEL PACKET"/>
    <x v="1029"/>
    <n v="2.6733699999999998"/>
    <n v="2.80701"/>
    <s v="B"/>
    <n v="0.05"/>
    <s v="WAC Adjustment"/>
    <d v="2014-01-29T00:00:00"/>
    <n v="1.05"/>
  </r>
  <r>
    <s v="DIVIGEL 0.5 MG GEL PACKET"/>
    <x v="1030"/>
    <n v="2.6612800000000001"/>
    <n v="2.7943099999999998"/>
    <s v="B"/>
    <n v="0.05"/>
    <s v="WAC Adjustment"/>
    <d v="2014-01-29T00:00:00"/>
    <n v="1.05"/>
  </r>
  <r>
    <s v="DIVIGEL 1 MG GEL PACKET"/>
    <x v="1031"/>
    <n v="2.6839300000000001"/>
    <n v="2.8180999999999998"/>
    <s v="B"/>
    <n v="0.05"/>
    <s v="WAC Adjustment"/>
    <d v="2014-01-29T00:00:00"/>
    <n v="1.05"/>
  </r>
  <r>
    <s v="FIRST-MARY'S MOUTHWASH"/>
    <x v="1032"/>
    <n v="0.14795"/>
    <n v="0.15973999999999999"/>
    <s v="B"/>
    <n v="7.9699999999999993E-2"/>
    <s v="WAC Adjustment"/>
    <d v="2014-01-29T00:00:00"/>
    <n v="1.0796999999999999"/>
  </r>
  <r>
    <s v="FRESHKOTE EYE DROPS"/>
    <x v="1033"/>
    <n v="1.7388999999999999"/>
    <n v="1.8259399999999999"/>
    <s v="B"/>
    <n v="5.0099999999999999E-2"/>
    <s v="WAC Adjustment"/>
    <d v="2014-01-29T00:00:00"/>
    <n v="1.0501"/>
  </r>
  <r>
    <s v="KAPVAY ER 0.1 MG TABLET"/>
    <x v="1034"/>
    <n v="4.0538800000000004"/>
    <n v="4.25657"/>
    <s v="B"/>
    <n v="0.05"/>
    <s v="WAC Adjustment"/>
    <d v="2014-01-29T00:00:00"/>
    <n v="1.05"/>
  </r>
  <r>
    <s v="NEULASTA 6 MG/0.6 ML SYRINGE"/>
    <x v="1035"/>
    <n v="6583.2050399999998"/>
    <n v="6840.0158700000002"/>
    <s v="B"/>
    <n v="3.9E-2"/>
    <s v="WAC Adjustment"/>
    <d v="2014-01-29T00:00:00"/>
    <n v="1.0389999999999999"/>
  </r>
  <r>
    <s v="NEXA PLUS SOFTGEL"/>
    <x v="1036"/>
    <n v="3.0236299999999998"/>
    <n v="3.17496"/>
    <s v="B"/>
    <n v="0.05"/>
    <s v="WAC Adjustment"/>
    <d v="2014-01-29T00:00:00"/>
    <n v="1.05"/>
  </r>
  <r>
    <s v="ORAPRED ODT 15 MG TABLET"/>
    <x v="1037"/>
    <n v="10.120939999999999"/>
    <n v="10.626989999999999"/>
    <s v="B"/>
    <n v="0.05"/>
    <s v="WAC Adjustment"/>
    <d v="2014-01-29T00:00:00"/>
    <n v="1.05"/>
  </r>
  <r>
    <s v="ORAPRED ODT 30 MG TABLET"/>
    <x v="1038"/>
    <n v="14.422840000000001"/>
    <n v="15.143990000000001"/>
    <s v="B"/>
    <n v="0.05"/>
    <s v="WAC Adjustment"/>
    <d v="2014-01-29T00:00:00"/>
    <n v="1.05"/>
  </r>
  <r>
    <s v="OVIDREL 250 MCG/0.5 ML SYRG"/>
    <x v="1039"/>
    <n v="193.93199999999999"/>
    <n v="221.08054000000001"/>
    <s v="B"/>
    <n v="0.14000000000000001"/>
    <s v="WAC Adjustment"/>
    <d v="2014-01-29T00:00:00"/>
    <n v="1.1400000000000001"/>
  </r>
  <r>
    <s v="PLAQUENIL 200 MG TABLET"/>
    <x v="1040"/>
    <n v="3.6131500000000001"/>
    <n v="3.7972100000000002"/>
    <s v="B"/>
    <n v="5.0900000000000001E-2"/>
    <s v="WAC Adjustment"/>
    <d v="2014-01-29T00:00:00"/>
    <n v="1.0508999999999999"/>
  </r>
  <r>
    <s v="PRENATE MINI SOFTGEL"/>
    <x v="1041"/>
    <n v="3.2331599999999998"/>
    <n v="3.49187"/>
    <s v="B"/>
    <n v="0.08"/>
    <s v="WAC Adjustment"/>
    <d v="2014-01-29T00:00:00"/>
    <n v="1.08"/>
  </r>
  <r>
    <s v="UROXATRAL 10 MG TABLET"/>
    <x v="1042"/>
    <n v="11.411300000000001"/>
    <n v="11.985290000000001"/>
    <s v="B"/>
    <n v="5.0299999999999997E-2"/>
    <s v="WAC Adjustment"/>
    <d v="2014-01-29T00:00:00"/>
    <n v="1.0503"/>
  </r>
  <r>
    <s v="ALORA 0.05 MG PATCH"/>
    <x v="1043"/>
    <n v="7.7205399999999997"/>
    <n v="8.3421199999999995"/>
    <s v="B"/>
    <n v="8.0500000000000002E-2"/>
    <s v="WAC Adjustment"/>
    <d v="2014-02-05T00:00:00"/>
    <n v="1.0805"/>
  </r>
  <r>
    <s v="ALORA 0.075 MG PATCH"/>
    <x v="1044"/>
    <n v="7.9716699999999996"/>
    <n v="8.6073299999999993"/>
    <s v="B"/>
    <n v="7.9699999999999993E-2"/>
    <s v="WAC Adjustment"/>
    <d v="2014-02-05T00:00:00"/>
    <n v="1.0796999999999999"/>
  </r>
  <r>
    <s v="ALORA 0.1 MG PATCH"/>
    <x v="1045"/>
    <n v="8.3412500000000005"/>
    <n v="9.0119699999999998"/>
    <s v="B"/>
    <n v="8.0399999999999999E-2"/>
    <s v="WAC Adjustment"/>
    <d v="2014-02-05T00:00:00"/>
    <n v="1.0804"/>
  </r>
  <r>
    <s v="ANDRODERM 2 MG/24HR PATCH"/>
    <x v="1046"/>
    <n v="5.6499600000000001"/>
    <n v="5.9910500000000004"/>
    <s v="B"/>
    <n v="6.0400000000000002E-2"/>
    <s v="WAC Adjustment"/>
    <d v="2014-02-05T00:00:00"/>
    <n v="1.0604"/>
  </r>
  <r>
    <s v="ANDRODERM 4 MG/24HR PATCH"/>
    <x v="1047"/>
    <n v="11.39743"/>
    <n v="12.0855"/>
    <s v="B"/>
    <n v="6.0400000000000002E-2"/>
    <s v="WAC Adjustment"/>
    <d v="2014-02-05T00:00:00"/>
    <n v="1.0604"/>
  </r>
  <r>
    <s v="ARICEPT 10 MG TABLET"/>
    <x v="1048"/>
    <n v="11.53176"/>
    <n v="12.454190000000001"/>
    <s v="B"/>
    <n v="0.08"/>
    <s v="WAC Adjustment"/>
    <d v="2014-02-05T00:00:00"/>
    <n v="1.08"/>
  </r>
  <r>
    <s v="ARICEPT 23 MG TABLET"/>
    <x v="1049"/>
    <n v="10.06786"/>
    <n v="10.97519"/>
    <s v="B"/>
    <n v="9.01E-2"/>
    <s v="WAC Adjustment"/>
    <d v="2014-02-05T00:00:00"/>
    <n v="1.0901000000000001"/>
  </r>
  <r>
    <s v="ARICEPT 5 MG TABLET"/>
    <x v="1050"/>
    <n v="11.46987"/>
    <n v="12.38739"/>
    <s v="B"/>
    <n v="0.08"/>
    <s v="WAC Adjustment"/>
    <d v="2014-02-05T00:00:00"/>
    <n v="1.08"/>
  </r>
  <r>
    <s v="ASTEPRO 0.15% NASAL SPRAY"/>
    <x v="1051"/>
    <n v="3.8046700000000002"/>
    <n v="3.9947900000000001"/>
    <s v="B"/>
    <n v="0.05"/>
    <s v="WAC Adjustment"/>
    <d v="2014-02-05T00:00:00"/>
    <n v="1.05"/>
  </r>
  <r>
    <s v="COLYTE WITH FLAVOR PACKS"/>
    <x v="1052"/>
    <n v="9.3100000000000006E-3"/>
    <n v="9.7699999999999992E-3"/>
    <s v="B"/>
    <n v="4.9399999999999999E-2"/>
    <s v="WAC Adjustment"/>
    <d v="2014-02-05T00:00:00"/>
    <n v="1.0493999999999999"/>
  </r>
  <r>
    <s v="CONDYLOX 0.5% GEL"/>
    <x v="1053"/>
    <n v="99.977140000000006"/>
    <n v="107.97431"/>
    <s v="B"/>
    <n v="0.08"/>
    <s v="WAC Adjustment"/>
    <d v="2014-02-05T00:00:00"/>
    <n v="1.08"/>
  </r>
  <r>
    <s v="CORTIFOAM 10% AEROSOL"/>
    <x v="1054"/>
    <n v="16.570930000000001"/>
    <n v="17.399650000000001"/>
    <s v="B"/>
    <n v="0.05"/>
    <s v="WAC Adjustment"/>
    <d v="2014-02-05T00:00:00"/>
    <n v="1.05"/>
  </r>
  <r>
    <s v="CRINONE 8% GEL"/>
    <x v="1055"/>
    <n v="11.53411"/>
    <n v="14.866210000000001"/>
    <s v="B"/>
    <n v="0.28889999999999999"/>
    <s v="WAC Adjustment"/>
    <d v="2014-02-05T00:00:00"/>
    <n v="1.2888999999999999"/>
  </r>
  <r>
    <s v="EDLUAR 10 MG SL TABLET"/>
    <x v="1056"/>
    <n v="6.0594799999999998"/>
    <n v="6.3625100000000003"/>
    <s v="B"/>
    <n v="0.05"/>
    <s v="WAC Adjustment"/>
    <d v="2014-02-05T00:00:00"/>
    <n v="1.05"/>
  </r>
  <r>
    <s v="ELESTRIN 0.06% GEL"/>
    <x v="1057"/>
    <n v="2.6888999999999998"/>
    <n v="2.8234300000000001"/>
    <s v="B"/>
    <n v="0.05"/>
    <s v="WAC Adjustment"/>
    <d v="2014-02-05T00:00:00"/>
    <n v="1.05"/>
  </r>
  <r>
    <s v="ENABLEX 15 MG TABLET"/>
    <x v="1058"/>
    <n v="5.8535500000000003"/>
    <n v="6.2601599999999999"/>
    <s v="B"/>
    <n v="6.9500000000000006E-2"/>
    <s v="WAC Adjustment"/>
    <d v="2014-02-05T00:00:00"/>
    <n v="1.0695000000000001"/>
  </r>
  <r>
    <s v="ENABLEX 7.5 MG TABLET"/>
    <x v="1059"/>
    <n v="5.84335"/>
    <n v="6.2492400000000004"/>
    <s v="B"/>
    <n v="6.9500000000000006E-2"/>
    <s v="WAC Adjustment"/>
    <d v="2014-02-05T00:00:00"/>
    <n v="1.0695000000000001"/>
  </r>
  <r>
    <s v="EPIFOAM FOAM"/>
    <x v="1060"/>
    <n v="4.2065999999999999"/>
    <n v="4.4169700000000001"/>
    <s v="B"/>
    <n v="0.05"/>
    <s v="WAC Adjustment"/>
    <d v="2014-02-05T00:00:00"/>
    <n v="1.05"/>
  </r>
  <r>
    <s v="EPZICOM TABLET"/>
    <x v="1061"/>
    <n v="33.309939999999997"/>
    <n v="35.608330000000002"/>
    <s v="B"/>
    <n v="6.9000000000000006E-2"/>
    <s v="WAC Adjustment"/>
    <d v="2014-02-05T00:00:00"/>
    <n v="1.069"/>
  </r>
  <r>
    <s v="ESTRACE 0.01% CREAM"/>
    <x v="1062"/>
    <n v="3.2410700000000001"/>
    <n v="3.4722"/>
    <s v="B"/>
    <n v="7.1300000000000002E-2"/>
    <s v="WAC Adjustment"/>
    <d v="2014-02-05T00:00:00"/>
    <n v="1.0712999999999999"/>
  </r>
  <r>
    <s v="ESTRACE 0.5 MG TABLET"/>
    <x v="1063"/>
    <n v="2.40299"/>
    <n v="2.56942"/>
    <s v="B"/>
    <n v="6.93E-2"/>
    <s v="WAC Adjustment"/>
    <d v="2014-02-05T00:00:00"/>
    <n v="1.0692999999999999"/>
  </r>
  <r>
    <s v="ESTRACE 1 MG TABLET"/>
    <x v="1064"/>
    <n v="2.4171"/>
    <n v="2.5845099999999999"/>
    <s v="B"/>
    <n v="6.93E-2"/>
    <s v="WAC Adjustment"/>
    <d v="2014-02-05T00:00:00"/>
    <n v="1.0692999999999999"/>
  </r>
  <r>
    <s v="ESTRACE 2 MG TABLET"/>
    <x v="1065"/>
    <n v="3.11985"/>
    <n v="3.33528"/>
    <s v="B"/>
    <n v="6.9099999999999995E-2"/>
    <s v="WAC Adjustment"/>
    <d v="2014-02-05T00:00:00"/>
    <n v="1.0690999999999999"/>
  </r>
  <r>
    <s v="ESTROSTEP FE-28 TABLET"/>
    <x v="1066"/>
    <n v="3.2770700000000001"/>
    <n v="3.5363199999999999"/>
    <s v="B"/>
    <n v="7.9100000000000004E-2"/>
    <s v="WAC Adjustment"/>
    <d v="2014-02-05T00:00:00"/>
    <n v="1.0790999999999999"/>
  </r>
  <r>
    <s v="FELBATOL 400 MG TABLET"/>
    <x v="1067"/>
    <n v="5.2810899999999998"/>
    <n v="5.54514"/>
    <s v="B"/>
    <n v="0.05"/>
    <s v="WAC Adjustment"/>
    <d v="2014-02-05T00:00:00"/>
    <n v="1.05"/>
  </r>
  <r>
    <s v="FELBATOL 600 MG TABLET"/>
    <x v="1068"/>
    <n v="6.0021699999999996"/>
    <n v="6.3023400000000001"/>
    <s v="B"/>
    <n v="0.05"/>
    <s v="WAC Adjustment"/>
    <d v="2014-02-05T00:00:00"/>
    <n v="1.05"/>
  </r>
  <r>
    <s v="FEMCON FE TABLET"/>
    <x v="1069"/>
    <n v="2.8568199999999999"/>
    <n v="3.0841400000000001"/>
    <s v="B"/>
    <n v="7.9600000000000004E-2"/>
    <s v="WAC Adjustment"/>
    <d v="2014-02-05T00:00:00"/>
    <n v="1.0796000000000001"/>
  </r>
  <r>
    <s v="FEMHRT 0.5 MG-2.5 MCG TABLET"/>
    <x v="1070"/>
    <n v="2.5721500000000002"/>
    <n v="2.7797700000000001"/>
    <s v="B"/>
    <n v="8.0699999999999994E-2"/>
    <s v="WAC Adjustment"/>
    <d v="2014-02-05T00:00:00"/>
    <n v="1.0807"/>
  </r>
  <r>
    <s v="FEMRING 0.05 MG VAGINAL RING"/>
    <x v="1071"/>
    <n v="202.982"/>
    <n v="219.22056000000001"/>
    <s v="B"/>
    <n v="0.08"/>
    <s v="WAC Adjustment"/>
    <d v="2014-02-05T00:00:00"/>
    <n v="1.08"/>
  </r>
  <r>
    <s v="FEMRING 0.10 MG VAGINAL RING"/>
    <x v="1072"/>
    <n v="216.92099999999999"/>
    <n v="234.27251000000001"/>
    <s v="B"/>
    <n v="0.08"/>
    <s v="WAC Adjustment"/>
    <d v="2014-02-05T00:00:00"/>
    <n v="1.08"/>
  </r>
  <r>
    <s v="GELNIQUE 3% GEL"/>
    <x v="1073"/>
    <n v="1.9400900000000001"/>
    <n v="2.13123"/>
    <s v="B"/>
    <n v="9.8500000000000004E-2"/>
    <s v="WAC Adjustment"/>
    <d v="2014-02-05T00:00:00"/>
    <n v="1.0985"/>
  </r>
  <r>
    <s v="GENERESS FE CHEWABLE TABLET"/>
    <x v="1074"/>
    <n v="2.7320099999999998"/>
    <n v="3.1098499999999998"/>
    <s v="B"/>
    <n v="0.13830000000000001"/>
    <s v="WAC Adjustment"/>
    <d v="2014-02-05T00:00:00"/>
    <n v="1.1383000000000001"/>
  </r>
  <r>
    <s v="LEXIVA 700 MG TABLET"/>
    <x v="1075"/>
    <n v="14.030670000000001"/>
    <n v="15.139089999999999"/>
    <s v="B"/>
    <n v="7.9000000000000001E-2"/>
    <s v="WAC Adjustment"/>
    <d v="2014-02-05T00:00:00"/>
    <n v="1.079"/>
  </r>
  <r>
    <s v="MUSE 1,000 MCG URETHRAL SUPP"/>
    <x v="1076"/>
    <n v="48.767859999999999"/>
    <n v="51.206740000000003"/>
    <s v="B"/>
    <n v="0.05"/>
    <s v="WAC Adjustment"/>
    <d v="2014-02-05T00:00:00"/>
    <n v="1.05"/>
  </r>
  <r>
    <s v="NASONEX 50 MCG NASAL SPRAY"/>
    <x v="1077"/>
    <n v="8.2182899999999997"/>
    <n v="9.0317399999999992"/>
    <s v="B"/>
    <n v="9.9000000000000005E-2"/>
    <s v="WAC Adjustment"/>
    <d v="2014-02-05T00:00:00"/>
    <n v="1.099"/>
  </r>
  <r>
    <s v="NORCO 10-325 TABLET"/>
    <x v="1078"/>
    <n v="2.1864699999999999"/>
    <n v="2.3633700000000002"/>
    <s v="B"/>
    <n v="8.09E-2"/>
    <s v="WAC Adjustment"/>
    <d v="2014-02-05T00:00:00"/>
    <n v="1.0809"/>
  </r>
  <r>
    <s v="NORCO 5-325 TABLET"/>
    <x v="1079"/>
    <n v="1.3979999999999999"/>
    <n v="1.50532"/>
    <s v="B"/>
    <n v="7.6799999999999993E-2"/>
    <s v="WAC Adjustment"/>
    <d v="2014-02-05T00:00:00"/>
    <n v="1.0768"/>
  </r>
  <r>
    <s v="NORCO 7.5-325 TABLET"/>
    <x v="1080"/>
    <n v="1.6161000000000001"/>
    <n v="1.7458199999999999"/>
    <s v="B"/>
    <n v="8.0299999999999996E-2"/>
    <s v="WAC Adjustment"/>
    <d v="2014-02-05T00:00:00"/>
    <n v="1.0803"/>
  </r>
  <r>
    <s v="PREFERA-OB ONE SOFTGEL"/>
    <x v="1081"/>
    <n v="2.5871300000000002"/>
    <n v="2.71644"/>
    <s v="B"/>
    <n v="0.05"/>
    <s v="WAC Adjustment"/>
    <d v="2014-02-05T00:00:00"/>
    <n v="1.05"/>
  </r>
  <r>
    <s v="PREFERA-OB PLUS DHA COMBO PACK"/>
    <x v="1082"/>
    <n v="0.96069000000000004"/>
    <n v="1.00865"/>
    <s v="B"/>
    <n v="4.99E-2"/>
    <s v="WAC Adjustment"/>
    <d v="2014-02-05T00:00:00"/>
    <n v="1.0499000000000001"/>
  </r>
  <r>
    <s v="PROCTOFOAM-HC FOAM"/>
    <x v="1083"/>
    <n v="6.9200799999999996"/>
    <n v="7.2657299999999996"/>
    <s v="B"/>
    <n v="4.99E-2"/>
    <s v="WAC Adjustment"/>
    <d v="2014-02-05T00:00:00"/>
    <n v="1.0499000000000001"/>
  </r>
  <r>
    <s v="SARAFEM 10 MG TABLET"/>
    <x v="1084"/>
    <n v="9.0354200000000002"/>
    <n v="9.7578999999999994"/>
    <s v="B"/>
    <n v="0.08"/>
    <s v="WAC Adjustment"/>
    <d v="2014-02-05T00:00:00"/>
    <n v="1.08"/>
  </r>
  <r>
    <s v="SARAFEM 20 MG TABLET"/>
    <x v="1085"/>
    <n v="8.9538899999999995"/>
    <n v="9.6698400000000007"/>
    <s v="B"/>
    <n v="0.08"/>
    <s v="WAC Adjustment"/>
    <d v="2014-02-05T00:00:00"/>
    <n v="1.08"/>
  </r>
  <r>
    <s v="SELZENTRY 150 MG TABLET"/>
    <x v="1086"/>
    <n v="17.34327"/>
    <n v="18.193090000000002"/>
    <s v="B"/>
    <n v="4.9000000000000002E-2"/>
    <s v="WAC Adjustment"/>
    <d v="2014-02-05T00:00:00"/>
    <n v="1.0489999999999999"/>
  </r>
  <r>
    <s v="SELZENTRY 300 MG TABLET"/>
    <x v="1087"/>
    <n v="17.406130000000001"/>
    <n v="18.259039999999999"/>
    <s v="B"/>
    <n v="4.9000000000000002E-2"/>
    <s v="WAC Adjustment"/>
    <d v="2014-02-05T00:00:00"/>
    <n v="1.0489999999999999"/>
  </r>
  <r>
    <s v="SOMA 250 MG TABLET"/>
    <x v="1088"/>
    <n v="4.0680899999999998"/>
    <n v="4.4747500000000002"/>
    <s v="B"/>
    <n v="0.1"/>
    <s v="WAC Adjustment"/>
    <d v="2014-02-05T00:00:00"/>
    <n v="1.1000000000000001"/>
  </r>
  <r>
    <s v="SOMA 350 MG TABLET"/>
    <x v="1089"/>
    <n v="6.2624399999999998"/>
    <n v="6.5755699999999999"/>
    <s v="B"/>
    <n v="0.05"/>
    <s v="WAC Adjustment"/>
    <d v="2014-02-05T00:00:00"/>
    <n v="1.05"/>
  </r>
  <r>
    <s v="TIVICAY 50 MG TABLET"/>
    <x v="1090"/>
    <n v="37.803440000000002"/>
    <n v="39.655810000000002"/>
    <s v="B"/>
    <n v="4.9000000000000002E-2"/>
    <s v="WAC Adjustment"/>
    <d v="2014-02-05T00:00:00"/>
    <n v="1.0489999999999999"/>
  </r>
  <r>
    <s v="VIRACEPT 625 MG TABLET"/>
    <x v="1091"/>
    <n v="6.7754000000000003"/>
    <n v="7.3106600000000004"/>
    <s v="B"/>
    <n v="7.9000000000000001E-2"/>
    <s v="WAC Adjustment"/>
    <d v="2014-02-05T00:00:00"/>
    <n v="1.079"/>
  </r>
  <r>
    <s v="VYTORIN 10-10 MG TABLET"/>
    <x v="1092"/>
    <n v="5.33955"/>
    <n v="5.8949600000000002"/>
    <s v="B"/>
    <n v="0.104"/>
    <s v="WAC Adjustment"/>
    <d v="2014-02-05T00:00:00"/>
    <n v="1.1040000000000001"/>
  </r>
  <r>
    <s v="VYTORIN 10-20 MG TABLET"/>
    <x v="1093"/>
    <n v="5.3521700000000001"/>
    <n v="5.9088799999999999"/>
    <s v="B"/>
    <n v="0.104"/>
    <s v="WAC Adjustment"/>
    <d v="2014-02-05T00:00:00"/>
    <n v="1.1040000000000001"/>
  </r>
  <r>
    <s v="VYTORIN 10-40 MG TABLET"/>
    <x v="1094"/>
    <n v="5.3580300000000003"/>
    <n v="5.9153500000000001"/>
    <s v="B"/>
    <n v="0.104"/>
    <s v="WAC Adjustment"/>
    <d v="2014-02-05T00:00:00"/>
    <n v="1.1040000000000001"/>
  </r>
  <r>
    <s v="VYTORIN 10-80 MG TABLET"/>
    <x v="1095"/>
    <n v="5.3544400000000003"/>
    <n v="5.9114000000000004"/>
    <s v="B"/>
    <n v="0.104"/>
    <s v="WAC Adjustment"/>
    <d v="2014-02-05T00:00:00"/>
    <n v="1.1040000000000001"/>
  </r>
  <r>
    <s v="XGEVA 120 MG/1.7 ML VIAL"/>
    <x v="1096"/>
    <n v="950.36775999999998"/>
    <n v="968.42475000000002"/>
    <s v="B"/>
    <n v="1.9E-2"/>
    <s v="WAC Adjustment"/>
    <d v="2014-02-05T00:00:00"/>
    <n v="1.0189999999999999"/>
  </r>
  <r>
    <s v="ZETIA 10 MG TABLET"/>
    <x v="1097"/>
    <n v="5.28904"/>
    <n v="5.9713099999999999"/>
    <s v="B"/>
    <n v="0.129"/>
    <s v="WAC Adjustment"/>
    <d v="2014-02-05T00:00:00"/>
    <n v="1.129"/>
  </r>
  <r>
    <s v="ZONEGRAN 100 MG CAPSULE"/>
    <x v="1098"/>
    <n v="5.1904399999999997"/>
    <n v="5.7056500000000003"/>
    <s v="B"/>
    <n v="9.9299999999999999E-2"/>
    <s v="WAC Adjustment"/>
    <d v="2014-02-05T00:00:00"/>
    <n v="1.0992999999999999"/>
  </r>
  <r>
    <s v="ZONEGRAN 25 MG CAPSULE"/>
    <x v="1099"/>
    <n v="1.34999"/>
    <n v="1.4839899999999999"/>
    <s v="B"/>
    <n v="9.9299999999999999E-2"/>
    <s v="WAC Adjustment"/>
    <d v="2014-02-05T00:00:00"/>
    <n v="1.0992999999999999"/>
  </r>
  <r>
    <s v="ATIVAN 0.5 MG TABLET"/>
    <x v="26"/>
    <n v="5.06236"/>
    <n v="6.0748899999999999"/>
    <s v="B"/>
    <n v="0.2"/>
    <s v="WAC Adjustment"/>
    <d v="2014-12-02T00:00:00"/>
    <n v="1.2"/>
  </r>
  <r>
    <s v="AXERT 12.5 MG TABLET"/>
    <x v="1100"/>
    <n v="29.698530000000002"/>
    <n v="32.638390000000001"/>
    <s v="B"/>
    <n v="9.9000000000000005E-2"/>
    <s v="WAC Adjustment"/>
    <d v="2014-12-02T00:00:00"/>
    <n v="1.099"/>
  </r>
  <r>
    <s v="AXERT 6.25 MG TABLET"/>
    <x v="1101"/>
    <n v="29.509"/>
    <n v="32.4298"/>
    <s v="B"/>
    <n v="9.9000000000000005E-2"/>
    <s v="WAC Adjustment"/>
    <d v="2014-12-02T00:00:00"/>
    <n v="1.099"/>
  </r>
  <r>
    <s v="FARESTON 60 MG TABLET"/>
    <x v="1102"/>
    <n v="28.915669999999999"/>
    <n v="31.807230000000001"/>
    <s v="B"/>
    <n v="0.1"/>
    <s v="WAC Adjustment"/>
    <d v="2014-12-02T00:00:00"/>
    <n v="1.1000000000000001"/>
  </r>
  <r>
    <s v="INTERMEZZO 1.75 MG TAB SUBLING"/>
    <x v="1103"/>
    <n v="6.6511300000000002"/>
    <n v="7.3164499999999997"/>
    <s v="B"/>
    <n v="0.1"/>
    <s v="WAC Adjustment"/>
    <d v="2014-12-02T00:00:00"/>
    <n v="1.1000000000000001"/>
  </r>
  <r>
    <s v="INTERMEZZO 3.5 MG TAB SUBLING"/>
    <x v="1104"/>
    <n v="6.6651800000000003"/>
    <n v="7.3318899999999996"/>
    <s v="B"/>
    <n v="0.1"/>
    <s v="WAC Adjustment"/>
    <d v="2014-12-02T00:00:00"/>
    <n v="1.1000000000000001"/>
  </r>
  <r>
    <s v="LODOSYN 25 MG TABLET"/>
    <x v="48"/>
    <n v="4.9462799999999998"/>
    <n v="9.89255"/>
    <s v="B"/>
    <n v="1"/>
    <s v="WAC Adjustment"/>
    <d v="2014-12-02T00:00:00"/>
    <n v="2"/>
  </r>
  <r>
    <s v="MILLIPRED 10 MG/5 ML SOLUTION"/>
    <x v="1105"/>
    <n v="2.4549099999999999"/>
    <n v="2.86652"/>
    <s v="B"/>
    <n v="0.16769999999999999"/>
    <s v="WAC Adjustment"/>
    <d v="2014-12-02T00:00:00"/>
    <n v="1.1677"/>
  </r>
  <r>
    <s v="OXTELLAR XR 300 MG TABLET"/>
    <x v="1106"/>
    <n v="4.0446499999999999"/>
    <n v="4.4046700000000003"/>
    <s v="B"/>
    <n v="8.8999999999999996E-2"/>
    <s v="WAC Adjustment"/>
    <d v="2014-12-02T00:00:00"/>
    <n v="1.089"/>
  </r>
  <r>
    <s v="OXTELLAR XR 600 MG TABLET"/>
    <x v="1107"/>
    <n v="7.3068999999999997"/>
    <n v="7.9572200000000004"/>
    <s v="B"/>
    <n v="8.8999999999999996E-2"/>
    <s v="WAC Adjustment"/>
    <d v="2014-12-02T00:00:00"/>
    <n v="1.089"/>
  </r>
  <r>
    <s v="OXYCONTIN 10 MG TABLET"/>
    <x v="1108"/>
    <n v="2.0710199999999999"/>
    <n v="2.2159499999999999"/>
    <s v="B"/>
    <n v="7.0000000000000007E-2"/>
    <s v="WAC Adjustment"/>
    <d v="2014-12-02T00:00:00"/>
    <n v="1.07"/>
  </r>
  <r>
    <s v="OXYCONTIN 15 MG TABLET"/>
    <x v="1109"/>
    <n v="3.10101"/>
    <n v="3.3180900000000002"/>
    <s v="B"/>
    <n v="7.0000000000000007E-2"/>
    <s v="WAC Adjustment"/>
    <d v="2014-12-02T00:00:00"/>
    <n v="1.07"/>
  </r>
  <r>
    <s v="OXYCONTIN 20 MG TABLET"/>
    <x v="1110"/>
    <n v="3.9634"/>
    <n v="4.2408700000000001"/>
    <s v="B"/>
    <n v="7.0000000000000007E-2"/>
    <s v="WAC Adjustment"/>
    <d v="2014-12-02T00:00:00"/>
    <n v="1.07"/>
  </r>
  <r>
    <s v="OXYCONTIN 30 MG TABLET"/>
    <x v="1111"/>
    <n v="5.5983200000000002"/>
    <n v="5.9901999999999997"/>
    <s v="B"/>
    <n v="7.0000000000000007E-2"/>
    <s v="WAC Adjustment"/>
    <d v="2014-12-02T00:00:00"/>
    <n v="1.07"/>
  </r>
  <r>
    <s v="OXYCONTIN 40 MG TABLET"/>
    <x v="1112"/>
    <n v="7.0312599999999996"/>
    <n v="7.5234500000000004"/>
    <s v="B"/>
    <n v="7.0000000000000007E-2"/>
    <s v="WAC Adjustment"/>
    <d v="2014-12-02T00:00:00"/>
    <n v="1.07"/>
  </r>
  <r>
    <s v="OXYCONTIN 60 MG TABLET"/>
    <x v="1113"/>
    <n v="10.211589999999999"/>
    <n v="10.926410000000001"/>
    <s v="B"/>
    <n v="7.0000000000000007E-2"/>
    <s v="WAC Adjustment"/>
    <d v="2014-12-02T00:00:00"/>
    <n v="1.07"/>
  </r>
  <r>
    <s v="OXYCONTIN 80 MG TABLET"/>
    <x v="1114"/>
    <n v="13.250209999999999"/>
    <n v="14.17773"/>
    <s v="B"/>
    <n v="7.0000000000000007E-2"/>
    <s v="WAC Adjustment"/>
    <d v="2014-12-02T00:00:00"/>
    <n v="1.07"/>
  </r>
  <r>
    <s v="PERFOROMIST 20 MCG/2 ML SOLN"/>
    <x v="1115"/>
    <n v="4.1043900000000004"/>
    <n v="4.3506499999999999"/>
    <s v="B"/>
    <n v="0.06"/>
    <s v="WAC Adjustment"/>
    <d v="2014-12-02T00:00:00"/>
    <n v="1.06"/>
  </r>
  <r>
    <s v="PERFOROMIST 20 MCG/2 ML SOLN"/>
    <x v="1116"/>
    <n v="4.0871700000000004"/>
    <n v="4.3323600000000004"/>
    <s v="B"/>
    <n v="0.06"/>
    <s v="WAC Adjustment"/>
    <d v="2014-12-02T00:00:00"/>
    <n v="1.06"/>
  </r>
  <r>
    <s v="RENOVA 0.02% CREAM"/>
    <x v="1117"/>
    <n v="4.9206099999999999"/>
    <n v="5.3635599999999997"/>
    <s v="B"/>
    <n v="0.09"/>
    <s v="WAC Adjustment"/>
    <d v="2014-12-02T00:00:00"/>
    <n v="1.0900000000000001"/>
  </r>
  <r>
    <s v="RENOVA 0.02% CREAM"/>
    <x v="1118"/>
    <n v="3.6683300000000001"/>
    <n v="3.9985200000000001"/>
    <s v="B"/>
    <n v="0.09"/>
    <s v="WAC Adjustment"/>
    <d v="2014-12-02T00:00:00"/>
    <n v="1.0900000000000001"/>
  </r>
  <r>
    <s v="SANCUSO 3.1 MG/24 HR PATCH"/>
    <x v="1119"/>
    <n v="359.38020999999998"/>
    <n v="384.53681999999998"/>
    <s v="B"/>
    <n v="7.0000000000000007E-2"/>
    <s v="WAC Adjustment"/>
    <d v="2014-12-02T00:00:00"/>
    <n v="1.07"/>
  </r>
  <r>
    <s v="SIMPONI 50 MG/0.5 ML PEN INJEC"/>
    <x v="1120"/>
    <n v="4914.9885700000004"/>
    <n v="5254.1227799999997"/>
    <s v="B"/>
    <n v="6.9000000000000006E-2"/>
    <s v="WAC Adjustment"/>
    <d v="2014-12-02T00:00:00"/>
    <n v="1.069"/>
  </r>
  <r>
    <s v="SIMPONI 50 MG/0.5 ML SYRINGE"/>
    <x v="1121"/>
    <n v="4979.5159999999996"/>
    <n v="5323.1026000000002"/>
    <s v="B"/>
    <n v="6.9000000000000006E-2"/>
    <s v="WAC Adjustment"/>
    <d v="2014-12-02T00:00:00"/>
    <n v="1.069"/>
  </r>
  <r>
    <s v="STELARA 45 MG/0.5 ML SYRINGE"/>
    <x v="1122"/>
    <n v="13383.928"/>
    <n v="14307.419029999999"/>
    <s v="B"/>
    <n v="6.9000000000000006E-2"/>
    <s v="WAC Adjustment"/>
    <d v="2014-12-02T00:00:00"/>
    <n v="1.069"/>
  </r>
  <r>
    <s v="STELARA 90 MG/ML SYRINGE"/>
    <x v="1123"/>
    <n v="12951.198689999999"/>
    <n v="13844.831399999999"/>
    <s v="B"/>
    <n v="6.9000000000000006E-2"/>
    <s v="WAC Adjustment"/>
    <d v="2014-12-02T00:00:00"/>
    <n v="1.069"/>
  </r>
  <r>
    <s v="CARNITOR 100 MG/ML ORAL SOLN"/>
    <x v="1124"/>
    <n v="0.22667999999999999"/>
    <n v="0.23463000000000001"/>
    <s v="B"/>
    <n v="3.5099999999999999E-2"/>
    <s v="WAC Adjustment"/>
    <d v="2014-02-19T00:00:00"/>
    <n v="1.0350999999999999"/>
  </r>
  <r>
    <s v="CARNITOR 330 MG TABLET"/>
    <x v="1125"/>
    <n v="0.78969"/>
    <n v="0.81737000000000004"/>
    <s v="B"/>
    <n v="3.5099999999999999E-2"/>
    <s v="WAC Adjustment"/>
    <d v="2014-02-19T00:00:00"/>
    <n v="1.0350999999999999"/>
  </r>
  <r>
    <s v="FOCALIN XR 10 MG CAPSULE"/>
    <x v="1126"/>
    <n v="6.58345"/>
    <n v="7.2352100000000004"/>
    <s v="B"/>
    <n v="9.9000000000000005E-2"/>
    <s v="WAC Adjustment"/>
    <d v="2014-02-19T00:00:00"/>
    <n v="1.099"/>
  </r>
  <r>
    <s v="FOCALIN XR 20 MG CAPSULE"/>
    <x v="1127"/>
    <n v="6.7648400000000004"/>
    <n v="7.4345600000000003"/>
    <s v="B"/>
    <n v="9.9000000000000005E-2"/>
    <s v="WAC Adjustment"/>
    <d v="2014-02-19T00:00:00"/>
    <n v="1.099"/>
  </r>
  <r>
    <s v="FOCALIN XR 5 MG CAPSULE"/>
    <x v="1128"/>
    <n v="6.42788"/>
    <n v="7.0643000000000002"/>
    <s v="B"/>
    <n v="9.9000000000000005E-2"/>
    <s v="WAC Adjustment"/>
    <d v="2014-02-19T00:00:00"/>
    <n v="1.099"/>
  </r>
  <r>
    <s v="FUSION PLUS CAPSULE"/>
    <x v="1129"/>
    <n v="0.78888999999999998"/>
    <n v="0.82955999999999996"/>
    <s v="B"/>
    <n v="5.16E-2"/>
    <s v="WAC Adjustment"/>
    <d v="2014-02-19T00:00:00"/>
    <n v="1.0516000000000001"/>
  </r>
  <r>
    <s v="INDERAL LA 80 MG CAPSULE"/>
    <x v="1130"/>
    <n v="8.8931199999999997"/>
    <n v="11.82793"/>
    <s v="B"/>
    <n v="0.33"/>
    <s v="WAC Adjustment"/>
    <d v="2014-02-19T00:00:00"/>
    <n v="1.33"/>
  </r>
  <r>
    <s v="RENAGEL 400 MG TABLET"/>
    <x v="1131"/>
    <n v="1.93238"/>
    <n v="2.1244800000000001"/>
    <s v="B"/>
    <n v="9.9400000000000002E-2"/>
    <s v="WAC Adjustment"/>
    <d v="2014-02-19T00:00:00"/>
    <n v="1.0993999999999999"/>
  </r>
  <r>
    <s v="RENAGEL 800 MG TABLET"/>
    <x v="1132"/>
    <n v="3.8456700000000001"/>
    <n v="4.22797"/>
    <s v="B"/>
    <n v="9.9400000000000002E-2"/>
    <s v="WAC Adjustment"/>
    <d v="2014-02-19T00:00:00"/>
    <n v="1.0993999999999999"/>
  </r>
  <r>
    <s v="RENVELA 0.8 GM POWDER PACKET"/>
    <x v="1133"/>
    <n v="9.2504200000000001"/>
    <n v="10.16991"/>
    <s v="B"/>
    <n v="9.9400000000000002E-2"/>
    <s v="WAC Adjustment"/>
    <d v="2014-02-19T00:00:00"/>
    <n v="1.0993999999999999"/>
  </r>
  <r>
    <s v="RENVELA 2.4 GM POWDER PACKET"/>
    <x v="1134"/>
    <n v="9.3298400000000008"/>
    <n v="10.25723"/>
    <s v="B"/>
    <n v="9.9400000000000002E-2"/>
    <s v="WAC Adjustment"/>
    <d v="2014-02-19T00:00:00"/>
    <n v="1.0993999999999999"/>
  </r>
  <r>
    <s v="RENVELA 800 MG TABLET"/>
    <x v="1135"/>
    <n v="3.0926999999999998"/>
    <n v="3.4001199999999998"/>
    <s v="B"/>
    <n v="9.9400000000000002E-2"/>
    <s v="WAC Adjustment"/>
    <d v="2014-02-19T00:00:00"/>
    <n v="1.0993999999999999"/>
  </r>
  <r>
    <s v="VIVELLE-DOT 0.025 MG PATCH"/>
    <x v="1136"/>
    <n v="8.7856299999999994"/>
    <n v="10.09478"/>
    <s v="B"/>
    <n v="0.14899999999999999"/>
    <s v="WAC Adjustment"/>
    <d v="2014-02-19T00:00:00"/>
    <n v="1.149"/>
  </r>
  <r>
    <s v="VIVELLE-DOT 0.0375 MG PATCH"/>
    <x v="1137"/>
    <n v="8.8514099999999996"/>
    <n v="10.17009"/>
    <s v="B"/>
    <n v="0.14899999999999999"/>
    <s v="WAC Adjustment"/>
    <d v="2014-02-19T00:00:00"/>
    <n v="1.149"/>
  </r>
  <r>
    <s v="VIVELLE-DOT 0.05 MG PATCH"/>
    <x v="1138"/>
    <n v="8.8656400000000009"/>
    <n v="10.18662"/>
    <s v="B"/>
    <n v="0.14899999999999999"/>
    <s v="WAC Adjustment"/>
    <d v="2014-02-19T00:00:00"/>
    <n v="1.149"/>
  </r>
  <r>
    <s v="VIVELLE-DOT 0.075 MG PATCH"/>
    <x v="1139"/>
    <n v="8.9108599999999996"/>
    <n v="10.238659999999999"/>
    <s v="B"/>
    <n v="0.14899999999999999"/>
    <s v="WAC Adjustment"/>
    <d v="2014-02-19T00:00:00"/>
    <n v="1.149"/>
  </r>
  <r>
    <s v="VIVELLE-DOT 0.1 MG PATCH"/>
    <x v="1140"/>
    <n v="8.9214400000000005"/>
    <n v="10.25065"/>
    <s v="B"/>
    <n v="0.14899999999999999"/>
    <s v="WAC Adjustment"/>
    <d v="2014-02-19T00:00:00"/>
    <n v="1.149"/>
  </r>
  <r>
    <s v="NESTABS DHA COMBO PACK"/>
    <x v="1141"/>
    <n v="0.99572000000000005"/>
    <n v="1.1450800000000001"/>
    <s v="B"/>
    <n v="0.15"/>
    <s v="WAC Adjustment"/>
    <d v="2014-02-26T00:00:00"/>
    <n v="1.1499999999999999"/>
  </r>
  <r>
    <s v="NESTABS PRENATAL TABLET"/>
    <x v="1142"/>
    <n v="1.1228899999999999"/>
    <n v="1.2126999999999999"/>
    <s v="B"/>
    <n v="0.08"/>
    <s v="WAC Adjustment"/>
    <d v="2014-02-26T00:00:00"/>
    <n v="1.08"/>
  </r>
  <r>
    <s v="ORENCIA 250 MG VIAL"/>
    <x v="1143"/>
    <n v="621.42312000000004"/>
    <n v="651.87284999999997"/>
    <s v="B"/>
    <n v="4.9000000000000002E-2"/>
    <s v="WAC Adjustment"/>
    <d v="2014-02-26T00:00:00"/>
    <n v="1.0489999999999999"/>
  </r>
  <r>
    <s v="PROTOPIC 0.03% OINTMENT"/>
    <x v="1144"/>
    <n v="6.2911700000000002"/>
    <n v="6.9139400000000002"/>
    <s v="B"/>
    <n v="9.9000000000000005E-2"/>
    <s v="WAC Adjustment"/>
    <d v="2014-02-26T00:00:00"/>
    <n v="1.099"/>
  </r>
  <r>
    <s v="PROTOPIC 0.03% OINTMENT"/>
    <x v="1145"/>
    <n v="6.26274"/>
    <n v="6.8826299999999998"/>
    <s v="B"/>
    <n v="9.9000000000000005E-2"/>
    <s v="WAC Adjustment"/>
    <d v="2014-02-26T00:00:00"/>
    <n v="1.099"/>
  </r>
  <r>
    <s v="PROTOPIC 0.03% OINTMENT"/>
    <x v="1146"/>
    <n v="6.2010699999999996"/>
    <n v="6.8150399999999998"/>
    <s v="B"/>
    <n v="9.9000000000000005E-2"/>
    <s v="WAC Adjustment"/>
    <d v="2014-02-26T00:00:00"/>
    <n v="1.099"/>
  </r>
  <r>
    <s v="PROTOPIC 0.1% OINTMENT"/>
    <x v="1147"/>
    <n v="6.2496900000000002"/>
    <n v="6.8683399999999999"/>
    <s v="B"/>
    <n v="9.9000000000000005E-2"/>
    <s v="WAC Adjustment"/>
    <d v="2014-02-26T00:00:00"/>
    <n v="1.099"/>
  </r>
  <r>
    <s v="PROTOPIC 0.1% OINTMENT"/>
    <x v="1148"/>
    <n v="6.2440499999999997"/>
    <n v="6.8620799999999997"/>
    <s v="B"/>
    <n v="9.9000000000000005E-2"/>
    <s v="WAC Adjustment"/>
    <d v="2014-02-26T00:00:00"/>
    <n v="1.099"/>
  </r>
  <r>
    <s v="PROTOPIC 0.1% OINTMENT"/>
    <x v="1149"/>
    <n v="6.2566899999999999"/>
    <n v="6.8761599999999996"/>
    <s v="B"/>
    <n v="9.9000000000000005E-2"/>
    <s v="WAC Adjustment"/>
    <d v="2014-02-26T00:00:00"/>
    <n v="1.099"/>
  </r>
  <r>
    <s v="ACTIVELLA 0.5-0.1 MG TABLET"/>
    <x v="1150"/>
    <n v="4.3397399999999999"/>
    <n v="4.7703699999999998"/>
    <s v="B"/>
    <n v="9.9199999999999997E-2"/>
    <s v="WAC Adjustment"/>
    <d v="2014-03-05T00:00:00"/>
    <n v="1.0992"/>
  </r>
  <r>
    <s v="ACTIVELLA 1 MG-0.5 MG TABLET"/>
    <x v="1151"/>
    <n v="4.80105"/>
    <n v="5.2772199999999998"/>
    <s v="B"/>
    <n v="9.9199999999999997E-2"/>
    <s v="WAC Adjustment"/>
    <d v="2014-03-05T00:00:00"/>
    <n v="1.0992"/>
  </r>
  <r>
    <s v="BETADINE 10% SOLUTION"/>
    <x v="1152"/>
    <n v="1.2239999999999999E-2"/>
    <n v="1.285E-2"/>
    <s v="B"/>
    <n v="4.9799999999999997E-2"/>
    <s v="WAC Adjustment"/>
    <d v="2014-03-05T00:00:00"/>
    <n v="1.0498000000000001"/>
  </r>
  <r>
    <s v="BETADINE 10% SOLUTION"/>
    <x v="1153"/>
    <n v="3.5430000000000003E-2"/>
    <n v="3.5549999999999998E-2"/>
    <s v="B"/>
    <n v="3.3999999999999998E-3"/>
    <s v="WAC Adjustment"/>
    <d v="2014-03-05T00:00:00"/>
    <n v="1.0034000000000001"/>
  </r>
  <r>
    <s v="BETADINE 10% SOLUTION"/>
    <x v="1154"/>
    <n v="2.8379999999999999E-2"/>
    <n v="2.8469999999999999E-2"/>
    <s v="B"/>
    <n v="3.2000000000000002E-3"/>
    <s v="WAC Adjustment"/>
    <d v="2014-03-05T00:00:00"/>
    <n v="1.0032000000000001"/>
  </r>
  <r>
    <s v="BETADINE SURGICAL SCRUB"/>
    <x v="1155"/>
    <n v="2.9760000000000002E-2"/>
    <n v="3.1230000000000001E-2"/>
    <s v="B"/>
    <n v="4.9399999999999999E-2"/>
    <s v="WAC Adjustment"/>
    <d v="2014-03-05T00:00:00"/>
    <n v="1.0493999999999999"/>
  </r>
  <r>
    <s v="BIDIL TABLET"/>
    <x v="1156"/>
    <n v="2.1906300000000001"/>
    <n v="2.2956799999999999"/>
    <s v="B"/>
    <n v="4.8000000000000001E-2"/>
    <s v="WAC Adjustment"/>
    <d v="2014-03-05T00:00:00"/>
    <n v="1.048"/>
  </r>
  <r>
    <s v="E.E.S. 200 MG/5 ML GRANULES"/>
    <x v="1157"/>
    <n v="1.3519000000000001"/>
    <n v="1.7574799999999999"/>
    <s v="B"/>
    <n v="0.3"/>
    <s v="WAC Adjustment"/>
    <d v="2014-03-05T00:00:00"/>
    <n v="1.3"/>
  </r>
  <r>
    <s v="E.E.S. 200 MG/5 ML GRANULES"/>
    <x v="1158"/>
    <n v="0.80413999999999997"/>
    <n v="1.20624"/>
    <s v="B"/>
    <n v="0.5"/>
    <s v="WAC Adjustment"/>
    <d v="2014-03-05T00:00:00"/>
    <n v="1.5"/>
  </r>
  <r>
    <s v="EDARBI 40 MG TABLET"/>
    <x v="1159"/>
    <n v="3.0298600000000002"/>
    <n v="3.48421"/>
    <s v="B"/>
    <n v="0.15"/>
    <s v="WAC Adjustment"/>
    <d v="2014-03-05T00:00:00"/>
    <n v="1.1499999999999999"/>
  </r>
  <r>
    <s v="EDARBI 80 MG TABLET"/>
    <x v="1160"/>
    <n v="3.0368300000000001"/>
    <n v="3.79603"/>
    <s v="B"/>
    <n v="0.25"/>
    <s v="WAC Adjustment"/>
    <d v="2014-03-05T00:00:00"/>
    <n v="1.25"/>
  </r>
  <r>
    <s v="EDARBYCLOR 40-12.5 MG TABLET"/>
    <x v="1161"/>
    <n v="3.1356199999999999"/>
    <n v="3.6059000000000001"/>
    <s v="B"/>
    <n v="0.15"/>
    <s v="WAC Adjustment"/>
    <d v="2014-03-05T00:00:00"/>
    <n v="1.1499999999999999"/>
  </r>
  <r>
    <s v="EDARBYCLOR 40-25 MG TABLET"/>
    <x v="1162"/>
    <n v="3.1008"/>
    <n v="3.5658500000000002"/>
    <s v="B"/>
    <n v="0.15"/>
    <s v="WAC Adjustment"/>
    <d v="2014-03-05T00:00:00"/>
    <n v="1.1499999999999999"/>
  </r>
  <r>
    <s v="ERYPED 200 MG/5 ML SUSPENSION"/>
    <x v="1163"/>
    <n v="1.3519000000000001"/>
    <n v="1.7574799999999999"/>
    <s v="B"/>
    <n v="0.3"/>
    <s v="WAC Adjustment"/>
    <d v="2014-03-05T00:00:00"/>
    <n v="1.3"/>
  </r>
  <r>
    <s v="ERYPED 400 MG/5 ML SUSPENSION"/>
    <x v="1164"/>
    <n v="1.75823"/>
    <n v="2.4615"/>
    <s v="B"/>
    <n v="0.4"/>
    <s v="WAC Adjustment"/>
    <d v="2014-03-05T00:00:00"/>
    <n v="1.4"/>
  </r>
  <r>
    <s v="ERYTHROCIN 250 MG FILMTAB"/>
    <x v="1165"/>
    <n v="2.9016600000000001"/>
    <n v="4.0622999999999996"/>
    <s v="B"/>
    <n v="0.4"/>
    <s v="WAC Adjustment"/>
    <d v="2014-03-05T00:00:00"/>
    <n v="1.4"/>
  </r>
  <r>
    <s v="GRALISE 30-DAY STARTER PACK"/>
    <x v="154"/>
    <n v="3.3181799999999999"/>
    <n v="3.94462"/>
    <s v="B"/>
    <n v="0.1888"/>
    <s v="WAC Adjustment"/>
    <d v="2014-03-05T00:00:00"/>
    <n v="1.1888000000000001"/>
  </r>
  <r>
    <s v="GRALISE ER 300 MG TABLET"/>
    <x v="155"/>
    <n v="3.2850199999999998"/>
    <n v="3.9051999999999998"/>
    <s v="B"/>
    <n v="0.1888"/>
    <s v="WAC Adjustment"/>
    <d v="2014-03-05T00:00:00"/>
    <n v="1.1888000000000001"/>
  </r>
  <r>
    <s v="GRALISE ER 600 MG TABLET"/>
    <x v="156"/>
    <n v="3.2845499999999999"/>
    <n v="3.90463"/>
    <s v="B"/>
    <n v="0.1888"/>
    <s v="WAC Adjustment"/>
    <d v="2014-03-05T00:00:00"/>
    <n v="1.1888000000000001"/>
  </r>
  <r>
    <s v="REZIRA SOLUTION"/>
    <x v="1166"/>
    <n v="0.62331000000000003"/>
    <n v="0.96518000000000004"/>
    <s v="B"/>
    <n v="0.54849999999999999"/>
    <s v="WAC Adjustment"/>
    <d v="2014-03-05T00:00:00"/>
    <n v="1.5485"/>
  </r>
  <r>
    <s v="ZIPSOR 25 MG CAPSULE"/>
    <x v="1167"/>
    <n v="3.8831799999999999"/>
    <n v="4.4573900000000002"/>
    <s v="B"/>
    <n v="0.1479"/>
    <s v="WAC Adjustment"/>
    <d v="2014-03-05T00:00:00"/>
    <n v="1.1478999999999999"/>
  </r>
  <r>
    <s v="BETAPACE 120 MG TABLET"/>
    <x v="1168"/>
    <n v="4.9584200000000003"/>
    <n v="5.2063199999999998"/>
    <s v="B"/>
    <n v="0.05"/>
    <s v="WAC Adjustment"/>
    <d v="2014-12-03T00:00:00"/>
    <n v="1.05"/>
  </r>
  <r>
    <s v="BETAPACE 80 MG TABLET"/>
    <x v="1169"/>
    <n v="3.6789499999999999"/>
    <n v="3.8628999999999998"/>
    <s v="B"/>
    <n v="0.05"/>
    <s v="WAC Adjustment"/>
    <d v="2014-12-03T00:00:00"/>
    <n v="1.05"/>
  </r>
  <r>
    <s v="BETAPACE AF 120 MG TABLET"/>
    <x v="1170"/>
    <n v="4.9584200000000003"/>
    <n v="5.2063199999999998"/>
    <s v="B"/>
    <n v="0.05"/>
    <s v="WAC Adjustment"/>
    <d v="2014-12-03T00:00:00"/>
    <n v="1.05"/>
  </r>
  <r>
    <s v="BETAPACE AF 80 MG TABLET"/>
    <x v="1171"/>
    <n v="3.6789499999999999"/>
    <n v="3.8628999999999998"/>
    <s v="B"/>
    <n v="0.05"/>
    <s v="WAC Adjustment"/>
    <d v="2014-12-03T00:00:00"/>
    <n v="1.05"/>
  </r>
  <r>
    <s v="BILTRICIDE 600 MG TABLET"/>
    <x v="1172"/>
    <n v="13.794"/>
    <n v="15.159879999999999"/>
    <s v="B"/>
    <n v="9.9000000000000005E-2"/>
    <s v="WAC Adjustment"/>
    <d v="2014-12-03T00:00:00"/>
    <n v="1.099"/>
  </r>
  <r>
    <s v="CARDIZEM CD 120 MG CAPSULE"/>
    <x v="34"/>
    <n v="7.3944700000000001"/>
    <n v="8.4277700000000006"/>
    <s v="B"/>
    <n v="0.13969999999999999"/>
    <s v="WAC Adjustment"/>
    <d v="2014-12-03T00:00:00"/>
    <n v="1.1396999999999999"/>
  </r>
  <r>
    <s v="CARDIZEM CD 180 MG CAPSULE"/>
    <x v="35"/>
    <n v="9.4370700000000003"/>
    <n v="10.755800000000001"/>
    <s v="B"/>
    <n v="0.13969999999999999"/>
    <s v="WAC Adjustment"/>
    <d v="2014-12-03T00:00:00"/>
    <n v="1.1396999999999999"/>
  </r>
  <r>
    <s v="CARDIZEM CD 240 MG CAPSULE"/>
    <x v="36"/>
    <n v="12.76535"/>
    <n v="14.549239999999999"/>
    <s v="B"/>
    <n v="0.13969999999999999"/>
    <s v="WAC Adjustment"/>
    <d v="2014-12-03T00:00:00"/>
    <n v="1.1396999999999999"/>
  </r>
  <r>
    <s v="CARDIZEM CD 300 MG CAPSULE"/>
    <x v="1173"/>
    <n v="16.820419999999999"/>
    <n v="19.170739999999999"/>
    <s v="B"/>
    <n v="0.13969999999999999"/>
    <s v="WAC Adjustment"/>
    <d v="2014-12-03T00:00:00"/>
    <n v="1.1396999999999999"/>
  </r>
  <r>
    <s v="CARDIZEM CD 360 MG CAPSULE"/>
    <x v="37"/>
    <n v="23.67445"/>
    <n v="26.98272"/>
    <s v="B"/>
    <n v="0.13969999999999999"/>
    <s v="WAC Adjustment"/>
    <d v="2014-12-03T00:00:00"/>
    <n v="1.1396999999999999"/>
  </r>
  <r>
    <s v="CARDIZEM LA 120 MG TABLET"/>
    <x v="264"/>
    <n v="3.6899700000000002"/>
    <n v="3.6903800000000002"/>
    <s v="B"/>
    <n v="1E-4"/>
    <s v="WAC Adjustment"/>
    <d v="2014-12-03T00:00:00"/>
    <n v="1.0001"/>
  </r>
  <r>
    <s v="CIPRO 10% SUSPENSION"/>
    <x v="1174"/>
    <n v="1.17499"/>
    <n v="1.29129"/>
    <s v="B"/>
    <n v="9.9000000000000005E-2"/>
    <s v="WAC Adjustment"/>
    <d v="2014-12-03T00:00:00"/>
    <n v="1.099"/>
  </r>
  <r>
    <s v="CIPRO 5% SUSPENSION"/>
    <x v="1175"/>
    <n v="0.98882999999999999"/>
    <n v="1.0867599999999999"/>
    <s v="B"/>
    <n v="9.9000000000000005E-2"/>
    <s v="WAC Adjustment"/>
    <d v="2014-12-03T00:00:00"/>
    <n v="1.099"/>
  </r>
  <r>
    <s v="CORVITE FE TABLET"/>
    <x v="1176"/>
    <n v="3.13889"/>
    <n v="3.2957399999999999"/>
    <s v="B"/>
    <n v="0.05"/>
    <s v="WAC Adjustment"/>
    <d v="2014-12-03T00:00:00"/>
    <n v="1.05"/>
  </r>
  <r>
    <s v="CUPRIMINE 250 MG CAPSULE"/>
    <x v="1177"/>
    <n v="23.099589999999999"/>
    <n v="28.874490000000002"/>
    <s v="B"/>
    <n v="0.25"/>
    <s v="WAC Adjustment"/>
    <d v="2014-12-03T00:00:00"/>
    <n v="1.25"/>
  </r>
  <r>
    <s v="EDECRIN 25 MG TABLET"/>
    <x v="43"/>
    <n v="6.43316"/>
    <n v="7.8238200000000004"/>
    <s v="B"/>
    <n v="0.2162"/>
    <s v="WAC Adjustment"/>
    <d v="2014-12-03T00:00:00"/>
    <n v="1.2161999999999999"/>
  </r>
  <r>
    <s v="ELIDEL 1% CREAM"/>
    <x v="800"/>
    <n v="6.0160600000000004"/>
    <n v="6.3770300000000004"/>
    <s v="B"/>
    <n v="0.06"/>
    <s v="WAC Adjustment"/>
    <d v="2014-12-03T00:00:00"/>
    <n v="1.06"/>
  </r>
  <r>
    <s v="ELIDEL 1% CREAM"/>
    <x v="801"/>
    <n v="6.0019099999999996"/>
    <n v="6.3620200000000002"/>
    <s v="B"/>
    <n v="0.06"/>
    <s v="WAC Adjustment"/>
    <d v="2014-12-03T00:00:00"/>
    <n v="1.06"/>
  </r>
  <r>
    <s v="ELIDEL 1% CREAM"/>
    <x v="802"/>
    <n v="6.0251599999999996"/>
    <n v="6.3866699999999996"/>
    <s v="B"/>
    <n v="0.06"/>
    <s v="WAC Adjustment"/>
    <d v="2014-12-03T00:00:00"/>
    <n v="1.06"/>
  </r>
  <r>
    <s v="ENDOMETRIN 100 MG SUPPOSITORY"/>
    <x v="1178"/>
    <n v="7.7550499999999998"/>
    <n v="8.3754500000000007"/>
    <s v="B"/>
    <n v="0.08"/>
    <s v="WAC Adjustment"/>
    <d v="2014-12-03T00:00:00"/>
    <n v="1.08"/>
  </r>
  <r>
    <s v="FROVA 2.5 MG TABLET"/>
    <x v="1179"/>
    <n v="32.959650000000003"/>
    <n v="42.84787"/>
    <s v="B"/>
    <n v="0.3"/>
    <s v="WAC Adjustment"/>
    <d v="2014-12-03T00:00:00"/>
    <n v="1.3"/>
  </r>
  <r>
    <s v="LORZONE 375 MG TABLET"/>
    <x v="1180"/>
    <n v="3.8573300000000001"/>
    <n v="4.6287200000000004"/>
    <s v="B"/>
    <n v="0.2"/>
    <s v="WAC Adjustment"/>
    <d v="2014-12-03T00:00:00"/>
    <n v="1.2"/>
  </r>
  <r>
    <s v="LORZONE 750 MG TABLET"/>
    <x v="1181"/>
    <n v="4.3307200000000003"/>
    <n v="5.1968199999999998"/>
    <s v="B"/>
    <n v="0.2"/>
    <s v="WAC Adjustment"/>
    <d v="2014-12-03T00:00:00"/>
    <n v="1.2"/>
  </r>
  <r>
    <s v="LOTRONEX 0.5 MG TABLET"/>
    <x v="1182"/>
    <n v="16.852429999999998"/>
    <n v="18.116199999999999"/>
    <s v="B"/>
    <n v="7.4999999999999997E-2"/>
    <s v="WAC Adjustment"/>
    <d v="2014-12-03T00:00:00"/>
    <n v="1.075"/>
  </r>
  <r>
    <s v="LOTRONEX 1 MG TABLET"/>
    <x v="1183"/>
    <n v="33.785080000000001"/>
    <n v="36.31897"/>
    <s v="B"/>
    <n v="7.4999999999999997E-2"/>
    <s v="WAC Adjustment"/>
    <d v="2014-12-03T00:00:00"/>
    <n v="1.075"/>
  </r>
  <r>
    <s v="MEPHYTON 5 MG TABLET"/>
    <x v="54"/>
    <n v="15.18816"/>
    <n v="18.445869999999999"/>
    <s v="B"/>
    <n v="0.2145"/>
    <s v="WAC Adjustment"/>
    <d v="2014-12-03T00:00:00"/>
    <n v="1.2144999999999999"/>
  </r>
  <r>
    <s v="MESTINON 180 MG TIMESPAN"/>
    <x v="55"/>
    <n v="6.1240800000000002"/>
    <n v="7.2459499999999997"/>
    <s v="B"/>
    <n v="0.1832"/>
    <s v="WAC Adjustment"/>
    <d v="2014-12-03T00:00:00"/>
    <n v="1.1832"/>
  </r>
  <r>
    <s v="MESTINON 60 MG TABLET"/>
    <x v="56"/>
    <n v="3.2043300000000001"/>
    <n v="3.7913999999999999"/>
    <s v="B"/>
    <n v="0.1832"/>
    <s v="WAC Adjustment"/>
    <d v="2014-12-03T00:00:00"/>
    <n v="1.1832"/>
  </r>
  <r>
    <s v="MESTINON 60 MG/5 ML SYRUP"/>
    <x v="57"/>
    <n v="0.54720000000000002"/>
    <n v="0.64746000000000004"/>
    <s v="B"/>
    <n v="0.1832"/>
    <s v="WAC Adjustment"/>
    <d v="2014-12-03T00:00:00"/>
    <n v="1.1832"/>
  </r>
  <r>
    <s v="MIGRANAL NASAL SPRAY"/>
    <x v="58"/>
    <n v="206.92296999999999"/>
    <n v="225.74261000000001"/>
    <s v="B"/>
    <n v="9.0899999999999995E-2"/>
    <s v="WAC Adjustment"/>
    <d v="2014-12-03T00:00:00"/>
    <n v="1.0909"/>
  </r>
  <r>
    <s v="MINITRAN 0.2 MG/HR PATCH"/>
    <x v="1184"/>
    <n v="3.9851100000000002"/>
    <n v="4.1384600000000002"/>
    <s v="B"/>
    <n v="3.85E-2"/>
    <s v="WAC Adjustment"/>
    <d v="2014-12-03T00:00:00"/>
    <n v="1.0385"/>
  </r>
  <r>
    <s v="MYSOLINE 250 MG TABLET"/>
    <x v="1185"/>
    <n v="10.421200000000001"/>
    <n v="11.913930000000001"/>
    <s v="B"/>
    <n v="0.14319999999999999"/>
    <s v="WAC Adjustment"/>
    <d v="2014-12-03T00:00:00"/>
    <n v="1.1432"/>
  </r>
  <r>
    <s v="MYSOLINE 50 MG TABLET"/>
    <x v="63"/>
    <n v="3.0316100000000001"/>
    <n v="3.4658899999999999"/>
    <s v="B"/>
    <n v="0.14330000000000001"/>
    <s v="WAC Adjustment"/>
    <d v="2014-12-03T00:00:00"/>
    <n v="1.1433"/>
  </r>
  <r>
    <s v="NEPHROCAPS SOFTGEL"/>
    <x v="64"/>
    <n v="0.80506"/>
    <n v="0.89766000000000001"/>
    <s v="B"/>
    <n v="0.115"/>
    <s v="WAC Adjustment"/>
    <d v="2014-12-03T00:00:00"/>
    <n v="1.115"/>
  </r>
  <r>
    <s v="NITRO-DUR 0.2 MG/HR PATCH"/>
    <x v="1186"/>
    <n v="3.9851100000000002"/>
    <n v="4.1384600000000002"/>
    <s v="B"/>
    <n v="3.85E-2"/>
    <s v="WAC Adjustment"/>
    <d v="2014-12-03T00:00:00"/>
    <n v="1.0385"/>
  </r>
  <r>
    <s v="OB COMPLETE ONE SOFTGEL"/>
    <x v="1187"/>
    <n v="3.1366700000000001"/>
    <n v="3.29359"/>
    <s v="B"/>
    <n v="0.05"/>
    <s v="WAC Adjustment"/>
    <d v="2014-12-03T00:00:00"/>
    <n v="1.05"/>
  </r>
  <r>
    <s v="OB COMPLETE PETITE SOFTGEL"/>
    <x v="1188"/>
    <n v="3.05064"/>
    <n v="3.2032600000000002"/>
    <s v="B"/>
    <n v="0.05"/>
    <s v="WAC Adjustment"/>
    <d v="2014-12-03T00:00:00"/>
    <n v="1.05"/>
  </r>
  <r>
    <s v="PERCOCET 10-325 MG TABLET"/>
    <x v="1189"/>
    <n v="7.1787400000000003"/>
    <n v="9.3324400000000001"/>
    <s v="B"/>
    <n v="0.3"/>
    <s v="WAC Adjustment"/>
    <d v="2014-12-03T00:00:00"/>
    <n v="1.3"/>
  </r>
  <r>
    <s v="PERCOCET 5-325 MG TABLET"/>
    <x v="1190"/>
    <n v="5.1172700000000004"/>
    <n v="6.6524900000000002"/>
    <s v="B"/>
    <n v="0.3"/>
    <s v="WAC Adjustment"/>
    <d v="2014-12-03T00:00:00"/>
    <n v="1.3"/>
  </r>
  <r>
    <s v="PERCOCET 7.5-325 MG TABLET"/>
    <x v="1191"/>
    <n v="5.6519899999999996"/>
    <n v="7.3476400000000002"/>
    <s v="B"/>
    <n v="0.3"/>
    <s v="WAC Adjustment"/>
    <d v="2014-12-03T00:00:00"/>
    <n v="1.3"/>
  </r>
  <r>
    <s v="REFRESH PLUS 0.5% EYE DROPS"/>
    <x v="1192"/>
    <n v="0.25144"/>
    <n v="0.28198000000000001"/>
    <s v="B"/>
    <n v="0.1215"/>
    <s v="WAC Adjustment"/>
    <d v="2014-12-03T00:00:00"/>
    <n v="1.1214999999999999"/>
  </r>
  <r>
    <s v="REFRESH PLUS 0.5% EYE DROPS"/>
    <x v="1193"/>
    <n v="0.23322999999999999"/>
    <n v="0.26143"/>
    <s v="B"/>
    <n v="0.12089999999999999"/>
    <s v="WAC Adjustment"/>
    <d v="2014-12-03T00:00:00"/>
    <n v="1.1209"/>
  </r>
  <r>
    <s v="REMICADE 100 MG VIAL"/>
    <x v="1194"/>
    <n v="809.13131999999996"/>
    <n v="848.77874999999995"/>
    <s v="B"/>
    <n v="4.9000000000000002E-2"/>
    <s v="WAC Adjustment"/>
    <d v="2014-12-03T00:00:00"/>
    <n v="1.0489999999999999"/>
  </r>
  <r>
    <s v="SUPREP BOWEL PREP KIT"/>
    <x v="1195"/>
    <n v="0.19549"/>
    <n v="0.20916000000000001"/>
    <s v="B"/>
    <n v="6.9900000000000004E-2"/>
    <s v="WAC Adjustment"/>
    <d v="2014-12-03T00:00:00"/>
    <n v="1.0699000000000001"/>
  </r>
  <r>
    <s v="TASMAR 100 MG TABLET"/>
    <x v="83"/>
    <n v="18.584900000000001"/>
    <n v="21.99783"/>
    <s v="B"/>
    <n v="0.18360000000000001"/>
    <s v="WAC Adjustment"/>
    <d v="2014-12-03T00:00:00"/>
    <n v="1.1836"/>
  </r>
  <r>
    <s v="TOPICORT 0.25% SPRAY"/>
    <x v="1196"/>
    <n v="3.87459"/>
    <n v="4.2233000000000001"/>
    <s v="B"/>
    <n v="0.09"/>
    <s v="WAC Adjustment"/>
    <d v="2014-12-03T00:00:00"/>
    <n v="1.0900000000000001"/>
  </r>
  <r>
    <s v="VASOTEC 10 MG TABLET"/>
    <x v="87"/>
    <n v="4.7735000000000003"/>
    <n v="5.5265000000000004"/>
    <s v="B"/>
    <n v="0.15770000000000001"/>
    <s v="WAC Adjustment"/>
    <d v="2014-12-03T00:00:00"/>
    <n v="1.1577"/>
  </r>
  <r>
    <s v="VASOTEC 20 MG TABLET"/>
    <x v="88"/>
    <n v="6.8229199999999999"/>
    <n v="7.8993599999999997"/>
    <s v="B"/>
    <n v="0.1578"/>
    <s v="WAC Adjustment"/>
    <d v="2014-12-03T00:00:00"/>
    <n v="1.1577999999999999"/>
  </r>
  <r>
    <s v="WELLBUTRIN XL 150 MG TABLET"/>
    <x v="1002"/>
    <n v="10.603669999999999"/>
    <n v="11.6157"/>
    <s v="B"/>
    <n v="9.5399999999999999E-2"/>
    <s v="WAC Adjustment"/>
    <d v="2014-12-03T00:00:00"/>
    <n v="1.0953999999999999"/>
  </r>
  <r>
    <s v="WELLBUTRIN XL 300 MG TABLET"/>
    <x v="1003"/>
    <n v="13.98953"/>
    <n v="15.32483"/>
    <s v="B"/>
    <n v="9.5399999999999999E-2"/>
    <s v="WAC Adjustment"/>
    <d v="2014-12-03T00:00:00"/>
    <n v="1.0953999999999999"/>
  </r>
  <r>
    <s v="XARELTO 10 MG TABLET"/>
    <x v="1197"/>
    <n v="8.57775"/>
    <n v="9.2555599999999991"/>
    <s v="B"/>
    <n v="7.9000000000000001E-2"/>
    <s v="WAC Adjustment"/>
    <d v="2014-12-03T00:00:00"/>
    <n v="1.079"/>
  </r>
  <r>
    <s v="XARELTO 15 MG TABLET"/>
    <x v="1198"/>
    <n v="8.5729900000000008"/>
    <n v="9.2504200000000001"/>
    <s v="B"/>
    <n v="7.9000000000000001E-2"/>
    <s v="WAC Adjustment"/>
    <d v="2014-12-03T00:00:00"/>
    <n v="1.079"/>
  </r>
  <r>
    <s v="XARELTO 20 MG TABLET"/>
    <x v="1199"/>
    <n v="8.6922099999999993"/>
    <n v="9.3790700000000005"/>
    <s v="B"/>
    <n v="7.9000000000000001E-2"/>
    <s v="WAC Adjustment"/>
    <d v="2014-12-03T00:00:00"/>
    <n v="1.079"/>
  </r>
  <r>
    <s v="XERESE 5%-1% CREAM"/>
    <x v="1005"/>
    <n v="68.350440000000006"/>
    <n v="82.019850000000005"/>
    <s v="B"/>
    <n v="0.2"/>
    <s v="WAC Adjustment"/>
    <d v="2014-12-03T00:00:00"/>
    <n v="1.2"/>
  </r>
  <r>
    <s v="ZELAPAR 1.25 MG ODT TABLET"/>
    <x v="89"/>
    <n v="13.261850000000001"/>
    <n v="15.12077"/>
    <s v="B"/>
    <n v="0.14019999999999999"/>
    <s v="WAC Adjustment"/>
    <d v="2014-12-03T00:00:00"/>
    <n v="1.1402000000000001"/>
  </r>
  <r>
    <s v="ZOVIRAX 5% CREAM"/>
    <x v="1008"/>
    <n v="99.340149999999994"/>
    <n v="108.28077"/>
    <s v="B"/>
    <n v="0.09"/>
    <s v="WAC Adjustment"/>
    <d v="2014-12-03T00:00:00"/>
    <n v="1.0900000000000001"/>
  </r>
  <r>
    <s v="ZOVIRAX 5% OINTMENT"/>
    <x v="1009"/>
    <n v="27.32658"/>
    <n v="29.785969999999999"/>
    <s v="B"/>
    <n v="0.09"/>
    <s v="WAC Adjustment"/>
    <d v="2014-12-03T00:00:00"/>
    <n v="1.0900000000000001"/>
  </r>
  <r>
    <s v="NAPRELAN CR 500 MG TABLET"/>
    <x v="1200"/>
    <n v="17.185020000000002"/>
    <n v="19.046669999999999"/>
    <s v="B"/>
    <n v="0.10829999999999999"/>
    <s v="WAC Adjustment"/>
    <d v="2014-03-19T00:00:00"/>
    <n v="1.1083000000000001"/>
  </r>
  <r>
    <s v="NAPRELAN CR 750 MG TABLET"/>
    <x v="1201"/>
    <n v="17.34432"/>
    <n v="19.223230000000001"/>
    <s v="B"/>
    <n v="0.10829999999999999"/>
    <s v="WAC Adjustment"/>
    <d v="2014-03-19T00:00:00"/>
    <n v="1.1083000000000001"/>
  </r>
  <r>
    <s v="REGRANEX 0.01% GEL"/>
    <x v="1202"/>
    <n v="52.366590000000002"/>
    <n v="56.610909999999997"/>
    <s v="B"/>
    <n v="8.1100000000000005E-2"/>
    <s v="WAC Adjustment"/>
    <d v="2014-03-19T00:00:00"/>
    <n v="1.0810999999999999"/>
  </r>
  <r>
    <s v="ELIQUIS 2.5 MG TABLET"/>
    <x v="1203"/>
    <n v="4.2903099999999998"/>
    <n v="4.7150100000000004"/>
    <s v="B"/>
    <n v="9.9000000000000005E-2"/>
    <s v="WAC Adjustment"/>
    <d v="2014-03-26T00:00:00"/>
    <n v="1.099"/>
  </r>
  <r>
    <s v="ELIQUIS 5 MG TABLET"/>
    <x v="1204"/>
    <n v="4.30924"/>
    <n v="4.7358099999999999"/>
    <s v="B"/>
    <n v="9.9000000000000005E-2"/>
    <s v="WAC Adjustment"/>
    <d v="2014-03-26T00:00:00"/>
    <n v="1.099"/>
  </r>
  <r>
    <s v="SPRYCEL 100 MG TABLET"/>
    <x v="1205"/>
    <n v="283.11374999999998"/>
    <n v="294.15519"/>
    <s v="B"/>
    <n v="3.9E-2"/>
    <s v="WAC Adjustment"/>
    <d v="2014-03-26T00:00:00"/>
    <n v="1.0389999999999999"/>
  </r>
  <r>
    <s v="SPRYCEL 50 MG TABLET"/>
    <x v="1206"/>
    <n v="152.09939"/>
    <n v="164.11524"/>
    <s v="B"/>
    <n v="7.9000000000000001E-2"/>
    <s v="WAC Adjustment"/>
    <d v="2014-03-26T00:00:00"/>
    <n v="1.079"/>
  </r>
  <r>
    <s v="CLINDACIN ETZ KIT"/>
    <x v="1207"/>
    <n v="258.27202999999997"/>
    <n v="267.00594000000001"/>
    <s v="B"/>
    <n v="3.3799999999999997E-2"/>
    <s v="WAC Adjustment"/>
    <d v="2014-04-02T00:00:00"/>
    <n v="1.0338000000000001"/>
  </r>
  <r>
    <s v="CLINDACIN PAC KIT"/>
    <x v="1208"/>
    <n v="258.27202999999997"/>
    <n v="267.00594000000001"/>
    <s v="B"/>
    <n v="3.3799999999999997E-2"/>
    <s v="WAC Adjustment"/>
    <d v="2014-04-02T00:00:00"/>
    <n v="1.0338000000000001"/>
  </r>
  <r>
    <s v="EMEND 40 MG CAPSULE"/>
    <x v="1209"/>
    <n v="58.960599999999999"/>
    <n v="60.729419999999998"/>
    <s v="B"/>
    <n v="0.03"/>
    <s v="WAC Adjustment"/>
    <d v="2014-04-02T00:00:00"/>
    <n v="1.03"/>
  </r>
  <r>
    <s v="EMEND 80 MG CAPSULE"/>
    <x v="1210"/>
    <n v="110.02370999999999"/>
    <n v="113.3253"/>
    <s v="B"/>
    <n v="0.03"/>
    <s v="WAC Adjustment"/>
    <d v="2014-04-02T00:00:00"/>
    <n v="1.03"/>
  </r>
  <r>
    <s v="EMEND TRIFOLD PACK"/>
    <x v="1211"/>
    <n v="131.15183999999999"/>
    <n v="135.08770999999999"/>
    <s v="B"/>
    <n v="0.03"/>
    <s v="WAC Adjustment"/>
    <d v="2014-04-02T00:00:00"/>
    <n v="1.03"/>
  </r>
  <r>
    <s v="EXALGO ER 12 MG TABLET"/>
    <x v="1212"/>
    <n v="16.638110000000001"/>
    <n v="18.63485"/>
    <s v="B"/>
    <n v="0.12"/>
    <s v="WAC Adjustment"/>
    <d v="2014-04-02T00:00:00"/>
    <n v="1.1200000000000001"/>
  </r>
  <r>
    <s v="EXALGO ER 16 MG TABLET"/>
    <x v="1213"/>
    <n v="21.933949999999999"/>
    <n v="24.566020000000002"/>
    <s v="B"/>
    <n v="0.12"/>
    <s v="WAC Adjustment"/>
    <d v="2014-04-02T00:00:00"/>
    <n v="1.1200000000000001"/>
  </r>
  <r>
    <s v="EXALGO ER 32 MG TABLET"/>
    <x v="1214"/>
    <n v="44.299550000000004"/>
    <n v="49.615499999999997"/>
    <s v="B"/>
    <n v="0.12"/>
    <s v="WAC Adjustment"/>
    <d v="2014-04-02T00:00:00"/>
    <n v="1.1200000000000001"/>
  </r>
  <r>
    <s v="EXALGO ER 8 MG TABLET"/>
    <x v="1215"/>
    <n v="11.020849999999999"/>
    <n v="12.343349999999999"/>
    <s v="B"/>
    <n v="0.12"/>
    <s v="WAC Adjustment"/>
    <d v="2014-04-02T00:00:00"/>
    <n v="1.1200000000000001"/>
  </r>
  <r>
    <s v="FOSAMAX 70 MG TABLET"/>
    <x v="1216"/>
    <n v="24.705660000000002"/>
    <n v="26.162299999999998"/>
    <s v="B"/>
    <n v="5.8999999999999997E-2"/>
    <s v="WAC Adjustment"/>
    <d v="2014-04-02T00:00:00"/>
    <n v="1.0589999999999999"/>
  </r>
  <r>
    <s v="HORIZANT ER 600 MG TABLET"/>
    <x v="398"/>
    <n v="5.2126999999999999"/>
    <n v="6.7764499999999996"/>
    <s v="B"/>
    <n v="0.3"/>
    <s v="WAC Adjustment"/>
    <d v="2014-04-02T00:00:00"/>
    <n v="1.3"/>
  </r>
  <r>
    <s v="NOXAFIL 40 MG/ML SUSPENSION"/>
    <x v="1217"/>
    <n v="8.8162900000000004"/>
    <n v="9.5215999999999994"/>
    <s v="B"/>
    <n v="0.08"/>
    <s v="WAC Adjustment"/>
    <d v="2014-04-02T00:00:00"/>
    <n v="1.08"/>
  </r>
  <r>
    <s v="SUMADAN 9%-4.5% WASH"/>
    <x v="1218"/>
    <n v="0.59616000000000002"/>
    <n v="0.61404000000000003"/>
    <s v="B"/>
    <n v="0.03"/>
    <s v="WAC Adjustment"/>
    <d v="2014-04-02T00:00:00"/>
    <n v="1.03"/>
  </r>
  <r>
    <s v="SUMADAN KIT"/>
    <x v="179"/>
    <n v="311.23311999999999"/>
    <n v="319.50880999999998"/>
    <s v="B"/>
    <n v="2.6599999999999999E-2"/>
    <s v="WAC Adjustment"/>
    <d v="2014-04-02T00:00:00"/>
    <n v="1.0266"/>
  </r>
  <r>
    <s v="TARGRETIN 75 MG SOFTGEL"/>
    <x v="1219"/>
    <n v="75.130430000000004"/>
    <n v="116.45217"/>
    <s v="B"/>
    <n v="0.55000000000000004"/>
    <s v="WAC Adjustment"/>
    <d v="2014-04-02T00:00:00"/>
    <n v="1.55"/>
  </r>
  <r>
    <s v="TEMODAR 180 MG CAPSULE"/>
    <x v="1220"/>
    <n v="390.79"/>
    <n v="425.96109999999999"/>
    <s v="B"/>
    <n v="0.09"/>
    <s v="WAC Adjustment"/>
    <d v="2014-04-02T00:00:00"/>
    <n v="1.0900000000000001"/>
  </r>
  <r>
    <s v="TEMODAR 20 MG CAPSULE"/>
    <x v="1221"/>
    <n v="44.31474"/>
    <n v="48.303440000000002"/>
    <s v="B"/>
    <n v="0.09"/>
    <s v="WAC Adjustment"/>
    <d v="2014-04-02T00:00:00"/>
    <n v="1.0900000000000001"/>
  </r>
  <r>
    <s v="TEMODAR 250 MG CAPSULE"/>
    <x v="1222"/>
    <n v="538.10409000000004"/>
    <n v="586.53345999999999"/>
    <s v="B"/>
    <n v="0.09"/>
    <s v="WAC Adjustment"/>
    <d v="2014-04-02T00:00:00"/>
    <n v="1.0900000000000001"/>
  </r>
  <r>
    <s v="TEMODAR 5 MG CAPSULE"/>
    <x v="1223"/>
    <n v="11.052490000000001"/>
    <n v="12.047560000000001"/>
    <s v="B"/>
    <n v="0.09"/>
    <s v="WAC Adjustment"/>
    <d v="2014-04-02T00:00:00"/>
    <n v="1.0900000000000001"/>
  </r>
  <r>
    <s v="VESICARE 10 MG TABLET"/>
    <x v="1224"/>
    <n v="6.5415700000000001"/>
    <n v="7.1302500000000002"/>
    <s v="B"/>
    <n v="0.09"/>
    <s v="WAC Adjustment"/>
    <d v="2014-04-02T00:00:00"/>
    <n v="1.0900000000000001"/>
  </r>
  <r>
    <s v="VESICARE 5 MG TABLET"/>
    <x v="1225"/>
    <n v="6.5625400000000003"/>
    <n v="7.1531000000000002"/>
    <s v="B"/>
    <n v="0.09"/>
    <s v="WAC Adjustment"/>
    <d v="2014-04-02T00:00:00"/>
    <n v="1.0900000000000001"/>
  </r>
  <r>
    <s v="XANAX 2 MG TABLET"/>
    <x v="1226"/>
    <n v="4.7974600000000001"/>
    <n v="5.1332800000000001"/>
    <s v="B"/>
    <n v="7.0000000000000007E-2"/>
    <s v="WAC Adjustment"/>
    <d v="2014-04-02T00:00:00"/>
    <n v="1.07"/>
  </r>
  <r>
    <s v="ACTONEL 150 MG TABLET"/>
    <x v="94"/>
    <n v="181.19487000000001"/>
    <n v="208.37591"/>
    <s v="B"/>
    <n v="0.15"/>
    <s v="WAC Adjustment"/>
    <d v="2014-04-09T00:00:00"/>
    <n v="1.1499999999999999"/>
  </r>
  <r>
    <s v="ACTONEL 35 MG TABLET"/>
    <x v="95"/>
    <n v="41.94858"/>
    <n v="48.245060000000002"/>
    <s v="B"/>
    <n v="0.15010000000000001"/>
    <s v="WAC Adjustment"/>
    <d v="2014-04-09T00:00:00"/>
    <n v="1.1501000000000001"/>
  </r>
  <r>
    <s v="ACTONEL 5 MG TABLET"/>
    <x v="1227"/>
    <n v="5.9517199999999999"/>
    <n v="6.8444799999999999"/>
    <s v="B"/>
    <n v="0.15"/>
    <s v="WAC Adjustment"/>
    <d v="2014-04-09T00:00:00"/>
    <n v="1.1499999999999999"/>
  </r>
  <r>
    <s v="ALREX 0.2% EYE DROPS"/>
    <x v="24"/>
    <n v="29.526219999999999"/>
    <n v="31.740390000000001"/>
    <s v="B"/>
    <n v="7.4999999999999997E-2"/>
    <s v="WAC Adjustment"/>
    <d v="2014-04-09T00:00:00"/>
    <n v="1.075"/>
  </r>
  <r>
    <s v="ALREX 0.2% EYE DROPS"/>
    <x v="25"/>
    <n v="29.202020000000001"/>
    <n v="31.39188"/>
    <s v="B"/>
    <n v="7.4999999999999997E-2"/>
    <s v="WAC Adjustment"/>
    <d v="2014-04-09T00:00:00"/>
    <n v="1.075"/>
  </r>
  <r>
    <s v="ALVESCO 160 MCG INHALER"/>
    <x v="1228"/>
    <n v="27.56138"/>
    <n v="30.047139999999999"/>
    <s v="B"/>
    <n v="9.0200000000000002E-2"/>
    <s v="WAC Adjustment"/>
    <d v="2014-04-09T00:00:00"/>
    <n v="1.0902000000000001"/>
  </r>
  <r>
    <s v="ALVESCO 80 MCG INHALER"/>
    <x v="1229"/>
    <n v="27.46415"/>
    <n v="29.94115"/>
    <s v="B"/>
    <n v="9.0200000000000002E-2"/>
    <s v="WAC Adjustment"/>
    <d v="2014-04-09T00:00:00"/>
    <n v="1.0902000000000001"/>
  </r>
  <r>
    <s v="AMITIZA 24 MCG CAPSULES"/>
    <x v="1230"/>
    <n v="4.4518899999999997"/>
    <n v="4.8524700000000003"/>
    <s v="B"/>
    <n v="0.09"/>
    <s v="WAC Adjustment"/>
    <d v="2014-04-09T00:00:00"/>
    <n v="1.0900000000000001"/>
  </r>
  <r>
    <s v="AMITIZA 8 MCG CAPSULE"/>
    <x v="1231"/>
    <n v="4.4787999999999997"/>
    <n v="4.8818000000000001"/>
    <s v="B"/>
    <n v="0.09"/>
    <s v="WAC Adjustment"/>
    <d v="2014-04-09T00:00:00"/>
    <n v="1.0900000000000001"/>
  </r>
  <r>
    <s v="AMTURNIDE 300-10-25 MG TAB"/>
    <x v="1232"/>
    <n v="3.93066"/>
    <n v="4.3197999999999999"/>
    <s v="B"/>
    <n v="9.9000000000000005E-2"/>
    <s v="WAC Adjustment"/>
    <d v="2014-04-09T00:00:00"/>
    <n v="1.099"/>
  </r>
  <r>
    <s v="ASACOL HD DR 800 MG TABLET"/>
    <x v="97"/>
    <n v="4.4124400000000001"/>
    <n v="4.7689199999999996"/>
    <s v="B"/>
    <n v="8.0799999999999997E-2"/>
    <s v="WAC Adjustment"/>
    <d v="2014-04-09T00:00:00"/>
    <n v="1.0808"/>
  </r>
  <r>
    <s v="BEPREVE 1.5% EYE DROPS"/>
    <x v="1233"/>
    <n v="27.797129999999999"/>
    <n v="29.186699999999998"/>
    <s v="B"/>
    <n v="0.05"/>
    <s v="WAC Adjustment"/>
    <d v="2014-04-09T00:00:00"/>
    <n v="1.05"/>
  </r>
  <r>
    <s v="BEPREVE 1.5% EYE DROPS"/>
    <x v="1234"/>
    <n v="29.022649999999999"/>
    <n v="30.473500000000001"/>
    <s v="B"/>
    <n v="0.05"/>
    <s v="WAC Adjustment"/>
    <d v="2014-04-09T00:00:00"/>
    <n v="1.05"/>
  </r>
  <r>
    <s v="BESIVANCE 0.6% SUSP"/>
    <x v="32"/>
    <n v="22.691939999999999"/>
    <n v="23.826309999999999"/>
    <s v="B"/>
    <n v="0.05"/>
    <s v="WAC Adjustment"/>
    <d v="2014-04-09T00:00:00"/>
    <n v="1.05"/>
  </r>
  <r>
    <s v="BROVANA 15 MCG/2 ML SOLUTION"/>
    <x v="249"/>
    <n v="4.1762100000000002"/>
    <n v="4.4378500000000001"/>
    <s v="B"/>
    <n v="6.2700000000000006E-2"/>
    <s v="WAC Adjustment"/>
    <d v="2014-04-09T00:00:00"/>
    <n v="1.0627"/>
  </r>
  <r>
    <s v="BROVANA 15 MCG/2 ML SOLUTION"/>
    <x v="250"/>
    <n v="4.1683899999999996"/>
    <n v="4.4295400000000003"/>
    <s v="B"/>
    <n v="6.2700000000000006E-2"/>
    <s v="WAC Adjustment"/>
    <d v="2014-04-09T00:00:00"/>
    <n v="1.0627"/>
  </r>
  <r>
    <s v="CARAC 0.5% CREAM"/>
    <x v="1235"/>
    <n v="16.133120000000002"/>
    <n v="27.055399999999999"/>
    <s v="B"/>
    <n v="0.67700000000000005"/>
    <s v="WAC Adjustment"/>
    <d v="2014-04-09T00:00:00"/>
    <n v="1.677"/>
  </r>
  <r>
    <s v="CARAC CREAM"/>
    <x v="33"/>
    <n v="16.133120000000002"/>
    <n v="27.055399999999999"/>
    <s v="B"/>
    <n v="0.67700000000000005"/>
    <s v="WAC Adjustment"/>
    <d v="2014-04-09T00:00:00"/>
    <n v="1.677"/>
  </r>
  <r>
    <s v="CLOBEX 0.05% SPRAY"/>
    <x v="289"/>
    <n v="4.9821900000000001"/>
    <n v="5.4500700000000002"/>
    <s v="B"/>
    <n v="9.3899999999999997E-2"/>
    <s v="WAC Adjustment"/>
    <d v="2014-04-09T00:00:00"/>
    <n v="1.0939000000000001"/>
  </r>
  <r>
    <s v="CLOBEX 0.05% SPRAY"/>
    <x v="290"/>
    <n v="4.24641"/>
    <n v="4.6453600000000002"/>
    <s v="B"/>
    <n v="9.3899999999999997E-2"/>
    <s v="WAC Adjustment"/>
    <d v="2014-04-09T00:00:00"/>
    <n v="1.0939000000000001"/>
  </r>
  <r>
    <s v="COLCRYS 0.6 MG TABLET"/>
    <x v="1236"/>
    <n v="4.9870900000000002"/>
    <n v="5.2814100000000002"/>
    <s v="B"/>
    <n v="5.8999999999999997E-2"/>
    <s v="WAC Adjustment"/>
    <d v="2014-04-09T00:00:00"/>
    <n v="1.0589999999999999"/>
  </r>
  <r>
    <s v="DELZICOL DR 400 MG CAPSULE"/>
    <x v="104"/>
    <n v="2.13076"/>
    <n v="2.3043100000000001"/>
    <s v="B"/>
    <n v="8.14E-2"/>
    <s v="WAC Adjustment"/>
    <d v="2014-04-09T00:00:00"/>
    <n v="1.0813999999999999"/>
  </r>
  <r>
    <s v="DENAVIR 1% CREAM"/>
    <x v="322"/>
    <n v="82.590280000000007"/>
    <n v="94.873930000000001"/>
    <s v="B"/>
    <n v="0.1487"/>
    <s v="WAC Adjustment"/>
    <d v="2014-04-09T00:00:00"/>
    <n v="1.1487000000000001"/>
  </r>
  <r>
    <s v="DEXILANT DR 30 MG CAPSULE"/>
    <x v="1237"/>
    <n v="5.3833099999999998"/>
    <n v="5.9161000000000001"/>
    <s v="B"/>
    <n v="9.9000000000000005E-2"/>
    <s v="WAC Adjustment"/>
    <d v="2014-04-09T00:00:00"/>
    <n v="1.099"/>
  </r>
  <r>
    <s v="DEXILANT DR 60 MG CAPSULE"/>
    <x v="1238"/>
    <n v="5.4846700000000004"/>
    <n v="6.0274900000000002"/>
    <s v="B"/>
    <n v="9.9000000000000005E-2"/>
    <s v="WAC Adjustment"/>
    <d v="2014-04-09T00:00:00"/>
    <n v="1.099"/>
  </r>
  <r>
    <s v="DILAUDID 1 MG/ML LIQUID"/>
    <x v="1239"/>
    <n v="0.49474000000000001"/>
    <n v="0.53927999999999998"/>
    <s v="B"/>
    <n v="0.09"/>
    <s v="WAC Adjustment"/>
    <d v="2014-04-09T00:00:00"/>
    <n v="1.0900000000000001"/>
  </r>
  <r>
    <s v="DILAUDID 4 MG TABLET"/>
    <x v="1240"/>
    <n v="1.6674199999999999"/>
    <n v="1.81745"/>
    <s v="B"/>
    <n v="0.09"/>
    <s v="WAC Adjustment"/>
    <d v="2014-04-09T00:00:00"/>
    <n v="1.0900000000000001"/>
  </r>
  <r>
    <s v="DILAUDID 8 MG TABLET"/>
    <x v="1241"/>
    <n v="3.1333299999999999"/>
    <n v="3.41533"/>
    <s v="B"/>
    <n v="0.09"/>
    <s v="WAC Adjustment"/>
    <d v="2014-04-09T00:00:00"/>
    <n v="1.0900000000000001"/>
  </r>
  <r>
    <s v="DORYX DR 150 MG TABLET"/>
    <x v="1242"/>
    <n v="18.57104"/>
    <n v="20.411249999999999"/>
    <s v="B"/>
    <n v="9.9099999999999994E-2"/>
    <s v="WAC Adjustment"/>
    <d v="2014-04-09T00:00:00"/>
    <n v="1.0991"/>
  </r>
  <r>
    <s v="DORYX DR 200 MG TABLET"/>
    <x v="1243"/>
    <n v="24.505299999999998"/>
    <n v="26.933779999999999"/>
    <s v="B"/>
    <n v="9.9099999999999994E-2"/>
    <s v="WAC Adjustment"/>
    <d v="2014-04-09T00:00:00"/>
    <n v="1.0991"/>
  </r>
  <r>
    <s v="EXELON 13.3 MG/24HR PATCH"/>
    <x v="1244"/>
    <n v="10.048679999999999"/>
    <n v="11.0434"/>
    <s v="B"/>
    <n v="9.9000000000000005E-2"/>
    <s v="WAC Adjustment"/>
    <d v="2014-04-09T00:00:00"/>
    <n v="1.099"/>
  </r>
  <r>
    <s v="EXELON 4.6 MG/24HR PATCH"/>
    <x v="1245"/>
    <n v="10.094900000000001"/>
    <n v="11.094189999999999"/>
    <s v="B"/>
    <n v="9.9000000000000005E-2"/>
    <s v="WAC Adjustment"/>
    <d v="2014-04-09T00:00:00"/>
    <n v="1.099"/>
  </r>
  <r>
    <s v="EXELON 9.5 MG/24HR PATCH"/>
    <x v="1246"/>
    <n v="10.141"/>
    <n v="11.14486"/>
    <s v="B"/>
    <n v="9.9000000000000005E-2"/>
    <s v="WAC Adjustment"/>
    <d v="2014-04-09T00:00:00"/>
    <n v="1.099"/>
  </r>
  <r>
    <s v="EXFORGE 10-160 MG TABLET"/>
    <x v="1247"/>
    <n v="4.8984100000000002"/>
    <n v="5.6281699999999999"/>
    <s v="B"/>
    <n v="0.14899999999999999"/>
    <s v="WAC Adjustment"/>
    <d v="2014-04-09T00:00:00"/>
    <n v="1.149"/>
  </r>
  <r>
    <s v="EXFORGE 10-320 MG TABLET"/>
    <x v="1248"/>
    <n v="6.2283499999999998"/>
    <n v="7.1563100000000004"/>
    <s v="B"/>
    <n v="0.14899999999999999"/>
    <s v="WAC Adjustment"/>
    <d v="2014-04-09T00:00:00"/>
    <n v="1.149"/>
  </r>
  <r>
    <s v="EXFORGE 5-160 MG TABLET"/>
    <x v="1249"/>
    <n v="4.3106299999999997"/>
    <n v="4.95275"/>
    <s v="B"/>
    <n v="0.14899999999999999"/>
    <s v="WAC Adjustment"/>
    <d v="2014-04-09T00:00:00"/>
    <n v="1.149"/>
  </r>
  <r>
    <s v="EXFORGE 5-320 MG TABLET"/>
    <x v="1250"/>
    <n v="5.4504700000000001"/>
    <n v="6.2625400000000004"/>
    <s v="B"/>
    <n v="0.14899999999999999"/>
    <s v="WAC Adjustment"/>
    <d v="2014-04-09T00:00:00"/>
    <n v="1.149"/>
  </r>
  <r>
    <s v="EXFORGE HCT 10-160-12.5 MG TAB"/>
    <x v="1251"/>
    <n v="4.8721500000000004"/>
    <n v="5.5979999999999999"/>
    <s v="B"/>
    <n v="0.14899999999999999"/>
    <s v="WAC Adjustment"/>
    <d v="2014-04-09T00:00:00"/>
    <n v="1.149"/>
  </r>
  <r>
    <s v="EXFORGE HCT 10-160-25 MG TAB"/>
    <x v="1252"/>
    <n v="4.8971200000000001"/>
    <n v="5.62669"/>
    <s v="B"/>
    <n v="0.14899999999999999"/>
    <s v="WAC Adjustment"/>
    <d v="2014-04-09T00:00:00"/>
    <n v="1.149"/>
  </r>
  <r>
    <s v="EXFORGE HCT 10-320-25 MG TAB"/>
    <x v="1253"/>
    <n v="6.2476799999999999"/>
    <n v="7.1785199999999998"/>
    <s v="B"/>
    <n v="0.14899999999999999"/>
    <s v="WAC Adjustment"/>
    <d v="2014-04-09T00:00:00"/>
    <n v="1.149"/>
  </r>
  <r>
    <s v="EXFORGE HCT 5-160-12.5 MG TAB"/>
    <x v="1254"/>
    <n v="4.26614"/>
    <n v="4.9016299999999999"/>
    <s v="B"/>
    <n v="0.14899999999999999"/>
    <s v="WAC Adjustment"/>
    <d v="2014-04-09T00:00:00"/>
    <n v="1.149"/>
  </r>
  <r>
    <s v="EXFORGE HCT 5-160-25 MG TAB"/>
    <x v="1255"/>
    <n v="4.2523499999999999"/>
    <n v="4.8857699999999999"/>
    <s v="B"/>
    <n v="0.14899999999999999"/>
    <s v="WAC Adjustment"/>
    <d v="2014-04-09T00:00:00"/>
    <n v="1.149"/>
  </r>
  <r>
    <s v="FAZACLO 100 MG ODT"/>
    <x v="1256"/>
    <n v="10.424469999999999"/>
    <n v="12.230829999999999"/>
    <s v="B"/>
    <n v="0.17330000000000001"/>
    <s v="WAC Adjustment"/>
    <d v="2014-04-09T00:00:00"/>
    <n v="1.1733"/>
  </r>
  <r>
    <s v="FAZACLO 200 MG ODT"/>
    <x v="1257"/>
    <n v="16.64668"/>
    <n v="19.809480000000001"/>
    <s v="B"/>
    <n v="0.19"/>
    <s v="WAC Adjustment"/>
    <d v="2014-04-09T00:00:00"/>
    <n v="1.19"/>
  </r>
  <r>
    <s v="FIORICET 50-300-40 MG CAPSULE"/>
    <x v="1258"/>
    <n v="2.1862300000000001"/>
    <n v="2.3595899999999999"/>
    <s v="B"/>
    <n v="7.9299999999999995E-2"/>
    <s v="WAC Adjustment"/>
    <d v="2014-04-09T00:00:00"/>
    <n v="1.0792999999999999"/>
  </r>
  <r>
    <s v="INTUNIV ER 1 MG TABLET"/>
    <x v="1259"/>
    <n v="7.7606599999999997"/>
    <n v="8.3815899999999992"/>
    <s v="B"/>
    <n v="0.08"/>
    <s v="WAC Adjustment"/>
    <d v="2014-04-09T00:00:00"/>
    <n v="1.08"/>
  </r>
  <r>
    <s v="INTUNIV ER 2 MG TABLET"/>
    <x v="1260"/>
    <n v="7.75997"/>
    <n v="8.3808399999999992"/>
    <s v="B"/>
    <n v="0.08"/>
    <s v="WAC Adjustment"/>
    <d v="2014-04-09T00:00:00"/>
    <n v="1.08"/>
  </r>
  <r>
    <s v="INTUNIV ER 3 MG TABLET"/>
    <x v="1261"/>
    <n v="7.7301399999999996"/>
    <n v="8.34863"/>
    <s v="B"/>
    <n v="0.08"/>
    <s v="WAC Adjustment"/>
    <d v="2014-04-09T00:00:00"/>
    <n v="1.08"/>
  </r>
  <r>
    <s v="INTUNIV ER 4 MG TABLET"/>
    <x v="1262"/>
    <n v="7.7823700000000002"/>
    <n v="8.40503"/>
    <s v="B"/>
    <n v="0.08"/>
    <s v="WAC Adjustment"/>
    <d v="2014-04-09T00:00:00"/>
    <n v="1.08"/>
  </r>
  <r>
    <s v="INVEGA ER 1.5 MG TABLET"/>
    <x v="1263"/>
    <n v="21.291399999999999"/>
    <n v="23.399249999999999"/>
    <s v="B"/>
    <n v="9.9000000000000005E-2"/>
    <s v="WAC Adjustment"/>
    <d v="2014-04-09T00:00:00"/>
    <n v="1.099"/>
  </r>
  <r>
    <s v="INVEGA ER 3 MG TABLET"/>
    <x v="1264"/>
    <n v="21.397680000000001"/>
    <n v="23.51606"/>
    <s v="B"/>
    <n v="9.9000000000000005E-2"/>
    <s v="WAC Adjustment"/>
    <d v="2014-04-09T00:00:00"/>
    <n v="1.099"/>
  </r>
  <r>
    <s v="INVEGA ER 6 MG TABLET"/>
    <x v="1265"/>
    <n v="21.576409999999999"/>
    <n v="23.712479999999999"/>
    <s v="B"/>
    <n v="9.9000000000000005E-2"/>
    <s v="WAC Adjustment"/>
    <d v="2014-04-09T00:00:00"/>
    <n v="1.099"/>
  </r>
  <r>
    <s v="INVEGA ER 9 MG TABLET"/>
    <x v="1266"/>
    <n v="32.287529999999997"/>
    <n v="35.483989999999999"/>
    <s v="B"/>
    <n v="9.9000000000000005E-2"/>
    <s v="WAC Adjustment"/>
    <d v="2014-04-09T00:00:00"/>
    <n v="1.099"/>
  </r>
  <r>
    <s v="ISTALOL 0.5% EYE DROPS"/>
    <x v="46"/>
    <n v="41.95317"/>
    <n v="44.05209"/>
    <s v="B"/>
    <n v="0.05"/>
    <s v="WAC Adjustment"/>
    <d v="2014-04-09T00:00:00"/>
    <n v="1.05"/>
  </r>
  <r>
    <s v="ISTALOL 0.5% EYE DROPS"/>
    <x v="47"/>
    <n v="42.14996"/>
    <n v="44.256619999999998"/>
    <s v="B"/>
    <n v="0.05"/>
    <s v="WAC Adjustment"/>
    <d v="2014-04-09T00:00:00"/>
    <n v="1.05"/>
  </r>
  <r>
    <s v="KADIAN ER 10 MG CAPSULE"/>
    <x v="1267"/>
    <n v="4.8821700000000003"/>
    <n v="5.61259"/>
    <s v="B"/>
    <n v="0.14960000000000001"/>
    <s v="WAC Adjustment"/>
    <d v="2014-04-09T00:00:00"/>
    <n v="1.1496"/>
  </r>
  <r>
    <s v="KADIAN ER 100 MG CAPSULE"/>
    <x v="1268"/>
    <n v="19.52168"/>
    <n v="22.45091"/>
    <s v="B"/>
    <n v="0.15010000000000001"/>
    <s v="WAC Adjustment"/>
    <d v="2014-04-09T00:00:00"/>
    <n v="1.1501000000000001"/>
  </r>
  <r>
    <s v="KADIAN ER 20 MG CAPSULE"/>
    <x v="1269"/>
    <n v="5.4795999999999996"/>
    <n v="6.3000600000000002"/>
    <s v="B"/>
    <n v="0.1497"/>
    <s v="WAC Adjustment"/>
    <d v="2014-04-09T00:00:00"/>
    <n v="1.1496999999999999"/>
  </r>
  <r>
    <s v="KADIAN ER 30 MG CAPSULE"/>
    <x v="1270"/>
    <n v="5.8761000000000001"/>
    <n v="6.7623300000000004"/>
    <s v="B"/>
    <n v="0.15079999999999999"/>
    <s v="WAC Adjustment"/>
    <d v="2014-04-09T00:00:00"/>
    <n v="1.1508"/>
  </r>
  <r>
    <s v="KADIAN ER 50 MG CAPSULE"/>
    <x v="1271"/>
    <n v="9.9934899999999995"/>
    <n v="11.492509999999999"/>
    <s v="B"/>
    <n v="0.15"/>
    <s v="WAC Adjustment"/>
    <d v="2014-04-09T00:00:00"/>
    <n v="1.1499999999999999"/>
  </r>
  <r>
    <s v="KADIAN ER 60 MG CAPSULE"/>
    <x v="1272"/>
    <n v="11.965339999999999"/>
    <n v="13.758699999999999"/>
    <s v="B"/>
    <n v="0.14990000000000001"/>
    <s v="WAC Adjustment"/>
    <d v="2014-04-09T00:00:00"/>
    <n v="1.1498999999999999"/>
  </r>
  <r>
    <s v="KADIAN ER 80 MG CAPSULE"/>
    <x v="1273"/>
    <n v="15.76487"/>
    <n v="18.130549999999999"/>
    <s v="B"/>
    <n v="0.15010000000000001"/>
    <s v="WAC Adjustment"/>
    <d v="2014-04-09T00:00:00"/>
    <n v="1.1501000000000001"/>
  </r>
  <r>
    <s v="LATUDA 120 MG TABLET"/>
    <x v="434"/>
    <n v="32.113489999999999"/>
    <n v="33.689619999999998"/>
    <s v="B"/>
    <n v="4.9099999999999998E-2"/>
    <s v="WAC Adjustment"/>
    <d v="2014-04-09T00:00:00"/>
    <n v="1.0490999999999999"/>
  </r>
  <r>
    <s v="LATUDA 20 MG TABLET"/>
    <x v="435"/>
    <n v="21.842569999999998"/>
    <n v="22.91264"/>
    <s v="B"/>
    <n v="4.9000000000000002E-2"/>
    <s v="WAC Adjustment"/>
    <d v="2014-04-09T00:00:00"/>
    <n v="1.0489999999999999"/>
  </r>
  <r>
    <s v="LATUDA 40 MG TABLET"/>
    <x v="436"/>
    <n v="21.83541"/>
    <n v="22.90513"/>
    <s v="B"/>
    <n v="4.9000000000000002E-2"/>
    <s v="WAC Adjustment"/>
    <d v="2014-04-09T00:00:00"/>
    <n v="1.0489999999999999"/>
  </r>
  <r>
    <s v="LATUDA 60 MG TABLET"/>
    <x v="1274"/>
    <n v="21.439530000000001"/>
    <n v="22.48986"/>
    <s v="B"/>
    <n v="4.9000000000000002E-2"/>
    <s v="WAC Adjustment"/>
    <d v="2014-04-09T00:00:00"/>
    <n v="1.0489999999999999"/>
  </r>
  <r>
    <s v="LATUDA 80 MG TABLET"/>
    <x v="437"/>
    <n v="21.68374"/>
    <n v="22.746030000000001"/>
    <s v="B"/>
    <n v="4.9000000000000002E-2"/>
    <s v="WAC Adjustment"/>
    <d v="2014-04-09T00:00:00"/>
    <n v="1.0489999999999999"/>
  </r>
  <r>
    <s v="LO LOESTRIN FE 1-10 TABLET"/>
    <x v="1275"/>
    <n v="2.85182"/>
    <n v="3.0883500000000002"/>
    <s v="B"/>
    <n v="8.2900000000000001E-2"/>
    <s v="WAC Adjustment"/>
    <d v="2014-04-09T00:00:00"/>
    <n v="1.0829"/>
  </r>
  <r>
    <s v="LOTEMAX 0.5% EYE OINTMENT"/>
    <x v="52"/>
    <n v="50.995660000000001"/>
    <n v="53.546979999999998"/>
    <s v="B"/>
    <n v="0.05"/>
    <s v="WAC Adjustment"/>
    <d v="2014-04-09T00:00:00"/>
    <n v="1.05"/>
  </r>
  <r>
    <s v="LOTEMAX 0.5% OPHTHALMIC GEL"/>
    <x v="53"/>
    <n v="25.678930000000001"/>
    <n v="26.578469999999999"/>
    <s v="B"/>
    <n v="3.5000000000000003E-2"/>
    <s v="WAC Adjustment"/>
    <d v="2014-04-09T00:00:00"/>
    <n v="1.0349999999999999"/>
  </r>
  <r>
    <s v="LOVAZA 1 GM CAPSULE"/>
    <x v="1276"/>
    <n v="1.7051499999999999"/>
    <n v="1.8586100000000001"/>
    <s v="B"/>
    <n v="0.09"/>
    <s v="WAC Adjustment"/>
    <d v="2014-04-09T00:00:00"/>
    <n v="1.0900000000000001"/>
  </r>
  <r>
    <s v="MINASTRIN 24 FE CHEWABLE TAB"/>
    <x v="1277"/>
    <n v="2.8569499999999999"/>
    <n v="3.0939100000000002"/>
    <s v="B"/>
    <n v="8.2900000000000001E-2"/>
    <s v="WAC Adjustment"/>
    <d v="2014-04-09T00:00:00"/>
    <n v="1.0829"/>
  </r>
  <r>
    <s v="MINIVELLE 0.0375 MG PATCH"/>
    <x v="59"/>
    <n v="9.6869099999999992"/>
    <n v="10.645720000000001"/>
    <s v="B"/>
    <n v="9.9000000000000005E-2"/>
    <s v="WAC Adjustment"/>
    <d v="2014-04-09T00:00:00"/>
    <n v="1.099"/>
  </r>
  <r>
    <s v="MINIVELLE 0.05 MG PATCH"/>
    <x v="60"/>
    <n v="9.7022499999999994"/>
    <n v="10.66258"/>
    <s v="B"/>
    <n v="9.9000000000000005E-2"/>
    <s v="WAC Adjustment"/>
    <d v="2014-04-09T00:00:00"/>
    <n v="1.099"/>
  </r>
  <r>
    <s v="MINIVELLE 0.075 MG PATCH"/>
    <x v="61"/>
    <n v="9.6875300000000006"/>
    <n v="10.6464"/>
    <s v="B"/>
    <n v="9.9000000000000005E-2"/>
    <s v="WAC Adjustment"/>
    <d v="2014-04-09T00:00:00"/>
    <n v="1.099"/>
  </r>
  <r>
    <s v="MINIVELLE 0.1 MG PATCH"/>
    <x v="62"/>
    <n v="9.6371900000000004"/>
    <n v="10.59108"/>
    <s v="B"/>
    <n v="9.9000000000000005E-2"/>
    <s v="WAC Adjustment"/>
    <d v="2014-04-09T00:00:00"/>
    <n v="1.099"/>
  </r>
  <r>
    <s v="MONUROL 3 GM SACHET"/>
    <x v="1278"/>
    <n v="49.197949999999999"/>
    <n v="54.069040000000001"/>
    <s v="B"/>
    <n v="9.9000000000000005E-2"/>
    <s v="WAC Adjustment"/>
    <d v="2014-04-09T00:00:00"/>
    <n v="1.099"/>
  </r>
  <r>
    <s v="MS CONTIN 100 MG TABLET"/>
    <x v="1279"/>
    <n v="11.176629999999999"/>
    <n v="12.07076"/>
    <s v="B"/>
    <n v="0.08"/>
    <s v="WAC Adjustment"/>
    <d v="2014-04-09T00:00:00"/>
    <n v="1.08"/>
  </r>
  <r>
    <s v="MS CONTIN 60 MG TABLET"/>
    <x v="1280"/>
    <n v="7.4500900000000003"/>
    <n v="8.0460999999999991"/>
    <s v="B"/>
    <n v="0.08"/>
    <s v="WAC Adjustment"/>
    <d v="2014-04-09T00:00:00"/>
    <n v="1.08"/>
  </r>
  <r>
    <s v="MS CONTIN CR 30 MG TABLET"/>
    <x v="1281"/>
    <n v="3.8473000000000002"/>
    <n v="4.1550900000000004"/>
    <s v="B"/>
    <n v="0.08"/>
    <s v="WAC Adjustment"/>
    <d v="2014-04-09T00:00:00"/>
    <n v="1.08"/>
  </r>
  <r>
    <s v="MULTAQ 400 MG TABLET"/>
    <x v="1282"/>
    <n v="5.5634100000000002"/>
    <n v="6.1167400000000001"/>
    <s v="B"/>
    <n v="9.9500000000000005E-2"/>
    <s v="WAC Adjustment"/>
    <d v="2014-04-09T00:00:00"/>
    <n v="1.0994999999999999"/>
  </r>
  <r>
    <s v="NAFTIN 1% CREAM"/>
    <x v="475"/>
    <n v="4.8969399999999998"/>
    <n v="5.8763199999999998"/>
    <s v="B"/>
    <n v="0.2"/>
    <s v="WAC Adjustment"/>
    <d v="2014-04-09T00:00:00"/>
    <n v="1.2"/>
  </r>
  <r>
    <s v="NAFTIN 1% CREAM"/>
    <x v="476"/>
    <n v="3.28355"/>
    <n v="3.9402599999999999"/>
    <s v="B"/>
    <n v="0.2"/>
    <s v="WAC Adjustment"/>
    <d v="2014-04-09T00:00:00"/>
    <n v="1.2"/>
  </r>
  <r>
    <s v="NAFTIN 1% GEL"/>
    <x v="477"/>
    <n v="7.24892"/>
    <n v="8.6987100000000002"/>
    <s v="B"/>
    <n v="0.2"/>
    <s v="WAC Adjustment"/>
    <d v="2014-04-09T00:00:00"/>
    <n v="1.2"/>
  </r>
  <r>
    <s v="NAFTIN 1% GEL"/>
    <x v="478"/>
    <n v="4.8293600000000003"/>
    <n v="5.7952300000000001"/>
    <s v="B"/>
    <n v="0.2"/>
    <s v="WAC Adjustment"/>
    <d v="2014-04-09T00:00:00"/>
    <n v="1.2"/>
  </r>
  <r>
    <s v="NAFTIN 1% GEL"/>
    <x v="1283"/>
    <n v="3.23543"/>
    <n v="3.8825099999999999"/>
    <s v="B"/>
    <n v="0.2"/>
    <s v="WAC Adjustment"/>
    <d v="2014-04-09T00:00:00"/>
    <n v="1.2"/>
  </r>
  <r>
    <s v="NAFTIN PUMP 1% CREAM"/>
    <x v="481"/>
    <n v="3.28355"/>
    <n v="3.9402599999999999"/>
    <s v="B"/>
    <n v="0.2"/>
    <s v="WAC Adjustment"/>
    <d v="2014-04-09T00:00:00"/>
    <n v="1.2"/>
  </r>
  <r>
    <s v="NEORAL 100 MG GELATIN CAPSULE"/>
    <x v="1284"/>
    <n v="5.6731499999999997"/>
    <n v="5.9567500000000004"/>
    <s v="B"/>
    <n v="0.05"/>
    <s v="WAC Adjustment"/>
    <d v="2014-04-09T00:00:00"/>
    <n v="1.05"/>
  </r>
  <r>
    <s v="NEORAL 25 MG GELATIN CAPSULE"/>
    <x v="1285"/>
    <n v="1.4293"/>
    <n v="1.5006600000000001"/>
    <s v="B"/>
    <n v="4.99E-2"/>
    <s v="WAC Adjustment"/>
    <d v="2014-04-09T00:00:00"/>
    <n v="1.0499000000000001"/>
  </r>
  <r>
    <s v="NORITATE 1% CREAM"/>
    <x v="1286"/>
    <n v="8.4269700000000007"/>
    <n v="10.95506"/>
    <s v="B"/>
    <n v="0.3"/>
    <s v="WAC Adjustment"/>
    <d v="2014-04-09T00:00:00"/>
    <n v="1.3"/>
  </r>
  <r>
    <s v="NUCYNTA 100 MG TABLET"/>
    <x v="1287"/>
    <n v="3.6093199999999999"/>
    <n v="3.9666700000000001"/>
    <s v="B"/>
    <n v="9.9000000000000005E-2"/>
    <s v="WAC Adjustment"/>
    <d v="2014-04-09T00:00:00"/>
    <n v="1.099"/>
  </r>
  <r>
    <s v="NUCYNTA 50 MG TABLET"/>
    <x v="1288"/>
    <n v="2.3198799999999999"/>
    <n v="2.5495000000000001"/>
    <s v="B"/>
    <n v="9.9000000000000005E-2"/>
    <s v="WAC Adjustment"/>
    <d v="2014-04-09T00:00:00"/>
    <n v="1.099"/>
  </r>
  <r>
    <s v="NUCYNTA 75 MG TABLET"/>
    <x v="1289"/>
    <n v="2.7046899999999998"/>
    <n v="2.9724499999999998"/>
    <s v="B"/>
    <n v="9.9000000000000005E-2"/>
    <s v="WAC Adjustment"/>
    <d v="2014-04-09T00:00:00"/>
    <n v="1.099"/>
  </r>
  <r>
    <s v="NUCYNTA ER 100 MG TABLET"/>
    <x v="1290"/>
    <n v="4.79887"/>
    <n v="5.0627599999999999"/>
    <s v="B"/>
    <n v="5.5E-2"/>
    <s v="WAC Adjustment"/>
    <d v="2014-04-09T00:00:00"/>
    <n v="1.0549999999999999"/>
  </r>
  <r>
    <s v="NUCYNTA ER 150 MG TABLET"/>
    <x v="1291"/>
    <n v="6.1905000000000001"/>
    <n v="6.5309799999999996"/>
    <s v="B"/>
    <n v="5.5E-2"/>
    <s v="WAC Adjustment"/>
    <d v="2014-04-09T00:00:00"/>
    <n v="1.0549999999999999"/>
  </r>
  <r>
    <s v="NUCYNTA ER 200 MG TABLET"/>
    <x v="1292"/>
    <n v="7.9238600000000003"/>
    <n v="8.3596000000000004"/>
    <s v="B"/>
    <n v="5.5E-2"/>
    <s v="WAC Adjustment"/>
    <d v="2014-04-09T00:00:00"/>
    <n v="1.0549999999999999"/>
  </r>
  <r>
    <s v="NUCYNTA ER 250 MG TABLET"/>
    <x v="1293"/>
    <n v="7.89161"/>
    <n v="8.3255700000000008"/>
    <s v="B"/>
    <n v="5.5E-2"/>
    <s v="WAC Adjustment"/>
    <d v="2014-04-09T00:00:00"/>
    <n v="1.0549999999999999"/>
  </r>
  <r>
    <s v="NUCYNTA ER 50 MG TABLET"/>
    <x v="1294"/>
    <n v="2.6328200000000002"/>
    <n v="2.7775799999999999"/>
    <s v="B"/>
    <n v="5.5E-2"/>
    <s v="WAC Adjustment"/>
    <d v="2014-04-09T00:00:00"/>
    <n v="1.0549999999999999"/>
  </r>
  <r>
    <s v="OPANA ER 10 MG TABLET"/>
    <x v="1295"/>
    <n v="3.7664399999999998"/>
    <n v="4.0678000000000001"/>
    <s v="B"/>
    <n v="0.08"/>
    <s v="WAC Adjustment"/>
    <d v="2014-04-09T00:00:00"/>
    <n v="1.08"/>
  </r>
  <r>
    <s v="OPANA ER 15 MG TABLET"/>
    <x v="1296"/>
    <n v="5.18527"/>
    <n v="5.6001500000000002"/>
    <s v="B"/>
    <n v="0.08"/>
    <s v="WAC Adjustment"/>
    <d v="2014-04-09T00:00:00"/>
    <n v="1.08"/>
  </r>
  <r>
    <s v="OPANA ER 20 MG TABLET"/>
    <x v="1297"/>
    <n v="6.6348500000000001"/>
    <n v="7.1657099999999998"/>
    <s v="B"/>
    <n v="0.08"/>
    <s v="WAC Adjustment"/>
    <d v="2014-04-09T00:00:00"/>
    <n v="1.08"/>
  </r>
  <r>
    <s v="OPANA ER 30 MG TABLET"/>
    <x v="1298"/>
    <n v="9.5013000000000005"/>
    <n v="10.2615"/>
    <s v="B"/>
    <n v="0.08"/>
    <s v="WAC Adjustment"/>
    <d v="2014-04-09T00:00:00"/>
    <n v="1.08"/>
  </r>
  <r>
    <s v="OPANA ER 40 MG TABLET"/>
    <x v="1299"/>
    <n v="12.445349999999999"/>
    <n v="13.44097"/>
    <s v="B"/>
    <n v="0.08"/>
    <s v="WAC Adjustment"/>
    <d v="2014-04-09T00:00:00"/>
    <n v="1.08"/>
  </r>
  <r>
    <s v="OPANA ER 5 MG TABLET"/>
    <x v="1300"/>
    <n v="1.93232"/>
    <n v="2.0737999999999999"/>
    <s v="B"/>
    <n v="7.3200000000000001E-2"/>
    <s v="WAC Adjustment"/>
    <d v="2014-04-09T00:00:00"/>
    <n v="1.0731999999999999"/>
  </r>
  <r>
    <s v="OPANA ER 7.5 MG TABLET"/>
    <x v="1301"/>
    <n v="2.8511700000000002"/>
    <n v="3.0792000000000002"/>
    <s v="B"/>
    <n v="0.08"/>
    <s v="WAC Adjustment"/>
    <d v="2014-04-09T00:00:00"/>
    <n v="1.08"/>
  </r>
  <r>
    <s v="ORBIVAN CAPSULE"/>
    <x v="1302"/>
    <n v="2.1862300000000001"/>
    <n v="2.3595899999999999"/>
    <s v="B"/>
    <n v="7.9299999999999995E-2"/>
    <s v="WAC Adjustment"/>
    <d v="2014-04-09T00:00:00"/>
    <n v="1.0792999999999999"/>
  </r>
  <r>
    <s v="OXISTAT 1% CREAM"/>
    <x v="525"/>
    <n v="7.5106700000000002"/>
    <n v="10.139480000000001"/>
    <s v="B"/>
    <n v="0.35"/>
    <s v="WAC Adjustment"/>
    <d v="2014-04-09T00:00:00"/>
    <n v="1.35"/>
  </r>
  <r>
    <s v="OXISTAT 1% LOTION"/>
    <x v="528"/>
    <n v="7.6257999999999999"/>
    <n v="10.2949"/>
    <s v="B"/>
    <n v="0.35"/>
    <s v="WAC Adjustment"/>
    <d v="2014-04-09T00:00:00"/>
    <n v="1.35"/>
  </r>
  <r>
    <s v="OXISTAT 1% LOTION"/>
    <x v="1303"/>
    <n v="4.5976699999999999"/>
    <n v="5.0573899999999998"/>
    <s v="B"/>
    <n v="0.1"/>
    <s v="WAC Adjustment"/>
    <d v="2014-04-09T00:00:00"/>
    <n v="1.1000000000000001"/>
  </r>
  <r>
    <s v="PENTASA 250 MG CAPSULE"/>
    <x v="1304"/>
    <n v="1.6477599999999999"/>
    <n v="1.76312"/>
    <s v="B"/>
    <n v="7.0000000000000007E-2"/>
    <s v="WAC Adjustment"/>
    <d v="2014-04-09T00:00:00"/>
    <n v="1.07"/>
  </r>
  <r>
    <s v="PENTASA 500 MG CAPSULE"/>
    <x v="1305"/>
    <n v="3.2891699999999999"/>
    <n v="3.51945"/>
    <s v="B"/>
    <n v="7.0000000000000007E-2"/>
    <s v="WAC Adjustment"/>
    <d v="2014-04-09T00:00:00"/>
    <n v="1.07"/>
  </r>
  <r>
    <s v="PREVACID 15 MG SOLUTAB"/>
    <x v="1306"/>
    <n v="8.1906700000000008"/>
    <n v="9.0015499999999999"/>
    <s v="B"/>
    <n v="9.9000000000000005E-2"/>
    <s v="WAC Adjustment"/>
    <d v="2014-04-09T00:00:00"/>
    <n v="1.099"/>
  </r>
  <r>
    <s v="PREVACID 30 MG SOLUTAB"/>
    <x v="1307"/>
    <n v="8.1639499999999998"/>
    <n v="8.9721799999999998"/>
    <s v="B"/>
    <n v="9.9000000000000005E-2"/>
    <s v="WAC Adjustment"/>
    <d v="2014-04-09T00:00:00"/>
    <n v="1.099"/>
  </r>
  <r>
    <s v="PREVACID DR 30 MG CAPSULE"/>
    <x v="1308"/>
    <n v="8.2069799999999997"/>
    <n v="9.0194700000000001"/>
    <s v="B"/>
    <n v="9.9000000000000005E-2"/>
    <s v="WAC Adjustment"/>
    <d v="2014-04-09T00:00:00"/>
    <n v="1.099"/>
  </r>
  <r>
    <s v="PREVPAC PATIENT PACK"/>
    <x v="1309"/>
    <n v="5.0541900000000002"/>
    <n v="5.5545999999999998"/>
    <s v="B"/>
    <n v="9.9000000000000005E-2"/>
    <s v="WAC Adjustment"/>
    <d v="2014-04-09T00:00:00"/>
    <n v="1.099"/>
  </r>
  <r>
    <s v="PROLENSA 0.07% EYE DROPS"/>
    <x v="76"/>
    <n v="112.24518999999999"/>
    <n v="116.17377"/>
    <s v="B"/>
    <n v="3.5000000000000003E-2"/>
    <s v="WAC Adjustment"/>
    <d v="2014-04-09T00:00:00"/>
    <n v="1.0349999999999999"/>
  </r>
  <r>
    <s v="PROLENSA 0.07% EYE DROPS"/>
    <x v="77"/>
    <n v="60.384340000000002"/>
    <n v="62.497799999999998"/>
    <s v="B"/>
    <n v="3.5000000000000003E-2"/>
    <s v="WAC Adjustment"/>
    <d v="2014-04-09T00:00:00"/>
    <n v="1.0349999999999999"/>
  </r>
  <r>
    <s v="QSYMIA 3.75 MG-23 MG CAPSULE"/>
    <x v="1310"/>
    <n v="4.3663299999999996"/>
    <n v="4.8468499999999999"/>
    <s v="B"/>
    <n v="0.1101"/>
    <s v="WAC Adjustment"/>
    <d v="2014-04-09T00:00:00"/>
    <n v="1.1101000000000001"/>
  </r>
  <r>
    <s v="QSYMIA 7.5 MG-46 MG CAPSULE"/>
    <x v="1311"/>
    <n v="4.9415100000000001"/>
    <n v="5.4850300000000001"/>
    <s v="B"/>
    <n v="0.11"/>
    <s v="WAC Adjustment"/>
    <d v="2014-04-09T00:00:00"/>
    <n v="1.1100000000000001"/>
  </r>
  <r>
    <s v="RAPAFLO 4 MG CAPSULE"/>
    <x v="1312"/>
    <n v="4.5816400000000002"/>
    <n v="4.9033199999999999"/>
    <s v="B"/>
    <n v="7.0199999999999999E-2"/>
    <s v="WAC Adjustment"/>
    <d v="2014-04-09T00:00:00"/>
    <n v="1.0702"/>
  </r>
  <r>
    <s v="RAPAFLO 8 MG CAPSULE"/>
    <x v="1313"/>
    <n v="4.5455899999999998"/>
    <n v="4.8647400000000003"/>
    <s v="B"/>
    <n v="7.0199999999999999E-2"/>
    <s v="WAC Adjustment"/>
    <d v="2014-04-09T00:00:00"/>
    <n v="1.0702"/>
  </r>
  <r>
    <s v="ROZEREM 8 MG TABLET"/>
    <x v="1314"/>
    <n v="6.7824900000000001"/>
    <n v="7.4540300000000004"/>
    <s v="B"/>
    <n v="9.9000000000000005E-2"/>
    <s v="WAC Adjustment"/>
    <d v="2014-04-09T00:00:00"/>
    <n v="1.099"/>
  </r>
  <r>
    <s v="SANDIMMUNE 100 MG CAPSULE"/>
    <x v="1315"/>
    <n v="10.042400000000001"/>
    <n v="10.54463"/>
    <s v="B"/>
    <n v="0.05"/>
    <s v="WAC Adjustment"/>
    <d v="2014-04-09T00:00:00"/>
    <n v="1.05"/>
  </r>
  <r>
    <s v="SANDIMMUNE 25 MG CAPSULE"/>
    <x v="1316"/>
    <n v="2.4700000000000002"/>
    <n v="2.5935000000000001"/>
    <s v="B"/>
    <n v="0.05"/>
    <s v="WAC Adjustment"/>
    <d v="2014-04-09T00:00:00"/>
    <n v="1.05"/>
  </r>
  <r>
    <s v="SANDOSTATIN LAR 20 MG KIT"/>
    <x v="945"/>
    <n v="2633.5844400000001"/>
    <n v="2659.9202799999998"/>
    <s v="B"/>
    <n v="0.01"/>
    <s v="WAC Adjustment"/>
    <d v="2014-04-09T00:00:00"/>
    <n v="1.01"/>
  </r>
  <r>
    <s v="SILENOR 3 MG TABLET"/>
    <x v="81"/>
    <n v="6.9931099999999997"/>
    <n v="9.7904300000000006"/>
    <s v="B"/>
    <n v="0.4"/>
    <s v="WAC Adjustment"/>
    <d v="2014-04-09T00:00:00"/>
    <n v="1.4"/>
  </r>
  <r>
    <s v="SILENOR 6 MG TABLET"/>
    <x v="82"/>
    <n v="7.2389999999999999"/>
    <n v="10.13467"/>
    <s v="B"/>
    <n v="0.4"/>
    <s v="WAC Adjustment"/>
    <d v="2014-04-09T00:00:00"/>
    <n v="1.4"/>
  </r>
  <r>
    <s v="TEKAMLO 150 MG-5 MG TABLET"/>
    <x v="1317"/>
    <n v="3.3580800000000002"/>
    <n v="3.6906300000000001"/>
    <s v="B"/>
    <n v="9.9000000000000005E-2"/>
    <s v="WAC Adjustment"/>
    <d v="2014-04-09T00:00:00"/>
    <n v="1.099"/>
  </r>
  <r>
    <s v="TEKAMLO 300 MG-10 MG TABLET"/>
    <x v="1318"/>
    <n v="4.2716700000000003"/>
    <n v="4.6946500000000002"/>
    <s v="B"/>
    <n v="9.9000000000000005E-2"/>
    <s v="WAC Adjustment"/>
    <d v="2014-04-09T00:00:00"/>
    <n v="1.099"/>
  </r>
  <r>
    <s v="TEKAMLO 300 MG-5 MG TABLET"/>
    <x v="1319"/>
    <n v="4.3626500000000004"/>
    <n v="4.7946400000000002"/>
    <s v="B"/>
    <n v="9.9000000000000005E-2"/>
    <s v="WAC Adjustment"/>
    <d v="2014-04-09T00:00:00"/>
    <n v="1.099"/>
  </r>
  <r>
    <s v="TEKTURNA 150 MG TABLET"/>
    <x v="1320"/>
    <n v="3.4063500000000002"/>
    <n v="3.7434799999999999"/>
    <s v="B"/>
    <n v="9.9000000000000005E-2"/>
    <s v="WAC Adjustment"/>
    <d v="2014-04-09T00:00:00"/>
    <n v="1.099"/>
  </r>
  <r>
    <s v="TEKTURNA 300 MG TABLET"/>
    <x v="1321"/>
    <n v="4.2890100000000002"/>
    <n v="4.7134600000000004"/>
    <s v="B"/>
    <n v="9.9000000000000005E-2"/>
    <s v="WAC Adjustment"/>
    <d v="2014-04-09T00:00:00"/>
    <n v="1.099"/>
  </r>
  <r>
    <s v="TEKTURNA HCT 150-12.5 MG TAB"/>
    <x v="1322"/>
    <n v="3.37039"/>
    <n v="3.7039599999999999"/>
    <s v="B"/>
    <n v="9.9000000000000005E-2"/>
    <s v="WAC Adjustment"/>
    <d v="2014-04-09T00:00:00"/>
    <n v="1.099"/>
  </r>
  <r>
    <s v="TEKTURNA HCT 150-25 MG TABLET"/>
    <x v="1323"/>
    <n v="3.3388599999999999"/>
    <n v="3.6693099999999998"/>
    <s v="B"/>
    <n v="9.9000000000000005E-2"/>
    <s v="WAC Adjustment"/>
    <d v="2014-04-09T00:00:00"/>
    <n v="1.099"/>
  </r>
  <r>
    <s v="TEKTURNA HCT 300-12.5 MG TAB"/>
    <x v="1324"/>
    <n v="4.2354700000000003"/>
    <n v="4.6546099999999999"/>
    <s v="B"/>
    <n v="9.9000000000000005E-2"/>
    <s v="WAC Adjustment"/>
    <d v="2014-04-09T00:00:00"/>
    <n v="1.099"/>
  </r>
  <r>
    <s v="TEKTURNA HCT 300-25 MG TABLET"/>
    <x v="1325"/>
    <n v="4.1943700000000002"/>
    <n v="4.6094400000000002"/>
    <s v="B"/>
    <n v="9.9000000000000005E-2"/>
    <s v="WAC Adjustment"/>
    <d v="2014-04-09T00:00:00"/>
    <n v="1.099"/>
  </r>
  <r>
    <s v="TIROSINT 100 MCG CAPSULE"/>
    <x v="639"/>
    <n v="2.4539"/>
    <n v="2.94468"/>
    <s v="B"/>
    <n v="0.2"/>
    <s v="WAC Adjustment"/>
    <d v="2014-04-09T00:00:00"/>
    <n v="1.2"/>
  </r>
  <r>
    <s v="TIROSINT 112 MCG CAPSULE"/>
    <x v="640"/>
    <n v="2.45262"/>
    <n v="2.9431500000000002"/>
    <s v="B"/>
    <n v="0.2"/>
    <s v="WAC Adjustment"/>
    <d v="2014-04-09T00:00:00"/>
    <n v="1.2"/>
  </r>
  <r>
    <s v="TIROSINT 125 MCG CAPSULE"/>
    <x v="641"/>
    <n v="2.4114800000000001"/>
    <n v="2.89377"/>
    <s v="B"/>
    <n v="0.2"/>
    <s v="WAC Adjustment"/>
    <d v="2014-04-09T00:00:00"/>
    <n v="1.2"/>
  </r>
  <r>
    <s v="TIROSINT 13 MCG CAPSULE"/>
    <x v="642"/>
    <n v="2.4232999999999998"/>
    <n v="2.90795"/>
    <s v="B"/>
    <n v="0.2"/>
    <s v="WAC Adjustment"/>
    <d v="2014-04-09T00:00:00"/>
    <n v="1.2"/>
  </r>
  <r>
    <s v="TIROSINT 137 MCG CAPSULE"/>
    <x v="1326"/>
    <n v="2.0063599999999999"/>
    <n v="2.88422"/>
    <s v="B"/>
    <n v="0.4375"/>
    <s v="WAC Adjustment"/>
    <d v="2014-04-09T00:00:00"/>
    <n v="1.4375"/>
  </r>
  <r>
    <s v="TIROSINT 150 MCG CAPSULE"/>
    <x v="643"/>
    <n v="2.44808"/>
    <n v="2.9377"/>
    <s v="B"/>
    <n v="0.2"/>
    <s v="WAC Adjustment"/>
    <d v="2014-04-09T00:00:00"/>
    <n v="1.2"/>
  </r>
  <r>
    <s v="TIROSINT 25 MCG CAPSULE"/>
    <x v="644"/>
    <n v="2.4415100000000001"/>
    <n v="2.9298099999999998"/>
    <s v="B"/>
    <n v="0.2"/>
    <s v="WAC Adjustment"/>
    <d v="2014-04-09T00:00:00"/>
    <n v="1.2"/>
  </r>
  <r>
    <s v="TIROSINT 50 MCG CAPSULE"/>
    <x v="645"/>
    <n v="2.4340700000000002"/>
    <n v="2.92089"/>
    <s v="B"/>
    <n v="0.2"/>
    <s v="WAC Adjustment"/>
    <d v="2014-04-09T00:00:00"/>
    <n v="1.2"/>
  </r>
  <r>
    <s v="TIROSINT 75 MCG CAPSULE"/>
    <x v="646"/>
    <n v="2.4051800000000001"/>
    <n v="2.8862100000000002"/>
    <s v="B"/>
    <n v="0.2"/>
    <s v="WAC Adjustment"/>
    <d v="2014-04-09T00:00:00"/>
    <n v="1.2"/>
  </r>
  <r>
    <s v="TIROSINT 88 MCG CAPSULE"/>
    <x v="647"/>
    <n v="2.4211999999999998"/>
    <n v="2.90544"/>
    <s v="B"/>
    <n v="0.2"/>
    <s v="WAC Adjustment"/>
    <d v="2014-04-09T00:00:00"/>
    <n v="1.2"/>
  </r>
  <r>
    <s v="VIIBRYD 10 MG TABLET"/>
    <x v="1327"/>
    <n v="4.87439"/>
    <n v="5.3570500000000001"/>
    <s v="B"/>
    <n v="9.9000000000000005E-2"/>
    <s v="WAC Adjustment"/>
    <d v="2014-04-09T00:00:00"/>
    <n v="1.099"/>
  </r>
  <r>
    <s v="VIIBRYD 20 MG TABLET"/>
    <x v="1328"/>
    <n v="4.8920199999999996"/>
    <n v="5.3764200000000004"/>
    <s v="B"/>
    <n v="9.9000000000000005E-2"/>
    <s v="WAC Adjustment"/>
    <d v="2014-04-09T00:00:00"/>
    <n v="1.099"/>
  </r>
  <r>
    <s v="VIIBRYD 40 MG TABLET"/>
    <x v="1329"/>
    <n v="4.8680000000000003"/>
    <n v="5.3500300000000003"/>
    <s v="B"/>
    <n v="9.9000000000000005E-2"/>
    <s v="WAC Adjustment"/>
    <d v="2014-04-09T00:00:00"/>
    <n v="1.099"/>
  </r>
  <r>
    <s v="VIIBRYD TITRATION PACK"/>
    <x v="1330"/>
    <n v="4.8226699999999996"/>
    <n v="5.3002099999999999"/>
    <s v="B"/>
    <n v="9.9000000000000005E-2"/>
    <s v="WAC Adjustment"/>
    <d v="2014-04-09T00:00:00"/>
    <n v="1.099"/>
  </r>
  <r>
    <s v="VITAFOL ULTRA SOFTGEL"/>
    <x v="1331"/>
    <n v="2.3433299999999999"/>
    <n v="2.5776699999999999"/>
    <s v="B"/>
    <n v="0.1"/>
    <s v="WAC Adjustment"/>
    <d v="2014-04-09T00:00:00"/>
    <n v="1.1000000000000001"/>
  </r>
  <r>
    <s v="VITAFOL-OB CAPLET"/>
    <x v="669"/>
    <n v="1.2075"/>
    <n v="1.4851799999999999"/>
    <s v="B"/>
    <n v="0.23"/>
    <s v="WAC Adjustment"/>
    <d v="2014-04-09T00:00:00"/>
    <n v="1.23"/>
  </r>
  <r>
    <s v="VIVITROL 380 MG VIAL + DILUENT"/>
    <x v="1332"/>
    <n v="1068.58125"/>
    <n v="1122.0103099999999"/>
    <s v="B"/>
    <n v="0.05"/>
    <s v="WAC Adjustment"/>
    <d v="2014-04-09T00:00:00"/>
    <n v="1.05"/>
  </r>
  <r>
    <s v="VOLTAREN 1% GEL"/>
    <x v="1333"/>
    <n v="0.35382000000000002"/>
    <n v="0.40690999999999999"/>
    <s v="B"/>
    <n v="0.15"/>
    <s v="WAC Adjustment"/>
    <d v="2014-04-09T00:00:00"/>
    <n v="1.1499999999999999"/>
  </r>
  <r>
    <s v="ZIRGAN 0.15% OPHTHALMIC GEL"/>
    <x v="90"/>
    <n v="45.532919999999997"/>
    <n v="48.947890000000001"/>
    <s v="B"/>
    <n v="7.4999999999999997E-2"/>
    <s v="WAC Adjustment"/>
    <d v="2014-04-09T00:00:00"/>
    <n v="1.075"/>
  </r>
  <r>
    <s v="ZONALON 5% CREAM"/>
    <x v="694"/>
    <n v="6.0154500000000004"/>
    <n v="6.61693"/>
    <s v="B"/>
    <n v="0.1"/>
    <s v="WAC Adjustment"/>
    <d v="2014-04-09T00:00:00"/>
    <n v="1.1000000000000001"/>
  </r>
  <r>
    <s v="ZOVIRAX 5% CREAM"/>
    <x v="1008"/>
    <n v="108.28077"/>
    <n v="118.02712"/>
    <s v="B"/>
    <n v="0.09"/>
    <s v="WAC Adjustment"/>
    <d v="2014-04-09T00:00:00"/>
    <n v="1.0900000000000001"/>
  </r>
  <r>
    <s v="ZOVIRAX 5% OINTMENT"/>
    <x v="1009"/>
    <n v="29.785969999999999"/>
    <n v="32.466709999999999"/>
    <s v="B"/>
    <n v="0.09"/>
    <s v="WAC Adjustment"/>
    <d v="2014-04-09T00:00:00"/>
    <n v="1.0900000000000001"/>
  </r>
  <r>
    <s v="ZYLET EYE DROPS"/>
    <x v="92"/>
    <n v="32.84225"/>
    <n v="34.483710000000002"/>
    <s v="B"/>
    <n v="0.05"/>
    <s v="WAC Adjustment"/>
    <d v="2014-04-09T00:00:00"/>
    <n v="1.05"/>
  </r>
  <r>
    <s v="ZYLET EYE DROPS"/>
    <x v="93"/>
    <n v="32.821260000000002"/>
    <n v="34.462649999999996"/>
    <s v="B"/>
    <n v="0.05"/>
    <s v="WAC Adjustment"/>
    <d v="2014-04-09T00:00:00"/>
    <n v="1.05"/>
  </r>
  <r>
    <s v="AZOPT 1% EYE DROPS"/>
    <x v="729"/>
    <n v="13.97109"/>
    <n v="15.231"/>
    <s v="B"/>
    <n v="9.0200000000000002E-2"/>
    <s v="WAC Adjustment"/>
    <d v="2014-04-16T00:00:00"/>
    <n v="1.0902000000000001"/>
  </r>
  <r>
    <s v="AZOPT 1% EYE DROPS"/>
    <x v="730"/>
    <n v="13.82972"/>
    <n v="15.0755"/>
    <s v="B"/>
    <n v="9.01E-2"/>
    <s v="WAC Adjustment"/>
    <d v="2014-04-16T00:00:00"/>
    <n v="1.0901000000000001"/>
  </r>
  <r>
    <s v="BETOPTIC S 0.25% EYE DROPS"/>
    <x v="1334"/>
    <n v="16.85586"/>
    <n v="18.290289999999999"/>
    <s v="B"/>
    <n v="8.5099999999999995E-2"/>
    <s v="WAC Adjustment"/>
    <d v="2014-04-16T00:00:00"/>
    <n v="1.0851"/>
  </r>
  <r>
    <s v="BETOPTIC S 0.25% EYE DROPS"/>
    <x v="1335"/>
    <n v="16.826530000000002"/>
    <n v="18.256779999999999"/>
    <s v="B"/>
    <n v="8.5000000000000006E-2"/>
    <s v="WAC Adjustment"/>
    <d v="2014-04-16T00:00:00"/>
    <n v="1.085"/>
  </r>
  <r>
    <s v="LIPOFEN 150 MG CAPSULE"/>
    <x v="1336"/>
    <n v="4.7141400000000004"/>
    <n v="5.1623200000000002"/>
    <s v="B"/>
    <n v="9.5100000000000004E-2"/>
    <s v="WAC Adjustment"/>
    <d v="2014-04-16T00:00:00"/>
    <n v="1.0951"/>
  </r>
  <r>
    <s v="LIPOFEN 50 MG CAPSULE"/>
    <x v="1015"/>
    <n v="2.2146699999999999"/>
    <n v="2.4251900000000002"/>
    <s v="B"/>
    <n v="9.5100000000000004E-2"/>
    <s v="WAC Adjustment"/>
    <d v="2014-04-16T00:00:00"/>
    <n v="1.0951"/>
  </r>
  <r>
    <s v="PATANASE 0.6% NASAL SPRAY"/>
    <x v="906"/>
    <n v="5.7823700000000002"/>
    <n v="6.3021399999999996"/>
    <s v="B"/>
    <n v="8.9899999999999994E-2"/>
    <s v="WAC Adjustment"/>
    <d v="2014-04-16T00:00:00"/>
    <n v="1.0899000000000001"/>
  </r>
  <r>
    <s v="SAPHRIS 10 MG TAB SUBLINGUAL"/>
    <x v="1337"/>
    <n v="11.15728"/>
    <n v="11.938840000000001"/>
    <s v="B"/>
    <n v="7.0000000000000007E-2"/>
    <s v="WAC Adjustment"/>
    <d v="2014-04-16T00:00:00"/>
    <n v="1.07"/>
  </r>
  <r>
    <s v="SAPHRIS 10 MG TAB SUBLINGUAL BLACK CHERRY"/>
    <x v="1338"/>
    <n v="11.15728"/>
    <n v="11.938840000000001"/>
    <s v="B"/>
    <n v="7.0000000000000007E-2"/>
    <s v="WAC Adjustment"/>
    <d v="2014-04-16T00:00:00"/>
    <n v="1.07"/>
  </r>
  <r>
    <s v="SAPHRIS 5 MG TAB SUBLINGUAL BLACK CHERRY"/>
    <x v="1339"/>
    <n v="11.09211"/>
    <n v="11.87687"/>
    <s v="B"/>
    <n v="7.0699999999999999E-2"/>
    <s v="WAC Adjustment"/>
    <d v="2014-04-16T00:00:00"/>
    <n v="1.0707"/>
  </r>
  <r>
    <s v="SAPHRIS 5 MG TABLET SUBLINGUAL"/>
    <x v="1340"/>
    <n v="11.09211"/>
    <n v="11.87687"/>
    <s v="B"/>
    <n v="7.0699999999999999E-2"/>
    <s v="WAC Adjustment"/>
    <d v="2014-04-16T00:00:00"/>
    <n v="1.0707"/>
  </r>
  <r>
    <s v="SAVELLA 100 MG TABLET"/>
    <x v="1341"/>
    <n v="2.7512699999999999"/>
    <n v="3.0237099999999999"/>
    <s v="B"/>
    <n v="9.9000000000000005E-2"/>
    <s v="WAC Adjustment"/>
    <d v="2014-04-16T00:00:00"/>
    <n v="1.099"/>
  </r>
  <r>
    <s v="SAVELLA 12.5 MG TABLET"/>
    <x v="1342"/>
    <n v="2.5651999999999999"/>
    <n v="2.81921"/>
    <s v="B"/>
    <n v="9.9000000000000005E-2"/>
    <s v="WAC Adjustment"/>
    <d v="2014-04-16T00:00:00"/>
    <n v="1.099"/>
  </r>
  <r>
    <s v="SAVELLA 25 MG TABLET"/>
    <x v="1343"/>
    <n v="2.74688"/>
    <n v="3.0188700000000002"/>
    <s v="B"/>
    <n v="9.9000000000000005E-2"/>
    <s v="WAC Adjustment"/>
    <d v="2014-04-16T00:00:00"/>
    <n v="1.099"/>
  </r>
  <r>
    <s v="SAVELLA 50 MG TABLET"/>
    <x v="1344"/>
    <n v="2.7878799999999999"/>
    <n v="3.0639400000000001"/>
    <s v="B"/>
    <n v="9.9000000000000005E-2"/>
    <s v="WAC Adjustment"/>
    <d v="2014-04-16T00:00:00"/>
    <n v="1.099"/>
  </r>
  <r>
    <s v="SAVELLA TITRATION PACK"/>
    <x v="1345"/>
    <n v="2.77922"/>
    <n v="3.0543100000000001"/>
    <s v="B"/>
    <n v="9.9000000000000005E-2"/>
    <s v="WAC Adjustment"/>
    <d v="2014-04-16T00:00:00"/>
    <n v="1.099"/>
  </r>
  <r>
    <s v="TOBRADEX ST EYE DROPS"/>
    <x v="1346"/>
    <n v="23.162769999999998"/>
    <n v="25.13045"/>
    <s v="B"/>
    <n v="8.5000000000000006E-2"/>
    <s v="WAC Adjustment"/>
    <d v="2014-04-16T00:00:00"/>
    <n v="1.085"/>
  </r>
  <r>
    <s v="TRAVATAN Z 0.004% EYE DROP"/>
    <x v="1347"/>
    <n v="39.754570000000001"/>
    <n v="41.340780000000002"/>
    <s v="B"/>
    <n v="3.9899999999999998E-2"/>
    <s v="WAC Adjustment"/>
    <d v="2014-04-16T00:00:00"/>
    <n v="1.0399"/>
  </r>
  <r>
    <s v="TRAVATAN Z 0.004% EYE DROP"/>
    <x v="1348"/>
    <n v="39.661909999999999"/>
    <n v="41.25394"/>
    <s v="B"/>
    <n v="4.0099999999999997E-2"/>
    <s v="WAC Adjustment"/>
    <d v="2014-04-16T00:00:00"/>
    <n v="1.0401"/>
  </r>
  <r>
    <s v="BENZAMYCINPAK GEL"/>
    <x v="737"/>
    <n v="3.70255"/>
    <n v="4.0357500000000002"/>
    <s v="B"/>
    <n v="0.09"/>
    <s v="WAC Adjustment"/>
    <d v="2014-04-23T00:00:00"/>
    <n v="1.0900000000000001"/>
  </r>
  <r>
    <s v="FUNGOID 2% TINCTURE"/>
    <x v="1349"/>
    <n v="0.56606999999999996"/>
    <n v="0.59423000000000004"/>
    <s v="B"/>
    <n v="4.9700000000000001E-2"/>
    <s v="WAC Adjustment"/>
    <d v="2014-04-23T00:00:00"/>
    <n v="1.0497000000000001"/>
  </r>
  <r>
    <s v="LOPROX 1% SHAMPOO"/>
    <x v="870"/>
    <n v="3.45174"/>
    <n v="4.1420899999999996"/>
    <s v="B"/>
    <n v="0.2"/>
    <s v="WAC Adjustment"/>
    <d v="2014-04-23T00:00:00"/>
    <n v="1.2"/>
  </r>
  <r>
    <s v="MAXZIDE 37.5 MG-25 MG TABLET"/>
    <x v="1350"/>
    <n v="1.28206"/>
    <n v="1.43591"/>
    <s v="B"/>
    <n v="0.12"/>
    <s v="WAC Adjustment"/>
    <d v="2014-04-23T00:00:00"/>
    <n v="1.1200000000000001"/>
  </r>
  <r>
    <s v="MAXZIDE 75 MG-50 MG TABLET"/>
    <x v="1351"/>
    <n v="2.9405199999999998"/>
    <n v="3.29339"/>
    <s v="B"/>
    <n v="0.12"/>
    <s v="WAC Adjustment"/>
    <d v="2014-04-23T00:00:00"/>
    <n v="1.1200000000000001"/>
  </r>
  <r>
    <s v="MENTAX 1% CREAM"/>
    <x v="1352"/>
    <n v="5.1889200000000004"/>
    <n v="5.81175"/>
    <s v="B"/>
    <n v="0.12"/>
    <s v="WAC Adjustment"/>
    <d v="2014-04-23T00:00:00"/>
    <n v="1.1200000000000001"/>
  </r>
  <r>
    <s v="MENTAX 1% CREAM"/>
    <x v="1353"/>
    <n v="5.1511399999999998"/>
    <n v="5.7691800000000004"/>
    <s v="B"/>
    <n v="0.12"/>
    <s v="WAC Adjustment"/>
    <d v="2014-04-23T00:00:00"/>
    <n v="1.1200000000000001"/>
  </r>
  <r>
    <s v="NITRO-BID 2% OINTMENT"/>
    <x v="1354"/>
    <n v="0.79832999999999998"/>
    <n v="0.99792999999999998"/>
    <s v="B"/>
    <n v="0.25"/>
    <s v="WAC Adjustment"/>
    <d v="2014-04-23T00:00:00"/>
    <n v="1.25"/>
  </r>
  <r>
    <s v="NITRO-BID 2% OINTMENT"/>
    <x v="1355"/>
    <n v="0.82062999999999997"/>
    <n v="1.0258"/>
    <s v="B"/>
    <n v="0.25"/>
    <s v="WAC Adjustment"/>
    <d v="2014-04-23T00:00:00"/>
    <n v="1.25"/>
  </r>
  <r>
    <s v="PHENYTEK 200 MG CAPSULE"/>
    <x v="1356"/>
    <n v="1.1536599999999999"/>
    <n v="1.3012900000000001"/>
    <s v="B"/>
    <n v="0.128"/>
    <s v="WAC Adjustment"/>
    <d v="2014-04-23T00:00:00"/>
    <n v="1.1280000000000001"/>
  </r>
  <r>
    <s v="PHENYTEK 300 MG CAPSULE"/>
    <x v="1357"/>
    <n v="1.75146"/>
    <n v="1.9755400000000001"/>
    <s v="B"/>
    <n v="0.12790000000000001"/>
    <s v="WAC Adjustment"/>
    <d v="2014-04-23T00:00:00"/>
    <n v="1.1278999999999999"/>
  </r>
  <r>
    <s v="PROCRIT 10,000 UNITS/ML VIAL"/>
    <x v="1358"/>
    <n v="196.61350999999999"/>
    <n v="206.21217999999999"/>
    <s v="B"/>
    <n v="4.8800000000000003E-2"/>
    <s v="WAC Adjustment"/>
    <d v="2014-04-23T00:00:00"/>
    <n v="1.0488"/>
  </r>
  <r>
    <s v="PROCRIT 20,000 UNITS/ML VIAL"/>
    <x v="1359"/>
    <n v="395.90156000000002"/>
    <n v="415.22948000000002"/>
    <s v="B"/>
    <n v="4.8800000000000003E-2"/>
    <s v="WAC Adjustment"/>
    <d v="2014-04-23T00:00:00"/>
    <n v="1.0488"/>
  </r>
  <r>
    <s v="PROCRIT 4,000 UNITS/ML VIAL"/>
    <x v="1360"/>
    <n v="79.582629999999995"/>
    <n v="83.467849999999999"/>
    <s v="B"/>
    <n v="4.8800000000000003E-2"/>
    <s v="WAC Adjustment"/>
    <d v="2014-04-23T00:00:00"/>
    <n v="1.0488"/>
  </r>
  <r>
    <s v="PROCRIT 40,000 UNITS/ML VIAL"/>
    <x v="1361"/>
    <n v="789.86108999999999"/>
    <n v="828.42210999999998"/>
    <s v="B"/>
    <n v="4.8800000000000003E-2"/>
    <s v="WAC Adjustment"/>
    <d v="2014-04-23T00:00:00"/>
    <n v="1.0488"/>
  </r>
  <r>
    <s v="RETIN-A MICRO 0.04% GEL"/>
    <x v="920"/>
    <n v="15.045"/>
    <n v="16.248449999999998"/>
    <s v="B"/>
    <n v="0.08"/>
    <s v="WAC Adjustment"/>
    <d v="2014-04-23T00:00:00"/>
    <n v="1.08"/>
  </r>
  <r>
    <s v="RETIN-A MICRO 0.04% GEL"/>
    <x v="921"/>
    <n v="12.100149999999999"/>
    <n v="13.068160000000001"/>
    <s v="B"/>
    <n v="0.08"/>
    <s v="WAC Adjustment"/>
    <d v="2014-04-23T00:00:00"/>
    <n v="1.08"/>
  </r>
  <r>
    <s v="RETIN-A MICRO 0.1% GEL"/>
    <x v="923"/>
    <n v="11.792529999999999"/>
    <n v="12.73593"/>
    <s v="B"/>
    <n v="0.08"/>
    <s v="WAC Adjustment"/>
    <d v="2014-04-23T00:00:00"/>
    <n v="1.08"/>
  </r>
  <r>
    <s v="RETIN-A MICRO PUMP 0.04% GEL"/>
    <x v="924"/>
    <n v="12.48638"/>
    <n v="13.485290000000001"/>
    <s v="B"/>
    <n v="0.08"/>
    <s v="WAC Adjustment"/>
    <d v="2014-04-23T00:00:00"/>
    <n v="1.08"/>
  </r>
  <r>
    <s v="RETIN-A MICRO PUMP 0.1% GEL"/>
    <x v="925"/>
    <n v="12.63982"/>
    <n v="13.651"/>
    <s v="B"/>
    <n v="0.08"/>
    <s v="WAC Adjustment"/>
    <d v="2014-04-23T00:00:00"/>
    <n v="1.08"/>
  </r>
  <r>
    <s v="ROXICODONE 15 MG TABLET"/>
    <x v="1362"/>
    <n v="2.85026"/>
    <n v="3.8478300000000001"/>
    <s v="B"/>
    <n v="0.35"/>
    <s v="WAC Adjustment"/>
    <d v="2014-04-23T00:00:00"/>
    <n v="1.35"/>
  </r>
  <r>
    <s v="ROXICODONE 30 MG TABLET"/>
    <x v="1363"/>
    <n v="5.6103899999999998"/>
    <n v="7.57402"/>
    <s v="B"/>
    <n v="0.35"/>
    <s v="WAC Adjustment"/>
    <d v="2014-04-23T00:00:00"/>
    <n v="1.35"/>
  </r>
  <r>
    <s v="SALEX 6% SHAMPOO"/>
    <x v="943"/>
    <n v="1.09097"/>
    <n v="1.3201000000000001"/>
    <s v="B"/>
    <n v="0.21"/>
    <s v="WAC Adjustment"/>
    <d v="2014-04-23T00:00:00"/>
    <n v="1.21"/>
  </r>
  <r>
    <s v="UREACIN-20 CREAM"/>
    <x v="1364"/>
    <n v="0.14266999999999999"/>
    <n v="0.14979999999999999"/>
    <s v="B"/>
    <n v="0.05"/>
    <s v="WAC Adjustment"/>
    <d v="2014-04-23T00:00:00"/>
    <n v="1.05"/>
  </r>
  <r>
    <s v="XERESE 5%-1% CREAM"/>
    <x v="1365"/>
    <n v="82.019850000000005"/>
    <n v="89.400810000000007"/>
    <s v="B"/>
    <n v="0.09"/>
    <s v="WAC Adjustment"/>
    <d v="2014-04-23T00:00:00"/>
    <n v="1.0900000000000001"/>
  </r>
  <r>
    <s v="AZOR 10-20 MG TABLET"/>
    <x v="1366"/>
    <n v="4.3107300000000004"/>
    <n v="4.6214000000000004"/>
    <s v="B"/>
    <n v="7.2099999999999997E-2"/>
    <s v="WAC Adjustment"/>
    <d v="2014-04-30T00:00:00"/>
    <n v="1.0721000000000001"/>
  </r>
  <r>
    <s v="AZOR 10-40 MG TABLET"/>
    <x v="1367"/>
    <n v="5.5242699999999996"/>
    <n v="5.9174300000000004"/>
    <s v="B"/>
    <n v="7.1199999999999999E-2"/>
    <s v="WAC Adjustment"/>
    <d v="2014-04-30T00:00:00"/>
    <n v="1.0711999999999999"/>
  </r>
  <r>
    <s v="AZOR 5-20 MG TABLET"/>
    <x v="1368"/>
    <n v="4.3671499999999996"/>
    <n v="4.6818900000000001"/>
    <s v="B"/>
    <n v="7.2099999999999997E-2"/>
    <s v="WAC Adjustment"/>
    <d v="2014-04-30T00:00:00"/>
    <n v="1.0721000000000001"/>
  </r>
  <r>
    <s v="AZOR 5-40 MG TABLET"/>
    <x v="1369"/>
    <n v="5.5299899999999997"/>
    <n v="5.9235600000000002"/>
    <s v="B"/>
    <n v="7.1199999999999999E-2"/>
    <s v="WAC Adjustment"/>
    <d v="2014-04-30T00:00:00"/>
    <n v="1.0711999999999999"/>
  </r>
  <r>
    <s v="BENICAR 20 MG TABLET"/>
    <x v="1370"/>
    <n v="3.4941"/>
    <n v="3.7394599999999998"/>
    <s v="B"/>
    <n v="7.0199999999999999E-2"/>
    <s v="WAC Adjustment"/>
    <d v="2014-04-30T00:00:00"/>
    <n v="1.0702"/>
  </r>
  <r>
    <s v="BENICAR 40 MG TABLET"/>
    <x v="1371"/>
    <n v="4.8687300000000002"/>
    <n v="5.2122700000000002"/>
    <s v="B"/>
    <n v="7.0599999999999996E-2"/>
    <s v="WAC Adjustment"/>
    <d v="2014-04-30T00:00:00"/>
    <n v="1.0706"/>
  </r>
  <r>
    <s v="BENICAR 5 MG TABLET"/>
    <x v="1372"/>
    <n v="2.7856800000000002"/>
    <n v="2.9866899999999998"/>
    <s v="B"/>
    <n v="7.22E-2"/>
    <s v="WAC Adjustment"/>
    <d v="2014-04-30T00:00:00"/>
    <n v="1.0722"/>
  </r>
  <r>
    <s v="BENICAR HCT 20-12.5 MG TABLET"/>
    <x v="1373"/>
    <n v="3.4459200000000001"/>
    <n v="3.6878899999999999"/>
    <s v="B"/>
    <n v="7.0199999999999999E-2"/>
    <s v="WAC Adjustment"/>
    <d v="2014-04-30T00:00:00"/>
    <n v="1.0702"/>
  </r>
  <r>
    <s v="BENICAR HCT 40-12.5 MG TABLET"/>
    <x v="1374"/>
    <n v="4.8657300000000001"/>
    <n v="5.20906"/>
    <s v="B"/>
    <n v="7.0599999999999996E-2"/>
    <s v="WAC Adjustment"/>
    <d v="2014-04-30T00:00:00"/>
    <n v="1.0706"/>
  </r>
  <r>
    <s v="BENICAR HCT 40-25 MG TABLET"/>
    <x v="1375"/>
    <n v="4.80288"/>
    <n v="5.1417799999999998"/>
    <s v="B"/>
    <n v="7.0599999999999996E-2"/>
    <s v="WAC Adjustment"/>
    <d v="2014-04-30T00:00:00"/>
    <n v="1.0706"/>
  </r>
  <r>
    <s v="EVOXAC 30 MG CAPSULE"/>
    <x v="1376"/>
    <n v="3.6919599999999999"/>
    <n v="4.0293299999999999"/>
    <s v="B"/>
    <n v="9.1399999999999995E-2"/>
    <s v="WAC Adjustment"/>
    <d v="2014-04-30T00:00:00"/>
    <n v="1.0913999999999999"/>
  </r>
  <r>
    <s v="STAHIST AD TABLET"/>
    <x v="1377"/>
    <n v="0.47957"/>
    <n v="0.53386"/>
    <s v="B"/>
    <n v="0.1132"/>
    <s v="WAC Adjustment"/>
    <d v="2014-04-30T00:00:00"/>
    <n v="1.1132"/>
  </r>
  <r>
    <s v="TRIBENZOR 20-5-12.5 MG TABLET"/>
    <x v="1378"/>
    <n v="4.3344300000000002"/>
    <n v="4.64682"/>
    <s v="B"/>
    <n v="7.2099999999999997E-2"/>
    <s v="WAC Adjustment"/>
    <d v="2014-04-30T00:00:00"/>
    <n v="1.0721000000000001"/>
  </r>
  <r>
    <s v="TRIBENZOR 40-10-12.5 MG TABLET"/>
    <x v="1379"/>
    <n v="5.42964"/>
    <n v="5.8160699999999999"/>
    <s v="B"/>
    <n v="7.1199999999999999E-2"/>
    <s v="WAC Adjustment"/>
    <d v="2014-04-30T00:00:00"/>
    <n v="1.0711999999999999"/>
  </r>
  <r>
    <s v="TRIBENZOR 40-10-25 MG TABLET"/>
    <x v="1380"/>
    <n v="5.4164899999999996"/>
    <n v="5.8019800000000004"/>
    <s v="B"/>
    <n v="7.1199999999999999E-2"/>
    <s v="WAC Adjustment"/>
    <d v="2014-04-30T00:00:00"/>
    <n v="1.0711999999999999"/>
  </r>
  <r>
    <s v="TRIBENZOR 40-5-12.5 MG TABLET"/>
    <x v="1381"/>
    <n v="5.4159899999999999"/>
    <n v="5.8014400000000004"/>
    <s v="B"/>
    <n v="7.1199999999999999E-2"/>
    <s v="WAC Adjustment"/>
    <d v="2014-04-30T00:00:00"/>
    <n v="1.0711999999999999"/>
  </r>
  <r>
    <s v="TRIBENZOR 40-5-25 MG TABLET"/>
    <x v="1382"/>
    <n v="5.4819800000000001"/>
    <n v="5.8721300000000003"/>
    <s v="B"/>
    <n v="7.1199999999999999E-2"/>
    <s v="WAC Adjustment"/>
    <d v="2014-04-30T00:00:00"/>
    <n v="1.0711999999999999"/>
  </r>
  <r>
    <s v="WELCHOL 3.75G PACKET"/>
    <x v="1024"/>
    <n v="10.825659999999999"/>
    <n v="12.047879999999999"/>
    <s v="B"/>
    <n v="0.1129"/>
    <s v="WAC Adjustment"/>
    <d v="2014-04-30T00:00:00"/>
    <n v="1.1129"/>
  </r>
  <r>
    <s v="WELCHOL 625 MG TABLET"/>
    <x v="1025"/>
    <n v="1.8016700000000001"/>
    <n v="2.00508"/>
    <s v="B"/>
    <n v="0.1129"/>
    <s v="WAC Adjustment"/>
    <d v="2014-04-30T00:00:00"/>
    <n v="1.1129"/>
  </r>
  <r>
    <s v="ALDARA 5% CREAM"/>
    <x v="721"/>
    <n v="43.726149999999997"/>
    <n v="56.844000000000001"/>
    <s v="B"/>
    <n v="0.3"/>
    <s v="WAC Adjustment"/>
    <d v="2014-05-07T00:00:00"/>
    <n v="1.3"/>
  </r>
  <r>
    <s v="ATIVAN 1 MG TABLET"/>
    <x v="1383"/>
    <n v="8.1351300000000002"/>
    <n v="8.7859400000000001"/>
    <s v="B"/>
    <n v="0.08"/>
    <s v="WAC Adjustment"/>
    <d v="2014-05-07T00:00:00"/>
    <n v="1.08"/>
  </r>
  <r>
    <s v="CARDIZEM CD 120 MG CAPSULE"/>
    <x v="34"/>
    <n v="8.4277700000000006"/>
    <n v="9.4391599999999993"/>
    <s v="B"/>
    <n v="0.12"/>
    <s v="WAC Adjustment"/>
    <d v="2014-05-07T00:00:00"/>
    <n v="1.1200000000000001"/>
  </r>
  <r>
    <s v="CARDIZEM CD 180 MG CAPSULE"/>
    <x v="35"/>
    <n v="9.9846000000000004"/>
    <n v="11.18268"/>
    <s v="B"/>
    <n v="0.12"/>
    <s v="WAC Adjustment"/>
    <d v="2014-05-07T00:00:00"/>
    <n v="1.1200000000000001"/>
  </r>
  <r>
    <s v="CARDIZEM CD 240 MG CAPSULE"/>
    <x v="36"/>
    <n v="14.549239999999999"/>
    <n v="16.29522"/>
    <s v="B"/>
    <n v="0.12"/>
    <s v="WAC Adjustment"/>
    <d v="2014-05-07T00:00:00"/>
    <n v="1.1200000000000001"/>
  </r>
  <r>
    <s v="CARDIZEM CD 300 MG CAPSULE"/>
    <x v="1173"/>
    <n v="19.170739999999999"/>
    <n v="21.471229999999998"/>
    <s v="B"/>
    <n v="0.12"/>
    <s v="WAC Adjustment"/>
    <d v="2014-05-07T00:00:00"/>
    <n v="1.1200000000000001"/>
  </r>
  <r>
    <s v="CARDIZEM CD 360 MG CAPSULE"/>
    <x v="37"/>
    <n v="26.98272"/>
    <n v="30.220649999999999"/>
    <s v="B"/>
    <n v="0.12"/>
    <s v="WAC Adjustment"/>
    <d v="2014-05-07T00:00:00"/>
    <n v="1.1200000000000001"/>
  </r>
  <r>
    <s v="EDECRIN 25 MG TABLET"/>
    <x v="43"/>
    <n v="7.8238200000000004"/>
    <n v="8.2932500000000005"/>
    <s v="B"/>
    <n v="0.06"/>
    <s v="WAC Adjustment"/>
    <d v="2014-05-07T00:00:00"/>
    <n v="1.06"/>
  </r>
  <r>
    <s v="LOTEMAX 0.5% EYE DROPS"/>
    <x v="49"/>
    <n v="28.00299"/>
    <n v="33.603870000000001"/>
    <s v="B"/>
    <n v="0.2"/>
    <s v="WAC Adjustment"/>
    <d v="2014-05-07T00:00:00"/>
    <n v="1.2"/>
  </r>
  <r>
    <s v="LOTEMAX 0.5% EYE DROPS"/>
    <x v="50"/>
    <n v="27.754999999999999"/>
    <n v="33.305720000000001"/>
    <s v="B"/>
    <n v="0.2"/>
    <s v="WAC Adjustment"/>
    <d v="2014-05-07T00:00:00"/>
    <n v="1.2"/>
  </r>
  <r>
    <s v="LOTEMAX 0.5% EYE DROPS"/>
    <x v="51"/>
    <n v="26.729469999999999"/>
    <n v="32.075360000000003"/>
    <s v="B"/>
    <n v="0.2"/>
    <s v="WAC Adjustment"/>
    <d v="2014-05-07T00:00:00"/>
    <n v="1.2"/>
  </r>
  <r>
    <s v="MEPHYTON 5 MG TABLET"/>
    <x v="54"/>
    <n v="18.445869999999999"/>
    <n v="19.552620000000001"/>
    <s v="B"/>
    <n v="0.06"/>
    <s v="WAC Adjustment"/>
    <d v="2014-05-07T00:00:00"/>
    <n v="1.06"/>
  </r>
  <r>
    <s v="MESTINON 180 MG TIMESPAN"/>
    <x v="55"/>
    <n v="7.2459499999999997"/>
    <n v="7.8256300000000003"/>
    <s v="B"/>
    <n v="0.08"/>
    <s v="WAC Adjustment"/>
    <d v="2014-05-07T00:00:00"/>
    <n v="1.08"/>
  </r>
  <r>
    <s v="MESTINON 60 MG TABLET"/>
    <x v="56"/>
    <n v="3.7913999999999999"/>
    <n v="4.0947100000000001"/>
    <s v="B"/>
    <n v="0.08"/>
    <s v="WAC Adjustment"/>
    <d v="2014-05-07T00:00:00"/>
    <n v="1.08"/>
  </r>
  <r>
    <s v="MESTINON 60 MG/5 ML SYRUP"/>
    <x v="57"/>
    <n v="0.64746000000000004"/>
    <n v="0.69925000000000004"/>
    <s v="B"/>
    <n v="0.08"/>
    <s v="WAC Adjustment"/>
    <d v="2014-05-07T00:00:00"/>
    <n v="1.08"/>
  </r>
  <r>
    <s v="MIGRANAL NASAL SPRAY"/>
    <x v="58"/>
    <n v="225.74261000000001"/>
    <n v="246.05945"/>
    <s v="B"/>
    <n v="0.09"/>
    <s v="WAC Adjustment"/>
    <d v="2014-05-07T00:00:00"/>
    <n v="1.0900000000000001"/>
  </r>
  <r>
    <s v="MYSOLINE 250 MG TABLET"/>
    <x v="1185"/>
    <n v="11.913930000000001"/>
    <n v="13.34361"/>
    <s v="B"/>
    <n v="0.12"/>
    <s v="WAC Adjustment"/>
    <d v="2014-05-07T00:00:00"/>
    <n v="1.1200000000000001"/>
  </r>
  <r>
    <s v="MYSOLINE 50 MG TABLET"/>
    <x v="63"/>
    <n v="3.4658899999999999"/>
    <n v="3.8817699999999999"/>
    <s v="B"/>
    <n v="0.12"/>
    <s v="WAC Adjustment"/>
    <d v="2014-05-07T00:00:00"/>
    <n v="1.1200000000000001"/>
  </r>
  <r>
    <s v="NEPHROCAPS SOFTGEL"/>
    <x v="64"/>
    <n v="0.89415"/>
    <n v="1.03732"/>
    <s v="B"/>
    <n v="0.16009999999999999"/>
    <s v="WAC Adjustment"/>
    <d v="2014-05-07T00:00:00"/>
    <n v="1.1600999999999999"/>
  </r>
  <r>
    <s v="PICATO 0.015% GEL"/>
    <x v="1384"/>
    <n v="208.55814000000001"/>
    <n v="218.98604"/>
    <s v="B"/>
    <n v="0.05"/>
    <s v="WAC Adjustment"/>
    <d v="2014-05-07T00:00:00"/>
    <n v="1.05"/>
  </r>
  <r>
    <s v="PICATO 0.05% GEL"/>
    <x v="1385"/>
    <n v="307.29176999999999"/>
    <n v="322.65636999999998"/>
    <s v="B"/>
    <n v="0.05"/>
    <s v="WAC Adjustment"/>
    <d v="2014-05-07T00:00:00"/>
    <n v="1.05"/>
  </r>
  <r>
    <s v="PREPOPIK POWDER PACKET"/>
    <x v="1386"/>
    <n v="38.534860000000002"/>
    <n v="41.231529999999999"/>
    <s v="B"/>
    <n v="7.0000000000000007E-2"/>
    <s v="WAC Adjustment"/>
    <d v="2014-05-07T00:00:00"/>
    <n v="1.07"/>
  </r>
  <r>
    <s v="PRIMSOL 50 MG/5 ML ORAL SOLN"/>
    <x v="543"/>
    <n v="0.63754"/>
    <n v="0.51002999999999998"/>
    <s v="B"/>
    <n v="-0.2"/>
    <s v="WAC Adjustment"/>
    <d v="2014-05-07T00:00:00"/>
    <n v="0.8"/>
  </r>
  <r>
    <s v="TASMAR 100 MG TABLET"/>
    <x v="83"/>
    <n v="21.99783"/>
    <n v="23.757650000000002"/>
    <s v="B"/>
    <n v="0.08"/>
    <s v="WAC Adjustment"/>
    <d v="2014-05-07T00:00:00"/>
    <n v="1.08"/>
  </r>
  <r>
    <s v="VASOTEC 10 MG TABLET"/>
    <x v="87"/>
    <n v="5.5265000000000004"/>
    <n v="6.1896699999999996"/>
    <s v="B"/>
    <n v="0.12"/>
    <s v="WAC Adjustment"/>
    <d v="2014-05-07T00:00:00"/>
    <n v="1.1200000000000001"/>
  </r>
  <r>
    <s v="VASOTEC 20 MG TABLET"/>
    <x v="88"/>
    <n v="7.8993599999999997"/>
    <n v="8.8473500000000005"/>
    <s v="B"/>
    <n v="0.12"/>
    <s v="WAC Adjustment"/>
    <d v="2014-05-07T00:00:00"/>
    <n v="1.1200000000000001"/>
  </r>
  <r>
    <s v="WELLBUTRIN XL 150 MG TABLET"/>
    <x v="1002"/>
    <n v="11.6157"/>
    <n v="12.54486"/>
    <s v="B"/>
    <n v="0.08"/>
    <s v="WAC Adjustment"/>
    <d v="2014-05-07T00:00:00"/>
    <n v="1.08"/>
  </r>
  <r>
    <s v="WELLBUTRIN XL 300 MG TABLET"/>
    <x v="1003"/>
    <n v="15.32483"/>
    <n v="16.550809999999998"/>
    <s v="B"/>
    <n v="0.08"/>
    <s v="WAC Adjustment"/>
    <d v="2014-05-07T00:00:00"/>
    <n v="1.08"/>
  </r>
  <r>
    <s v="ZELAPAR 1.25 MG ODT TABLET"/>
    <x v="89"/>
    <n v="15.12077"/>
    <n v="16.93526"/>
    <s v="B"/>
    <n v="0.12"/>
    <s v="WAC Adjustment"/>
    <d v="2014-05-07T00:00:00"/>
    <n v="1.1200000000000001"/>
  </r>
  <r>
    <s v="ACZONE 5% GEL"/>
    <x v="202"/>
    <n v="6.3969100000000001"/>
    <n v="6.7166199999999998"/>
    <s v="B"/>
    <n v="0.05"/>
    <s v="WAC Adjustment"/>
    <d v="2014-05-14T00:00:00"/>
    <n v="1.05"/>
  </r>
  <r>
    <s v="ACZONE 5% GEL"/>
    <x v="203"/>
    <n v="6.0755800000000004"/>
    <n v="6.37948"/>
    <s v="B"/>
    <n v="0.05"/>
    <s v="WAC Adjustment"/>
    <d v="2014-05-14T00:00:00"/>
    <n v="1.05"/>
  </r>
  <r>
    <s v="ACZONE 5% GEL"/>
    <x v="204"/>
    <n v="6.0868900000000004"/>
    <n v="6.3912899999999997"/>
    <s v="B"/>
    <n v="0.05"/>
    <s v="WAC Adjustment"/>
    <d v="2014-05-14T00:00:00"/>
    <n v="1.05"/>
  </r>
  <r>
    <s v="AZELEX 20% CREAM"/>
    <x v="239"/>
    <n v="8.1756600000000006"/>
    <n v="8.9933099999999992"/>
    <s v="B"/>
    <n v="0.1"/>
    <s v="WAC Adjustment"/>
    <d v="2014-05-14T00:00:00"/>
    <n v="1.1000000000000001"/>
  </r>
  <r>
    <s v="AZELEX 20% CREAM"/>
    <x v="240"/>
    <n v="7.1332300000000002"/>
    <n v="7.8464900000000002"/>
    <s v="B"/>
    <n v="0.1"/>
    <s v="WAC Adjustment"/>
    <d v="2014-05-14T00:00:00"/>
    <n v="1.1000000000000001"/>
  </r>
  <r>
    <s v="EMSAM 12 MG/24 HOURS PATCH"/>
    <x v="1387"/>
    <n v="31.852799999999998"/>
    <n v="35.006230000000002"/>
    <s v="B"/>
    <n v="9.9000000000000005E-2"/>
    <s v="WAC Adjustment"/>
    <d v="2014-05-14T00:00:00"/>
    <n v="1.099"/>
  </r>
  <r>
    <s v="EMSAM 6 MG/24 HOURS PATCH"/>
    <x v="1388"/>
    <n v="32.007599999999996"/>
    <n v="35.176349999999999"/>
    <s v="B"/>
    <n v="9.9000000000000005E-2"/>
    <s v="WAC Adjustment"/>
    <d v="2014-05-14T00:00:00"/>
    <n v="1.099"/>
  </r>
  <r>
    <s v="EMSAM 9 MG/24 HOURS PATCH"/>
    <x v="1389"/>
    <n v="31.702780000000001"/>
    <n v="34.841360000000002"/>
    <s v="B"/>
    <n v="9.9000000000000005E-2"/>
    <s v="WAC Adjustment"/>
    <d v="2014-05-14T00:00:00"/>
    <n v="1.099"/>
  </r>
  <r>
    <s v="EPIPEN JR 2-PAK 0.15 MG INJCTR"/>
    <x v="1390"/>
    <n v="146.85111000000001"/>
    <n v="168.73045999999999"/>
    <s v="B"/>
    <n v="0.14899999999999999"/>
    <s v="WAC Adjustment"/>
    <d v="2014-05-14T00:00:00"/>
    <n v="1.149"/>
  </r>
  <r>
    <s v="OLUX 0.05% FOAM"/>
    <x v="1391"/>
    <n v="5.8440099999999999"/>
    <n v="6.4709000000000003"/>
    <s v="B"/>
    <n v="0.10730000000000001"/>
    <s v="WAC Adjustment"/>
    <d v="2014-05-14T00:00:00"/>
    <n v="1.1073"/>
  </r>
  <r>
    <s v="OLUX-E 0.05% FOAM"/>
    <x v="516"/>
    <n v="5.8028199999999996"/>
    <n v="6.4252900000000004"/>
    <s v="B"/>
    <n v="0.10730000000000001"/>
    <s v="WAC Adjustment"/>
    <d v="2014-05-14T00:00:00"/>
    <n v="1.1073"/>
  </r>
  <r>
    <s v="OLUX-E 0.05% FOAM"/>
    <x v="517"/>
    <n v="6.3806399999999996"/>
    <n v="7.1356000000000002"/>
    <s v="B"/>
    <n v="0.1183"/>
    <s v="WAC Adjustment"/>
    <d v="2014-05-14T00:00:00"/>
    <n v="1.1183000000000001"/>
  </r>
  <r>
    <s v="PRIMSOL 50 MG/5 ML ORAL SOLN"/>
    <x v="543"/>
    <n v="0.51002999999999998"/>
    <n v="0.63754"/>
    <s v="B"/>
    <n v="0.25"/>
    <s v="WAC Adjustment"/>
    <d v="2014-05-14T00:00:00"/>
    <n v="1.25"/>
  </r>
  <r>
    <s v="SANTYL OINTMENT"/>
    <x v="1392"/>
    <n v="5.7202400000000004"/>
    <n v="6.0063599999999999"/>
    <s v="B"/>
    <n v="0.05"/>
    <s v="WAC Adjustment"/>
    <d v="2014-05-14T00:00:00"/>
    <n v="1.05"/>
  </r>
  <r>
    <s v="TAZORAC 0.05% CREAM"/>
    <x v="629"/>
    <n v="7.8615399999999998"/>
    <n v="8.2545400000000004"/>
    <s v="B"/>
    <n v="0.05"/>
    <s v="WAC Adjustment"/>
    <d v="2014-05-14T00:00:00"/>
    <n v="1.05"/>
  </r>
  <r>
    <s v="TAZORAC 0.05% CREAM"/>
    <x v="630"/>
    <n v="7.8513400000000004"/>
    <n v="8.2439099999999996"/>
    <s v="B"/>
    <n v="0.05"/>
    <s v="WAC Adjustment"/>
    <d v="2014-05-14T00:00:00"/>
    <n v="1.05"/>
  </r>
  <r>
    <s v="TAZORAC 0.05% GEL"/>
    <x v="631"/>
    <n v="7.9597199999999999"/>
    <n v="8.3576300000000003"/>
    <s v="B"/>
    <n v="0.05"/>
    <s v="WAC Adjustment"/>
    <d v="2014-05-14T00:00:00"/>
    <n v="1.05"/>
  </r>
  <r>
    <s v="TAZORAC 0.05% GEL"/>
    <x v="1393"/>
    <n v="7.8368399999999996"/>
    <n v="8.2286800000000007"/>
    <s v="B"/>
    <n v="0.05"/>
    <s v="WAC Adjustment"/>
    <d v="2014-05-14T00:00:00"/>
    <n v="1.05"/>
  </r>
  <r>
    <s v="TAZORAC 0.1% CREAM"/>
    <x v="632"/>
    <n v="8.3282900000000009"/>
    <n v="8.7445400000000006"/>
    <s v="B"/>
    <n v="0.05"/>
    <s v="WAC Adjustment"/>
    <d v="2014-05-14T00:00:00"/>
    <n v="1.05"/>
  </r>
  <r>
    <s v="TAZORAC 0.1% CREAM"/>
    <x v="633"/>
    <n v="8.3493399999999998"/>
    <n v="8.7667199999999994"/>
    <s v="B"/>
    <n v="0.05"/>
    <s v="WAC Adjustment"/>
    <d v="2014-05-14T00:00:00"/>
    <n v="1.05"/>
  </r>
  <r>
    <s v="TAZORAC 0.1% GEL"/>
    <x v="634"/>
    <n v="8.3216099999999997"/>
    <n v="8.7375299999999996"/>
    <s v="B"/>
    <n v="0.05"/>
    <s v="WAC Adjustment"/>
    <d v="2014-05-14T00:00:00"/>
    <n v="1.05"/>
  </r>
  <r>
    <s v="TAZORAC 0.1% GEL"/>
    <x v="635"/>
    <n v="8.2590000000000003"/>
    <n v="8.6718700000000002"/>
    <s v="B"/>
    <n v="0.05"/>
    <s v="WAC Adjustment"/>
    <d v="2014-05-14T00:00:00"/>
    <n v="1.05"/>
  </r>
  <r>
    <s v="ULESFIA 5% LOTION"/>
    <x v="1019"/>
    <n v="0.47493999999999997"/>
    <n v="0.63258000000000003"/>
    <s v="B"/>
    <n v="0.33189999999999997"/>
    <s v="WAC Adjustment"/>
    <d v="2014-05-14T00:00:00"/>
    <n v="1.3319000000000001"/>
  </r>
  <r>
    <s v="EQUETRO 300 MG CAPSULE"/>
    <x v="1394"/>
    <n v="2.3198699999999999"/>
    <n v="3.2478099999999999"/>
    <s v="B"/>
    <n v="0.4"/>
    <s v="WAC Adjustment"/>
    <d v="2014-05-21T00:00:00"/>
    <n v="1.4"/>
  </r>
  <r>
    <s v="NICOMIDE TABLET"/>
    <x v="1395"/>
    <n v="2.4040499999999998"/>
    <n v="2.8607999999999998"/>
    <s v="B"/>
    <n v="0.19"/>
    <s v="WAC Adjustment"/>
    <d v="2014-05-21T00:00:00"/>
    <n v="1.19"/>
  </r>
  <r>
    <s v="AUVI-Q 0.15 MG AUTO-INJECTOR"/>
    <x v="141"/>
    <n v="160.27055999999999"/>
    <n v="184.21978999999999"/>
    <s v="B"/>
    <n v="0.14940000000000001"/>
    <s v="WAC Adjustment"/>
    <d v="2014-05-28T00:00:00"/>
    <n v="1.1494"/>
  </r>
  <r>
    <s v="AUVI-Q 0.3 MG AUTO-INJECTOR"/>
    <x v="142"/>
    <n v="161.71396999999999"/>
    <n v="185.87888000000001"/>
    <s v="B"/>
    <n v="0.14940000000000001"/>
    <s v="WAC Adjustment"/>
    <d v="2014-05-28T00:00:00"/>
    <n v="1.1494"/>
  </r>
  <r>
    <s v="CUVPOSA 1 MG/5 ML SOLUTION"/>
    <x v="1396"/>
    <n v="0.78832000000000002"/>
    <n v="0.86634999999999995"/>
    <s v="B"/>
    <n v="9.9000000000000005E-2"/>
    <s v="WAC Adjustment"/>
    <d v="2014-05-28T00:00:00"/>
    <n v="1.099"/>
  </r>
  <r>
    <s v="PROGRAF 0.5 MG CAPSULE"/>
    <x v="1397"/>
    <n v="1.9091100000000001"/>
    <n v="2.09809"/>
    <s v="B"/>
    <n v="9.9000000000000005E-2"/>
    <s v="WAC Adjustment"/>
    <d v="2014-05-28T00:00:00"/>
    <n v="1.099"/>
  </r>
  <r>
    <s v="PROGRAF 1 MG CAPSULE"/>
    <x v="1398"/>
    <n v="3.8182"/>
    <n v="4.1961599999999999"/>
    <s v="B"/>
    <n v="9.9000000000000005E-2"/>
    <s v="WAC Adjustment"/>
    <d v="2014-05-28T00:00:00"/>
    <n v="1.099"/>
  </r>
  <r>
    <s v="SUMAVEL DOSEPRO 6 MG/0.5 ML"/>
    <x v="1399"/>
    <n v="191.67571000000001"/>
    <n v="277.92786999999998"/>
    <s v="B"/>
    <n v="0.45"/>
    <s v="WAC Adjustment"/>
    <d v="2014-05-28T00:00:00"/>
    <n v="1.45"/>
  </r>
  <r>
    <s v="ARANESP 100 MCG/0.5 ML SYRINGE"/>
    <x v="1400"/>
    <n v="1232.8"/>
    <n v="1294.51397"/>
    <s v="B"/>
    <n v="5.0099999999999999E-2"/>
    <s v="WAC Adjustment"/>
    <d v="2014-06-04T00:00:00"/>
    <n v="1.0501"/>
  </r>
  <r>
    <s v="CLINDACIN ETZ KIT"/>
    <x v="1207"/>
    <n v="267.00594000000001"/>
    <n v="272.00806"/>
    <s v="B"/>
    <n v="1.8700000000000001E-2"/>
    <s v="WAC Adjustment"/>
    <d v="2014-06-04T00:00:00"/>
    <n v="1.0186999999999999"/>
  </r>
  <r>
    <s v="CLINDACIN PAC KIT"/>
    <x v="1208"/>
    <n v="267.00594000000001"/>
    <n v="272.00806"/>
    <s v="B"/>
    <n v="1.8700000000000001E-2"/>
    <s v="WAC Adjustment"/>
    <d v="2014-06-04T00:00:00"/>
    <n v="1.0186999999999999"/>
  </r>
  <r>
    <s v="DOVONEX 0.005% CREAM"/>
    <x v="1401"/>
    <n v="7.6589499999999999"/>
    <n v="8.3865499999999997"/>
    <s v="B"/>
    <n v="9.5000000000000001E-2"/>
    <s v="WAC Adjustment"/>
    <d v="2014-06-04T00:00:00"/>
    <n v="1.095"/>
  </r>
  <r>
    <s v="DOVONEX 0.005% CREAM"/>
    <x v="1402"/>
    <n v="7.28064"/>
    <n v="7.9722999999999997"/>
    <s v="B"/>
    <n v="9.5000000000000001E-2"/>
    <s v="WAC Adjustment"/>
    <d v="2014-06-04T00:00:00"/>
    <n v="1.095"/>
  </r>
  <r>
    <s v="MYRBETRIQ ER 25 MG TABLET"/>
    <x v="1403"/>
    <n v="7.32599"/>
    <n v="7.9851900000000002"/>
    <s v="B"/>
    <n v="0.09"/>
    <s v="WAC Adjustment"/>
    <d v="2014-06-04T00:00:00"/>
    <n v="1.0900000000000001"/>
  </r>
  <r>
    <s v="MYRBETRIQ ER 50 MG TABLET"/>
    <x v="1404"/>
    <n v="7.3151000000000002"/>
    <n v="7.9733200000000002"/>
    <s v="B"/>
    <n v="0.09"/>
    <s v="WAC Adjustment"/>
    <d v="2014-06-04T00:00:00"/>
    <n v="1.0900000000000001"/>
  </r>
  <r>
    <s v="NOVOLIN 70-30 100 UNIT/ML VIAL"/>
    <x v="65"/>
    <n v="8.8680800000000009"/>
    <n v="9.7485099999999996"/>
    <s v="B"/>
    <n v="9.9299999999999999E-2"/>
    <s v="WAC Adjustment"/>
    <d v="2014-06-04T00:00:00"/>
    <n v="1.0992999999999999"/>
  </r>
  <r>
    <s v="NOVOLIN N 100 UNITS/ML VIAL"/>
    <x v="66"/>
    <n v="8.8629999999999995"/>
    <n v="9.7429199999999998"/>
    <s v="B"/>
    <n v="9.9299999999999999E-2"/>
    <s v="WAC Adjustment"/>
    <d v="2014-06-04T00:00:00"/>
    <n v="1.0992999999999999"/>
  </r>
  <r>
    <s v="NOVOLIN R 100 UNITS/ML VIAL"/>
    <x v="67"/>
    <n v="8.8560800000000004"/>
    <n v="9.7353100000000001"/>
    <s v="B"/>
    <n v="9.9299999999999999E-2"/>
    <s v="WAC Adjustment"/>
    <d v="2014-06-04T00:00:00"/>
    <n v="1.0992999999999999"/>
  </r>
  <r>
    <s v="NOVOLOG 100 UNIT/ML CARTRIDGE"/>
    <x v="68"/>
    <n v="20.124749999999999"/>
    <n v="22.124549999999999"/>
    <s v="B"/>
    <n v="9.9400000000000002E-2"/>
    <s v="WAC Adjustment"/>
    <d v="2014-06-04T00:00:00"/>
    <n v="1.0993999999999999"/>
  </r>
  <r>
    <s v="NOVOLOG 100 UNIT/ML VIAL"/>
    <x v="69"/>
    <n v="16.295909999999999"/>
    <n v="17.91441"/>
    <s v="B"/>
    <n v="9.9299999999999999E-2"/>
    <s v="WAC Adjustment"/>
    <d v="2014-06-04T00:00:00"/>
    <n v="1.0992999999999999"/>
  </r>
  <r>
    <s v="NOVOLOG FLEXPEN SYRINGE"/>
    <x v="70"/>
    <n v="21.230049999999999"/>
    <n v="23.341370000000001"/>
    <s v="B"/>
    <n v="9.9400000000000002E-2"/>
    <s v="WAC Adjustment"/>
    <d v="2014-06-04T00:00:00"/>
    <n v="1.0993999999999999"/>
  </r>
  <r>
    <s v="NOVOLOG MIX 70-30 FLEXPEN SYRN"/>
    <x v="71"/>
    <n v="20.97053"/>
    <n v="23.056049999999999"/>
    <s v="B"/>
    <n v="9.9500000000000005E-2"/>
    <s v="WAC Adjustment"/>
    <d v="2014-06-04T00:00:00"/>
    <n v="1.0994999999999999"/>
  </r>
  <r>
    <s v="NOVOLOG MIX 70-30 VIAL"/>
    <x v="72"/>
    <n v="17.177340000000001"/>
    <n v="18.88184"/>
    <s v="B"/>
    <n v="9.9199999999999997E-2"/>
    <s v="WAC Adjustment"/>
    <d v="2014-06-04T00:00:00"/>
    <n v="1.0992"/>
  </r>
  <r>
    <s v="PAXIL 10 MG TABLET"/>
    <x v="1405"/>
    <n v="4.1966000000000001"/>
    <n v="4.4484300000000001"/>
    <s v="B"/>
    <n v="0.06"/>
    <s v="WAC Adjustment"/>
    <d v="2014-06-04T00:00:00"/>
    <n v="1.06"/>
  </r>
  <r>
    <s v="PAXIL 10 MG/5 ML SUSPENSION"/>
    <x v="1406"/>
    <n v="0.86619000000000002"/>
    <n v="0.91817000000000004"/>
    <s v="B"/>
    <n v="0.06"/>
    <s v="WAC Adjustment"/>
    <d v="2014-06-04T00:00:00"/>
    <n v="1.06"/>
  </r>
  <r>
    <s v="PAXIL 20 MG TABLET"/>
    <x v="1407"/>
    <n v="4.3339499999999997"/>
    <n v="4.5938600000000003"/>
    <s v="B"/>
    <n v="0.06"/>
    <s v="WAC Adjustment"/>
    <d v="2014-06-04T00:00:00"/>
    <n v="1.06"/>
  </r>
  <r>
    <s v="PAXIL 30 MG TABLET"/>
    <x v="1408"/>
    <n v="4.4567300000000003"/>
    <n v="4.7241799999999996"/>
    <s v="B"/>
    <n v="0.06"/>
    <s v="WAC Adjustment"/>
    <d v="2014-06-04T00:00:00"/>
    <n v="1.06"/>
  </r>
  <r>
    <s v="PAXIL 40 MG TABLET"/>
    <x v="1409"/>
    <n v="4.68093"/>
    <n v="4.9619200000000001"/>
    <s v="B"/>
    <n v="0.06"/>
    <s v="WAC Adjustment"/>
    <d v="2014-06-04T00:00:00"/>
    <n v="1.06"/>
  </r>
  <r>
    <s v="PAXIL CR 12.5 MG TABLET"/>
    <x v="1410"/>
    <n v="4.234"/>
    <n v="4.4880399999999998"/>
    <s v="B"/>
    <n v="0.06"/>
    <s v="WAC Adjustment"/>
    <d v="2014-06-04T00:00:00"/>
    <n v="1.06"/>
  </r>
  <r>
    <s v="PAXIL CR 25 MG TABLET"/>
    <x v="1411"/>
    <n v="4.4592200000000002"/>
    <n v="4.7265499999999996"/>
    <s v="B"/>
    <n v="5.9900000000000002E-2"/>
    <s v="WAC Adjustment"/>
    <d v="2014-06-04T00:00:00"/>
    <n v="1.0599000000000001"/>
  </r>
  <r>
    <s v="PAXIL CR 37.5 MG TABLET"/>
    <x v="1412"/>
    <n v="4.6180500000000002"/>
    <n v="4.89527"/>
    <s v="B"/>
    <n v="0.06"/>
    <s v="WAC Adjustment"/>
    <d v="2014-06-04T00:00:00"/>
    <n v="1.06"/>
  </r>
  <r>
    <s v="RELION NOVOLIN 70-30 VIAL"/>
    <x v="78"/>
    <n v="8.8680800000000009"/>
    <n v="9.7485099999999996"/>
    <s v="B"/>
    <n v="9.9299999999999999E-2"/>
    <s v="WAC Adjustment"/>
    <d v="2014-06-04T00:00:00"/>
    <n v="1.0992999999999999"/>
  </r>
  <r>
    <s v="RELION NOVOLIN N 100 UNIT/ML"/>
    <x v="79"/>
    <n v="8.8629999999999995"/>
    <n v="9.7429199999999998"/>
    <s v="B"/>
    <n v="9.9299999999999999E-2"/>
    <s v="WAC Adjustment"/>
    <d v="2014-06-04T00:00:00"/>
    <n v="1.0992999999999999"/>
  </r>
  <r>
    <s v="RELION NOVOLIN R 100 UNIT/ML"/>
    <x v="80"/>
    <n v="8.8560800000000004"/>
    <n v="9.7353100000000001"/>
    <s v="B"/>
    <n v="9.9299999999999999E-2"/>
    <s v="WAC Adjustment"/>
    <d v="2014-06-04T00:00:00"/>
    <n v="1.0992999999999999"/>
  </r>
  <r>
    <s v="SUMADAN 9%-4.5% WASH"/>
    <x v="1218"/>
    <n v="0.61404000000000003"/>
    <n v="0.63553000000000004"/>
    <s v="B"/>
    <n v="3.5000000000000003E-2"/>
    <s v="WAC Adjustment"/>
    <d v="2014-06-04T00:00:00"/>
    <n v="1.0349999999999999"/>
  </r>
  <r>
    <s v="SUMADAN KIT"/>
    <x v="179"/>
    <n v="319.50880999999998"/>
    <n v="329.45191999999997"/>
    <s v="B"/>
    <n v="3.1099999999999999E-2"/>
    <s v="WAC Adjustment"/>
    <d v="2014-06-04T00:00:00"/>
    <n v="1.0310999999999999"/>
  </r>
  <r>
    <s v="VAGIFEM 10 MCG VAGINAL TAB"/>
    <x v="1020"/>
    <n v="10.385149999999999"/>
    <n v="11.93233"/>
    <s v="B"/>
    <n v="0.14899999999999999"/>
    <s v="WAC Adjustment"/>
    <d v="2014-06-04T00:00:00"/>
    <n v="1.149"/>
  </r>
  <r>
    <s v="ACCUPRIL 10 MG TABLET"/>
    <x v="197"/>
    <n v="2.3978199999999998"/>
    <n v="2.5656400000000001"/>
    <s v="B"/>
    <n v="7.0000000000000007E-2"/>
    <s v="WAC Adjustment"/>
    <d v="2014-11-06T00:00:00"/>
    <n v="1.07"/>
  </r>
  <r>
    <s v="ACCUPRIL 20 MG TABLET"/>
    <x v="198"/>
    <n v="2.4122300000000001"/>
    <n v="2.5810599999999999"/>
    <s v="B"/>
    <n v="7.0000000000000007E-2"/>
    <s v="WAC Adjustment"/>
    <d v="2014-11-06T00:00:00"/>
    <n v="1.07"/>
  </r>
  <r>
    <s v="ACCUPRIL 40 MG TABLET"/>
    <x v="199"/>
    <n v="2.41154"/>
    <n v="2.58033"/>
    <s v="B"/>
    <n v="7.0000000000000007E-2"/>
    <s v="WAC Adjustment"/>
    <d v="2014-11-06T00:00:00"/>
    <n v="1.07"/>
  </r>
  <r>
    <s v="ALDACTAZIDE 25-25 TABLET"/>
    <x v="1413"/>
    <n v="1.30105"/>
    <n v="1.3921600000000001"/>
    <s v="B"/>
    <n v="7.0000000000000007E-2"/>
    <s v="WAC Adjustment"/>
    <d v="2014-11-06T00:00:00"/>
    <n v="1.07"/>
  </r>
  <r>
    <s v="ALDACTAZIDE 50-50 TABLET"/>
    <x v="214"/>
    <n v="2.4152499999999999"/>
    <n v="2.5843099999999999"/>
    <s v="B"/>
    <n v="7.0000000000000007E-2"/>
    <s v="WAC Adjustment"/>
    <d v="2014-11-06T00:00:00"/>
    <n v="1.07"/>
  </r>
  <r>
    <s v="ALDACTONE 25 MG TABLET"/>
    <x v="215"/>
    <n v="1.2611699999999999"/>
    <n v="1.3494900000000001"/>
    <s v="B"/>
    <n v="7.0000000000000007E-2"/>
    <s v="WAC Adjustment"/>
    <d v="2014-11-06T00:00:00"/>
    <n v="1.07"/>
  </r>
  <r>
    <s v="ALTACE 10 MG CAPSULE"/>
    <x v="223"/>
    <n v="3.59022"/>
    <n v="3.8415400000000002"/>
    <s v="B"/>
    <n v="7.0000000000000007E-2"/>
    <s v="WAC Adjustment"/>
    <d v="2014-11-06T00:00:00"/>
    <n v="1.07"/>
  </r>
  <r>
    <s v="ALTACE 2.5 MG CAPSULE"/>
    <x v="224"/>
    <n v="2.9317899999999999"/>
    <n v="3.1370399999999998"/>
    <s v="B"/>
    <n v="7.0000000000000007E-2"/>
    <s v="WAC Adjustment"/>
    <d v="2014-11-06T00:00:00"/>
    <n v="1.07"/>
  </r>
  <r>
    <s v="ALTACE 5 MG CAPSULE"/>
    <x v="225"/>
    <n v="3.1057399999999999"/>
    <n v="3.3231099999999998"/>
    <s v="B"/>
    <n v="7.0000000000000007E-2"/>
    <s v="WAC Adjustment"/>
    <d v="2014-11-06T00:00:00"/>
    <n v="1.07"/>
  </r>
  <r>
    <s v="APRISO ER 0.375 GRAM CAPSULE"/>
    <x v="1414"/>
    <n v="2.5874299999999999"/>
    <n v="2.80193"/>
    <s v="B"/>
    <n v="8.2900000000000001E-2"/>
    <s v="WAC Adjustment"/>
    <d v="2014-11-06T00:00:00"/>
    <n v="1.0829"/>
  </r>
  <r>
    <s v="ARMOUR THYROID 120 MG TABLET"/>
    <x v="1415"/>
    <n v="0.26284000000000002"/>
    <n v="0.53520999999999996"/>
    <s v="B"/>
    <n v="1.0363"/>
    <s v="WAC Adjustment"/>
    <d v="2014-11-06T00:00:00"/>
    <n v="2.0362999999999998"/>
  </r>
  <r>
    <s v="ARMOUR THYROID 15 MG TABLET"/>
    <x v="1416"/>
    <n v="0.10864"/>
    <n v="0.22289999999999999"/>
    <s v="B"/>
    <n v="1.0517000000000001"/>
    <s v="WAC Adjustment"/>
    <d v="2014-11-06T00:00:00"/>
    <n v="2.0517000000000003"/>
  </r>
  <r>
    <s v="ARMOUR THYROID 180 MG TABLET"/>
    <x v="1417"/>
    <n v="0.41879"/>
    <n v="0.68398000000000003"/>
    <s v="B"/>
    <n v="0.63319999999999999"/>
    <s v="WAC Adjustment"/>
    <d v="2014-11-06T00:00:00"/>
    <n v="1.6332"/>
  </r>
  <r>
    <s v="ARMOUR THYROID 240 MG TABLET"/>
    <x v="1418"/>
    <n v="0.61816000000000004"/>
    <n v="0.81793000000000005"/>
    <s v="B"/>
    <n v="0.32319999999999999"/>
    <s v="WAC Adjustment"/>
    <d v="2014-11-06T00:00:00"/>
    <n v="1.3231999999999999"/>
  </r>
  <r>
    <s v="ARMOUR THYROID 30 MG TABLET"/>
    <x v="1419"/>
    <n v="0.12734000000000001"/>
    <n v="0.26125999999999999"/>
    <s v="B"/>
    <n v="1.0517000000000001"/>
    <s v="WAC Adjustment"/>
    <d v="2014-11-06T00:00:00"/>
    <n v="2.0517000000000003"/>
  </r>
  <r>
    <s v="ARMOUR THYROID 60 MG TABLET"/>
    <x v="1420"/>
    <n v="0.14133000000000001"/>
    <n v="0.29020000000000001"/>
    <s v="B"/>
    <n v="1.0533999999999999"/>
    <s v="WAC Adjustment"/>
    <d v="2014-11-06T00:00:00"/>
    <n v="2.0533999999999999"/>
  </r>
  <r>
    <s v="ARMOUR THYROID 90 MG TABLET"/>
    <x v="1421"/>
    <n v="0.22384000000000001"/>
    <n v="0.45641999999999999"/>
    <s v="B"/>
    <n v="1.0389999999999999"/>
    <s v="WAC Adjustment"/>
    <d v="2014-11-06T00:00:00"/>
    <n v="2.0389999999999997"/>
  </r>
  <r>
    <s v="AROMASIN 25 MG TABLET"/>
    <x v="227"/>
    <n v="17.559940000000001"/>
    <n v="19.140339999999998"/>
    <s v="B"/>
    <n v="0.09"/>
    <s v="WAC Adjustment"/>
    <d v="2014-11-06T00:00:00"/>
    <n v="1.0900000000000001"/>
  </r>
  <r>
    <s v="ARTHROTEC 50 MG-200 MCG TAB"/>
    <x v="228"/>
    <n v="3.9361799999999998"/>
    <n v="4.2904400000000003"/>
    <s v="B"/>
    <n v="0.09"/>
    <s v="WAC Adjustment"/>
    <d v="2014-11-06T00:00:00"/>
    <n v="1.0900000000000001"/>
  </r>
  <r>
    <s v="ARTHROTEC 75 MG-200 MCG TAB"/>
    <x v="229"/>
    <n v="3.85684"/>
    <n v="4.2039499999999999"/>
    <s v="B"/>
    <n v="0.09"/>
    <s v="WAC Adjustment"/>
    <d v="2014-11-06T00:00:00"/>
    <n v="1.0900000000000001"/>
  </r>
  <r>
    <s v="ATRIPLA TABLET"/>
    <x v="230"/>
    <n v="64.676289999999995"/>
    <n v="66.300960000000003"/>
    <s v="B"/>
    <n v="2.5100000000000001E-2"/>
    <s v="WAC Adjustment"/>
    <d v="2014-11-06T00:00:00"/>
    <n v="1.0250999999999999"/>
  </r>
  <r>
    <s v="AUGMENTIN 875-125 TABLET"/>
    <x v="1422"/>
    <n v="12.5649"/>
    <n v="62.8245"/>
    <s v="B"/>
    <n v="4"/>
    <s v="WAC Adjustment"/>
    <d v="2014-11-06T00:00:00"/>
    <n v="5"/>
  </r>
  <r>
    <s v="AZULFIDINE ENTAB 500 MG"/>
    <x v="243"/>
    <n v="0.96621000000000001"/>
    <n v="1.0338099999999999"/>
    <s v="B"/>
    <n v="7.0000000000000007E-2"/>
    <s v="WAC Adjustment"/>
    <d v="2014-11-06T00:00:00"/>
    <n v="1.07"/>
  </r>
  <r>
    <s v="BICILLIN L-A 1,200,000 UNITS"/>
    <x v="246"/>
    <n v="34.124989999999997"/>
    <n v="36.854649999999999"/>
    <s v="B"/>
    <n v="0.08"/>
    <s v="WAC Adjustment"/>
    <d v="2014-11-06T00:00:00"/>
    <n v="1.08"/>
  </r>
  <r>
    <s v="BICILLIN L-A 2,400,000 UNITS"/>
    <x v="247"/>
    <n v="34.566589999999998"/>
    <n v="37.331910000000001"/>
    <s v="B"/>
    <n v="0.08"/>
    <s v="WAC Adjustment"/>
    <d v="2014-11-06T00:00:00"/>
    <n v="1.08"/>
  </r>
  <r>
    <s v="CADUET 10 MG-10 MG TABLET"/>
    <x v="254"/>
    <n v="6.64771"/>
    <n v="7.2461399999999996"/>
    <s v="B"/>
    <n v="0.09"/>
    <s v="WAC Adjustment"/>
    <d v="2014-11-06T00:00:00"/>
    <n v="1.0900000000000001"/>
  </r>
  <r>
    <s v="CADUET 10 MG-20 MG TABLET"/>
    <x v="255"/>
    <n v="9.1997"/>
    <n v="10.02749"/>
    <s v="B"/>
    <n v="0.09"/>
    <s v="WAC Adjustment"/>
    <d v="2014-11-06T00:00:00"/>
    <n v="1.0900000000000001"/>
  </r>
  <r>
    <s v="CADUET 10 MG-40 MG TABLET"/>
    <x v="256"/>
    <n v="8.9744700000000002"/>
    <n v="9.7819900000000004"/>
    <s v="B"/>
    <n v="0.09"/>
    <s v="WAC Adjustment"/>
    <d v="2014-11-06T00:00:00"/>
    <n v="1.0900000000000001"/>
  </r>
  <r>
    <s v="CADUET 10 MG-80 MG TABLET"/>
    <x v="257"/>
    <n v="9.3063500000000001"/>
    <n v="10.143739999999999"/>
    <s v="B"/>
    <n v="0.09"/>
    <s v="WAC Adjustment"/>
    <d v="2014-11-06T00:00:00"/>
    <n v="1.0900000000000001"/>
  </r>
  <r>
    <s v="CADUET 5 MG-10 MG TABLET"/>
    <x v="258"/>
    <n v="6.6497999999999999"/>
    <n v="7.2484200000000003"/>
    <s v="B"/>
    <n v="0.09"/>
    <s v="WAC Adjustment"/>
    <d v="2014-11-06T00:00:00"/>
    <n v="1.0900000000000001"/>
  </r>
  <r>
    <s v="CADUET 5 MG-20 MG TABLET"/>
    <x v="259"/>
    <n v="9.1628000000000007"/>
    <n v="9.9872700000000005"/>
    <s v="B"/>
    <n v="0.09"/>
    <s v="WAC Adjustment"/>
    <d v="2014-11-06T00:00:00"/>
    <n v="1.0900000000000001"/>
  </r>
  <r>
    <s v="CADUET 5 MG-40 MG TABLET"/>
    <x v="260"/>
    <n v="9.2437500000000004"/>
    <n v="10.0755"/>
    <s v="B"/>
    <n v="0.09"/>
    <s v="WAC Adjustment"/>
    <d v="2014-11-06T00:00:00"/>
    <n v="1.0900000000000001"/>
  </r>
  <r>
    <s v="CADUET 5 MG-80 MG TABLET"/>
    <x v="261"/>
    <n v="9.3820599999999992"/>
    <n v="10.22625"/>
    <s v="B"/>
    <n v="0.09"/>
    <s v="WAC Adjustment"/>
    <d v="2014-11-06T00:00:00"/>
    <n v="1.0900000000000001"/>
  </r>
  <r>
    <s v="CALAN SR 240 MG CAPLET"/>
    <x v="262"/>
    <n v="4.3613200000000001"/>
    <n v="4.6665700000000001"/>
    <s v="B"/>
    <n v="7.0000000000000007E-2"/>
    <s v="WAC Adjustment"/>
    <d v="2014-11-06T00:00:00"/>
    <n v="1.07"/>
  </r>
  <r>
    <s v="CARDURA 2 MG TABLET"/>
    <x v="266"/>
    <n v="2.1001799999999999"/>
    <n v="2.24722"/>
    <s v="B"/>
    <n v="7.0000000000000007E-2"/>
    <s v="WAC Adjustment"/>
    <d v="2014-11-06T00:00:00"/>
    <n v="1.07"/>
  </r>
  <r>
    <s v="CARDURA 4 MG TABLET"/>
    <x v="267"/>
    <n v="2.2272799999999999"/>
    <n v="2.3832300000000002"/>
    <s v="B"/>
    <n v="7.0000000000000007E-2"/>
    <s v="WAC Adjustment"/>
    <d v="2014-11-06T00:00:00"/>
    <n v="1.07"/>
  </r>
  <r>
    <s v="CARDURA XL 4 MG TABLET"/>
    <x v="268"/>
    <n v="2.4119700000000002"/>
    <n v="2.58073"/>
    <s v="B"/>
    <n v="7.0000000000000007E-2"/>
    <s v="WAC Adjustment"/>
    <d v="2014-11-06T00:00:00"/>
    <n v="1.07"/>
  </r>
  <r>
    <s v="CAVERJECT 20 MCG VIAL"/>
    <x v="269"/>
    <n v="48.216920000000002"/>
    <n v="52.555959999999999"/>
    <s v="B"/>
    <n v="0.09"/>
    <s v="WAC Adjustment"/>
    <d v="2014-11-06T00:00:00"/>
    <n v="1.0900000000000001"/>
  </r>
  <r>
    <s v="CAVERJECT 40 MCG VIAL"/>
    <x v="270"/>
    <n v="63.025350000000003"/>
    <n v="68.697010000000006"/>
    <s v="B"/>
    <n v="0.09"/>
    <s v="WAC Adjustment"/>
    <d v="2014-11-06T00:00:00"/>
    <n v="1.0900000000000001"/>
  </r>
  <r>
    <s v="CELEBREX 100 MG CAPSULE"/>
    <x v="271"/>
    <n v="3.7414900000000002"/>
    <n v="4.1904300000000001"/>
    <s v="B"/>
    <n v="0.12"/>
    <s v="WAC Adjustment"/>
    <d v="2014-11-06T00:00:00"/>
    <n v="1.1200000000000001"/>
  </r>
  <r>
    <s v="CELEBREX 200 MG CAPSULE"/>
    <x v="272"/>
    <n v="6.1496300000000002"/>
    <n v="6.8875900000000003"/>
    <s v="B"/>
    <n v="0.12"/>
    <s v="WAC Adjustment"/>
    <d v="2014-11-06T00:00:00"/>
    <n v="1.1200000000000001"/>
  </r>
  <r>
    <s v="CELEBREX 400 MG CAPSULE"/>
    <x v="273"/>
    <n v="9.1986899999999991"/>
    <n v="10.302530000000001"/>
    <s v="B"/>
    <n v="0.12"/>
    <s v="WAC Adjustment"/>
    <d v="2014-11-06T00:00:00"/>
    <n v="1.1200000000000001"/>
  </r>
  <r>
    <s v="CELEBREX 50 MG CAPSULE"/>
    <x v="274"/>
    <n v="1.7380100000000001"/>
    <n v="1.9466000000000001"/>
    <s v="B"/>
    <n v="0.12"/>
    <s v="WAC Adjustment"/>
    <d v="2014-11-06T00:00:00"/>
    <n v="1.1200000000000001"/>
  </r>
  <r>
    <s v="CELONTIN 300 MG KAPSEAL"/>
    <x v="275"/>
    <n v="2.0962999999999998"/>
    <n v="2.2430400000000001"/>
    <s v="B"/>
    <n v="7.0000000000000007E-2"/>
    <s v="WAC Adjustment"/>
    <d v="2014-11-06T00:00:00"/>
    <n v="1.07"/>
  </r>
  <r>
    <s v="CHANTIX 0.5 MG TABLET"/>
    <x v="281"/>
    <n v="3.6535199999999999"/>
    <n v="3.9983399999999998"/>
    <s v="B"/>
    <n v="9.4399999999999998E-2"/>
    <s v="WAC Adjustment"/>
    <d v="2014-11-06T00:00:00"/>
    <n v="1.0944"/>
  </r>
  <r>
    <s v="CHANTIX 1 MG CONT MONTH BOX"/>
    <x v="282"/>
    <n v="3.6953100000000001"/>
    <n v="4.0440800000000001"/>
    <s v="B"/>
    <n v="9.4399999999999998E-2"/>
    <s v="WAC Adjustment"/>
    <d v="2014-11-06T00:00:00"/>
    <n v="1.0944"/>
  </r>
  <r>
    <s v="CHANTIX 1 MG TABLET"/>
    <x v="284"/>
    <n v="3.6953100000000001"/>
    <n v="4.0440800000000001"/>
    <s v="B"/>
    <n v="9.4399999999999998E-2"/>
    <s v="WAC Adjustment"/>
    <d v="2014-11-06T00:00:00"/>
    <n v="1.0944"/>
  </r>
  <r>
    <s v="CHANTIX STARTING MONTH BOX"/>
    <x v="285"/>
    <n v="3.8993799999999998"/>
    <n v="4.2674000000000003"/>
    <s v="B"/>
    <n v="9.4399999999999998E-2"/>
    <s v="WAC Adjustment"/>
    <d v="2014-11-06T00:00:00"/>
    <n v="1.0944"/>
  </r>
  <r>
    <s v="CLEOCIN 100 MG VAGINAL OVULE"/>
    <x v="287"/>
    <n v="29.19237"/>
    <n v="31.21686"/>
    <s v="B"/>
    <n v="6.93E-2"/>
    <s v="WAC Adjustment"/>
    <d v="2014-11-06T00:00:00"/>
    <n v="1.0692999999999999"/>
  </r>
  <r>
    <s v="CLEOCIN 75 MG/5 ML GRANULES"/>
    <x v="1423"/>
    <n v="0.61358000000000001"/>
    <n v="0.65651000000000004"/>
    <s v="B"/>
    <n v="7.0000000000000007E-2"/>
    <s v="WAC Adjustment"/>
    <d v="2014-11-06T00:00:00"/>
    <n v="1.07"/>
  </r>
  <r>
    <s v="COLESTID 1 GM TABLET"/>
    <x v="296"/>
    <n v="1.0190699999999999"/>
    <n v="1.0904499999999999"/>
    <s v="B"/>
    <n v="7.0000000000000007E-2"/>
    <s v="WAC Adjustment"/>
    <d v="2014-11-06T00:00:00"/>
    <n v="1.07"/>
  </r>
  <r>
    <s v="COLESTID GRANULES PACKET"/>
    <x v="297"/>
    <n v="3.3641899999999998"/>
    <n v="3.5997499999999998"/>
    <s v="B"/>
    <n v="7.0000000000000007E-2"/>
    <s v="WAC Adjustment"/>
    <d v="2014-11-06T00:00:00"/>
    <n v="1.07"/>
  </r>
  <r>
    <s v="CORTEF 10 MG TABLET"/>
    <x v="302"/>
    <n v="0.75492000000000004"/>
    <n v="0.80774999999999997"/>
    <s v="B"/>
    <n v="7.0000000000000007E-2"/>
    <s v="WAC Adjustment"/>
    <d v="2014-11-06T00:00:00"/>
    <n v="1.07"/>
  </r>
  <r>
    <s v="CORTEF 5 MG TABLET"/>
    <x v="303"/>
    <n v="0.4471"/>
    <n v="0.47842000000000001"/>
    <s v="B"/>
    <n v="7.0099999999999996E-2"/>
    <s v="WAC Adjustment"/>
    <d v="2014-11-06T00:00:00"/>
    <n v="1.0701000000000001"/>
  </r>
  <r>
    <s v="CORTISPORIN CREAM"/>
    <x v="1424"/>
    <n v="7.7160000000000002"/>
    <n v="8.2558900000000008"/>
    <s v="B"/>
    <n v="7.0000000000000007E-2"/>
    <s v="WAC Adjustment"/>
    <d v="2014-11-06T00:00:00"/>
    <n v="1.07"/>
  </r>
  <r>
    <s v="CORTISPORIN OINTMENT"/>
    <x v="1425"/>
    <n v="5.3244400000000001"/>
    <n v="5.6973099999999999"/>
    <s v="B"/>
    <n v="7.0000000000000007E-2"/>
    <s v="WAC Adjustment"/>
    <d v="2014-11-06T00:00:00"/>
    <n v="1.07"/>
  </r>
  <r>
    <s v="COUMADIN 1 MG TABLET"/>
    <x v="304"/>
    <n v="1.42177"/>
    <n v="1.52267"/>
    <s v="B"/>
    <n v="7.0999999999999994E-2"/>
    <s v="WAC Adjustment"/>
    <d v="2014-11-06T00:00:00"/>
    <n v="1.071"/>
  </r>
  <r>
    <s v="COUMADIN 10 MG TABLET"/>
    <x v="305"/>
    <n v="2.1004800000000001"/>
    <n v="2.24959"/>
    <s v="B"/>
    <n v="7.0999999999999994E-2"/>
    <s v="WAC Adjustment"/>
    <d v="2014-11-06T00:00:00"/>
    <n v="1.071"/>
  </r>
  <r>
    <s v="COUMADIN 2 MG TABLET"/>
    <x v="306"/>
    <n v="1.4693799999999999"/>
    <n v="1.5736699999999999"/>
    <s v="B"/>
    <n v="7.0999999999999994E-2"/>
    <s v="WAC Adjustment"/>
    <d v="2014-11-06T00:00:00"/>
    <n v="1.071"/>
  </r>
  <r>
    <s v="COUMADIN 2.5 MG TABLET"/>
    <x v="307"/>
    <n v="1.51006"/>
    <n v="1.6173"/>
    <s v="B"/>
    <n v="7.0999999999999994E-2"/>
    <s v="WAC Adjustment"/>
    <d v="2014-11-06T00:00:00"/>
    <n v="1.071"/>
  </r>
  <r>
    <s v="COUMADIN 3 MG TABLET"/>
    <x v="308"/>
    <n v="1.51664"/>
    <n v="1.62432"/>
    <s v="B"/>
    <n v="7.0999999999999994E-2"/>
    <s v="WAC Adjustment"/>
    <d v="2014-11-06T00:00:00"/>
    <n v="1.071"/>
  </r>
  <r>
    <s v="COUMADIN 4 MG TABLET"/>
    <x v="309"/>
    <n v="1.5517099999999999"/>
    <n v="1.66188"/>
    <s v="B"/>
    <n v="7.0999999999999994E-2"/>
    <s v="WAC Adjustment"/>
    <d v="2014-11-06T00:00:00"/>
    <n v="1.071"/>
  </r>
  <r>
    <s v="COUMADIN 5 MG TABLET"/>
    <x v="310"/>
    <n v="1.57406"/>
    <n v="1.6858599999999999"/>
    <s v="B"/>
    <n v="7.0999999999999994E-2"/>
    <s v="WAC Adjustment"/>
    <d v="2014-11-06T00:00:00"/>
    <n v="1.071"/>
  </r>
  <r>
    <s v="COUMADIN 6 MG TABLET"/>
    <x v="311"/>
    <n v="2.0732599999999999"/>
    <n v="2.2204999999999999"/>
    <s v="B"/>
    <n v="7.0999999999999994E-2"/>
    <s v="WAC Adjustment"/>
    <d v="2014-11-06T00:00:00"/>
    <n v="1.071"/>
  </r>
  <r>
    <s v="COUMADIN 7.5 MG TABLET"/>
    <x v="312"/>
    <n v="2.1025800000000001"/>
    <n v="2.2519"/>
    <s v="B"/>
    <n v="7.0999999999999994E-2"/>
    <s v="WAC Adjustment"/>
    <d v="2014-11-06T00:00:00"/>
    <n v="1.071"/>
  </r>
  <r>
    <s v="CUPRIMINE 250 MG CAPSULE"/>
    <x v="1177"/>
    <n v="28.874490000000002"/>
    <n v="36.093110000000003"/>
    <s v="B"/>
    <n v="0.25"/>
    <s v="WAC Adjustment"/>
    <d v="2014-11-06T00:00:00"/>
    <n v="1.25"/>
  </r>
  <r>
    <s v="CYTOMEL 25 MCG TABLET"/>
    <x v="1426"/>
    <n v="1.23394"/>
    <n v="1.32033"/>
    <s v="B"/>
    <n v="7.0000000000000007E-2"/>
    <s v="WAC Adjustment"/>
    <d v="2014-11-06T00:00:00"/>
    <n v="1.07"/>
  </r>
  <r>
    <s v="CYTOMEL 5 MCG TABLET"/>
    <x v="1427"/>
    <n v="0.94067000000000001"/>
    <n v="1.0065299999999999"/>
    <s v="B"/>
    <n v="7.0000000000000007E-2"/>
    <s v="WAC Adjustment"/>
    <d v="2014-11-06T00:00:00"/>
    <n v="1.07"/>
  </r>
  <r>
    <s v="CYTOMEL 50 MCG TABLET"/>
    <x v="1428"/>
    <n v="1.8889400000000001"/>
    <n v="2.0211999999999999"/>
    <s v="B"/>
    <n v="7.0000000000000007E-2"/>
    <s v="WAC Adjustment"/>
    <d v="2014-11-06T00:00:00"/>
    <n v="1.07"/>
  </r>
  <r>
    <s v="DAYPRO 600 MG CAPLET"/>
    <x v="321"/>
    <n v="3.8977599999999999"/>
    <n v="4.1705699999999997"/>
    <s v="B"/>
    <n v="7.0000000000000007E-2"/>
    <s v="WAC Adjustment"/>
    <d v="2014-11-06T00:00:00"/>
    <n v="1.07"/>
  </r>
  <r>
    <s v="DEPO-ESTRADIOL 5 MG/ML VIAL"/>
    <x v="330"/>
    <n v="9.4836200000000002"/>
    <n v="10.243259999999999"/>
    <s v="B"/>
    <n v="8.0100000000000005E-2"/>
    <s v="WAC Adjustment"/>
    <d v="2014-11-06T00:00:00"/>
    <n v="1.0801000000000001"/>
  </r>
  <r>
    <s v="DEPO-PROVERA 150 MG/ML SYRINGE"/>
    <x v="1429"/>
    <n v="113.86667"/>
    <n v="121.83732999999999"/>
    <s v="B"/>
    <n v="7.0000000000000007E-2"/>
    <s v="WAC Adjustment"/>
    <d v="2014-11-06T00:00:00"/>
    <n v="1.07"/>
  </r>
  <r>
    <s v="DEPO-PROVERA 150 MG/ML VIAL"/>
    <x v="1430"/>
    <n v="119.88285999999999"/>
    <n v="128.28305"/>
    <s v="B"/>
    <n v="7.0099999999999996E-2"/>
    <s v="WAC Adjustment"/>
    <d v="2014-11-06T00:00:00"/>
    <n v="1.0701000000000001"/>
  </r>
  <r>
    <s v="DEPO-PROVERA 400 MG/ML VIAL"/>
    <x v="335"/>
    <n v="102.58423999999999"/>
    <n v="110.79098"/>
    <s v="B"/>
    <n v="0.08"/>
    <s v="WAC Adjustment"/>
    <d v="2014-11-06T00:00:00"/>
    <n v="1.08"/>
  </r>
  <r>
    <s v="DEPO-SUBQ PROVERA 104 SYRINGE"/>
    <x v="1431"/>
    <n v="179.10461000000001"/>
    <n v="191.64193"/>
    <s v="B"/>
    <n v="7.0000000000000007E-2"/>
    <s v="WAC Adjustment"/>
    <d v="2014-11-06T00:00:00"/>
    <n v="1.07"/>
  </r>
  <r>
    <s v="DETROL 1 MG TABLET"/>
    <x v="337"/>
    <n v="4.2297200000000004"/>
    <n v="4.6104399999999996"/>
    <s v="B"/>
    <n v="0.09"/>
    <s v="WAC Adjustment"/>
    <d v="2014-11-06T00:00:00"/>
    <n v="1.0900000000000001"/>
  </r>
  <r>
    <s v="DETROL 2 MG TABLET"/>
    <x v="338"/>
    <n v="4.3402900000000004"/>
    <n v="4.73088"/>
    <s v="B"/>
    <n v="0.09"/>
    <s v="WAC Adjustment"/>
    <d v="2014-11-06T00:00:00"/>
    <n v="1.0900000000000001"/>
  </r>
  <r>
    <s v="DETROL LA 2 MG CAPSULE"/>
    <x v="339"/>
    <n v="7.1883499999999998"/>
    <n v="7.8353700000000002"/>
    <s v="B"/>
    <n v="0.09"/>
    <s v="WAC Adjustment"/>
    <d v="2014-11-06T00:00:00"/>
    <n v="1.0900000000000001"/>
  </r>
  <r>
    <s v="DETROL LA 4 MG CAPSULE"/>
    <x v="340"/>
    <n v="7.1065100000000001"/>
    <n v="7.7461599999999997"/>
    <s v="B"/>
    <n v="0.09"/>
    <s v="WAC Adjustment"/>
    <d v="2014-11-06T00:00:00"/>
    <n v="1.0900000000000001"/>
  </r>
  <r>
    <s v="DIDREX 50 MG TABLET"/>
    <x v="342"/>
    <n v="2.43777"/>
    <n v="2.6083699999999999"/>
    <s v="B"/>
    <n v="7.0000000000000007E-2"/>
    <s v="WAC Adjustment"/>
    <d v="2014-11-06T00:00:00"/>
    <n v="1.07"/>
  </r>
  <r>
    <s v="DIFLUCAN 150 MG TABLET"/>
    <x v="347"/>
    <n v="27.483470000000001"/>
    <n v="29.407029999999999"/>
    <s v="B"/>
    <n v="7.0000000000000007E-2"/>
    <s v="WAC Adjustment"/>
    <d v="2014-11-06T00:00:00"/>
    <n v="1.07"/>
  </r>
  <r>
    <s v="DILANTIN 100 MG CAPSULE"/>
    <x v="348"/>
    <n v="0.59038999999999997"/>
    <n v="0.63173000000000001"/>
    <s v="B"/>
    <n v="7.0000000000000007E-2"/>
    <s v="WAC Adjustment"/>
    <d v="2014-11-06T00:00:00"/>
    <n v="1.07"/>
  </r>
  <r>
    <s v="DILANTIN 125 MG/5 ML SUSP"/>
    <x v="349"/>
    <n v="0.31048999999999999"/>
    <n v="0.33222000000000002"/>
    <s v="B"/>
    <n v="7.0000000000000007E-2"/>
    <s v="WAC Adjustment"/>
    <d v="2014-11-06T00:00:00"/>
    <n v="1.07"/>
  </r>
  <r>
    <s v="DILANTIN 30 MG CAPSULE"/>
    <x v="350"/>
    <n v="0.50556000000000001"/>
    <n v="0.54098000000000002"/>
    <s v="B"/>
    <n v="7.0099999999999996E-2"/>
    <s v="WAC Adjustment"/>
    <d v="2014-11-06T00:00:00"/>
    <n v="1.0701000000000001"/>
  </r>
  <r>
    <s v="DILANTIN 50 MG INFATAB"/>
    <x v="351"/>
    <n v="0.55278000000000005"/>
    <n v="0.59145000000000003"/>
    <s v="B"/>
    <n v="7.0000000000000007E-2"/>
    <s v="WAC Adjustment"/>
    <d v="2014-11-06T00:00:00"/>
    <n v="1.07"/>
  </r>
  <r>
    <s v="EFFEXOR XR 150 MG CAPSULE"/>
    <x v="356"/>
    <n v="7.2885999999999997"/>
    <n v="7.9446300000000001"/>
    <s v="B"/>
    <n v="0.09"/>
    <s v="WAC Adjustment"/>
    <d v="2014-11-06T00:00:00"/>
    <n v="1.0900000000000001"/>
  </r>
  <r>
    <s v="EFFEXOR XR 37.5 MG CAPSULE"/>
    <x v="357"/>
    <n v="5.8980600000000001"/>
    <n v="6.4287799999999997"/>
    <s v="B"/>
    <n v="0.09"/>
    <s v="WAC Adjustment"/>
    <d v="2014-11-06T00:00:00"/>
    <n v="1.0900000000000001"/>
  </r>
  <r>
    <s v="EFFEXOR XR 75 MG CAPSULE"/>
    <x v="358"/>
    <n v="6.6585000000000001"/>
    <n v="7.2623100000000003"/>
    <s v="B"/>
    <n v="9.0700000000000003E-2"/>
    <s v="WAC Adjustment"/>
    <d v="2014-11-06T00:00:00"/>
    <n v="1.0907"/>
  </r>
  <r>
    <s v="ESTRING 2 MG VAGINAL RING"/>
    <x v="373"/>
    <n v="215.1172"/>
    <n v="235.42211"/>
    <s v="B"/>
    <n v="9.4399999999999998E-2"/>
    <s v="WAC Adjustment"/>
    <d v="2014-11-06T00:00:00"/>
    <n v="1.0944"/>
  </r>
  <r>
    <s v="FLAGYL ER 750 MG TABLET"/>
    <x v="380"/>
    <n v="14.73216"/>
    <n v="15.76341"/>
    <s v="B"/>
    <n v="7.0000000000000007E-2"/>
    <s v="WAC Adjustment"/>
    <d v="2014-11-06T00:00:00"/>
    <n v="1.07"/>
  </r>
  <r>
    <s v="FLECTOR 1.3% PATCH"/>
    <x v="381"/>
    <n v="6.96889"/>
    <n v="7.2084799999999998"/>
    <s v="B"/>
    <n v="3.44E-2"/>
    <s v="WAC Adjustment"/>
    <d v="2014-11-06T00:00:00"/>
    <n v="1.0344"/>
  </r>
  <r>
    <s v="GEODON 20 MG CAPSULE"/>
    <x v="385"/>
    <n v="10.29588"/>
    <n v="11.22251"/>
    <s v="B"/>
    <n v="0.09"/>
    <s v="WAC Adjustment"/>
    <d v="2014-11-06T00:00:00"/>
    <n v="1.0900000000000001"/>
  </r>
  <r>
    <s v="GEODON 40 MG CAPSULE"/>
    <x v="386"/>
    <n v="10.35272"/>
    <n v="11.284459999999999"/>
    <s v="B"/>
    <n v="0.09"/>
    <s v="WAC Adjustment"/>
    <d v="2014-11-06T00:00:00"/>
    <n v="1.0900000000000001"/>
  </r>
  <r>
    <s v="GEODON 60 MG CAPSULE"/>
    <x v="387"/>
    <n v="12.597860000000001"/>
    <n v="13.731540000000001"/>
    <s v="B"/>
    <n v="0.09"/>
    <s v="WAC Adjustment"/>
    <d v="2014-11-06T00:00:00"/>
    <n v="1.0900000000000001"/>
  </r>
  <r>
    <s v="GEODON 80 MG CAPSULE"/>
    <x v="388"/>
    <n v="12.506449999999999"/>
    <n v="13.63191"/>
    <s v="B"/>
    <n v="0.09"/>
    <s v="WAC Adjustment"/>
    <d v="2014-11-06T00:00:00"/>
    <n v="1.0900000000000001"/>
  </r>
  <r>
    <s v="GLUCOTROL XL 10 MG TABLET"/>
    <x v="1432"/>
    <n v="1.5810599999999999"/>
    <n v="1.69173"/>
    <s v="B"/>
    <n v="7.0000000000000007E-2"/>
    <s v="WAC Adjustment"/>
    <d v="2014-11-06T00:00:00"/>
    <n v="1.07"/>
  </r>
  <r>
    <s v="GLUCOTROL XL 5 MG TABLET"/>
    <x v="389"/>
    <n v="0.80986000000000002"/>
    <n v="0.86651999999999996"/>
    <s v="B"/>
    <n v="7.0000000000000007E-2"/>
    <s v="WAC Adjustment"/>
    <d v="2014-11-06T00:00:00"/>
    <n v="1.07"/>
  </r>
  <r>
    <s v="GLYSET 100 MG TABLET"/>
    <x v="390"/>
    <n v="1.76407"/>
    <n v="1.88758"/>
    <s v="B"/>
    <n v="7.0000000000000007E-2"/>
    <s v="WAC Adjustment"/>
    <d v="2014-11-06T00:00:00"/>
    <n v="1.07"/>
  </r>
  <r>
    <s v="GLYSET 25 MG TABLET"/>
    <x v="391"/>
    <n v="1.3858999999999999"/>
    <n v="1.4829000000000001"/>
    <s v="B"/>
    <n v="7.0000000000000007E-2"/>
    <s v="WAC Adjustment"/>
    <d v="2014-11-06T00:00:00"/>
    <n v="1.07"/>
  </r>
  <r>
    <s v="GLYSET 50 MG TABLET"/>
    <x v="392"/>
    <n v="1.5066600000000001"/>
    <n v="1.61215"/>
    <s v="B"/>
    <n v="7.0000000000000007E-2"/>
    <s v="WAC Adjustment"/>
    <d v="2014-11-06T00:00:00"/>
    <n v="1.07"/>
  </r>
  <r>
    <s v="HALCION 0.25 MG TABLET"/>
    <x v="393"/>
    <n v="2.7884199999999999"/>
    <n v="2.8266800000000001"/>
    <s v="B"/>
    <n v="1.37E-2"/>
    <s v="WAC Adjustment"/>
    <d v="2014-11-06T00:00:00"/>
    <n v="1.0137"/>
  </r>
  <r>
    <s v="HUMALOG 100 UNITS/ML CARTRIDGE"/>
    <x v="105"/>
    <n v="20.17841"/>
    <n v="22.175260000000002"/>
    <s v="B"/>
    <n v="9.9000000000000005E-2"/>
    <s v="WAC Adjustment"/>
    <d v="2014-11-06T00:00:00"/>
    <n v="1.099"/>
  </r>
  <r>
    <s v="HUMALOG 100 UNITS/ML KWIKPEN"/>
    <x v="106"/>
    <n v="20.900359999999999"/>
    <n v="22.974509999999999"/>
    <s v="B"/>
    <n v="9.9199999999999997E-2"/>
    <s v="WAC Adjustment"/>
    <d v="2014-11-06T00:00:00"/>
    <n v="1.0992"/>
  </r>
  <r>
    <s v="HUMALOG 100 UNITS/ML VIAL"/>
    <x v="107"/>
    <n v="16.216989999999999"/>
    <n v="17.822310000000002"/>
    <s v="B"/>
    <n v="9.9000000000000005E-2"/>
    <s v="WAC Adjustment"/>
    <d v="2014-11-06T00:00:00"/>
    <n v="1.099"/>
  </r>
  <r>
    <s v="HUMALOG 100 UNITS/ML VIAL"/>
    <x v="108"/>
    <n v="16.000820000000001"/>
    <n v="17.58475"/>
    <s v="B"/>
    <n v="9.9000000000000005E-2"/>
    <s v="WAC Adjustment"/>
    <d v="2014-11-06T00:00:00"/>
    <n v="1.099"/>
  </r>
  <r>
    <s v="HUMALOG MIX 50-50 KWIKPEN"/>
    <x v="109"/>
    <n v="20.686509999999998"/>
    <n v="22.739429999999999"/>
    <s v="B"/>
    <n v="9.9199999999999997E-2"/>
    <s v="WAC Adjustment"/>
    <d v="2014-11-06T00:00:00"/>
    <n v="1.0992"/>
  </r>
  <r>
    <s v="HUMALOG MIX 50-50 VIAL"/>
    <x v="110"/>
    <n v="16.971499999999999"/>
    <n v="18.65643"/>
    <s v="B"/>
    <n v="9.9299999999999999E-2"/>
    <s v="WAC Adjustment"/>
    <d v="2014-11-06T00:00:00"/>
    <n v="1.0992999999999999"/>
  </r>
  <r>
    <s v="HUMALOG MIX 75-25 KWIKPEN"/>
    <x v="111"/>
    <n v="20.950310000000002"/>
    <n v="23.029419999999998"/>
    <s v="B"/>
    <n v="9.9199999999999997E-2"/>
    <s v="WAC Adjustment"/>
    <d v="2014-11-06T00:00:00"/>
    <n v="1.0992"/>
  </r>
  <r>
    <s v="HUMALOG MIX 75-25 VIAL"/>
    <x v="112"/>
    <n v="16.871310000000001"/>
    <n v="18.546299999999999"/>
    <s v="B"/>
    <n v="9.9299999999999999E-2"/>
    <s v="WAC Adjustment"/>
    <d v="2014-11-06T00:00:00"/>
    <n v="1.0992999999999999"/>
  </r>
  <r>
    <s v="HUMULIN 70-30 VIAL"/>
    <x v="114"/>
    <n v="8.8751599999999993"/>
    <n v="9.7548600000000008"/>
    <s v="B"/>
    <n v="9.9099999999999994E-2"/>
    <s v="WAC Adjustment"/>
    <d v="2014-11-06T00:00:00"/>
    <n v="1.0991"/>
  </r>
  <r>
    <s v="HUMULIN N 100 UNITS/ML VIAL"/>
    <x v="116"/>
    <n v="8.9103499999999993"/>
    <n v="9.7935400000000001"/>
    <s v="B"/>
    <n v="9.9099999999999994E-2"/>
    <s v="WAC Adjustment"/>
    <d v="2014-11-06T00:00:00"/>
    <n v="1.0991"/>
  </r>
  <r>
    <s v="HUMULIN N 100 UNITS/ML VIAL"/>
    <x v="117"/>
    <n v="8.8453300000000006"/>
    <n v="9.7220800000000001"/>
    <s v="B"/>
    <n v="9.9099999999999994E-2"/>
    <s v="WAC Adjustment"/>
    <d v="2014-11-06T00:00:00"/>
    <n v="1.0991"/>
  </r>
  <r>
    <s v="HUMULIN R 100 UNITS/ML VIAL"/>
    <x v="118"/>
    <n v="8.8814799999999998"/>
    <n v="9.7618100000000005"/>
    <s v="B"/>
    <n v="9.9099999999999994E-2"/>
    <s v="WAC Adjustment"/>
    <d v="2014-11-06T00:00:00"/>
    <n v="1.0991"/>
  </r>
  <r>
    <s v="HUMULIN R 100 UNITS/ML VIAL"/>
    <x v="119"/>
    <n v="8.8195599999999992"/>
    <n v="9.6937499999999996"/>
    <s v="B"/>
    <n v="9.9099999999999994E-2"/>
    <s v="WAC Adjustment"/>
    <d v="2014-11-06T00:00:00"/>
    <n v="1.0991"/>
  </r>
  <r>
    <s v="HUMULIN R 500 UNITS/ML VIAL"/>
    <x v="120"/>
    <n v="44.090699999999998"/>
    <n v="48.460970000000003"/>
    <s v="B"/>
    <n v="9.9099999999999994E-2"/>
    <s v="WAC Adjustment"/>
    <d v="2014-11-06T00:00:00"/>
    <n v="1.0991"/>
  </r>
  <r>
    <s v="INSPRA 25 MG TABLET"/>
    <x v="405"/>
    <n v="5.6219299999999999"/>
    <n v="6.0155200000000004"/>
    <s v="B"/>
    <n v="7.0000000000000007E-2"/>
    <s v="WAC Adjustment"/>
    <d v="2014-11-06T00:00:00"/>
    <n v="1.07"/>
  </r>
  <r>
    <s v="LANTUS 100 UNITS/ML VIAL"/>
    <x v="157"/>
    <n v="18.508430000000001"/>
    <n v="21.488659999999999"/>
    <s v="B"/>
    <n v="0.161"/>
    <s v="WAC Adjustment"/>
    <d v="2014-11-06T00:00:00"/>
    <n v="1.161"/>
  </r>
  <r>
    <s v="LANTUS SOLOSTAR 100 UNITS/ML"/>
    <x v="158"/>
    <n v="19.56467"/>
    <n v="21.500979999999998"/>
    <s v="B"/>
    <n v="9.9000000000000005E-2"/>
    <s v="WAC Adjustment"/>
    <d v="2014-11-06T00:00:00"/>
    <n v="1.099"/>
  </r>
  <r>
    <s v="LEVEMIR 100 UNITS/ML VIAL"/>
    <x v="176"/>
    <n v="18.531389999999998"/>
    <n v="21.515309999999999"/>
    <s v="B"/>
    <n v="0.161"/>
    <s v="WAC Adjustment"/>
    <d v="2014-11-06T00:00:00"/>
    <n v="1.161"/>
  </r>
  <r>
    <s v="LEVEMIR FLEXPEN 100 UNITS/ML"/>
    <x v="177"/>
    <n v="19.538979999999999"/>
    <n v="21.472760000000001"/>
    <s v="B"/>
    <n v="9.9000000000000005E-2"/>
    <s v="WAC Adjustment"/>
    <d v="2014-11-06T00:00:00"/>
    <n v="1.099"/>
  </r>
  <r>
    <s v="LINCOCIN 300 MG/ML VIAL"/>
    <x v="1433"/>
    <n v="8.1520899999999994"/>
    <n v="8.7225699999999993"/>
    <s v="B"/>
    <n v="7.0000000000000007E-2"/>
    <s v="WAC Adjustment"/>
    <d v="2014-11-06T00:00:00"/>
    <n v="1.07"/>
  </r>
  <r>
    <s v="LIPITOR 10 MG TABLET"/>
    <x v="439"/>
    <n v="4.8621600000000003"/>
    <n v="5.2997500000000004"/>
    <s v="B"/>
    <n v="0.09"/>
    <s v="WAC Adjustment"/>
    <d v="2014-11-06T00:00:00"/>
    <n v="1.0900000000000001"/>
  </r>
  <r>
    <s v="LIPITOR 20 MG TABLET"/>
    <x v="440"/>
    <n v="7.0217000000000001"/>
    <n v="7.6536499999999998"/>
    <s v="B"/>
    <n v="0.09"/>
    <s v="WAC Adjustment"/>
    <d v="2014-11-06T00:00:00"/>
    <n v="1.0900000000000001"/>
  </r>
  <r>
    <s v="LIPITOR 40 MG TABLET"/>
    <x v="441"/>
    <n v="6.8483700000000001"/>
    <n v="7.4647199999999998"/>
    <s v="B"/>
    <n v="0.09"/>
    <s v="WAC Adjustment"/>
    <d v="2014-11-06T00:00:00"/>
    <n v="1.0900000000000001"/>
  </r>
  <r>
    <s v="LIPITOR 80 MG TABLET"/>
    <x v="442"/>
    <n v="6.9732000000000003"/>
    <n v="7.6007899999999999"/>
    <s v="B"/>
    <n v="0.09"/>
    <s v="WAC Adjustment"/>
    <d v="2014-11-06T00:00:00"/>
    <n v="1.0900000000000001"/>
  </r>
  <r>
    <s v="LIVALO 1 MG TABLET"/>
    <x v="1434"/>
    <n v="4.85229"/>
    <n v="5.2889999999999997"/>
    <s v="B"/>
    <n v="0.09"/>
    <s v="WAC Adjustment"/>
    <d v="2014-11-06T00:00:00"/>
    <n v="1.0900000000000001"/>
  </r>
  <r>
    <s v="LIVALO 2 MG TABLET"/>
    <x v="1435"/>
    <n v="4.8392900000000001"/>
    <n v="5.2748200000000001"/>
    <s v="B"/>
    <n v="0.09"/>
    <s v="WAC Adjustment"/>
    <d v="2014-11-06T00:00:00"/>
    <n v="1.0900000000000001"/>
  </r>
  <r>
    <s v="LIVALO 4 MG TABLET"/>
    <x v="1436"/>
    <n v="4.8527199999999997"/>
    <n v="5.2894699999999997"/>
    <s v="B"/>
    <n v="0.09"/>
    <s v="WAC Adjustment"/>
    <d v="2014-11-06T00:00:00"/>
    <n v="1.0900000000000001"/>
  </r>
  <r>
    <s v="LOMOTIL 2.5-0.025 MG TABLET"/>
    <x v="444"/>
    <n v="1.4094800000000001"/>
    <n v="1.50814"/>
    <s v="B"/>
    <n v="7.0000000000000007E-2"/>
    <s v="WAC Adjustment"/>
    <d v="2014-11-06T00:00:00"/>
    <n v="1.07"/>
  </r>
  <r>
    <s v="LYRICA 100 MG CAPSULE"/>
    <x v="456"/>
    <n v="3.9253999999999998"/>
    <n v="4.2960000000000003"/>
    <s v="B"/>
    <n v="9.4399999999999998E-2"/>
    <s v="WAC Adjustment"/>
    <d v="2014-11-06T00:00:00"/>
    <n v="1.0944"/>
  </r>
  <r>
    <s v="LYRICA 150 MG CAPSULE"/>
    <x v="457"/>
    <n v="3.9348000000000001"/>
    <n v="4.3062800000000001"/>
    <s v="B"/>
    <n v="9.4399999999999998E-2"/>
    <s v="WAC Adjustment"/>
    <d v="2014-11-06T00:00:00"/>
    <n v="1.0944"/>
  </r>
  <r>
    <s v="LYRICA 200 MG CAPSULE"/>
    <x v="458"/>
    <n v="3.9291399999999999"/>
    <n v="4.30009"/>
    <s v="B"/>
    <n v="9.4399999999999998E-2"/>
    <s v="WAC Adjustment"/>
    <d v="2014-11-06T00:00:00"/>
    <n v="1.0944"/>
  </r>
  <r>
    <s v="LYRICA 225 MG CAPSULE"/>
    <x v="459"/>
    <n v="3.9332199999999999"/>
    <n v="4.3045499999999999"/>
    <s v="B"/>
    <n v="9.4399999999999998E-2"/>
    <s v="WAC Adjustment"/>
    <d v="2014-11-06T00:00:00"/>
    <n v="1.0944"/>
  </r>
  <r>
    <s v="LYRICA 25 MG CAPSULE"/>
    <x v="460"/>
    <n v="3.8520400000000001"/>
    <n v="4.2157099999999996"/>
    <s v="B"/>
    <n v="9.4399999999999998E-2"/>
    <s v="WAC Adjustment"/>
    <d v="2014-11-06T00:00:00"/>
    <n v="1.0944"/>
  </r>
  <r>
    <s v="LYRICA 300 MG CAPSULE"/>
    <x v="461"/>
    <n v="3.8986299999999998"/>
    <n v="4.2667000000000002"/>
    <s v="B"/>
    <n v="9.4399999999999998E-2"/>
    <s v="WAC Adjustment"/>
    <d v="2014-11-06T00:00:00"/>
    <n v="1.0944"/>
  </r>
  <r>
    <s v="LYRICA 50 MG CAPSULE"/>
    <x v="462"/>
    <n v="3.9319099999999998"/>
    <n v="4.3031199999999998"/>
    <s v="B"/>
    <n v="9.4399999999999998E-2"/>
    <s v="WAC Adjustment"/>
    <d v="2014-11-06T00:00:00"/>
    <n v="1.0944"/>
  </r>
  <r>
    <s v="LYRICA 75 MG CAPSULE"/>
    <x v="463"/>
    <n v="3.9353199999999999"/>
    <n v="4.3068600000000004"/>
    <s v="B"/>
    <n v="9.4399999999999998E-2"/>
    <s v="WAC Adjustment"/>
    <d v="2014-11-06T00:00:00"/>
    <n v="1.0944"/>
  </r>
  <r>
    <s v="MEDROL 4 MG DOSEPAK"/>
    <x v="465"/>
    <n v="1.52565"/>
    <n v="1.6322399999999999"/>
    <s v="B"/>
    <n v="6.9900000000000004E-2"/>
    <s v="WAC Adjustment"/>
    <d v="2014-11-06T00:00:00"/>
    <n v="1.0699000000000001"/>
  </r>
  <r>
    <s v="MENEST 0.3 MG TABLET"/>
    <x v="466"/>
    <n v="0.90229000000000004"/>
    <n v="0.96541999999999994"/>
    <s v="B"/>
    <n v="7.0000000000000007E-2"/>
    <s v="WAC Adjustment"/>
    <d v="2014-11-06T00:00:00"/>
    <n v="1.07"/>
  </r>
  <r>
    <s v="MENEST 0.625 MG TABLET"/>
    <x v="467"/>
    <n v="1.28366"/>
    <n v="1.37348"/>
    <s v="B"/>
    <n v="7.0000000000000007E-2"/>
    <s v="WAC Adjustment"/>
    <d v="2014-11-06T00:00:00"/>
    <n v="1.07"/>
  </r>
  <r>
    <s v="MENEST 1.25 MG TABLET"/>
    <x v="468"/>
    <n v="1.7631600000000001"/>
    <n v="1.88656"/>
    <s v="B"/>
    <n v="7.0000000000000007E-2"/>
    <s v="WAC Adjustment"/>
    <d v="2014-11-06T00:00:00"/>
    <n v="1.07"/>
  </r>
  <r>
    <s v="MOVIPREP POWDER PACKET"/>
    <x v="1437"/>
    <n v="70.342039999999997"/>
    <n v="75.975030000000004"/>
    <s v="B"/>
    <n v="8.0100000000000005E-2"/>
    <s v="WAC Adjustment"/>
    <d v="2014-11-06T00:00:00"/>
    <n v="1.0801000000000001"/>
  </r>
  <r>
    <s v="MYCOBUTIN 150 MG CAPSULE"/>
    <x v="474"/>
    <n v="15.57845"/>
    <n v="16.668939999999999"/>
    <s v="B"/>
    <n v="7.0000000000000007E-2"/>
    <s v="WAC Adjustment"/>
    <d v="2014-11-06T00:00:00"/>
    <n v="1.07"/>
  </r>
  <r>
    <s v="NARDIL 15 MG TABLET"/>
    <x v="482"/>
    <n v="1.19279"/>
    <n v="1.2762800000000001"/>
    <s v="B"/>
    <n v="7.0000000000000007E-2"/>
    <s v="WAC Adjustment"/>
    <d v="2014-11-06T00:00:00"/>
    <n v="1.07"/>
  </r>
  <r>
    <s v="NEURONTIN 100 MG CAPSULE"/>
    <x v="486"/>
    <n v="1.0264899999999999"/>
    <n v="1.0983400000000001"/>
    <s v="B"/>
    <n v="7.0000000000000007E-2"/>
    <s v="WAC Adjustment"/>
    <d v="2014-11-06T00:00:00"/>
    <n v="1.07"/>
  </r>
  <r>
    <s v="NEURONTIN 250 MG/5 ML SOLN"/>
    <x v="487"/>
    <n v="0.41009000000000001"/>
    <n v="0.43880000000000002"/>
    <s v="B"/>
    <n v="7.0000000000000007E-2"/>
    <s v="WAC Adjustment"/>
    <d v="2014-11-06T00:00:00"/>
    <n v="1.07"/>
  </r>
  <r>
    <s v="NEURONTIN 300 MG CAPSULE"/>
    <x v="488"/>
    <n v="2.5522800000000001"/>
    <n v="2.7309100000000002"/>
    <s v="B"/>
    <n v="7.0000000000000007E-2"/>
    <s v="WAC Adjustment"/>
    <d v="2014-11-06T00:00:00"/>
    <n v="1.07"/>
  </r>
  <r>
    <s v="NEURONTIN 400 MG CAPSULE"/>
    <x v="489"/>
    <n v="3.06019"/>
    <n v="3.2743699999999998"/>
    <s v="B"/>
    <n v="7.0000000000000007E-2"/>
    <s v="WAC Adjustment"/>
    <d v="2014-11-06T00:00:00"/>
    <n v="1.07"/>
  </r>
  <r>
    <s v="NEURONTIN 600 MG TABLET"/>
    <x v="490"/>
    <n v="4.8468400000000003"/>
    <n v="5.1861199999999998"/>
    <s v="B"/>
    <n v="7.0000000000000007E-2"/>
    <s v="WAC Adjustment"/>
    <d v="2014-11-06T00:00:00"/>
    <n v="1.07"/>
  </r>
  <r>
    <s v="NEURONTIN 800 MG TABLET"/>
    <x v="491"/>
    <n v="5.7628000000000004"/>
    <n v="6.1661900000000003"/>
    <s v="B"/>
    <n v="7.0000000000000007E-2"/>
    <s v="WAC Adjustment"/>
    <d v="2014-11-06T00:00:00"/>
    <n v="1.07"/>
  </r>
  <r>
    <s v="NICOTROL CARTRIDGE INHALER"/>
    <x v="500"/>
    <n v="1.3025100000000001"/>
    <n v="1.3676200000000001"/>
    <s v="B"/>
    <n v="0.05"/>
    <s v="WAC Adjustment"/>
    <d v="2014-11-06T00:00:00"/>
    <n v="1.05"/>
  </r>
  <r>
    <s v="NICOTROL NS 10 MG/ML SPRAY"/>
    <x v="501"/>
    <n v="5.742"/>
    <n v="6.0290999999999997"/>
    <s v="B"/>
    <n v="0.05"/>
    <s v="WAC Adjustment"/>
    <d v="2014-11-06T00:00:00"/>
    <n v="1.05"/>
  </r>
  <r>
    <s v="NITROSTAT 0.3 MG TABLET SL"/>
    <x v="503"/>
    <n v="0.19231999999999999"/>
    <n v="0.20574999999999999"/>
    <s v="B"/>
    <n v="6.9800000000000001E-2"/>
    <s v="WAC Adjustment"/>
    <d v="2014-11-06T00:00:00"/>
    <n v="1.0698000000000001"/>
  </r>
  <r>
    <s v="NITROSTAT 0.4 MG TABLET SL"/>
    <x v="504"/>
    <n v="0.36653999999999998"/>
    <n v="0.39218999999999998"/>
    <s v="B"/>
    <n v="7.0000000000000007E-2"/>
    <s v="WAC Adjustment"/>
    <d v="2014-11-06T00:00:00"/>
    <n v="1.07"/>
  </r>
  <r>
    <s v="NITROSTAT 0.6 MG TABLET SL"/>
    <x v="505"/>
    <n v="0.17716000000000001"/>
    <n v="0.18953"/>
    <s v="B"/>
    <n v="6.9800000000000001E-2"/>
    <s v="WAC Adjustment"/>
    <d v="2014-11-06T00:00:00"/>
    <n v="1.0698000000000001"/>
  </r>
  <r>
    <s v="NORVASC 10 MG TABLET"/>
    <x v="508"/>
    <n v="4.2072399999999996"/>
    <n v="4.5017500000000004"/>
    <s v="B"/>
    <n v="7.0000000000000007E-2"/>
    <s v="WAC Adjustment"/>
    <d v="2014-11-06T00:00:00"/>
    <n v="1.07"/>
  </r>
  <r>
    <s v="NORVASC 2.5 MG TABLET"/>
    <x v="509"/>
    <n v="3.0399500000000002"/>
    <n v="3.2527400000000002"/>
    <s v="B"/>
    <n v="7.0000000000000007E-2"/>
    <s v="WAC Adjustment"/>
    <d v="2014-11-06T00:00:00"/>
    <n v="1.07"/>
  </r>
  <r>
    <s v="NORVASC 5 MG TABLET"/>
    <x v="510"/>
    <n v="3.0760999999999998"/>
    <n v="3.29142"/>
    <s v="B"/>
    <n v="7.0000000000000007E-2"/>
    <s v="WAC Adjustment"/>
    <d v="2014-11-06T00:00:00"/>
    <n v="1.07"/>
  </r>
  <r>
    <s v="OMECLAMOX-PAK COMBO PACK"/>
    <x v="1438"/>
    <n v="4.9930000000000003"/>
    <n v="6.8344699999999996"/>
    <s v="B"/>
    <n v="0.36880000000000002"/>
    <s v="WAC Adjustment"/>
    <d v="2014-11-06T00:00:00"/>
    <n v="1.3688"/>
  </r>
  <r>
    <s v="OSMOPREP TABLET"/>
    <x v="1439"/>
    <n v="3.8479800000000002"/>
    <n v="4.4276799999999996"/>
    <s v="B"/>
    <n v="0.1507"/>
    <s v="WAC Adjustment"/>
    <d v="2014-11-06T00:00:00"/>
    <n v="1.1507000000000001"/>
  </r>
  <r>
    <s v="PERFOROMIST 20 MCG/2 ML SOLN"/>
    <x v="1115"/>
    <n v="4.3506499999999999"/>
    <n v="4.52468"/>
    <s v="B"/>
    <n v="0.04"/>
    <s v="WAC Adjustment"/>
    <d v="2014-11-06T00:00:00"/>
    <n v="1.04"/>
  </r>
  <r>
    <s v="PERFOROMIST 20 MCG/2 ML SOLN"/>
    <x v="1116"/>
    <n v="4.3323600000000004"/>
    <n v="4.5056500000000002"/>
    <s v="B"/>
    <n v="0.04"/>
    <s v="WAC Adjustment"/>
    <d v="2014-11-06T00:00:00"/>
    <n v="1.04"/>
  </r>
  <r>
    <s v="PREMARIN 0.3 MG TABLET"/>
    <x v="529"/>
    <n v="2.9706100000000002"/>
    <n v="3.2511000000000001"/>
    <s v="B"/>
    <n v="9.4399999999999998E-2"/>
    <s v="WAC Adjustment"/>
    <d v="2014-11-06T00:00:00"/>
    <n v="1.0944"/>
  </r>
  <r>
    <s v="PREMARIN 0.45 MG TABLET"/>
    <x v="530"/>
    <n v="2.9742999999999999"/>
    <n v="3.2551299999999999"/>
    <s v="B"/>
    <n v="9.4399999999999998E-2"/>
    <s v="WAC Adjustment"/>
    <d v="2014-11-06T00:00:00"/>
    <n v="1.0944"/>
  </r>
  <r>
    <s v="PREMARIN 0.625 MG TABLET"/>
    <x v="531"/>
    <n v="2.9675699999999998"/>
    <n v="3.24776"/>
    <s v="B"/>
    <n v="9.4399999999999998E-2"/>
    <s v="WAC Adjustment"/>
    <d v="2014-11-06T00:00:00"/>
    <n v="1.0944"/>
  </r>
  <r>
    <s v="PREMARIN 0.9 MG TABLET"/>
    <x v="532"/>
    <n v="2.97085"/>
    <n v="3.25136"/>
    <s v="B"/>
    <n v="9.4399999999999998E-2"/>
    <s v="WAC Adjustment"/>
    <d v="2014-11-06T00:00:00"/>
    <n v="1.0944"/>
  </r>
  <r>
    <s v="PREMARIN 1.25 MG TABLET"/>
    <x v="533"/>
    <n v="2.9188800000000001"/>
    <n v="3.19448"/>
    <s v="B"/>
    <n v="9.4399999999999998E-2"/>
    <s v="WAC Adjustment"/>
    <d v="2014-11-06T00:00:00"/>
    <n v="1.0944"/>
  </r>
  <r>
    <s v="PREMARIN VAGINAL CREAM-APPL"/>
    <x v="534"/>
    <n v="6.5707399999999998"/>
    <n v="7.1910800000000004"/>
    <s v="B"/>
    <n v="9.4399999999999998E-2"/>
    <s v="WAC Adjustment"/>
    <d v="2014-11-06T00:00:00"/>
    <n v="1.0944"/>
  </r>
  <r>
    <s v="PREMPHASE 0.625-5 MG TABLET"/>
    <x v="535"/>
    <n v="3.6072199999999999"/>
    <n v="3.9484300000000001"/>
    <s v="B"/>
    <n v="9.4600000000000004E-2"/>
    <s v="WAC Adjustment"/>
    <d v="2014-11-06T00:00:00"/>
    <n v="1.0946"/>
  </r>
  <r>
    <s v="PREMPRO 0.3 MG-1.5 MG TABLET"/>
    <x v="536"/>
    <n v="3.64866"/>
    <n v="3.9930300000000001"/>
    <s v="B"/>
    <n v="9.4399999999999998E-2"/>
    <s v="WAC Adjustment"/>
    <d v="2014-11-06T00:00:00"/>
    <n v="1.0944"/>
  </r>
  <r>
    <s v="PREMPRO 0.45-1.5 MG TABLET"/>
    <x v="537"/>
    <n v="3.6466500000000002"/>
    <n v="3.9908199999999998"/>
    <s v="B"/>
    <n v="9.4399999999999998E-2"/>
    <s v="WAC Adjustment"/>
    <d v="2014-11-06T00:00:00"/>
    <n v="1.0944"/>
  </r>
  <r>
    <s v="PREMPRO 0.625-2.5 MG TABLET"/>
    <x v="538"/>
    <n v="3.6391499999999999"/>
    <n v="3.9826100000000002"/>
    <s v="B"/>
    <n v="9.4399999999999998E-2"/>
    <s v="WAC Adjustment"/>
    <d v="2014-11-06T00:00:00"/>
    <n v="1.0944"/>
  </r>
  <r>
    <s v="PREMPRO 0.625-5 MG TABLET"/>
    <x v="539"/>
    <n v="3.57613"/>
    <n v="3.9136500000000001"/>
    <s v="B"/>
    <n v="9.4399999999999998E-2"/>
    <s v="WAC Adjustment"/>
    <d v="2014-11-06T00:00:00"/>
    <n v="1.0944"/>
  </r>
  <r>
    <s v="PRISTIQ ER 100 MG TABLET"/>
    <x v="544"/>
    <n v="6.34429"/>
    <n v="6.9431399999999996"/>
    <s v="B"/>
    <n v="9.4399999999999998E-2"/>
    <s v="WAC Adjustment"/>
    <d v="2014-11-06T00:00:00"/>
    <n v="1.0944"/>
  </r>
  <r>
    <s v="PRISTIQ ER 50 MG TABLET"/>
    <x v="545"/>
    <n v="6.2523400000000002"/>
    <n v="6.8425099999999999"/>
    <s v="B"/>
    <n v="9.4399999999999998E-2"/>
    <s v="WAC Adjustment"/>
    <d v="2014-11-06T00:00:00"/>
    <n v="1.0944"/>
  </r>
  <r>
    <s v="PROCARDIA XL 30 MG TABLET"/>
    <x v="547"/>
    <n v="3.07064"/>
    <n v="3.2855500000000002"/>
    <s v="B"/>
    <n v="7.0000000000000007E-2"/>
    <s v="WAC Adjustment"/>
    <d v="2014-11-06T00:00:00"/>
    <n v="1.07"/>
  </r>
  <r>
    <s v="PROCARDIA XL 60 MG TABLET"/>
    <x v="548"/>
    <n v="5.4421799999999996"/>
    <n v="5.8231900000000003"/>
    <s v="B"/>
    <n v="7.0000000000000007E-2"/>
    <s v="WAC Adjustment"/>
    <d v="2014-11-06T00:00:00"/>
    <n v="1.07"/>
  </r>
  <r>
    <s v="PROTONIX 40 MG SUSPENSION"/>
    <x v="551"/>
    <n v="6.4512299999999998"/>
    <n v="7.4389099999999999"/>
    <s v="B"/>
    <n v="0.15310000000000001"/>
    <s v="WAC Adjustment"/>
    <d v="2014-11-06T00:00:00"/>
    <n v="1.1531"/>
  </r>
  <r>
    <s v="PROTONIX DR 20 MG TABLET"/>
    <x v="552"/>
    <n v="6.8545100000000003"/>
    <n v="7.4714200000000002"/>
    <s v="B"/>
    <n v="0.09"/>
    <s v="WAC Adjustment"/>
    <d v="2014-11-06T00:00:00"/>
    <n v="1.0900000000000001"/>
  </r>
  <r>
    <s v="PROTONIX DR 40 MG TABLET"/>
    <x v="553"/>
    <n v="6.7982100000000001"/>
    <n v="7.41005"/>
    <s v="B"/>
    <n v="0.09"/>
    <s v="WAC Adjustment"/>
    <d v="2014-11-06T00:00:00"/>
    <n v="1.0900000000000001"/>
  </r>
  <r>
    <s v="RAPAMUNE 0.5 MG TABLET"/>
    <x v="568"/>
    <n v="7.57883"/>
    <n v="8.2942"/>
    <s v="B"/>
    <n v="9.4399999999999998E-2"/>
    <s v="WAC Adjustment"/>
    <d v="2014-11-06T00:00:00"/>
    <n v="1.0944"/>
  </r>
  <r>
    <s v="RAPAMUNE 1 MG TABLET"/>
    <x v="569"/>
    <n v="14.97692"/>
    <n v="16.390750000000001"/>
    <s v="B"/>
    <n v="9.4399999999999998E-2"/>
    <s v="WAC Adjustment"/>
    <d v="2014-11-06T00:00:00"/>
    <n v="1.0944"/>
  </r>
  <r>
    <s v="RAPAMUNE 2 MG TABLET"/>
    <x v="570"/>
    <n v="29.86619"/>
    <n v="32.685549999999999"/>
    <s v="B"/>
    <n v="9.4399999999999998E-2"/>
    <s v="WAC Adjustment"/>
    <d v="2014-11-06T00:00:00"/>
    <n v="1.0944"/>
  </r>
  <r>
    <s v="RELION HUMULIN 70-30 VIAL"/>
    <x v="132"/>
    <n v="8.8751599999999993"/>
    <n v="9.7548600000000008"/>
    <s v="B"/>
    <n v="9.9099999999999994E-2"/>
    <s v="WAC Adjustment"/>
    <d v="2014-11-06T00:00:00"/>
    <n v="1.0991"/>
  </r>
  <r>
    <s v="RELION HUMULIN N 100 UNIT/ML"/>
    <x v="133"/>
    <n v="8.9103499999999993"/>
    <n v="9.7935400000000001"/>
    <s v="B"/>
    <n v="9.9099999999999994E-2"/>
    <s v="WAC Adjustment"/>
    <d v="2014-11-06T00:00:00"/>
    <n v="1.0991"/>
  </r>
  <r>
    <s v="RELION HUMULIN R 100 UNIT/ML"/>
    <x v="134"/>
    <n v="8.8814799999999998"/>
    <n v="9.7618100000000005"/>
    <s v="B"/>
    <n v="9.9099999999999994E-2"/>
    <s v="WAC Adjustment"/>
    <d v="2014-11-06T00:00:00"/>
    <n v="1.0991"/>
  </r>
  <r>
    <s v="RELISTOR 12 MG/0.6 ML SYRINGE"/>
    <x v="1440"/>
    <n v="96.642179999999996"/>
    <n v="106.31413000000001"/>
    <s v="B"/>
    <n v="0.10009999999999999"/>
    <s v="WAC Adjustment"/>
    <d v="2014-11-06T00:00:00"/>
    <n v="1.1001000000000001"/>
  </r>
  <r>
    <s v="RELISTOR 12 MG/0.6 ML VIAL"/>
    <x v="1441"/>
    <n v="97.585790000000003"/>
    <n v="107.35217"/>
    <s v="B"/>
    <n v="0.10009999999999999"/>
    <s v="WAC Adjustment"/>
    <d v="2014-11-06T00:00:00"/>
    <n v="1.1001000000000001"/>
  </r>
  <r>
    <s v="RELPAX 20 MG TABLET"/>
    <x v="573"/>
    <n v="31.147639999999999"/>
    <n v="32.704389999999997"/>
    <s v="B"/>
    <n v="0.05"/>
    <s v="WAC Adjustment"/>
    <d v="2014-11-06T00:00:00"/>
    <n v="1.05"/>
  </r>
  <r>
    <s v="RELPAX 40 MG TABLET"/>
    <x v="574"/>
    <n v="31.227180000000001"/>
    <n v="32.788049999999998"/>
    <s v="B"/>
    <n v="0.05"/>
    <s v="WAC Adjustment"/>
    <d v="2014-11-06T00:00:00"/>
    <n v="1.05"/>
  </r>
  <r>
    <s v="REVATIO 20 MG TABLET"/>
    <x v="577"/>
    <n v="22.867010000000001"/>
    <n v="24.925039999999999"/>
    <s v="B"/>
    <n v="0.09"/>
    <s v="WAC Adjustment"/>
    <d v="2014-11-06T00:00:00"/>
    <n v="1.0900000000000001"/>
  </r>
  <r>
    <s v="SKELAXIN 800 MG TABLET"/>
    <x v="598"/>
    <n v="4.9011800000000001"/>
    <n v="5.3422799999999997"/>
    <s v="B"/>
    <n v="0.09"/>
    <s v="WAC Adjustment"/>
    <d v="2014-11-06T00:00:00"/>
    <n v="1.0900000000000001"/>
  </r>
  <r>
    <s v="SOLU-CORTEF 100 MG VIAL"/>
    <x v="600"/>
    <n v="5.9884000000000004"/>
    <n v="6.4755000000000003"/>
    <s v="B"/>
    <n v="8.1299999999999997E-2"/>
    <s v="WAC Adjustment"/>
    <d v="2014-11-06T00:00:00"/>
    <n v="1.0812999999999999"/>
  </r>
  <r>
    <s v="SOLU-CORTEF 100 MG VIAL"/>
    <x v="1442"/>
    <n v="4.6740000000000004"/>
    <n v="5.0490899999999996"/>
    <s v="B"/>
    <n v="8.0299999999999996E-2"/>
    <s v="WAC Adjustment"/>
    <d v="2014-11-06T00:00:00"/>
    <n v="1.0803"/>
  </r>
  <r>
    <s v="SONATA 10 MG CAPSULE"/>
    <x v="603"/>
    <n v="5.40707"/>
    <n v="5.7855699999999999"/>
    <s v="B"/>
    <n v="7.0000000000000007E-2"/>
    <s v="WAC Adjustment"/>
    <d v="2014-11-06T00:00:00"/>
    <n v="1.07"/>
  </r>
  <r>
    <s v="SUSTIVA 600 MG TABLET"/>
    <x v="605"/>
    <n v="23.241759999999999"/>
    <n v="24.868690000000001"/>
    <s v="B"/>
    <n v="7.0000000000000007E-2"/>
    <s v="WAC Adjustment"/>
    <d v="2014-11-06T00:00:00"/>
    <n v="1.07"/>
  </r>
  <r>
    <s v="SUTENT 12.5 MG CAPSULE"/>
    <x v="606"/>
    <n v="110.80313"/>
    <n v="118.55934999999999"/>
    <s v="B"/>
    <n v="7.0000000000000007E-2"/>
    <s v="WAC Adjustment"/>
    <d v="2014-11-06T00:00:00"/>
    <n v="1.07"/>
  </r>
  <r>
    <s v="SUTENT 25 MG CAPSULE"/>
    <x v="607"/>
    <n v="223.72427999999999"/>
    <n v="239.38498999999999"/>
    <s v="B"/>
    <n v="7.0000000000000007E-2"/>
    <s v="WAC Adjustment"/>
    <d v="2014-11-06T00:00:00"/>
    <n v="1.07"/>
  </r>
  <r>
    <s v="TIKOSYN 125 MCG CAPSULE"/>
    <x v="636"/>
    <n v="4.3542100000000001"/>
    <n v="4.7460000000000004"/>
    <s v="B"/>
    <n v="0.09"/>
    <s v="WAC Adjustment"/>
    <d v="2014-11-06T00:00:00"/>
    <n v="1.0900000000000001"/>
  </r>
  <r>
    <s v="TIKOSYN 250 MCG CAPSULE"/>
    <x v="637"/>
    <n v="4.3570200000000003"/>
    <n v="4.7490600000000001"/>
    <s v="B"/>
    <n v="0.09"/>
    <s v="WAC Adjustment"/>
    <d v="2014-11-06T00:00:00"/>
    <n v="1.0900000000000001"/>
  </r>
  <r>
    <s v="TIKOSYN 500 MCG CAPSULE"/>
    <x v="638"/>
    <n v="4.35541"/>
    <n v="4.7473099999999997"/>
    <s v="B"/>
    <n v="0.09"/>
    <s v="WAC Adjustment"/>
    <d v="2014-11-06T00:00:00"/>
    <n v="1.0900000000000001"/>
  </r>
  <r>
    <s v="TOVIAZ ER 4 MG TABLET"/>
    <x v="648"/>
    <n v="5.9351000000000003"/>
    <n v="6.2578500000000004"/>
    <s v="B"/>
    <n v="5.4399999999999997E-2"/>
    <s v="WAC Adjustment"/>
    <d v="2014-11-06T00:00:00"/>
    <n v="1.0544"/>
  </r>
  <r>
    <s v="TOVIAZ ER 8 MG TABLET"/>
    <x v="649"/>
    <n v="5.9252399999999996"/>
    <n v="6.2474600000000002"/>
    <s v="B"/>
    <n v="5.4399999999999997E-2"/>
    <s v="WAC Adjustment"/>
    <d v="2014-11-06T00:00:00"/>
    <n v="1.0544"/>
  </r>
  <r>
    <s v="VIAGRA 100 MG TABLET"/>
    <x v="658"/>
    <n v="27.876259999999998"/>
    <n v="31.05424"/>
    <s v="B"/>
    <n v="0.114"/>
    <s v="WAC Adjustment"/>
    <d v="2014-11-06T00:00:00"/>
    <n v="1.1140000000000001"/>
  </r>
  <r>
    <s v="VIAGRA 25 MG TABLET"/>
    <x v="659"/>
    <n v="27.356529999999999"/>
    <n v="30.475180000000002"/>
    <s v="B"/>
    <n v="0.114"/>
    <s v="WAC Adjustment"/>
    <d v="2014-11-06T00:00:00"/>
    <n v="1.1140000000000001"/>
  </r>
  <r>
    <s v="VIAGRA 50 MG TABLET"/>
    <x v="660"/>
    <n v="27.172260000000001"/>
    <n v="30.26989"/>
    <s v="B"/>
    <n v="0.114"/>
    <s v="WAC Adjustment"/>
    <d v="2014-11-06T00:00:00"/>
    <n v="1.1140000000000001"/>
  </r>
  <r>
    <s v="XANAX 0.25 MG TABLET"/>
    <x v="680"/>
    <n v="1.8092999999999999"/>
    <n v="1.9359500000000001"/>
    <s v="B"/>
    <n v="7.0000000000000007E-2"/>
    <s v="WAC Adjustment"/>
    <d v="2014-11-06T00:00:00"/>
    <n v="1.07"/>
  </r>
  <r>
    <s v="XANAX 0.5 MG TABLET"/>
    <x v="681"/>
    <n v="2.2591600000000001"/>
    <n v="2.4172600000000002"/>
    <s v="B"/>
    <n v="7.0000000000000007E-2"/>
    <s v="WAC Adjustment"/>
    <d v="2014-11-06T00:00:00"/>
    <n v="1.07"/>
  </r>
  <r>
    <s v="XANAX 1 MG TABLET"/>
    <x v="682"/>
    <n v="2.9912200000000002"/>
    <n v="3.2006299999999999"/>
    <s v="B"/>
    <n v="7.0000000000000007E-2"/>
    <s v="WAC Adjustment"/>
    <d v="2014-11-06T00:00:00"/>
    <n v="1.07"/>
  </r>
  <r>
    <s v="XANAX 2 MG TABLET"/>
    <x v="1226"/>
    <n v="5.1332800000000001"/>
    <n v="5.4926700000000004"/>
    <s v="B"/>
    <n v="7.0000000000000007E-2"/>
    <s v="WAC Adjustment"/>
    <d v="2014-11-06T00:00:00"/>
    <n v="1.07"/>
  </r>
  <r>
    <s v="XELJANZ 5 MG TABLET"/>
    <x v="683"/>
    <n v="35.584009999999999"/>
    <n v="38.039299999999997"/>
    <s v="B"/>
    <n v="6.9000000000000006E-2"/>
    <s v="WAC Adjustment"/>
    <d v="2014-11-06T00:00:00"/>
    <n v="1.069"/>
  </r>
  <r>
    <s v="XERESE 5%-1% CREAM"/>
    <x v="1365"/>
    <n v="89.400810000000007"/>
    <n v="116.22105000000001"/>
    <s v="B"/>
    <n v="0.3"/>
    <s v="WAC Adjustment"/>
    <d v="2014-11-06T00:00:00"/>
    <n v="1.3"/>
  </r>
  <r>
    <s v="XIFAXAN 200 MG TABLET"/>
    <x v="1443"/>
    <n v="12.81392"/>
    <n v="14.092879999999999"/>
    <s v="B"/>
    <n v="9.98E-2"/>
    <s v="WAC Adjustment"/>
    <d v="2014-11-06T00:00:00"/>
    <n v="1.0998000000000001"/>
  </r>
  <r>
    <s v="XIFAXAN 550 MG TABLET"/>
    <x v="1444"/>
    <n v="21.24813"/>
    <n v="22.73911"/>
    <s v="B"/>
    <n v="7.0199999999999999E-2"/>
    <s v="WAC Adjustment"/>
    <d v="2014-11-06T00:00:00"/>
    <n v="1.0702"/>
  </r>
  <r>
    <s v="ZARONTIN 250 MG CAPSULE"/>
    <x v="685"/>
    <n v="1.98011"/>
    <n v="2.1187"/>
    <s v="B"/>
    <n v="7.0000000000000007E-2"/>
    <s v="WAC Adjustment"/>
    <d v="2014-11-06T00:00:00"/>
    <n v="1.07"/>
  </r>
  <r>
    <s v="ZITHROMAX 250 MG TABLET"/>
    <x v="689"/>
    <n v="15.50863"/>
    <n v="16.594080000000002"/>
    <s v="B"/>
    <n v="7.0000000000000007E-2"/>
    <s v="WAC Adjustment"/>
    <d v="2014-11-06T00:00:00"/>
    <n v="1.07"/>
  </r>
  <r>
    <s v="ZITHROMAX 250 MG Z-PAK TABLET"/>
    <x v="690"/>
    <n v="15.50863"/>
    <n v="16.594080000000002"/>
    <s v="B"/>
    <n v="7.0000000000000007E-2"/>
    <s v="WAC Adjustment"/>
    <d v="2014-11-06T00:00:00"/>
    <n v="1.07"/>
  </r>
  <r>
    <s v="ZOLOFT 100 MG TABLET"/>
    <x v="691"/>
    <n v="5.2148000000000003"/>
    <n v="5.5797400000000001"/>
    <s v="B"/>
    <n v="7.0000000000000007E-2"/>
    <s v="WAC Adjustment"/>
    <d v="2014-11-06T00:00:00"/>
    <n v="1.07"/>
  </r>
  <r>
    <s v="ZOLOFT 25 MG TABLET"/>
    <x v="692"/>
    <n v="5.2701500000000001"/>
    <n v="5.63896"/>
    <s v="B"/>
    <n v="7.0000000000000007E-2"/>
    <s v="WAC Adjustment"/>
    <d v="2014-11-06T00:00:00"/>
    <n v="1.07"/>
  </r>
  <r>
    <s v="ZOLOFT 50 MG TABLET"/>
    <x v="693"/>
    <n v="5.2952399999999997"/>
    <n v="5.6658099999999996"/>
    <s v="B"/>
    <n v="7.0000000000000007E-2"/>
    <s v="WAC Adjustment"/>
    <d v="2014-11-06T00:00:00"/>
    <n v="1.07"/>
  </r>
  <r>
    <s v="ZYVOX 100 MG/5 ML SUSPENSION"/>
    <x v="696"/>
    <n v="4.1763500000000002"/>
    <n v="4.4227600000000002"/>
    <s v="B"/>
    <n v="5.8999999999999997E-2"/>
    <s v="WAC Adjustment"/>
    <d v="2014-11-06T00:00:00"/>
    <n v="1.0589999999999999"/>
  </r>
  <r>
    <s v="ZYVOX 600 MG TABLET"/>
    <x v="697"/>
    <n v="123.98502999999999"/>
    <n v="131.30015"/>
    <s v="B"/>
    <n v="5.8999999999999997E-2"/>
    <s v="WAC Adjustment"/>
    <d v="2014-11-06T00:00:00"/>
    <n v="1.0589999999999999"/>
  </r>
  <r>
    <s v="AMARYL 2 MG TABLET"/>
    <x v="1445"/>
    <n v="1.3136399999999999"/>
    <n v="1.4449799999999999"/>
    <s v="B"/>
    <n v="0.1"/>
    <s v="WAC Adjustment"/>
    <d v="2014-06-18T00:00:00"/>
    <n v="1.1000000000000001"/>
  </r>
  <r>
    <s v="AMARYL 4 MG TABLET"/>
    <x v="1446"/>
    <n v="2.4228000000000001"/>
    <n v="2.66506"/>
    <s v="B"/>
    <n v="0.1"/>
    <s v="WAC Adjustment"/>
    <d v="2014-06-18T00:00:00"/>
    <n v="1.1000000000000001"/>
  </r>
  <r>
    <s v="AMBIEN 10 MG TABLET"/>
    <x v="1447"/>
    <n v="9.5932099999999991"/>
    <n v="10.552530000000001"/>
    <s v="B"/>
    <n v="0.1"/>
    <s v="WAC Adjustment"/>
    <d v="2014-06-18T00:00:00"/>
    <n v="1.1000000000000001"/>
  </r>
  <r>
    <s v="AMBIEN 5 MG TABLET"/>
    <x v="1448"/>
    <n v="9.6411200000000008"/>
    <n v="10.605230000000001"/>
    <s v="B"/>
    <n v="0.1"/>
    <s v="WAC Adjustment"/>
    <d v="2014-06-18T00:00:00"/>
    <n v="1.1000000000000001"/>
  </r>
  <r>
    <s v="AMBIEN CR 12.5 MG TABLET"/>
    <x v="1449"/>
    <n v="9.5488199999999992"/>
    <n v="10.5037"/>
    <s v="B"/>
    <n v="0.1"/>
    <s v="WAC Adjustment"/>
    <d v="2014-06-18T00:00:00"/>
    <n v="1.1000000000000001"/>
  </r>
  <r>
    <s v="AMBIEN CR 6.25 MG TABLET"/>
    <x v="1450"/>
    <n v="9.62514"/>
    <n v="10.58765"/>
    <s v="B"/>
    <n v="0.1"/>
    <s v="WAC Adjustment"/>
    <d v="2014-06-18T00:00:00"/>
    <n v="1.1000000000000001"/>
  </r>
  <r>
    <s v="AVALIDE 150-12.5 MG TABLET"/>
    <x v="1451"/>
    <n v="4.1043500000000002"/>
    <n v="4.5147199999999996"/>
    <s v="B"/>
    <n v="0.1"/>
    <s v="WAC Adjustment"/>
    <d v="2014-06-18T00:00:00"/>
    <n v="1.1000000000000001"/>
  </r>
  <r>
    <s v="AVALIDE 300-12.5 MG TABLET"/>
    <x v="1452"/>
    <n v="4.4750399999999999"/>
    <n v="4.9226299999999998"/>
    <s v="B"/>
    <n v="0.1"/>
    <s v="WAC Adjustment"/>
    <d v="2014-06-18T00:00:00"/>
    <n v="1.1000000000000001"/>
  </r>
  <r>
    <s v="AVAPRO 150 MG TABLET"/>
    <x v="1453"/>
    <n v="3.4077000000000002"/>
    <n v="3.7485400000000002"/>
    <s v="B"/>
    <n v="0.1"/>
    <s v="WAC Adjustment"/>
    <d v="2014-06-18T00:00:00"/>
    <n v="1.1000000000000001"/>
  </r>
  <r>
    <s v="AVAPRO 300 MG TABLET"/>
    <x v="1454"/>
    <n v="4.08744"/>
    <n v="4.4961099999999998"/>
    <s v="B"/>
    <n v="0.1"/>
    <s v="WAC Adjustment"/>
    <d v="2014-06-18T00:00:00"/>
    <n v="1.1000000000000001"/>
  </r>
  <r>
    <s v="AVAPRO 75 MG TABLET"/>
    <x v="1455"/>
    <n v="3.2435499999999999"/>
    <n v="3.56785"/>
    <s v="B"/>
    <n v="0.1"/>
    <s v="WAC Adjustment"/>
    <d v="2014-06-18T00:00:00"/>
    <n v="1.1000000000000001"/>
  </r>
  <r>
    <s v="DDAVP 0.01% NASAL SPRAY"/>
    <x v="1456"/>
    <n v="62.843760000000003"/>
    <n v="69.128140000000002"/>
    <s v="B"/>
    <n v="0.1"/>
    <s v="WAC Adjustment"/>
    <d v="2014-06-18T00:00:00"/>
    <n v="1.1000000000000001"/>
  </r>
  <r>
    <s v="ENBREL 25 MG KIT"/>
    <x v="361"/>
    <n v="309.90813000000003"/>
    <n v="331.29178999999999"/>
    <s v="B"/>
    <n v="6.9000000000000006E-2"/>
    <s v="WAC Adjustment"/>
    <d v="2014-06-18T00:00:00"/>
    <n v="1.069"/>
  </r>
  <r>
    <s v="ENBREL 25 MG/0.5 ML SYRINGE"/>
    <x v="362"/>
    <n v="611.36806000000001"/>
    <n v="653.55246"/>
    <s v="B"/>
    <n v="6.9000000000000006E-2"/>
    <s v="WAC Adjustment"/>
    <d v="2014-06-18T00:00:00"/>
    <n v="1.069"/>
  </r>
  <r>
    <s v="ENBREL 50 MG/ML SURECLICK SYR"/>
    <x v="363"/>
    <n v="627.91592000000003"/>
    <n v="671.24212"/>
    <s v="B"/>
    <n v="6.9000000000000006E-2"/>
    <s v="WAC Adjustment"/>
    <d v="2014-06-18T00:00:00"/>
    <n v="1.069"/>
  </r>
  <r>
    <s v="ENBREL 50 MG/ML SYRINGE"/>
    <x v="364"/>
    <n v="630.47379999999998"/>
    <n v="673.97649999999999"/>
    <s v="B"/>
    <n v="6.9000000000000006E-2"/>
    <s v="WAC Adjustment"/>
    <d v="2014-06-18T00:00:00"/>
    <n v="1.069"/>
  </r>
  <r>
    <s v="LASIX 20 MG TABLET"/>
    <x v="1457"/>
    <n v="0.43308999999999997"/>
    <n v="0.47638999999999998"/>
    <s v="B"/>
    <n v="0.1"/>
    <s v="WAC Adjustment"/>
    <d v="2014-06-18T00:00:00"/>
    <n v="1.1000000000000001"/>
  </r>
  <r>
    <s v="LASIX 40 MG TABLET"/>
    <x v="1458"/>
    <n v="0.61251"/>
    <n v="0.67378000000000005"/>
    <s v="B"/>
    <n v="0.1"/>
    <s v="WAC Adjustment"/>
    <d v="2014-06-18T00:00:00"/>
    <n v="1.1000000000000001"/>
  </r>
  <r>
    <s v="LASIX 80 MG TABLET"/>
    <x v="1459"/>
    <n v="0.98111999999999999"/>
    <n v="1.07931"/>
    <s v="B"/>
    <n v="0.10009999999999999"/>
    <s v="WAC Adjustment"/>
    <d v="2014-06-18T00:00:00"/>
    <n v="1.1001000000000001"/>
  </r>
  <r>
    <s v="RENAGEL 400 MG TABLET"/>
    <x v="1131"/>
    <n v="2.1244800000000001"/>
    <n v="2.3356599999999998"/>
    <s v="B"/>
    <n v="9.9400000000000002E-2"/>
    <s v="WAC Adjustment"/>
    <d v="2014-06-18T00:00:00"/>
    <n v="1.0993999999999999"/>
  </r>
  <r>
    <s v="RENAGEL 800 MG TABLET"/>
    <x v="1132"/>
    <n v="4.2815799999999999"/>
    <n v="4.7071699999999996"/>
    <s v="B"/>
    <n v="9.9400000000000002E-2"/>
    <s v="WAC Adjustment"/>
    <d v="2014-06-18T00:00:00"/>
    <n v="1.0993999999999999"/>
  </r>
  <r>
    <s v="RENVELA 0.8 GM POWDER PACKET"/>
    <x v="1133"/>
    <n v="10.16991"/>
    <n v="11.1808"/>
    <s v="B"/>
    <n v="9.9400000000000002E-2"/>
    <s v="WAC Adjustment"/>
    <d v="2014-06-18T00:00:00"/>
    <n v="1.0993999999999999"/>
  </r>
  <r>
    <s v="RENVELA 2.4 GM POWDER PACKET"/>
    <x v="1134"/>
    <n v="10.25723"/>
    <n v="11.2768"/>
    <s v="B"/>
    <n v="9.9400000000000002E-2"/>
    <s v="WAC Adjustment"/>
    <d v="2014-06-18T00:00:00"/>
    <n v="1.0993999999999999"/>
  </r>
  <r>
    <s v="RENVELA 800 MG TABLET"/>
    <x v="1135"/>
    <n v="3.3944899999999998"/>
    <n v="3.7319"/>
    <s v="B"/>
    <n v="9.9400000000000002E-2"/>
    <s v="WAC Adjustment"/>
    <d v="2014-06-18T00:00:00"/>
    <n v="1.0993999999999999"/>
  </r>
  <r>
    <s v="SENSIPAR 30 MG TABLET"/>
    <x v="585"/>
    <n v="16.179469999999998"/>
    <n v="16.661940000000001"/>
    <s v="B"/>
    <n v="2.98E-2"/>
    <s v="WAC Adjustment"/>
    <d v="2014-06-18T00:00:00"/>
    <n v="1.0298"/>
  </r>
  <r>
    <s v="SENSIPAR 60 MG TABLET"/>
    <x v="586"/>
    <n v="32.513269999999999"/>
    <n v="33.482819999999997"/>
    <s v="B"/>
    <n v="2.98E-2"/>
    <s v="WAC Adjustment"/>
    <d v="2014-06-18T00:00:00"/>
    <n v="1.0298"/>
  </r>
  <r>
    <s v="SENSIPAR 90 MG TABLET"/>
    <x v="587"/>
    <n v="48.673760000000001"/>
    <n v="50.125210000000003"/>
    <s v="B"/>
    <n v="2.98E-2"/>
    <s v="WAC Adjustment"/>
    <d v="2014-06-18T00:00:00"/>
    <n v="1.0298"/>
  </r>
  <r>
    <s v="TRANSDERM-SCOP 1.5 MG/72HR"/>
    <x v="974"/>
    <n v="14.98197"/>
    <n v="15.98701"/>
    <s v="B"/>
    <n v="6.7100000000000007E-2"/>
    <s v="WAC Adjustment"/>
    <d v="2014-06-18T00:00:00"/>
    <n v="1.0670999999999999"/>
  </r>
  <r>
    <s v="DYMISTA NASAL SPRAY"/>
    <x v="1460"/>
    <n v="5.8239000000000001"/>
    <n v="6.1151"/>
    <s v="B"/>
    <n v="0.05"/>
    <s v="WAC Adjustment"/>
    <d v="2014-06-25T00:00:00"/>
    <n v="1.05"/>
  </r>
  <r>
    <s v="EFFIENT 10 MG TABLET"/>
    <x v="149"/>
    <n v="8.0096299999999996"/>
    <n v="8.7272099999999995"/>
    <s v="B"/>
    <n v="8.9599999999999999E-2"/>
    <s v="WAC Adjustment"/>
    <d v="2014-06-25T00:00:00"/>
    <n v="1.0895999999999999"/>
  </r>
  <r>
    <s v="EFFIENT 5 MG TABLET"/>
    <x v="150"/>
    <n v="7.9677699999999998"/>
    <n v="8.6815999999999995"/>
    <s v="B"/>
    <n v="8.9599999999999999E-2"/>
    <s v="WAC Adjustment"/>
    <d v="2014-06-25T00:00:00"/>
    <n v="1.0895999999999999"/>
  </r>
  <r>
    <s v="METAMUCIL FIBER SINGLES PACKET"/>
    <x v="1461"/>
    <n v="0.30155999999999999"/>
    <n v="0.34260000000000002"/>
    <s v="B"/>
    <n v="0.1361"/>
    <s v="WAC Adjustment"/>
    <d v="2014-06-25T00:00:00"/>
    <n v="1.1360999999999999"/>
  </r>
  <r>
    <s v="METAMUCIL MULTIHEALTH POWDER"/>
    <x v="1462"/>
    <n v="2.2349999999999998E-2"/>
    <n v="2.5669999999999998E-2"/>
    <s v="B"/>
    <n v="0.14849999999999999"/>
    <s v="WAC Adjustment"/>
    <d v="2014-06-25T00:00:00"/>
    <n v="1.1485000000000001"/>
  </r>
  <r>
    <s v="METAMUCIL PACKET"/>
    <x v="1463"/>
    <n v="0.30185000000000001"/>
    <n v="0.34215000000000001"/>
    <s v="B"/>
    <n v="0.13350000000000001"/>
    <s v="WAC Adjustment"/>
    <d v="2014-06-25T00:00:00"/>
    <n v="1.1335"/>
  </r>
  <r>
    <s v="METAMUCIL POWDER"/>
    <x v="1464"/>
    <n v="1.162E-2"/>
    <n v="1.336E-2"/>
    <s v="B"/>
    <n v="0.1497"/>
    <s v="WAC Adjustment"/>
    <d v="2014-06-25T00:00:00"/>
    <n v="1.1496999999999999"/>
  </r>
  <r>
    <s v="METAMUCIL POWDER"/>
    <x v="1465"/>
    <n v="1.485E-2"/>
    <n v="1.6449999999999999E-2"/>
    <s v="B"/>
    <n v="0.1077"/>
    <s v="WAC Adjustment"/>
    <d v="2014-06-25T00:00:00"/>
    <n v="1.1076999999999999"/>
  </r>
  <r>
    <s v="METAMUCIL POWDER"/>
    <x v="1466"/>
    <n v="1.227E-2"/>
    <n v="1.396E-2"/>
    <s v="B"/>
    <n v="0.13769999999999999"/>
    <s v="WAC Adjustment"/>
    <d v="2014-06-25T00:00:00"/>
    <n v="1.1376999999999999"/>
  </r>
  <r>
    <s v="METAMUCIL POWDER"/>
    <x v="1467"/>
    <n v="1.014E-2"/>
    <n v="1.1650000000000001E-2"/>
    <s v="B"/>
    <n v="0.1489"/>
    <s v="WAC Adjustment"/>
    <d v="2014-06-25T00:00:00"/>
    <n v="1.1489"/>
  </r>
  <r>
    <s v="METAMUCIL POWDER"/>
    <x v="1468"/>
    <n v="3.023E-2"/>
    <n v="3.3480000000000003E-2"/>
    <s v="B"/>
    <n v="0.1075"/>
    <s v="WAC Adjustment"/>
    <d v="2014-06-25T00:00:00"/>
    <n v="1.1074999999999999"/>
  </r>
  <r>
    <s v="METAMUCIL POWDER"/>
    <x v="1469"/>
    <n v="2.5139999999999999E-2"/>
    <n v="2.8590000000000001E-2"/>
    <s v="B"/>
    <n v="0.13719999999999999"/>
    <s v="WAC Adjustment"/>
    <d v="2014-06-25T00:00:00"/>
    <n v="1.1372"/>
  </r>
  <r>
    <s v="METAMUCIL POWDER"/>
    <x v="1470"/>
    <n v="2.1870000000000001E-2"/>
    <n v="2.511E-2"/>
    <s v="B"/>
    <n v="0.14810000000000001"/>
    <s v="WAC Adjustment"/>
    <d v="2014-06-25T00:00:00"/>
    <n v="1.1480999999999999"/>
  </r>
  <r>
    <s v="METAMUCIL POWDER"/>
    <x v="1471"/>
    <n v="3.4340000000000002E-2"/>
    <n v="3.805E-2"/>
    <s v="B"/>
    <n v="0.108"/>
    <s v="WAC Adjustment"/>
    <d v="2014-06-25T00:00:00"/>
    <n v="1.1080000000000001"/>
  </r>
  <r>
    <s v="METAMUCIL POWDER"/>
    <x v="1472"/>
    <n v="1.6070000000000001E-2"/>
    <n v="1.8290000000000001E-2"/>
    <s v="B"/>
    <n v="0.1381"/>
    <s v="WAC Adjustment"/>
    <d v="2014-06-25T00:00:00"/>
    <n v="1.1381000000000001"/>
  </r>
  <r>
    <s v="MUCINEX FAST-MAX COLD-FLU TAB"/>
    <x v="1473"/>
    <n v="0.46344000000000002"/>
    <n v="0.47689999999999999"/>
    <s v="B"/>
    <n v="2.9000000000000001E-2"/>
    <s v="WAC Adjustment"/>
    <d v="2014-06-25T00:00:00"/>
    <n v="1.0289999999999999"/>
  </r>
  <r>
    <s v="MUCINEX FAST-MAX SEV COLD CPLT"/>
    <x v="1474"/>
    <n v="0.46344000000000002"/>
    <n v="0.47689999999999999"/>
    <s v="B"/>
    <n v="2.9000000000000001E-2"/>
    <s v="WAC Adjustment"/>
    <d v="2014-06-25T00:00:00"/>
    <n v="1.0289999999999999"/>
  </r>
  <r>
    <s v="PEGASYS 180 MCG/0.5 ML SYRINGE"/>
    <x v="3"/>
    <n v="1504.873"/>
    <n v="1610.2141099999999"/>
    <s v="B"/>
    <n v="7.0000000000000007E-2"/>
    <s v="WAC Adjustment"/>
    <d v="2014-06-25T00:00:00"/>
    <n v="1.07"/>
  </r>
  <r>
    <s v="PEGASYS PROCLICK 180 MCG/0.5"/>
    <x v="4"/>
    <n v="1500.2473"/>
    <n v="1605.2646099999999"/>
    <s v="B"/>
    <n v="7.0000000000000007E-2"/>
    <s v="WAC Adjustment"/>
    <d v="2014-06-25T00:00:00"/>
    <n v="1.07"/>
  </r>
  <r>
    <s v="STRATTERA 10 MG CAPSULE"/>
    <x v="162"/>
    <n v="7.1195000000000004"/>
    <n v="7.7632500000000002"/>
    <s v="B"/>
    <n v="9.0399999999999994E-2"/>
    <s v="WAC Adjustment"/>
    <d v="2014-06-25T00:00:00"/>
    <n v="1.0904"/>
  </r>
  <r>
    <s v="STRATTERA 100 MG CAPSULE"/>
    <x v="163"/>
    <n v="8.4427299999999992"/>
    <n v="9.2005499999999998"/>
    <s v="B"/>
    <n v="8.9800000000000005E-2"/>
    <s v="WAC Adjustment"/>
    <d v="2014-06-25T00:00:00"/>
    <n v="1.0898000000000001"/>
  </r>
  <r>
    <s v="STRATTERA 18 MG CAPSULE"/>
    <x v="164"/>
    <n v="7.1690300000000002"/>
    <n v="7.8172600000000001"/>
    <s v="B"/>
    <n v="9.0399999999999994E-2"/>
    <s v="WAC Adjustment"/>
    <d v="2014-06-25T00:00:00"/>
    <n v="1.0904"/>
  </r>
  <r>
    <s v="STRATTERA 25 MG CAPSULE"/>
    <x v="165"/>
    <n v="7.2182899999999997"/>
    <n v="7.8709699999999998"/>
    <s v="B"/>
    <n v="9.0399999999999994E-2"/>
    <s v="WAC Adjustment"/>
    <d v="2014-06-25T00:00:00"/>
    <n v="1.0904"/>
  </r>
  <r>
    <s v="STRATTERA 40 MG CAPSULE"/>
    <x v="166"/>
    <n v="7.79244"/>
    <n v="8.4946900000000003"/>
    <s v="B"/>
    <n v="9.01E-2"/>
    <s v="WAC Adjustment"/>
    <d v="2014-06-25T00:00:00"/>
    <n v="1.0901000000000001"/>
  </r>
  <r>
    <s v="STRATTERA 60 MG CAPSULE"/>
    <x v="167"/>
    <n v="7.7604899999999999"/>
    <n v="8.4598600000000008"/>
    <s v="B"/>
    <n v="9.01E-2"/>
    <s v="WAC Adjustment"/>
    <d v="2014-06-25T00:00:00"/>
    <n v="1.0901000000000001"/>
  </r>
  <r>
    <s v="STRATTERA 80 MG CAPSULE"/>
    <x v="168"/>
    <n v="8.4206599999999998"/>
    <n v="9.1765000000000008"/>
    <s v="B"/>
    <n v="8.9800000000000005E-2"/>
    <s v="WAC Adjustment"/>
    <d v="2014-06-25T00:00:00"/>
    <n v="1.0898000000000001"/>
  </r>
  <r>
    <s v="VICKS DAYQUIL SEVERE COLD-FLU"/>
    <x v="1475"/>
    <n v="2.792E-2"/>
    <n v="3.108E-2"/>
    <s v="B"/>
    <n v="0.1132"/>
    <s v="WAC Adjustment"/>
    <d v="2014-06-25T00:00:00"/>
    <n v="1.1132"/>
  </r>
  <r>
    <s v="VICKS DAYQUIL SEVERE COLD-FLU"/>
    <x v="1476"/>
    <n v="0.46344000000000002"/>
    <n v="0.47689999999999999"/>
    <s v="B"/>
    <n v="2.9000000000000001E-2"/>
    <s v="WAC Adjustment"/>
    <d v="2014-06-25T00:00:00"/>
    <n v="1.0289999999999999"/>
  </r>
  <r>
    <s v="VICKS NYQUIL SEVERE COLD-FLU"/>
    <x v="1477"/>
    <n v="2.5649999999999999E-2"/>
    <n v="2.8559999999999999E-2"/>
    <s v="B"/>
    <n v="0.1135"/>
    <s v="WAC Adjustment"/>
    <d v="2014-06-25T00:00:00"/>
    <n v="1.1134999999999999"/>
  </r>
  <r>
    <s v="ALKERAN 2 MG TABLET"/>
    <x v="175"/>
    <n v="8.8513500000000001"/>
    <n v="9.2053200000000004"/>
    <s v="B"/>
    <n v="0.04"/>
    <s v="WAC Adjustment"/>
    <d v="2014-07-02T00:00:00"/>
    <n v="1.04"/>
  </r>
  <r>
    <s v="EXCEDRIN EXTRA STRENGTH CAPLET"/>
    <x v="1478"/>
    <n v="0.11146"/>
    <n v="0.11278000000000001"/>
    <s v="B"/>
    <n v="1.18E-2"/>
    <s v="WAC Adjustment"/>
    <d v="2014-07-02T00:00:00"/>
    <n v="1.0118"/>
  </r>
  <r>
    <s v="EXCEDRIN EXTRA STRENGTH GELCAP"/>
    <x v="1479"/>
    <n v="0.11146"/>
    <n v="0.11278000000000001"/>
    <s v="B"/>
    <n v="1.18E-2"/>
    <s v="WAC Adjustment"/>
    <d v="2014-07-02T00:00:00"/>
    <n v="1.0118"/>
  </r>
  <r>
    <s v="EXCEDRIN EXTRA STRENGTH GELTAB"/>
    <x v="1480"/>
    <n v="0.11146"/>
    <n v="0.11278000000000001"/>
    <s v="B"/>
    <n v="1.18E-2"/>
    <s v="WAC Adjustment"/>
    <d v="2014-07-02T00:00:00"/>
    <n v="1.0118"/>
  </r>
  <r>
    <s v="EXCEDRIN EXTRA STRENGTH TABLET"/>
    <x v="1481"/>
    <n v="0.11146"/>
    <n v="0.11278000000000001"/>
    <s v="B"/>
    <n v="1.18E-2"/>
    <s v="WAC Adjustment"/>
    <d v="2014-07-02T00:00:00"/>
    <n v="1.0118"/>
  </r>
  <r>
    <s v="EXCEDRIN MENSTRUAL CMPLT GELCP"/>
    <x v="1482"/>
    <n v="0.11146"/>
    <n v="0.11278000000000001"/>
    <s v="B"/>
    <n v="1.18E-2"/>
    <s v="WAC Adjustment"/>
    <d v="2014-07-02T00:00:00"/>
    <n v="1.0118"/>
  </r>
  <r>
    <s v="EXCEDRIN MIGRAINE CAPLET"/>
    <x v="1483"/>
    <n v="0.11146"/>
    <n v="0.11278000000000001"/>
    <s v="B"/>
    <n v="1.18E-2"/>
    <s v="WAC Adjustment"/>
    <d v="2014-07-02T00:00:00"/>
    <n v="1.0118"/>
  </r>
  <r>
    <s v="EXCEDRIN MIGRAINE GELTAB"/>
    <x v="1484"/>
    <n v="0.11146"/>
    <n v="0.11278000000000001"/>
    <s v="B"/>
    <n v="1.18E-2"/>
    <s v="WAC Adjustment"/>
    <d v="2014-07-02T00:00:00"/>
    <n v="1.0118"/>
  </r>
  <r>
    <s v="EXCEDRIN MIGRAINE TABLET"/>
    <x v="1485"/>
    <n v="0.11146"/>
    <n v="0.11278000000000001"/>
    <s v="B"/>
    <n v="1.18E-2"/>
    <s v="WAC Adjustment"/>
    <d v="2014-07-02T00:00:00"/>
    <n v="1.0118"/>
  </r>
  <r>
    <s v="INDERAL XL 120 MG CAPSULE"/>
    <x v="1486"/>
    <n v="12.77225"/>
    <n v="14.03708"/>
    <s v="B"/>
    <n v="9.9000000000000005E-2"/>
    <s v="WAC Adjustment"/>
    <d v="2014-07-02T00:00:00"/>
    <n v="1.099"/>
  </r>
  <r>
    <s v="INDERAL XL 80 MG CAPSULE"/>
    <x v="1487"/>
    <n v="12.98701"/>
    <n v="14.273020000000001"/>
    <s v="B"/>
    <n v="9.9000000000000005E-2"/>
    <s v="WAC Adjustment"/>
    <d v="2014-07-02T00:00:00"/>
    <n v="1.099"/>
  </r>
  <r>
    <s v="INNOPRAN XL 120 MG CAPSULE"/>
    <x v="403"/>
    <n v="12.77225"/>
    <n v="14.03708"/>
    <s v="B"/>
    <n v="9.9000000000000005E-2"/>
    <s v="WAC Adjustment"/>
    <d v="2014-07-02T00:00:00"/>
    <n v="1.099"/>
  </r>
  <r>
    <s v="INNOPRAN XL 80 MG CAPSULE"/>
    <x v="404"/>
    <n v="12.98701"/>
    <n v="14.273020000000001"/>
    <s v="B"/>
    <n v="9.9000000000000005E-2"/>
    <s v="WAC Adjustment"/>
    <d v="2014-07-02T00:00:00"/>
    <n v="1.099"/>
  </r>
  <r>
    <s v="STIMATE 1.5 MG/ML NASAL SPRAY"/>
    <x v="1488"/>
    <n v="238.63200000000001"/>
    <n v="250.79507000000001"/>
    <s v="B"/>
    <n v="5.0999999999999997E-2"/>
    <s v="WAC Adjustment"/>
    <d v="2014-07-02T00:00:00"/>
    <n v="1.0509999999999999"/>
  </r>
  <r>
    <s v="ZOMIG 2.5 MG TABLET"/>
    <x v="19"/>
    <n v="58.601900000000001"/>
    <n v="64.462670000000003"/>
    <s v="B"/>
    <n v="0.1"/>
    <s v="WAC Adjustment"/>
    <d v="2014-07-02T00:00:00"/>
    <n v="1.1000000000000001"/>
  </r>
  <r>
    <s v="ZOMIG 5 MG TABLET"/>
    <x v="21"/>
    <n v="59.751339999999999"/>
    <n v="65.725279999999998"/>
    <s v="B"/>
    <n v="0.1"/>
    <s v="WAC Adjustment"/>
    <d v="2014-07-02T00:00:00"/>
    <n v="1.1000000000000001"/>
  </r>
  <r>
    <s v="ZOMIG ZMT 2.5 MG TABLET"/>
    <x v="1489"/>
    <n v="59.277679999999997"/>
    <n v="65.206040000000002"/>
    <s v="B"/>
    <n v="0.1"/>
    <s v="WAC Adjustment"/>
    <d v="2014-07-02T00:00:00"/>
    <n v="1.1000000000000001"/>
  </r>
  <r>
    <s v="ZOMIG ZMT 5 MG TABLET"/>
    <x v="1490"/>
    <n v="61.635489999999997"/>
    <n v="67.797809999999998"/>
    <s v="B"/>
    <n v="0.1"/>
    <s v="WAC Adjustment"/>
    <d v="2014-07-02T00:00:00"/>
    <n v="1.1000000000000001"/>
  </r>
  <r>
    <s v="ABILIFY MAINTENA ER 300 MG VL"/>
    <x v="698"/>
    <n v="1076.9413300000001"/>
    <n v="1109.2495699999999"/>
    <s v="B"/>
    <n v="0.03"/>
    <s v="WAC Adjustment"/>
    <d v="2014-07-09T00:00:00"/>
    <n v="1.03"/>
  </r>
  <r>
    <s v="ABILIFY MAINTENA ER 400 MG VL"/>
    <x v="699"/>
    <n v="1456.06522"/>
    <n v="1499.7471800000001"/>
    <s v="B"/>
    <n v="0.03"/>
    <s v="WAC Adjustment"/>
    <d v="2014-07-09T00:00:00"/>
    <n v="1.03"/>
  </r>
  <r>
    <s v="ACTEMRA 162 MG/0.9 ML SYRINGE"/>
    <x v="1491"/>
    <n v="683.05332999999996"/>
    <n v="724.03652999999997"/>
    <s v="B"/>
    <n v="0.06"/>
    <s v="WAC Adjustment"/>
    <d v="2014-07-09T00:00:00"/>
    <n v="1.06"/>
  </r>
  <r>
    <s v="ADVICOR 1,000 MG-20 MG TABLET"/>
    <x v="210"/>
    <n v="6.2618799999999997"/>
    <n v="6.5688399999999998"/>
    <s v="B"/>
    <n v="4.9000000000000002E-2"/>
    <s v="WAC Adjustment"/>
    <d v="2014-07-09T00:00:00"/>
    <n v="1.0489999999999999"/>
  </r>
  <r>
    <s v="ADVICOR 1,000 MG-40 MG TABLET"/>
    <x v="211"/>
    <n v="7.3654000000000002"/>
    <n v="7.7263000000000002"/>
    <s v="B"/>
    <n v="4.9000000000000002E-2"/>
    <s v="WAC Adjustment"/>
    <d v="2014-07-09T00:00:00"/>
    <n v="1.0489999999999999"/>
  </r>
  <r>
    <s v="ADVICOR 500 MG-20 MG TABLET"/>
    <x v="212"/>
    <n v="5.45702"/>
    <n v="5.7242499999999996"/>
    <s v="B"/>
    <n v="4.9000000000000002E-2"/>
    <s v="WAC Adjustment"/>
    <d v="2014-07-09T00:00:00"/>
    <n v="1.0489999999999999"/>
  </r>
  <r>
    <s v="AGGRENOX 25 MG-200 MG CAPSULE"/>
    <x v="720"/>
    <n v="4.9183899999999996"/>
    <n v="5.4053599999999999"/>
    <s v="B"/>
    <n v="9.9000000000000005E-2"/>
    <s v="WAC Adjustment"/>
    <d v="2014-07-09T00:00:00"/>
    <n v="1.099"/>
  </r>
  <r>
    <s v="ALBENZA 200 MG TABLET"/>
    <x v="213"/>
    <n v="98.895349999999993"/>
    <n v="108.02325"/>
    <s v="B"/>
    <n v="9.2299999999999993E-2"/>
    <s v="WAC Adjustment"/>
    <d v="2014-07-09T00:00:00"/>
    <n v="1.0923"/>
  </r>
  <r>
    <s v="ALINIA 100 MG/5 ML SUSPENSION"/>
    <x v="1492"/>
    <n v="2.3091699999999999"/>
    <n v="2.54006"/>
    <s v="B"/>
    <n v="0.1"/>
    <s v="WAC Adjustment"/>
    <d v="2014-07-09T00:00:00"/>
    <n v="1.1000000000000001"/>
  </r>
  <r>
    <s v="ALTABAX 1% OINTMENT"/>
    <x v="722"/>
    <n v="7.5834400000000004"/>
    <n v="8.2660999999999998"/>
    <s v="B"/>
    <n v="0.09"/>
    <s v="WAC Adjustment"/>
    <d v="2014-07-09T00:00:00"/>
    <n v="1.0900000000000001"/>
  </r>
  <r>
    <s v="ALTABAX 1% OINTMENT"/>
    <x v="723"/>
    <n v="7.3416100000000002"/>
    <n v="8.0023599999999995"/>
    <s v="B"/>
    <n v="0.09"/>
    <s v="WAC Adjustment"/>
    <d v="2014-07-09T00:00:00"/>
    <n v="1.0900000000000001"/>
  </r>
  <r>
    <s v="AMRIX ER 15 MG CAPSULE"/>
    <x v="226"/>
    <n v="21.263559999999998"/>
    <n v="22.523"/>
    <s v="B"/>
    <n v="5.9200000000000003E-2"/>
    <s v="WAC Adjustment"/>
    <d v="2014-07-09T00:00:00"/>
    <n v="1.0591999999999999"/>
  </r>
  <r>
    <s v="AMRIX ER 30 MG CAPSULE"/>
    <x v="1493"/>
    <n v="21.548760000000001"/>
    <n v="22.825099999999999"/>
    <s v="B"/>
    <n v="5.9200000000000003E-2"/>
    <s v="WAC Adjustment"/>
    <d v="2014-07-09T00:00:00"/>
    <n v="1.0591999999999999"/>
  </r>
  <r>
    <s v="ANDROGEL 1.62% GEL PUMP"/>
    <x v="1494"/>
    <n v="4.8890200000000004"/>
    <n v="5.2263700000000002"/>
    <s v="B"/>
    <n v="6.9000000000000006E-2"/>
    <s v="WAC Adjustment"/>
    <d v="2014-07-09T00:00:00"/>
    <n v="1.069"/>
  </r>
  <r>
    <s v="APIDRA 100 UNITS/ML VIAL"/>
    <x v="139"/>
    <n v="15.182980000000001"/>
    <n v="17.90362"/>
    <s v="B"/>
    <n v="0.1792"/>
    <s v="WAC Adjustment"/>
    <d v="2014-07-09T00:00:00"/>
    <n v="1.1792"/>
  </r>
  <r>
    <s v="APIDRA SOLOSTAR 100 UNITS/ML"/>
    <x v="140"/>
    <n v="19.540520000000001"/>
    <n v="23.059180000000001"/>
    <s v="B"/>
    <n v="0.18010000000000001"/>
    <s v="WAC Adjustment"/>
    <d v="2014-07-09T00:00:00"/>
    <n v="1.1800999999999999"/>
  </r>
  <r>
    <s v="BARACLUDE 0.5 MG TABLET"/>
    <x v="244"/>
    <n v="37.640970000000003"/>
    <n v="39.899430000000002"/>
    <s v="B"/>
    <n v="0.06"/>
    <s v="WAC Adjustment"/>
    <d v="2014-07-09T00:00:00"/>
    <n v="1.06"/>
  </r>
  <r>
    <s v="BARACLUDE 1 MG TABLET"/>
    <x v="245"/>
    <n v="37.963050000000003"/>
    <n v="40.240830000000003"/>
    <s v="B"/>
    <n v="0.06"/>
    <s v="WAC Adjustment"/>
    <d v="2014-07-09T00:00:00"/>
    <n v="1.06"/>
  </r>
  <r>
    <s v="BONIVA 3 MG/3 ML SYRINGE"/>
    <x v="741"/>
    <n v="151.85437999999999"/>
    <n v="154.89299"/>
    <s v="B"/>
    <n v="0.02"/>
    <s v="WAC Adjustment"/>
    <d v="2014-07-09T00:00:00"/>
    <n v="1.02"/>
  </r>
  <r>
    <s v="BROVANA 15 MCG/2 ML SOLUTION"/>
    <x v="249"/>
    <n v="4.3027699999999998"/>
    <n v="4.5846099999999996"/>
    <s v="B"/>
    <n v="6.5500000000000003E-2"/>
    <s v="WAC Adjustment"/>
    <d v="2014-07-09T00:00:00"/>
    <n v="1.0655000000000001"/>
  </r>
  <r>
    <s v="BROVANA 15 MCG/2 ML SOLUTION"/>
    <x v="250"/>
    <n v="4.4374500000000001"/>
    <n v="4.7281000000000004"/>
    <s v="B"/>
    <n v="6.5500000000000003E-2"/>
    <s v="WAC Adjustment"/>
    <d v="2014-07-09T00:00:00"/>
    <n v="1.0655000000000001"/>
  </r>
  <r>
    <s v="BYETTA 10 MCG DOSE PEN INJ"/>
    <x v="252"/>
    <n v="161.29599999999999"/>
    <n v="174.2013"/>
    <s v="B"/>
    <n v="0.08"/>
    <s v="WAC Adjustment"/>
    <d v="2014-07-09T00:00:00"/>
    <n v="1.08"/>
  </r>
  <r>
    <s v="BYETTA 5 MCG DOSE PEN INJ"/>
    <x v="253"/>
    <n v="319.30981000000003"/>
    <n v="344.85779000000002"/>
    <s v="B"/>
    <n v="0.08"/>
    <s v="WAC Adjustment"/>
    <d v="2014-07-09T00:00:00"/>
    <n v="1.08"/>
  </r>
  <r>
    <s v="BYSTOLIC 10 MG TABLET"/>
    <x v="99"/>
    <n v="2.53816"/>
    <n v="2.75386"/>
    <s v="B"/>
    <n v="8.5000000000000006E-2"/>
    <s v="WAC Adjustment"/>
    <d v="2014-07-09T00:00:00"/>
    <n v="1.085"/>
  </r>
  <r>
    <s v="BYSTOLIC 2.5 MG TABLET"/>
    <x v="100"/>
    <n v="2.5386600000000001"/>
    <n v="2.7544"/>
    <s v="B"/>
    <n v="8.5000000000000006E-2"/>
    <s v="WAC Adjustment"/>
    <d v="2014-07-09T00:00:00"/>
    <n v="1.085"/>
  </r>
  <r>
    <s v="BYSTOLIC 20 MG TABLET"/>
    <x v="101"/>
    <n v="2.56908"/>
    <n v="2.7766199999999999"/>
    <s v="B"/>
    <n v="8.0799999999999997E-2"/>
    <s v="WAC Adjustment"/>
    <d v="2014-07-09T00:00:00"/>
    <n v="1.0808"/>
  </r>
  <r>
    <s v="BYSTOLIC 5 MG TABLET"/>
    <x v="102"/>
    <n v="2.5371999999999999"/>
    <n v="2.7528199999999998"/>
    <s v="B"/>
    <n v="8.5000000000000006E-2"/>
    <s v="WAC Adjustment"/>
    <d v="2014-07-09T00:00:00"/>
    <n v="1.085"/>
  </r>
  <r>
    <s v="CAMBIA 50 MG POWDER PACKET"/>
    <x v="144"/>
    <n v="29.402470000000001"/>
    <n v="32.642620000000001"/>
    <s v="B"/>
    <n v="0.11020000000000001"/>
    <s v="WAC Adjustment"/>
    <d v="2014-07-09T00:00:00"/>
    <n v="1.1102000000000001"/>
  </r>
  <r>
    <s v="CANASA 1,000 MG SUPPOSITORY"/>
    <x v="1495"/>
    <n v="20.632079999999998"/>
    <n v="22.674659999999999"/>
    <s v="B"/>
    <n v="9.9000000000000005E-2"/>
    <s v="WAC Adjustment"/>
    <d v="2014-07-09T00:00:00"/>
    <n v="1.099"/>
  </r>
  <r>
    <s v="CATHFLO ACTIVASE 2 MG VIAL"/>
    <x v="747"/>
    <n v="108.03104"/>
    <n v="112.34796"/>
    <s v="B"/>
    <n v="0.04"/>
    <s v="WAC Adjustment"/>
    <d v="2014-07-09T00:00:00"/>
    <n v="1.04"/>
  </r>
  <r>
    <s v="CLOBEX 0.05% SHAMPOO"/>
    <x v="288"/>
    <n v="4.8752899999999997"/>
    <n v="5.1190600000000002"/>
    <s v="B"/>
    <n v="0.05"/>
    <s v="WAC Adjustment"/>
    <d v="2014-07-09T00:00:00"/>
    <n v="1.05"/>
  </r>
  <r>
    <s v="CLOBEX 0.05% SPRAY"/>
    <x v="289"/>
    <n v="5.4500700000000002"/>
    <n v="5.9619900000000001"/>
    <s v="B"/>
    <n v="9.3899999999999997E-2"/>
    <s v="WAC Adjustment"/>
    <d v="2014-07-09T00:00:00"/>
    <n v="1.0939000000000001"/>
  </r>
  <r>
    <s v="CLOBEX 0.05% SPRAY"/>
    <x v="290"/>
    <n v="4.6453600000000002"/>
    <n v="5.08216"/>
    <s v="B"/>
    <n v="9.4E-2"/>
    <s v="WAC Adjustment"/>
    <d v="2014-07-09T00:00:00"/>
    <n v="1.0940000000000001"/>
  </r>
  <r>
    <s v="CLOBEX 0.05% TOPICAL LOTION"/>
    <x v="1496"/>
    <n v="6.4078400000000002"/>
    <n v="6.7279099999999996"/>
    <s v="B"/>
    <n v="4.99E-2"/>
    <s v="WAC Adjustment"/>
    <d v="2014-07-09T00:00:00"/>
    <n v="1.0499000000000001"/>
  </r>
  <r>
    <s v="CLOBEX 0.05% TOPICAL LOTION"/>
    <x v="291"/>
    <n v="6.6129199999999999"/>
    <n v="6.9433699999999998"/>
    <s v="B"/>
    <n v="0.05"/>
    <s v="WAC Adjustment"/>
    <d v="2014-07-09T00:00:00"/>
    <n v="1.05"/>
  </r>
  <r>
    <s v="COMBIVENT RESPIMAT INHAL SPRAY"/>
    <x v="1497"/>
    <n v="63.851640000000003"/>
    <n v="67.682739999999995"/>
    <s v="B"/>
    <n v="0.06"/>
    <s v="WAC Adjustment"/>
    <d v="2014-07-09T00:00:00"/>
    <n v="1.06"/>
  </r>
  <r>
    <s v="CREON DR 12,000 UNITS CAPSULE"/>
    <x v="313"/>
    <n v="2.0609999999999999"/>
    <n v="2.2650100000000002"/>
    <s v="B"/>
    <n v="9.9000000000000005E-2"/>
    <s v="WAC Adjustment"/>
    <d v="2014-07-09T00:00:00"/>
    <n v="1.099"/>
  </r>
  <r>
    <s v="CREON DR 24,000 UNITS CAPSULE"/>
    <x v="314"/>
    <n v="4.0359299999999996"/>
    <n v="4.4354800000000001"/>
    <s v="B"/>
    <n v="9.9000000000000005E-2"/>
    <s v="WAC Adjustment"/>
    <d v="2014-07-09T00:00:00"/>
    <n v="1.099"/>
  </r>
  <r>
    <s v="CREON DR 36,000 UNITS CAPSULE"/>
    <x v="1498"/>
    <n v="6.4221700000000004"/>
    <n v="7.0579700000000001"/>
    <s v="B"/>
    <n v="9.9000000000000005E-2"/>
    <s v="WAC Adjustment"/>
    <d v="2014-07-09T00:00:00"/>
    <n v="1.099"/>
  </r>
  <r>
    <s v="CREON DR 6,000 UNITS CAPSULE"/>
    <x v="315"/>
    <n v="1.10019"/>
    <n v="1.1540299999999999"/>
    <s v="B"/>
    <n v="4.8899999999999999E-2"/>
    <s v="WAC Adjustment"/>
    <d v="2014-07-09T00:00:00"/>
    <n v="1.0488999999999999"/>
  </r>
  <r>
    <s v="DALIRESP 500 MCG TABLET"/>
    <x v="103"/>
    <n v="6.9754899999999997"/>
    <n v="7.5683400000000001"/>
    <s v="B"/>
    <n v="8.5000000000000006E-2"/>
    <s v="WAC Adjustment"/>
    <d v="2014-07-09T00:00:00"/>
    <n v="1.085"/>
  </r>
  <r>
    <s v="DEPAKENE 250 MG/5 ML SOLUTION"/>
    <x v="323"/>
    <n v="0.76473000000000002"/>
    <n v="0.80218999999999996"/>
    <s v="B"/>
    <n v="4.9000000000000002E-2"/>
    <s v="WAC Adjustment"/>
    <d v="2014-07-09T00:00:00"/>
    <n v="1.0489999999999999"/>
  </r>
  <r>
    <s v="DEPAKOTE 125 MG SPRINKLE CAP"/>
    <x v="324"/>
    <n v="1.22346"/>
    <n v="1.2834700000000001"/>
    <s v="B"/>
    <n v="4.9000000000000002E-2"/>
    <s v="WAC Adjustment"/>
    <d v="2014-07-09T00:00:00"/>
    <n v="1.0489999999999999"/>
  </r>
  <r>
    <s v="DEPAKOTE DR 125 MG TABLET"/>
    <x v="325"/>
    <n v="1.27704"/>
    <n v="1.33958"/>
    <s v="B"/>
    <n v="4.9000000000000002E-2"/>
    <s v="WAC Adjustment"/>
    <d v="2014-07-09T00:00:00"/>
    <n v="1.0489999999999999"/>
  </r>
  <r>
    <s v="DEPAKOTE DR 250 MG TABLET"/>
    <x v="326"/>
    <n v="2.5549499999999998"/>
    <n v="2.6802000000000001"/>
    <s v="B"/>
    <n v="4.9000000000000002E-2"/>
    <s v="WAC Adjustment"/>
    <d v="2014-07-09T00:00:00"/>
    <n v="1.0489999999999999"/>
  </r>
  <r>
    <s v="DEPAKOTE DR 500 MG TABLET"/>
    <x v="327"/>
    <n v="4.6480800000000002"/>
    <n v="4.8758400000000002"/>
    <s v="B"/>
    <n v="4.9000000000000002E-2"/>
    <s v="WAC Adjustment"/>
    <d v="2014-07-09T00:00:00"/>
    <n v="1.0489999999999999"/>
  </r>
  <r>
    <s v="DEPAKOTE ER 250 MG TABLET"/>
    <x v="328"/>
    <n v="2.2927"/>
    <n v="2.4049999999999998"/>
    <s v="B"/>
    <n v="4.9000000000000002E-2"/>
    <s v="WAC Adjustment"/>
    <d v="2014-07-09T00:00:00"/>
    <n v="1.0489999999999999"/>
  </r>
  <r>
    <s v="DEPAKOTE ER 500 MG TABLET"/>
    <x v="329"/>
    <n v="4.0134800000000004"/>
    <n v="4.21014"/>
    <s v="B"/>
    <n v="4.9000000000000002E-2"/>
    <s v="WAC Adjustment"/>
    <d v="2014-07-09T00:00:00"/>
    <n v="1.0489999999999999"/>
  </r>
  <r>
    <s v="DICLEGIS DR 10-10 MG TABLET"/>
    <x v="1499"/>
    <n v="4.5670400000000004"/>
    <n v="4.7497199999999999"/>
    <s v="B"/>
    <n v="0.04"/>
    <s v="WAC Adjustment"/>
    <d v="2014-07-09T00:00:00"/>
    <n v="1.04"/>
  </r>
  <r>
    <s v="DIFFERIN 0.1% CREAM"/>
    <x v="1500"/>
    <n v="8.0864200000000004"/>
    <n v="8.4907400000000006"/>
    <s v="B"/>
    <n v="0.05"/>
    <s v="WAC Adjustment"/>
    <d v="2014-07-09T00:00:00"/>
    <n v="1.05"/>
  </r>
  <r>
    <s v="DIFFERIN 0.1% GEL"/>
    <x v="343"/>
    <n v="9.1304099999999995"/>
    <n v="9.5870200000000008"/>
    <s v="B"/>
    <n v="0.05"/>
    <s v="WAC Adjustment"/>
    <d v="2014-07-09T00:00:00"/>
    <n v="1.05"/>
  </r>
  <r>
    <s v="DIFFERIN 0.1% LOTION"/>
    <x v="344"/>
    <n v="4.9581499999999998"/>
    <n v="5.9501299999999997"/>
    <s v="B"/>
    <n v="0.2001"/>
    <s v="WAC Adjustment"/>
    <d v="2014-07-09T00:00:00"/>
    <n v="1.2000999999999999"/>
  </r>
  <r>
    <s v="DIFFERIN 0.3% GEL"/>
    <x v="345"/>
    <n v="5.8715599999999997"/>
    <n v="8.8073399999999999"/>
    <s v="B"/>
    <n v="0.5"/>
    <s v="WAC Adjustment"/>
    <d v="2014-07-09T00:00:00"/>
    <n v="1.5"/>
  </r>
  <r>
    <s v="DIFFERIN 0.3% GEL PUMP"/>
    <x v="346"/>
    <n v="5.97417"/>
    <n v="8.9612599999999993"/>
    <s v="B"/>
    <n v="0.5"/>
    <s v="WAC Adjustment"/>
    <d v="2014-07-09T00:00:00"/>
    <n v="1.5"/>
  </r>
  <r>
    <s v="DUAC 1.2-5% GEL"/>
    <x v="789"/>
    <n v="5.4678500000000003"/>
    <n v="5.8506600000000004"/>
    <s v="B"/>
    <n v="7.0000000000000007E-2"/>
    <s v="WAC Adjustment"/>
    <d v="2014-07-09T00:00:00"/>
    <n v="1.07"/>
  </r>
  <r>
    <s v="EPIDUO GEL"/>
    <x v="371"/>
    <n v="5.8561300000000003"/>
    <n v="6.6881700000000004"/>
    <s v="B"/>
    <n v="0.1421"/>
    <s v="WAC Adjustment"/>
    <d v="2014-07-09T00:00:00"/>
    <n v="1.1421000000000001"/>
  </r>
  <r>
    <s v="EPIDUO GEL PUMP"/>
    <x v="372"/>
    <n v="5.83507"/>
    <n v="6.6641199999999996"/>
    <s v="B"/>
    <n v="0.1421"/>
    <s v="WAC Adjustment"/>
    <d v="2014-07-09T00:00:00"/>
    <n v="1.1421000000000001"/>
  </r>
  <r>
    <s v="FABIOR 0.1% FOAM"/>
    <x v="1501"/>
    <n v="5.4888000000000003"/>
    <n v="5.8730200000000004"/>
    <s v="B"/>
    <n v="7.0000000000000007E-2"/>
    <s v="WAC Adjustment"/>
    <d v="2014-07-09T00:00:00"/>
    <n v="1.07"/>
  </r>
  <r>
    <s v="FABIOR 0.1% FOAM"/>
    <x v="1502"/>
    <n v="5.4470900000000002"/>
    <n v="5.8283800000000001"/>
    <s v="B"/>
    <n v="7.0000000000000007E-2"/>
    <s v="WAC Adjustment"/>
    <d v="2014-07-09T00:00:00"/>
    <n v="1.07"/>
  </r>
  <r>
    <s v="FENTORA 400 MCG BUCCAL TABLET"/>
    <x v="377"/>
    <n v="56.862000000000002"/>
    <n v="60.223109999999998"/>
    <s v="B"/>
    <n v="5.91E-2"/>
    <s v="WAC Adjustment"/>
    <d v="2014-07-09T00:00:00"/>
    <n v="1.0590999999999999"/>
  </r>
  <r>
    <s v="FENTORA 600 MCG BUCCAL TABLET"/>
    <x v="378"/>
    <n v="73.632729999999995"/>
    <n v="77.962339999999998"/>
    <s v="B"/>
    <n v="5.8799999999999998E-2"/>
    <s v="WAC Adjustment"/>
    <d v="2014-07-09T00:00:00"/>
    <n v="1.0588"/>
  </r>
  <r>
    <s v="FENTORA 800 MCG BUCCAL TABLET"/>
    <x v="379"/>
    <n v="90.110240000000005"/>
    <n v="95.416830000000004"/>
    <s v="B"/>
    <n v="5.8900000000000001E-2"/>
    <s v="WAC Adjustment"/>
    <d v="2014-07-09T00:00:00"/>
    <n v="1.0589"/>
  </r>
  <r>
    <s v="FORTESTA 10 MG GEL PUMP"/>
    <x v="1503"/>
    <n v="5.7663700000000002"/>
    <n v="6.2277399999999998"/>
    <s v="B"/>
    <n v="0.08"/>
    <s v="WAC Adjustment"/>
    <d v="2014-07-09T00:00:00"/>
    <n v="1.08"/>
  </r>
  <r>
    <s v="GLUCOPHAGE 1,000 MG TABLET"/>
    <x v="1504"/>
    <n v="1.8482799999999999"/>
    <n v="1.95916"/>
    <s v="B"/>
    <n v="0.06"/>
    <s v="WAC Adjustment"/>
    <d v="2014-07-09T00:00:00"/>
    <n v="1.06"/>
  </r>
  <r>
    <s v="GLUCOPHAGE 500 MG TABLET"/>
    <x v="1505"/>
    <n v="0.89915"/>
    <n v="0.95311999999999997"/>
    <s v="B"/>
    <n v="0.06"/>
    <s v="WAC Adjustment"/>
    <d v="2014-07-09T00:00:00"/>
    <n v="1.06"/>
  </r>
  <r>
    <s v="GLUCOPHAGE XR 500 MG TAB"/>
    <x v="1506"/>
    <n v="0.91898000000000002"/>
    <n v="0.97407999999999995"/>
    <s v="B"/>
    <n v="0.06"/>
    <s v="WAC Adjustment"/>
    <d v="2014-07-09T00:00:00"/>
    <n v="1.06"/>
  </r>
  <r>
    <s v="GLUCOVANCE 5-500 MG TABLET"/>
    <x v="1507"/>
    <n v="1.1813199999999999"/>
    <n v="1.2522"/>
    <s v="B"/>
    <n v="0.06"/>
    <s v="WAC Adjustment"/>
    <d v="2014-07-09T00:00:00"/>
    <n v="1.06"/>
  </r>
  <r>
    <s v="HUMIRA 40 MG/0.8 ML PEN"/>
    <x v="399"/>
    <n v="1213.72684"/>
    <n v="1309.6112599999999"/>
    <s v="B"/>
    <n v="7.9000000000000001E-2"/>
    <s v="WAC Adjustment"/>
    <d v="2014-07-09T00:00:00"/>
    <n v="1.079"/>
  </r>
  <r>
    <s v="HUMIRA 40 MG/0.8 ML SYRINGE"/>
    <x v="400"/>
    <n v="1217.6721399999999"/>
    <n v="1313.86824"/>
    <s v="B"/>
    <n v="7.9000000000000001E-2"/>
    <s v="WAC Adjustment"/>
    <d v="2014-07-09T00:00:00"/>
    <n v="1.079"/>
  </r>
  <r>
    <s v="HUMIRA CROHN'S STARTER PACK"/>
    <x v="401"/>
    <n v="1216.29333"/>
    <n v="1312.3805"/>
    <s v="B"/>
    <n v="7.9000000000000001E-2"/>
    <s v="WAC Adjustment"/>
    <d v="2014-07-09T00:00:00"/>
    <n v="1.079"/>
  </r>
  <r>
    <s v="HUMIRA PSORIASIS STARTER PACK"/>
    <x v="402"/>
    <n v="1216.3146099999999"/>
    <n v="1312.40346"/>
    <s v="B"/>
    <n v="7.9000000000000001E-2"/>
    <s v="WAC Adjustment"/>
    <d v="2014-07-09T00:00:00"/>
    <n v="1.079"/>
  </r>
  <r>
    <s v="INTUNIV ER 1 MG TABLET"/>
    <x v="1259"/>
    <n v="8.3815899999999992"/>
    <n v="9.3873800000000003"/>
    <s v="B"/>
    <n v="0.12"/>
    <s v="WAC Adjustment"/>
    <d v="2014-07-09T00:00:00"/>
    <n v="1.1200000000000001"/>
  </r>
  <r>
    <s v="INTUNIV ER 2 MG TABLET"/>
    <x v="1260"/>
    <n v="8.3808399999999992"/>
    <n v="9.3865400000000001"/>
    <s v="B"/>
    <n v="0.12"/>
    <s v="WAC Adjustment"/>
    <d v="2014-07-09T00:00:00"/>
    <n v="1.1200000000000001"/>
  </r>
  <r>
    <s v="INTUNIV ER 3 MG TABLET"/>
    <x v="1261"/>
    <n v="8.34863"/>
    <n v="9.3504699999999996"/>
    <s v="B"/>
    <n v="0.12"/>
    <s v="WAC Adjustment"/>
    <d v="2014-07-09T00:00:00"/>
    <n v="1.1200000000000001"/>
  </r>
  <r>
    <s v="INTUNIV ER 4 MG TABLET"/>
    <x v="1262"/>
    <n v="8.40503"/>
    <n v="9.4136399999999991"/>
    <s v="B"/>
    <n v="0.12"/>
    <s v="WAC Adjustment"/>
    <d v="2014-07-09T00:00:00"/>
    <n v="1.1200000000000001"/>
  </r>
  <r>
    <s v="K-TAB ER 10 MEQ TABLET"/>
    <x v="432"/>
    <n v="0.78278000000000003"/>
    <n v="0.82118000000000002"/>
    <s v="B"/>
    <n v="4.9099999999999998E-2"/>
    <s v="WAC Adjustment"/>
    <d v="2014-07-09T00:00:00"/>
    <n v="1.0490999999999999"/>
  </r>
  <r>
    <s v="LEUKERAN 2 MG TABLET"/>
    <x v="1508"/>
    <n v="8.9927100000000006"/>
    <n v="10.341620000000001"/>
    <s v="B"/>
    <n v="0.15"/>
    <s v="WAC Adjustment"/>
    <d v="2014-07-09T00:00:00"/>
    <n v="1.1499999999999999"/>
  </r>
  <r>
    <s v="LEVITRA 10 MG TABLET"/>
    <x v="862"/>
    <n v="26.804670000000002"/>
    <n v="29.216819999999998"/>
    <s v="B"/>
    <n v="0.09"/>
    <s v="WAC Adjustment"/>
    <d v="2014-07-09T00:00:00"/>
    <n v="1.0900000000000001"/>
  </r>
  <r>
    <s v="LEVITRA 20 MG TABLET"/>
    <x v="863"/>
    <n v="26.830220000000001"/>
    <n v="29.244679999999999"/>
    <s v="B"/>
    <n v="0.09"/>
    <s v="WAC Adjustment"/>
    <d v="2014-07-09T00:00:00"/>
    <n v="1.0900000000000001"/>
  </r>
  <r>
    <s v="LEVITRA 5 MG TABLET"/>
    <x v="864"/>
    <n v="27.26736"/>
    <n v="29.721150000000002"/>
    <s v="B"/>
    <n v="0.09"/>
    <s v="WAC Adjustment"/>
    <d v="2014-07-09T00:00:00"/>
    <n v="1.0900000000000001"/>
  </r>
  <r>
    <s v="LEXAPRO 10 MG TABLET"/>
    <x v="865"/>
    <n v="5.46061"/>
    <n v="5.9520099999999996"/>
    <s v="B"/>
    <n v="0.09"/>
    <s v="WAC Adjustment"/>
    <d v="2014-07-09T00:00:00"/>
    <n v="1.0900000000000001"/>
  </r>
  <r>
    <s v="LEXAPRO 20 MG TABLET"/>
    <x v="866"/>
    <n v="5.6951400000000003"/>
    <n v="6.2077499999999999"/>
    <s v="B"/>
    <n v="0.09"/>
    <s v="WAC Adjustment"/>
    <d v="2014-07-09T00:00:00"/>
    <n v="1.0900000000000001"/>
  </r>
  <r>
    <s v="LEXAPRO 5 MG TABLET"/>
    <x v="867"/>
    <n v="5.2762099999999998"/>
    <n v="5.7511299999999999"/>
    <s v="B"/>
    <n v="0.09"/>
    <s v="WAC Adjustment"/>
    <d v="2014-07-09T00:00:00"/>
    <n v="1.0900000000000001"/>
  </r>
  <r>
    <s v="LEXAPRO 5 MG/5 ML SOLUTION"/>
    <x v="868"/>
    <n v="1.0796699999999999"/>
    <n v="1.1768400000000001"/>
    <s v="B"/>
    <n v="0.09"/>
    <s v="WAC Adjustment"/>
    <d v="2014-07-09T00:00:00"/>
    <n v="1.0900000000000001"/>
  </r>
  <r>
    <s v="LINZESS 145 MCG CAPSULE"/>
    <x v="123"/>
    <n v="7.4369800000000001"/>
    <n v="8.1436399999999995"/>
    <s v="B"/>
    <n v="9.5000000000000001E-2"/>
    <s v="WAC Adjustment"/>
    <d v="2014-07-09T00:00:00"/>
    <n v="1.095"/>
  </r>
  <r>
    <s v="LINZESS 290 MCG CAPSULE"/>
    <x v="124"/>
    <n v="7.4665400000000002"/>
    <n v="8.1760099999999998"/>
    <s v="B"/>
    <n v="9.5000000000000001E-2"/>
    <s v="WAC Adjustment"/>
    <d v="2014-07-09T00:00:00"/>
    <n v="1.095"/>
  </r>
  <r>
    <s v="MAVIK 4 MG TABLET"/>
    <x v="464"/>
    <n v="1.7172099999999999"/>
    <n v="1.8013999999999999"/>
    <s v="B"/>
    <n v="4.9000000000000002E-2"/>
    <s v="WAC Adjustment"/>
    <d v="2014-07-09T00:00:00"/>
    <n v="1.0489999999999999"/>
  </r>
  <r>
    <s v="METROGEL TOPICAL 1% GEL"/>
    <x v="472"/>
    <n v="4.3300299999999998"/>
    <n v="4.5468299999999999"/>
    <s v="B"/>
    <n v="5.0099999999999999E-2"/>
    <s v="WAC Adjustment"/>
    <d v="2014-07-09T00:00:00"/>
    <n v="1.0501"/>
  </r>
  <r>
    <s v="METROGEL TOPICAL 1% PUMP"/>
    <x v="473"/>
    <n v="4.7105800000000002"/>
    <n v="4.9464899999999998"/>
    <s v="B"/>
    <n v="5.0099999999999999E-2"/>
    <s v="WAC Adjustment"/>
    <d v="2014-07-09T00:00:00"/>
    <n v="1.0501"/>
  </r>
  <r>
    <s v="MIRVASO 0.33% GEL"/>
    <x v="1509"/>
    <n v="7.9613899999999997"/>
    <n v="8.4396299999999993"/>
    <s v="B"/>
    <n v="6.0100000000000001E-2"/>
    <s v="WAC Adjustment"/>
    <d v="2014-07-09T00:00:00"/>
    <n v="1.0601"/>
  </r>
  <r>
    <s v="NAMENDA 10 MG TABLET"/>
    <x v="125"/>
    <n v="4.6677"/>
    <n v="5.0644600000000004"/>
    <s v="B"/>
    <n v="8.5000000000000006E-2"/>
    <s v="WAC Adjustment"/>
    <d v="2014-07-09T00:00:00"/>
    <n v="1.085"/>
  </r>
  <r>
    <s v="NAMENDA 5 MG TABLET"/>
    <x v="127"/>
    <n v="4.6544499999999998"/>
    <n v="5.0500699999999998"/>
    <s v="B"/>
    <n v="8.5000000000000006E-2"/>
    <s v="WAC Adjustment"/>
    <d v="2014-07-09T00:00:00"/>
    <n v="1.085"/>
  </r>
  <r>
    <s v="NAMENDA 5-10 MG TITRATION PK"/>
    <x v="128"/>
    <n v="4.7013999999999996"/>
    <n v="5.10107"/>
    <s v="B"/>
    <n v="8.5000000000000006E-2"/>
    <s v="WAC Adjustment"/>
    <d v="2014-07-09T00:00:00"/>
    <n v="1.085"/>
  </r>
  <r>
    <s v="NAMENDA XR 14 MG CAPSULE"/>
    <x v="129"/>
    <n v="8.9502600000000001"/>
    <n v="9.7111199999999993"/>
    <s v="B"/>
    <n v="8.5000000000000006E-2"/>
    <s v="WAC Adjustment"/>
    <d v="2014-07-09T00:00:00"/>
    <n v="1.085"/>
  </r>
  <r>
    <s v="NAMENDA XR 21 MG CAPSULE"/>
    <x v="1510"/>
    <n v="8.9082500000000007"/>
    <n v="9.66554"/>
    <s v="B"/>
    <n v="8.5000000000000006E-2"/>
    <s v="WAC Adjustment"/>
    <d v="2014-07-09T00:00:00"/>
    <n v="1.085"/>
  </r>
  <r>
    <s v="NAMENDA XR 28 MG CAPSULE"/>
    <x v="130"/>
    <n v="8.8780900000000003"/>
    <n v="9.6328200000000006"/>
    <s v="B"/>
    <n v="8.5000000000000006E-2"/>
    <s v="WAC Adjustment"/>
    <d v="2014-07-09T00:00:00"/>
    <n v="1.085"/>
  </r>
  <r>
    <s v="NAMENDA XR 7 MG CAPSULE"/>
    <x v="1511"/>
    <n v="8.9055499999999999"/>
    <n v="9.6626100000000008"/>
    <s v="B"/>
    <n v="8.5000000000000006E-2"/>
    <s v="WAC Adjustment"/>
    <d v="2014-07-09T00:00:00"/>
    <n v="1.085"/>
  </r>
  <r>
    <s v="NAMENDA XR TITRATION PACK"/>
    <x v="131"/>
    <n v="8.9028899999999993"/>
    <n v="9.6597299999999997"/>
    <s v="B"/>
    <n v="8.5000000000000006E-2"/>
    <s v="WAC Adjustment"/>
    <d v="2014-07-09T00:00:00"/>
    <n v="1.085"/>
  </r>
  <r>
    <s v="NIASPAN ER 1,000 MG TABLET"/>
    <x v="497"/>
    <n v="6.6692200000000001"/>
    <n v="6.9960199999999997"/>
    <s v="B"/>
    <n v="4.9000000000000002E-2"/>
    <s v="WAC Adjustment"/>
    <d v="2014-07-09T00:00:00"/>
    <n v="1.0489999999999999"/>
  </r>
  <r>
    <s v="NIASPAN ER 500 MG TABLET"/>
    <x v="498"/>
    <n v="3.7740999999999998"/>
    <n v="3.9590299999999998"/>
    <s v="B"/>
    <n v="4.9000000000000002E-2"/>
    <s v="WAC Adjustment"/>
    <d v="2014-07-09T00:00:00"/>
    <n v="1.0489999999999999"/>
  </r>
  <r>
    <s v="NIASPAN ER 750 MG TABLET"/>
    <x v="499"/>
    <n v="5.4060100000000002"/>
    <n v="5.6710599999999998"/>
    <s v="B"/>
    <n v="4.9000000000000002E-2"/>
    <s v="WAC Adjustment"/>
    <d v="2014-07-09T00:00:00"/>
    <n v="1.0489999999999999"/>
  </r>
  <r>
    <s v="OMNARIS 50 MCG NASAL SPRAY"/>
    <x v="518"/>
    <n v="11.334239999999999"/>
    <n v="12.45599"/>
    <s v="B"/>
    <n v="9.9000000000000005E-2"/>
    <s v="WAC Adjustment"/>
    <d v="2014-07-09T00:00:00"/>
    <n v="1.099"/>
  </r>
  <r>
    <s v="ORACEA 40 MG CAPSULE"/>
    <x v="523"/>
    <n v="14.123889999999999"/>
    <n v="14.83094"/>
    <s v="B"/>
    <n v="5.0099999999999999E-2"/>
    <s v="WAC Adjustment"/>
    <d v="2014-07-09T00:00:00"/>
    <n v="1.0501"/>
  </r>
  <r>
    <s v="ORENCIA 125 MG/ML SYRINGE"/>
    <x v="1512"/>
    <n v="608.26052000000004"/>
    <n v="650.23050000000001"/>
    <s v="B"/>
    <n v="6.9000000000000006E-2"/>
    <s v="WAC Adjustment"/>
    <d v="2014-07-09T00:00:00"/>
    <n v="1.069"/>
  </r>
  <r>
    <s v="OXISTAT 1% CREAM"/>
    <x v="525"/>
    <n v="10.10492"/>
    <n v="10.65058"/>
    <s v="B"/>
    <n v="5.3999999999999999E-2"/>
    <s v="WAC Adjustment"/>
    <d v="2014-07-09T00:00:00"/>
    <n v="1.054"/>
  </r>
  <r>
    <s v="OXISTAT 1% CREAM"/>
    <x v="526"/>
    <n v="5.1061100000000001"/>
    <n v="5.3818400000000004"/>
    <s v="B"/>
    <n v="5.3999999999999999E-2"/>
    <s v="WAC Adjustment"/>
    <d v="2014-07-09T00:00:00"/>
    <n v="1.054"/>
  </r>
  <r>
    <s v="OXISTAT 1% CREAM"/>
    <x v="527"/>
    <n v="5.12967"/>
    <n v="5.4066200000000002"/>
    <s v="B"/>
    <n v="5.3999999999999999E-2"/>
    <s v="WAC Adjustment"/>
    <d v="2014-07-09T00:00:00"/>
    <n v="1.054"/>
  </r>
  <r>
    <s v="OXISTAT 1% LOTION"/>
    <x v="528"/>
    <n v="10.175890000000001"/>
    <n v="10.725390000000001"/>
    <s v="B"/>
    <n v="5.3999999999999999E-2"/>
    <s v="WAC Adjustment"/>
    <d v="2014-07-09T00:00:00"/>
    <n v="1.054"/>
  </r>
  <r>
    <s v="OXISTAT 1% LOTION"/>
    <x v="1303"/>
    <n v="5.0573899999999998"/>
    <n v="5.3304900000000002"/>
    <s v="B"/>
    <n v="5.3999999999999999E-2"/>
    <s v="WAC Adjustment"/>
    <d v="2014-07-09T00:00:00"/>
    <n v="1.054"/>
  </r>
  <r>
    <s v="POTIGA 200 MG TABLET"/>
    <x v="908"/>
    <n v="7.6978"/>
    <n v="8.3906799999999997"/>
    <s v="B"/>
    <n v="0.09"/>
    <s v="WAC Adjustment"/>
    <d v="2014-07-09T00:00:00"/>
    <n v="1.0900000000000001"/>
  </r>
  <r>
    <s v="POTIGA 50 MG TABLET"/>
    <x v="909"/>
    <n v="3.77054"/>
    <n v="4.1099199999999998"/>
    <s v="B"/>
    <n v="0.09"/>
    <s v="WAC Adjustment"/>
    <d v="2014-07-09T00:00:00"/>
    <n v="1.0900000000000001"/>
  </r>
  <r>
    <s v="PRANDIN 0.5 MG TABLET"/>
    <x v="73"/>
    <n v="4.1171899999999999"/>
    <n v="4.5266099999999998"/>
    <s v="B"/>
    <n v="9.9400000000000002E-2"/>
    <s v="WAC Adjustment"/>
    <d v="2014-07-09T00:00:00"/>
    <n v="1.0993999999999999"/>
  </r>
  <r>
    <s v="PRANDIN 1 MG TABLET"/>
    <x v="74"/>
    <n v="4.0433700000000004"/>
    <n v="4.4454399999999996"/>
    <s v="B"/>
    <n v="9.9400000000000002E-2"/>
    <s v="WAC Adjustment"/>
    <d v="2014-07-09T00:00:00"/>
    <n v="1.0993999999999999"/>
  </r>
  <r>
    <s v="PRANDIN 2 MG TABLET"/>
    <x v="75"/>
    <n v="4.13741"/>
    <n v="4.5488299999999997"/>
    <s v="B"/>
    <n v="9.9400000000000002E-2"/>
    <s v="WAC Adjustment"/>
    <d v="2014-07-09T00:00:00"/>
    <n v="1.0993999999999999"/>
  </r>
  <r>
    <s v="PRAVACHOL 20 MG TABLET"/>
    <x v="1513"/>
    <n v="3.5566200000000001"/>
    <n v="3.7700200000000001"/>
    <s v="B"/>
    <n v="0.06"/>
    <s v="WAC Adjustment"/>
    <d v="2014-07-09T00:00:00"/>
    <n v="1.06"/>
  </r>
  <r>
    <s v="PRIMSOL 50 MG/5 ML ORAL SOLN"/>
    <x v="543"/>
    <n v="0.63754"/>
    <n v="0.70130000000000003"/>
    <s v="B"/>
    <n v="0.1"/>
    <s v="WAC Adjustment"/>
    <d v="2014-07-09T00:00:00"/>
    <n v="1.1000000000000001"/>
  </r>
  <r>
    <s v="PROMETRIUM 100 MG CAPSULE"/>
    <x v="549"/>
    <n v="2.3940299999999999"/>
    <n v="2.5113599999999998"/>
    <s v="B"/>
    <n v="4.9000000000000002E-2"/>
    <s v="WAC Adjustment"/>
    <d v="2014-07-09T00:00:00"/>
    <n v="1.0489999999999999"/>
  </r>
  <r>
    <s v="PROMETRIUM 200 MG CAPSULE"/>
    <x v="550"/>
    <n v="4.7300800000000001"/>
    <n v="4.9618000000000002"/>
    <s v="B"/>
    <n v="4.9000000000000002E-2"/>
    <s v="WAC Adjustment"/>
    <d v="2014-07-09T00:00:00"/>
    <n v="1.0489999999999999"/>
  </r>
  <r>
    <s v="SANCUSO 3.1 MG/24 HR PATCH"/>
    <x v="1119"/>
    <n v="367.80399999999997"/>
    <n v="378.11723000000001"/>
    <s v="B"/>
    <n v="2.8000000000000001E-2"/>
    <s v="WAC Adjustment"/>
    <d v="2014-07-09T00:00:00"/>
    <n v="1.028"/>
  </r>
  <r>
    <s v="SEMPREX-D 60 MG/8 MG CAPSULE"/>
    <x v="1514"/>
    <n v="2.9839199999999999"/>
    <n v="3.2822800000000001"/>
    <s v="B"/>
    <n v="0.1"/>
    <s v="WAC Adjustment"/>
    <d v="2014-07-09T00:00:00"/>
    <n v="1.1000000000000001"/>
  </r>
  <r>
    <s v="SEMPREX-D 8 MG-60 MG CAPSULE"/>
    <x v="1515"/>
    <n v="2.9839199999999999"/>
    <n v="3.2822800000000001"/>
    <s v="B"/>
    <n v="0.1"/>
    <s v="WAC Adjustment"/>
    <d v="2014-07-09T00:00:00"/>
    <n v="1.1000000000000001"/>
  </r>
  <r>
    <s v="SIMCOR 1,000-20 MG TABLET"/>
    <x v="593"/>
    <n v="6.7210900000000002"/>
    <n v="7.0504199999999999"/>
    <s v="B"/>
    <n v="4.9000000000000002E-2"/>
    <s v="WAC Adjustment"/>
    <d v="2014-07-09T00:00:00"/>
    <n v="1.0489999999999999"/>
  </r>
  <r>
    <s v="SIMCOR 1,000-40 MG TABLET"/>
    <x v="594"/>
    <n v="6.6679599999999999"/>
    <n v="6.9946999999999999"/>
    <s v="B"/>
    <n v="4.9000000000000002E-2"/>
    <s v="WAC Adjustment"/>
    <d v="2014-07-09T00:00:00"/>
    <n v="1.0489999999999999"/>
  </r>
  <r>
    <s v="SIMCOR 500-20 MG TABLET"/>
    <x v="595"/>
    <n v="3.7649699999999999"/>
    <n v="3.9494500000000001"/>
    <s v="B"/>
    <n v="4.9000000000000002E-2"/>
    <s v="WAC Adjustment"/>
    <d v="2014-07-09T00:00:00"/>
    <n v="1.0489999999999999"/>
  </r>
  <r>
    <s v="SIMCOR 500-40 MG TABLET"/>
    <x v="596"/>
    <n v="3.76905"/>
    <n v="3.9537300000000002"/>
    <s v="B"/>
    <n v="4.9000000000000002E-2"/>
    <s v="WAC Adjustment"/>
    <d v="2014-07-09T00:00:00"/>
    <n v="1.0489999999999999"/>
  </r>
  <r>
    <s v="SIMCOR 750-20 MG TABLET"/>
    <x v="597"/>
    <n v="5.4032900000000001"/>
    <n v="5.6682199999999998"/>
    <s v="B"/>
    <n v="4.9000000000000002E-2"/>
    <s v="WAC Adjustment"/>
    <d v="2014-07-09T00:00:00"/>
    <n v="1.0489999999999999"/>
  </r>
  <r>
    <s v="SOLARAZE 3% GEL"/>
    <x v="599"/>
    <n v="11.12317"/>
    <n v="12.7249"/>
    <s v="B"/>
    <n v="0.14399999999999999"/>
    <s v="WAC Adjustment"/>
    <d v="2014-07-09T00:00:00"/>
    <n v="1.1439999999999999"/>
  </r>
  <r>
    <s v="SPRIX 15.75 MG NASAL SPRAY"/>
    <x v="1516"/>
    <n v="31.76662"/>
    <n v="35.617049999999999"/>
    <s v="B"/>
    <n v="0.1212"/>
    <s v="WAC Adjustment"/>
    <d v="2014-07-09T00:00:00"/>
    <n v="1.1212"/>
  </r>
  <r>
    <s v="STAXYN 10 MG ODT"/>
    <x v="957"/>
    <n v="16.76651"/>
    <n v="18.274660000000001"/>
    <s v="B"/>
    <n v="0.09"/>
    <s v="WAC Adjustment"/>
    <d v="2014-07-09T00:00:00"/>
    <n v="1.0900000000000001"/>
  </r>
  <r>
    <s v="SYMLINPEN 120 PEN INJECTOR"/>
    <x v="612"/>
    <n v="106.21773"/>
    <n v="111.52862"/>
    <s v="B"/>
    <n v="0.05"/>
    <s v="WAC Adjustment"/>
    <d v="2014-07-09T00:00:00"/>
    <n v="1.05"/>
  </r>
  <r>
    <s v="SYMLINPEN 60 PEN INJECTOR"/>
    <x v="613"/>
    <n v="160.1635"/>
    <n v="172.97658000000001"/>
    <s v="B"/>
    <n v="0.08"/>
    <s v="WAC Adjustment"/>
    <d v="2014-07-09T00:00:00"/>
    <n v="1.08"/>
  </r>
  <r>
    <s v="SYNTHROID 100 MCG TABLET"/>
    <x v="614"/>
    <n v="0.8165"/>
    <n v="0.89649999999999996"/>
    <s v="B"/>
    <n v="9.8000000000000004E-2"/>
    <s v="WAC Adjustment"/>
    <d v="2014-07-09T00:00:00"/>
    <n v="1.0980000000000001"/>
  </r>
  <r>
    <s v="SYNTHROID 112 MCG TABLET"/>
    <x v="615"/>
    <n v="0.83684999999999998"/>
    <n v="0.91881999999999997"/>
    <s v="B"/>
    <n v="9.8000000000000004E-2"/>
    <s v="WAC Adjustment"/>
    <d v="2014-07-09T00:00:00"/>
    <n v="1.0980000000000001"/>
  </r>
  <r>
    <s v="SYNTHROID 125 MCG TABLET"/>
    <x v="616"/>
    <n v="0.84462000000000004"/>
    <n v="0.9274"/>
    <s v="B"/>
    <n v="9.8000000000000004E-2"/>
    <s v="WAC Adjustment"/>
    <d v="2014-07-09T00:00:00"/>
    <n v="1.0980000000000001"/>
  </r>
  <r>
    <s v="SYNTHROID 137 MCG TABLET"/>
    <x v="617"/>
    <n v="0.86001000000000005"/>
    <n v="0.94433999999999996"/>
    <s v="B"/>
    <n v="9.8100000000000007E-2"/>
    <s v="WAC Adjustment"/>
    <d v="2014-07-09T00:00:00"/>
    <n v="1.0981000000000001"/>
  </r>
  <r>
    <s v="SYNTHROID 150 MCG TABLET"/>
    <x v="618"/>
    <n v="0.86833000000000005"/>
    <n v="0.95342000000000005"/>
    <s v="B"/>
    <n v="9.8000000000000004E-2"/>
    <s v="WAC Adjustment"/>
    <d v="2014-07-09T00:00:00"/>
    <n v="1.0980000000000001"/>
  </r>
  <r>
    <s v="SYNTHROID 175 MCG TABLET"/>
    <x v="619"/>
    <n v="0.97062999999999999"/>
    <n v="1.0658300000000001"/>
    <s v="B"/>
    <n v="9.8100000000000007E-2"/>
    <s v="WAC Adjustment"/>
    <d v="2014-07-09T00:00:00"/>
    <n v="1.0981000000000001"/>
  </r>
  <r>
    <s v="SYNTHROID 200 MCG TABLET"/>
    <x v="620"/>
    <n v="0.97228999999999999"/>
    <n v="1.0675600000000001"/>
    <s v="B"/>
    <n v="9.8000000000000004E-2"/>
    <s v="WAC Adjustment"/>
    <d v="2014-07-09T00:00:00"/>
    <n v="1.0980000000000001"/>
  </r>
  <r>
    <s v="SYNTHROID 25 MCG TABLET"/>
    <x v="621"/>
    <n v="0.74763000000000002"/>
    <n v="0.83586000000000005"/>
    <s v="B"/>
    <n v="0.11799999999999999"/>
    <s v="WAC Adjustment"/>
    <d v="2014-07-09T00:00:00"/>
    <n v="1.1179999999999999"/>
  </r>
  <r>
    <s v="SYNTHROID 50 MCG TABLET"/>
    <x v="622"/>
    <n v="0.77822999999999998"/>
    <n v="0.85443000000000002"/>
    <s v="B"/>
    <n v="9.7900000000000001E-2"/>
    <s v="WAC Adjustment"/>
    <d v="2014-07-09T00:00:00"/>
    <n v="1.0979000000000001"/>
  </r>
  <r>
    <s v="SYNTHROID 75 MCG TABLET"/>
    <x v="623"/>
    <n v="0.80479999999999996"/>
    <n v="0.88368000000000002"/>
    <s v="B"/>
    <n v="9.8000000000000004E-2"/>
    <s v="WAC Adjustment"/>
    <d v="2014-07-09T00:00:00"/>
    <n v="1.0980000000000001"/>
  </r>
  <r>
    <s v="SYNTHROID 88 MCG TABLET"/>
    <x v="624"/>
    <n v="0.81128999999999996"/>
    <n v="0.89068999999999998"/>
    <s v="B"/>
    <n v="9.7900000000000001E-2"/>
    <s v="WAC Adjustment"/>
    <d v="2014-07-09T00:00:00"/>
    <n v="1.0979000000000001"/>
  </r>
  <r>
    <s v="TAMIFLU 30 MG GELCAP"/>
    <x v="1517"/>
    <n v="9.4158000000000008"/>
    <n v="10.26369"/>
    <s v="B"/>
    <n v="0.09"/>
    <s v="WAC Adjustment"/>
    <d v="2014-07-09T00:00:00"/>
    <n v="1.0900000000000001"/>
  </r>
  <r>
    <s v="TAMIFLU 45 MG GELCAP"/>
    <x v="1518"/>
    <n v="9.4237300000000008"/>
    <n v="10.27233"/>
    <s v="B"/>
    <n v="0.09"/>
    <s v="WAC Adjustment"/>
    <d v="2014-07-09T00:00:00"/>
    <n v="1.0900000000000001"/>
  </r>
  <r>
    <s v="TAMIFLU 6 MG/ML SUSPENSION"/>
    <x v="1519"/>
    <n v="1.7931600000000001"/>
    <n v="1.95458"/>
    <s v="B"/>
    <n v="0.09"/>
    <s v="WAC Adjustment"/>
    <d v="2014-07-09T00:00:00"/>
    <n v="1.0900000000000001"/>
  </r>
  <r>
    <s v="TAMIFLU 75 MG CAPSULE"/>
    <x v="1520"/>
    <n v="10.71564"/>
    <n v="11.680260000000001"/>
    <s v="B"/>
    <n v="0.09"/>
    <s v="WAC Adjustment"/>
    <d v="2014-07-09T00:00:00"/>
    <n v="1.0900000000000001"/>
  </r>
  <r>
    <s v="TARKA ER 2-180 MG TABLET"/>
    <x v="1521"/>
    <n v="4.0869799999999996"/>
    <n v="4.2872399999999997"/>
    <s v="B"/>
    <n v="4.9000000000000002E-2"/>
    <s v="WAC Adjustment"/>
    <d v="2014-07-09T00:00:00"/>
    <n v="1.0489999999999999"/>
  </r>
  <r>
    <s v="TARKA ER 2-240 MG TABLET"/>
    <x v="627"/>
    <n v="4.09232"/>
    <n v="4.29284"/>
    <s v="B"/>
    <n v="4.9000000000000002E-2"/>
    <s v="WAC Adjustment"/>
    <d v="2014-07-09T00:00:00"/>
    <n v="1.0489999999999999"/>
  </r>
  <r>
    <s v="TARKA ER 4-240 MG TABLET"/>
    <x v="628"/>
    <n v="4.0825199999999997"/>
    <n v="4.2825699999999998"/>
    <s v="B"/>
    <n v="4.9000000000000002E-2"/>
    <s v="WAC Adjustment"/>
    <d v="2014-07-09T00:00:00"/>
    <n v="1.0489999999999999"/>
  </r>
  <r>
    <s v="TESTIM 1% (50 MG) GEL"/>
    <x v="186"/>
    <n v="2.4883999999999999"/>
    <n v="2.6352099999999998"/>
    <s v="B"/>
    <n v="5.8999999999999997E-2"/>
    <s v="WAC Adjustment"/>
    <d v="2014-07-09T00:00:00"/>
    <n v="1.0589999999999999"/>
  </r>
  <r>
    <s v="TEVETEN HCT 600-12.5 MG TAB"/>
    <x v="1522"/>
    <n v="3.9317799999999998"/>
    <n v="4.5327599999999997"/>
    <s v="B"/>
    <n v="0.15290000000000001"/>
    <s v="WAC Adjustment"/>
    <d v="2014-07-09T00:00:00"/>
    <n v="1.1529"/>
  </r>
  <r>
    <s v="THEO-24 ER 100 MG CAPSULE"/>
    <x v="1523"/>
    <n v="1.16245"/>
    <n v="1.2786900000000001"/>
    <s v="B"/>
    <n v="0.1"/>
    <s v="WAC Adjustment"/>
    <d v="2014-07-09T00:00:00"/>
    <n v="1.1000000000000001"/>
  </r>
  <r>
    <s v="THEO-24 ER 200 MG CAPSULE"/>
    <x v="1524"/>
    <n v="1.7883100000000001"/>
    <n v="1.9671099999999999"/>
    <s v="B"/>
    <n v="0.1"/>
    <s v="WAC Adjustment"/>
    <d v="2014-07-09T00:00:00"/>
    <n v="1.1000000000000001"/>
  </r>
  <r>
    <s v="THEO-24 ER 300 MG CAPSULE"/>
    <x v="1525"/>
    <n v="2.22146"/>
    <n v="2.4435600000000002"/>
    <s v="B"/>
    <n v="0.1"/>
    <s v="WAC Adjustment"/>
    <d v="2014-07-09T00:00:00"/>
    <n v="1.1000000000000001"/>
  </r>
  <r>
    <s v="THEO-24 ER 400 MG CAPSULE"/>
    <x v="1526"/>
    <n v="3.1080899999999998"/>
    <n v="3.41892"/>
    <s v="B"/>
    <n v="0.1"/>
    <s v="WAC Adjustment"/>
    <d v="2014-07-09T00:00:00"/>
    <n v="1.1000000000000001"/>
  </r>
  <r>
    <s v="TOPICORT 0.25% SPRAY"/>
    <x v="1196"/>
    <n v="4.2294799999999997"/>
    <n v="4.6313199999999997"/>
    <s v="B"/>
    <n v="9.5000000000000001E-2"/>
    <s v="WAC Adjustment"/>
    <d v="2014-07-09T00:00:00"/>
    <n v="1.095"/>
  </r>
  <r>
    <s v="TRICOR 145 MG TABLET"/>
    <x v="650"/>
    <n v="6.1603500000000002"/>
    <n v="6.4622700000000002"/>
    <s v="B"/>
    <n v="4.9000000000000002E-2"/>
    <s v="WAC Adjustment"/>
    <d v="2014-07-09T00:00:00"/>
    <n v="1.0489999999999999"/>
  </r>
  <r>
    <s v="TRICOR 48 MG TABLET"/>
    <x v="651"/>
    <n v="2.0887600000000002"/>
    <n v="2.1911499999999999"/>
    <s v="B"/>
    <n v="4.9000000000000002E-2"/>
    <s v="WAC Adjustment"/>
    <d v="2014-07-09T00:00:00"/>
    <n v="1.0489999999999999"/>
  </r>
  <r>
    <s v="TRILIPIX DR 135 MG CAPSULE"/>
    <x v="652"/>
    <n v="5.9375499999999999"/>
    <n v="6.2284300000000004"/>
    <s v="B"/>
    <n v="4.9000000000000002E-2"/>
    <s v="WAC Adjustment"/>
    <d v="2014-07-09T00:00:00"/>
    <n v="1.0489999999999999"/>
  </r>
  <r>
    <s v="TRILIPIX DR 45 MG CAPSULE"/>
    <x v="653"/>
    <n v="1.93"/>
    <n v="2.0244900000000001"/>
    <s v="B"/>
    <n v="4.9000000000000002E-2"/>
    <s v="WAC Adjustment"/>
    <d v="2014-07-09T00:00:00"/>
    <n v="1.0489999999999999"/>
  </r>
  <r>
    <s v="TUSSICAPS 10 MG-8 MG CAPSULE"/>
    <x v="1527"/>
    <n v="8.8054400000000008"/>
    <n v="11.44708"/>
    <s v="B"/>
    <n v="0.3"/>
    <s v="WAC Adjustment"/>
    <d v="2014-07-09T00:00:00"/>
    <n v="1.3"/>
  </r>
  <r>
    <s v="VECTICAL 3 MCG/G OINTMENT"/>
    <x v="656"/>
    <n v="6.2641600000000004"/>
    <n v="6.5774900000000001"/>
    <s v="B"/>
    <n v="0.05"/>
    <s v="WAC Adjustment"/>
    <d v="2014-07-09T00:00:00"/>
    <n v="1.05"/>
  </r>
  <r>
    <s v="VELTIN GEL"/>
    <x v="991"/>
    <n v="6.7636900000000004"/>
    <n v="7.1017999999999999"/>
    <s v="B"/>
    <n v="0.05"/>
    <s v="WAC Adjustment"/>
    <d v="2014-07-09T00:00:00"/>
    <n v="1.05"/>
  </r>
  <r>
    <s v="VELTIN GEL"/>
    <x v="992"/>
    <n v="6.4040100000000004"/>
    <n v="6.7242800000000003"/>
    <s v="B"/>
    <n v="0.05"/>
    <s v="WAC Adjustment"/>
    <d v="2014-07-09T00:00:00"/>
    <n v="1.05"/>
  </r>
  <r>
    <s v="VEREGEN 15% OINTMENT"/>
    <x v="657"/>
    <n v="28.682320000000001"/>
    <n v="30.230879999999999"/>
    <s v="B"/>
    <n v="5.3999999999999999E-2"/>
    <s v="WAC Adjustment"/>
    <d v="2014-07-09T00:00:00"/>
    <n v="1.054"/>
  </r>
  <r>
    <s v="VICOPROFEN 200-7.5 MG TAB"/>
    <x v="661"/>
    <n v="3.21739"/>
    <n v="3.37507"/>
    <s v="B"/>
    <n v="4.9000000000000002E-2"/>
    <s v="WAC Adjustment"/>
    <d v="2014-07-09T00:00:00"/>
    <n v="1.0489999999999999"/>
  </r>
  <r>
    <s v="VICTOZA 2-PAK 18 MG/3 ML PEN"/>
    <x v="1528"/>
    <n v="57.775539999999999"/>
    <n v="63.48319"/>
    <s v="B"/>
    <n v="9.8799999999999999E-2"/>
    <s v="WAC Adjustment"/>
    <d v="2014-07-09T00:00:00"/>
    <n v="1.0988"/>
  </r>
  <r>
    <s v="VICTOZA 3-PAK 18 MG/3 ML PEN"/>
    <x v="1529"/>
    <n v="57.555599999999998"/>
    <n v="63.241520000000001"/>
    <s v="B"/>
    <n v="9.8799999999999999E-2"/>
    <s v="WAC Adjustment"/>
    <d v="2014-07-09T00:00:00"/>
    <n v="1.0988"/>
  </r>
  <r>
    <s v="VITAFOL-OB CAPLET"/>
    <x v="669"/>
    <n v="1.4470700000000001"/>
    <n v="2.1706500000000002"/>
    <s v="B"/>
    <n v="0.5"/>
    <s v="WAC Adjustment"/>
    <d v="2014-07-09T00:00:00"/>
    <n v="1.5"/>
  </r>
  <r>
    <s v="ZEMPLAR 1 MCG CAPSULE"/>
    <x v="686"/>
    <n v="10.93018"/>
    <n v="11.46576"/>
    <s v="B"/>
    <n v="4.9000000000000002E-2"/>
    <s v="WAC Adjustment"/>
    <d v="2014-07-09T00:00:00"/>
    <n v="1.0489999999999999"/>
  </r>
  <r>
    <s v="ZEMPLAR 2 MCG CAPSULE"/>
    <x v="687"/>
    <n v="21.271339999999999"/>
    <n v="22.314060000000001"/>
    <s v="B"/>
    <n v="4.9000000000000002E-2"/>
    <s v="WAC Adjustment"/>
    <d v="2014-07-09T00:00:00"/>
    <n v="1.0489999999999999"/>
  </r>
  <r>
    <s v="ZENPEP DR 10,000 UNITS CAPSULE"/>
    <x v="1530"/>
    <n v="1.92787"/>
    <n v="2.09178"/>
    <s v="B"/>
    <n v="8.5000000000000006E-2"/>
    <s v="WAC Adjustment"/>
    <d v="2014-07-09T00:00:00"/>
    <n v="1.085"/>
  </r>
  <r>
    <s v="ZENPEP DR 15,000 UNITS CAPSULE"/>
    <x v="1531"/>
    <n v="2.7780100000000001"/>
    <n v="3.01416"/>
    <s v="B"/>
    <n v="8.5000000000000006E-2"/>
    <s v="WAC Adjustment"/>
    <d v="2014-07-09T00:00:00"/>
    <n v="1.085"/>
  </r>
  <r>
    <s v="ZENPEP DR 20,000 UNITS CAPSULE"/>
    <x v="1532"/>
    <n v="3.7946200000000001"/>
    <n v="4.1171199999999999"/>
    <s v="B"/>
    <n v="8.5000000000000006E-2"/>
    <s v="WAC Adjustment"/>
    <d v="2014-07-09T00:00:00"/>
    <n v="1.085"/>
  </r>
  <r>
    <s v="ZENPEP DR 25,000 UNITS CAPSULE"/>
    <x v="1533"/>
    <n v="4.7273199999999997"/>
    <n v="5.1291399999999996"/>
    <s v="B"/>
    <n v="8.5000000000000006E-2"/>
    <s v="WAC Adjustment"/>
    <d v="2014-07-09T00:00:00"/>
    <n v="1.085"/>
  </r>
  <r>
    <s v="ZENPEP DR 5,000 UNITS CAPSULE"/>
    <x v="1534"/>
    <n v="0.98287000000000002"/>
    <n v="1.06643"/>
    <s v="B"/>
    <n v="8.5000000000000006E-2"/>
    <s v="WAC Adjustment"/>
    <d v="2014-07-09T00:00:00"/>
    <n v="1.085"/>
  </r>
  <r>
    <s v="ZETONNA 37 MCG NASAL SPRAY"/>
    <x v="688"/>
    <n v="23.016760000000001"/>
    <n v="25.294730000000001"/>
    <s v="B"/>
    <n v="9.9000000000000005E-2"/>
    <s v="WAC Adjustment"/>
    <d v="2014-07-09T00:00:00"/>
    <n v="1.099"/>
  </r>
  <r>
    <s v="ZOLPIMIST 5 MG ORAL SPRAY"/>
    <x v="1535"/>
    <n v="8.34727"/>
    <n v="10.85145"/>
    <s v="B"/>
    <n v="0.3"/>
    <s v="WAC Adjustment"/>
    <d v="2014-07-09T00:00:00"/>
    <n v="1.3"/>
  </r>
  <r>
    <s v="ZONALON 5% CREAM"/>
    <x v="694"/>
    <n v="6.61693"/>
    <n v="8.2711000000000006"/>
    <s v="B"/>
    <n v="0.25"/>
    <s v="WAC Adjustment"/>
    <d v="2014-07-09T00:00:00"/>
    <n v="1.25"/>
  </r>
  <r>
    <s v="ACTOPLUS MET 15 MG-500 MG TAB"/>
    <x v="1536"/>
    <n v="6.3440099999999999"/>
    <n v="6.9720599999999999"/>
    <s v="B"/>
    <n v="9.9000000000000005E-2"/>
    <s v="WAC Adjustment"/>
    <d v="2014-07-16T00:00:00"/>
    <n v="1.099"/>
  </r>
  <r>
    <s v="ACTOPLUS MET 15 MG-850 MG TAB"/>
    <x v="1537"/>
    <n v="6.3498700000000001"/>
    <n v="6.97851"/>
    <s v="B"/>
    <n v="9.9000000000000005E-2"/>
    <s v="WAC Adjustment"/>
    <d v="2014-07-16T00:00:00"/>
    <n v="1.099"/>
  </r>
  <r>
    <s v="ACTOPLUS MET XR 15-1,000 MG TB"/>
    <x v="703"/>
    <n v="6.8772500000000001"/>
    <n v="7.5580299999999996"/>
    <s v="B"/>
    <n v="9.9000000000000005E-2"/>
    <s v="WAC Adjustment"/>
    <d v="2014-07-16T00:00:00"/>
    <n v="1.099"/>
  </r>
  <r>
    <s v="ACTOPLUS MET XR 30-1,000 MG TB"/>
    <x v="704"/>
    <n v="13.63017"/>
    <n v="14.97969"/>
    <s v="B"/>
    <n v="9.9000000000000005E-2"/>
    <s v="WAC Adjustment"/>
    <d v="2014-07-16T00:00:00"/>
    <n v="1.099"/>
  </r>
  <r>
    <s v="ACTOS 15 MG TABLET"/>
    <x v="705"/>
    <n v="8.5728399999999993"/>
    <n v="9.4214900000000004"/>
    <s v="B"/>
    <n v="9.9000000000000005E-2"/>
    <s v="WAC Adjustment"/>
    <d v="2014-07-16T00:00:00"/>
    <n v="1.099"/>
  </r>
  <r>
    <s v="ACTOS 30 MG TABLET"/>
    <x v="706"/>
    <n v="12.97716"/>
    <n v="14.26178"/>
    <s v="B"/>
    <n v="9.9000000000000005E-2"/>
    <s v="WAC Adjustment"/>
    <d v="2014-07-16T00:00:00"/>
    <n v="1.099"/>
  </r>
  <r>
    <s v="ACTOS 45 MG TABLET"/>
    <x v="707"/>
    <n v="13.928570000000001"/>
    <n v="15.307639999999999"/>
    <s v="B"/>
    <n v="9.9000000000000005E-2"/>
    <s v="WAC Adjustment"/>
    <d v="2014-07-16T00:00:00"/>
    <n v="1.099"/>
  </r>
  <r>
    <s v="ADCIRCA 20 MG TABLET"/>
    <x v="136"/>
    <n v="30.372920000000001"/>
    <n v="33.136859999999999"/>
    <s v="B"/>
    <n v="9.0999999999999998E-2"/>
    <s v="WAC Adjustment"/>
    <d v="2014-07-16T00:00:00"/>
    <n v="1.091"/>
  </r>
  <r>
    <s v="AFINITOR 10 MG TABLET"/>
    <x v="719"/>
    <n v="328.07467000000003"/>
    <n v="344.15033"/>
    <s v="B"/>
    <n v="4.9000000000000002E-2"/>
    <s v="WAC Adjustment"/>
    <d v="2014-07-16T00:00:00"/>
    <n v="1.0489999999999999"/>
  </r>
  <r>
    <s v="ALPHAGAN P 0.1% DROPS"/>
    <x v="217"/>
    <n v="17.631979999999999"/>
    <n v="18.16094"/>
    <s v="B"/>
    <n v="0.03"/>
    <s v="WAC Adjustment"/>
    <d v="2014-07-16T00:00:00"/>
    <n v="1.03"/>
  </r>
  <r>
    <s v="ALPHAGAN P 0.1% DROPS"/>
    <x v="218"/>
    <n v="17.5594"/>
    <n v="18.086359999999999"/>
    <s v="B"/>
    <n v="0.03"/>
    <s v="WAC Adjustment"/>
    <d v="2014-07-16T00:00:00"/>
    <n v="1.03"/>
  </r>
  <r>
    <s v="ALPHAGAN P 0.1% DROPS"/>
    <x v="219"/>
    <n v="17.732780000000002"/>
    <n v="18.264759999999999"/>
    <s v="B"/>
    <n v="0.03"/>
    <s v="WAC Adjustment"/>
    <d v="2014-07-16T00:00:00"/>
    <n v="1.03"/>
  </r>
  <r>
    <s v="ANDROGEL 1% GEL PUMP"/>
    <x v="1538"/>
    <n v="2.5149300000000001"/>
    <n v="2.68851"/>
    <s v="B"/>
    <n v="6.9000000000000006E-2"/>
    <s v="WAC Adjustment"/>
    <d v="2014-07-16T00:00:00"/>
    <n v="1.069"/>
  </r>
  <r>
    <s v="ANDROGEL 1%(2.5G) GEL PACKET"/>
    <x v="1539"/>
    <n v="4.89093"/>
    <n v="5.2283600000000003"/>
    <s v="B"/>
    <n v="6.9000000000000006E-2"/>
    <s v="WAC Adjustment"/>
    <d v="2014-07-16T00:00:00"/>
    <n v="1.069"/>
  </r>
  <r>
    <s v="ANDROGEL 1%(5G) GEL PACKET"/>
    <x v="1540"/>
    <n v="2.5536500000000002"/>
    <n v="2.7299000000000002"/>
    <s v="B"/>
    <n v="6.9000000000000006E-2"/>
    <s v="WAC Adjustment"/>
    <d v="2014-07-16T00:00:00"/>
    <n v="1.069"/>
  </r>
  <r>
    <s v="ANDROGEL 1.62%(1.25G) GEL PCKT"/>
    <x v="1541"/>
    <n v="9.7478400000000001"/>
    <n v="10.420339999999999"/>
    <s v="B"/>
    <n v="6.9000000000000006E-2"/>
    <s v="WAC Adjustment"/>
    <d v="2014-07-16T00:00:00"/>
    <n v="1.069"/>
  </r>
  <r>
    <s v="ANDROGEL 1.62%(2.5G) GEL PCKT"/>
    <x v="1542"/>
    <n v="4.9925699999999997"/>
    <n v="5.3370600000000001"/>
    <s v="B"/>
    <n v="6.9000000000000006E-2"/>
    <s v="WAC Adjustment"/>
    <d v="2014-07-16T00:00:00"/>
    <n v="1.069"/>
  </r>
  <r>
    <s v="ATELVIA DR 35 MG TABLET"/>
    <x v="98"/>
    <n v="37.411050000000003"/>
    <n v="40.777670000000001"/>
    <s v="B"/>
    <n v="0.09"/>
    <s v="WAC Adjustment"/>
    <d v="2014-07-16T00:00:00"/>
    <n v="1.0900000000000001"/>
  </r>
  <r>
    <s v="BETOPTIC S 0.25% EYE DROPS"/>
    <x v="1334"/>
    <n v="18.290289999999999"/>
    <n v="19.01971"/>
    <s v="B"/>
    <n v="3.9899999999999998E-2"/>
    <s v="WAC Adjustment"/>
    <d v="2014-07-16T00:00:00"/>
    <n v="1.0399"/>
  </r>
  <r>
    <s v="BETOPTIC S 0.25% EYE DROPS"/>
    <x v="1335"/>
    <n v="18.256779999999999"/>
    <n v="18.986509999999999"/>
    <s v="B"/>
    <n v="0.04"/>
    <s v="WAC Adjustment"/>
    <d v="2014-07-16T00:00:00"/>
    <n v="1.04"/>
  </r>
  <r>
    <s v="BRILINTA 90 MG TABLET"/>
    <x v="248"/>
    <n v="3.9393600000000002"/>
    <n v="4.0575000000000001"/>
    <s v="B"/>
    <n v="0.03"/>
    <s v="WAC Adjustment"/>
    <d v="2014-07-16T00:00:00"/>
    <n v="1.03"/>
  </r>
  <r>
    <s v="BRINTELLIX 10 MG TABLET"/>
    <x v="1543"/>
    <n v="7.02135"/>
    <n v="7.7164000000000001"/>
    <s v="B"/>
    <n v="9.9000000000000005E-2"/>
    <s v="WAC Adjustment"/>
    <d v="2014-07-16T00:00:00"/>
    <n v="1.099"/>
  </r>
  <r>
    <s v="BRINTELLIX 20 MG TABLET"/>
    <x v="1544"/>
    <n v="7.0457599999999996"/>
    <n v="7.74322"/>
    <s v="B"/>
    <n v="9.9000000000000005E-2"/>
    <s v="WAC Adjustment"/>
    <d v="2014-07-16T00:00:00"/>
    <n v="1.099"/>
  </r>
  <r>
    <s v="BYDUREON 2 MG VIAL"/>
    <x v="251"/>
    <n v="99.20487"/>
    <n v="107.14225"/>
    <s v="B"/>
    <n v="0.08"/>
    <s v="WAC Adjustment"/>
    <d v="2014-07-16T00:00:00"/>
    <n v="1.08"/>
  </r>
  <r>
    <s v="CIALIS 10 MG TABLET"/>
    <x v="145"/>
    <n v="30.566199999999998"/>
    <n v="33.318689999999997"/>
    <s v="B"/>
    <n v="9.01E-2"/>
    <s v="WAC Adjustment"/>
    <d v="2014-07-16T00:00:00"/>
    <n v="1.0901000000000001"/>
  </r>
  <r>
    <s v="CIALIS 2.5 MG TABLET"/>
    <x v="146"/>
    <n v="5.2627699999999997"/>
    <n v="5.73942"/>
    <s v="B"/>
    <n v="9.06E-2"/>
    <s v="WAC Adjustment"/>
    <d v="2014-07-16T00:00:00"/>
    <n v="1.0906"/>
  </r>
  <r>
    <s v="CIALIS 20 MG TABLET"/>
    <x v="147"/>
    <n v="30.681260000000002"/>
    <n v="33.444110000000002"/>
    <s v="B"/>
    <n v="9.01E-2"/>
    <s v="WAC Adjustment"/>
    <d v="2014-07-16T00:00:00"/>
    <n v="1.0901000000000001"/>
  </r>
  <r>
    <s v="CIALIS 5 MG TABLET"/>
    <x v="148"/>
    <n v="5.2460399999999998"/>
    <n v="5.7211699999999999"/>
    <s v="B"/>
    <n v="9.06E-2"/>
    <s v="WAC Adjustment"/>
    <d v="2014-07-16T00:00:00"/>
    <n v="1.0906"/>
  </r>
  <r>
    <s v="CLOZARIL 100 MG TABLET"/>
    <x v="757"/>
    <n v="10.000209999999999"/>
    <n v="10.500220000000001"/>
    <s v="B"/>
    <n v="0.05"/>
    <s v="WAC Adjustment"/>
    <d v="2014-07-16T00:00:00"/>
    <n v="1.05"/>
  </r>
  <r>
    <s v="COMBIGAN EYE DROPS"/>
    <x v="298"/>
    <n v="19.38955"/>
    <n v="19.971240000000002"/>
    <s v="B"/>
    <n v="0.03"/>
    <s v="WAC Adjustment"/>
    <d v="2014-07-16T00:00:00"/>
    <n v="1.03"/>
  </r>
  <r>
    <s v="COMBIGAN EYE DROPS"/>
    <x v="299"/>
    <n v="19.403210000000001"/>
    <n v="19.985299999999999"/>
    <s v="B"/>
    <n v="0.03"/>
    <s v="WAC Adjustment"/>
    <d v="2014-07-16T00:00:00"/>
    <n v="1.03"/>
  </r>
  <r>
    <s v="COMTAN 200 MG TABLET"/>
    <x v="760"/>
    <n v="4.3963400000000004"/>
    <n v="4.6161599999999998"/>
    <s v="B"/>
    <n v="0.05"/>
    <s v="WAC Adjustment"/>
    <d v="2014-07-16T00:00:00"/>
    <n v="1.05"/>
  </r>
  <r>
    <s v="CRESTOR 10 MG TABLET"/>
    <x v="316"/>
    <n v="5.93621"/>
    <n v="6.1143599999999996"/>
    <s v="B"/>
    <n v="0.03"/>
    <s v="WAC Adjustment"/>
    <d v="2014-07-16T00:00:00"/>
    <n v="1.03"/>
  </r>
  <r>
    <s v="CRESTOR 20 MG TABLET"/>
    <x v="317"/>
    <n v="5.9386999999999999"/>
    <n v="6.1169200000000004"/>
    <s v="B"/>
    <n v="0.03"/>
    <s v="WAC Adjustment"/>
    <d v="2014-07-16T00:00:00"/>
    <n v="1.03"/>
  </r>
  <r>
    <s v="CRESTOR 40 MG TABLET"/>
    <x v="318"/>
    <n v="5.9373500000000003"/>
    <n v="6.1155299999999997"/>
    <s v="B"/>
    <n v="0.03"/>
    <s v="WAC Adjustment"/>
    <d v="2014-07-16T00:00:00"/>
    <n v="1.03"/>
  </r>
  <r>
    <s v="CRESTOR 5 MG TABLET"/>
    <x v="319"/>
    <n v="5.8593099999999998"/>
    <n v="6.0351400000000002"/>
    <s v="B"/>
    <n v="0.03"/>
    <s v="WAC Adjustment"/>
    <d v="2014-07-16T00:00:00"/>
    <n v="1.03"/>
  </r>
  <r>
    <s v="CRINONE 8% GEL"/>
    <x v="1545"/>
    <n v="14.724819999999999"/>
    <n v="15.61228"/>
    <s v="B"/>
    <n v="6.0299999999999999E-2"/>
    <s v="WAC Adjustment"/>
    <d v="2014-07-16T00:00:00"/>
    <n v="1.0603"/>
  </r>
  <r>
    <s v="DIFICID 200 MG TABLET"/>
    <x v="1546"/>
    <n v="142.87416999999999"/>
    <n v="150.73224999999999"/>
    <s v="B"/>
    <n v="5.5E-2"/>
    <s v="WAC Adjustment"/>
    <d v="2014-07-16T00:00:00"/>
    <n v="1.0549999999999999"/>
  </r>
  <r>
    <s v="DIOVAN HCT 160-12.5 MG TAB"/>
    <x v="783"/>
    <n v="4.8688599999999997"/>
    <n v="5.11226"/>
    <s v="B"/>
    <n v="0.05"/>
    <s v="WAC Adjustment"/>
    <d v="2014-07-16T00:00:00"/>
    <n v="1.05"/>
  </r>
  <r>
    <s v="DIOVAN HCT 160-25 MG TABLET"/>
    <x v="784"/>
    <n v="5.5276199999999998"/>
    <n v="5.8039500000000004"/>
    <s v="B"/>
    <n v="0.05"/>
    <s v="WAC Adjustment"/>
    <d v="2014-07-16T00:00:00"/>
    <n v="1.05"/>
  </r>
  <r>
    <s v="DIOVAN HCT 320-12.5 MG TAB"/>
    <x v="1547"/>
    <n v="6.1013099999999998"/>
    <n v="6.40632"/>
    <s v="B"/>
    <n v="0.05"/>
    <s v="WAC Adjustment"/>
    <d v="2014-07-16T00:00:00"/>
    <n v="1.05"/>
  </r>
  <r>
    <s v="DIOVAN HCT 320-25 MG TABLET"/>
    <x v="1548"/>
    <n v="6.9920799999999996"/>
    <n v="7.3415900000000001"/>
    <s v="B"/>
    <n v="0.05"/>
    <s v="WAC Adjustment"/>
    <d v="2014-07-16T00:00:00"/>
    <n v="1.05"/>
  </r>
  <r>
    <s v="DIOVAN HCT 80-12.5 MG TABLET"/>
    <x v="1549"/>
    <n v="4.4974699999999999"/>
    <n v="4.7223899999999999"/>
    <s v="B"/>
    <n v="0.05"/>
    <s v="WAC Adjustment"/>
    <d v="2014-07-16T00:00:00"/>
    <n v="1.05"/>
  </r>
  <r>
    <s v="DUETACT 30-2 MG TABLET"/>
    <x v="790"/>
    <n v="12.727679999999999"/>
    <n v="13.987590000000001"/>
    <s v="B"/>
    <n v="9.9000000000000005E-2"/>
    <s v="WAC Adjustment"/>
    <d v="2014-07-16T00:00:00"/>
    <n v="1.099"/>
  </r>
  <r>
    <s v="DUETACT 30-4 MG TABLET"/>
    <x v="791"/>
    <n v="12.98559"/>
    <n v="14.271039999999999"/>
    <s v="B"/>
    <n v="9.9000000000000005E-2"/>
    <s v="WAC Adjustment"/>
    <d v="2014-07-16T00:00:00"/>
    <n v="1.099"/>
  </r>
  <r>
    <s v="DUREZOL 0.05% EYE DROPS"/>
    <x v="797"/>
    <n v="23.308530000000001"/>
    <n v="24.469989999999999"/>
    <s v="B"/>
    <n v="4.9799999999999997E-2"/>
    <s v="WAC Adjustment"/>
    <d v="2014-07-16T00:00:00"/>
    <n v="1.0498000000000001"/>
  </r>
  <r>
    <s v="ENABLEX 15 MG TABLET"/>
    <x v="1550"/>
    <n v="6.1372900000000001"/>
    <n v="6.7449300000000001"/>
    <s v="B"/>
    <n v="9.9000000000000005E-2"/>
    <s v="WAC Adjustment"/>
    <d v="2014-07-16T00:00:00"/>
    <n v="1.099"/>
  </r>
  <r>
    <s v="ENABLEX 7.5 MG TABLET"/>
    <x v="1551"/>
    <n v="6.1871999999999998"/>
    <n v="6.7997800000000002"/>
    <s v="B"/>
    <n v="9.9000000000000005E-2"/>
    <s v="WAC Adjustment"/>
    <d v="2014-07-16T00:00:00"/>
    <n v="1.099"/>
  </r>
  <r>
    <s v="FIORINAL 50-325-40 MG CAPSULE"/>
    <x v="1552"/>
    <n v="2.1046"/>
    <n v="2.2729699999999999"/>
    <s v="B"/>
    <n v="0.08"/>
    <s v="WAC Adjustment"/>
    <d v="2014-07-16T00:00:00"/>
    <n v="1.08"/>
  </r>
  <r>
    <s v="FIORINAL-COD 30-50-325-40 CAP"/>
    <x v="1553"/>
    <n v="4.4867600000000003"/>
    <n v="4.8456999999999999"/>
    <s v="B"/>
    <n v="0.08"/>
    <s v="WAC Adjustment"/>
    <d v="2014-07-16T00:00:00"/>
    <n v="1.08"/>
  </r>
  <r>
    <s v="FML FORTE 0.25% EYE DROPS"/>
    <x v="9"/>
    <n v="17.433350000000001"/>
    <n v="18.305019999999999"/>
    <s v="B"/>
    <n v="0.05"/>
    <s v="WAC Adjustment"/>
    <d v="2014-07-16T00:00:00"/>
    <n v="1.05"/>
  </r>
  <r>
    <s v="FML FORTE 0.25% EYE DROPS"/>
    <x v="10"/>
    <n v="17.54777"/>
    <n v="18.425160000000002"/>
    <s v="B"/>
    <n v="0.05"/>
    <s v="WAC Adjustment"/>
    <d v="2014-07-16T00:00:00"/>
    <n v="1.05"/>
  </r>
  <r>
    <s v="FML LIQUIFILM 0.1% EYE DROP"/>
    <x v="11"/>
    <n v="17.416350000000001"/>
    <n v="18.28717"/>
    <s v="B"/>
    <n v="0.05"/>
    <s v="WAC Adjustment"/>
    <d v="2014-07-16T00:00:00"/>
    <n v="1.05"/>
  </r>
  <r>
    <s v="FML LIQUIFILM 0.1% EYE DROP"/>
    <x v="1554"/>
    <n v="17.221"/>
    <n v="18.082049999999999"/>
    <s v="B"/>
    <n v="0.05"/>
    <s v="WAC Adjustment"/>
    <d v="2014-07-16T00:00:00"/>
    <n v="1.05"/>
  </r>
  <r>
    <s v="FML S.O.P. 0.1% OINTMENT"/>
    <x v="12"/>
    <n v="24.931660000000001"/>
    <n v="26.178239999999999"/>
    <s v="B"/>
    <n v="0.05"/>
    <s v="WAC Adjustment"/>
    <d v="2014-07-16T00:00:00"/>
    <n v="1.05"/>
  </r>
  <r>
    <s v="FOCALIN XR 15 MG CAPSULE"/>
    <x v="1555"/>
    <n v="6.6783599999999996"/>
    <n v="7.3395200000000003"/>
    <s v="B"/>
    <n v="9.9000000000000005E-2"/>
    <s v="WAC Adjustment"/>
    <d v="2014-07-16T00:00:00"/>
    <n v="1.099"/>
  </r>
  <r>
    <s v="FOCALIN XR 30 MG CAPSULE"/>
    <x v="1556"/>
    <n v="6.4276600000000004"/>
    <n v="7.0639900000000004"/>
    <s v="B"/>
    <n v="9.9000000000000005E-2"/>
    <s v="WAC Adjustment"/>
    <d v="2014-07-16T00:00:00"/>
    <n v="1.099"/>
  </r>
  <r>
    <s v="FOCALIN XR 40 MG CAPSULE"/>
    <x v="1557"/>
    <n v="7.4718499999999999"/>
    <n v="8.2115600000000004"/>
    <s v="B"/>
    <n v="9.9000000000000005E-2"/>
    <s v="WAC Adjustment"/>
    <d v="2014-07-16T00:00:00"/>
    <n v="1.099"/>
  </r>
  <r>
    <s v="FORTEO 600 MCG/2.4 ML PEN INJ"/>
    <x v="153"/>
    <n v="569.94367999999997"/>
    <n v="621.25000999999997"/>
    <s v="B"/>
    <n v="0.09"/>
    <s v="WAC Adjustment"/>
    <d v="2014-07-16T00:00:00"/>
    <n v="1.0900000000000001"/>
  </r>
  <r>
    <s v="GELNIQUE 10% GEL SACHETS"/>
    <x v="1558"/>
    <n v="6.5837199999999996"/>
    <n v="7.2420900000000001"/>
    <s v="B"/>
    <n v="0.1"/>
    <s v="WAC Adjustment"/>
    <d v="2014-07-16T00:00:00"/>
    <n v="1.1000000000000001"/>
  </r>
  <r>
    <s v="GENERESS FE CHEWABLE TABLET"/>
    <x v="1074"/>
    <n v="3.1098499999999998"/>
    <n v="3.4053499999999999"/>
    <s v="B"/>
    <n v="9.5000000000000001E-2"/>
    <s v="WAC Adjustment"/>
    <d v="2014-07-16T00:00:00"/>
    <n v="1.095"/>
  </r>
  <r>
    <s v="GLEEVEC 100 MG TABLET"/>
    <x v="822"/>
    <n v="68.097200000000001"/>
    <n v="74.498329999999996"/>
    <s v="B"/>
    <n v="9.4E-2"/>
    <s v="WAC Adjustment"/>
    <d v="2014-07-16T00:00:00"/>
    <n v="1.0940000000000001"/>
  </r>
  <r>
    <s v="GLEEVEC 400 MG TABLET"/>
    <x v="823"/>
    <n v="248.92312000000001"/>
    <n v="272.32190000000003"/>
    <s v="B"/>
    <n v="9.4E-2"/>
    <s v="WAC Adjustment"/>
    <d v="2014-07-16T00:00:00"/>
    <n v="1.0940000000000001"/>
  </r>
  <r>
    <s v="ILEVRO 0.3% OPHTH DROPS"/>
    <x v="824"/>
    <n v="89.969329999999999"/>
    <n v="98.966260000000005"/>
    <s v="B"/>
    <n v="0.1"/>
    <s v="WAC Adjustment"/>
    <d v="2014-07-16T00:00:00"/>
    <n v="1.1000000000000001"/>
  </r>
  <r>
    <s v="INVEGA SUSTENNA 117 MG PREF SY"/>
    <x v="831"/>
    <n v="1176.8350800000001"/>
    <n v="1212.1519000000001"/>
    <s v="B"/>
    <n v="0.03"/>
    <s v="WAC Adjustment"/>
    <d v="2014-07-16T00:00:00"/>
    <n v="1.03"/>
  </r>
  <r>
    <s v="INVEGA SUSTENNA 156 MG PREF SY"/>
    <x v="832"/>
    <n v="1181.2289900000001"/>
    <n v="1216.6658600000001"/>
    <s v="B"/>
    <n v="0.03"/>
    <s v="WAC Adjustment"/>
    <d v="2014-07-16T00:00:00"/>
    <n v="1.03"/>
  </r>
  <r>
    <s v="INVEGA SUSTENNA 234 MG PREF SY"/>
    <x v="833"/>
    <n v="1182.8044600000001"/>
    <n v="1218.2885900000001"/>
    <s v="B"/>
    <n v="0.03"/>
    <s v="WAC Adjustment"/>
    <d v="2014-07-16T00:00:00"/>
    <n v="1.03"/>
  </r>
  <r>
    <s v="INVEGA SUSTENNA 39 MG PREF SYR"/>
    <x v="834"/>
    <n v="1175.91392"/>
    <n v="1211.1678199999999"/>
    <s v="B"/>
    <n v="0.03"/>
    <s v="WAC Adjustment"/>
    <d v="2014-07-16T00:00:00"/>
    <n v="1.03"/>
  </r>
  <r>
    <s v="INVEGA SUSTENNA 78 MG PREF SYR"/>
    <x v="835"/>
    <n v="1159.576"/>
    <n v="1194.36328"/>
    <s v="B"/>
    <n v="0.03"/>
    <s v="WAC Adjustment"/>
    <d v="2014-07-16T00:00:00"/>
    <n v="1.03"/>
  </r>
  <r>
    <s v="LACRISERT 5 MG EYE INSERT"/>
    <x v="1559"/>
    <n v="5.3998900000000001"/>
    <n v="5.8858199999999998"/>
    <s v="B"/>
    <n v="0.09"/>
    <s v="WAC Adjustment"/>
    <d v="2014-07-16T00:00:00"/>
    <n v="1.0900000000000001"/>
  </r>
  <r>
    <s v="LESCOL XL 80 MG TABLET"/>
    <x v="858"/>
    <n v="6.0382300000000004"/>
    <n v="6.3401500000000004"/>
    <s v="B"/>
    <n v="0.05"/>
    <s v="WAC Adjustment"/>
    <d v="2014-07-16T00:00:00"/>
    <n v="1.05"/>
  </r>
  <r>
    <s v="LOTREL 10-20 MG CAPSULE"/>
    <x v="871"/>
    <n v="6.3899800000000004"/>
    <n v="6.7095399999999996"/>
    <s v="B"/>
    <n v="0.05"/>
    <s v="WAC Adjustment"/>
    <d v="2014-07-16T00:00:00"/>
    <n v="1.05"/>
  </r>
  <r>
    <s v="LOTREL 5-10 MG CAPSULE"/>
    <x v="872"/>
    <n v="5.3436399999999997"/>
    <n v="5.6107699999999996"/>
    <s v="B"/>
    <n v="0.05"/>
    <s v="WAC Adjustment"/>
    <d v="2014-07-16T00:00:00"/>
    <n v="1.05"/>
  </r>
  <r>
    <s v="LOTREL 5-20 MG CAPSULE"/>
    <x v="1560"/>
    <n v="5.4819800000000001"/>
    <n v="5.7561299999999997"/>
    <s v="B"/>
    <n v="0.05"/>
    <s v="WAC Adjustment"/>
    <d v="2014-07-16T00:00:00"/>
    <n v="1.05"/>
  </r>
  <r>
    <s v="LUMIGAN 0.01% EYE DROPS"/>
    <x v="446"/>
    <n v="43.342619999999997"/>
    <n v="44.642029999999998"/>
    <s v="B"/>
    <n v="0.03"/>
    <s v="WAC Adjustment"/>
    <d v="2014-07-16T00:00:00"/>
    <n v="1.03"/>
  </r>
  <r>
    <s v="LUMIGAN 0.01% EYE DROPS"/>
    <x v="447"/>
    <n v="43.674509999999998"/>
    <n v="44.984310000000001"/>
    <s v="B"/>
    <n v="0.03"/>
    <s v="WAC Adjustment"/>
    <d v="2014-07-16T00:00:00"/>
    <n v="1.03"/>
  </r>
  <r>
    <s v="LUMIGAN 0.01% EYE DROPS"/>
    <x v="448"/>
    <n v="43.095770000000002"/>
    <n v="44.389940000000003"/>
    <s v="B"/>
    <n v="0.03"/>
    <s v="WAC Adjustment"/>
    <d v="2014-07-16T00:00:00"/>
    <n v="1.03"/>
  </r>
  <r>
    <s v="MOXEZA 0.5% EYE DROPS"/>
    <x v="883"/>
    <n v="32.487609999999997"/>
    <n v="34.758809999999997"/>
    <s v="B"/>
    <n v="6.9900000000000004E-2"/>
    <s v="WAC Adjustment"/>
    <d v="2014-07-16T00:00:00"/>
    <n v="1.0699000000000001"/>
  </r>
  <r>
    <s v="NEVANAC 0.1% DROPTAINER"/>
    <x v="890"/>
    <n v="50.890369999999997"/>
    <n v="55.979410000000001"/>
    <s v="B"/>
    <n v="0.1"/>
    <s v="WAC Adjustment"/>
    <d v="2014-07-16T00:00:00"/>
    <n v="1.1000000000000001"/>
  </r>
  <r>
    <s v="OXYTROL 3.9 MG/24HR PATCH"/>
    <x v="1561"/>
    <n v="38.786810000000003"/>
    <n v="46.543779999999998"/>
    <s v="B"/>
    <n v="0.2"/>
    <s v="WAC Adjustment"/>
    <d v="2014-07-16T00:00:00"/>
    <n v="1.2"/>
  </r>
  <r>
    <s v="PATADAY 0.2% EYE DROPS"/>
    <x v="905"/>
    <n v="51.465690000000002"/>
    <n v="53.016860000000001"/>
    <s v="B"/>
    <n v="3.0099999999999998E-2"/>
    <s v="WAC Adjustment"/>
    <d v="2014-07-16T00:00:00"/>
    <n v="1.0301"/>
  </r>
  <r>
    <s v="PATANASE 665 MCG NASAL SPRAY"/>
    <x v="906"/>
    <n v="6.3021399999999996"/>
    <n v="7.2478499999999997"/>
    <s v="B"/>
    <n v="0.15010000000000001"/>
    <s v="WAC Adjustment"/>
    <d v="2014-07-16T00:00:00"/>
    <n v="1.1501000000000001"/>
  </r>
  <r>
    <s v="PATANOL 0.1% EYE DROPS"/>
    <x v="907"/>
    <n v="28.04908"/>
    <n v="29.456309999999998"/>
    <s v="B"/>
    <n v="5.0200000000000002E-2"/>
    <s v="WAC Adjustment"/>
    <d v="2014-07-16T00:00:00"/>
    <n v="1.0502"/>
  </r>
  <r>
    <s v="PREQUE 10 TABLET"/>
    <x v="1562"/>
    <n v="0.95960000000000001"/>
    <n v="1.0555600000000001"/>
    <s v="B"/>
    <n v="0.1"/>
    <s v="WAC Adjustment"/>
    <d v="2014-07-16T00:00:00"/>
    <n v="1.1000000000000001"/>
  </r>
  <r>
    <s v="PROTOPIC 0.03% OINTMENT"/>
    <x v="1144"/>
    <n v="6.9139400000000002"/>
    <n v="7.5361900000000004"/>
    <s v="B"/>
    <n v="0.09"/>
    <s v="WAC Adjustment"/>
    <d v="2014-07-16T00:00:00"/>
    <n v="1.0900000000000001"/>
  </r>
  <r>
    <s v="PROTOPIC 0.03% OINTMENT"/>
    <x v="1145"/>
    <n v="6.8826299999999998"/>
    <n v="7.5022099999999998"/>
    <s v="B"/>
    <n v="0.09"/>
    <s v="WAC Adjustment"/>
    <d v="2014-07-16T00:00:00"/>
    <n v="1.0900000000000001"/>
  </r>
  <r>
    <s v="PROTOPIC 0.03% OINTMENT"/>
    <x v="1146"/>
    <n v="6.84389"/>
    <n v="7.4598399999999998"/>
    <s v="B"/>
    <n v="0.09"/>
    <s v="WAC Adjustment"/>
    <d v="2014-07-16T00:00:00"/>
    <n v="1.0900000000000001"/>
  </r>
  <r>
    <s v="PROTOPIC 0.1% OINTMENT"/>
    <x v="1147"/>
    <n v="6.8243299999999998"/>
    <n v="7.4385199999999996"/>
    <s v="B"/>
    <n v="0.09"/>
    <s v="WAC Adjustment"/>
    <d v="2014-07-16T00:00:00"/>
    <n v="1.0900000000000001"/>
  </r>
  <r>
    <s v="PROTOPIC 0.1% OINTMENT"/>
    <x v="1148"/>
    <n v="6.8315000000000001"/>
    <n v="7.4464699999999997"/>
    <s v="B"/>
    <n v="0.09"/>
    <s v="WAC Adjustment"/>
    <d v="2014-07-16T00:00:00"/>
    <n v="1.0900000000000001"/>
  </r>
  <r>
    <s v="PROTOPIC 0.1% OINTMENT"/>
    <x v="1149"/>
    <n v="6.8212599999999997"/>
    <n v="7.4351799999999999"/>
    <s v="B"/>
    <n v="0.09"/>
    <s v="WAC Adjustment"/>
    <d v="2014-07-16T00:00:00"/>
    <n v="1.0900000000000001"/>
  </r>
  <r>
    <s v="PROZAC 10 MG PULVULE"/>
    <x v="159"/>
    <n v="7.16052"/>
    <n v="7.8052599999999996"/>
    <s v="B"/>
    <n v="0.09"/>
    <s v="WAC Adjustment"/>
    <d v="2014-07-16T00:00:00"/>
    <n v="1.0900000000000001"/>
  </r>
  <r>
    <s v="PROZAC 20 MG PULVULE"/>
    <x v="160"/>
    <n v="7.22553"/>
    <n v="7.8789300000000004"/>
    <s v="B"/>
    <n v="9.0399999999999994E-2"/>
    <s v="WAC Adjustment"/>
    <d v="2014-07-16T00:00:00"/>
    <n v="1.0904"/>
  </r>
  <r>
    <s v="PROZAC 40 MG PULVULE"/>
    <x v="161"/>
    <n v="14.452"/>
    <n v="15.758900000000001"/>
    <s v="B"/>
    <n v="9.0399999999999994E-2"/>
    <s v="WAC Adjustment"/>
    <d v="2014-07-16T00:00:00"/>
    <n v="1.0904"/>
  </r>
  <r>
    <s v="RESTASIS 0.05% EYE EMULSION"/>
    <x v="575"/>
    <n v="5.1416000000000004"/>
    <n v="5.2957999999999998"/>
    <s v="B"/>
    <n v="0.03"/>
    <s v="WAC Adjustment"/>
    <d v="2014-07-16T00:00:00"/>
    <n v="1.03"/>
  </r>
  <r>
    <s v="RESTASIS 0.05% EYE EMULSION"/>
    <x v="576"/>
    <n v="5.1308699999999998"/>
    <n v="5.2848899999999999"/>
    <s v="B"/>
    <n v="0.03"/>
    <s v="WAC Adjustment"/>
    <d v="2014-07-16T00:00:00"/>
    <n v="1.03"/>
  </r>
  <r>
    <s v="RISPERDAL CONSTA 12.5 MG SYR"/>
    <x v="933"/>
    <n v="146.08708999999999"/>
    <n v="154.85669999999999"/>
    <s v="B"/>
    <n v="0.06"/>
    <s v="WAC Adjustment"/>
    <d v="2014-07-16T00:00:00"/>
    <n v="1.06"/>
  </r>
  <r>
    <s v="RISPERDAL CONSTA 25 MG SYR"/>
    <x v="934"/>
    <n v="294.91059999999999"/>
    <n v="312.60523999999998"/>
    <s v="B"/>
    <n v="0.06"/>
    <s v="WAC Adjustment"/>
    <d v="2014-07-16T00:00:00"/>
    <n v="1.06"/>
  </r>
  <r>
    <s v="RISPERDAL CONSTA 37.5 MG SYR"/>
    <x v="935"/>
    <n v="440.84411999999998"/>
    <n v="467.29917999999998"/>
    <s v="B"/>
    <n v="0.06"/>
    <s v="WAC Adjustment"/>
    <d v="2014-07-16T00:00:00"/>
    <n v="1.06"/>
  </r>
  <r>
    <s v="RISPERDAL CONSTA 50 MG SYR"/>
    <x v="936"/>
    <n v="591.70894999999996"/>
    <n v="627.21149000000003"/>
    <s v="B"/>
    <n v="0.06"/>
    <s v="WAC Adjustment"/>
    <d v="2014-07-16T00:00:00"/>
    <n v="1.06"/>
  </r>
  <r>
    <s v="SANDOSTATIN LAR 20 MG KIT"/>
    <x v="945"/>
    <n v="2659.9202799999998"/>
    <n v="2686.5194799999999"/>
    <s v="B"/>
    <n v="0.01"/>
    <s v="WAC Adjustment"/>
    <d v="2014-07-16T00:00:00"/>
    <n v="1.01"/>
  </r>
  <r>
    <s v="SANDOSTATIN LAR 30 MG KIT"/>
    <x v="1563"/>
    <n v="3936.83052"/>
    <n v="3976.1988200000001"/>
    <s v="B"/>
    <n v="0.01"/>
    <s v="WAC Adjustment"/>
    <d v="2014-07-16T00:00:00"/>
    <n v="1.01"/>
  </r>
  <r>
    <s v="TEGRETOL XR 100 MG TABLET"/>
    <x v="961"/>
    <n v="0.74238000000000004"/>
    <n v="0.77954000000000001"/>
    <s v="B"/>
    <n v="5.0099999999999999E-2"/>
    <s v="WAC Adjustment"/>
    <d v="2014-07-16T00:00:00"/>
    <n v="1.0501"/>
  </r>
  <r>
    <s v="TEGRETOL XR 200 MG TABLET"/>
    <x v="962"/>
    <n v="1.4756800000000001"/>
    <n v="1.54949"/>
    <s v="B"/>
    <n v="0.05"/>
    <s v="WAC Adjustment"/>
    <d v="2014-07-16T00:00:00"/>
    <n v="1.05"/>
  </r>
  <r>
    <s v="TEGRETOL XR 400 MG TABLET"/>
    <x v="963"/>
    <n v="2.9600499999999998"/>
    <n v="3.1080199999999998"/>
    <s v="B"/>
    <n v="0.05"/>
    <s v="WAC Adjustment"/>
    <d v="2014-07-16T00:00:00"/>
    <n v="1.05"/>
  </r>
  <r>
    <s v="TIMOPTIC 0.5% EYE DROPS"/>
    <x v="1564"/>
    <n v="15.918760000000001"/>
    <n v="16.87388"/>
    <s v="B"/>
    <n v="0.06"/>
    <s v="WAC Adjustment"/>
    <d v="2014-07-16T00:00:00"/>
    <n v="1.06"/>
  </r>
  <r>
    <s v="TIMOPTIC 0.5% OCUDOSE DROP"/>
    <x v="1565"/>
    <n v="5.3180699999999996"/>
    <n v="5.6371599999999997"/>
    <s v="B"/>
    <n v="0.06"/>
    <s v="WAC Adjustment"/>
    <d v="2014-07-16T00:00:00"/>
    <n v="1.06"/>
  </r>
  <r>
    <s v="TIMOPTIC-XE 0.5% EYE SOLN"/>
    <x v="1566"/>
    <n v="29.322399999999998"/>
    <n v="31.082329999999999"/>
    <s v="B"/>
    <n v="0.06"/>
    <s v="WAC Adjustment"/>
    <d v="2014-07-16T00:00:00"/>
    <n v="1.06"/>
  </r>
  <r>
    <s v="TOBRADEX EYE OINTMENT"/>
    <x v="965"/>
    <n v="47.881630000000001"/>
    <n v="49.325740000000003"/>
    <s v="B"/>
    <n v="3.0200000000000001E-2"/>
    <s v="WAC Adjustment"/>
    <d v="2014-07-16T00:00:00"/>
    <n v="1.0302"/>
  </r>
  <r>
    <s v="ULORIC 40 MG TABLET"/>
    <x v="982"/>
    <n v="6.9228100000000001"/>
    <n v="7.6081000000000003"/>
    <s v="B"/>
    <n v="9.9000000000000005E-2"/>
    <s v="WAC Adjustment"/>
    <d v="2014-07-16T00:00:00"/>
    <n v="1.099"/>
  </r>
  <r>
    <s v="ULORIC 80 MG TABLET"/>
    <x v="983"/>
    <n v="6.9232199999999997"/>
    <n v="7.6085500000000001"/>
    <s v="B"/>
    <n v="9.9000000000000005E-2"/>
    <s v="WAC Adjustment"/>
    <d v="2014-07-16T00:00:00"/>
    <n v="1.099"/>
  </r>
  <r>
    <s v="VIGAMOX 0.5% EYE DROPS"/>
    <x v="996"/>
    <n v="33.889200000000002"/>
    <n v="34.56427"/>
    <s v="B"/>
    <n v="1.9900000000000001E-2"/>
    <s v="WAC Adjustment"/>
    <d v="2014-07-16T00:00:00"/>
    <n v="1.0199"/>
  </r>
  <r>
    <s v="ATIVAN 1 MG TABLET"/>
    <x v="1383"/>
    <n v="8.8433499999999992"/>
    <n v="9.7189300000000003"/>
    <s v="B"/>
    <n v="9.9000000000000005E-2"/>
    <s v="WAC Adjustment"/>
    <d v="2014-07-23T00:00:00"/>
    <n v="1.099"/>
  </r>
  <r>
    <s v="ATIVAN 2 MG TABLET"/>
    <x v="1567"/>
    <n v="13.617100000000001"/>
    <n v="15.43449"/>
    <s v="B"/>
    <n v="0.13350000000000001"/>
    <s v="WAC Adjustment"/>
    <d v="2014-07-23T00:00:00"/>
    <n v="1.1335"/>
  </r>
  <r>
    <s v="CARDIZEM CD 120 MG CAPSULE"/>
    <x v="34"/>
    <n v="9.0581999999999994"/>
    <n v="10.417070000000001"/>
    <s v="B"/>
    <n v="0.15"/>
    <s v="WAC Adjustment"/>
    <d v="2014-07-23T00:00:00"/>
    <n v="1.1499999999999999"/>
  </r>
  <r>
    <s v="CARDIZEM CD 180 MG CAPSULE"/>
    <x v="35"/>
    <n v="11.18268"/>
    <n v="12.86017"/>
    <s v="B"/>
    <n v="0.15"/>
    <s v="WAC Adjustment"/>
    <d v="2014-07-23T00:00:00"/>
    <n v="1.1499999999999999"/>
  </r>
  <r>
    <s v="CARDIZEM CD 240 MG CAPSULE"/>
    <x v="36"/>
    <n v="16.29522"/>
    <n v="18.739509999999999"/>
    <s v="B"/>
    <n v="0.15"/>
    <s v="WAC Adjustment"/>
    <d v="2014-07-23T00:00:00"/>
    <n v="1.1499999999999999"/>
  </r>
  <r>
    <s v="CARDIZEM CD 300 MG CAPSULE"/>
    <x v="1173"/>
    <n v="21.471229999999998"/>
    <n v="24.69191"/>
    <s v="B"/>
    <n v="0.15"/>
    <s v="WAC Adjustment"/>
    <d v="2014-07-23T00:00:00"/>
    <n v="1.1499999999999999"/>
  </r>
  <r>
    <s v="CARDIZEM CD 360 MG CAPSULE"/>
    <x v="37"/>
    <n v="30.220649999999999"/>
    <n v="34.753749999999997"/>
    <s v="B"/>
    <n v="0.15"/>
    <s v="WAC Adjustment"/>
    <d v="2014-07-23T00:00:00"/>
    <n v="1.1499999999999999"/>
  </r>
  <r>
    <s v="ESTRACE 0.01% CREAM"/>
    <x v="1062"/>
    <n v="3.4297800000000001"/>
    <n v="3.9388200000000002"/>
    <s v="B"/>
    <n v="0.1484"/>
    <s v="WAC Adjustment"/>
    <d v="2014-07-23T00:00:00"/>
    <n v="1.1484000000000001"/>
  </r>
  <r>
    <s v="MIGRANAL NASAL SPRAY"/>
    <x v="58"/>
    <n v="252.52357000000001"/>
    <n v="315.65445999999997"/>
    <s v="B"/>
    <n v="0.25"/>
    <s v="WAC Adjustment"/>
    <d v="2014-07-23T00:00:00"/>
    <n v="1.25"/>
  </r>
  <r>
    <s v="MYSOLINE 250 MG TABLET"/>
    <x v="1185"/>
    <n v="13.34361"/>
    <n v="20.015409999999999"/>
    <s v="B"/>
    <n v="0.5"/>
    <s v="WAC Adjustment"/>
    <d v="2014-07-23T00:00:00"/>
    <n v="1.5"/>
  </r>
  <r>
    <s v="MYSOLINE 50 MG TABLET"/>
    <x v="63"/>
    <n v="3.8817699999999999"/>
    <n v="5.8226899999999997"/>
    <s v="B"/>
    <n v="0.5"/>
    <s v="WAC Adjustment"/>
    <d v="2014-07-23T00:00:00"/>
    <n v="1.5"/>
  </r>
  <r>
    <s v="OXTELLAR XR 300 MG TABLET"/>
    <x v="1106"/>
    <n v="4.4046700000000003"/>
    <n v="5.0169199999999998"/>
    <s v="B"/>
    <n v="0.13900000000000001"/>
    <s v="WAC Adjustment"/>
    <d v="2014-07-23T00:00:00"/>
    <n v="1.139"/>
  </r>
  <r>
    <s v="OXTELLAR XR 600 MG TABLET"/>
    <x v="1107"/>
    <n v="7.9572200000000004"/>
    <n v="9.0632699999999993"/>
    <s v="B"/>
    <n v="0.13900000000000001"/>
    <s v="WAC Adjustment"/>
    <d v="2014-07-23T00:00:00"/>
    <n v="1.139"/>
  </r>
  <r>
    <s v="PROLIA 60 MG/ML SYRINGE"/>
    <x v="1018"/>
    <n v="831.6472"/>
    <n v="855.77328999999997"/>
    <s v="B"/>
    <n v="2.9000000000000001E-2"/>
    <s v="WAC Adjustment"/>
    <d v="2014-07-23T00:00:00"/>
    <n v="1.0289999999999999"/>
  </r>
  <r>
    <s v="TASMAR 100 MG TABLET"/>
    <x v="83"/>
    <n v="23.757650000000002"/>
    <n v="35.636479999999999"/>
    <s v="B"/>
    <n v="0.5"/>
    <s v="WAC Adjustment"/>
    <d v="2014-07-23T00:00:00"/>
    <n v="1.5"/>
  </r>
  <r>
    <s v="TUSSICAPS 10 MG-8 MG CAPSULE"/>
    <x v="1527"/>
    <n v="11.44708"/>
    <n v="14.8812"/>
    <s v="B"/>
    <n v="0.3"/>
    <s v="WAC Adjustment"/>
    <d v="2014-07-23T00:00:00"/>
    <n v="1.3"/>
  </r>
  <r>
    <s v="VASOTEC 10 MG TABLET"/>
    <x v="87"/>
    <n v="6.1896699999999996"/>
    <n v="7.4276600000000004"/>
    <s v="B"/>
    <n v="0.2"/>
    <s v="WAC Adjustment"/>
    <d v="2014-07-23T00:00:00"/>
    <n v="1.2"/>
  </r>
  <r>
    <s v="VASOTEC 20 MG TABLET"/>
    <x v="88"/>
    <n v="8.8473500000000005"/>
    <n v="10.616809999999999"/>
    <s v="B"/>
    <n v="0.2"/>
    <s v="WAC Adjustment"/>
    <d v="2014-07-23T00:00:00"/>
    <n v="1.2"/>
  </r>
  <r>
    <s v="VASOTEC 5 MG TABLET"/>
    <x v="1568"/>
    <n v="5.6548699999999998"/>
    <n v="6.7858400000000003"/>
    <s v="B"/>
    <n v="0.2"/>
    <s v="WAC Adjustment"/>
    <d v="2014-07-23T00:00:00"/>
    <n v="1.2"/>
  </r>
  <r>
    <s v="WELLBUTRIN XL 150 MG TABLET"/>
    <x v="1002"/>
    <n v="12.54486"/>
    <n v="13.78669"/>
    <s v="B"/>
    <n v="9.9000000000000005E-2"/>
    <s v="WAC Adjustment"/>
    <d v="2014-07-23T00:00:00"/>
    <n v="1.099"/>
  </r>
  <r>
    <s v="WELLBUTRIN XL 300 MG TABLET"/>
    <x v="1003"/>
    <n v="16.550809999999998"/>
    <n v="18.189340000000001"/>
    <s v="B"/>
    <n v="9.9000000000000005E-2"/>
    <s v="WAC Adjustment"/>
    <d v="2014-07-23T00:00:00"/>
    <n v="1.099"/>
  </r>
  <r>
    <s v="ZELAPAR 1.25 MG ODT TABLET"/>
    <x v="89"/>
    <n v="16.93526"/>
    <n v="25.402889999999999"/>
    <s v="B"/>
    <n v="0.5"/>
    <s v="WAC Adjustment"/>
    <d v="2014-07-23T00:00:00"/>
    <n v="1.5"/>
  </r>
  <r>
    <s v="ZOLPIMIST 5 MG ORAL SPRAY"/>
    <x v="1535"/>
    <n v="10.85145"/>
    <n v="14.10689"/>
    <s v="B"/>
    <n v="0.3"/>
    <s v="WAC Adjustment"/>
    <d v="2014-07-23T00:00:00"/>
    <n v="1.3"/>
  </r>
  <r>
    <s v="AMERGE 2.5 MG TABLET"/>
    <x v="724"/>
    <n v="31.982669999999999"/>
    <n v="34.221769999999999"/>
    <s v="B"/>
    <n v="7.0000000000000007E-2"/>
    <s v="WAC Adjustment"/>
    <d v="2014-07-30T00:00:00"/>
    <n v="1.07"/>
  </r>
  <r>
    <s v="AVODART 0.5 MG SOFTGEL"/>
    <x v="728"/>
    <n v="4.4928400000000002"/>
    <n v="4.6276200000000003"/>
    <s v="B"/>
    <n v="0.03"/>
    <s v="WAC Adjustment"/>
    <d v="2014-07-30T00:00:00"/>
    <n v="1.03"/>
  </r>
  <r>
    <s v="BECONASE AQ 0.042% SPRAY"/>
    <x v="1569"/>
    <n v="6.3643999999999998"/>
    <n v="6.8734900000000003"/>
    <s v="B"/>
    <n v="0.08"/>
    <s v="WAC Adjustment"/>
    <d v="2014-07-30T00:00:00"/>
    <n v="1.08"/>
  </r>
  <r>
    <s v="CEFTIN 125 MG/5 ML ORAL SUSP"/>
    <x v="748"/>
    <n v="0.84004000000000001"/>
    <n v="0.89883000000000002"/>
    <s v="B"/>
    <n v="7.0000000000000007E-2"/>
    <s v="WAC Adjustment"/>
    <d v="2014-07-30T00:00:00"/>
    <n v="1.07"/>
  </r>
  <r>
    <s v="CEFTIN 250 MG/5 ML ORAL SUSP"/>
    <x v="749"/>
    <n v="1.4268099999999999"/>
    <n v="1.5266999999999999"/>
    <s v="B"/>
    <n v="7.0000000000000007E-2"/>
    <s v="WAC Adjustment"/>
    <d v="2014-07-30T00:00:00"/>
    <n v="1.07"/>
  </r>
  <r>
    <s v="CEFTIN 250 MG/5 ML ORAL SUSP"/>
    <x v="750"/>
    <n v="1.23817"/>
    <n v="1.3248500000000001"/>
    <s v="B"/>
    <n v="7.0000000000000007E-2"/>
    <s v="WAC Adjustment"/>
    <d v="2014-07-30T00:00:00"/>
    <n v="1.07"/>
  </r>
  <r>
    <s v="COREG 12.5 MG TABLET"/>
    <x v="1570"/>
    <n v="2.58277"/>
    <n v="2.7893699999999999"/>
    <s v="B"/>
    <n v="0.08"/>
    <s v="WAC Adjustment"/>
    <d v="2014-07-30T00:00:00"/>
    <n v="1.08"/>
  </r>
  <r>
    <s v="COREG 25 MG TABLET"/>
    <x v="765"/>
    <n v="2.5617100000000002"/>
    <n v="2.7666200000000001"/>
    <s v="B"/>
    <n v="0.08"/>
    <s v="WAC Adjustment"/>
    <d v="2014-07-30T00:00:00"/>
    <n v="1.08"/>
  </r>
  <r>
    <s v="COREG 3.125 MG TABLET"/>
    <x v="1571"/>
    <n v="2.40924"/>
    <n v="2.8100900000000002"/>
    <s v="B"/>
    <n v="0.16639999999999999"/>
    <s v="WAC Adjustment"/>
    <d v="2014-07-30T00:00:00"/>
    <n v="1.1663999999999999"/>
  </r>
  <r>
    <s v="COREG 6.25 MG TABLET"/>
    <x v="766"/>
    <n v="2.64608"/>
    <n v="2.8577499999999998"/>
    <s v="B"/>
    <n v="0.08"/>
    <s v="WAC Adjustment"/>
    <d v="2014-07-30T00:00:00"/>
    <n v="1.08"/>
  </r>
  <r>
    <s v="COREG CR 10 MG CAPSULE"/>
    <x v="767"/>
    <n v="5.1735499999999996"/>
    <n v="5.58744"/>
    <s v="B"/>
    <n v="0.08"/>
    <s v="WAC Adjustment"/>
    <d v="2014-07-30T00:00:00"/>
    <n v="1.08"/>
  </r>
  <r>
    <s v="COREG CR 20 MG CAPSULE"/>
    <x v="768"/>
    <n v="5.2096299999999998"/>
    <n v="5.6264000000000003"/>
    <s v="B"/>
    <n v="0.08"/>
    <s v="WAC Adjustment"/>
    <d v="2014-07-30T00:00:00"/>
    <n v="1.08"/>
  </r>
  <r>
    <s v="COREG CR 40 MG CAPSULE"/>
    <x v="769"/>
    <n v="5.1839199999999996"/>
    <n v="5.5986399999999996"/>
    <s v="B"/>
    <n v="0.08"/>
    <s v="WAC Adjustment"/>
    <d v="2014-07-30T00:00:00"/>
    <n v="1.08"/>
  </r>
  <r>
    <s v="COREG CR 80 MG CAPSULE"/>
    <x v="770"/>
    <n v="5.2066800000000004"/>
    <n v="5.6232199999999999"/>
    <s v="B"/>
    <n v="0.08"/>
    <s v="WAC Adjustment"/>
    <d v="2014-07-30T00:00:00"/>
    <n v="1.08"/>
  </r>
  <r>
    <s v="CUPRIMINE 250 MG CAPSULE"/>
    <x v="1177"/>
    <n v="36.093110000000003"/>
    <n v="54.139670000000002"/>
    <s v="B"/>
    <n v="0.5"/>
    <s v="WAC Adjustment"/>
    <d v="2014-07-30T00:00:00"/>
    <n v="1.5"/>
  </r>
  <r>
    <s v="DYAZIDE 37.5-25 CAPSULE"/>
    <x v="798"/>
    <n v="1.22075"/>
    <n v="1.31837"/>
    <s v="B"/>
    <n v="0.08"/>
    <s v="WAC Adjustment"/>
    <d v="2014-07-30T00:00:00"/>
    <n v="1.08"/>
  </r>
  <r>
    <s v="EDECRIN 25 MG TABLET"/>
    <x v="43"/>
    <n v="8.2932500000000005"/>
    <n v="9.1142800000000008"/>
    <s v="B"/>
    <n v="9.9000000000000005E-2"/>
    <s v="WAC Adjustment"/>
    <d v="2014-07-30T00:00:00"/>
    <n v="1.099"/>
  </r>
  <r>
    <s v="IMITREX 100 MG TABLET"/>
    <x v="825"/>
    <n v="34.344360000000002"/>
    <n v="37.091909999999999"/>
    <s v="B"/>
    <n v="0.08"/>
    <s v="WAC Adjustment"/>
    <d v="2014-07-30T00:00:00"/>
    <n v="1.08"/>
  </r>
  <r>
    <s v="IMITREX 20 MG NASAL SPRAY"/>
    <x v="826"/>
    <n v="42.1143"/>
    <n v="45.483870000000003"/>
    <s v="B"/>
    <n v="0.08"/>
    <s v="WAC Adjustment"/>
    <d v="2014-07-30T00:00:00"/>
    <n v="1.08"/>
  </r>
  <r>
    <s v="IMITREX 50 MG TABLET"/>
    <x v="827"/>
    <n v="34.030850000000001"/>
    <n v="36.753309999999999"/>
    <s v="B"/>
    <n v="0.08"/>
    <s v="WAC Adjustment"/>
    <d v="2014-07-30T00:00:00"/>
    <n v="1.08"/>
  </r>
  <r>
    <s v="IMITREX 6 MG/0.5 ML CARTRIDGES"/>
    <x v="1572"/>
    <n v="202.256"/>
    <n v="218.43244000000001"/>
    <s v="B"/>
    <n v="0.08"/>
    <s v="WAC Adjustment"/>
    <d v="2014-07-30T00:00:00"/>
    <n v="1.08"/>
  </r>
  <r>
    <s v="IMITREX 6 MG/0.5 ML PEN INJECT"/>
    <x v="828"/>
    <n v="213.26963000000001"/>
    <n v="230.33546999999999"/>
    <s v="B"/>
    <n v="0.08"/>
    <s v="WAC Adjustment"/>
    <d v="2014-07-30T00:00:00"/>
    <n v="1.08"/>
  </r>
  <r>
    <s v="ISORDIL 40 MG TABLET"/>
    <x v="1573"/>
    <n v="3.3075999999999999"/>
    <n v="6.6151900000000001"/>
    <s v="B"/>
    <n v="1"/>
    <s v="WAC Adjustment"/>
    <d v="2014-07-30T00:00:00"/>
    <n v="2"/>
  </r>
  <r>
    <s v="JALYN 0.5-0.4 MG CAPSULE"/>
    <x v="838"/>
    <n v="4.4912799999999997"/>
    <n v="4.6260199999999996"/>
    <s v="B"/>
    <n v="0.03"/>
    <s v="WAC Adjustment"/>
    <d v="2014-07-30T00:00:00"/>
    <n v="1.03"/>
  </r>
  <r>
    <s v="LAMICTAL 100 MG TABLET"/>
    <x v="846"/>
    <n v="7.5505899999999997"/>
    <n v="8.1546299999999992"/>
    <s v="B"/>
    <n v="0.08"/>
    <s v="WAC Adjustment"/>
    <d v="2014-07-30T00:00:00"/>
    <n v="1.08"/>
  </r>
  <r>
    <s v="LAMICTAL 150 MG TABLET"/>
    <x v="847"/>
    <n v="8.3627599999999997"/>
    <n v="9.03186"/>
    <s v="B"/>
    <n v="0.08"/>
    <s v="WAC Adjustment"/>
    <d v="2014-07-30T00:00:00"/>
    <n v="1.08"/>
  </r>
  <r>
    <s v="LAMICTAL 200 MG TABLET"/>
    <x v="848"/>
    <n v="9.0935400000000008"/>
    <n v="9.8210200000000007"/>
    <s v="B"/>
    <n v="0.08"/>
    <s v="WAC Adjustment"/>
    <d v="2014-07-30T00:00:00"/>
    <n v="1.08"/>
  </r>
  <r>
    <s v="LAMICTAL 25 MG DISPER TABLET"/>
    <x v="849"/>
    <n v="7.0565499999999997"/>
    <n v="7.6210699999999996"/>
    <s v="B"/>
    <n v="0.08"/>
    <s v="WAC Adjustment"/>
    <d v="2014-07-30T00:00:00"/>
    <n v="1.08"/>
  </r>
  <r>
    <s v="LAMICTAL 25 MG TABLET"/>
    <x v="850"/>
    <n v="6.7110900000000004"/>
    <n v="7.2479800000000001"/>
    <s v="B"/>
    <n v="0.08"/>
    <s v="WAC Adjustment"/>
    <d v="2014-07-30T00:00:00"/>
    <n v="1.08"/>
  </r>
  <r>
    <s v="LAMICTAL ODT 100 MG TABLET"/>
    <x v="851"/>
    <n v="7.34856"/>
    <n v="7.9364400000000002"/>
    <s v="B"/>
    <n v="0.08"/>
    <s v="WAC Adjustment"/>
    <d v="2014-07-30T00:00:00"/>
    <n v="1.08"/>
  </r>
  <r>
    <s v="LAMICTAL ODT 200 MG TABLET"/>
    <x v="852"/>
    <n v="8.7422799999999992"/>
    <n v="9.4414899999999999"/>
    <s v="B"/>
    <n v="0.08"/>
    <s v="WAC Adjustment"/>
    <d v="2014-07-30T00:00:00"/>
    <n v="1.08"/>
  </r>
  <r>
    <s v="LAMICTAL ODT 25 MG TABLET"/>
    <x v="853"/>
    <n v="6.3820499999999996"/>
    <n v="6.8927399999999999"/>
    <s v="B"/>
    <n v="0.08"/>
    <s v="WAC Adjustment"/>
    <d v="2014-07-30T00:00:00"/>
    <n v="1.08"/>
  </r>
  <r>
    <s v="LAMICTAL ODT 50 MG TABLET"/>
    <x v="854"/>
    <n v="6.8726099999999999"/>
    <n v="7.4222900000000003"/>
    <s v="B"/>
    <n v="0.08"/>
    <s v="WAC Adjustment"/>
    <d v="2014-07-30T00:00:00"/>
    <n v="1.08"/>
  </r>
  <r>
    <s v="LAMICTAL ODT START KT (ORANGE)"/>
    <x v="855"/>
    <n v="9.1364099999999997"/>
    <n v="9.8672400000000007"/>
    <s v="B"/>
    <n v="0.08"/>
    <s v="WAC Adjustment"/>
    <d v="2014-07-30T00:00:00"/>
    <n v="1.08"/>
  </r>
  <r>
    <s v="LAMICTAL TB START KIT (ORANGE)"/>
    <x v="856"/>
    <n v="6.7866900000000001"/>
    <n v="7.3295599999999999"/>
    <s v="B"/>
    <n v="0.08"/>
    <s v="WAC Adjustment"/>
    <d v="2014-07-30T00:00:00"/>
    <n v="1.08"/>
  </r>
  <r>
    <s v="LAMICTAL XR 100 MG TABLET"/>
    <x v="1574"/>
    <n v="12.51126"/>
    <n v="13.51216"/>
    <s v="B"/>
    <n v="0.08"/>
    <s v="WAC Adjustment"/>
    <d v="2014-07-30T00:00:00"/>
    <n v="1.08"/>
  </r>
  <r>
    <s v="LAMICTAL XR 200 MG TABLET"/>
    <x v="1575"/>
    <n v="13.3443"/>
    <n v="14.411849999999999"/>
    <s v="B"/>
    <n v="0.08"/>
    <s v="WAC Adjustment"/>
    <d v="2014-07-30T00:00:00"/>
    <n v="1.08"/>
  </r>
  <r>
    <s v="LAMICTAL XR 25 MG TABLET"/>
    <x v="1576"/>
    <n v="5.8300599999999996"/>
    <n v="6.2964000000000002"/>
    <s v="B"/>
    <n v="0.08"/>
    <s v="WAC Adjustment"/>
    <d v="2014-07-30T00:00:00"/>
    <n v="1.08"/>
  </r>
  <r>
    <s v="LAMICTAL XR 300 MG TABLET"/>
    <x v="1577"/>
    <n v="20.05763"/>
    <n v="21.66225"/>
    <s v="B"/>
    <n v="0.08"/>
    <s v="WAC Adjustment"/>
    <d v="2014-07-30T00:00:00"/>
    <n v="1.08"/>
  </r>
  <r>
    <s v="LAMICTAL XR 50 MG TABLET"/>
    <x v="1578"/>
    <n v="11.78481"/>
    <n v="12.727589999999999"/>
    <s v="B"/>
    <n v="0.08"/>
    <s v="WAC Adjustment"/>
    <d v="2014-07-30T00:00:00"/>
    <n v="1.08"/>
  </r>
  <r>
    <s v="LODOSYN 25 MG TABLET"/>
    <x v="48"/>
    <n v="9.89255"/>
    <n v="19.7851"/>
    <s v="B"/>
    <n v="1"/>
    <s v="WAC Adjustment"/>
    <d v="2014-07-30T00:00:00"/>
    <n v="2"/>
  </r>
  <r>
    <s v="MEPHYTON 5 MG TABLET"/>
    <x v="54"/>
    <n v="20.041360000000001"/>
    <n v="22.025449999999999"/>
    <s v="B"/>
    <n v="9.9000000000000005E-2"/>
    <s v="WAC Adjustment"/>
    <d v="2014-07-30T00:00:00"/>
    <n v="1.099"/>
  </r>
  <r>
    <s v="MESTINON 180 MG TIMESPAN"/>
    <x v="55"/>
    <n v="7.8256300000000003"/>
    <n v="9.7819599999999998"/>
    <s v="B"/>
    <n v="0.25"/>
    <s v="WAC Adjustment"/>
    <d v="2014-07-30T00:00:00"/>
    <n v="1.25"/>
  </r>
  <r>
    <s v="MESTINON 60 MG TABLET"/>
    <x v="56"/>
    <n v="4.0947100000000001"/>
    <n v="5.11843"/>
    <s v="B"/>
    <n v="0.25"/>
    <s v="WAC Adjustment"/>
    <d v="2014-07-30T00:00:00"/>
    <n v="1.25"/>
  </r>
  <r>
    <s v="MESTINON 60 MG/5 ML SYRUP"/>
    <x v="57"/>
    <n v="0.69925000000000004"/>
    <n v="0.87405999999999995"/>
    <s v="B"/>
    <n v="0.25"/>
    <s v="WAC Adjustment"/>
    <d v="2014-07-30T00:00:00"/>
    <n v="1.25"/>
  </r>
  <r>
    <s v="NEPHROCAPS SOFTGEL"/>
    <x v="64"/>
    <n v="1.03732"/>
    <n v="2.07464"/>
    <s v="B"/>
    <n v="1"/>
    <s v="WAC Adjustment"/>
    <d v="2014-07-30T00:00:00"/>
    <n v="2"/>
  </r>
  <r>
    <s v="NEULASTA 6 MG/0.6 ML SYRINGE"/>
    <x v="1035"/>
    <n v="6840.0158700000002"/>
    <n v="7175.2450500000004"/>
    <s v="B"/>
    <n v="4.9000000000000002E-2"/>
    <s v="WAC Adjustment"/>
    <d v="2014-07-30T00:00:00"/>
    <n v="1.0489999999999999"/>
  </r>
  <r>
    <s v="NEUPOGEN 300 MCG/ML VIAL"/>
    <x v="1579"/>
    <n v="278.59100000000001"/>
    <n v="282.76987000000003"/>
    <s v="B"/>
    <n v="1.4999999999999999E-2"/>
    <s v="WAC Adjustment"/>
    <d v="2014-07-30T00:00:00"/>
    <n v="1.0149999999999999"/>
  </r>
  <r>
    <s v="PRENATE ESSENTIAL SOFTGEL"/>
    <x v="1580"/>
    <n v="3.5023599999999999"/>
    <n v="3.7019600000000001"/>
    <s v="B"/>
    <n v="5.7000000000000002E-2"/>
    <s v="WAC Adjustment"/>
    <d v="2014-07-30T00:00:00"/>
    <n v="1.0569999999999999"/>
  </r>
  <r>
    <s v="REQUIP 1 MG TABLET"/>
    <x v="916"/>
    <n v="3.33046"/>
    <n v="3.6302300000000001"/>
    <s v="B"/>
    <n v="0.09"/>
    <s v="WAC Adjustment"/>
    <d v="2014-07-30T00:00:00"/>
    <n v="1.0900000000000001"/>
  </r>
  <r>
    <s v="REQUIP XL 2 MG TABLET"/>
    <x v="917"/>
    <n v="2.633"/>
    <n v="2.8698600000000001"/>
    <s v="B"/>
    <n v="0.09"/>
    <s v="WAC Adjustment"/>
    <d v="2014-07-30T00:00:00"/>
    <n v="1.0900000000000001"/>
  </r>
  <r>
    <s v="REQUIP XL 4 MG TABLET"/>
    <x v="918"/>
    <n v="5.2275700000000001"/>
    <n v="5.6981099999999998"/>
    <s v="B"/>
    <n v="0.09"/>
    <s v="WAC Adjustment"/>
    <d v="2014-07-30T00:00:00"/>
    <n v="1.0900000000000001"/>
  </r>
  <r>
    <s v="REQUIP XL 6 MG TABLET"/>
    <x v="919"/>
    <n v="7.9595900000000004"/>
    <n v="8.6758699999999997"/>
    <s v="B"/>
    <n v="0.09"/>
    <s v="WAC Adjustment"/>
    <d v="2014-07-30T00:00:00"/>
    <n v="1.0900000000000001"/>
  </r>
  <r>
    <s v="REQUIP XL 8 MG TABLET"/>
    <x v="1581"/>
    <n v="7.8749799999999999"/>
    <n v="8.5836600000000001"/>
    <s v="B"/>
    <n v="0.09"/>
    <s v="WAC Adjustment"/>
    <d v="2014-07-30T00:00:00"/>
    <n v="1.0900000000000001"/>
  </r>
  <r>
    <s v="RYTHMOL SR 225 MG CAPSULE"/>
    <x v="1582"/>
    <n v="6.5611100000000002"/>
    <n v="7.0204599999999999"/>
    <s v="B"/>
    <n v="7.0000000000000007E-2"/>
    <s v="WAC Adjustment"/>
    <d v="2014-07-30T00:00:00"/>
    <n v="1.07"/>
  </r>
  <r>
    <s v="RYTHMOL SR 325 MG CAPSULE"/>
    <x v="941"/>
    <n v="8.3474699999999995"/>
    <n v="8.9317100000000007"/>
    <s v="B"/>
    <n v="7.0000000000000007E-2"/>
    <s v="WAC Adjustment"/>
    <d v="2014-07-30T00:00:00"/>
    <n v="1.07"/>
  </r>
  <r>
    <s v="SEREVENT DISKUS 50 MCG"/>
    <x v="946"/>
    <n v="3.27156"/>
    <n v="3.5659999999999998"/>
    <s v="B"/>
    <n v="0.09"/>
    <s v="WAC Adjustment"/>
    <d v="2014-07-30T00:00:00"/>
    <n v="1.0900000000000001"/>
  </r>
  <r>
    <s v="VALTREX 1 GM CAPLET"/>
    <x v="1583"/>
    <n v="11.23358"/>
    <n v="12.01993"/>
    <s v="B"/>
    <n v="7.0000000000000007E-2"/>
    <s v="WAC Adjustment"/>
    <d v="2014-07-30T00:00:00"/>
    <n v="1.07"/>
  </r>
  <r>
    <s v="VALTREX 500 MG CAPLET"/>
    <x v="1584"/>
    <n v="6.4644500000000003"/>
    <n v="6.9169"/>
    <s v="B"/>
    <n v="7.0000000000000007E-2"/>
    <s v="WAC Adjustment"/>
    <d v="2014-07-30T00:00:00"/>
    <n v="1.07"/>
  </r>
  <r>
    <s v="VERAMYST 27.5 MCG NASAL SPRAY"/>
    <x v="995"/>
    <n v="11.672420000000001"/>
    <n v="12.606680000000001"/>
    <s v="B"/>
    <n v="0.08"/>
    <s v="WAC Adjustment"/>
    <d v="2014-07-30T00:00:00"/>
    <n v="1.08"/>
  </r>
  <r>
    <s v="WELLBUTRIN SR 100 MG TABLET"/>
    <x v="999"/>
    <n v="3.7059700000000002"/>
    <n v="3.9282900000000001"/>
    <s v="B"/>
    <n v="0.06"/>
    <s v="WAC Adjustment"/>
    <d v="2014-07-30T00:00:00"/>
    <n v="1.06"/>
  </r>
  <r>
    <s v="WELLBUTRIN SR 150 MG TABLET"/>
    <x v="1000"/>
    <n v="4.0091099999999997"/>
    <n v="4.2496900000000002"/>
    <s v="B"/>
    <n v="0.06"/>
    <s v="WAC Adjustment"/>
    <d v="2014-07-30T00:00:00"/>
    <n v="1.06"/>
  </r>
  <r>
    <s v="WELLBUTRIN SR 200 MG TABLET"/>
    <x v="1001"/>
    <n v="7.4268999999999998"/>
    <n v="7.8725100000000001"/>
    <s v="B"/>
    <n v="0.06"/>
    <s v="WAC Adjustment"/>
    <d v="2014-07-30T00:00:00"/>
    <n v="1.06"/>
  </r>
  <r>
    <s v="ANTARA 90 MG CAPSULE"/>
    <x v="1585"/>
    <n v="6.2783899999999999"/>
    <n v="6.9062299999999999"/>
    <s v="B"/>
    <n v="0.1"/>
    <s v="WAC Adjustment"/>
    <d v="2014-08-06T00:00:00"/>
    <n v="1.1000000000000001"/>
  </r>
  <r>
    <s v="FORADIL AEROLIZER 12 MCG CAP"/>
    <x v="1586"/>
    <n v="3.2323499999999998"/>
    <n v="3.5522900000000002"/>
    <s v="B"/>
    <n v="9.9000000000000005E-2"/>
    <s v="WAC Adjustment"/>
    <d v="2014-08-06T00:00:00"/>
    <n v="1.099"/>
  </r>
  <r>
    <s v="NUVARING VAGINAL RING"/>
    <x v="511"/>
    <n v="88.325109999999995"/>
    <n v="97.06841"/>
    <s v="B"/>
    <n v="9.9000000000000005E-2"/>
    <s v="WAC Adjustment"/>
    <d v="2014-08-06T00:00:00"/>
    <n v="1.099"/>
  </r>
  <r>
    <s v="SUBSYS 200 MCG SPRAY"/>
    <x v="958"/>
    <n v="37.923699999999997"/>
    <n v="40.384569999999997"/>
    <s v="B"/>
    <n v="6.4899999999999999E-2"/>
    <s v="WAC Adjustment"/>
    <d v="2014-08-06T00:00:00"/>
    <n v="1.0649"/>
  </r>
  <r>
    <s v="SUPRAX 100 MG/5 ML SUSPENSION"/>
    <x v="180"/>
    <n v="2.9120200000000001"/>
    <n v="3.4945200000000001"/>
    <s v="B"/>
    <n v="0.2"/>
    <s v="WAC Adjustment"/>
    <d v="2014-08-06T00:00:00"/>
    <n v="1.2"/>
  </r>
  <r>
    <s v="SUPRAX 200 MG TABLET CHEWABLE"/>
    <x v="181"/>
    <n v="28.784960000000002"/>
    <n v="31.09496"/>
    <s v="B"/>
    <n v="8.0299999999999996E-2"/>
    <s v="WAC Adjustment"/>
    <d v="2014-08-06T00:00:00"/>
    <n v="1.0803"/>
  </r>
  <r>
    <s v="SUPRAX 200 MG/5 ML SUSPENSION"/>
    <x v="182"/>
    <n v="5.85595"/>
    <n v="7.0291899999999998"/>
    <s v="B"/>
    <n v="0.20039999999999999"/>
    <s v="WAC Adjustment"/>
    <d v="2014-08-06T00:00:00"/>
    <n v="1.2003999999999999"/>
  </r>
  <r>
    <s v="SUPRAX 200 MG/5 ML SUSPENSION"/>
    <x v="183"/>
    <n v="5.8160499999999997"/>
    <n v="6.9803600000000001"/>
    <s v="B"/>
    <n v="0.20019999999999999"/>
    <s v="WAC Adjustment"/>
    <d v="2014-08-06T00:00:00"/>
    <n v="1.2001999999999999"/>
  </r>
  <r>
    <s v="SUPRAX 400 MG CAPSULE"/>
    <x v="1587"/>
    <n v="16.963480000000001"/>
    <n v="18.320730000000001"/>
    <s v="B"/>
    <n v="0.08"/>
    <s v="WAC Adjustment"/>
    <d v="2014-08-06T00:00:00"/>
    <n v="1.08"/>
  </r>
  <r>
    <s v="XGEVA 120 MG/1.7 ML VIAL"/>
    <x v="1096"/>
    <n v="968.42475000000002"/>
    <n v="996.54780000000005"/>
    <s v="B"/>
    <n v="2.9000000000000001E-2"/>
    <s v="WAC Adjustment"/>
    <d v="2014-08-06T00:00:00"/>
    <n v="1.0289999999999999"/>
  </r>
  <r>
    <s v="ASMANEX TWISTHALER 110 MCG #30"/>
    <x v="1588"/>
    <n v="127.15644"/>
    <n v="139.74874"/>
    <s v="B"/>
    <n v="9.9000000000000005E-2"/>
    <s v="WAC Adjustment"/>
    <d v="2014-08-13T00:00:00"/>
    <n v="1.099"/>
  </r>
  <r>
    <s v="ASMANEX TWISTHALER 220 MCG #30"/>
    <x v="1589"/>
    <n v="136.93084999999999"/>
    <n v="150.4829"/>
    <s v="B"/>
    <n v="9.9000000000000005E-2"/>
    <s v="WAC Adjustment"/>
    <d v="2014-08-13T00:00:00"/>
    <n v="1.099"/>
  </r>
  <r>
    <s v="ASMANEX TWISTHALER 220 MCG #60"/>
    <x v="1590"/>
    <n v="161.66776999999999"/>
    <n v="177.67610999999999"/>
    <s v="B"/>
    <n v="9.9000000000000005E-2"/>
    <s v="WAC Adjustment"/>
    <d v="2014-08-13T00:00:00"/>
    <n v="1.099"/>
  </r>
  <r>
    <s v="ASMANEX TWISTHALR 220 MCG #120"/>
    <x v="1591"/>
    <n v="229.65822"/>
    <n v="252.38979"/>
    <s v="B"/>
    <n v="9.9000000000000005E-2"/>
    <s v="WAC Adjustment"/>
    <d v="2014-08-13T00:00:00"/>
    <n v="1.099"/>
  </r>
  <r>
    <s v="AZOR 10-20 MG TABLET"/>
    <x v="1366"/>
    <n v="4.6698599999999999"/>
    <n v="5.0426599999999997"/>
    <s v="B"/>
    <n v="7.9799999999999996E-2"/>
    <s v="WAC Adjustment"/>
    <d v="2014-08-13T00:00:00"/>
    <n v="1.0798000000000001"/>
  </r>
  <r>
    <s v="AZOR 10-40 MG TABLET"/>
    <x v="1367"/>
    <n v="5.8332699999999997"/>
    <n v="6.2983599999999997"/>
    <s v="B"/>
    <n v="7.9699999999999993E-2"/>
    <s v="WAC Adjustment"/>
    <d v="2014-08-13T00:00:00"/>
    <n v="1.0796999999999999"/>
  </r>
  <r>
    <s v="AZOR 5-20 MG TABLET"/>
    <x v="1368"/>
    <n v="4.5793699999999999"/>
    <n v="4.9449399999999999"/>
    <s v="B"/>
    <n v="7.9799999999999996E-2"/>
    <s v="WAC Adjustment"/>
    <d v="2014-08-13T00:00:00"/>
    <n v="1.0798000000000001"/>
  </r>
  <r>
    <s v="AZOR 5-40 MG TABLET"/>
    <x v="1369"/>
    <n v="5.85616"/>
    <n v="6.32308"/>
    <s v="B"/>
    <n v="7.9699999999999993E-2"/>
    <s v="WAC Adjustment"/>
    <d v="2014-08-13T00:00:00"/>
    <n v="1.0796999999999999"/>
  </r>
  <r>
    <s v="BENICAR 20 MG TABLET"/>
    <x v="1592"/>
    <n v="3.7394599999999998"/>
    <n v="4.0437000000000003"/>
    <s v="B"/>
    <n v="8.14E-2"/>
    <s v="WAC Adjustment"/>
    <d v="2014-08-13T00:00:00"/>
    <n v="1.0813999999999999"/>
  </r>
  <r>
    <s v="BENICAR 40 MG TABLET"/>
    <x v="1593"/>
    <n v="5.1324800000000002"/>
    <n v="5.5384599999999997"/>
    <s v="B"/>
    <n v="7.9100000000000004E-2"/>
    <s v="WAC Adjustment"/>
    <d v="2014-08-13T00:00:00"/>
    <n v="1.0790999999999999"/>
  </r>
  <r>
    <s v="BENICAR 5 MG TABLET"/>
    <x v="1372"/>
    <n v="3.0221"/>
    <n v="3.2642699999999998"/>
    <s v="B"/>
    <n v="8.0100000000000005E-2"/>
    <s v="WAC Adjustment"/>
    <d v="2014-08-13T00:00:00"/>
    <n v="1.0801000000000001"/>
  </r>
  <r>
    <s v="BENICAR HCT 20-12.5 MG TABLET"/>
    <x v="1373"/>
    <n v="3.6923900000000001"/>
    <n v="3.9927999999999999"/>
    <s v="B"/>
    <n v="8.14E-2"/>
    <s v="WAC Adjustment"/>
    <d v="2014-08-13T00:00:00"/>
    <n v="1.0813999999999999"/>
  </r>
  <r>
    <s v="BENICAR HCT 40-12.5 MG TABLET"/>
    <x v="1374"/>
    <n v="5.1329399999999996"/>
    <n v="5.5389499999999998"/>
    <s v="B"/>
    <n v="7.9100000000000004E-2"/>
    <s v="WAC Adjustment"/>
    <d v="2014-08-13T00:00:00"/>
    <n v="1.0790999999999999"/>
  </r>
  <r>
    <s v="BENICAR HCT 40-25 MG TABLET"/>
    <x v="1375"/>
    <n v="5.1452099999999996"/>
    <n v="5.5522"/>
    <s v="B"/>
    <n v="7.9100000000000004E-2"/>
    <s v="WAC Adjustment"/>
    <d v="2014-08-13T00:00:00"/>
    <n v="1.0790999999999999"/>
  </r>
  <r>
    <s v="BUTRANS 10 MCG/HR PATCH"/>
    <x v="1594"/>
    <n v="58.605600000000003"/>
    <n v="62.122520000000002"/>
    <s v="B"/>
    <n v="0.06"/>
    <s v="WAC Adjustment"/>
    <d v="2014-08-13T00:00:00"/>
    <n v="1.06"/>
  </r>
  <r>
    <s v="BUTRANS 15 MCG/HR PATCH"/>
    <x v="1595"/>
    <n v="84.547780000000003"/>
    <n v="89.621489999999994"/>
    <s v="B"/>
    <n v="0.06"/>
    <s v="WAC Adjustment"/>
    <d v="2014-08-13T00:00:00"/>
    <n v="1.06"/>
  </r>
  <r>
    <s v="BUTRANS 20 MCG/HR PATCH"/>
    <x v="1596"/>
    <n v="103.43388"/>
    <n v="109.63887"/>
    <s v="B"/>
    <n v="0.06"/>
    <s v="WAC Adjustment"/>
    <d v="2014-08-13T00:00:00"/>
    <n v="1.06"/>
  </r>
  <r>
    <s v="BUTRANS 5 MCG/HR PATCH"/>
    <x v="1597"/>
    <n v="38.979039999999998"/>
    <n v="41.317"/>
    <s v="B"/>
    <n v="0.06"/>
    <s v="WAC Adjustment"/>
    <d v="2014-08-13T00:00:00"/>
    <n v="1.06"/>
  </r>
  <r>
    <s v="CARAC 0.5% CREAM"/>
    <x v="1235"/>
    <n v="26.98856"/>
    <n v="53.977119999999999"/>
    <s v="B"/>
    <n v="1"/>
    <s v="WAC Adjustment"/>
    <d v="2014-08-13T00:00:00"/>
    <n v="2"/>
  </r>
  <r>
    <s v="CARAC CREAM"/>
    <x v="33"/>
    <n v="26.98856"/>
    <n v="53.977119999999999"/>
    <s v="B"/>
    <n v="1"/>
    <s v="WAC Adjustment"/>
    <d v="2014-08-13T00:00:00"/>
    <n v="2"/>
  </r>
  <r>
    <s v="CLINDACIN ETZ KIT"/>
    <x v="1207"/>
    <n v="272.00806"/>
    <n v="279.14769000000001"/>
    <s v="B"/>
    <n v="2.6200000000000001E-2"/>
    <s v="WAC Adjustment"/>
    <d v="2014-08-13T00:00:00"/>
    <n v="1.0262"/>
  </r>
  <r>
    <s v="CLINDACIN PAC KIT"/>
    <x v="1208"/>
    <n v="272.00806"/>
    <n v="279.14769000000001"/>
    <s v="B"/>
    <n v="2.6200000000000001E-2"/>
    <s v="WAC Adjustment"/>
    <d v="2014-08-13T00:00:00"/>
    <n v="1.0262"/>
  </r>
  <r>
    <s v="ELIDEL 1% CREAM"/>
    <x v="800"/>
    <n v="6.3770300000000004"/>
    <n v="6.9509600000000002"/>
    <s v="B"/>
    <n v="0.09"/>
    <s v="WAC Adjustment"/>
    <d v="2014-08-13T00:00:00"/>
    <n v="1.0900000000000001"/>
  </r>
  <r>
    <s v="ELIDEL 1% CREAM"/>
    <x v="801"/>
    <n v="6.3620200000000002"/>
    <n v="6.9346100000000002"/>
    <s v="B"/>
    <n v="0.09"/>
    <s v="WAC Adjustment"/>
    <d v="2014-08-13T00:00:00"/>
    <n v="1.0900000000000001"/>
  </r>
  <r>
    <s v="ELIDEL 1% CREAM"/>
    <x v="802"/>
    <n v="6.3866699999999996"/>
    <n v="6.9614700000000003"/>
    <s v="B"/>
    <n v="0.09"/>
    <s v="WAC Adjustment"/>
    <d v="2014-08-13T00:00:00"/>
    <n v="1.0900000000000001"/>
  </r>
  <r>
    <s v="ERTACZO 2% CREAM"/>
    <x v="1598"/>
    <n v="5.6408800000000001"/>
    <n v="6.4869500000000002"/>
    <s v="B"/>
    <n v="0.15"/>
    <s v="WAC Adjustment"/>
    <d v="2014-08-13T00:00:00"/>
    <n v="1.1499999999999999"/>
  </r>
  <r>
    <s v="EVAMIST 1.53 MG/SPRAY"/>
    <x v="1599"/>
    <n v="10.780709999999999"/>
    <n v="11.53558"/>
    <s v="B"/>
    <n v="7.0000000000000007E-2"/>
    <s v="WAC Adjustment"/>
    <d v="2014-08-13T00:00:00"/>
    <n v="1.07"/>
  </r>
  <r>
    <s v="EVOXAC 30 MG CAPSULE"/>
    <x v="1376"/>
    <n v="4.0293299999999999"/>
    <n v="4.3956400000000002"/>
    <s v="B"/>
    <n v="9.0899999999999995E-2"/>
    <s v="WAC Adjustment"/>
    <d v="2014-08-13T00:00:00"/>
    <n v="1.0909"/>
  </r>
  <r>
    <s v="FERRALET 90 TABLET"/>
    <x v="44"/>
    <n v="1.2272400000000001"/>
    <n v="1.34789"/>
    <s v="B"/>
    <n v="9.8299999999999998E-2"/>
    <s v="WAC Adjustment"/>
    <d v="2014-08-13T00:00:00"/>
    <n v="1.0983000000000001"/>
  </r>
  <r>
    <s v="INVANZ 1 GM VIAL"/>
    <x v="406"/>
    <n v="71.216999999999999"/>
    <n v="74.77073"/>
    <s v="B"/>
    <n v="4.99E-2"/>
    <s v="WAC Adjustment"/>
    <d v="2014-08-13T00:00:00"/>
    <n v="1.0499000000000001"/>
  </r>
  <r>
    <s v="INVOKANA 100 MG TABLET"/>
    <x v="836"/>
    <n v="9.3432700000000004"/>
    <n v="10.081009999999999"/>
    <s v="B"/>
    <n v="7.9000000000000001E-2"/>
    <s v="WAC Adjustment"/>
    <d v="2014-08-13T00:00:00"/>
    <n v="1.079"/>
  </r>
  <r>
    <s v="INVOKANA 300 MG TABLET"/>
    <x v="837"/>
    <n v="9.3221500000000006"/>
    <n v="10.05823"/>
    <s v="B"/>
    <n v="7.9000000000000001E-2"/>
    <s v="WAC Adjustment"/>
    <d v="2014-08-13T00:00:00"/>
    <n v="1.079"/>
  </r>
  <r>
    <s v="JANUMET 50-1,000 MG TABLET"/>
    <x v="408"/>
    <n v="4.6440700000000001"/>
    <n v="4.9227100000000004"/>
    <s v="B"/>
    <n v="0.06"/>
    <s v="WAC Adjustment"/>
    <d v="2014-08-13T00:00:00"/>
    <n v="1.06"/>
  </r>
  <r>
    <s v="JANUMET 50-500 MG TABLET"/>
    <x v="409"/>
    <n v="4.5884"/>
    <n v="4.8636999999999997"/>
    <s v="B"/>
    <n v="0.06"/>
    <s v="WAC Adjustment"/>
    <d v="2014-08-13T00:00:00"/>
    <n v="1.06"/>
  </r>
  <r>
    <s v="JANUMET XR 100-1,000 MG TABLET"/>
    <x v="410"/>
    <n v="9.2819599999999998"/>
    <n v="9.83887"/>
    <s v="B"/>
    <n v="0.06"/>
    <s v="WAC Adjustment"/>
    <d v="2014-08-13T00:00:00"/>
    <n v="1.06"/>
  </r>
  <r>
    <s v="JANUMET XR 50-1,000 MG TABLET"/>
    <x v="411"/>
    <n v="4.6296099999999996"/>
    <n v="4.9073799999999999"/>
    <s v="B"/>
    <n v="0.06"/>
    <s v="WAC Adjustment"/>
    <d v="2014-08-13T00:00:00"/>
    <n v="1.06"/>
  </r>
  <r>
    <s v="JANUMET XR 50-500 MG TABLET"/>
    <x v="412"/>
    <n v="4.5512100000000002"/>
    <n v="4.8242799999999999"/>
    <s v="B"/>
    <n v="0.06"/>
    <s v="WAC Adjustment"/>
    <d v="2014-08-13T00:00:00"/>
    <n v="1.06"/>
  </r>
  <r>
    <s v="JANUVIA 100 MG TABLET"/>
    <x v="413"/>
    <n v="9.2846399999999996"/>
    <n v="9.8417200000000005"/>
    <s v="B"/>
    <n v="0.06"/>
    <s v="WAC Adjustment"/>
    <d v="2014-08-13T00:00:00"/>
    <n v="1.06"/>
  </r>
  <r>
    <s v="JANUVIA 25 MG TABLET"/>
    <x v="414"/>
    <n v="9.2979900000000004"/>
    <n v="9.8558699999999995"/>
    <s v="B"/>
    <n v="0.06"/>
    <s v="WAC Adjustment"/>
    <d v="2014-08-13T00:00:00"/>
    <n v="1.06"/>
  </r>
  <r>
    <s v="JANUVIA 50 MG TABLET"/>
    <x v="415"/>
    <n v="9.2638499999999997"/>
    <n v="9.81968"/>
    <s v="B"/>
    <n v="0.06"/>
    <s v="WAC Adjustment"/>
    <d v="2014-08-13T00:00:00"/>
    <n v="1.06"/>
  </r>
  <r>
    <s v="JENTADUETO 2.5 MG-1,000 MG TAB"/>
    <x v="839"/>
    <n v="4.6436700000000002"/>
    <n v="4.9222900000000003"/>
    <s v="B"/>
    <n v="0.06"/>
    <s v="WAC Adjustment"/>
    <d v="2014-08-13T00:00:00"/>
    <n v="1.06"/>
  </r>
  <r>
    <s v="JENTADUETO 2.5 MG-500 MG TAB"/>
    <x v="840"/>
    <n v="4.5731700000000002"/>
    <n v="4.8475599999999996"/>
    <s v="B"/>
    <n v="0.06"/>
    <s v="WAC Adjustment"/>
    <d v="2014-08-13T00:00:00"/>
    <n v="1.06"/>
  </r>
  <r>
    <s v="JENTADUETO 2.5 MG-850 MG TAB"/>
    <x v="841"/>
    <n v="4.5971200000000003"/>
    <n v="4.8729500000000003"/>
    <s v="B"/>
    <n v="0.06"/>
    <s v="WAC Adjustment"/>
    <d v="2014-08-13T00:00:00"/>
    <n v="1.06"/>
  </r>
  <r>
    <s v="NASONEX 50 MCG NASAL SPRAY"/>
    <x v="1077"/>
    <n v="8.9706700000000001"/>
    <n v="9.8584999999999994"/>
    <s v="B"/>
    <n v="9.9000000000000005E-2"/>
    <s v="WAC Adjustment"/>
    <d v="2014-08-13T00:00:00"/>
    <n v="1.099"/>
  </r>
  <r>
    <s v="NORITATE 1% CREAM"/>
    <x v="1286"/>
    <n v="10.95506"/>
    <n v="12.598319999999999"/>
    <s v="B"/>
    <n v="0.15"/>
    <s v="WAC Adjustment"/>
    <d v="2014-08-13T00:00:00"/>
    <n v="1.1499999999999999"/>
  </r>
  <r>
    <s v="SIMPONI 50 MG/0.5 ML PEN INJEC"/>
    <x v="1120"/>
    <n v="5254.1227799999997"/>
    <n v="5774.2809399999996"/>
    <s v="B"/>
    <n v="9.9000000000000005E-2"/>
    <s v="WAC Adjustment"/>
    <d v="2014-08-13T00:00:00"/>
    <n v="1.099"/>
  </r>
  <r>
    <s v="SIMPONI 50 MG/0.5 ML SYRINGE"/>
    <x v="1121"/>
    <n v="5186.7879999999996"/>
    <n v="5700.2800100000004"/>
    <s v="B"/>
    <n v="9.9000000000000005E-2"/>
    <s v="WAC Adjustment"/>
    <d v="2014-08-13T00:00:00"/>
    <n v="1.099"/>
  </r>
  <r>
    <s v="TRADJENTA 5 MG TABLET"/>
    <x v="973"/>
    <n v="9.1671800000000001"/>
    <n v="9.7172199999999993"/>
    <s v="B"/>
    <n v="0.06"/>
    <s v="WAC Adjustment"/>
    <d v="2014-08-13T00:00:00"/>
    <n v="1.06"/>
  </r>
  <r>
    <s v="TRIBENZOR 20-5-12.5 MG TABLET"/>
    <x v="1378"/>
    <n v="4.6196700000000002"/>
    <n v="4.9884599999999999"/>
    <s v="B"/>
    <n v="7.9799999999999996E-2"/>
    <s v="WAC Adjustment"/>
    <d v="2014-08-13T00:00:00"/>
    <n v="1.0798000000000001"/>
  </r>
  <r>
    <s v="TRIBENZOR 40-10-12.5 MG TABLET"/>
    <x v="1379"/>
    <n v="5.8160699999999999"/>
    <n v="6.2797799999999997"/>
    <s v="B"/>
    <n v="7.9699999999999993E-2"/>
    <s v="WAC Adjustment"/>
    <d v="2014-08-13T00:00:00"/>
    <n v="1.0796999999999999"/>
  </r>
  <r>
    <s v="TRIBENZOR 40-10-25 MG TABLET"/>
    <x v="1380"/>
    <n v="5.8680399999999997"/>
    <n v="6.3358999999999996"/>
    <s v="B"/>
    <n v="7.9699999999999993E-2"/>
    <s v="WAC Adjustment"/>
    <d v="2014-08-13T00:00:00"/>
    <n v="1.0796999999999999"/>
  </r>
  <r>
    <s v="TRIBENZOR 40-5-12.5 MG TABLET"/>
    <x v="1381"/>
    <n v="5.8504199999999997"/>
    <n v="6.3168699999999998"/>
    <s v="B"/>
    <n v="7.9699999999999993E-2"/>
    <s v="WAC Adjustment"/>
    <d v="2014-08-13T00:00:00"/>
    <n v="1.0796999999999999"/>
  </r>
  <r>
    <s v="TRIBENZOR 40-5-25 MG TABLET"/>
    <x v="1382"/>
    <n v="5.7955899999999998"/>
    <n v="6.2576700000000001"/>
    <s v="B"/>
    <n v="7.9699999999999993E-2"/>
    <s v="WAC Adjustment"/>
    <d v="2014-08-13T00:00:00"/>
    <n v="1.0796999999999999"/>
  </r>
  <r>
    <s v="TUSSICAPS 10 MG-8 MG CAPSULE"/>
    <x v="1527"/>
    <n v="14.8812"/>
    <n v="19.345559999999999"/>
    <s v="B"/>
    <n v="0.3"/>
    <s v="WAC Adjustment"/>
    <d v="2014-08-13T00:00:00"/>
    <n v="1.3"/>
  </r>
  <r>
    <s v="VYTORIN 10-10 MG TABLET"/>
    <x v="1092"/>
    <n v="5.8918600000000003"/>
    <n v="6.2452100000000002"/>
    <s v="B"/>
    <n v="0.06"/>
    <s v="WAC Adjustment"/>
    <d v="2014-08-13T00:00:00"/>
    <n v="1.06"/>
  </r>
  <r>
    <s v="VYTORIN 10-20 MG TABLET"/>
    <x v="1093"/>
    <n v="5.8952"/>
    <n v="6.2487500000000002"/>
    <s v="B"/>
    <n v="0.06"/>
    <s v="WAC Adjustment"/>
    <d v="2014-08-13T00:00:00"/>
    <n v="1.06"/>
  </r>
  <r>
    <s v="VYTORIN 10-40 MG TABLET"/>
    <x v="1094"/>
    <n v="5.8563700000000001"/>
    <n v="6.2075899999999997"/>
    <s v="B"/>
    <n v="0.06"/>
    <s v="WAC Adjustment"/>
    <d v="2014-08-13T00:00:00"/>
    <n v="1.06"/>
  </r>
  <r>
    <s v="VYTORIN 10-80 MG TABLET"/>
    <x v="1095"/>
    <n v="5.8482500000000002"/>
    <n v="6.1989799999999997"/>
    <s v="B"/>
    <n v="0.06"/>
    <s v="WAC Adjustment"/>
    <d v="2014-08-13T00:00:00"/>
    <n v="1.06"/>
  </r>
  <r>
    <s v="WELCHOL 3.75G PACKET"/>
    <x v="1024"/>
    <n v="12.01224"/>
    <n v="13.579000000000001"/>
    <s v="B"/>
    <n v="0.13039999999999999"/>
    <s v="WAC Adjustment"/>
    <d v="2014-08-13T00:00:00"/>
    <n v="1.1304000000000001"/>
  </r>
  <r>
    <s v="WELCHOL 625 MG TABLET"/>
    <x v="1025"/>
    <n v="2.0033599999999998"/>
    <n v="2.2646600000000001"/>
    <s v="B"/>
    <n v="0.13039999999999999"/>
    <s v="WAC Adjustment"/>
    <d v="2014-08-13T00:00:00"/>
    <n v="1.1304000000000001"/>
  </r>
  <r>
    <s v="WELLBUTRIN XL 150 MG TABLET"/>
    <x v="1002"/>
    <n v="13.78669"/>
    <n v="15.15157"/>
    <s v="B"/>
    <n v="9.9000000000000005E-2"/>
    <s v="WAC Adjustment"/>
    <d v="2014-08-13T00:00:00"/>
    <n v="1.099"/>
  </r>
  <r>
    <s v="WELLBUTRIN XL 300 MG TABLET"/>
    <x v="1003"/>
    <n v="18.189340000000001"/>
    <n v="19.989909999999998"/>
    <s v="B"/>
    <n v="9.9000000000000005E-2"/>
    <s v="WAC Adjustment"/>
    <d v="2014-08-13T00:00:00"/>
    <n v="1.099"/>
  </r>
  <r>
    <s v="ZETIA 10 MG TABLET"/>
    <x v="1097"/>
    <n v="5.9405599999999996"/>
    <n v="6.2971399999999997"/>
    <s v="B"/>
    <n v="0.06"/>
    <s v="WAC Adjustment"/>
    <d v="2014-08-13T00:00:00"/>
    <n v="1.06"/>
  </r>
  <r>
    <s v="ZYTIGA 250 MG TABLET"/>
    <x v="1600"/>
    <n v="54.991210000000002"/>
    <n v="59.335520000000002"/>
    <s v="B"/>
    <n v="7.9000000000000001E-2"/>
    <s v="WAC Adjustment"/>
    <d v="2014-08-13T00:00:00"/>
    <n v="1.079"/>
  </r>
  <r>
    <s v="ACIPHEX DR 20 MG TABLET"/>
    <x v="1601"/>
    <n v="11.274179999999999"/>
    <n v="12.392239999999999"/>
    <s v="B"/>
    <n v="9.9199999999999997E-2"/>
    <s v="WAC Adjustment"/>
    <d v="2014-08-20T00:00:00"/>
    <n v="1.0992"/>
  </r>
  <r>
    <s v="BANZEL 200 MG TABLET"/>
    <x v="1026"/>
    <n v="5.4908799999999998"/>
    <n v="6.0343200000000001"/>
    <s v="B"/>
    <n v="9.9000000000000005E-2"/>
    <s v="WAC Adjustment"/>
    <d v="2014-08-20T00:00:00"/>
    <n v="1.099"/>
  </r>
  <r>
    <s v="BANZEL 40 MG/ML SUSPENSION"/>
    <x v="1027"/>
    <n v="1.57978"/>
    <n v="1.7371399999999999"/>
    <s v="B"/>
    <n v="9.9599999999999994E-2"/>
    <s v="WAC Adjustment"/>
    <d v="2014-08-20T00:00:00"/>
    <n v="1.0995999999999999"/>
  </r>
  <r>
    <s v="BANZEL 400 MG TABLET"/>
    <x v="1028"/>
    <n v="11.08897"/>
    <n v="11.922140000000001"/>
    <s v="B"/>
    <n v="7.51E-2"/>
    <s v="WAC Adjustment"/>
    <d v="2014-08-20T00:00:00"/>
    <n v="1.0750999999999999"/>
  </r>
  <r>
    <s v="CLARINEX-D 12 HOUR TABLET"/>
    <x v="1602"/>
    <n v="3.8008899999999999"/>
    <n v="4.0251000000000001"/>
    <s v="B"/>
    <n v="5.8999999999999997E-2"/>
    <s v="WAC Adjustment"/>
    <d v="2014-08-20T00:00:00"/>
    <n v="1.0589999999999999"/>
  </r>
  <r>
    <s v="COZAAR 100 MG TABLET"/>
    <x v="1603"/>
    <n v="3.7511199999999998"/>
    <n v="3.97248"/>
    <s v="B"/>
    <n v="5.8999999999999997E-2"/>
    <s v="WAC Adjustment"/>
    <d v="2014-08-20T00:00:00"/>
    <n v="1.0589999999999999"/>
  </r>
  <r>
    <s v="COZAAR 25 MG TABLET"/>
    <x v="1604"/>
    <n v="2.0473300000000001"/>
    <n v="2.1681699999999999"/>
    <s v="B"/>
    <n v="5.8999999999999997E-2"/>
    <s v="WAC Adjustment"/>
    <d v="2014-08-20T00:00:00"/>
    <n v="1.0589999999999999"/>
  </r>
  <r>
    <s v="COZAAR 50 MG TABLET"/>
    <x v="1605"/>
    <n v="2.7680500000000001"/>
    <n v="2.9313199999999999"/>
    <s v="B"/>
    <n v="5.8999999999999997E-2"/>
    <s v="WAC Adjustment"/>
    <d v="2014-08-20T00:00:00"/>
    <n v="1.0589999999999999"/>
  </r>
  <r>
    <s v="ELOCON 0.1% CREAM"/>
    <x v="1606"/>
    <n v="2.9329299999999998"/>
    <n v="3.1060099999999999"/>
    <s v="B"/>
    <n v="5.8999999999999997E-2"/>
    <s v="WAC Adjustment"/>
    <d v="2014-08-20T00:00:00"/>
    <n v="1.0589999999999999"/>
  </r>
  <r>
    <s v="ELOCON 0.1% CREAM"/>
    <x v="1607"/>
    <n v="1.76938"/>
    <n v="1.8738900000000001"/>
    <s v="B"/>
    <n v="5.91E-2"/>
    <s v="WAC Adjustment"/>
    <d v="2014-08-20T00:00:00"/>
    <n v="1.0590999999999999"/>
  </r>
  <r>
    <s v="FOSAMAX PLUS D 70 MG-5,600 UNITS"/>
    <x v="1608"/>
    <n v="30.99644"/>
    <n v="34.066319999999997"/>
    <s v="B"/>
    <n v="9.9000000000000005E-2"/>
    <s v="WAC Adjustment"/>
    <d v="2014-08-20T00:00:00"/>
    <n v="1.099"/>
  </r>
  <r>
    <s v="HYZAAR 100-12.5 TABLET"/>
    <x v="1609"/>
    <n v="4.1641300000000001"/>
    <n v="4.4098100000000002"/>
    <s v="B"/>
    <n v="5.8999999999999997E-2"/>
    <s v="WAC Adjustment"/>
    <d v="2014-08-20T00:00:00"/>
    <n v="1.0589999999999999"/>
  </r>
  <r>
    <s v="HYZAAR 100-25 TABLET"/>
    <x v="1610"/>
    <n v="4.16784"/>
    <n v="4.4137500000000003"/>
    <s v="B"/>
    <n v="5.8999999999999997E-2"/>
    <s v="WAC Adjustment"/>
    <d v="2014-08-20T00:00:00"/>
    <n v="1.0589999999999999"/>
  </r>
  <r>
    <s v="HYZAAR 50-12.5 TABLET"/>
    <x v="1611"/>
    <n v="3.0470600000000001"/>
    <n v="3.2269000000000001"/>
    <s v="B"/>
    <n v="5.8999999999999997E-2"/>
    <s v="WAC Adjustment"/>
    <d v="2014-08-20T00:00:00"/>
    <n v="1.0589999999999999"/>
  </r>
  <r>
    <s v="KOMBIGLYZE XR 2.5-1,000 MG TAB"/>
    <x v="429"/>
    <n v="4.5035800000000004"/>
    <n v="4.7737100000000003"/>
    <s v="B"/>
    <n v="0.06"/>
    <s v="WAC Adjustment"/>
    <d v="2014-08-20T00:00:00"/>
    <n v="1.06"/>
  </r>
  <r>
    <s v="KOMBIGLYZE XR 5-1,000 MG TAB"/>
    <x v="430"/>
    <n v="9.0373999999999999"/>
    <n v="9.5795600000000007"/>
    <s v="B"/>
    <n v="0.06"/>
    <s v="WAC Adjustment"/>
    <d v="2014-08-20T00:00:00"/>
    <n v="1.06"/>
  </r>
  <r>
    <s v="KOMBIGLYZE XR 5-500 MG TABLET"/>
    <x v="431"/>
    <n v="8.9573699999999992"/>
    <n v="9.4947199999999992"/>
    <s v="B"/>
    <n v="0.06"/>
    <s v="WAC Adjustment"/>
    <d v="2014-08-20T00:00:00"/>
    <n v="1.06"/>
  </r>
  <r>
    <s v="LOTRISONE CREAM"/>
    <x v="1612"/>
    <n v="2.0844499999999999"/>
    <n v="2.2074500000000001"/>
    <s v="B"/>
    <n v="5.8999999999999997E-2"/>
    <s v="WAC Adjustment"/>
    <d v="2014-08-20T00:00:00"/>
    <n v="1.0589999999999999"/>
  </r>
  <r>
    <s v="NITRO-DUR 0.3 MG/HR PATCH"/>
    <x v="1613"/>
    <n v="4.15611"/>
    <n v="4.4013200000000001"/>
    <s v="B"/>
    <n v="5.8999999999999997E-2"/>
    <s v="WAC Adjustment"/>
    <d v="2014-08-20T00:00:00"/>
    <n v="1.0589999999999999"/>
  </r>
  <r>
    <s v="NITRO-DUR 0.8 MG/HR PATCH"/>
    <x v="1614"/>
    <n v="4.3853499999999999"/>
    <n v="4.6440799999999998"/>
    <s v="B"/>
    <n v="5.8999999999999997E-2"/>
    <s v="WAC Adjustment"/>
    <d v="2014-08-20T00:00:00"/>
    <n v="1.0589999999999999"/>
  </r>
  <r>
    <s v="ONGLYZA 2.5 MG TABLET"/>
    <x v="521"/>
    <n v="9.0291200000000007"/>
    <n v="9.5707799999999992"/>
    <s v="B"/>
    <n v="0.06"/>
    <s v="WAC Adjustment"/>
    <d v="2014-08-20T00:00:00"/>
    <n v="1.06"/>
  </r>
  <r>
    <s v="ONGLYZA 5 MG TABLET"/>
    <x v="522"/>
    <n v="9.0050000000000008"/>
    <n v="9.5452200000000005"/>
    <s v="B"/>
    <n v="0.06"/>
    <s v="WAC Adjustment"/>
    <d v="2014-08-20T00:00:00"/>
    <n v="1.06"/>
  </r>
  <r>
    <s v="PRINIVIL 10 MG TABLET"/>
    <x v="1615"/>
    <n v="1.2626599999999999"/>
    <n v="1.27176"/>
    <s v="B"/>
    <n v="7.1999999999999998E-3"/>
    <s v="WAC Adjustment"/>
    <d v="2014-08-20T00:00:00"/>
    <n v="1.0072000000000001"/>
  </r>
  <r>
    <s v="PRINIVIL 20 MG TABLET"/>
    <x v="1616"/>
    <n v="1.3426800000000001"/>
    <n v="1.37171"/>
    <s v="B"/>
    <n v="2.1600000000000001E-2"/>
    <s v="WAC Adjustment"/>
    <d v="2014-08-20T00:00:00"/>
    <n v="1.0216000000000001"/>
  </r>
  <r>
    <s v="PROPECIA 1 MG TABLET"/>
    <x v="1617"/>
    <n v="2.4566300000000001"/>
    <n v="2.6015999999999999"/>
    <s v="B"/>
    <n v="5.8999999999999997E-2"/>
    <s v="WAC Adjustment"/>
    <d v="2014-08-20T00:00:00"/>
    <n v="1.0589999999999999"/>
  </r>
  <r>
    <s v="PROSCAR 5 MG TABLET"/>
    <x v="1618"/>
    <n v="3.8832"/>
    <n v="4.1124099999999997"/>
    <s v="B"/>
    <n v="5.8999999999999997E-2"/>
    <s v="WAC Adjustment"/>
    <d v="2014-08-20T00:00:00"/>
    <n v="1.0589999999999999"/>
  </r>
  <r>
    <s v="REMERON 15 MG TABLET"/>
    <x v="1619"/>
    <n v="4.5369099999999998"/>
    <n v="4.8047300000000002"/>
    <s v="B"/>
    <n v="5.8999999999999997E-2"/>
    <s v="WAC Adjustment"/>
    <d v="2014-08-20T00:00:00"/>
    <n v="1.0589999999999999"/>
  </r>
  <r>
    <s v="REMERON 45 MG TABLET"/>
    <x v="1620"/>
    <n v="4.7749300000000003"/>
    <n v="5.0566500000000003"/>
    <s v="B"/>
    <n v="5.8999999999999997E-2"/>
    <s v="WAC Adjustment"/>
    <d v="2014-08-20T00:00:00"/>
    <n v="1.0589999999999999"/>
  </r>
  <r>
    <s v="SINEMET 25-100 MG TABLET"/>
    <x v="1621"/>
    <n v="1.00878"/>
    <n v="1.0683100000000001"/>
    <s v="B"/>
    <n v="5.8999999999999997E-2"/>
    <s v="WAC Adjustment"/>
    <d v="2014-08-20T00:00:00"/>
    <n v="1.0589999999999999"/>
  </r>
  <r>
    <s v="SINGULAIR 10 MG TABLET"/>
    <x v="1622"/>
    <n v="5.6691900000000004"/>
    <n v="6.0037200000000004"/>
    <s v="B"/>
    <n v="5.8999999999999997E-2"/>
    <s v="WAC Adjustment"/>
    <d v="2014-08-20T00:00:00"/>
    <n v="1.0589999999999999"/>
  </r>
  <r>
    <s v="SINGULAIR 4 MG GRANULES"/>
    <x v="1623"/>
    <n v="5.6531000000000002"/>
    <n v="5.9866799999999998"/>
    <s v="B"/>
    <n v="5.8999999999999997E-2"/>
    <s v="WAC Adjustment"/>
    <d v="2014-08-20T00:00:00"/>
    <n v="1.0589999999999999"/>
  </r>
  <r>
    <s v="SINGULAIR 4 MG TABLET CHEW"/>
    <x v="1624"/>
    <n v="5.7547300000000003"/>
    <n v="6.0943199999999997"/>
    <s v="B"/>
    <n v="5.8999999999999997E-2"/>
    <s v="WAC Adjustment"/>
    <d v="2014-08-20T00:00:00"/>
    <n v="1.0589999999999999"/>
  </r>
  <r>
    <s v="SINGULAIR 5 MG TABLET CHEW"/>
    <x v="1625"/>
    <n v="5.63462"/>
    <n v="5.9671099999999999"/>
    <s v="B"/>
    <n v="5.8999999999999997E-2"/>
    <s v="WAC Adjustment"/>
    <d v="2014-08-20T00:00:00"/>
    <n v="1.0589999999999999"/>
  </r>
  <r>
    <s v="ZESTRIL 10 MG TABLET"/>
    <x v="1626"/>
    <n v="1.2626599999999999"/>
    <n v="1.27176"/>
    <s v="B"/>
    <n v="7.1999999999999998E-3"/>
    <s v="WAC Adjustment"/>
    <d v="2014-08-20T00:00:00"/>
    <n v="1.0072000000000001"/>
  </r>
  <r>
    <s v="ZESTRIL 20 MG TABLET"/>
    <x v="1627"/>
    <n v="1.3426800000000001"/>
    <n v="1.37171"/>
    <s v="B"/>
    <n v="2.1600000000000001E-2"/>
    <s v="WAC Adjustment"/>
    <d v="2014-08-20T00:00:00"/>
    <n v="1.0216000000000001"/>
  </r>
  <r>
    <s v="ZOCOR 10 MG TABLET"/>
    <x v="1628"/>
    <n v="3.5301399999999998"/>
    <n v="3.7385199999999998"/>
    <s v="B"/>
    <n v="5.8999999999999997E-2"/>
    <s v="WAC Adjustment"/>
    <d v="2014-08-20T00:00:00"/>
    <n v="1.0589999999999999"/>
  </r>
  <r>
    <s v="ZOCOR 20 MG TABLET"/>
    <x v="1629"/>
    <n v="5.9758899999999997"/>
    <n v="6.32843"/>
    <s v="B"/>
    <n v="5.8999999999999997E-2"/>
    <s v="WAC Adjustment"/>
    <d v="2014-08-20T00:00:00"/>
    <n v="1.0589999999999999"/>
  </r>
  <r>
    <s v="ZOCOR 40 MG TABLET"/>
    <x v="1630"/>
    <n v="6.1060600000000003"/>
    <n v="6.4662499999999996"/>
    <s v="B"/>
    <n v="5.8999999999999997E-2"/>
    <s v="WAC Adjustment"/>
    <d v="2014-08-20T00:00:00"/>
    <n v="1.0589999999999999"/>
  </r>
  <r>
    <s v="ZONEGRAN 100 MG CAPSULE"/>
    <x v="1098"/>
    <n v="5.8033799999999998"/>
    <n v="6.3763500000000004"/>
    <s v="B"/>
    <n v="9.8699999999999996E-2"/>
    <s v="WAC Adjustment"/>
    <d v="2014-08-20T00:00:00"/>
    <n v="1.0987"/>
  </r>
  <r>
    <s v="ZONEGRAN 25 MG CAPSULE"/>
    <x v="1099"/>
    <n v="1.4839899999999999"/>
    <n v="1.62999"/>
    <s v="B"/>
    <n v="9.8400000000000001E-2"/>
    <s v="WAC Adjustment"/>
    <d v="2014-08-20T00:00:00"/>
    <n v="1.0984"/>
  </r>
  <r>
    <s v="DUEXIS 800-26.6 MG TABLET"/>
    <x v="352"/>
    <n v="8.5826100000000007"/>
    <n v="9.4331499999999995"/>
    <s v="B"/>
    <n v="9.9099999999999994E-2"/>
    <s v="WAC Adjustment"/>
    <d v="2014-08-27T00:00:00"/>
    <n v="1.0991"/>
  </r>
  <r>
    <s v="FARXIGA 10 MG TABLET"/>
    <x v="1631"/>
    <n v="9.3102099999999997"/>
    <n v="10.045809999999999"/>
    <s v="B"/>
    <n v="7.9000000000000001E-2"/>
    <s v="WAC Adjustment"/>
    <d v="2014-08-27T00:00:00"/>
    <n v="1.079"/>
  </r>
  <r>
    <s v="FARXIGA 5 MG TABLET"/>
    <x v="1632"/>
    <n v="9.3158499999999993"/>
    <n v="10.05189"/>
    <s v="B"/>
    <n v="7.9000000000000001E-2"/>
    <s v="WAC Adjustment"/>
    <d v="2014-08-27T00:00:00"/>
    <n v="1.079"/>
  </r>
  <r>
    <s v="MIACALCIN 200 UNIT NASAL SPRAY"/>
    <x v="1633"/>
    <n v="39.170810000000003"/>
    <n v="79.387870000000007"/>
    <s v="B"/>
    <n v="1.0266999999999999"/>
    <s v="WAC Adjustment"/>
    <d v="2014-08-27T00:00:00"/>
    <n v="2.0266999999999999"/>
  </r>
  <r>
    <s v="RAYOS DR 5 MG TABLET"/>
    <x v="1634"/>
    <n v="29.85857"/>
    <n v="32.54674"/>
    <s v="B"/>
    <n v="0.09"/>
    <s v="WAC Adjustment"/>
    <d v="2014-08-27T00:00:00"/>
    <n v="1.0900000000000001"/>
  </r>
  <r>
    <s v="TREXIMET 85-500 MG TABLET"/>
    <x v="975"/>
    <n v="26.857520000000001"/>
    <n v="67.138419999999996"/>
    <s v="B"/>
    <n v="1.4998"/>
    <s v="WAC Adjustment"/>
    <d v="2014-08-27T00:00:00"/>
    <n v="2.4998"/>
  </r>
  <r>
    <s v="UROCIT-K ER 15 MEQ TABLET"/>
    <x v="85"/>
    <n v="2.4265599999999998"/>
    <n v="3.2152400000000001"/>
    <s v="B"/>
    <n v="0.32500000000000001"/>
    <s v="WAC Adjustment"/>
    <d v="2014-08-27T00:00:00"/>
    <n v="1.325"/>
  </r>
  <r>
    <s v="UROCIT-K SR 10 MEQ TABLET"/>
    <x v="86"/>
    <n v="1.49898"/>
    <n v="1.9861599999999999"/>
    <s v="B"/>
    <n v="0.32500000000000001"/>
    <s v="WAC Adjustment"/>
    <d v="2014-08-27T00:00:00"/>
    <n v="1.325"/>
  </r>
  <r>
    <s v="VIMOVO DR 375-20 MG TABLET"/>
    <x v="1635"/>
    <n v="12.76566"/>
    <n v="14.03074"/>
    <s v="B"/>
    <n v="9.9099999999999994E-2"/>
    <s v="WAC Adjustment"/>
    <d v="2014-08-27T00:00:00"/>
    <n v="1.0991"/>
  </r>
  <r>
    <s v="VIMOVO DR 500-20 MG TABLET"/>
    <x v="1636"/>
    <n v="12.85351"/>
    <n v="14.1273"/>
    <s v="B"/>
    <n v="9.9099999999999994E-2"/>
    <s v="WAC Adjustment"/>
    <d v="2014-08-27T00:00:00"/>
    <n v="1.0991"/>
  </r>
  <r>
    <s v="VITAFOL ULTRA SOFTGEL"/>
    <x v="1331"/>
    <n v="2.56725"/>
    <n v="2.8239299999999998"/>
    <s v="B"/>
    <n v="0.1"/>
    <s v="WAC Adjustment"/>
    <d v="2014-08-27T00:00:00"/>
    <n v="1.1000000000000001"/>
  </r>
  <r>
    <s v="VITAFOL-OB+DHA COMBO PACK"/>
    <x v="670"/>
    <n v="1.2685200000000001"/>
    <n v="1.5222"/>
    <s v="B"/>
    <n v="0.2"/>
    <s v="WAC Adjustment"/>
    <d v="2014-08-27T00:00:00"/>
    <n v="1.2"/>
  </r>
  <r>
    <s v="COPAXONE 20 MG INJECTION KIT"/>
    <x v="301"/>
    <n v="4920.2014900000004"/>
    <n v="5406.0221799999999"/>
    <s v="B"/>
    <n v="9.8699999999999996E-2"/>
    <s v="WAC Adjustment"/>
    <d v="2014-09-03T00:00:00"/>
    <n v="1.0987"/>
  </r>
  <r>
    <s v="PERFOROMIST 20 MCG/2 ML SOLN"/>
    <x v="1115"/>
    <n v="4.52468"/>
    <n v="4.7961200000000002"/>
    <s v="B"/>
    <n v="0.06"/>
    <s v="WAC Adjustment"/>
    <d v="2014-09-03T00:00:00"/>
    <n v="1.06"/>
  </r>
  <r>
    <s v="PERFOROMIST 20 MCG/2 ML SOLN"/>
    <x v="1116"/>
    <n v="4.5056500000000002"/>
    <n v="4.7759499999999999"/>
    <s v="B"/>
    <n v="0.06"/>
    <s v="WAC Adjustment"/>
    <d v="2014-09-03T00:00:00"/>
    <n v="1.06"/>
  </r>
  <r>
    <s v="ACTIVELLA 0.5-0.1 MG TABLET"/>
    <x v="1150"/>
    <n v="4.7703699999999998"/>
    <n v="5.2448300000000003"/>
    <s v="B"/>
    <n v="9.9500000000000005E-2"/>
    <s v="WAC Adjustment"/>
    <d v="2014-10-09T00:00:00"/>
    <n v="1.0994999999999999"/>
  </r>
  <r>
    <s v="ACTIVELLA 1 MG-0.5 MG TABLET"/>
    <x v="1151"/>
    <n v="5.2772199999999998"/>
    <n v="5.80199"/>
    <s v="B"/>
    <n v="9.9400000000000002E-2"/>
    <s v="WAC Adjustment"/>
    <d v="2014-10-09T00:00:00"/>
    <n v="1.0993999999999999"/>
  </r>
  <r>
    <s v="BIDIL TABLET"/>
    <x v="1156"/>
    <n v="2.2956799999999999"/>
    <n v="2.4722300000000001"/>
    <s v="B"/>
    <n v="7.6899999999999996E-2"/>
    <s v="WAC Adjustment"/>
    <d v="2014-10-09T00:00:00"/>
    <n v="1.0769"/>
  </r>
  <r>
    <s v="E.E.S. 200 MG/5 ML GRANULES"/>
    <x v="1157"/>
    <n v="1.7574799999999999"/>
    <n v="2.2536"/>
    <s v="B"/>
    <n v="0.2823"/>
    <s v="WAC Adjustment"/>
    <d v="2014-10-09T00:00:00"/>
    <n v="1.2823"/>
  </r>
  <r>
    <s v="E.E.S. 200 MG/5 ML GRANULES"/>
    <x v="1158"/>
    <n v="1.20624"/>
    <n v="1.68869"/>
    <s v="B"/>
    <n v="0.4"/>
    <s v="WAC Adjustment"/>
    <d v="2014-10-09T00:00:00"/>
    <n v="1.4"/>
  </r>
  <r>
    <s v="EDARBI 40 MG TABLET"/>
    <x v="1159"/>
    <n v="3.48421"/>
    <n v="4.0069499999999998"/>
    <s v="B"/>
    <n v="0.15"/>
    <s v="WAC Adjustment"/>
    <d v="2014-10-09T00:00:00"/>
    <n v="1.1499999999999999"/>
  </r>
  <r>
    <s v="EDARBI 80 MG TABLET"/>
    <x v="1160"/>
    <n v="3.79603"/>
    <n v="4.3653599999999999"/>
    <s v="B"/>
    <n v="0.15"/>
    <s v="WAC Adjustment"/>
    <d v="2014-10-09T00:00:00"/>
    <n v="1.1499999999999999"/>
  </r>
  <r>
    <s v="EDARBYCLOR 40-12.5 MG TABLET"/>
    <x v="1161"/>
    <n v="3.6059000000000001"/>
    <n v="4.1467900000000002"/>
    <s v="B"/>
    <n v="0.15"/>
    <s v="WAC Adjustment"/>
    <d v="2014-10-09T00:00:00"/>
    <n v="1.1499999999999999"/>
  </r>
  <r>
    <s v="EDARBYCLOR 40-25 MG TABLET"/>
    <x v="1162"/>
    <n v="3.5658500000000002"/>
    <n v="4.1007300000000004"/>
    <s v="B"/>
    <n v="0.15"/>
    <s v="WAC Adjustment"/>
    <d v="2014-10-09T00:00:00"/>
    <n v="1.1499999999999999"/>
  </r>
  <r>
    <s v="ERYPED 200 MG/5 ML SUSPENSION"/>
    <x v="1637"/>
    <n v="1.7574799999999999"/>
    <n v="2.2536"/>
    <s v="B"/>
    <n v="0.2823"/>
    <s v="WAC Adjustment"/>
    <d v="2014-10-09T00:00:00"/>
    <n v="1.2823"/>
  </r>
  <r>
    <s v="ERYPED 400 MG/5 ML SUSPENSION"/>
    <x v="1638"/>
    <n v="2.4615"/>
    <n v="3.3418899999999998"/>
    <s v="B"/>
    <n v="0.35770000000000002"/>
    <s v="WAC Adjustment"/>
    <d v="2014-10-09T00:00:00"/>
    <n v="1.3576999999999999"/>
  </r>
  <r>
    <s v="ERYTHROCIN 250 MG FILMTAB"/>
    <x v="1165"/>
    <n v="4.0051899999999998"/>
    <n v="4.80626"/>
    <s v="B"/>
    <n v="0.2"/>
    <s v="WAC Adjustment"/>
    <d v="2014-10-09T00:00:00"/>
    <n v="1.2"/>
  </r>
  <r>
    <s v="GRALISE 30-DAY STARTER PACK"/>
    <x v="154"/>
    <n v="3.94462"/>
    <n v="4.2969900000000001"/>
    <s v="B"/>
    <n v="8.9300000000000004E-2"/>
    <s v="WAC Adjustment"/>
    <d v="2014-10-09T00:00:00"/>
    <n v="1.0892999999999999"/>
  </r>
  <r>
    <s v="GRALISE ER 300 MG TABLET"/>
    <x v="155"/>
    <n v="3.82212"/>
    <n v="4.1368"/>
    <s v="B"/>
    <n v="8.2299999999999998E-2"/>
    <s v="WAC Adjustment"/>
    <d v="2014-10-09T00:00:00"/>
    <n v="1.0823"/>
  </r>
  <r>
    <s v="GRALISE ER 600 MG TABLET"/>
    <x v="156"/>
    <n v="3.90463"/>
    <n v="4.2534400000000003"/>
    <s v="B"/>
    <n v="8.9300000000000004E-2"/>
    <s v="WAC Adjustment"/>
    <d v="2014-10-09T00:00:00"/>
    <n v="1.0892999999999999"/>
  </r>
  <r>
    <s v="KINERET 100 MG/0.67 ML SYRINGE"/>
    <x v="428"/>
    <n v="148.49904000000001"/>
    <n v="161.86395999999999"/>
    <s v="B"/>
    <n v="0.09"/>
    <s v="WAC Adjustment"/>
    <d v="2014-10-09T00:00:00"/>
    <n v="1.0900000000000001"/>
  </r>
  <r>
    <s v="NESTABS DHA COMBO PACK"/>
    <x v="1141"/>
    <n v="1.05955"/>
    <n v="1.2714300000000001"/>
    <s v="B"/>
    <n v="0.2"/>
    <s v="WAC Adjustment"/>
    <d v="2014-10-09T00:00:00"/>
    <n v="1.2"/>
  </r>
  <r>
    <s v="NITROLINGUAL 0.4 MG SPRAY"/>
    <x v="1639"/>
    <n v="28.11074"/>
    <n v="32.327069999999999"/>
    <s v="B"/>
    <n v="0.15"/>
    <s v="WAC Adjustment"/>
    <d v="2014-10-09T00:00:00"/>
    <n v="1.1499999999999999"/>
  </r>
  <r>
    <s v="NITROLINGUAL 0.4 MG SPRAY"/>
    <x v="1640"/>
    <n v="46.97381"/>
    <n v="54.019410000000001"/>
    <s v="B"/>
    <n v="0.15"/>
    <s v="WAC Adjustment"/>
    <d v="2014-10-09T00:00:00"/>
    <n v="1.1499999999999999"/>
  </r>
  <r>
    <s v="ORACEA 40 MG CAPSULE"/>
    <x v="523"/>
    <n v="14.83094"/>
    <n v="16.951910000000002"/>
    <s v="B"/>
    <n v="0.14299999999999999"/>
    <s v="WAC Adjustment"/>
    <d v="2014-10-09T00:00:00"/>
    <n v="1.143"/>
  </r>
  <r>
    <s v="REMICADE 100 MG VIAL"/>
    <x v="1194"/>
    <n v="855.87750000000005"/>
    <n v="890.36891000000003"/>
    <s v="B"/>
    <n v="4.0300000000000002E-2"/>
    <s v="WAC Adjustment"/>
    <d v="2014-10-09T00:00:00"/>
    <n v="1.0403"/>
  </r>
  <r>
    <s v="WELLBUTRIN XL 150 MG TABLET"/>
    <x v="1002"/>
    <n v="15.15157"/>
    <n v="16.651450000000001"/>
    <s v="B"/>
    <n v="9.9000000000000005E-2"/>
    <s v="WAC Adjustment"/>
    <d v="2014-10-09T00:00:00"/>
    <n v="1.099"/>
  </r>
  <r>
    <s v="WELLBUTRIN XL 300 MG TABLET"/>
    <x v="1003"/>
    <n v="19.989909999999998"/>
    <n v="21.968910000000001"/>
    <s v="B"/>
    <n v="9.9000000000000005E-2"/>
    <s v="WAC Adjustment"/>
    <d v="2014-10-09T00:00:00"/>
    <n v="1.099"/>
  </r>
  <r>
    <s v="ZIPSOR 25 MG CAPSULE"/>
    <x v="1167"/>
    <n v="4.4573900000000002"/>
    <n v="4.85642"/>
    <s v="B"/>
    <n v="8.9499999999999996E-2"/>
    <s v="WAC Adjustment"/>
    <d v="2014-10-09T00:00:00"/>
    <n v="1.0894999999999999"/>
  </r>
  <r>
    <s v="BEYAZ 28 TABLET"/>
    <x v="739"/>
    <n v="3.5421200000000002"/>
    <n v="3.8927499999999999"/>
    <s v="B"/>
    <n v="9.9000000000000005E-2"/>
    <s v="WAC Adjustment"/>
    <d v="2014-09-17T00:00:00"/>
    <n v="1.099"/>
  </r>
  <r>
    <s v="LIPOFEN 150 MG CAPSULE"/>
    <x v="1336"/>
    <n v="5.16587"/>
    <n v="5.5792900000000003"/>
    <s v="B"/>
    <n v="0.08"/>
    <s v="WAC Adjustment"/>
    <d v="2014-09-17T00:00:00"/>
    <n v="1.08"/>
  </r>
  <r>
    <s v="LIPOFEN 50 MG CAPSULE"/>
    <x v="1015"/>
    <n v="2.4251900000000002"/>
    <n v="2.6196199999999998"/>
    <s v="B"/>
    <n v="8.0199999999999994E-2"/>
    <s v="WAC Adjustment"/>
    <d v="2014-09-17T00:00:00"/>
    <n v="1.0802"/>
  </r>
  <r>
    <s v="MULTAQ 400 MG TABLET"/>
    <x v="1282"/>
    <n v="6.0036500000000004"/>
    <n v="6.7781799999999999"/>
    <s v="B"/>
    <n v="0.129"/>
    <s v="WAC Adjustment"/>
    <d v="2014-09-17T00:00:00"/>
    <n v="1.129"/>
  </r>
  <r>
    <s v="NATAZIA 28 TABLET"/>
    <x v="885"/>
    <n v="3.6161099999999999"/>
    <n v="3.9740600000000001"/>
    <s v="B"/>
    <n v="9.9000000000000005E-2"/>
    <s v="WAC Adjustment"/>
    <d v="2014-09-17T00:00:00"/>
    <n v="1.099"/>
  </r>
  <r>
    <s v="RESCULA 0.15% EYE DROPS"/>
    <x v="1641"/>
    <n v="20.751729999999998"/>
    <n v="24.653680000000001"/>
    <s v="B"/>
    <n v="0.188"/>
    <s v="WAC Adjustment"/>
    <d v="2014-09-17T00:00:00"/>
    <n v="1.1879999999999999"/>
  </r>
  <r>
    <s v="SAFYRAL TABLET"/>
    <x v="942"/>
    <n v="3.5434800000000002"/>
    <n v="3.89425"/>
    <s v="B"/>
    <n v="9.9000000000000005E-2"/>
    <s v="WAC Adjustment"/>
    <d v="2014-09-17T00:00:00"/>
    <n v="1.099"/>
  </r>
  <r>
    <s v="WELLBUTRIN XL 150 MG TABLET"/>
    <x v="1002"/>
    <n v="16.651450000000001"/>
    <n v="15.151490000000001"/>
    <s v="B"/>
    <n v="-9.01E-2"/>
    <s v="WAC Adjustment"/>
    <d v="2014-09-17T00:00:00"/>
    <n v="0.90990000000000004"/>
  </r>
  <r>
    <s v="WELLBUTRIN XL 300 MG TABLET"/>
    <x v="1003"/>
    <n v="21.968910000000001"/>
    <n v="19.98995"/>
    <s v="B"/>
    <n v="-9.01E-2"/>
    <s v="WAC Adjustment"/>
    <d v="2014-09-17T00:00:00"/>
    <n v="0.90990000000000004"/>
  </r>
  <r>
    <s v="YASMIN 28 TABLET"/>
    <x v="1642"/>
    <n v="2.6688800000000001"/>
    <n v="2.9330699999999998"/>
    <s v="B"/>
    <n v="9.9000000000000005E-2"/>
    <s v="WAC Adjustment"/>
    <d v="2014-09-17T00:00:00"/>
    <n v="1.099"/>
  </r>
  <r>
    <s v="YAZ 28 TABLET"/>
    <x v="1643"/>
    <n v="2.6653500000000001"/>
    <n v="2.9291900000000002"/>
    <s v="B"/>
    <n v="9.9000000000000005E-2"/>
    <s v="WAC Adjustment"/>
    <d v="2014-09-17T00:00:00"/>
    <n v="1.099"/>
  </r>
  <r>
    <s v="AVONEX ADMIN PACK 30 MCG VL"/>
    <x v="0"/>
    <n v="1091.346"/>
    <n v="1145.84782"/>
    <s v="B"/>
    <n v="4.99E-2"/>
    <s v="WAC Adjustment"/>
    <d v="2014-09-24T00:00:00"/>
    <n v="1.0499000000000001"/>
  </r>
  <r>
    <s v="AVONEX PEN 30 MCG/0.5 ML KIT"/>
    <x v="1"/>
    <n v="4423.3474999999999"/>
    <n v="4644.2494699999997"/>
    <s v="B"/>
    <n v="4.99E-2"/>
    <s v="WAC Adjustment"/>
    <d v="2014-09-24T00:00:00"/>
    <n v="1.0499000000000001"/>
  </r>
  <r>
    <s v="AVONEX PREFILLED SYR 30 MCG KIT"/>
    <x v="2"/>
    <n v="4369.3581800000002"/>
    <n v="4587.5639300000003"/>
    <s v="B"/>
    <n v="4.99E-2"/>
    <s v="WAC Adjustment"/>
    <d v="2014-09-24T00:00:00"/>
    <n v="1.0499000000000001"/>
  </r>
  <r>
    <s v="DUEXIS 800-26.6 MG TABLET"/>
    <x v="352"/>
    <n v="9.4331499999999995"/>
    <n v="11.05688"/>
    <s v="B"/>
    <n v="0.1721"/>
    <s v="WAC Adjustment"/>
    <d v="2014-09-24T00:00:00"/>
    <n v="1.1720999999999999"/>
  </r>
  <r>
    <s v="EMEND 40 MG CAPSULE"/>
    <x v="1209"/>
    <n v="60.729419999999998"/>
    <n v="66.198350000000005"/>
    <s v="B"/>
    <n v="9.01E-2"/>
    <s v="WAC Adjustment"/>
    <d v="2014-09-24T00:00:00"/>
    <n v="1.0901000000000001"/>
  </r>
  <r>
    <s v="EMEND 80 MG CAPSULE"/>
    <x v="1210"/>
    <n v="113.3253"/>
    <n v="123.5248"/>
    <s v="B"/>
    <n v="0.09"/>
    <s v="WAC Adjustment"/>
    <d v="2014-09-24T00:00:00"/>
    <n v="1.0900000000000001"/>
  </r>
  <r>
    <s v="EMEND TRIFOLD PACK"/>
    <x v="1211"/>
    <n v="135.08770999999999"/>
    <n v="147.24561"/>
    <s v="B"/>
    <n v="0.09"/>
    <s v="WAC Adjustment"/>
    <d v="2014-09-24T00:00:00"/>
    <n v="1.0900000000000001"/>
  </r>
  <r>
    <s v="RAYOS DR 5 MG TABLET"/>
    <x v="1634"/>
    <n v="32.54674"/>
    <n v="37.428750000000001"/>
    <s v="B"/>
    <n v="0.15"/>
    <s v="WAC Adjustment"/>
    <d v="2014-09-24T00:00:00"/>
    <n v="1.1499999999999999"/>
  </r>
  <r>
    <s v="SPIRIVA 18 MCG CP-HANDIHALER"/>
    <x v="1644"/>
    <n v="9.0650899999999996"/>
    <n v="9.6090900000000001"/>
    <s v="B"/>
    <n v="0.06"/>
    <s v="WAC Adjustment"/>
    <d v="2014-09-24T00:00:00"/>
    <n v="1.06"/>
  </r>
  <r>
    <s v="SPIRIVA 18 MCG CP-HANDIHALER"/>
    <x v="1645"/>
    <n v="9.0511499999999998"/>
    <n v="9.5943100000000001"/>
    <s v="B"/>
    <n v="0.06"/>
    <s v="WAC Adjustment"/>
    <d v="2014-09-24T00:00:00"/>
    <n v="1.06"/>
  </r>
  <r>
    <s v="TEMODAR 180 MG CAPSULE"/>
    <x v="1220"/>
    <n v="425.96109999999999"/>
    <n v="464.29759999999999"/>
    <s v="B"/>
    <n v="0.09"/>
    <s v="WAC Adjustment"/>
    <d v="2014-09-24T00:00:00"/>
    <n v="1.0900000000000001"/>
  </r>
  <r>
    <s v="TEMODAR 20 MG CAPSULE"/>
    <x v="1221"/>
    <n v="48.303440000000002"/>
    <n v="52.651150000000001"/>
    <s v="B"/>
    <n v="0.09"/>
    <s v="WAC Adjustment"/>
    <d v="2014-09-24T00:00:00"/>
    <n v="1.0900000000000001"/>
  </r>
  <r>
    <s v="TEMODAR 250 MG CAPSULE"/>
    <x v="1222"/>
    <n v="586.53345999999999"/>
    <n v="639.32146999999998"/>
    <s v="B"/>
    <n v="0.09"/>
    <s v="WAC Adjustment"/>
    <d v="2014-09-24T00:00:00"/>
    <n v="1.0900000000000001"/>
  </r>
  <r>
    <s v="TEMODAR 5 MG CAPSULE"/>
    <x v="1646"/>
    <n v="12.047560000000001"/>
    <n v="12.91334"/>
    <s v="B"/>
    <n v="7.1900000000000006E-2"/>
    <s v="WAC Adjustment"/>
    <d v="2014-09-24T00:00:00"/>
    <n v="1.0719000000000001"/>
  </r>
  <r>
    <s v="VIMOVO DR 375-20 MG TABLET"/>
    <x v="1635"/>
    <n v="14.03074"/>
    <n v="16.44586"/>
    <s v="B"/>
    <n v="0.1721"/>
    <s v="WAC Adjustment"/>
    <d v="2014-09-24T00:00:00"/>
    <n v="1.1720999999999999"/>
  </r>
  <r>
    <s v="VIMOVO DR 500-20 MG TABLET"/>
    <x v="1636"/>
    <n v="14.1273"/>
    <n v="16.55903"/>
    <s v="B"/>
    <n v="0.1721"/>
    <s v="WAC Adjustment"/>
    <d v="2014-09-24T00:00:00"/>
    <n v="1.1720999999999999"/>
  </r>
  <r>
    <s v="TROKENDI XR 100 MG CAPSULE"/>
    <x v="1647"/>
    <n v="13.60403"/>
    <n v="14.5589"/>
    <s v="B"/>
    <n v="7.0199999999999999E-2"/>
    <s v="WAC Adjustment"/>
    <d v="2014-01-10T00:00:00"/>
    <n v="1.0702"/>
  </r>
  <r>
    <s v="TROKENDI XR 200 MG CAPSULE"/>
    <x v="1648"/>
    <n v="18.91638"/>
    <n v="20.246200000000002"/>
    <s v="B"/>
    <n v="7.0300000000000001E-2"/>
    <s v="WAC Adjustment"/>
    <d v="2014-01-10T00:00:00"/>
    <n v="1.0703"/>
  </r>
  <r>
    <s v="TROKENDI XR 25 MG CAPSULE"/>
    <x v="1649"/>
    <n v="5.3153300000000003"/>
    <n v="5.6950099999999999"/>
    <s v="B"/>
    <n v="7.1400000000000005E-2"/>
    <s v="WAC Adjustment"/>
    <d v="2014-01-10T00:00:00"/>
    <n v="1.0713999999999999"/>
  </r>
  <r>
    <s v="TROKENDI XR 50 MG CAPSULE"/>
    <x v="1650"/>
    <n v="6.9426399999999999"/>
    <n v="7.4286300000000001"/>
    <s v="B"/>
    <n v="7.0000000000000007E-2"/>
    <s v="WAC Adjustment"/>
    <d v="2014-01-10T00:00:00"/>
    <n v="1.07"/>
  </r>
  <r>
    <s v="ACTONEL 35 MG TABLET"/>
    <x v="95"/>
    <n v="48.245060000000002"/>
    <n v="55.482309999999998"/>
    <s v="B"/>
    <n v="0.15"/>
    <s v="WAC Adjustment"/>
    <d v="2014-08-10T00:00:00"/>
    <n v="1.1499999999999999"/>
  </r>
  <r>
    <s v="ARICEPT 10 MG TABLET"/>
    <x v="1048"/>
    <n v="12.454190000000001"/>
    <n v="13.695"/>
    <s v="B"/>
    <n v="9.9599999999999994E-2"/>
    <s v="WAC Adjustment"/>
    <d v="2014-08-10T00:00:00"/>
    <n v="1.0995999999999999"/>
  </r>
  <r>
    <s v="ARICEPT 23 MG TABLET"/>
    <x v="1049"/>
    <n v="10.97519"/>
    <n v="12.06991"/>
    <s v="B"/>
    <n v="9.9699999999999997E-2"/>
    <s v="WAC Adjustment"/>
    <d v="2014-08-10T00:00:00"/>
    <n v="1.0996999999999999"/>
  </r>
  <r>
    <s v="ARICEPT 5 MG TABLET"/>
    <x v="1050"/>
    <n v="12.38739"/>
    <n v="13.621040000000001"/>
    <s v="B"/>
    <n v="9.9599999999999994E-2"/>
    <s v="WAC Adjustment"/>
    <d v="2014-08-10T00:00:00"/>
    <n v="1.0995999999999999"/>
  </r>
  <r>
    <s v="ATIVAN 1 MG TABLET"/>
    <x v="1383"/>
    <n v="9.7189300000000003"/>
    <n v="12.63461"/>
    <s v="B"/>
    <n v="0.3"/>
    <s v="WAC Adjustment"/>
    <d v="2014-08-10T00:00:00"/>
    <n v="1.3"/>
  </r>
  <r>
    <s v="ATIVAN 2 MG TABLET"/>
    <x v="1567"/>
    <n v="15.40644"/>
    <n v="20.028369999999999"/>
    <s v="B"/>
    <n v="0.3"/>
    <s v="WAC Adjustment"/>
    <d v="2014-08-10T00:00:00"/>
    <n v="1.3"/>
  </r>
  <r>
    <s v="BROVANA 15 MCG/2 ML SOLUTION"/>
    <x v="249"/>
    <n v="4.7072399999999996"/>
    <n v="4.8133400000000002"/>
    <s v="B"/>
    <n v="2.2499999999999999E-2"/>
    <s v="WAC Adjustment"/>
    <d v="2014-08-10T00:00:00"/>
    <n v="1.0225"/>
  </r>
  <r>
    <s v="BROVANA 15 MCG/2 ML SOLUTION"/>
    <x v="250"/>
    <n v="4.7346300000000001"/>
    <n v="4.8413500000000003"/>
    <s v="B"/>
    <n v="2.2499999999999999E-2"/>
    <s v="WAC Adjustment"/>
    <d v="2014-08-10T00:00:00"/>
    <n v="1.0225"/>
  </r>
  <r>
    <s v="CAMPRAL DR 333 MG TABLET"/>
    <x v="742"/>
    <n v="1.24207"/>
    <n v="1.4283999999999999"/>
    <s v="B"/>
    <n v="0.15"/>
    <s v="WAC Adjustment"/>
    <d v="2014-08-10T00:00:00"/>
    <n v="1.1499999999999999"/>
  </r>
  <r>
    <s v="CARAC 0.5% CREAM"/>
    <x v="1235"/>
    <n v="53.977119999999999"/>
    <n v="80.965680000000006"/>
    <s v="B"/>
    <n v="0.5"/>
    <s v="WAC Adjustment"/>
    <d v="2014-08-10T00:00:00"/>
    <n v="1.5"/>
  </r>
  <r>
    <s v="CARAC CREAM"/>
    <x v="33"/>
    <n v="53.977119999999999"/>
    <n v="80.965680000000006"/>
    <s v="B"/>
    <n v="0.5"/>
    <s v="WAC Adjustment"/>
    <d v="2014-08-10T00:00:00"/>
    <n v="1.5"/>
  </r>
  <r>
    <s v="CARAFATE 1 GM/10 ML SUSP"/>
    <x v="263"/>
    <n v="0.25718000000000002"/>
    <n v="0.29576000000000002"/>
    <s v="B"/>
    <n v="0.15"/>
    <s v="WAC Adjustment"/>
    <d v="2014-08-10T00:00:00"/>
    <n v="1.1499999999999999"/>
  </r>
  <r>
    <s v="CARDIZEM CD 120 MG CAPSULE"/>
    <x v="34"/>
    <n v="10.417070000000001"/>
    <n v="13.54222"/>
    <s v="B"/>
    <n v="0.3"/>
    <s v="WAC Adjustment"/>
    <d v="2014-08-10T00:00:00"/>
    <n v="1.3"/>
  </r>
  <r>
    <s v="CARDIZEM CD 180 MG CAPSULE"/>
    <x v="35"/>
    <n v="12.86017"/>
    <n v="16.718219999999999"/>
    <s v="B"/>
    <n v="0.3"/>
    <s v="WAC Adjustment"/>
    <d v="2014-08-10T00:00:00"/>
    <n v="1.3"/>
  </r>
  <r>
    <s v="CARDIZEM CD 240 MG CAPSULE"/>
    <x v="36"/>
    <n v="18.739509999999999"/>
    <n v="24.361360000000001"/>
    <s v="B"/>
    <n v="0.3"/>
    <s v="WAC Adjustment"/>
    <d v="2014-08-10T00:00:00"/>
    <n v="1.3"/>
  </r>
  <r>
    <s v="CARDIZEM CD 300 MG CAPSULE"/>
    <x v="1173"/>
    <n v="24.69191"/>
    <n v="32.09948"/>
    <s v="B"/>
    <n v="0.3"/>
    <s v="WAC Adjustment"/>
    <d v="2014-08-10T00:00:00"/>
    <n v="1.3"/>
  </r>
  <r>
    <s v="CARDIZEM CD 360 MG CAPSULE"/>
    <x v="37"/>
    <n v="34.753749999999997"/>
    <n v="45.179879999999997"/>
    <s v="B"/>
    <n v="0.3"/>
    <s v="WAC Adjustment"/>
    <d v="2014-08-10T00:00:00"/>
    <n v="1.3"/>
  </r>
  <r>
    <s v="CELEXA 10 MG TABLET"/>
    <x v="1651"/>
    <n v="4.7182399999999998"/>
    <n v="5.42598"/>
    <s v="B"/>
    <n v="0.15"/>
    <s v="WAC Adjustment"/>
    <d v="2014-08-10T00:00:00"/>
    <n v="1.1499999999999999"/>
  </r>
  <r>
    <s v="CELEXA 20 MG TABLET"/>
    <x v="1652"/>
    <n v="4.8907400000000001"/>
    <n v="5.6243600000000002"/>
    <s v="B"/>
    <n v="0.15"/>
    <s v="WAC Adjustment"/>
    <d v="2014-08-10T00:00:00"/>
    <n v="1.1499999999999999"/>
  </r>
  <r>
    <s v="CELEXA 40 MG TABLET"/>
    <x v="1653"/>
    <n v="5.0470600000000001"/>
    <n v="5.8041200000000002"/>
    <s v="B"/>
    <n v="0.15"/>
    <s v="WAC Adjustment"/>
    <d v="2014-08-10T00:00:00"/>
    <n v="1.1499999999999999"/>
  </r>
  <r>
    <s v="DENAVIR 1% CREAM"/>
    <x v="322"/>
    <n v="94.873930000000001"/>
    <n v="116.77652999999999"/>
    <s v="B"/>
    <n v="0.23089999999999999"/>
    <s v="WAC Adjustment"/>
    <d v="2014-08-10T00:00:00"/>
    <n v="1.2309000000000001"/>
  </r>
  <r>
    <s v="DICLEGIS DR 10-10 MG TABLET"/>
    <x v="1499"/>
    <n v="4.7497199999999999"/>
    <n v="5.0958300000000003"/>
    <s v="B"/>
    <n v="7.2900000000000006E-2"/>
    <s v="WAC Adjustment"/>
    <d v="2014-08-10T00:00:00"/>
    <n v="1.0729"/>
  </r>
  <r>
    <s v="EDECRIN 25 MG TABLET"/>
    <x v="43"/>
    <n v="9.1142800000000008"/>
    <n v="11.848560000000001"/>
    <s v="B"/>
    <n v="0.3"/>
    <s v="WAC Adjustment"/>
    <d v="2014-08-10T00:00:00"/>
    <n v="1.3"/>
  </r>
  <r>
    <s v="EDLUAR 10 MG SL TABLET"/>
    <x v="1056"/>
    <n v="6.3625100000000003"/>
    <n v="8.9073899999999995"/>
    <s v="B"/>
    <n v="0.4"/>
    <s v="WAC Adjustment"/>
    <d v="2014-08-10T00:00:00"/>
    <n v="1.4"/>
  </r>
  <r>
    <s v="ELESTRIN 0.06% GEL"/>
    <x v="1057"/>
    <n v="2.7839299999999998"/>
    <n v="2.9230800000000001"/>
    <s v="B"/>
    <n v="0.05"/>
    <s v="WAC Adjustment"/>
    <d v="2014-08-10T00:00:00"/>
    <n v="1.05"/>
  </r>
  <r>
    <s v="ERYGEL 2% GEL"/>
    <x v="1654"/>
    <n v="3.2199200000000001"/>
    <n v="4.48644"/>
    <s v="B"/>
    <n v="0.39329999999999998"/>
    <s v="WAC Adjustment"/>
    <d v="2014-08-10T00:00:00"/>
    <n v="1.3933"/>
  </r>
  <r>
    <s v="ESTRACE 0.5 MG TABLET"/>
    <x v="1063"/>
    <n v="2.56942"/>
    <n v="3.0832999999999999"/>
    <s v="B"/>
    <n v="0.2"/>
    <s v="WAC Adjustment"/>
    <d v="2014-08-10T00:00:00"/>
    <n v="1.2"/>
  </r>
  <r>
    <s v="ESTRACE 1 MG TABLET"/>
    <x v="1064"/>
    <n v="2.5845099999999999"/>
    <n v="3.10141"/>
    <s v="B"/>
    <n v="0.2"/>
    <s v="WAC Adjustment"/>
    <d v="2014-08-10T00:00:00"/>
    <n v="1.2"/>
  </r>
  <r>
    <s v="ESTRACE 2 MG TABLET"/>
    <x v="1065"/>
    <n v="3.33528"/>
    <n v="4.0023299999999997"/>
    <s v="B"/>
    <n v="0.2"/>
    <s v="WAC Adjustment"/>
    <d v="2014-08-10T00:00:00"/>
    <n v="1.2"/>
  </r>
  <r>
    <s v="ESTROSTEP FE-28 TABLET"/>
    <x v="1066"/>
    <n v="3.5363199999999999"/>
    <n v="4.0667400000000002"/>
    <s v="B"/>
    <n v="0.15"/>
    <s v="WAC Adjustment"/>
    <d v="2014-08-10T00:00:00"/>
    <n v="1.1499999999999999"/>
  </r>
  <r>
    <s v="EVOCLIN 1% FOAM"/>
    <x v="1655"/>
    <n v="4.0642699999999996"/>
    <n v="4.6776900000000001"/>
    <s v="B"/>
    <n v="0.15090000000000001"/>
    <s v="WAC Adjustment"/>
    <d v="2014-08-10T00:00:00"/>
    <n v="1.1509"/>
  </r>
  <r>
    <s v="EXTINA 2% FOAM"/>
    <x v="1656"/>
    <n v="6.4943200000000001"/>
    <n v="7.4625599999999999"/>
    <s v="B"/>
    <n v="0.14910000000000001"/>
    <s v="WAC Adjustment"/>
    <d v="2014-08-10T00:00:00"/>
    <n v="1.1491"/>
  </r>
  <r>
    <s v="FELBATOL 400 MG TABLET"/>
    <x v="1067"/>
    <n v="5.4192400000000003"/>
    <n v="8.1288599999999995"/>
    <s v="B"/>
    <n v="0.5"/>
    <s v="WAC Adjustment"/>
    <d v="2014-08-10T00:00:00"/>
    <n v="1.5"/>
  </r>
  <r>
    <s v="FELBATOL 600 MG TABLET"/>
    <x v="1068"/>
    <n v="6.3023400000000001"/>
    <n v="9.4535699999999991"/>
    <s v="B"/>
    <n v="0.5"/>
    <s v="WAC Adjustment"/>
    <d v="2014-08-10T00:00:00"/>
    <n v="1.5"/>
  </r>
  <r>
    <s v="FELBATOL 600 MG/5 ML SUSP"/>
    <x v="1657"/>
    <n v="2.8597100000000002"/>
    <n v="4.2895700000000003"/>
    <s v="B"/>
    <n v="0.5"/>
    <s v="WAC Adjustment"/>
    <d v="2014-08-10T00:00:00"/>
    <n v="1.5"/>
  </r>
  <r>
    <s v="FEMCON FE TABLET"/>
    <x v="1069"/>
    <n v="3.0841400000000001"/>
    <n v="3.5467599999999999"/>
    <s v="B"/>
    <n v="0.15"/>
    <s v="WAC Adjustment"/>
    <d v="2014-08-10T00:00:00"/>
    <n v="1.1499999999999999"/>
  </r>
  <r>
    <s v="FEMHRT 0.5 MG-2.5 MCG TABLET"/>
    <x v="1070"/>
    <n v="2.7797700000000001"/>
    <n v="3.3357199999999998"/>
    <s v="B"/>
    <n v="0.2"/>
    <s v="WAC Adjustment"/>
    <d v="2014-08-10T00:00:00"/>
    <n v="1.2"/>
  </r>
  <r>
    <s v="FEMRING 0.05 MG VAGINAL RING"/>
    <x v="1071"/>
    <n v="219.22056000000001"/>
    <n v="263.06905999999998"/>
    <s v="B"/>
    <n v="0.2"/>
    <s v="WAC Adjustment"/>
    <d v="2014-08-10T00:00:00"/>
    <n v="1.2"/>
  </r>
  <r>
    <s v="FEMRING 0.10 MG VAGINAL RING"/>
    <x v="1072"/>
    <n v="234.27251000000001"/>
    <n v="281.12936000000002"/>
    <s v="B"/>
    <n v="0.2"/>
    <s v="WAC Adjustment"/>
    <d v="2014-08-10T00:00:00"/>
    <n v="1.2"/>
  </r>
  <r>
    <s v="FETZIMA ER 120 MG CAPSULE"/>
    <x v="1658"/>
    <n v="6.4977400000000003"/>
    <n v="7.59579"/>
    <s v="B"/>
    <n v="0.16900000000000001"/>
    <s v="WAC Adjustment"/>
    <d v="2014-08-10T00:00:00"/>
    <n v="1.169"/>
  </r>
  <r>
    <s v="FETZIMA ER 20 MG CAPSULE"/>
    <x v="1659"/>
    <n v="6.5351999999999997"/>
    <n v="7.6395799999999996"/>
    <s v="B"/>
    <n v="0.16900000000000001"/>
    <s v="WAC Adjustment"/>
    <d v="2014-08-10T00:00:00"/>
    <n v="1.169"/>
  </r>
  <r>
    <s v="FETZIMA ER 40 MG CAPSULE"/>
    <x v="1660"/>
    <n v="6.6757299999999997"/>
    <n v="7.8038699999999999"/>
    <s v="B"/>
    <n v="0.16900000000000001"/>
    <s v="WAC Adjustment"/>
    <d v="2014-08-10T00:00:00"/>
    <n v="1.169"/>
  </r>
  <r>
    <s v="FETZIMA ER 80 MG CAPSULE"/>
    <x v="1661"/>
    <n v="6.4921699999999998"/>
    <n v="7.5892799999999996"/>
    <s v="B"/>
    <n v="0.16900000000000001"/>
    <s v="WAC Adjustment"/>
    <d v="2014-08-10T00:00:00"/>
    <n v="1.169"/>
  </r>
  <r>
    <s v="FIORICET 50-300-40 MG CAPSULE"/>
    <x v="1258"/>
    <n v="2.3595899999999999"/>
    <n v="3.0674700000000001"/>
    <s v="B"/>
    <n v="0.3"/>
    <s v="WAC Adjustment"/>
    <d v="2014-08-10T00:00:00"/>
    <n v="1.3"/>
  </r>
  <r>
    <s v="FIORINAL 50-325-40 MG CAPSULE"/>
    <x v="1552"/>
    <n v="2.2729699999999999"/>
    <n v="2.95486"/>
    <s v="B"/>
    <n v="0.3"/>
    <s v="WAC Adjustment"/>
    <d v="2014-08-10T00:00:00"/>
    <n v="1.3"/>
  </r>
  <r>
    <s v="FIORINAL-COD 30-50-325-40 CAP"/>
    <x v="1553"/>
    <n v="4.8456999999999999"/>
    <n v="6.2994599999999998"/>
    <s v="B"/>
    <n v="0.3"/>
    <s v="WAC Adjustment"/>
    <d v="2014-08-10T00:00:00"/>
    <n v="1.3"/>
  </r>
  <r>
    <s v="ISORDIL 40 MG TABLET"/>
    <x v="1573"/>
    <n v="6.6151900000000001"/>
    <n v="8.5997500000000002"/>
    <s v="B"/>
    <n v="0.3"/>
    <s v="WAC Adjustment"/>
    <d v="2014-08-10T00:00:00"/>
    <n v="1.3"/>
  </r>
  <r>
    <s v="LODOSYN 25 MG TABLET"/>
    <x v="48"/>
    <n v="19.7851"/>
    <n v="25.72063"/>
    <s v="B"/>
    <n v="0.3"/>
    <s v="WAC Adjustment"/>
    <d v="2014-08-10T00:00:00"/>
    <n v="1.3"/>
  </r>
  <r>
    <s v="LORCET 5-325 MG TABLET"/>
    <x v="1662"/>
    <n v="1.4928699999999999"/>
    <n v="1.79145"/>
    <s v="B"/>
    <n v="0.2"/>
    <s v="WAC Adjustment"/>
    <d v="2014-08-10T00:00:00"/>
    <n v="1.2"/>
  </r>
  <r>
    <s v="LORCET HD 10-325 MG TABLET"/>
    <x v="1663"/>
    <n v="2.37521"/>
    <n v="2.85026"/>
    <s v="B"/>
    <n v="0.2"/>
    <s v="WAC Adjustment"/>
    <d v="2014-08-10T00:00:00"/>
    <n v="1.2"/>
  </r>
  <r>
    <s v="LORCET PLUS 7.5-325 MG TABLET"/>
    <x v="1664"/>
    <n v="1.7081200000000001"/>
    <n v="2.0497399999999999"/>
    <s v="B"/>
    <n v="0.2"/>
    <s v="WAC Adjustment"/>
    <d v="2014-08-10T00:00:00"/>
    <n v="1.2"/>
  </r>
  <r>
    <s v="LORTAB 10-325 MG TABLET"/>
    <x v="1665"/>
    <n v="2.37521"/>
    <n v="2.85026"/>
    <s v="B"/>
    <n v="0.2"/>
    <s v="WAC Adjustment"/>
    <d v="2014-08-10T00:00:00"/>
    <n v="1.2"/>
  </r>
  <r>
    <s v="LORTAB 5-325 MG TABLET"/>
    <x v="1666"/>
    <n v="1.4928699999999999"/>
    <n v="1.79145"/>
    <s v="B"/>
    <n v="0.2"/>
    <s v="WAC Adjustment"/>
    <d v="2014-08-10T00:00:00"/>
    <n v="1.2"/>
  </r>
  <r>
    <s v="LORTAB 7.5-325 MG TABLET"/>
    <x v="1667"/>
    <n v="1.7081200000000001"/>
    <n v="2.0497399999999999"/>
    <s v="B"/>
    <n v="0.2"/>
    <s v="WAC Adjustment"/>
    <d v="2014-08-10T00:00:00"/>
    <n v="1.2"/>
  </r>
  <r>
    <s v="LOTRONEX 0.5 MG TABLET"/>
    <x v="1182"/>
    <n v="18.116199999999999"/>
    <n v="20.83362"/>
    <s v="B"/>
    <n v="0.15"/>
    <s v="WAC Adjustment"/>
    <d v="2014-08-10T00:00:00"/>
    <n v="1.1499999999999999"/>
  </r>
  <r>
    <s v="LOTRONEX 1 MG TABLET"/>
    <x v="1183"/>
    <n v="36.31897"/>
    <n v="41.766820000000003"/>
    <s v="B"/>
    <n v="0.15"/>
    <s v="WAC Adjustment"/>
    <d v="2014-08-10T00:00:00"/>
    <n v="1.1499999999999999"/>
  </r>
  <r>
    <s v="MEPHYTON 5 MG TABLET"/>
    <x v="54"/>
    <n v="21.477139999999999"/>
    <n v="27.920280000000002"/>
    <s v="B"/>
    <n v="0.3"/>
    <s v="WAC Adjustment"/>
    <d v="2014-08-10T00:00:00"/>
    <n v="1.3"/>
  </r>
  <r>
    <s v="MESTINON 180 MG TIMESPAN"/>
    <x v="55"/>
    <n v="9.7819599999999998"/>
    <n v="12.71665"/>
    <s v="B"/>
    <n v="0.3"/>
    <s v="WAC Adjustment"/>
    <d v="2014-08-10T00:00:00"/>
    <n v="1.3"/>
  </r>
  <r>
    <s v="MESTINON 60 MG TABLET"/>
    <x v="56"/>
    <n v="5.11843"/>
    <n v="6.6539599999999997"/>
    <s v="B"/>
    <n v="0.3"/>
    <s v="WAC Adjustment"/>
    <d v="2014-08-10T00:00:00"/>
    <n v="1.3"/>
  </r>
  <r>
    <s v="MESTINON 60 MG/5 ML SYRUP"/>
    <x v="57"/>
    <n v="0.87405999999999995"/>
    <n v="1.13628"/>
    <s v="B"/>
    <n v="0.3"/>
    <s v="WAC Adjustment"/>
    <d v="2014-08-10T00:00:00"/>
    <n v="1.3"/>
  </r>
  <r>
    <s v="METROGEL-VAGINAL 0.75% GEL"/>
    <x v="1668"/>
    <n v="1.4972700000000001"/>
    <n v="1.94645"/>
    <s v="B"/>
    <n v="0.3"/>
    <s v="WAC Adjustment"/>
    <d v="2014-08-10T00:00:00"/>
    <n v="1.3"/>
  </r>
  <r>
    <s v="MYSOLINE 250 MG TABLET"/>
    <x v="1185"/>
    <n v="20.015409999999999"/>
    <n v="26.020029999999998"/>
    <s v="B"/>
    <n v="0.3"/>
    <s v="WAC Adjustment"/>
    <d v="2014-08-10T00:00:00"/>
    <n v="1.3"/>
  </r>
  <r>
    <s v="MYSOLINE 50 MG TABLET"/>
    <x v="63"/>
    <n v="5.8226899999999997"/>
    <n v="7.5694999999999997"/>
    <s v="B"/>
    <n v="0.3"/>
    <s v="WAC Adjustment"/>
    <d v="2014-08-10T00:00:00"/>
    <n v="1.3"/>
  </r>
  <r>
    <s v="NEPHROCAPS SOFTGEL"/>
    <x v="64"/>
    <n v="1.9957800000000001"/>
    <n v="2.5945900000000002"/>
    <s v="B"/>
    <n v="0.3"/>
    <s v="WAC Adjustment"/>
    <d v="2014-08-10T00:00:00"/>
    <n v="1.3"/>
  </r>
  <r>
    <s v="NORCO 10-325 TABLET"/>
    <x v="1078"/>
    <n v="2.37521"/>
    <n v="2.85026"/>
    <s v="B"/>
    <n v="0.2"/>
    <s v="WAC Adjustment"/>
    <d v="2014-08-10T00:00:00"/>
    <n v="1.2"/>
  </r>
  <r>
    <s v="NORCO 5-325 TABLET"/>
    <x v="1079"/>
    <n v="1.4928699999999999"/>
    <n v="1.79145"/>
    <s v="B"/>
    <n v="0.2"/>
    <s v="WAC Adjustment"/>
    <d v="2014-08-10T00:00:00"/>
    <n v="1.2"/>
  </r>
  <r>
    <s v="NORCO 7.5-325 TABLET"/>
    <x v="1080"/>
    <n v="1.7081200000000001"/>
    <n v="2.0497399999999999"/>
    <s v="B"/>
    <n v="0.2"/>
    <s v="WAC Adjustment"/>
    <d v="2014-08-10T00:00:00"/>
    <n v="1.2"/>
  </r>
  <r>
    <s v="NUEDEXTA 20-10 MG CAPSULE"/>
    <x v="1669"/>
    <n v="10.362679999999999"/>
    <n v="10.58445"/>
    <s v="B"/>
    <n v="2.1399999999999999E-2"/>
    <s v="WAC Adjustment"/>
    <d v="2014-08-10T00:00:00"/>
    <n v="1.0214000000000001"/>
  </r>
  <r>
    <s v="ORENCIA 250 MG VIAL"/>
    <x v="1143"/>
    <n v="662.53"/>
    <n v="677.28936999999996"/>
    <s v="B"/>
    <n v="2.23E-2"/>
    <s v="WAC Adjustment"/>
    <d v="2014-08-10T00:00:00"/>
    <n v="1.0223"/>
  </r>
  <r>
    <s v="PENTASA 250 MG CAPSULE"/>
    <x v="1304"/>
    <n v="1.76312"/>
    <n v="1.9041699999999999"/>
    <s v="B"/>
    <n v="0.08"/>
    <s v="WAC Adjustment"/>
    <d v="2014-08-10T00:00:00"/>
    <n v="1.08"/>
  </r>
  <r>
    <s v="PENTASA 500 MG CAPSULE"/>
    <x v="1305"/>
    <n v="3.51945"/>
    <n v="3.8010100000000002"/>
    <s v="B"/>
    <n v="0.08"/>
    <s v="WAC Adjustment"/>
    <d v="2014-08-10T00:00:00"/>
    <n v="1.08"/>
  </r>
  <r>
    <s v="PREPOPIK POWDER PACKET"/>
    <x v="1386"/>
    <n v="41.231529999999999"/>
    <n v="51.538179999999997"/>
    <s v="B"/>
    <n v="0.25"/>
    <s v="WAC Adjustment"/>
    <d v="2014-08-10T00:00:00"/>
    <n v="1.25"/>
  </r>
  <r>
    <s v="PROCTOFOAM-HC FOAM"/>
    <x v="1083"/>
    <n v="7.2657299999999996"/>
    <n v="9.0826799999999999"/>
    <s v="B"/>
    <n v="0.25009999999999999"/>
    <s v="WAC Adjustment"/>
    <d v="2014-08-10T00:00:00"/>
    <n v="1.2501"/>
  </r>
  <r>
    <s v="PYLERA CAPSULE"/>
    <x v="557"/>
    <n v="4.6184599999999998"/>
    <n v="4.9417999999999997"/>
    <s v="B"/>
    <n v="7.0000000000000007E-2"/>
    <s v="WAC Adjustment"/>
    <d v="2014-08-10T00:00:00"/>
    <n v="1.07"/>
  </r>
  <r>
    <s v="RECTIV 0.4% OINTMENT"/>
    <x v="572"/>
    <n v="13.310829999999999"/>
    <n v="14.10961"/>
    <s v="B"/>
    <n v="0.06"/>
    <s v="WAC Adjustment"/>
    <d v="2014-08-10T00:00:00"/>
    <n v="1.06"/>
  </r>
  <r>
    <s v="SARAFEM 10 MG TABLET"/>
    <x v="1084"/>
    <n v="9.7578999999999994"/>
    <n v="11.70928"/>
    <s v="B"/>
    <n v="0.2"/>
    <s v="WAC Adjustment"/>
    <d v="2014-08-10T00:00:00"/>
    <n v="1.2"/>
  </r>
  <r>
    <s v="SARAFEM 20 MG TABLET"/>
    <x v="1085"/>
    <n v="9.6698400000000007"/>
    <n v="11.603619999999999"/>
    <s v="B"/>
    <n v="0.2"/>
    <s v="WAC Adjustment"/>
    <d v="2014-08-10T00:00:00"/>
    <n v="1.2"/>
  </r>
  <r>
    <s v="SAVELLA 100 MG TABLET"/>
    <x v="1341"/>
    <n v="3.0237099999999999"/>
    <n v="3.3229600000000001"/>
    <s v="B"/>
    <n v="9.9000000000000005E-2"/>
    <s v="WAC Adjustment"/>
    <d v="2014-08-10T00:00:00"/>
    <n v="1.099"/>
  </r>
  <r>
    <s v="SAVELLA 12.5 MG TABLET"/>
    <x v="1342"/>
    <n v="3.0150000000000001"/>
    <n v="3.3134000000000001"/>
    <s v="B"/>
    <n v="9.9000000000000005E-2"/>
    <s v="WAC Adjustment"/>
    <d v="2014-08-10T00:00:00"/>
    <n v="1.099"/>
  </r>
  <r>
    <s v="SAVELLA 25 MG TABLET"/>
    <x v="1343"/>
    <n v="3.0188700000000002"/>
    <n v="3.31765"/>
    <s v="B"/>
    <n v="9.9000000000000005E-2"/>
    <s v="WAC Adjustment"/>
    <d v="2014-08-10T00:00:00"/>
    <n v="1.099"/>
  </r>
  <r>
    <s v="SAVELLA 50 MG TABLET"/>
    <x v="1344"/>
    <n v="3.0639400000000001"/>
    <n v="3.3671799999999998"/>
    <s v="B"/>
    <n v="9.9000000000000005E-2"/>
    <s v="WAC Adjustment"/>
    <d v="2014-08-10T00:00:00"/>
    <n v="1.099"/>
  </r>
  <r>
    <s v="SAVELLA TITRATION PACK"/>
    <x v="1345"/>
    <n v="3.0543100000000001"/>
    <n v="3.3566199999999999"/>
    <s v="B"/>
    <n v="9.9000000000000005E-2"/>
    <s v="WAC Adjustment"/>
    <d v="2014-08-10T00:00:00"/>
    <n v="1.099"/>
  </r>
  <r>
    <s v="SOLARAZE 3% GEL"/>
    <x v="599"/>
    <n v="12.7249"/>
    <n v="14.55729"/>
    <s v="B"/>
    <n v="0.14399999999999999"/>
    <s v="WAC Adjustment"/>
    <d v="2014-08-10T00:00:00"/>
    <n v="1.1439999999999999"/>
  </r>
  <r>
    <s v="TASMAR 100 MG TABLET"/>
    <x v="83"/>
    <n v="35.636479999999999"/>
    <n v="46.32743"/>
    <s v="B"/>
    <n v="0.3"/>
    <s v="WAC Adjustment"/>
    <d v="2014-08-10T00:00:00"/>
    <n v="1.3"/>
  </r>
  <r>
    <s v="TRANSDERM-SCOP 1.5 MG/72HR"/>
    <x v="974"/>
    <n v="16.25947"/>
    <n v="16.993960000000001"/>
    <s v="B"/>
    <n v="4.5199999999999997E-2"/>
    <s v="WAC Adjustment"/>
    <d v="2014-08-10T00:00:00"/>
    <n v="1.0451999999999999"/>
  </r>
  <r>
    <s v="VASOTEC 10 MG TABLET"/>
    <x v="87"/>
    <n v="7.4276600000000004"/>
    <n v="9.6559100000000004"/>
    <s v="B"/>
    <n v="0.3"/>
    <s v="WAC Adjustment"/>
    <d v="2014-08-10T00:00:00"/>
    <n v="1.3"/>
  </r>
  <r>
    <s v="VASOTEC 20 MG TABLET"/>
    <x v="88"/>
    <n v="10.616809999999999"/>
    <n v="13.80185"/>
    <s v="B"/>
    <n v="0.3"/>
    <s v="WAC Adjustment"/>
    <d v="2014-08-10T00:00:00"/>
    <n v="1.3"/>
  </r>
  <r>
    <s v="VASOTEC 5 MG TABLET"/>
    <x v="1568"/>
    <n v="6.7858400000000003"/>
    <n v="8.8216000000000001"/>
    <s v="B"/>
    <n v="0.3"/>
    <s v="WAC Adjustment"/>
    <d v="2014-08-10T00:00:00"/>
    <n v="1.3"/>
  </r>
  <r>
    <s v="WELLBUTRIN XL 150 MG TABLET"/>
    <x v="1002"/>
    <n v="15.151490000000001"/>
    <n v="18.31663"/>
    <s v="B"/>
    <n v="0.2089"/>
    <s v="WAC Adjustment"/>
    <d v="2014-08-10T00:00:00"/>
    <n v="1.2089000000000001"/>
  </r>
  <r>
    <s v="WELLBUTRIN XL 300 MG TABLET"/>
    <x v="1003"/>
    <n v="19.98995"/>
    <n v="24.165849999999999"/>
    <s v="B"/>
    <n v="0.2089"/>
    <s v="WAC Adjustment"/>
    <d v="2014-08-10T00:00:00"/>
    <n v="1.2089000000000001"/>
  </r>
  <r>
    <s v="ZELAPAR 1.25 MG ODT TABLET"/>
    <x v="89"/>
    <n v="25.402889999999999"/>
    <n v="33.023760000000003"/>
    <s v="B"/>
    <n v="0.3"/>
    <s v="WAC Adjustment"/>
    <d v="2014-08-10T00:00:00"/>
    <n v="1.3"/>
  </r>
  <r>
    <s v="ZORVOLEX 18 MG CAPSULE"/>
    <x v="1670"/>
    <n v="2.3937200000000001"/>
    <n v="2.5852200000000001"/>
    <s v="B"/>
    <n v="0.08"/>
    <s v="WAC Adjustment"/>
    <d v="2014-08-10T00:00:00"/>
    <n v="1.08"/>
  </r>
  <r>
    <s v="ZORVOLEX 35 MG CAPSULE"/>
    <x v="1671"/>
    <n v="2.4146200000000002"/>
    <n v="2.6077900000000001"/>
    <s v="B"/>
    <n v="0.08"/>
    <s v="WAC Adjustment"/>
    <d v="2014-08-10T00:00:00"/>
    <n v="1.08"/>
  </r>
  <r>
    <s v="AZOPT 1% EYE DROPS"/>
    <x v="729"/>
    <n v="15.231"/>
    <n v="15.686870000000001"/>
    <s v="B"/>
    <n v="2.9899999999999999E-2"/>
    <s v="WAC Adjustment"/>
    <d v="2014-10-15T00:00:00"/>
    <n v="1.0299"/>
  </r>
  <r>
    <s v="AZOPT 1% EYE DROPS"/>
    <x v="730"/>
    <n v="14.993209999999999"/>
    <n v="15.443759999999999"/>
    <s v="B"/>
    <n v="3.0099999999999998E-2"/>
    <s v="WAC Adjustment"/>
    <d v="2014-10-15T00:00:00"/>
    <n v="1.0301"/>
  </r>
  <r>
    <s v="BETOPTIC S 0.25% EYE DROPS"/>
    <x v="1334"/>
    <n v="19.01971"/>
    <n v="19.592590000000001"/>
    <s v="B"/>
    <n v="3.0099999999999998E-2"/>
    <s v="WAC Adjustment"/>
    <d v="2014-10-15T00:00:00"/>
    <n v="1.0301"/>
  </r>
  <r>
    <s v="BETOPTIC S 0.25% EYE DROPS"/>
    <x v="1335"/>
    <n v="18.986509999999999"/>
    <n v="19.55668"/>
    <s v="B"/>
    <n v="0.03"/>
    <s v="WAC Adjustment"/>
    <d v="2014-10-15T00:00:00"/>
    <n v="1.03"/>
  </r>
  <r>
    <s v="CILOXAN 0.3% OINTMENT"/>
    <x v="754"/>
    <n v="33.438290000000002"/>
    <n v="36.622950000000003"/>
    <s v="B"/>
    <n v="9.5200000000000007E-2"/>
    <s v="WAC Adjustment"/>
    <d v="2014-10-15T00:00:00"/>
    <n v="1.0952"/>
  </r>
  <r>
    <s v="CIPRO HC OTIC SUSPENSION"/>
    <x v="755"/>
    <n v="17.782889999999998"/>
    <n v="19.470490000000002"/>
    <s v="B"/>
    <n v="9.4899999999999998E-2"/>
    <s v="WAC Adjustment"/>
    <d v="2014-10-15T00:00:00"/>
    <n v="1.0949"/>
  </r>
  <r>
    <s v="CIPRODEX OTIC SUSPENSION"/>
    <x v="756"/>
    <n v="19.556799999999999"/>
    <n v="20.537179999999999"/>
    <s v="B"/>
    <n v="5.0099999999999999E-2"/>
    <s v="WAC Adjustment"/>
    <d v="2014-10-15T00:00:00"/>
    <n v="1.0501"/>
  </r>
  <r>
    <s v="DHS TAR 0.5% SHAMPOO"/>
    <x v="1672"/>
    <n v="2.929E-2"/>
    <n v="3.0720000000000001E-2"/>
    <s v="B"/>
    <n v="4.8800000000000003E-2"/>
    <s v="WAC Adjustment"/>
    <d v="2014-10-15T00:00:00"/>
    <n v="1.0488"/>
  </r>
  <r>
    <s v="DHS TAR GEL 0.5% SHAMPOO"/>
    <x v="1673"/>
    <n v="2.929E-2"/>
    <n v="3.0720000000000001E-2"/>
    <s v="B"/>
    <n v="4.8800000000000003E-2"/>
    <s v="WAC Adjustment"/>
    <d v="2014-10-15T00:00:00"/>
    <n v="1.0488"/>
  </r>
  <r>
    <s v="DHS ZINC 2% SHAMPOO"/>
    <x v="1674"/>
    <n v="2.7539999999999999E-2"/>
    <n v="2.8629999999999999E-2"/>
    <s v="B"/>
    <n v="3.9600000000000003E-2"/>
    <s v="WAC Adjustment"/>
    <d v="2014-10-15T00:00:00"/>
    <n v="1.0396000000000001"/>
  </r>
  <r>
    <s v="DHS ZINC 2% SHAMPOO"/>
    <x v="1675"/>
    <n v="2.0379999999999999E-2"/>
    <n v="2.12E-2"/>
    <s v="B"/>
    <n v="4.02E-2"/>
    <s v="WAC Adjustment"/>
    <d v="2014-10-15T00:00:00"/>
    <n v="1.0402"/>
  </r>
  <r>
    <s v="DILAUDID 1 MG/ML LIQUID"/>
    <x v="1239"/>
    <n v="0.53927999999999998"/>
    <n v="0.58782000000000001"/>
    <s v="B"/>
    <n v="0.09"/>
    <s v="WAC Adjustment"/>
    <d v="2014-10-15T00:00:00"/>
    <n v="1.0900000000000001"/>
  </r>
  <r>
    <s v="DILAUDID 4 MG TABLET"/>
    <x v="1240"/>
    <n v="1.79098"/>
    <n v="1.9522299999999999"/>
    <s v="B"/>
    <n v="0.09"/>
    <s v="WAC Adjustment"/>
    <d v="2014-10-15T00:00:00"/>
    <n v="1.0900000000000001"/>
  </r>
  <r>
    <s v="DILAUDID 8 MG TABLET"/>
    <x v="1241"/>
    <n v="3.41533"/>
    <n v="3.72268"/>
    <s v="B"/>
    <n v="0.09"/>
    <s v="WAC Adjustment"/>
    <d v="2014-10-15T00:00:00"/>
    <n v="1.0900000000000001"/>
  </r>
  <r>
    <s v="DUREZOL 0.05% EYE DROPS"/>
    <x v="797"/>
    <n v="24.469989999999999"/>
    <n v="26.79318"/>
    <s v="B"/>
    <n v="9.4899999999999998E-2"/>
    <s v="WAC Adjustment"/>
    <d v="2014-10-15T00:00:00"/>
    <n v="1.0949"/>
  </r>
  <r>
    <s v="EXELON 13.3 MG/24HR PATCH"/>
    <x v="1244"/>
    <n v="11.0434"/>
    <n v="12.13659"/>
    <s v="B"/>
    <n v="9.9000000000000005E-2"/>
    <s v="WAC Adjustment"/>
    <d v="2014-10-15T00:00:00"/>
    <n v="1.099"/>
  </r>
  <r>
    <s v="EXELON 4.6 MG/24HR PATCH"/>
    <x v="1245"/>
    <n v="11.094189999999999"/>
    <n v="12.192399999999999"/>
    <s v="B"/>
    <n v="9.9000000000000005E-2"/>
    <s v="WAC Adjustment"/>
    <d v="2014-10-15T00:00:00"/>
    <n v="1.099"/>
  </r>
  <r>
    <s v="EXELON 9.5 MG/24HR PATCH"/>
    <x v="1246"/>
    <n v="11.14486"/>
    <n v="12.248089999999999"/>
    <s v="B"/>
    <n v="9.9000000000000005E-2"/>
    <s v="WAC Adjustment"/>
    <d v="2014-10-15T00:00:00"/>
    <n v="1.099"/>
  </r>
  <r>
    <s v="ILEVRO 0.3% OPHTH DROPS"/>
    <x v="824"/>
    <n v="98.966260000000005"/>
    <n v="103.90765"/>
    <s v="B"/>
    <n v="4.99E-2"/>
    <s v="WAC Adjustment"/>
    <d v="2014-10-15T00:00:00"/>
    <n v="1.0499000000000001"/>
  </r>
  <r>
    <s v="INVEGA ER 1.5 MG TABLET"/>
    <x v="1263"/>
    <n v="23.399249999999999"/>
    <n v="25.716010000000001"/>
    <s v="B"/>
    <n v="9.9000000000000005E-2"/>
    <s v="WAC Adjustment"/>
    <d v="2014-10-15T00:00:00"/>
    <n v="1.099"/>
  </r>
  <r>
    <s v="INVEGA ER 3 MG TABLET"/>
    <x v="1264"/>
    <n v="23.51606"/>
    <n v="25.844380000000001"/>
    <s v="B"/>
    <n v="9.9000000000000005E-2"/>
    <s v="WAC Adjustment"/>
    <d v="2014-10-15T00:00:00"/>
    <n v="1.099"/>
  </r>
  <r>
    <s v="INVEGA ER 6 MG TABLET"/>
    <x v="1265"/>
    <n v="23.712479999999999"/>
    <n v="26.06025"/>
    <s v="B"/>
    <n v="9.9000000000000005E-2"/>
    <s v="WAC Adjustment"/>
    <d v="2014-10-15T00:00:00"/>
    <n v="1.099"/>
  </r>
  <r>
    <s v="INVEGA ER 9 MG TABLET"/>
    <x v="1266"/>
    <n v="35.483989999999999"/>
    <n v="38.99691"/>
    <s v="B"/>
    <n v="9.9000000000000005E-2"/>
    <s v="WAC Adjustment"/>
    <d v="2014-10-15T00:00:00"/>
    <n v="1.099"/>
  </r>
  <r>
    <s v="MOXEZA 0.5% EYE DROPS"/>
    <x v="883"/>
    <n v="34.758809999999997"/>
    <n v="37.190890000000003"/>
    <s v="B"/>
    <n v="7.0000000000000007E-2"/>
    <s v="WAC Adjustment"/>
    <d v="2014-10-15T00:00:00"/>
    <n v="1.07"/>
  </r>
  <r>
    <s v="MS CONTIN 100 MG TABLET"/>
    <x v="1279"/>
    <n v="11.805440000000001"/>
    <n v="12.74987"/>
    <s v="B"/>
    <n v="0.08"/>
    <s v="WAC Adjustment"/>
    <d v="2014-10-15T00:00:00"/>
    <n v="1.08"/>
  </r>
  <r>
    <s v="MS CONTIN 60 MG TABLET"/>
    <x v="1280"/>
    <n v="8.0460999999999991"/>
    <n v="8.6897800000000007"/>
    <s v="B"/>
    <n v="0.08"/>
    <s v="WAC Adjustment"/>
    <d v="2014-10-15T00:00:00"/>
    <n v="1.08"/>
  </r>
  <r>
    <s v="MS CONTIN CR 30 MG TABLET"/>
    <x v="1281"/>
    <n v="4.1550900000000004"/>
    <n v="4.4875400000000001"/>
    <s v="B"/>
    <n v="0.08"/>
    <s v="WAC Adjustment"/>
    <d v="2014-10-15T00:00:00"/>
    <n v="1.08"/>
  </r>
  <r>
    <s v="NEVANAC 0.1% DROPTAINER"/>
    <x v="890"/>
    <n v="55.979410000000001"/>
    <n v="58.774459999999998"/>
    <s v="B"/>
    <n v="4.99E-2"/>
    <s v="WAC Adjustment"/>
    <d v="2014-10-15T00:00:00"/>
    <n v="1.0499000000000001"/>
  </r>
  <r>
    <s v="NUCYNTA 100 MG TABLET"/>
    <x v="1287"/>
    <n v="3.9666700000000001"/>
    <n v="4.1610800000000001"/>
    <s v="B"/>
    <n v="4.9000000000000002E-2"/>
    <s v="WAC Adjustment"/>
    <d v="2014-10-15T00:00:00"/>
    <n v="1.0489999999999999"/>
  </r>
  <r>
    <s v="NUCYNTA 50 MG TABLET"/>
    <x v="1288"/>
    <n v="2.5495000000000001"/>
    <n v="2.67442"/>
    <s v="B"/>
    <n v="4.9000000000000002E-2"/>
    <s v="WAC Adjustment"/>
    <d v="2014-10-15T00:00:00"/>
    <n v="1.0489999999999999"/>
  </r>
  <r>
    <s v="NUCYNTA 75 MG TABLET"/>
    <x v="1289"/>
    <n v="2.9724499999999998"/>
    <n v="3.1181000000000001"/>
    <s v="B"/>
    <n v="4.9000000000000002E-2"/>
    <s v="WAC Adjustment"/>
    <d v="2014-10-15T00:00:00"/>
    <n v="1.0489999999999999"/>
  </r>
  <r>
    <s v="NUCYNTA ER 100 MG TABLET"/>
    <x v="1290"/>
    <n v="5.0627599999999999"/>
    <n v="5.31088"/>
    <s v="B"/>
    <n v="4.9000000000000002E-2"/>
    <s v="WAC Adjustment"/>
    <d v="2014-10-15T00:00:00"/>
    <n v="1.0489999999999999"/>
  </r>
  <r>
    <s v="NUCYNTA ER 150 MG TABLET"/>
    <x v="1291"/>
    <n v="6.5309799999999996"/>
    <n v="6.851"/>
    <s v="B"/>
    <n v="4.9000000000000002E-2"/>
    <s v="WAC Adjustment"/>
    <d v="2014-10-15T00:00:00"/>
    <n v="1.0489999999999999"/>
  </r>
  <r>
    <s v="NUCYNTA ER 200 MG TABLET"/>
    <x v="1292"/>
    <n v="8.3596000000000004"/>
    <n v="8.7692200000000007"/>
    <s v="B"/>
    <n v="4.9000000000000002E-2"/>
    <s v="WAC Adjustment"/>
    <d v="2014-10-15T00:00:00"/>
    <n v="1.0489999999999999"/>
  </r>
  <r>
    <s v="NUCYNTA ER 250 MG TABLET"/>
    <x v="1293"/>
    <n v="8.3255700000000008"/>
    <n v="8.73353"/>
    <s v="B"/>
    <n v="4.9000000000000002E-2"/>
    <s v="WAC Adjustment"/>
    <d v="2014-10-15T00:00:00"/>
    <n v="1.0489999999999999"/>
  </r>
  <r>
    <s v="NUCYNTA ER 50 MG TABLET"/>
    <x v="1294"/>
    <n v="2.7775799999999999"/>
    <n v="2.91371"/>
    <s v="B"/>
    <n v="4.9000000000000002E-2"/>
    <s v="WAC Adjustment"/>
    <d v="2014-10-15T00:00:00"/>
    <n v="1.0489999999999999"/>
  </r>
  <r>
    <s v="PATADAY 0.2% EYE DROPS"/>
    <x v="905"/>
    <n v="53.016860000000001"/>
    <n v="54.606839999999998"/>
    <s v="B"/>
    <n v="0.03"/>
    <s v="WAC Adjustment"/>
    <d v="2014-10-15T00:00:00"/>
    <n v="1.03"/>
  </r>
  <r>
    <s v="PATANASE 665 MCG NASAL SPRAY"/>
    <x v="906"/>
    <n v="7.2478499999999997"/>
    <n v="7.9726299999999997"/>
    <s v="B"/>
    <n v="0.1"/>
    <s v="WAC Adjustment"/>
    <d v="2014-10-15T00:00:00"/>
    <n v="1.1000000000000001"/>
  </r>
  <r>
    <s v="PATANOL 0.1% EYE DROPS"/>
    <x v="907"/>
    <n v="29.456309999999998"/>
    <n v="36.627740000000003"/>
    <s v="B"/>
    <n v="0.24349999999999999"/>
    <s v="WAC Adjustment"/>
    <d v="2014-10-15T00:00:00"/>
    <n v="1.2435"/>
  </r>
  <r>
    <s v="PREVACID 15 MG SOLUTAB"/>
    <x v="1306"/>
    <n v="9.0015499999999999"/>
    <n v="9.8927099999999992"/>
    <s v="B"/>
    <n v="9.9000000000000005E-2"/>
    <s v="WAC Adjustment"/>
    <d v="2014-10-15T00:00:00"/>
    <n v="1.099"/>
  </r>
  <r>
    <s v="PREVACID 30 MG SOLUTAB"/>
    <x v="1307"/>
    <n v="8.9407200000000007"/>
    <n v="9.8258500000000009"/>
    <s v="B"/>
    <n v="9.9000000000000005E-2"/>
    <s v="WAC Adjustment"/>
    <d v="2014-10-15T00:00:00"/>
    <n v="1.099"/>
  </r>
  <r>
    <s v="PREVACID DR 15 MG CAPSULE"/>
    <x v="1676"/>
    <n v="9.0641999999999996"/>
    <n v="9.9615600000000004"/>
    <s v="B"/>
    <n v="9.9000000000000005E-2"/>
    <s v="WAC Adjustment"/>
    <d v="2014-10-15T00:00:00"/>
    <n v="1.099"/>
  </r>
  <r>
    <s v="PREVACID DR 30 MG CAPSULE"/>
    <x v="1308"/>
    <n v="9.0194700000000001"/>
    <n v="9.9123999999999999"/>
    <s v="B"/>
    <n v="9.9000000000000005E-2"/>
    <s v="WAC Adjustment"/>
    <d v="2014-10-15T00:00:00"/>
    <n v="1.099"/>
  </r>
  <r>
    <s v="PREVPAC PATIENT PACK"/>
    <x v="1309"/>
    <n v="5.5620900000000004"/>
    <n v="6.1127399999999996"/>
    <s v="B"/>
    <n v="9.9000000000000005E-2"/>
    <s v="WAC Adjustment"/>
    <d v="2014-10-15T00:00:00"/>
    <n v="1.099"/>
  </r>
  <r>
    <s v="REAPHIRM CAPSULE"/>
    <x v="571"/>
    <n v="2.4710399999999999"/>
    <n v="2.7183199999999998"/>
    <s v="B"/>
    <n v="0.10009999999999999"/>
    <s v="WAC Adjustment"/>
    <d v="2014-10-15T00:00:00"/>
    <n v="1.1001000000000001"/>
  </r>
  <r>
    <s v="REBIF 22 MCG/0.5 ML SYRINGE"/>
    <x v="1677"/>
    <n v="763.54398000000003"/>
    <n v="816.99206000000004"/>
    <s v="B"/>
    <n v="7.0000000000000007E-2"/>
    <s v="WAC Adjustment"/>
    <d v="2014-10-15T00:00:00"/>
    <n v="1.07"/>
  </r>
  <r>
    <s v="REBIF 44 MCG/0.5 ML SYRINGE"/>
    <x v="178"/>
    <n v="776.54867000000002"/>
    <n v="830.90707999999995"/>
    <s v="B"/>
    <n v="7.0000000000000007E-2"/>
    <s v="WAC Adjustment"/>
    <d v="2014-10-15T00:00:00"/>
    <n v="1.07"/>
  </r>
  <r>
    <s v="ROZEREM 8 MG TABLET"/>
    <x v="1314"/>
    <n v="7.4540300000000004"/>
    <n v="8.1918299999999995"/>
    <s v="B"/>
    <n v="9.9000000000000005E-2"/>
    <s v="WAC Adjustment"/>
    <d v="2014-10-15T00:00:00"/>
    <n v="1.099"/>
  </r>
  <r>
    <s v="SANDOSTATIN LAR 20 MG KIT"/>
    <x v="945"/>
    <n v="2686.5194799999999"/>
    <n v="2713.3846800000001"/>
    <s v="B"/>
    <n v="0.01"/>
    <s v="WAC Adjustment"/>
    <d v="2014-10-15T00:00:00"/>
    <n v="1.01"/>
  </r>
  <r>
    <s v="SANDOSTATIN LAR 30 MG KIT"/>
    <x v="1563"/>
    <n v="3976.1988200000001"/>
    <n v="4015.96081"/>
    <s v="B"/>
    <n v="0.01"/>
    <s v="WAC Adjustment"/>
    <d v="2014-10-15T00:00:00"/>
    <n v="1.01"/>
  </r>
  <r>
    <s v="SELECT-OB + DHA PACK"/>
    <x v="584"/>
    <n v="1.2422800000000001"/>
    <n v="1.36646"/>
    <s v="B"/>
    <n v="0.1"/>
    <s v="WAC Adjustment"/>
    <d v="2014-10-15T00:00:00"/>
    <n v="1.1000000000000001"/>
  </r>
  <r>
    <s v="SIMBRINZA 1%-0.2% EYE DROPS"/>
    <x v="947"/>
    <n v="11.26155"/>
    <n v="12.33432"/>
    <s v="B"/>
    <n v="9.5299999999999996E-2"/>
    <s v="WAC Adjustment"/>
    <d v="2014-10-15T00:00:00"/>
    <n v="1.0952999999999999"/>
  </r>
  <r>
    <s v="TOBRADEX ST EYE DROPS"/>
    <x v="1346"/>
    <n v="24.817170000000001"/>
    <n v="26.92464"/>
    <s v="B"/>
    <n v="8.4900000000000003E-2"/>
    <s v="WAC Adjustment"/>
    <d v="2014-10-15T00:00:00"/>
    <n v="1.0849"/>
  </r>
  <r>
    <s v="TRAVATAN Z 0.004% EYE DROP"/>
    <x v="1347"/>
    <n v="41.340780000000002"/>
    <n v="45.058140000000002"/>
    <s v="B"/>
    <n v="8.9899999999999994E-2"/>
    <s v="WAC Adjustment"/>
    <d v="2014-10-15T00:00:00"/>
    <n v="1.0899000000000001"/>
  </r>
  <r>
    <s v="TRAVATAN Z 0.004% EYE DROP"/>
    <x v="1348"/>
    <n v="41.25394"/>
    <n v="44.961840000000002"/>
    <s v="B"/>
    <n v="8.9899999999999994E-2"/>
    <s v="WAC Adjustment"/>
    <d v="2014-10-15T00:00:00"/>
    <n v="1.0899000000000001"/>
  </r>
  <r>
    <s v="VEXOL 1% EYE DROPS"/>
    <x v="1678"/>
    <n v="9.4079999999999995"/>
    <n v="13.207610000000001"/>
    <s v="B"/>
    <n v="0.40389999999999998"/>
    <s v="WAC Adjustment"/>
    <d v="2014-10-15T00:00:00"/>
    <n v="1.4038999999999999"/>
  </r>
  <r>
    <s v="VIGAMOX 0.5% EYE DROPS"/>
    <x v="996"/>
    <n v="34.56427"/>
    <n v="37.683"/>
    <s v="B"/>
    <n v="9.0200000000000002E-2"/>
    <s v="WAC Adjustment"/>
    <d v="2014-10-15T00:00:00"/>
    <n v="1.0902000000000001"/>
  </r>
  <r>
    <s v="VITAFOL-OB CAPLET"/>
    <x v="669"/>
    <n v="2.1706500000000002"/>
    <n v="2.6047699999999998"/>
    <s v="B"/>
    <n v="0.2"/>
    <s v="WAC Adjustment"/>
    <d v="2014-10-15T00:00:00"/>
    <n v="1.2"/>
  </r>
  <r>
    <s v="VITAFOL-ONE CAPSULE"/>
    <x v="671"/>
    <n v="2.4710399999999999"/>
    <n v="2.7183199999999998"/>
    <s v="B"/>
    <n v="0.10009999999999999"/>
    <s v="WAC Adjustment"/>
    <d v="2014-10-15T00:00:00"/>
    <n v="1.1001000000000001"/>
  </r>
  <r>
    <s v="ZUTRIPRO SOLUTION"/>
    <x v="91"/>
    <n v="0.95562999999999998"/>
    <n v="1.0464199999999999"/>
    <s v="B"/>
    <n v="9.5000000000000001E-2"/>
    <s v="WAC Adjustment"/>
    <d v="2014-10-15T00:00:00"/>
    <n v="1.095"/>
  </r>
  <r>
    <s v="APLENZIN ER 174 MG TABLET"/>
    <x v="1679"/>
    <n v="10.835039999999999"/>
    <n v="16.252559999999999"/>
    <s v="B"/>
    <n v="0.5"/>
    <s v="WAC Adjustment"/>
    <d v="2014-10-22T00:00:00"/>
    <n v="1.5"/>
  </r>
  <r>
    <s v="APLENZIN ER 348 MG TABLET"/>
    <x v="1680"/>
    <n v="14.27267"/>
    <n v="21.40915"/>
    <s v="B"/>
    <n v="0.5"/>
    <s v="WAC Adjustment"/>
    <d v="2014-10-22T00:00:00"/>
    <n v="1.5"/>
  </r>
  <r>
    <s v="APLENZIN ER 522 MG TABLET"/>
    <x v="1681"/>
    <n v="32.621279999999999"/>
    <n v="48.931919999999998"/>
    <s v="B"/>
    <n v="0.5"/>
    <s v="WAC Adjustment"/>
    <d v="2014-10-22T00:00:00"/>
    <n v="1.5"/>
  </r>
  <r>
    <s v="SPRYCEL 100 MG TABLET"/>
    <x v="1205"/>
    <n v="294.15519"/>
    <n v="308.56880000000001"/>
    <s v="B"/>
    <n v="4.9000000000000002E-2"/>
    <s v="WAC Adjustment"/>
    <d v="2014-10-22T00:00:00"/>
    <n v="1.0489999999999999"/>
  </r>
  <r>
    <s v="SPRYCEL 50 MG TABLET"/>
    <x v="1206"/>
    <n v="164.11524"/>
    <n v="172.15689"/>
    <s v="B"/>
    <n v="4.9000000000000002E-2"/>
    <s v="WAC Adjustment"/>
    <d v="2014-10-22T00:00:00"/>
    <n v="1.0489999999999999"/>
  </r>
  <r>
    <s v="ZONEGRAN 100 MG CAPSULE"/>
    <x v="1098"/>
    <n v="6.3763500000000004"/>
    <n v="7.3327999999999998"/>
    <s v="B"/>
    <n v="0.15"/>
    <s v="WAC Adjustment"/>
    <d v="2014-10-22T00:00:00"/>
    <n v="1.1499999999999999"/>
  </r>
  <r>
    <s v="ZONEGRAN 25 MG CAPSULE"/>
    <x v="1099"/>
    <n v="1.62999"/>
    <n v="5.7864599999999999"/>
    <s v="B"/>
    <n v="2.5499999999999998"/>
    <s v="WAC Adjustment"/>
    <d v="2014-10-22T00:00:00"/>
    <n v="3.55"/>
  </r>
  <r>
    <s v="ALDARA 5% CREAM"/>
    <x v="721"/>
    <n v="56.844000000000001"/>
    <n v="65.313760000000002"/>
    <s v="B"/>
    <n v="0.14899999999999999"/>
    <s v="WAC Adjustment"/>
    <d v="2014-10-29T00:00:00"/>
    <n v="1.149"/>
  </r>
  <r>
    <s v="ANGELIQ 0.5 MG-1 MG TABLET"/>
    <x v="1682"/>
    <n v="3.4541900000000001"/>
    <n v="3.7961900000000002"/>
    <s v="B"/>
    <n v="9.9000000000000005E-2"/>
    <s v="WAC Adjustment"/>
    <d v="2014-10-29T00:00:00"/>
    <n v="1.099"/>
  </r>
  <r>
    <s v="BENZAMYCIN GEL"/>
    <x v="1683"/>
    <n v="8.1252899999999997"/>
    <n v="9.33596"/>
    <s v="B"/>
    <n v="0.14899999999999999"/>
    <s v="WAC Adjustment"/>
    <d v="2014-10-29T00:00:00"/>
    <n v="1.149"/>
  </r>
  <r>
    <s v="BENZAMYCINPAK GEL"/>
    <x v="737"/>
    <n v="4.0357500000000002"/>
    <n v="4.6371500000000001"/>
    <s v="B"/>
    <n v="0.14899999999999999"/>
    <s v="WAC Adjustment"/>
    <d v="2014-10-29T00:00:00"/>
    <n v="1.149"/>
  </r>
  <r>
    <s v="BILTRICIDE 600 MG TABLET"/>
    <x v="1172"/>
    <n v="15.159879999999999"/>
    <n v="17.434629999999999"/>
    <s v="B"/>
    <n v="0.15010000000000001"/>
    <s v="WAC Adjustment"/>
    <d v="2014-10-29T00:00:00"/>
    <n v="1.1501000000000001"/>
  </r>
  <r>
    <s v="CLIMARA 0.025 MG/DAY PATCH"/>
    <x v="1684"/>
    <n v="23.087140000000002"/>
    <n v="25.37208"/>
    <s v="B"/>
    <n v="9.9000000000000005E-2"/>
    <s v="WAC Adjustment"/>
    <d v="2014-10-29T00:00:00"/>
    <n v="1.099"/>
  </r>
  <r>
    <s v="CLIMARA 0.0375 MG/DAY PATCH"/>
    <x v="1685"/>
    <n v="23.026250000000001"/>
    <n v="25.305160000000001"/>
    <s v="B"/>
    <n v="9.9000000000000005E-2"/>
    <s v="WAC Adjustment"/>
    <d v="2014-10-29T00:00:00"/>
    <n v="1.099"/>
  </r>
  <r>
    <s v="CLIMARA 0.05 MG/DAY PATCH"/>
    <x v="1686"/>
    <n v="22.69819"/>
    <n v="24.94464"/>
    <s v="B"/>
    <n v="9.9000000000000005E-2"/>
    <s v="WAC Adjustment"/>
    <d v="2014-10-29T00:00:00"/>
    <n v="1.099"/>
  </r>
  <r>
    <s v="CLIMARA 0.06/MG DAY PATCH"/>
    <x v="1687"/>
    <n v="23.249500000000001"/>
    <n v="25.5505"/>
    <s v="B"/>
    <n v="9.9000000000000005E-2"/>
    <s v="WAC Adjustment"/>
    <d v="2014-10-29T00:00:00"/>
    <n v="1.099"/>
  </r>
  <r>
    <s v="CLIMARA 0.075 MG/DAY PATCH"/>
    <x v="1688"/>
    <n v="23.154640000000001"/>
    <n v="25.446259999999999"/>
    <s v="B"/>
    <n v="9.9000000000000005E-2"/>
    <s v="WAC Adjustment"/>
    <d v="2014-10-29T00:00:00"/>
    <n v="1.099"/>
  </r>
  <r>
    <s v="CLIMARA 0.1 MG/DAY PATCH"/>
    <x v="1689"/>
    <n v="22.873390000000001"/>
    <n v="25.137170000000001"/>
    <s v="B"/>
    <n v="9.9000000000000005E-2"/>
    <s v="WAC Adjustment"/>
    <d v="2014-10-29T00:00:00"/>
    <n v="1.099"/>
  </r>
  <r>
    <s v="CLIMARA PRO PATCH"/>
    <x v="1690"/>
    <n v="27.543970000000002"/>
    <n v="30.271930000000001"/>
    <s v="B"/>
    <n v="9.9000000000000005E-2"/>
    <s v="WAC Adjustment"/>
    <d v="2014-10-29T00:00:00"/>
    <n v="1.099"/>
  </r>
  <r>
    <s v="EFUDEX 5% CREAM"/>
    <x v="1691"/>
    <n v="7.0224799999999998"/>
    <n v="8.0687599999999993"/>
    <s v="B"/>
    <n v="0.14899999999999999"/>
    <s v="WAC Adjustment"/>
    <d v="2014-10-29T00:00:00"/>
    <n v="1.149"/>
  </r>
  <r>
    <s v="FERIVAFA CAPSULE"/>
    <x v="1692"/>
    <n v="4.3921099999999997"/>
    <n v="4.8751100000000003"/>
    <s v="B"/>
    <n v="0.11"/>
    <s v="WAC Adjustment"/>
    <d v="2014-10-29T00:00:00"/>
    <n v="1.1100000000000001"/>
  </r>
  <r>
    <s v="LOPROX 1% SHAMPOO"/>
    <x v="870"/>
    <n v="4.1420899999999996"/>
    <n v="4.7592600000000003"/>
    <s v="B"/>
    <n v="0.14899999999999999"/>
    <s v="WAC Adjustment"/>
    <d v="2014-10-29T00:00:00"/>
    <n v="1.149"/>
  </r>
  <r>
    <s v="MENOSTAR 14 MCG/DAY PATCH"/>
    <x v="1693"/>
    <n v="24.322500000000002"/>
    <n v="26.730180000000001"/>
    <s v="B"/>
    <n v="9.9000000000000005E-2"/>
    <s v="WAC Adjustment"/>
    <d v="2014-10-29T00:00:00"/>
    <n v="1.099"/>
  </r>
  <r>
    <s v="PRENATE ELITE TABLET"/>
    <x v="1694"/>
    <n v="3.61253"/>
    <n v="3.9736400000000001"/>
    <s v="B"/>
    <n v="0.1"/>
    <s v="WAC Adjustment"/>
    <d v="2014-10-29T00:00:00"/>
    <n v="1.1000000000000001"/>
  </r>
  <r>
    <s v="PRILOSEC OTC 20.6 MG TABLET"/>
    <x v="1695"/>
    <n v="0.63980000000000004"/>
    <n v="0.61397999999999997"/>
    <s v="B"/>
    <n v="-4.0399999999999998E-2"/>
    <s v="WAC Adjustment"/>
    <d v="2014-10-29T00:00:00"/>
    <n v="0.95960000000000001"/>
  </r>
  <r>
    <s v="AMARYL 2 MG TABLET"/>
    <x v="1445"/>
    <n v="1.4449799999999999"/>
    <n v="1.58948"/>
    <s v="B"/>
    <n v="0.1"/>
    <s v="WAC Adjustment"/>
    <d v="2014-05-11T00:00:00"/>
    <n v="1.1000000000000001"/>
  </r>
  <r>
    <s v="AMARYL 4 MG TABLET"/>
    <x v="1446"/>
    <n v="2.66506"/>
    <n v="2.9316200000000001"/>
    <s v="B"/>
    <n v="0.1"/>
    <s v="WAC Adjustment"/>
    <d v="2014-05-11T00:00:00"/>
    <n v="1.1000000000000001"/>
  </r>
  <r>
    <s v="AMBIEN 10 MG TABLET"/>
    <x v="1447"/>
    <n v="10.62082"/>
    <n v="11.6829"/>
    <s v="B"/>
    <n v="0.1"/>
    <s v="WAC Adjustment"/>
    <d v="2014-05-11T00:00:00"/>
    <n v="1.1000000000000001"/>
  </r>
  <r>
    <s v="AMBIEN 5 MG TABLET"/>
    <x v="1448"/>
    <n v="10.605230000000001"/>
    <n v="11.665760000000001"/>
    <s v="B"/>
    <n v="0.1"/>
    <s v="WAC Adjustment"/>
    <d v="2014-05-11T00:00:00"/>
    <n v="1.1000000000000001"/>
  </r>
  <r>
    <s v="AMBIEN CR 12.5 MG TABLET"/>
    <x v="1449"/>
    <n v="10.5037"/>
    <n v="11.554069999999999"/>
    <s v="B"/>
    <n v="0.1"/>
    <s v="WAC Adjustment"/>
    <d v="2014-05-11T00:00:00"/>
    <n v="1.1000000000000001"/>
  </r>
  <r>
    <s v="AMBIEN CR 6.25 MG TABLET"/>
    <x v="1450"/>
    <n v="10.58765"/>
    <n v="11.646420000000001"/>
    <s v="B"/>
    <n v="0.1"/>
    <s v="WAC Adjustment"/>
    <d v="2014-05-11T00:00:00"/>
    <n v="1.1000000000000001"/>
  </r>
  <r>
    <s v="ARAVA 20 MG TABLET"/>
    <x v="1696"/>
    <n v="31.27636"/>
    <n v="34.40399"/>
    <s v="B"/>
    <n v="0.1"/>
    <s v="WAC Adjustment"/>
    <d v="2014-05-11T00:00:00"/>
    <n v="1.1000000000000001"/>
  </r>
  <r>
    <s v="AVALIDE 150-12.5 MG TABLET"/>
    <x v="1451"/>
    <n v="4.5147199999999996"/>
    <n v="4.9663500000000003"/>
    <s v="B"/>
    <n v="0.1"/>
    <s v="WAC Adjustment"/>
    <d v="2014-05-11T00:00:00"/>
    <n v="1.1000000000000001"/>
  </r>
  <r>
    <s v="AVALIDE 300-12.5 MG TABLET"/>
    <x v="1452"/>
    <n v="4.9609500000000004"/>
    <n v="5.4569200000000002"/>
    <s v="B"/>
    <n v="0.1"/>
    <s v="WAC Adjustment"/>
    <d v="2014-05-11T00:00:00"/>
    <n v="1.1000000000000001"/>
  </r>
  <r>
    <s v="AVAPRO 150 MG TABLET"/>
    <x v="1453"/>
    <n v="3.72044"/>
    <n v="4.0925500000000001"/>
    <s v="B"/>
    <n v="0.1"/>
    <s v="WAC Adjustment"/>
    <d v="2014-05-11T00:00:00"/>
    <n v="1.1000000000000001"/>
  </r>
  <r>
    <s v="AVAPRO 300 MG TABLET"/>
    <x v="1454"/>
    <n v="4.6304699999999999"/>
    <n v="5.0935899999999998"/>
    <s v="B"/>
    <n v="0.1"/>
    <s v="WAC Adjustment"/>
    <d v="2014-05-11T00:00:00"/>
    <n v="1.1000000000000001"/>
  </r>
  <r>
    <s v="AVAPRO 75 MG TABLET"/>
    <x v="1455"/>
    <n v="3.56785"/>
    <n v="3.9246699999999999"/>
    <s v="B"/>
    <n v="0.1"/>
    <s v="WAC Adjustment"/>
    <d v="2014-05-11T00:00:00"/>
    <n v="1.1000000000000001"/>
  </r>
  <r>
    <s v="BETASERON 0.3 MG KIT"/>
    <x v="738"/>
    <n v="337.13625000000002"/>
    <n v="349.94743"/>
    <s v="B"/>
    <n v="3.7999999999999999E-2"/>
    <s v="WAC Adjustment"/>
    <d v="2014-05-11T00:00:00"/>
    <n v="1.038"/>
  </r>
  <r>
    <s v="QSYMIA 3.75 MG-23 MG CAPSULE"/>
    <x v="1310"/>
    <n v="4.8468499999999999"/>
    <n v="5.3026499999999999"/>
    <s v="B"/>
    <n v="9.4E-2"/>
    <s v="WAC Adjustment"/>
    <d v="2014-05-11T00:00:00"/>
    <n v="1.0940000000000001"/>
  </r>
  <r>
    <s v="ALINIA 500 MG TABLET"/>
    <x v="1697"/>
    <n v="24.856390000000001"/>
    <n v="27.09347"/>
    <s v="B"/>
    <n v="0.09"/>
    <s v="WAC Adjustment"/>
    <d v="2014-12-11T00:00:00"/>
    <n v="1.0900000000000001"/>
  </r>
  <r>
    <s v="EMSAM 12 MG/24 HOURS PATCH"/>
    <x v="1387"/>
    <n v="35.006230000000002"/>
    <n v="38.471850000000003"/>
    <s v="B"/>
    <n v="9.9000000000000005E-2"/>
    <s v="WAC Adjustment"/>
    <d v="2014-12-11T00:00:00"/>
    <n v="1.099"/>
  </r>
  <r>
    <s v="EMSAM 6 MG/24 HOURS PATCH"/>
    <x v="1388"/>
    <n v="35.176349999999999"/>
    <n v="38.658810000000003"/>
    <s v="B"/>
    <n v="9.9000000000000005E-2"/>
    <s v="WAC Adjustment"/>
    <d v="2014-12-11T00:00:00"/>
    <n v="1.099"/>
  </r>
  <r>
    <s v="EMSAM 9 MG/24 HOURS PATCH"/>
    <x v="1389"/>
    <n v="34.841360000000002"/>
    <n v="38.290649999999999"/>
    <s v="B"/>
    <n v="9.9000000000000005E-2"/>
    <s v="WAC Adjustment"/>
    <d v="2014-12-11T00:00:00"/>
    <n v="1.099"/>
  </r>
  <r>
    <s v="EPIPEN 2-PAK 0.3 MG AUTO-INJCT"/>
    <x v="151"/>
    <n v="168.89357999999999"/>
    <n v="194.05871999999999"/>
    <s v="B"/>
    <n v="0.14899999999999999"/>
    <s v="WAC Adjustment"/>
    <d v="2014-12-11T00:00:00"/>
    <n v="1.149"/>
  </r>
  <r>
    <s v="EPIPEN JR 2-PAK 0.15 MG INJCTR"/>
    <x v="1390"/>
    <n v="168.73045999999999"/>
    <n v="193.87129999999999"/>
    <s v="B"/>
    <n v="0.14899999999999999"/>
    <s v="WAC Adjustment"/>
    <d v="2014-12-11T00:00:00"/>
    <n v="1.149"/>
  </r>
  <r>
    <s v="FAZACLO 200 MG ODT"/>
    <x v="1257"/>
    <n v="19.809480000000001"/>
    <n v="22.384709999999998"/>
    <s v="B"/>
    <n v="0.13"/>
    <s v="WAC Adjustment"/>
    <d v="2014-12-11T00:00:00"/>
    <n v="1.1299999999999999"/>
  </r>
  <r>
    <s v="LOVAZA 1 GM CAPSULE"/>
    <x v="1276"/>
    <n v="1.8586100000000001"/>
    <n v="2.1373799999999998"/>
    <s v="B"/>
    <n v="0.15"/>
    <s v="WAC Adjustment"/>
    <d v="2014-12-11T00:00:00"/>
    <n v="1.1499999999999999"/>
  </r>
  <r>
    <s v="OLUX-E 0.05% FOAM"/>
    <x v="1698"/>
    <n v="7.1356000000000002"/>
    <n v="7.1297499999999996"/>
    <s v="B"/>
    <n v="-8.0000000000000004E-4"/>
    <s v="WAC Adjustment"/>
    <d v="2014-12-11T00:00:00"/>
    <n v="0.99919999999999998"/>
  </r>
  <r>
    <s v="PERFOROMIST 20 MCG/2 ML SOLN"/>
    <x v="1115"/>
    <n v="4.7961200000000002"/>
    <n v="4.98787"/>
    <s v="B"/>
    <n v="0.04"/>
    <s v="WAC Adjustment"/>
    <d v="2014-12-11T00:00:00"/>
    <n v="1.04"/>
  </r>
  <r>
    <s v="PERFOROMIST 20 MCG/2 ML SOLN"/>
    <x v="1116"/>
    <n v="4.7759499999999999"/>
    <n v="4.96699"/>
    <s v="B"/>
    <n v="0.04"/>
    <s v="WAC Adjustment"/>
    <d v="2014-12-11T00:00:00"/>
    <n v="1.04"/>
  </r>
  <r>
    <s v="PRENATE MINI SOFTGEL"/>
    <x v="1041"/>
    <n v="3.49187"/>
    <n v="3.8124600000000002"/>
    <s v="B"/>
    <n v="9.1800000000000007E-2"/>
    <s v="WAC Adjustment"/>
    <d v="2014-12-11T00:00:00"/>
    <n v="1.0918000000000001"/>
  </r>
  <r>
    <s v="STELARA 45 MG/0.5 ML SYRINGE"/>
    <x v="1122"/>
    <n v="14307.419029999999"/>
    <n v="14865.408380000001"/>
    <s v="B"/>
    <n v="3.9E-2"/>
    <s v="WAC Adjustment"/>
    <d v="2014-12-11T00:00:00"/>
    <n v="1.0389999999999999"/>
  </r>
  <r>
    <s v="VAGIFEM 10 MCG VAGINAL TAB"/>
    <x v="1020"/>
    <n v="11.87865"/>
    <n v="13.64987"/>
    <s v="B"/>
    <n v="0.14910000000000001"/>
    <s v="WAC Adjustment"/>
    <d v="2014-12-11T00:00:00"/>
    <n v="1.1491"/>
  </r>
  <r>
    <s v="FUSION PLUS CAPSULE"/>
    <x v="1129"/>
    <n v="0.83013999999999999"/>
    <n v="0.85128999999999999"/>
    <s v="B"/>
    <n v="2.5499999999999998E-2"/>
    <s v="WAC Adjustment"/>
    <d v="2014-11-19T00:00:00"/>
    <n v="1.0255000000000001"/>
  </r>
  <r>
    <s v="LANTUS 100 UNITS/ML VIAL"/>
    <x v="157"/>
    <n v="21.549160000000001"/>
    <n v="24.113720000000001"/>
    <s v="B"/>
    <n v="0.11899999999999999"/>
    <s v="WAC Adjustment"/>
    <d v="2014-11-19T00:00:00"/>
    <n v="1.119"/>
  </r>
  <r>
    <s v="LANTUS SOLOSTAR 100 UNITS/ML"/>
    <x v="158"/>
    <n v="21.500979999999998"/>
    <n v="24.0596"/>
    <s v="B"/>
    <n v="0.11899999999999999"/>
    <s v="WAC Adjustment"/>
    <d v="2014-11-19T00:00:00"/>
    <n v="1.119"/>
  </r>
  <r>
    <s v="PROVIDA OB CAPSULE"/>
    <x v="1699"/>
    <n v="0.81720000000000004"/>
    <n v="0.85806000000000004"/>
    <s v="B"/>
    <n v="0.05"/>
    <s v="WAC Adjustment"/>
    <d v="2014-11-19T00:00:00"/>
    <n v="1.05"/>
  </r>
  <r>
    <s v="RENAGEL 400 MG TABLET"/>
    <x v="1131"/>
    <n v="2.3356599999999998"/>
    <n v="2.56785"/>
    <s v="B"/>
    <n v="9.9400000000000002E-2"/>
    <s v="WAC Adjustment"/>
    <d v="2014-11-19T00:00:00"/>
    <n v="1.0993999999999999"/>
  </r>
  <r>
    <s v="RENAGEL 800 MG TABLET"/>
    <x v="1132"/>
    <n v="4.6696900000000001"/>
    <n v="5.1338999999999997"/>
    <s v="B"/>
    <n v="9.9400000000000002E-2"/>
    <s v="WAC Adjustment"/>
    <d v="2014-11-19T00:00:00"/>
    <n v="1.0993999999999999"/>
  </r>
  <r>
    <s v="RENVELA 0.8 GM POWDER PACKET"/>
    <x v="1133"/>
    <n v="11.1808"/>
    <n v="12.29217"/>
    <s v="B"/>
    <n v="9.9400000000000002E-2"/>
    <s v="WAC Adjustment"/>
    <d v="2014-11-19T00:00:00"/>
    <n v="1.0993999999999999"/>
  </r>
  <r>
    <s v="RENVELA 2.4 GM POWDER PACKET"/>
    <x v="1134"/>
    <n v="11.2768"/>
    <n v="12.39772"/>
    <s v="B"/>
    <n v="9.9400000000000002E-2"/>
    <s v="WAC Adjustment"/>
    <d v="2014-11-19T00:00:00"/>
    <n v="1.0993999999999999"/>
  </r>
  <r>
    <s v="RENVELA 800 MG TABLET"/>
    <x v="1135"/>
    <n v="3.7282000000000002"/>
    <n v="4.0987799999999996"/>
    <s v="B"/>
    <n v="9.9400000000000002E-2"/>
    <s v="WAC Adjustment"/>
    <d v="2014-11-19T00:00:00"/>
    <n v="1.0993999999999999"/>
  </r>
  <r>
    <s v="RETIN-A MICRO 0.04% GEL"/>
    <x v="921"/>
    <n v="13.068160000000001"/>
    <n v="14.36191"/>
    <s v="B"/>
    <n v="9.9000000000000005E-2"/>
    <s v="WAC Adjustment"/>
    <d v="2014-11-19T00:00:00"/>
    <n v="1.099"/>
  </r>
  <r>
    <s v="RETIN-A MICRO 0.1% GEL"/>
    <x v="922"/>
    <n v="16.157299999999999"/>
    <n v="17.75703"/>
    <s v="B"/>
    <n v="9.9000000000000005E-2"/>
    <s v="WAC Adjustment"/>
    <d v="2014-11-19T00:00:00"/>
    <n v="1.099"/>
  </r>
  <r>
    <s v="RETIN-A MICRO 0.1% GEL"/>
    <x v="923"/>
    <n v="12.73593"/>
    <n v="13.996790000000001"/>
    <s v="B"/>
    <n v="9.9000000000000005E-2"/>
    <s v="WAC Adjustment"/>
    <d v="2014-11-19T00:00:00"/>
    <n v="1.099"/>
  </r>
  <r>
    <s v="RETIN-A MICRO PUMP 0.04% GEL"/>
    <x v="924"/>
    <n v="13.485290000000001"/>
    <n v="14.82034"/>
    <s v="B"/>
    <n v="9.9000000000000005E-2"/>
    <s v="WAC Adjustment"/>
    <d v="2014-11-19T00:00:00"/>
    <n v="1.099"/>
  </r>
  <r>
    <s v="RETIN-A MICRO PUMP 0.1% GEL"/>
    <x v="925"/>
    <n v="13.651"/>
    <n v="15.00245"/>
    <s v="B"/>
    <n v="9.9000000000000005E-2"/>
    <s v="WAC Adjustment"/>
    <d v="2014-11-19T00:00:00"/>
    <n v="1.099"/>
  </r>
  <r>
    <s v="VASCEPA 1 GM CAPSULE"/>
    <x v="172"/>
    <n v="1.5669200000000001"/>
    <n v="1.67659"/>
    <s v="B"/>
    <n v="7.0000000000000007E-2"/>
    <s v="WAC Adjustment"/>
    <d v="2014-11-19T00:00:00"/>
    <n v="1.07"/>
  </r>
  <r>
    <s v="AUVI-Q 0.15 MG AUTO-INJECTOR"/>
    <x v="141"/>
    <n v="185.47125"/>
    <n v="213.10647"/>
    <s v="B"/>
    <n v="0.14899999999999999"/>
    <s v="WAC Adjustment"/>
    <d v="2014-11-26T00:00:00"/>
    <n v="1.149"/>
  </r>
  <r>
    <s v="AUVI-Q 0.3 MG AUTO-INJECTOR"/>
    <x v="142"/>
    <n v="185.59921"/>
    <n v="213.25349"/>
    <s v="B"/>
    <n v="0.14899999999999999"/>
    <s v="WAC Adjustment"/>
    <d v="2014-11-26T00:00:00"/>
    <n v="1.149"/>
  </r>
  <r>
    <s v="CHILD MUCINEX MULTI-SYMPTOM LQ"/>
    <x v="1700"/>
    <n v="5.5550000000000002E-2"/>
    <n v="5.5849999999999997E-2"/>
    <s v="B"/>
    <n v="5.4000000000000003E-3"/>
    <s v="WAC Adjustment"/>
    <d v="2014-11-26T00:00:00"/>
    <n v="1.0054000000000001"/>
  </r>
  <r>
    <s v="CHILD MUCINEX NIGHT TIME LIQ"/>
    <x v="1701"/>
    <n v="5.7520000000000002E-2"/>
    <n v="6.0330000000000002E-2"/>
    <s v="B"/>
    <n v="4.8899999999999999E-2"/>
    <s v="WAC Adjustment"/>
    <d v="2014-11-26T00:00:00"/>
    <n v="1.0488999999999999"/>
  </r>
  <r>
    <s v="CHILDREN'S MUCINEX COUGH LIQ"/>
    <x v="1702"/>
    <n v="5.552E-2"/>
    <n v="5.8229999999999997E-2"/>
    <s v="B"/>
    <n v="4.8800000000000003E-2"/>
    <s v="WAC Adjustment"/>
    <d v="2014-11-26T00:00:00"/>
    <n v="1.0488"/>
  </r>
  <r>
    <s v="CHILD'S MUCINEX 100 MG/5 ML LQ"/>
    <x v="1703"/>
    <n v="5.3019999999999998E-2"/>
    <n v="5.5539999999999999E-2"/>
    <s v="B"/>
    <n v="4.7500000000000001E-2"/>
    <s v="WAC Adjustment"/>
    <d v="2014-11-26T00:00:00"/>
    <n v="1.0475000000000001"/>
  </r>
  <r>
    <s v="CHILD'S MUCINEX COLD-CGH-SORE"/>
    <x v="1704"/>
    <n v="5.8099999999999999E-2"/>
    <n v="6.0970000000000003E-2"/>
    <s v="B"/>
    <n v="4.9399999999999999E-2"/>
    <s v="WAC Adjustment"/>
    <d v="2014-11-26T00:00:00"/>
    <n v="1.0493999999999999"/>
  </r>
  <r>
    <s v="CHILD'S MUCINEX COLD-FEVER LIQ"/>
    <x v="1705"/>
    <n v="5.8099999999999999E-2"/>
    <n v="6.0970000000000003E-2"/>
    <s v="B"/>
    <n v="4.9399999999999999E-2"/>
    <s v="WAC Adjustment"/>
    <d v="2014-11-26T00:00:00"/>
    <n v="1.0493999999999999"/>
  </r>
  <r>
    <s v="CHL MUCINEX CHEST CONGEST LIQ"/>
    <x v="1706"/>
    <n v="5.3019999999999998E-2"/>
    <n v="5.5539999999999999E-2"/>
    <s v="B"/>
    <n v="4.7500000000000001E-2"/>
    <s v="WAC Adjustment"/>
    <d v="2014-11-26T00:00:00"/>
    <n v="1.0475000000000001"/>
  </r>
  <r>
    <s v="CHLD MUCINEX STUFFY NOSE-COLD"/>
    <x v="1707"/>
    <n v="5.4269999999999999E-2"/>
    <n v="5.6919999999999998E-2"/>
    <s v="B"/>
    <n v="4.8800000000000003E-2"/>
    <s v="WAC Adjustment"/>
    <d v="2014-11-26T00:00:00"/>
    <n v="1.0488"/>
  </r>
  <r>
    <s v="DELSYM 30 MG/5 ML SUSPENSION"/>
    <x v="1708"/>
    <n v="8.2909999999999998E-2"/>
    <n v="8.6999999999999994E-2"/>
    <s v="B"/>
    <n v="4.9299999999999997E-2"/>
    <s v="WAC Adjustment"/>
    <d v="2014-11-26T00:00:00"/>
    <n v="1.0492999999999999"/>
  </r>
  <r>
    <s v="DELSYM 30 MG/5 ML SUSPENSION"/>
    <x v="1709"/>
    <n v="7.0150000000000004E-2"/>
    <n v="7.3599999999999999E-2"/>
    <s v="B"/>
    <n v="4.9200000000000001E-2"/>
    <s v="WAC Adjustment"/>
    <d v="2014-11-26T00:00:00"/>
    <n v="1.0491999999999999"/>
  </r>
  <r>
    <s v="DELSYM 30 MG/5 ML SUSPENSION"/>
    <x v="1710"/>
    <n v="8.3059999999999995E-2"/>
    <n v="8.7150000000000005E-2"/>
    <s v="B"/>
    <n v="4.9200000000000001E-2"/>
    <s v="WAC Adjustment"/>
    <d v="2014-11-26T00:00:00"/>
    <n v="1.0491999999999999"/>
  </r>
  <r>
    <s v="ENBREL 25 MG KIT"/>
    <x v="361"/>
    <n v="325.67318"/>
    <n v="351.40136000000001"/>
    <s v="B"/>
    <n v="7.9000000000000001E-2"/>
    <s v="WAC Adjustment"/>
    <d v="2014-11-26T00:00:00"/>
    <n v="1.079"/>
  </r>
  <r>
    <s v="ENBREL 25 MG/0.5 ML SYRINGE"/>
    <x v="362"/>
    <n v="653.55246"/>
    <n v="705.18309999999997"/>
    <s v="B"/>
    <n v="7.9000000000000001E-2"/>
    <s v="WAC Adjustment"/>
    <d v="2014-11-26T00:00:00"/>
    <n v="1.079"/>
  </r>
  <r>
    <s v="ENBREL 50 MG/ML SURECLICK SYR"/>
    <x v="363"/>
    <n v="671.24212"/>
    <n v="724.27025000000003"/>
    <s v="B"/>
    <n v="7.9000000000000001E-2"/>
    <s v="WAC Adjustment"/>
    <d v="2014-11-26T00:00:00"/>
    <n v="1.079"/>
  </r>
  <r>
    <s v="ENBREL 50 MG/ML SYRINGE"/>
    <x v="364"/>
    <n v="672.58586000000003"/>
    <n v="725.72014999999999"/>
    <s v="B"/>
    <n v="7.9000000000000001E-2"/>
    <s v="WAC Adjustment"/>
    <d v="2014-11-26T00:00:00"/>
    <n v="1.079"/>
  </r>
  <r>
    <s v="GILENYA 0.5 MG CAPSULE"/>
    <x v="1711"/>
    <n v="167.08301"/>
    <n v="175.43716000000001"/>
    <s v="B"/>
    <n v="0.05"/>
    <s v="WAC Adjustment"/>
    <d v="2014-11-26T00:00:00"/>
    <n v="1.05"/>
  </r>
  <r>
    <s v="HUMIRA 40 MG/0.8 ML PEN"/>
    <x v="399"/>
    <n v="1309.6112599999999"/>
    <n v="1413.0705499999999"/>
    <s v="B"/>
    <n v="7.9000000000000001E-2"/>
    <s v="WAC Adjustment"/>
    <d v="2014-11-26T00:00:00"/>
    <n v="1.079"/>
  </r>
  <r>
    <s v="HUMIRA CROHN'S STARTER PACK"/>
    <x v="401"/>
    <n v="1312.3805"/>
    <n v="1416.0585599999999"/>
    <s v="B"/>
    <n v="7.9000000000000001E-2"/>
    <s v="WAC Adjustment"/>
    <d v="2014-11-26T00:00:00"/>
    <n v="1.079"/>
  </r>
  <r>
    <s v="HUMIRA PSORIASIS STARTER PACK"/>
    <x v="402"/>
    <n v="1312.40346"/>
    <n v="1416.0833299999999"/>
    <s v="B"/>
    <n v="7.9000000000000001E-2"/>
    <s v="WAC Adjustment"/>
    <d v="2014-11-26T00:00:00"/>
    <n v="1.079"/>
  </r>
  <r>
    <s v="KID'S MUCINEX MINI-MELTS PACK"/>
    <x v="1712"/>
    <n v="0.54195000000000004"/>
    <n v="0.56835999999999998"/>
    <s v="B"/>
    <n v="4.87E-2"/>
    <s v="WAC Adjustment"/>
    <d v="2014-11-26T00:00:00"/>
    <n v="1.0487"/>
  </r>
  <r>
    <s v="LEVEMIR 100 UNITS/ML VIAL"/>
    <x v="176"/>
    <n v="21.515309999999999"/>
    <n v="24.075849999999999"/>
    <s v="B"/>
    <n v="0.11899999999999999"/>
    <s v="WAC Adjustment"/>
    <d v="2014-11-26T00:00:00"/>
    <n v="1.119"/>
  </r>
  <r>
    <s v="MUCINEX COUGH MINI-MELT PACK"/>
    <x v="1713"/>
    <n v="0.54666999999999999"/>
    <n v="0.57330999999999999"/>
    <s v="B"/>
    <n v="4.87E-2"/>
    <s v="WAC Adjustment"/>
    <d v="2014-11-26T00:00:00"/>
    <n v="1.0487"/>
  </r>
  <r>
    <s v="MUCINEX D ER 1,200-120 MG TAB"/>
    <x v="1714"/>
    <n v="0.82813000000000003"/>
    <n v="0.86936000000000002"/>
    <s v="B"/>
    <n v="4.9799999999999997E-2"/>
    <s v="WAC Adjustment"/>
    <d v="2014-11-26T00:00:00"/>
    <n v="1.0498000000000001"/>
  </r>
  <r>
    <s v="MUCINEX D ER 600-60 MG TABLET"/>
    <x v="1715"/>
    <n v="0.53139000000000003"/>
    <n v="0.55794999999999995"/>
    <s v="B"/>
    <n v="0.05"/>
    <s v="WAC Adjustment"/>
    <d v="2014-11-26T00:00:00"/>
    <n v="1.05"/>
  </r>
  <r>
    <s v="NOVOLIN 70-30 100 UNIT/ML VIAL"/>
    <x v="65"/>
    <n v="9.7485099999999996"/>
    <n v="10.71799"/>
    <s v="B"/>
    <n v="9.9400000000000002E-2"/>
    <s v="WAC Adjustment"/>
    <d v="2014-11-26T00:00:00"/>
    <n v="1.0993999999999999"/>
  </r>
  <r>
    <s v="NOVOLIN N 100 UNITS/ML VIAL"/>
    <x v="66"/>
    <n v="9.7429199999999998"/>
    <n v="10.71186"/>
    <s v="B"/>
    <n v="9.9500000000000005E-2"/>
    <s v="WAC Adjustment"/>
    <d v="2014-11-26T00:00:00"/>
    <n v="1.0994999999999999"/>
  </r>
  <r>
    <s v="NOVOLIN R 100 UNITS/ML VIAL"/>
    <x v="67"/>
    <n v="9.7353100000000001"/>
    <n v="10.70349"/>
    <s v="B"/>
    <n v="9.9500000000000005E-2"/>
    <s v="WAC Adjustment"/>
    <d v="2014-11-26T00:00:00"/>
    <n v="1.0994999999999999"/>
  </r>
  <r>
    <s v="NOVOLOG 100 UNIT/ML CARTRIDGE"/>
    <x v="68"/>
    <n v="22.124549999999999"/>
    <n v="24.325500000000002"/>
    <s v="B"/>
    <n v="9.9500000000000005E-2"/>
    <s v="WAC Adjustment"/>
    <d v="2014-11-26T00:00:00"/>
    <n v="1.0994999999999999"/>
  </r>
  <r>
    <s v="NOVOLOG 100 UNIT/ML VIAL"/>
    <x v="69"/>
    <n v="17.91441"/>
    <n v="19.696719999999999"/>
    <s v="B"/>
    <n v="9.9500000000000005E-2"/>
    <s v="WAC Adjustment"/>
    <d v="2014-11-26T00:00:00"/>
    <n v="1.0994999999999999"/>
  </r>
  <r>
    <s v="NOVOLOG FLEXPEN SYRINGE"/>
    <x v="70"/>
    <n v="23.341370000000001"/>
    <n v="25.66384"/>
    <s v="B"/>
    <n v="9.9500000000000005E-2"/>
    <s v="WAC Adjustment"/>
    <d v="2014-11-26T00:00:00"/>
    <n v="1.0994999999999999"/>
  </r>
  <r>
    <s v="NOVOLOG MIX 70-30 FLEXPEN SYRN"/>
    <x v="71"/>
    <n v="23.056049999999999"/>
    <n v="25.35013"/>
    <s v="B"/>
    <n v="9.9500000000000005E-2"/>
    <s v="WAC Adjustment"/>
    <d v="2014-11-26T00:00:00"/>
    <n v="1.0994999999999999"/>
  </r>
  <r>
    <s v="NOVOLOG MIX 70-30 VIAL"/>
    <x v="72"/>
    <n v="18.88184"/>
    <n v="20.759640000000001"/>
    <s v="B"/>
    <n v="9.9500000000000005E-2"/>
    <s v="WAC Adjustment"/>
    <d v="2014-11-26T00:00:00"/>
    <n v="1.0994999999999999"/>
  </r>
  <r>
    <s v="ONFI 2.5 MG/ML SUSPENSION"/>
    <x v="1716"/>
    <n v="4.2860399999999998"/>
    <n v="4.9289399999999999"/>
    <s v="B"/>
    <n v="0.15"/>
    <s v="WAC Adjustment"/>
    <d v="2014-11-26T00:00:00"/>
    <n v="1.1499999999999999"/>
  </r>
  <r>
    <s v="ONFI 20 MG TABLET"/>
    <x v="520"/>
    <n v="15.55655"/>
    <n v="17.890029999999999"/>
    <s v="B"/>
    <n v="0.15"/>
    <s v="WAC Adjustment"/>
    <d v="2014-11-26T00:00:00"/>
    <n v="1.1499999999999999"/>
  </r>
  <r>
    <s v="RELION NOVOLIN 70-30 VIAL"/>
    <x v="78"/>
    <n v="9.7485099999999996"/>
    <n v="10.71799"/>
    <s v="B"/>
    <n v="9.9400000000000002E-2"/>
    <s v="WAC Adjustment"/>
    <d v="2014-11-26T00:00:00"/>
    <n v="1.0993999999999999"/>
  </r>
  <r>
    <s v="RELION NOVOLIN N 100 UNIT/ML"/>
    <x v="79"/>
    <n v="9.7429199999999998"/>
    <n v="10.71186"/>
    <s v="B"/>
    <n v="9.9500000000000005E-2"/>
    <s v="WAC Adjustment"/>
    <d v="2014-11-26T00:00:00"/>
    <n v="1.0994999999999999"/>
  </r>
  <r>
    <s v="RELION NOVOLIN R 100 UNIT/ML"/>
    <x v="80"/>
    <n v="9.7353100000000001"/>
    <n v="10.70349"/>
    <s v="B"/>
    <n v="9.9500000000000005E-2"/>
    <s v="WAC Adjustment"/>
    <d v="2014-11-26T00:00:00"/>
    <n v="1.0994999999999999"/>
  </r>
  <r>
    <s v="ROBITUSSIN MUCUS-CHEST CONGEST"/>
    <x v="1717"/>
    <n v="5.3019999999999998E-2"/>
    <n v="5.5539999999999999E-2"/>
    <s v="B"/>
    <n v="4.7500000000000001E-2"/>
    <s v="WAC Adjustment"/>
    <d v="2014-11-26T00:00:00"/>
    <n v="1.0475000000000001"/>
  </r>
  <r>
    <s v="SENSIPAR 30 MG TABLET"/>
    <x v="585"/>
    <n v="16.661940000000001"/>
    <n v="17.655660000000001"/>
    <s v="B"/>
    <n v="5.96E-2"/>
    <s v="WAC Adjustment"/>
    <d v="2014-11-26T00:00:00"/>
    <n v="1.0596000000000001"/>
  </r>
  <r>
    <s v="SENSIPAR 60 MG TABLET"/>
    <x v="586"/>
    <n v="33.482819999999997"/>
    <n v="35.47974"/>
    <s v="B"/>
    <n v="5.96E-2"/>
    <s v="WAC Adjustment"/>
    <d v="2014-11-26T00:00:00"/>
    <n v="1.0596000000000001"/>
  </r>
  <r>
    <s v="SENSIPAR 90 MG TABLET"/>
    <x v="587"/>
    <n v="50.125210000000003"/>
    <n v="53.11468"/>
    <s v="B"/>
    <n v="5.96E-2"/>
    <s v="WAC Adjustment"/>
    <d v="2014-11-26T00:00:00"/>
    <n v="1.0596000000000001"/>
  </r>
  <r>
    <s v="APLENZIN ER 174 MG TABLET"/>
    <x v="1679"/>
    <n v="16.252559999999999"/>
    <n v="17.861719999999998"/>
    <s v="B"/>
    <n v="9.9000000000000005E-2"/>
    <s v="WAC Adjustment"/>
    <d v="2014-03-12T00:00:00"/>
    <n v="1.099"/>
  </r>
  <r>
    <s v="APLENZIN ER 348 MG TABLET"/>
    <x v="1680"/>
    <n v="21.40915"/>
    <n v="23.528649999999999"/>
    <s v="B"/>
    <n v="9.9000000000000005E-2"/>
    <s v="WAC Adjustment"/>
    <d v="2014-03-12T00:00:00"/>
    <n v="1.099"/>
  </r>
  <r>
    <s v="APLENZIN ER 522 MG TABLET"/>
    <x v="1681"/>
    <n v="48.931919999999998"/>
    <n v="53.776179999999997"/>
    <s v="B"/>
    <n v="9.9000000000000005E-2"/>
    <s v="WAC Adjustment"/>
    <d v="2014-03-12T00:00:00"/>
    <n v="1.099"/>
  </r>
  <r>
    <s v="ATIVAN 1 MG TABLET"/>
    <x v="1383"/>
    <n v="12.63461"/>
    <n v="13.885439999999999"/>
    <s v="B"/>
    <n v="9.9000000000000005E-2"/>
    <s v="WAC Adjustment"/>
    <d v="2014-03-12T00:00:00"/>
    <n v="1.099"/>
  </r>
  <r>
    <s v="ATIVAN 2 MG TABLET"/>
    <x v="1567"/>
    <n v="20.028369999999999"/>
    <n v="22.01118"/>
    <s v="B"/>
    <n v="9.9000000000000005E-2"/>
    <s v="WAC Adjustment"/>
    <d v="2014-03-12T00:00:00"/>
    <n v="1.099"/>
  </r>
  <r>
    <s v="CARDIZEM CD 120 MG CAPSULE"/>
    <x v="34"/>
    <n v="12.91357"/>
    <n v="14.19201"/>
    <s v="B"/>
    <n v="9.9000000000000005E-2"/>
    <s v="WAC Adjustment"/>
    <d v="2014-03-12T00:00:00"/>
    <n v="1.099"/>
  </r>
  <r>
    <s v="CARDIZEM CD 180 MG CAPSULE"/>
    <x v="35"/>
    <n v="16.718219999999999"/>
    <n v="18.37332"/>
    <s v="B"/>
    <n v="9.9000000000000005E-2"/>
    <s v="WAC Adjustment"/>
    <d v="2014-03-12T00:00:00"/>
    <n v="1.099"/>
  </r>
  <r>
    <s v="CARDIZEM CD 240 MG CAPSULE"/>
    <x v="36"/>
    <n v="23.649629999999998"/>
    <n v="25.990939999999998"/>
    <s v="B"/>
    <n v="9.9000000000000005E-2"/>
    <s v="WAC Adjustment"/>
    <d v="2014-03-12T00:00:00"/>
    <n v="1.099"/>
  </r>
  <r>
    <s v="CARDIZEM CD 300 MG CAPSULE"/>
    <x v="1173"/>
    <n v="32.09948"/>
    <n v="35.277329999999999"/>
    <s v="B"/>
    <n v="9.9000000000000005E-2"/>
    <s v="WAC Adjustment"/>
    <d v="2014-03-12T00:00:00"/>
    <n v="1.099"/>
  </r>
  <r>
    <s v="CARDIZEM CD 360 MG CAPSULE"/>
    <x v="37"/>
    <n v="45.179879999999997"/>
    <n v="49.65269"/>
    <s v="B"/>
    <n v="9.9000000000000005E-2"/>
    <s v="WAC Adjustment"/>
    <d v="2014-03-12T00:00:00"/>
    <n v="1.099"/>
  </r>
  <r>
    <s v="COMBIPATCH 0.05-0.14 MG PTCH"/>
    <x v="758"/>
    <n v="9.6984200000000005"/>
    <n v="10.658659999999999"/>
    <s v="B"/>
    <n v="9.9000000000000005E-2"/>
    <s v="WAC Adjustment"/>
    <d v="2014-03-12T00:00:00"/>
    <n v="1.099"/>
  </r>
  <r>
    <s v="COMBIPATCH 0.05-0.25 MG PTCH"/>
    <x v="759"/>
    <n v="9.7492199999999993"/>
    <n v="10.7217"/>
    <s v="B"/>
    <n v="9.9699999999999997E-2"/>
    <s v="WAC Adjustment"/>
    <d v="2014-03-12T00:00:00"/>
    <n v="1.0996999999999999"/>
  </r>
  <r>
    <s v="CUPRIMINE 250 MG CAPSULE"/>
    <x v="1177"/>
    <n v="54.139670000000002"/>
    <n v="59.499499999999998"/>
    <s v="B"/>
    <n v="9.9000000000000005E-2"/>
    <s v="WAC Adjustment"/>
    <d v="2014-03-12T00:00:00"/>
    <n v="1.099"/>
  </r>
  <r>
    <s v="EDECRIN 25 MG TABLET"/>
    <x v="43"/>
    <n v="11.848560000000001"/>
    <n v="13.021570000000001"/>
    <s v="B"/>
    <n v="9.9000000000000005E-2"/>
    <s v="WAC Adjustment"/>
    <d v="2014-03-12T00:00:00"/>
    <n v="1.099"/>
  </r>
  <r>
    <s v="GLUCAGON 1 MG EMERGENCY KIT"/>
    <x v="1718"/>
    <n v="174.34360000000001"/>
    <n v="190.03801000000001"/>
    <s v="B"/>
    <n v="0.09"/>
    <s v="WAC Adjustment"/>
    <d v="2014-03-12T00:00:00"/>
    <n v="1.0900000000000001"/>
  </r>
  <r>
    <s v="HUMALOG 100 UNITS/ML CARTRIDGE"/>
    <x v="105"/>
    <n v="22.011330000000001"/>
    <n v="24.19904"/>
    <s v="B"/>
    <n v="9.9400000000000002E-2"/>
    <s v="WAC Adjustment"/>
    <d v="2014-03-12T00:00:00"/>
    <n v="1.0993999999999999"/>
  </r>
  <r>
    <s v="HUMALOG 100 UNITS/ML KWIKPEN"/>
    <x v="106"/>
    <n v="22.974509999999999"/>
    <n v="25.258400000000002"/>
    <s v="B"/>
    <n v="9.9400000000000002E-2"/>
    <s v="WAC Adjustment"/>
    <d v="2014-03-12T00:00:00"/>
    <n v="1.0993999999999999"/>
  </r>
  <r>
    <s v="HUMALOG 100 UNITS/ML VIAL"/>
    <x v="107"/>
    <n v="17.822310000000002"/>
    <n v="19.591889999999999"/>
    <s v="B"/>
    <n v="9.9299999999999999E-2"/>
    <s v="WAC Adjustment"/>
    <d v="2014-03-12T00:00:00"/>
    <n v="1.0992999999999999"/>
  </r>
  <r>
    <s v="HUMALOG 100 UNITS/ML VIAL"/>
    <x v="108"/>
    <n v="17.58475"/>
    <n v="19.330739999999999"/>
    <s v="B"/>
    <n v="9.9299999999999999E-2"/>
    <s v="WAC Adjustment"/>
    <d v="2014-03-12T00:00:00"/>
    <n v="1.0992999999999999"/>
  </r>
  <r>
    <s v="HUMALOG MIX 50-50 KWIKPEN"/>
    <x v="109"/>
    <n v="22.739429999999999"/>
    <n v="24.999960000000002"/>
    <s v="B"/>
    <n v="9.9400000000000002E-2"/>
    <s v="WAC Adjustment"/>
    <d v="2014-03-12T00:00:00"/>
    <n v="1.0993999999999999"/>
  </r>
  <r>
    <s v="HUMALOG MIX 50-50 VIAL"/>
    <x v="110"/>
    <n v="18.65643"/>
    <n v="20.51125"/>
    <s v="B"/>
    <n v="9.9400000000000002E-2"/>
    <s v="WAC Adjustment"/>
    <d v="2014-03-12T00:00:00"/>
    <n v="1.0993999999999999"/>
  </r>
  <r>
    <s v="HUMALOG MIX 75-25 KWIKPEN"/>
    <x v="111"/>
    <n v="23.029419999999998"/>
    <n v="25.31878"/>
    <s v="B"/>
    <n v="9.9400000000000002E-2"/>
    <s v="WAC Adjustment"/>
    <d v="2014-03-12T00:00:00"/>
    <n v="1.0993999999999999"/>
  </r>
  <r>
    <s v="HUMALOG MIX 75-25 VIAL"/>
    <x v="112"/>
    <n v="18.546299999999999"/>
    <n v="20.390170000000001"/>
    <s v="B"/>
    <n v="9.9400000000000002E-2"/>
    <s v="WAC Adjustment"/>
    <d v="2014-03-12T00:00:00"/>
    <n v="1.0993999999999999"/>
  </r>
  <r>
    <s v="HUMULIN 70/30 KWIKPEN"/>
    <x v="1719"/>
    <n v="20.81146"/>
    <n v="22.871590000000001"/>
    <s v="B"/>
    <n v="9.9000000000000005E-2"/>
    <s v="WAC Adjustment"/>
    <d v="2014-03-12T00:00:00"/>
    <n v="1.099"/>
  </r>
  <r>
    <s v="HUMULIN 70-30 PEN"/>
    <x v="113"/>
    <n v="20.81146"/>
    <n v="22.871590000000001"/>
    <s v="B"/>
    <n v="9.9000000000000005E-2"/>
    <s v="WAC Adjustment"/>
    <d v="2014-03-12T00:00:00"/>
    <n v="1.099"/>
  </r>
  <r>
    <s v="HUMULIN 70-30 VIAL"/>
    <x v="114"/>
    <n v="9.7548600000000008"/>
    <n v="10.72255"/>
    <s v="B"/>
    <n v="9.9199999999999997E-2"/>
    <s v="WAC Adjustment"/>
    <d v="2014-03-12T00:00:00"/>
    <n v="1.0992"/>
  </r>
  <r>
    <s v="HUMULIN N 100 UNITS/ML KWIKPEN"/>
    <x v="1720"/>
    <n v="20.757899999999999"/>
    <n v="22.812729999999998"/>
    <s v="B"/>
    <n v="9.9000000000000005E-2"/>
    <s v="WAC Adjustment"/>
    <d v="2014-03-12T00:00:00"/>
    <n v="1.099"/>
  </r>
  <r>
    <s v="HUMULIN N 100 UNITS/ML PEN"/>
    <x v="115"/>
    <n v="20.757899999999999"/>
    <n v="22.812729999999998"/>
    <s v="B"/>
    <n v="9.9000000000000005E-2"/>
    <s v="WAC Adjustment"/>
    <d v="2014-03-12T00:00:00"/>
    <n v="1.099"/>
  </r>
  <r>
    <s v="HUMULIN N 100 UNITS/ML VIAL"/>
    <x v="116"/>
    <n v="9.7935400000000001"/>
    <n v="10.76506"/>
    <s v="B"/>
    <n v="9.9199999999999997E-2"/>
    <s v="WAC Adjustment"/>
    <d v="2014-03-12T00:00:00"/>
    <n v="1.0992"/>
  </r>
  <r>
    <s v="HUMULIN N 100 UNITS/ML VIAL"/>
    <x v="117"/>
    <n v="9.89"/>
    <n v="10.871090000000001"/>
    <s v="B"/>
    <n v="9.9199999999999997E-2"/>
    <s v="WAC Adjustment"/>
    <d v="2014-03-12T00:00:00"/>
    <n v="1.0992"/>
  </r>
  <r>
    <s v="HUMULIN R 100 UNITS/ML VIAL"/>
    <x v="118"/>
    <n v="9.7618100000000005"/>
    <n v="10.73019"/>
    <s v="B"/>
    <n v="9.9199999999999997E-2"/>
    <s v="WAC Adjustment"/>
    <d v="2014-03-12T00:00:00"/>
    <n v="1.0992"/>
  </r>
  <r>
    <s v="HUMULIN R 100 UNITS/ML VIAL"/>
    <x v="119"/>
    <n v="9.3166700000000002"/>
    <n v="10.240880000000001"/>
    <s v="B"/>
    <n v="9.9199999999999997E-2"/>
    <s v="WAC Adjustment"/>
    <d v="2014-03-12T00:00:00"/>
    <n v="1.0992"/>
  </r>
  <r>
    <s v="HUMULIN R 500 UNITS/ML VIAL"/>
    <x v="120"/>
    <n v="48.460970000000003"/>
    <n v="53.26829"/>
    <s v="B"/>
    <n v="9.9199999999999997E-2"/>
    <s v="WAC Adjustment"/>
    <d v="2014-03-12T00:00:00"/>
    <n v="1.0992"/>
  </r>
  <r>
    <s v="ISORDIL 40 MG TABLET"/>
    <x v="1573"/>
    <n v="8.5997500000000002"/>
    <n v="9.4511199999999995"/>
    <s v="B"/>
    <n v="9.9000000000000005E-2"/>
    <s v="WAC Adjustment"/>
    <d v="2014-03-12T00:00:00"/>
    <n v="1.099"/>
  </r>
  <r>
    <s v="MEPHYTON 5 MG TABLET"/>
    <x v="54"/>
    <n v="27.920280000000002"/>
    <n v="30.68439"/>
    <s v="B"/>
    <n v="9.9000000000000005E-2"/>
    <s v="WAC Adjustment"/>
    <d v="2014-03-12T00:00:00"/>
    <n v="1.099"/>
  </r>
  <r>
    <s v="MESTINON 180 MG TIMESPAN"/>
    <x v="55"/>
    <n v="12.71665"/>
    <n v="13.9756"/>
    <s v="B"/>
    <n v="9.9000000000000005E-2"/>
    <s v="WAC Adjustment"/>
    <d v="2014-03-12T00:00:00"/>
    <n v="1.099"/>
  </r>
  <r>
    <s v="MESTINON 60 MG TABLET"/>
    <x v="56"/>
    <n v="6.6539599999999997"/>
    <n v="7.3126300000000004"/>
    <s v="B"/>
    <n v="9.9000000000000005E-2"/>
    <s v="WAC Adjustment"/>
    <d v="2014-03-12T00:00:00"/>
    <n v="1.099"/>
  </r>
  <r>
    <s v="MESTINON 60 MG/5 ML SYRUP"/>
    <x v="57"/>
    <n v="1.13628"/>
    <n v="1.24878"/>
    <s v="B"/>
    <n v="9.9000000000000005E-2"/>
    <s v="WAC Adjustment"/>
    <d v="2014-03-12T00:00:00"/>
    <n v="1.099"/>
  </r>
  <r>
    <s v="METROGEL-VAGINAL 0.75% GEL"/>
    <x v="1668"/>
    <n v="1.94645"/>
    <n v="2.13917"/>
    <s v="B"/>
    <n v="9.9000000000000005E-2"/>
    <s v="WAC Adjustment"/>
    <d v="2014-03-12T00:00:00"/>
    <n v="1.099"/>
  </r>
  <r>
    <s v="MIGRANAL NASAL SPRAY"/>
    <x v="58"/>
    <n v="315.65445999999997"/>
    <n v="346.90426000000002"/>
    <s v="B"/>
    <n v="9.9000000000000005E-2"/>
    <s v="WAC Adjustment"/>
    <d v="2014-03-12T00:00:00"/>
    <n v="1.099"/>
  </r>
  <r>
    <s v="MYSOLINE 250 MG TABLET"/>
    <x v="1185"/>
    <n v="26.020029999999998"/>
    <n v="28.596019999999999"/>
    <s v="B"/>
    <n v="9.9000000000000005E-2"/>
    <s v="WAC Adjustment"/>
    <d v="2014-03-12T00:00:00"/>
    <n v="1.099"/>
  </r>
  <r>
    <s v="MYSOLINE 50 MG TABLET"/>
    <x v="63"/>
    <n v="7.5694999999999997"/>
    <n v="8.3188800000000001"/>
    <s v="B"/>
    <n v="9.9000000000000005E-2"/>
    <s v="WAC Adjustment"/>
    <d v="2014-03-12T00:00:00"/>
    <n v="1.099"/>
  </r>
  <r>
    <s v="NEPHROCAPS SOFTGEL"/>
    <x v="64"/>
    <n v="2.5945900000000002"/>
    <n v="2.8515100000000002"/>
    <s v="B"/>
    <n v="9.9000000000000005E-2"/>
    <s v="WAC Adjustment"/>
    <d v="2014-03-12T00:00:00"/>
    <n v="1.099"/>
  </r>
  <r>
    <s v="RELION HUMULIN 70-30 VIAL"/>
    <x v="132"/>
    <n v="9.7548600000000008"/>
    <n v="10.72255"/>
    <s v="B"/>
    <n v="9.9199999999999997E-2"/>
    <s v="WAC Adjustment"/>
    <d v="2014-03-12T00:00:00"/>
    <n v="1.0992"/>
  </r>
  <r>
    <s v="RELION HUMULIN N 100 UNIT/ML"/>
    <x v="133"/>
    <n v="9.7935400000000001"/>
    <n v="10.76506"/>
    <s v="B"/>
    <n v="9.9199999999999997E-2"/>
    <s v="WAC Adjustment"/>
    <d v="2014-03-12T00:00:00"/>
    <n v="1.0992"/>
  </r>
  <r>
    <s v="RELION HUMULIN R 100 UNIT/ML"/>
    <x v="134"/>
    <n v="9.7618100000000005"/>
    <n v="10.73019"/>
    <s v="B"/>
    <n v="9.9199999999999997E-2"/>
    <s v="WAC Adjustment"/>
    <d v="2014-03-12T00:00:00"/>
    <n v="1.0992"/>
  </r>
  <r>
    <s v="TASMAR 100 MG TABLET"/>
    <x v="83"/>
    <n v="46.32743"/>
    <n v="50.913849999999996"/>
    <s v="B"/>
    <n v="9.9000000000000005E-2"/>
    <s v="WAC Adjustment"/>
    <d v="2014-03-12T00:00:00"/>
    <n v="1.099"/>
  </r>
  <r>
    <s v="VASOTEC 10 MG TABLET"/>
    <x v="87"/>
    <n v="9.6559100000000004"/>
    <n v="10.61191"/>
    <s v="B"/>
    <n v="9.9000000000000005E-2"/>
    <s v="WAC Adjustment"/>
    <d v="2014-03-12T00:00:00"/>
    <n v="1.099"/>
  </r>
  <r>
    <s v="VASOTEC 20 MG TABLET"/>
    <x v="88"/>
    <n v="13.10787"/>
    <n v="14.40555"/>
    <s v="B"/>
    <n v="9.9000000000000005E-2"/>
    <s v="WAC Adjustment"/>
    <d v="2014-03-12T00:00:00"/>
    <n v="1.099"/>
  </r>
  <r>
    <s v="VASOTEC 5 MG TABLET"/>
    <x v="1568"/>
    <n v="8.8216000000000001"/>
    <n v="9.6949299999999994"/>
    <s v="B"/>
    <n v="9.9000000000000005E-2"/>
    <s v="WAC Adjustment"/>
    <d v="2014-03-12T00:00:00"/>
    <n v="1.099"/>
  </r>
  <r>
    <s v="WELLBUTRIN XL 150 MG TABLET"/>
    <x v="1002"/>
    <n v="18.31663"/>
    <n v="20.129819999999999"/>
    <s v="B"/>
    <n v="9.9000000000000005E-2"/>
    <s v="WAC Adjustment"/>
    <d v="2014-03-12T00:00:00"/>
    <n v="1.099"/>
  </r>
  <r>
    <s v="WELLBUTRIN XL 300 MG TABLET"/>
    <x v="1003"/>
    <n v="24.165849999999999"/>
    <n v="26.55827"/>
    <s v="B"/>
    <n v="9.9000000000000005E-2"/>
    <s v="WAC Adjustment"/>
    <d v="2014-03-12T00:00:00"/>
    <n v="1.099"/>
  </r>
  <r>
    <s v="ZELAPAR 1.25 MG ODT TABLET"/>
    <x v="89"/>
    <n v="33.023760000000003"/>
    <n v="36.293109999999999"/>
    <s v="B"/>
    <n v="9.9000000000000005E-2"/>
    <s v="WAC Adjustment"/>
    <d v="2014-03-12T00:00:00"/>
    <n v="1.099"/>
  </r>
  <r>
    <s v="ADCIRCA 20 MG TABLET"/>
    <x v="136"/>
    <n v="33.136859999999999"/>
    <n v="36.418729999999996"/>
    <s v="B"/>
    <n v="9.9000000000000005E-2"/>
    <s v="WAC Adjustment"/>
    <d v="2014-10-12T00:00:00"/>
    <n v="1.099"/>
  </r>
  <r>
    <s v="AXERT 12.5 MG TABLET"/>
    <x v="1721"/>
    <n v="32.408479999999997"/>
    <n v="35.61692"/>
    <s v="B"/>
    <n v="9.9000000000000005E-2"/>
    <s v="WAC Adjustment"/>
    <d v="2014-10-12T00:00:00"/>
    <n v="1.099"/>
  </r>
  <r>
    <s v="AXERT 6.25 MG TABLET"/>
    <x v="1101"/>
    <n v="32.4298"/>
    <n v="35.640999999999998"/>
    <s v="B"/>
    <n v="9.9000000000000005E-2"/>
    <s v="WAC Adjustment"/>
    <d v="2014-10-12T00:00:00"/>
    <n v="1.099"/>
  </r>
  <r>
    <s v="AXIRON 30 MG/ACTUATION SOLN"/>
    <x v="143"/>
    <n v="4.23055"/>
    <n v="4.6497999999999999"/>
    <s v="B"/>
    <n v="9.9099999999999994E-2"/>
    <s v="WAC Adjustment"/>
    <d v="2014-10-12T00:00:00"/>
    <n v="1.0991"/>
  </r>
  <r>
    <s v="CIALIS 10 MG TABLET"/>
    <x v="145"/>
    <n v="33.318689999999997"/>
    <n v="36.650559999999999"/>
    <s v="B"/>
    <n v="0.1"/>
    <s v="WAC Adjustment"/>
    <d v="2014-10-12T00:00:00"/>
    <n v="1.1000000000000001"/>
  </r>
  <r>
    <s v="CIALIS 2.5 MG TABLET"/>
    <x v="146"/>
    <n v="5.73942"/>
    <n v="6.3036599999999998"/>
    <s v="B"/>
    <n v="9.8299999999999998E-2"/>
    <s v="WAC Adjustment"/>
    <d v="2014-10-12T00:00:00"/>
    <n v="1.0983000000000001"/>
  </r>
  <r>
    <s v="CIALIS 20 MG TABLET"/>
    <x v="147"/>
    <n v="33.444110000000002"/>
    <n v="36.788519999999998"/>
    <s v="B"/>
    <n v="0.1"/>
    <s v="WAC Adjustment"/>
    <d v="2014-10-12T00:00:00"/>
    <n v="1.1000000000000001"/>
  </r>
  <r>
    <s v="CIALIS 5 MG TABLET"/>
    <x v="148"/>
    <n v="5.7211699999999999"/>
    <n v="6.28362"/>
    <s v="B"/>
    <n v="9.8299999999999998E-2"/>
    <s v="WAC Adjustment"/>
    <d v="2014-10-12T00:00:00"/>
    <n v="1.0983000000000001"/>
  </r>
  <r>
    <s v="CITRANATAL 90 DHA COMBO PACK"/>
    <x v="1722"/>
    <n v="1.2084999999999999"/>
    <n v="1.26894"/>
    <s v="B"/>
    <n v="0.05"/>
    <s v="WAC Adjustment"/>
    <d v="2014-10-12T00:00:00"/>
    <n v="1.05"/>
  </r>
  <r>
    <s v="CITRANATAL ASSURE COMBO PACK"/>
    <x v="1723"/>
    <n v="1.1755199999999999"/>
    <n v="1.2343299999999999"/>
    <s v="B"/>
    <n v="0.05"/>
    <s v="WAC Adjustment"/>
    <d v="2014-10-12T00:00:00"/>
    <n v="1.05"/>
  </r>
  <r>
    <s v="CITRANATAL B-CALM COMBO PACK"/>
    <x v="1724"/>
    <n v="0.66395000000000004"/>
    <n v="0.69716"/>
    <s v="B"/>
    <n v="0.05"/>
    <s v="WAC Adjustment"/>
    <d v="2014-10-12T00:00:00"/>
    <n v="1.05"/>
  </r>
  <r>
    <s v="CITRANATAL DHA PACK"/>
    <x v="1725"/>
    <n v="1.1195299999999999"/>
    <n v="1.17547"/>
    <s v="B"/>
    <n v="0.05"/>
    <s v="WAC Adjustment"/>
    <d v="2014-10-12T00:00:00"/>
    <n v="1.05"/>
  </r>
  <r>
    <s v="CITRANATAL HARMONY CAPSULE"/>
    <x v="1726"/>
    <n v="2.3416700000000001"/>
    <n v="2.4587500000000002"/>
    <s v="B"/>
    <n v="0.05"/>
    <s v="WAC Adjustment"/>
    <d v="2014-10-12T00:00:00"/>
    <n v="1.05"/>
  </r>
  <r>
    <s v="CUVPOSA 1 MG/5 ML SOLUTION"/>
    <x v="1396"/>
    <n v="0.86634999999999995"/>
    <n v="0.95211999999999997"/>
    <s v="B"/>
    <n v="9.9000000000000005E-2"/>
    <s v="WAC Adjustment"/>
    <d v="2014-10-12T00:00:00"/>
    <n v="1.099"/>
  </r>
  <r>
    <s v="EFFIENT 10 MG TABLET"/>
    <x v="149"/>
    <n v="8.7328200000000002"/>
    <n v="9.51877"/>
    <s v="B"/>
    <n v="0.09"/>
    <s v="WAC Adjustment"/>
    <d v="2014-10-12T00:00:00"/>
    <n v="1.0900000000000001"/>
  </r>
  <r>
    <s v="EFFIENT 5 MG TABLET"/>
    <x v="150"/>
    <n v="8.6733700000000002"/>
    <n v="9.45397"/>
    <s v="B"/>
    <n v="0.09"/>
    <s v="WAC Adjustment"/>
    <d v="2014-10-12T00:00:00"/>
    <n v="1.0900000000000001"/>
  </r>
  <r>
    <s v="FERRALET 90 TABLET"/>
    <x v="44"/>
    <n v="1.34789"/>
    <n v="1.4152899999999999"/>
    <s v="B"/>
    <n v="0.05"/>
    <s v="WAC Adjustment"/>
    <d v="2014-10-12T00:00:00"/>
    <n v="1.05"/>
  </r>
  <r>
    <s v="FORTEO 600 MCG/2.4 ML PEN INJ"/>
    <x v="153"/>
    <n v="621.25000999999997"/>
    <n v="706.97630000000004"/>
    <s v="B"/>
    <n v="0.13800000000000001"/>
    <s v="WAC Adjustment"/>
    <d v="2014-10-12T00:00:00"/>
    <n v="1.1379999999999999"/>
  </r>
  <r>
    <s v="GLUCAGEN 1 MG HYPOKIT"/>
    <x v="1727"/>
    <n v="174.10300000000001"/>
    <n v="189.77574999999999"/>
    <s v="B"/>
    <n v="0.09"/>
    <s v="WAC Adjustment"/>
    <d v="2014-10-12T00:00:00"/>
    <n v="1.0900000000000001"/>
  </r>
  <r>
    <s v="GLUCAGEN 1 MG VIAL"/>
    <x v="1728"/>
    <n v="174.10300000000001"/>
    <n v="189.77574999999999"/>
    <s v="B"/>
    <n v="0.09"/>
    <s v="WAC Adjustment"/>
    <d v="2014-10-12T00:00:00"/>
    <n v="1.0900000000000001"/>
  </r>
  <r>
    <s v="NAFTIN 2% CREAM"/>
    <x v="479"/>
    <n v="6.2899799999999999"/>
    <n v="6.91275"/>
    <s v="B"/>
    <n v="9.9000000000000005E-2"/>
    <s v="WAC Adjustment"/>
    <d v="2014-10-12T00:00:00"/>
    <n v="1.099"/>
  </r>
  <r>
    <s v="NAFTIN 2% CREAM"/>
    <x v="1729"/>
    <n v="6.2998799999999999"/>
    <n v="6.9236300000000002"/>
    <s v="B"/>
    <n v="9.9000000000000005E-2"/>
    <s v="WAC Adjustment"/>
    <d v="2014-10-12T00:00:00"/>
    <n v="1.099"/>
  </r>
  <r>
    <s v="NAFTIN 2% GEL"/>
    <x v="480"/>
    <n v="6.2937099999999999"/>
    <n v="6.9168500000000002"/>
    <s v="B"/>
    <n v="9.9000000000000005E-2"/>
    <s v="WAC Adjustment"/>
    <d v="2014-10-12T00:00:00"/>
    <n v="1.099"/>
  </r>
  <r>
    <s v="NAFTIN 2% GEL"/>
    <x v="1730"/>
    <n v="6.3062199999999997"/>
    <n v="6.9305899999999996"/>
    <s v="B"/>
    <n v="9.9000000000000005E-2"/>
    <s v="WAC Adjustment"/>
    <d v="2014-10-12T00:00:00"/>
    <n v="1.099"/>
  </r>
  <r>
    <s v="NASOHIST PEDIATRIC DROPS"/>
    <x v="1731"/>
    <n v="0.60423000000000004"/>
    <n v="0.432"/>
    <s v="B"/>
    <n v="-0.28499999999999998"/>
    <s v="WAC Adjustment"/>
    <d v="2014-10-12T00:00:00"/>
    <n v="0.71500000000000008"/>
  </r>
  <r>
    <s v="NORDITROPIN FLEXPRO 15 MG/1.5"/>
    <x v="1732"/>
    <n v="862.04422999999997"/>
    <n v="939.99888999999996"/>
    <s v="B"/>
    <n v="9.0399999999999994E-2"/>
    <s v="WAC Adjustment"/>
    <d v="2014-10-12T00:00:00"/>
    <n v="1.0904"/>
  </r>
  <r>
    <s v="ORENCIA 125 MG/ML SYRINGE"/>
    <x v="1512"/>
    <n v="650.23050000000001"/>
    <n v="701.59870999999998"/>
    <s v="B"/>
    <n v="7.9000000000000001E-2"/>
    <s v="WAC Adjustment"/>
    <d v="2014-10-12T00:00:00"/>
    <n v="1.079"/>
  </r>
  <r>
    <s v="PRANDIN 0.5 MG TABLET"/>
    <x v="73"/>
    <n v="4.5266099999999998"/>
    <n v="4.9768699999999999"/>
    <s v="B"/>
    <n v="9.9500000000000005E-2"/>
    <s v="WAC Adjustment"/>
    <d v="2014-10-12T00:00:00"/>
    <n v="1.0994999999999999"/>
  </r>
  <r>
    <s v="PRANDIN 1 MG TABLET"/>
    <x v="74"/>
    <n v="4.4454399999999996"/>
    <n v="4.8876299999999997"/>
    <s v="B"/>
    <n v="9.9500000000000005E-2"/>
    <s v="WAC Adjustment"/>
    <d v="2014-10-12T00:00:00"/>
    <n v="1.0994999999999999"/>
  </r>
  <r>
    <s v="PRANDIN 2 MG TABLET"/>
    <x v="75"/>
    <n v="4.5488299999999997"/>
    <n v="5.0013100000000001"/>
    <s v="B"/>
    <n v="9.9500000000000005E-2"/>
    <s v="WAC Adjustment"/>
    <d v="2014-10-12T00:00:00"/>
    <n v="1.0994999999999999"/>
  </r>
  <r>
    <s v="STRATTERA 10 MG CAPSULE"/>
    <x v="162"/>
    <n v="7.8220599999999996"/>
    <n v="8.9934200000000004"/>
    <s v="B"/>
    <n v="0.14979999999999999"/>
    <s v="WAC Adjustment"/>
    <d v="2014-10-12T00:00:00"/>
    <n v="1.1497999999999999"/>
  </r>
  <r>
    <s v="STRATTERA 100 MG CAPSULE"/>
    <x v="163"/>
    <n v="9.1437200000000001"/>
    <n v="10.51482"/>
    <s v="B"/>
    <n v="0.14990000000000001"/>
    <s v="WAC Adjustment"/>
    <d v="2014-10-12T00:00:00"/>
    <n v="1.1498999999999999"/>
  </r>
  <r>
    <s v="STRATTERA 18 MG CAPSULE"/>
    <x v="164"/>
    <n v="7.8153499999999996"/>
    <n v="8.9856999999999996"/>
    <s v="B"/>
    <n v="0.14979999999999999"/>
    <s v="WAC Adjustment"/>
    <d v="2014-10-12T00:00:00"/>
    <n v="1.1497999999999999"/>
  </r>
  <r>
    <s v="STRATTERA 25 MG CAPSULE"/>
    <x v="165"/>
    <n v="7.7805900000000001"/>
    <n v="8.9457299999999993"/>
    <s v="B"/>
    <n v="0.1497"/>
    <s v="WAC Adjustment"/>
    <d v="2014-10-12T00:00:00"/>
    <n v="1.1496999999999999"/>
  </r>
  <r>
    <s v="STRATTERA 40 MG CAPSULE"/>
    <x v="166"/>
    <n v="8.4700299999999995"/>
    <n v="9.7448499999999996"/>
    <s v="B"/>
    <n v="0.15049999999999999"/>
    <s v="WAC Adjustment"/>
    <d v="2014-10-12T00:00:00"/>
    <n v="1.1505000000000001"/>
  </r>
  <r>
    <s v="STRATTERA 60 MG CAPSULE"/>
    <x v="167"/>
    <n v="8.4657099999999996"/>
    <n v="9.7398799999999994"/>
    <s v="B"/>
    <n v="0.15049999999999999"/>
    <s v="WAC Adjustment"/>
    <d v="2014-10-12T00:00:00"/>
    <n v="1.1505000000000001"/>
  </r>
  <r>
    <s v="STRATTERA 80 MG CAPSULE"/>
    <x v="168"/>
    <n v="9.1472200000000008"/>
    <n v="10.51885"/>
    <s v="B"/>
    <n v="0.15"/>
    <s v="WAC Adjustment"/>
    <d v="2014-10-12T00:00:00"/>
    <n v="1.1499999999999999"/>
  </r>
  <r>
    <s v="UROCIT-K ER 15 MEQ TABLET"/>
    <x v="85"/>
    <n v="3.0393599999999998"/>
    <n v="3.19136"/>
    <s v="B"/>
    <n v="0.05"/>
    <s v="WAC Adjustment"/>
    <d v="2014-10-12T00:00:00"/>
    <n v="1.05"/>
  </r>
  <r>
    <s v="UROCIT-K SR 10 MEQ TABLET"/>
    <x v="86"/>
    <n v="1.9861599999999999"/>
    <n v="2.0855100000000002"/>
    <s v="B"/>
    <n v="0.05"/>
    <s v="WAC Adjustment"/>
    <d v="2014-10-12T00:00:00"/>
    <n v="1.05"/>
  </r>
  <r>
    <s v="XARELTO 10 MG TABLET"/>
    <x v="1197"/>
    <n v="9.24939"/>
    <n v="10.16508"/>
    <s v="B"/>
    <n v="9.9000000000000005E-2"/>
    <s v="WAC Adjustment"/>
    <d v="2014-10-12T00:00:00"/>
    <n v="1.099"/>
  </r>
  <r>
    <s v="XARELTO 15 MG TABLET"/>
    <x v="1198"/>
    <n v="9.2504200000000001"/>
    <n v="10.166219999999999"/>
    <s v="B"/>
    <n v="9.9000000000000005E-2"/>
    <s v="WAC Adjustment"/>
    <d v="2014-10-12T00:00:00"/>
    <n v="1.099"/>
  </r>
  <r>
    <s v="XARELTO 20 MG TABLET"/>
    <x v="1199"/>
    <n v="9.3790700000000005"/>
    <n v="10.307600000000001"/>
    <s v="B"/>
    <n v="9.9000000000000005E-2"/>
    <s v="WAC Adjustment"/>
    <d v="2014-10-12T00:00:00"/>
    <n v="1.099"/>
  </r>
  <r>
    <s v="ZYFLO CR 600 MG TABLET"/>
    <x v="1733"/>
    <n v="17.433009999999999"/>
    <n v="23.883220000000001"/>
    <s v="B"/>
    <n v="0.37"/>
    <s v="WAC Adjustment"/>
    <d v="2014-10-12T00:00:00"/>
    <n v="1.37"/>
  </r>
  <r>
    <s v="CONCEPT DHA CAPSULE"/>
    <x v="1734"/>
    <n v="0.92993999999999999"/>
    <n v="0.97652000000000005"/>
    <s v="B"/>
    <n v="5.0099999999999999E-2"/>
    <s v="WAC Adjustment"/>
    <d v="2014-12-17T00:00:00"/>
    <n v="1.0501"/>
  </r>
  <r>
    <s v="CONCEPT OB CAPSULE"/>
    <x v="1735"/>
    <n v="0.84787000000000001"/>
    <n v="0.89017999999999997"/>
    <s v="B"/>
    <n v="4.99E-2"/>
    <s v="WAC Adjustment"/>
    <d v="2014-12-17T00:00:00"/>
    <n v="1.0499000000000001"/>
  </r>
  <r>
    <s v="DEXILANT DR 30 MG CAPSULE"/>
    <x v="1237"/>
    <n v="5.9161000000000001"/>
    <n v="6.5016699999999998"/>
    <s v="B"/>
    <n v="9.9000000000000005E-2"/>
    <s v="WAC Adjustment"/>
    <d v="2014-12-17T00:00:00"/>
    <n v="1.099"/>
  </r>
  <r>
    <s v="DEXILANT DR 60 MG CAPSULE"/>
    <x v="1238"/>
    <n v="5.9301899999999996"/>
    <n v="6.5171700000000001"/>
    <s v="B"/>
    <n v="9.9000000000000005E-2"/>
    <s v="WAC Adjustment"/>
    <d v="2014-12-17T00:00:00"/>
    <n v="1.099"/>
  </r>
  <r>
    <s v="GRALISE 30-DAY STARTER PACK"/>
    <x v="154"/>
    <n v="4.2969900000000001"/>
    <n v="4.8549199999999999"/>
    <s v="B"/>
    <n v="0.1298"/>
    <s v="WAC Adjustment"/>
    <d v="2014-12-17T00:00:00"/>
    <n v="1.1297999999999999"/>
  </r>
  <r>
    <s v="GRALISE ER 300 MG TABLET"/>
    <x v="155"/>
    <n v="4.1368"/>
    <n v="4.7881200000000002"/>
    <s v="B"/>
    <n v="0.15740000000000001"/>
    <s v="WAC Adjustment"/>
    <d v="2014-12-17T00:00:00"/>
    <n v="1.1574"/>
  </r>
  <r>
    <s v="GRALISE ER 600 MG TABLET"/>
    <x v="156"/>
    <n v="4.2534400000000003"/>
    <n v="4.8056999999999999"/>
    <s v="B"/>
    <n v="0.1298"/>
    <s v="WAC Adjustment"/>
    <d v="2014-12-17T00:00:00"/>
    <n v="1.1297999999999999"/>
  </r>
  <r>
    <s v="HEMOCYTE PLUS CAPSULE"/>
    <x v="1736"/>
    <n v="0.48170000000000002"/>
    <n v="0.50585000000000002"/>
    <s v="B"/>
    <n v="5.0099999999999999E-2"/>
    <s v="WAC Adjustment"/>
    <d v="2014-12-17T00:00:00"/>
    <n v="1.0501"/>
  </r>
  <r>
    <s v="INTEGRA CAPSULE"/>
    <x v="1737"/>
    <n v="0.37124000000000001"/>
    <n v="0.39851999999999999"/>
    <s v="B"/>
    <n v="7.3499999999999996E-2"/>
    <s v="WAC Adjustment"/>
    <d v="2014-12-17T00:00:00"/>
    <n v="1.0734999999999999"/>
  </r>
  <r>
    <s v="INTEGRA F CAPSULE"/>
    <x v="1738"/>
    <n v="0.47595999999999999"/>
    <n v="0.49980999999999998"/>
    <s v="B"/>
    <n v="5.0099999999999999E-2"/>
    <s v="WAC Adjustment"/>
    <d v="2014-12-17T00:00:00"/>
    <n v="1.0501"/>
  </r>
  <r>
    <s v="INTEGRA PLUS CAPSULE"/>
    <x v="1739"/>
    <n v="0.57554000000000005"/>
    <n v="0.62338000000000005"/>
    <s v="B"/>
    <n v="8.3099999999999993E-2"/>
    <s v="WAC Adjustment"/>
    <d v="2014-12-17T00:00:00"/>
    <n v="1.0831"/>
  </r>
  <r>
    <s v="NOREL AD TABLET"/>
    <x v="1740"/>
    <n v="0.66817000000000004"/>
    <n v="0.70176000000000005"/>
    <s v="B"/>
    <n v="5.0299999999999997E-2"/>
    <s v="WAC Adjustment"/>
    <d v="2014-12-17T00:00:00"/>
    <n v="1.0503"/>
  </r>
  <r>
    <s v="PROZAC 10 MG PULVULE"/>
    <x v="159"/>
    <n v="7.8052599999999996"/>
    <n v="8.5085899999999999"/>
    <s v="B"/>
    <n v="9.01E-2"/>
    <s v="WAC Adjustment"/>
    <d v="2014-12-17T00:00:00"/>
    <n v="1.0901000000000001"/>
  </r>
  <r>
    <s v="PROZAC 20 MG PULVULE"/>
    <x v="160"/>
    <n v="7.8789300000000004"/>
    <n v="8.5899300000000007"/>
    <s v="B"/>
    <n v="9.0200000000000002E-2"/>
    <s v="WAC Adjustment"/>
    <d v="2014-12-17T00:00:00"/>
    <n v="1.0902000000000001"/>
  </r>
  <r>
    <s v="PROZAC 40 MG PULVULE"/>
    <x v="161"/>
    <n v="15.758900000000001"/>
    <n v="17.180980000000002"/>
    <s v="B"/>
    <n v="9.0200000000000002E-2"/>
    <s v="WAC Adjustment"/>
    <d v="2014-12-17T00:00:00"/>
    <n v="1.0902000000000001"/>
  </r>
  <r>
    <s v="RESTORA CAPSULE"/>
    <x v="1741"/>
    <n v="0.90480000000000005"/>
    <n v="0.94994999999999996"/>
    <s v="B"/>
    <n v="4.99E-2"/>
    <s v="WAC Adjustment"/>
    <d v="2014-12-17T00:00:00"/>
    <n v="1.0499000000000001"/>
  </r>
  <r>
    <s v="RESTORIL 15 MG CAPSULE"/>
    <x v="1742"/>
    <n v="12.527480000000001"/>
    <n v="13.256959999999999"/>
    <s v="B"/>
    <n v="5.8200000000000002E-2"/>
    <s v="WAC Adjustment"/>
    <d v="2014-12-17T00:00:00"/>
    <n v="1.0582"/>
  </r>
  <r>
    <s v="ROXICODONE 15 MG TABLET"/>
    <x v="1362"/>
    <n v="3.8478300000000001"/>
    <n v="4.3096100000000002"/>
    <s v="B"/>
    <n v="0.12"/>
    <s v="WAC Adjustment"/>
    <d v="2014-12-17T00:00:00"/>
    <n v="1.1200000000000001"/>
  </r>
  <r>
    <s v="ROXICODONE 30 MG TABLET"/>
    <x v="1363"/>
    <n v="7.57402"/>
    <n v="8.4829100000000004"/>
    <s v="B"/>
    <n v="0.12"/>
    <s v="WAC Adjustment"/>
    <d v="2014-12-17T00:00:00"/>
    <n v="1.1200000000000001"/>
  </r>
  <r>
    <s v="TANDEM DUAL ACTION CAPSULE"/>
    <x v="1743"/>
    <n v="0.35045999999999999"/>
    <n v="0.36793999999999999"/>
    <s v="B"/>
    <n v="4.99E-2"/>
    <s v="WAC Adjustment"/>
    <d v="2014-12-17T00:00:00"/>
    <n v="1.0499000000000001"/>
  </r>
  <r>
    <s v="VANOS 0.1% CREAM"/>
    <x v="1021"/>
    <n v="16.858000000000001"/>
    <n v="25.286999999999999"/>
    <s v="B"/>
    <n v="0.5"/>
    <s v="WAC Adjustment"/>
    <d v="2014-12-17T00:00:00"/>
    <n v="1.5"/>
  </r>
  <r>
    <s v="VANOS 0.1% CREAM"/>
    <x v="1744"/>
    <n v="20.564910000000001"/>
    <n v="30.847370000000002"/>
    <s v="B"/>
    <n v="0.5"/>
    <s v="WAC Adjustment"/>
    <d v="2014-12-17T00:00:00"/>
    <n v="1.5"/>
  </r>
  <r>
    <s v="VANOS 0.1% CREAM"/>
    <x v="1022"/>
    <n v="17.754390000000001"/>
    <n v="26.631589999999999"/>
    <s v="B"/>
    <n v="0.5"/>
    <s v="WAC Adjustment"/>
    <d v="2014-12-17T00:00:00"/>
    <n v="1.5"/>
  </r>
  <r>
    <s v="VIVITROL 380 MG VIAL + DILUENT"/>
    <x v="1332"/>
    <n v="1122.0103099999999"/>
    <n v="1234.69381"/>
    <s v="B"/>
    <n v="0.1004"/>
    <s v="WAC Adjustment"/>
    <d v="2014-12-17T00:00:00"/>
    <n v="1.1004"/>
  </r>
  <r>
    <s v="ZIPSOR 25 MG CAPSULE"/>
    <x v="1167"/>
    <n v="4.85642"/>
    <n v="5.2943699999999998"/>
    <s v="B"/>
    <n v="9.0200000000000002E-2"/>
    <s v="WAC Adjustment"/>
    <d v="2014-12-17T00:00:00"/>
    <n v="1.0902000000000001"/>
  </r>
  <r>
    <s v="DERMA-SMOOTHE-FS BODY OIL"/>
    <x v="1745"/>
    <n v="1.6941999999999999"/>
    <n v="2.1346799999999999"/>
    <s v="B"/>
    <n v="0.26"/>
    <s v="WAC Adjustment"/>
    <d v="2014-12-24T00:00:00"/>
    <n v="1.26"/>
  </r>
  <r>
    <s v="DERMA-SMOOTHE-FS SCALP OIL"/>
    <x v="1746"/>
    <n v="1.6231"/>
    <n v="2.04515"/>
    <s v="B"/>
    <n v="0.26"/>
    <s v="WAC Adjustment"/>
    <d v="2014-12-24T00:00:00"/>
    <n v="1.26"/>
  </r>
  <r>
    <s v="DERMOTIC OIL 0.01% EAR DROPS"/>
    <x v="1747"/>
    <n v="9.3339400000000001"/>
    <n v="11.760759999999999"/>
    <s v="B"/>
    <n v="0.26"/>
    <s v="WAC Adjustment"/>
    <d v="2014-12-24T00:00:00"/>
    <n v="1.26"/>
  </r>
  <r>
    <s v="ELIQUIS 2.5 MG TABLET"/>
    <x v="1203"/>
    <n v="4.7157499999999999"/>
    <n v="5.0929700000000002"/>
    <s v="B"/>
    <n v="0.08"/>
    <s v="WAC Adjustment"/>
    <d v="2014-12-24T00:00:00"/>
    <n v="1.08"/>
  </r>
  <r>
    <s v="ELIQUIS 5 MG TABLET"/>
    <x v="1204"/>
    <n v="4.7072500000000002"/>
    <n v="5.08378"/>
    <s v="B"/>
    <n v="0.08"/>
    <s v="WAC Adjustment"/>
    <d v="2014-12-24T00:00:00"/>
    <n v="1.08"/>
  </r>
  <r>
    <s v="PEGASYS 180 MCG/0.5 ML SYRINGE"/>
    <x v="3"/>
    <n v="1610.2141099999999"/>
    <n v="1690.7248199999999"/>
    <s v="B"/>
    <n v="0.05"/>
    <s v="WAC Adjustment"/>
    <d v="2014-12-24T00:00:00"/>
    <n v="1.05"/>
  </r>
  <r>
    <s v="PEGASYS PROCLICK 180 MCG/0.5"/>
    <x v="4"/>
    <n v="1605.2646099999999"/>
    <n v="1685.52784"/>
    <s v="B"/>
    <n v="0.05"/>
    <s v="WAC Adjustment"/>
    <d v="2014-12-24T00:00:00"/>
    <n v="1.05"/>
  </r>
  <r>
    <s v="APLENZIN ER 174 MG TABLET"/>
    <x v="1679"/>
    <n v="17.861719999999998"/>
    <n v="19.451239999999999"/>
    <s v="B"/>
    <n v="8.8999999999999996E-2"/>
    <s v="WAC Adjustment"/>
    <d v="2014-12-31T00:00:00"/>
    <n v="1.089"/>
  </r>
  <r>
    <s v="APLENZIN ER 348 MG TABLET"/>
    <x v="1680"/>
    <n v="23.528649999999999"/>
    <n v="25.62246"/>
    <s v="B"/>
    <n v="8.8999999999999996E-2"/>
    <s v="WAC Adjustment"/>
    <d v="2014-12-31T00:00:00"/>
    <n v="1.089"/>
  </r>
  <r>
    <s v="ATIVAN 1 MG TABLET"/>
    <x v="1383"/>
    <n v="13.885439999999999"/>
    <n v="15.954370000000001"/>
    <s v="B"/>
    <n v="0.14899999999999999"/>
    <s v="WAC Adjustment"/>
    <d v="2014-12-31T00:00:00"/>
    <n v="1.149"/>
  </r>
  <r>
    <s v="ATIVAN 2 MG TABLET"/>
    <x v="1567"/>
    <n v="22.01118"/>
    <n v="25.290849999999999"/>
    <s v="B"/>
    <n v="0.14899999999999999"/>
    <s v="WAC Adjustment"/>
    <d v="2014-12-31T00:00:00"/>
    <n v="1.149"/>
  </r>
  <r>
    <s v="BETAPACE 120 MG TABLET"/>
    <x v="1168"/>
    <n v="5.2063199999999998"/>
    <n v="10.67295"/>
    <s v="B"/>
    <n v="1.05"/>
    <s v="WAC Adjustment"/>
    <d v="2014-12-31T00:00:00"/>
    <n v="2.0499999999999998"/>
  </r>
  <r>
    <s v="BETAPACE 80 MG TABLET"/>
    <x v="1169"/>
    <n v="3.8628999999999998"/>
    <n v="7.9188999999999998"/>
    <s v="B"/>
    <n v="1.05"/>
    <s v="WAC Adjustment"/>
    <d v="2014-12-31T00:00:00"/>
    <n v="2.0499999999999998"/>
  </r>
  <r>
    <s v="BETAPACE AF 120 MG TABLET"/>
    <x v="1170"/>
    <n v="5.2063199999999998"/>
    <n v="10.67295"/>
    <s v="B"/>
    <n v="1.05"/>
    <s v="WAC Adjustment"/>
    <d v="2014-12-31T00:00:00"/>
    <n v="2.0499999999999998"/>
  </r>
  <r>
    <s v="BETAPACE AF 80 MG TABLET"/>
    <x v="1171"/>
    <n v="3.8628999999999998"/>
    <n v="7.9188999999999998"/>
    <s v="B"/>
    <n v="1.05"/>
    <s v="WAC Adjustment"/>
    <d v="2014-12-31T00:00:00"/>
    <n v="2.0499999999999998"/>
  </r>
  <r>
    <s v="CLINDACIN P 1% PLEDGETS"/>
    <x v="1748"/>
    <n v="3.9338899999999999"/>
    <n v="4.2938400000000003"/>
    <s v="B"/>
    <n v="9.1499999999999998E-2"/>
    <s v="WAC Adjustment"/>
    <d v="2014-12-31T00:00:00"/>
    <n v="1.0914999999999999"/>
  </r>
  <r>
    <s v="EDECRIN 25 MG TABLET"/>
    <x v="43"/>
    <n v="13.021570000000001"/>
    <n v="14.961779999999999"/>
    <s v="B"/>
    <n v="0.14899999999999999"/>
    <s v="WAC Adjustment"/>
    <d v="2014-12-31T00:00:00"/>
    <n v="1.149"/>
  </r>
  <r>
    <s v="ISORDIL 40 MG TABLET"/>
    <x v="1573"/>
    <n v="9.4511199999999995"/>
    <n v="10.85934"/>
    <s v="B"/>
    <n v="0.14899999999999999"/>
    <s v="WAC Adjustment"/>
    <d v="2014-12-31T00:00:00"/>
    <n v="1.149"/>
  </r>
  <r>
    <s v="LIVALO 1 MG TABLET"/>
    <x v="1434"/>
    <n v="5.2889999999999997"/>
    <n v="5.7742100000000001"/>
    <s v="B"/>
    <n v="9.1700000000000004E-2"/>
    <s v="WAC Adjustment"/>
    <d v="2014-12-31T00:00:00"/>
    <n v="1.0916999999999999"/>
  </r>
  <r>
    <s v="LIVALO 2 MG TABLET"/>
    <x v="1435"/>
    <n v="5.2748200000000001"/>
    <n v="5.7587400000000004"/>
    <s v="B"/>
    <n v="9.1700000000000004E-2"/>
    <s v="WAC Adjustment"/>
    <d v="2014-12-31T00:00:00"/>
    <n v="1.0916999999999999"/>
  </r>
  <r>
    <s v="LIVALO 4 MG TABLET"/>
    <x v="1436"/>
    <n v="5.2894699999999997"/>
    <n v="5.7747299999999999"/>
    <s v="B"/>
    <n v="9.1700000000000004E-2"/>
    <s v="WAC Adjustment"/>
    <d v="2014-12-31T00:00:00"/>
    <n v="1.0916999999999999"/>
  </r>
  <r>
    <s v="LOTRONEX 0.5 MG TABLET"/>
    <x v="1182"/>
    <n v="21.34676"/>
    <n v="24.548559999999998"/>
    <s v="B"/>
    <n v="0.15"/>
    <s v="WAC Adjustment"/>
    <d v="2014-12-31T00:00:00"/>
    <n v="1.1499999999999999"/>
  </r>
  <r>
    <s v="LOTRONEX 1 MG TABLET"/>
    <x v="1183"/>
    <n v="39.19247"/>
    <n v="45.071339999999999"/>
    <s v="B"/>
    <n v="0.15"/>
    <s v="WAC Adjustment"/>
    <d v="2014-12-31T00:00:00"/>
    <n v="1.1499999999999999"/>
  </r>
  <r>
    <s v="MEPHYTON 5 MG TABLET"/>
    <x v="54"/>
    <n v="30.68439"/>
    <n v="35.256360000000001"/>
    <s v="B"/>
    <n v="0.14899999999999999"/>
    <s v="WAC Adjustment"/>
    <d v="2014-12-31T00:00:00"/>
    <n v="1.149"/>
  </r>
  <r>
    <s v="MESTINON 180 MG TIMESPAN"/>
    <x v="55"/>
    <n v="13.9756"/>
    <n v="16.057960000000001"/>
    <s v="B"/>
    <n v="0.14899999999999999"/>
    <s v="WAC Adjustment"/>
    <d v="2014-12-31T00:00:00"/>
    <n v="1.149"/>
  </r>
  <r>
    <s v="MESTINON 60 MG TABLET"/>
    <x v="56"/>
    <n v="7.3126300000000004"/>
    <n v="8.4021399999999993"/>
    <s v="B"/>
    <n v="0.14899999999999999"/>
    <s v="WAC Adjustment"/>
    <d v="2014-12-31T00:00:00"/>
    <n v="1.149"/>
  </r>
  <r>
    <s v="MESTINON 60 MG/5 ML SYRUP"/>
    <x v="57"/>
    <n v="1.24878"/>
    <n v="1.43485"/>
    <s v="B"/>
    <n v="0.14899999999999999"/>
    <s v="WAC Adjustment"/>
    <d v="2014-12-31T00:00:00"/>
    <n v="1.149"/>
  </r>
  <r>
    <s v="METROGEL-VAGINAL 0.75% GEL"/>
    <x v="1668"/>
    <n v="2.13917"/>
    <n v="2.45797"/>
    <s v="B"/>
    <n v="0.14899999999999999"/>
    <s v="WAC Adjustment"/>
    <d v="2014-12-31T00:00:00"/>
    <n v="1.149"/>
  </r>
  <r>
    <s v="MYSOLINE 250 MG TABLET"/>
    <x v="1185"/>
    <n v="28.596019999999999"/>
    <n v="32.856830000000002"/>
    <s v="B"/>
    <n v="0.14899999999999999"/>
    <s v="WAC Adjustment"/>
    <d v="2014-12-31T00:00:00"/>
    <n v="1.149"/>
  </r>
  <r>
    <s v="MYSOLINE 50 MG TABLET"/>
    <x v="63"/>
    <n v="8.3188800000000001"/>
    <n v="9.5584799999999994"/>
    <s v="B"/>
    <n v="0.14899999999999999"/>
    <s v="WAC Adjustment"/>
    <d v="2014-12-31T00:00:00"/>
    <n v="1.149"/>
  </r>
  <r>
    <s v="NEPHROCAPS SOFTGEL"/>
    <x v="64"/>
    <n v="2.8515100000000002"/>
    <n v="3.2763200000000001"/>
    <s v="B"/>
    <n v="0.14899999999999999"/>
    <s v="WAC Adjustment"/>
    <d v="2014-12-31T00:00:00"/>
    <n v="1.149"/>
  </r>
  <r>
    <s v="STIMATE 1.5 MG/ML NASAL SPRAY"/>
    <x v="1488"/>
    <n v="250.79507000000001"/>
    <n v="262.11847"/>
    <s v="B"/>
    <n v="4.5199999999999997E-2"/>
    <s v="WAC Adjustment"/>
    <d v="2014-12-31T00:00:00"/>
    <n v="1.0451999999999999"/>
  </r>
  <r>
    <s v="SUMADAN 9%-4.5% WASH"/>
    <x v="1218"/>
    <n v="0.63553000000000004"/>
    <n v="0.69369000000000003"/>
    <s v="B"/>
    <n v="9.1499999999999998E-2"/>
    <s v="WAC Adjustment"/>
    <d v="2014-12-31T00:00:00"/>
    <n v="1.0914999999999999"/>
  </r>
  <r>
    <s v="SUMADAN KIT"/>
    <x v="179"/>
    <n v="329.45191999999997"/>
    <n v="356.36813999999998"/>
    <s v="B"/>
    <n v="8.1699999999999995E-2"/>
    <s v="WAC Adjustment"/>
    <d v="2014-12-31T00:00:00"/>
    <n v="1.0817000000000001"/>
  </r>
  <r>
    <s v="TASMAR 100 MG TABLET"/>
    <x v="83"/>
    <n v="50.913849999999996"/>
    <n v="58.500010000000003"/>
    <s v="B"/>
    <n v="0.14899999999999999"/>
    <s v="WAC Adjustment"/>
    <d v="2014-12-31T00:00:00"/>
    <n v="1.149"/>
  </r>
  <r>
    <s v="WELLBUTRIN XL 150 MG TABLET"/>
    <x v="1002"/>
    <n v="20.129819999999999"/>
    <n v="21.921379999999999"/>
    <s v="B"/>
    <n v="8.8999999999999996E-2"/>
    <s v="WAC Adjustment"/>
    <d v="2014-12-31T00:00:00"/>
    <n v="1.089"/>
  </r>
  <r>
    <s v="WELLBUTRIN XL 300 MG TABLET"/>
    <x v="1003"/>
    <n v="26.55827"/>
    <n v="28.921959999999999"/>
    <s v="B"/>
    <n v="8.8999999999999996E-2"/>
    <s v="WAC Adjustment"/>
    <d v="2014-12-31T00:00:00"/>
    <n v="1.089"/>
  </r>
  <r>
    <s v="ZELAPAR 1.25 MG ODT TABLET"/>
    <x v="89"/>
    <n v="36.293109999999999"/>
    <n v="41.700780000000002"/>
    <s v="B"/>
    <n v="0.14899999999999999"/>
    <s v="WAC Adjustment"/>
    <d v="2014-12-31T00:00:00"/>
    <n v="1.149"/>
  </r>
  <r>
    <s v="ACCUPRIL 10 MG TABLET"/>
    <x v="197"/>
    <n v="2.5656400000000001"/>
    <n v="2.7708599999999999"/>
    <s v="B"/>
    <n v="0.08"/>
    <s v="WAC Adjustment"/>
    <d v="2015-01-07T00:00:00"/>
    <n v="1.08"/>
  </r>
  <r>
    <s v="ACCUPRIL 20 MG TABLET"/>
    <x v="198"/>
    <n v="2.5810599999999999"/>
    <n v="2.7875200000000002"/>
    <s v="B"/>
    <n v="0.08"/>
    <s v="WAC Adjustment"/>
    <d v="2015-01-07T00:00:00"/>
    <n v="1.08"/>
  </r>
  <r>
    <s v="ACCUPRIL 40 MG TABLET"/>
    <x v="199"/>
    <n v="2.58033"/>
    <n v="2.7867299999999999"/>
    <s v="B"/>
    <n v="0.08"/>
    <s v="WAC Adjustment"/>
    <d v="2015-01-07T00:00:00"/>
    <n v="1.08"/>
  </r>
  <r>
    <s v="ADDERALL 10 MG TABLET"/>
    <x v="205"/>
    <n v="4.45106"/>
    <n v="4.76267"/>
    <s v="B"/>
    <n v="7.0000000000000007E-2"/>
    <s v="WAC Adjustment"/>
    <d v="2015-01-07T00:00:00"/>
    <n v="1.07"/>
  </r>
  <r>
    <s v="ADDERALL 15 MG TABLET"/>
    <x v="206"/>
    <n v="4.4939299999999998"/>
    <n v="4.8085500000000003"/>
    <s v="B"/>
    <n v="7.0000000000000007E-2"/>
    <s v="WAC Adjustment"/>
    <d v="2015-01-07T00:00:00"/>
    <n v="1.07"/>
  </r>
  <r>
    <s v="ADDERALL 20 MG TABLET"/>
    <x v="207"/>
    <n v="4.4394099999999996"/>
    <n v="4.7502199999999997"/>
    <s v="B"/>
    <n v="7.0000000000000007E-2"/>
    <s v="WAC Adjustment"/>
    <d v="2015-01-07T00:00:00"/>
    <n v="1.07"/>
  </r>
  <r>
    <s v="ADDERALL 30 MG TABLET"/>
    <x v="208"/>
    <n v="4.5195400000000001"/>
    <n v="4.8359500000000004"/>
    <s v="B"/>
    <n v="7.0000000000000007E-2"/>
    <s v="WAC Adjustment"/>
    <d v="2015-01-07T00:00:00"/>
    <n v="1.07"/>
  </r>
  <r>
    <s v="ADDERALL 5 MG TABLET"/>
    <x v="209"/>
    <n v="4.4853300000000003"/>
    <n v="4.7993499999999996"/>
    <s v="B"/>
    <n v="7.0000000000000007E-2"/>
    <s v="WAC Adjustment"/>
    <d v="2015-01-07T00:00:00"/>
    <n v="1.07"/>
  </r>
  <r>
    <s v="ADVICOR 1,000 MG-20 MG TABLET"/>
    <x v="210"/>
    <n v="6.5688399999999998"/>
    <n v="7.21922"/>
    <s v="B"/>
    <n v="9.9000000000000005E-2"/>
    <s v="WAC Adjustment"/>
    <d v="2015-01-07T00:00:00"/>
    <n v="1.099"/>
  </r>
  <r>
    <s v="ADVICOR 1,000 MG-40 MG TABLET"/>
    <x v="211"/>
    <n v="7.7263000000000002"/>
    <n v="8.4911999999999992"/>
    <s v="B"/>
    <n v="9.9000000000000005E-2"/>
    <s v="WAC Adjustment"/>
    <d v="2015-01-07T00:00:00"/>
    <n v="1.099"/>
  </r>
  <r>
    <s v="ADVICOR 500 MG-20 MG TABLET"/>
    <x v="212"/>
    <n v="5.7150400000000001"/>
    <n v="6.2808799999999998"/>
    <s v="B"/>
    <n v="9.9000000000000005E-2"/>
    <s v="WAC Adjustment"/>
    <d v="2015-01-07T00:00:00"/>
    <n v="1.099"/>
  </r>
  <r>
    <s v="ALDACTAZIDE 25-25 TABLET"/>
    <x v="1413"/>
    <n v="1.3921600000000001"/>
    <n v="1.50352"/>
    <s v="B"/>
    <n v="0.08"/>
    <s v="WAC Adjustment"/>
    <d v="2015-01-07T00:00:00"/>
    <n v="1.08"/>
  </r>
  <r>
    <s v="ALDACTAZIDE 50-50 TABLET"/>
    <x v="214"/>
    <n v="2.5843099999999999"/>
    <n v="2.7910599999999999"/>
    <s v="B"/>
    <n v="0.08"/>
    <s v="WAC Adjustment"/>
    <d v="2015-01-07T00:00:00"/>
    <n v="1.08"/>
  </r>
  <r>
    <s v="ALDACTONE 25 MG TABLET"/>
    <x v="215"/>
    <n v="1.3494900000000001"/>
    <n v="1.45746"/>
    <s v="B"/>
    <n v="0.08"/>
    <s v="WAC Adjustment"/>
    <d v="2015-01-07T00:00:00"/>
    <n v="1.08"/>
  </r>
  <r>
    <s v="ALTACE 10 MG CAPSULE"/>
    <x v="223"/>
    <n v="3.8415400000000002"/>
    <n v="4.1489000000000003"/>
    <s v="B"/>
    <n v="0.08"/>
    <s v="WAC Adjustment"/>
    <d v="2015-01-07T00:00:00"/>
    <n v="1.08"/>
  </r>
  <r>
    <s v="ALTACE 2.5 MG CAPSULE"/>
    <x v="224"/>
    <n v="3.1370399999999998"/>
    <n v="3.3879800000000002"/>
    <s v="B"/>
    <n v="0.08"/>
    <s v="WAC Adjustment"/>
    <d v="2015-01-07T00:00:00"/>
    <n v="1.08"/>
  </r>
  <r>
    <s v="ALTACE 5 MG CAPSULE"/>
    <x v="225"/>
    <n v="3.3231099999999998"/>
    <n v="3.5889899999999999"/>
    <s v="B"/>
    <n v="0.08"/>
    <s v="WAC Adjustment"/>
    <d v="2015-01-07T00:00:00"/>
    <n v="1.08"/>
  </r>
  <r>
    <s v="AMRIX ER 15 MG CAPSULE"/>
    <x v="226"/>
    <n v="22.523"/>
    <n v="24.331379999999999"/>
    <s v="B"/>
    <n v="8.0299999999999996E-2"/>
    <s v="WAC Adjustment"/>
    <d v="2015-01-07T00:00:00"/>
    <n v="1.0803"/>
  </r>
  <r>
    <s v="AMRIX ER 30 MG CAPSULE"/>
    <x v="1493"/>
    <n v="22.825099999999999"/>
    <n v="24.657730000000001"/>
    <s v="B"/>
    <n v="8.0299999999999996E-2"/>
    <s v="WAC Adjustment"/>
    <d v="2015-01-07T00:00:00"/>
    <n v="1.0803"/>
  </r>
  <r>
    <s v="ANDROGEL 1% GEL PUMP"/>
    <x v="1538"/>
    <n v="2.68851"/>
    <n v="2.87405"/>
    <s v="B"/>
    <n v="6.9000000000000006E-2"/>
    <s v="WAC Adjustment"/>
    <d v="2015-01-07T00:00:00"/>
    <n v="1.069"/>
  </r>
  <r>
    <s v="ANDROGEL 1%(2.5G) GEL PACKET"/>
    <x v="1539"/>
    <n v="5.2283600000000003"/>
    <n v="5.5891099999999998"/>
    <s v="B"/>
    <n v="6.9000000000000006E-2"/>
    <s v="WAC Adjustment"/>
    <d v="2015-01-07T00:00:00"/>
    <n v="1.069"/>
  </r>
  <r>
    <s v="ANDROGEL 1%(5G) GEL PACKET"/>
    <x v="1540"/>
    <n v="2.7299000000000002"/>
    <n v="2.9182899999999998"/>
    <s v="B"/>
    <n v="6.9000000000000006E-2"/>
    <s v="WAC Adjustment"/>
    <d v="2015-01-07T00:00:00"/>
    <n v="1.069"/>
  </r>
  <r>
    <s v="ANDROGEL 1.62% GEL PUMP"/>
    <x v="1494"/>
    <n v="5.2263700000000002"/>
    <n v="5.5869900000000001"/>
    <s v="B"/>
    <n v="6.9000000000000006E-2"/>
    <s v="WAC Adjustment"/>
    <d v="2015-01-07T00:00:00"/>
    <n v="1.069"/>
  </r>
  <r>
    <s v="ANDROGEL 1.62%(1.25G) GEL PCKT"/>
    <x v="1541"/>
    <n v="10.420339999999999"/>
    <n v="11.139340000000001"/>
    <s v="B"/>
    <n v="6.9000000000000006E-2"/>
    <s v="WAC Adjustment"/>
    <d v="2015-01-07T00:00:00"/>
    <n v="1.069"/>
  </r>
  <r>
    <s v="ANDROGEL 1.62%(2.5G) GEL PCKT"/>
    <x v="1542"/>
    <n v="5.3370600000000001"/>
    <n v="5.7054200000000002"/>
    <s v="B"/>
    <n v="6.9000000000000006E-2"/>
    <s v="WAC Adjustment"/>
    <d v="2015-01-07T00:00:00"/>
    <n v="1.069"/>
  </r>
  <r>
    <s v="APLISOL 5T UNITS/0.1 ML VIAL"/>
    <x v="1749"/>
    <n v="41.261000000000003"/>
    <n v="44.174849999999999"/>
    <s v="B"/>
    <n v="7.0599999999999996E-2"/>
    <s v="WAC Adjustment"/>
    <d v="2015-01-07T00:00:00"/>
    <n v="1.0706"/>
  </r>
  <r>
    <s v="APLISOL 5T UNITS/0.1 ML VIAL"/>
    <x v="1012"/>
    <n v="28.778670000000002"/>
    <n v="31.977419999999999"/>
    <s v="B"/>
    <n v="0.11119999999999999"/>
    <s v="WAC Adjustment"/>
    <d v="2015-01-07T00:00:00"/>
    <n v="1.1112"/>
  </r>
  <r>
    <s v="AROMASIN 25 MG TABLET"/>
    <x v="227"/>
    <n v="19.140339999999998"/>
    <n v="20.862970000000001"/>
    <s v="B"/>
    <n v="0.09"/>
    <s v="WAC Adjustment"/>
    <d v="2015-01-07T00:00:00"/>
    <n v="1.0900000000000001"/>
  </r>
  <r>
    <s v="ARTHROTEC 50 MG-200 MCG TAB"/>
    <x v="228"/>
    <n v="4.2904400000000003"/>
    <n v="4.6765400000000001"/>
    <s v="B"/>
    <n v="0.09"/>
    <s v="WAC Adjustment"/>
    <d v="2015-01-07T00:00:00"/>
    <n v="1.0900000000000001"/>
  </r>
  <r>
    <s v="ARTHROTEC 75 MG-200 MCG TAB"/>
    <x v="229"/>
    <n v="4.2039499999999999"/>
    <n v="4.5822599999999998"/>
    <s v="B"/>
    <n v="0.09"/>
    <s v="WAC Adjustment"/>
    <d v="2015-01-07T00:00:00"/>
    <n v="1.0900000000000001"/>
  </r>
  <r>
    <s v="ATIVAN 0.5 MG TABLET"/>
    <x v="1750"/>
    <n v="6.1621699999999997"/>
    <n v="10.84618"/>
    <s v="B"/>
    <n v="0.7601"/>
    <s v="WAC Adjustment"/>
    <d v="2015-01-07T00:00:00"/>
    <n v="1.7601"/>
  </r>
  <r>
    <s v="AZILECT 0.5 MG TABLET"/>
    <x v="241"/>
    <n v="15.34539"/>
    <n v="16.870259999999998"/>
    <s v="B"/>
    <n v="9.9400000000000002E-2"/>
    <s v="WAC Adjustment"/>
    <d v="2015-01-07T00:00:00"/>
    <n v="1.0993999999999999"/>
  </r>
  <r>
    <s v="AZILECT 1 MG TABLET"/>
    <x v="242"/>
    <n v="15.61558"/>
    <n v="17.167300000000001"/>
    <s v="B"/>
    <n v="9.9400000000000002E-2"/>
    <s v="WAC Adjustment"/>
    <d v="2015-01-07T00:00:00"/>
    <n v="1.0993999999999999"/>
  </r>
  <r>
    <s v="AZULFIDINE ENTAB 500 MG"/>
    <x v="243"/>
    <n v="1.0338099999999999"/>
    <n v="1.1164799999999999"/>
    <s v="B"/>
    <n v="0.08"/>
    <s v="WAC Adjustment"/>
    <d v="2015-01-07T00:00:00"/>
    <n v="1.08"/>
  </r>
  <r>
    <s v="BICILLIN L-A 1,200,000 UNITS"/>
    <x v="246"/>
    <n v="36.854649999999999"/>
    <n v="42.382840000000002"/>
    <s v="B"/>
    <n v="0.15"/>
    <s v="WAC Adjustment"/>
    <d v="2015-01-07T00:00:00"/>
    <n v="1.1499999999999999"/>
  </r>
  <r>
    <s v="BICILLIN L-A 2,400,000 UNITS"/>
    <x v="247"/>
    <n v="37.331910000000001"/>
    <n v="42.931699999999999"/>
    <s v="B"/>
    <n v="0.15"/>
    <s v="WAC Adjustment"/>
    <d v="2015-01-07T00:00:00"/>
    <n v="1.1499999999999999"/>
  </r>
  <r>
    <s v="CADUET 10 MG-10 MG TABLET"/>
    <x v="254"/>
    <n v="7.2461399999999996"/>
    <n v="7.8983600000000003"/>
    <s v="B"/>
    <n v="0.09"/>
    <s v="WAC Adjustment"/>
    <d v="2015-01-07T00:00:00"/>
    <n v="1.0900000000000001"/>
  </r>
  <r>
    <s v="CADUET 10 MG-20 MG TABLET"/>
    <x v="255"/>
    <n v="10.02749"/>
    <n v="10.92977"/>
    <s v="B"/>
    <n v="0.09"/>
    <s v="WAC Adjustment"/>
    <d v="2015-01-07T00:00:00"/>
    <n v="1.0900000000000001"/>
  </r>
  <r>
    <s v="CADUET 10 MG-40 MG TABLET"/>
    <x v="256"/>
    <n v="10.110670000000001"/>
    <n v="11.02042"/>
    <s v="B"/>
    <n v="0.09"/>
    <s v="WAC Adjustment"/>
    <d v="2015-01-07T00:00:00"/>
    <n v="1.0900000000000001"/>
  </r>
  <r>
    <s v="CADUET 10 MG-80 MG TABLET"/>
    <x v="257"/>
    <n v="10.143739999999999"/>
    <n v="11.056469999999999"/>
    <s v="B"/>
    <n v="0.09"/>
    <s v="WAC Adjustment"/>
    <d v="2015-01-07T00:00:00"/>
    <n v="1.0900000000000001"/>
  </r>
  <r>
    <s v="CADUET 5 MG-10 MG TABLET"/>
    <x v="258"/>
    <n v="7.2484200000000003"/>
    <n v="7.9008500000000002"/>
    <s v="B"/>
    <n v="0.09"/>
    <s v="WAC Adjustment"/>
    <d v="2015-01-07T00:00:00"/>
    <n v="1.0900000000000001"/>
  </r>
  <r>
    <s v="CADUET 5 MG-20 MG TABLET"/>
    <x v="259"/>
    <n v="9.9872700000000005"/>
    <n v="10.88593"/>
    <s v="B"/>
    <n v="0.09"/>
    <s v="WAC Adjustment"/>
    <d v="2015-01-07T00:00:00"/>
    <n v="1.0900000000000001"/>
  </r>
  <r>
    <s v="CADUET 5 MG-40 MG TABLET"/>
    <x v="260"/>
    <n v="10.0755"/>
    <n v="10.982089999999999"/>
    <s v="B"/>
    <n v="0.09"/>
    <s v="WAC Adjustment"/>
    <d v="2015-01-07T00:00:00"/>
    <n v="1.0900000000000001"/>
  </r>
  <r>
    <s v="CADUET 5 MG-80 MG TABLET"/>
    <x v="261"/>
    <n v="10.22625"/>
    <n v="11.146409999999999"/>
    <s v="B"/>
    <n v="0.09"/>
    <s v="WAC Adjustment"/>
    <d v="2015-01-07T00:00:00"/>
    <n v="1.0900000000000001"/>
  </r>
  <r>
    <s v="CALAN SR 240 MG CAPLET"/>
    <x v="262"/>
    <n v="4.7786799999999996"/>
    <n v="5.1609800000000003"/>
    <s v="B"/>
    <n v="0.08"/>
    <s v="WAC Adjustment"/>
    <d v="2015-01-07T00:00:00"/>
    <n v="1.08"/>
  </r>
  <r>
    <s v="CARDURA 2 MG TABLET"/>
    <x v="266"/>
    <n v="2.24722"/>
    <n v="2.4269699999999998"/>
    <s v="B"/>
    <n v="0.08"/>
    <s v="WAC Adjustment"/>
    <d v="2015-01-07T00:00:00"/>
    <n v="1.08"/>
  </r>
  <r>
    <s v="CARDURA 4 MG TABLET"/>
    <x v="267"/>
    <n v="2.3832300000000002"/>
    <n v="2.57389"/>
    <s v="B"/>
    <n v="0.08"/>
    <s v="WAC Adjustment"/>
    <d v="2015-01-07T00:00:00"/>
    <n v="1.08"/>
  </r>
  <r>
    <s v="CARDURA XL 4 MG TABLET"/>
    <x v="268"/>
    <n v="2.58073"/>
    <n v="2.78722"/>
    <s v="B"/>
    <n v="0.08"/>
    <s v="WAC Adjustment"/>
    <d v="2015-01-07T00:00:00"/>
    <n v="1.08"/>
  </r>
  <r>
    <s v="CAVERJECT 20 MCG VIAL"/>
    <x v="269"/>
    <n v="52.555959999999999"/>
    <n v="55.709319999999998"/>
    <s v="B"/>
    <n v="0.06"/>
    <s v="WAC Adjustment"/>
    <d v="2015-01-07T00:00:00"/>
    <n v="1.06"/>
  </r>
  <r>
    <s v="CAVERJECT 40 MCG VIAL"/>
    <x v="270"/>
    <n v="68.697010000000006"/>
    <n v="72.818830000000005"/>
    <s v="B"/>
    <n v="0.06"/>
    <s v="WAC Adjustment"/>
    <d v="2015-01-07T00:00:00"/>
    <n v="1.06"/>
  </r>
  <r>
    <s v="CELEBREX 100 MG CAPSULE"/>
    <x v="271"/>
    <n v="4.1904300000000001"/>
    <n v="4.5843299999999996"/>
    <s v="B"/>
    <n v="9.4E-2"/>
    <s v="WAC Adjustment"/>
    <d v="2015-01-07T00:00:00"/>
    <n v="1.0940000000000001"/>
  </r>
  <r>
    <s v="CELEBREX 200 MG CAPSULE"/>
    <x v="272"/>
    <n v="6.8875900000000003"/>
    <n v="7.5350799999999998"/>
    <s v="B"/>
    <n v="9.4E-2"/>
    <s v="WAC Adjustment"/>
    <d v="2015-01-07T00:00:00"/>
    <n v="1.0940000000000001"/>
  </r>
  <r>
    <s v="CELEBREX 400 MG CAPSULE"/>
    <x v="273"/>
    <n v="10.302530000000001"/>
    <n v="11.27097"/>
    <s v="B"/>
    <n v="9.4E-2"/>
    <s v="WAC Adjustment"/>
    <d v="2015-01-07T00:00:00"/>
    <n v="1.0940000000000001"/>
  </r>
  <r>
    <s v="CELEBREX 50 MG CAPSULE"/>
    <x v="274"/>
    <n v="1.9466000000000001"/>
    <n v="2.1295700000000002"/>
    <s v="B"/>
    <n v="9.4E-2"/>
    <s v="WAC Adjustment"/>
    <d v="2015-01-07T00:00:00"/>
    <n v="1.0940000000000001"/>
  </r>
  <r>
    <s v="CELONTIN 300 MG KAPSEAL"/>
    <x v="275"/>
    <n v="2.2430400000000001"/>
    <n v="2.4224399999999999"/>
    <s v="B"/>
    <n v="0.08"/>
    <s v="WAC Adjustment"/>
    <d v="2015-01-07T00:00:00"/>
    <n v="1.08"/>
  </r>
  <r>
    <s v="CHANTIX 0.5 MG TABLET"/>
    <x v="281"/>
    <n v="3.9983399999999998"/>
    <n v="4.3757400000000004"/>
    <s v="B"/>
    <n v="9.4399999999999998E-2"/>
    <s v="WAC Adjustment"/>
    <d v="2015-01-07T00:00:00"/>
    <n v="1.0944"/>
  </r>
  <r>
    <s v="CHANTIX 1 MG CONT MONTH BOX"/>
    <x v="282"/>
    <n v="3.9832399999999999"/>
    <n v="4.3592199999999997"/>
    <s v="B"/>
    <n v="9.4399999999999998E-2"/>
    <s v="WAC Adjustment"/>
    <d v="2015-01-07T00:00:00"/>
    <n v="1.0944"/>
  </r>
  <r>
    <s v="CHANTIX 1 MG TABLET"/>
    <x v="284"/>
    <n v="3.9832399999999999"/>
    <n v="4.3592199999999997"/>
    <s v="B"/>
    <n v="9.4399999999999998E-2"/>
    <s v="WAC Adjustment"/>
    <d v="2015-01-07T00:00:00"/>
    <n v="1.0944"/>
  </r>
  <r>
    <s v="CHANTIX STARTING MONTH BOX"/>
    <x v="285"/>
    <n v="4.2674000000000003"/>
    <n v="4.6702000000000004"/>
    <s v="B"/>
    <n v="9.4399999999999998E-2"/>
    <s v="WAC Adjustment"/>
    <d v="2015-01-07T00:00:00"/>
    <n v="1.0944"/>
  </r>
  <r>
    <s v="CLEOCIN 100 MG VAGINAL OVULE"/>
    <x v="287"/>
    <n v="31.21686"/>
    <n v="33.08925"/>
    <s v="B"/>
    <n v="0.06"/>
    <s v="WAC Adjustment"/>
    <d v="2015-01-07T00:00:00"/>
    <n v="1.06"/>
  </r>
  <r>
    <s v="CLEOCIN 75 MG/5 ML GRANULES"/>
    <x v="1423"/>
    <n v="0.65651000000000004"/>
    <n v="0.70903000000000005"/>
    <s v="B"/>
    <n v="0.08"/>
    <s v="WAC Adjustment"/>
    <d v="2015-01-07T00:00:00"/>
    <n v="1.08"/>
  </r>
  <r>
    <s v="COLESTID 1 GM TABLET"/>
    <x v="296"/>
    <n v="1.0904499999999999"/>
    <n v="1.1776899999999999"/>
    <s v="B"/>
    <n v="0.08"/>
    <s v="WAC Adjustment"/>
    <d v="2015-01-07T00:00:00"/>
    <n v="1.08"/>
  </r>
  <r>
    <s v="COLESTID GRANULES PACKET"/>
    <x v="297"/>
    <n v="3.5997499999999998"/>
    <n v="3.8876599999999999"/>
    <s v="B"/>
    <n v="0.08"/>
    <s v="WAC Adjustment"/>
    <d v="2015-01-07T00:00:00"/>
    <n v="1.08"/>
  </r>
  <r>
    <s v="COPAXONE 20 MG/ML SYRINGE"/>
    <x v="301"/>
    <n v="178.65468999999999"/>
    <n v="196.34329"/>
    <s v="B"/>
    <n v="9.9000000000000005E-2"/>
    <s v="WAC Adjustment"/>
    <d v="2015-01-07T00:00:00"/>
    <n v="1.099"/>
  </r>
  <r>
    <s v="COPAXONE 40 MG/ML SYRINGE"/>
    <x v="1751"/>
    <n v="372.46350000000001"/>
    <n v="401.89557000000002"/>
    <s v="B"/>
    <n v="7.9000000000000001E-2"/>
    <s v="WAC Adjustment"/>
    <d v="2015-01-07T00:00:00"/>
    <n v="1.079"/>
  </r>
  <r>
    <s v="CORTEF 10 MG TABLET"/>
    <x v="302"/>
    <n v="0.80774999999999997"/>
    <n v="0.87239"/>
    <s v="B"/>
    <n v="0.08"/>
    <s v="WAC Adjustment"/>
    <d v="2015-01-07T00:00:00"/>
    <n v="1.08"/>
  </r>
  <r>
    <s v="CORTEF 5 MG TABLET"/>
    <x v="303"/>
    <n v="0.49012"/>
    <n v="0.52929000000000004"/>
    <s v="B"/>
    <n v="7.9899999999999999E-2"/>
    <s v="WAC Adjustment"/>
    <d v="2015-01-07T00:00:00"/>
    <n v="1.0799000000000001"/>
  </r>
  <r>
    <s v="CORTISPORIN CREAM"/>
    <x v="1424"/>
    <n v="8.2558900000000008"/>
    <n v="8.9167799999999993"/>
    <s v="B"/>
    <n v="8.0100000000000005E-2"/>
    <s v="WAC Adjustment"/>
    <d v="2015-01-07T00:00:00"/>
    <n v="1.0801000000000001"/>
  </r>
  <r>
    <s v="CORTISPORIN OINTMENT"/>
    <x v="1425"/>
    <n v="5.6953300000000002"/>
    <n v="6.1507300000000003"/>
    <s v="B"/>
    <n v="0.08"/>
    <s v="WAC Adjustment"/>
    <d v="2015-01-07T00:00:00"/>
    <n v="1.08"/>
  </r>
  <r>
    <s v="CREON DR 12,000 UNITS CAPSULE"/>
    <x v="313"/>
    <n v="2.2650100000000002"/>
    <n v="2.4212799999999999"/>
    <s v="B"/>
    <n v="6.9000000000000006E-2"/>
    <s v="WAC Adjustment"/>
    <d v="2015-01-07T00:00:00"/>
    <n v="1.069"/>
  </r>
  <r>
    <s v="CREON DR 24,000 UNITS CAPSULE"/>
    <x v="314"/>
    <n v="4.4354800000000001"/>
    <n v="4.7414899999999998"/>
    <s v="B"/>
    <n v="6.9000000000000006E-2"/>
    <s v="WAC Adjustment"/>
    <d v="2015-01-07T00:00:00"/>
    <n v="1.069"/>
  </r>
  <r>
    <s v="CREON DR 3,000 UNITS CAPSULE"/>
    <x v="1752"/>
    <n v="0.94062999999999997"/>
    <n v="1.0054799999999999"/>
    <s v="B"/>
    <n v="6.8900000000000003E-2"/>
    <s v="WAC Adjustment"/>
    <d v="2015-01-07T00:00:00"/>
    <n v="1.0689"/>
  </r>
  <r>
    <s v="CREON DR 36,000 UNITS CAPSULE"/>
    <x v="1498"/>
    <n v="6.9964300000000001"/>
    <n v="7.4791800000000004"/>
    <s v="B"/>
    <n v="6.9000000000000006E-2"/>
    <s v="WAC Adjustment"/>
    <d v="2015-01-07T00:00:00"/>
    <n v="1.069"/>
  </r>
  <r>
    <s v="CREON DR 6,000 UNITS CAPSULE"/>
    <x v="315"/>
    <n v="1.1540299999999999"/>
    <n v="1.2336800000000001"/>
    <s v="B"/>
    <n v="6.9000000000000006E-2"/>
    <s v="WAC Adjustment"/>
    <d v="2015-01-07T00:00:00"/>
    <n v="1.069"/>
  </r>
  <r>
    <s v="CYTOMEL 25 MCG TABLET"/>
    <x v="1426"/>
    <n v="1.34775"/>
    <n v="1.45553"/>
    <s v="B"/>
    <n v="0.08"/>
    <s v="WAC Adjustment"/>
    <d v="2015-01-07T00:00:00"/>
    <n v="1.08"/>
  </r>
  <r>
    <s v="CYTOMEL 5 MCG TABLET"/>
    <x v="1427"/>
    <n v="1.0065299999999999"/>
    <n v="1.0870899999999999"/>
    <s v="B"/>
    <n v="0.08"/>
    <s v="WAC Adjustment"/>
    <d v="2015-01-07T00:00:00"/>
    <n v="1.08"/>
  </r>
  <r>
    <s v="CYTOMEL 50 MCG TABLET"/>
    <x v="1428"/>
    <n v="2.0211999999999999"/>
    <n v="2.1829000000000001"/>
    <s v="B"/>
    <n v="0.08"/>
    <s v="WAC Adjustment"/>
    <d v="2015-01-07T00:00:00"/>
    <n v="1.08"/>
  </r>
  <r>
    <s v="DAYPRO 600 MG CAPLET"/>
    <x v="321"/>
    <n v="4.1705699999999997"/>
    <n v="4.5042600000000004"/>
    <s v="B"/>
    <n v="0.08"/>
    <s v="WAC Adjustment"/>
    <d v="2015-01-07T00:00:00"/>
    <n v="1.08"/>
  </r>
  <r>
    <s v="DEPAKENE 250 MG/5 ML SOLUTION"/>
    <x v="323"/>
    <n v="0.80218999999999996"/>
    <n v="0.85755000000000003"/>
    <s v="B"/>
    <n v="6.9000000000000006E-2"/>
    <s v="WAC Adjustment"/>
    <d v="2015-01-07T00:00:00"/>
    <n v="1.069"/>
  </r>
  <r>
    <s v="DEPAKOTE 125 MG SPRINKLE CAP"/>
    <x v="324"/>
    <n v="1.2834700000000001"/>
    <n v="1.3720300000000001"/>
    <s v="B"/>
    <n v="6.9000000000000006E-2"/>
    <s v="WAC Adjustment"/>
    <d v="2015-01-07T00:00:00"/>
    <n v="1.069"/>
  </r>
  <r>
    <s v="DEPAKOTE DR 125 MG TABLET"/>
    <x v="325"/>
    <n v="1.33958"/>
    <n v="1.4319900000000001"/>
    <s v="B"/>
    <n v="6.9000000000000006E-2"/>
    <s v="WAC Adjustment"/>
    <d v="2015-01-07T00:00:00"/>
    <n v="1.069"/>
  </r>
  <r>
    <s v="DEPAKOTE DR 250 MG TABLET"/>
    <x v="326"/>
    <n v="2.6802000000000001"/>
    <n v="2.86511"/>
    <s v="B"/>
    <n v="6.9000000000000006E-2"/>
    <s v="WAC Adjustment"/>
    <d v="2015-01-07T00:00:00"/>
    <n v="1.069"/>
  </r>
  <r>
    <s v="DEPAKOTE DR 500 MG TABLET"/>
    <x v="327"/>
    <n v="4.8758400000000002"/>
    <n v="5.2122700000000002"/>
    <s v="B"/>
    <n v="6.9000000000000006E-2"/>
    <s v="WAC Adjustment"/>
    <d v="2015-01-07T00:00:00"/>
    <n v="1.069"/>
  </r>
  <r>
    <s v="DEPAKOTE ER 250 MG TABLET"/>
    <x v="328"/>
    <n v="2.4049999999999998"/>
    <n v="2.5709200000000001"/>
    <s v="B"/>
    <n v="6.9000000000000006E-2"/>
    <s v="WAC Adjustment"/>
    <d v="2015-01-07T00:00:00"/>
    <n v="1.069"/>
  </r>
  <r>
    <s v="DEPAKOTE ER 500 MG TABLET"/>
    <x v="329"/>
    <n v="4.21014"/>
    <n v="4.5006899999999996"/>
    <s v="B"/>
    <n v="6.9000000000000006E-2"/>
    <s v="WAC Adjustment"/>
    <d v="2015-01-07T00:00:00"/>
    <n v="1.069"/>
  </r>
  <r>
    <s v="DEPO-ESTRADIOL 5 MG/ML VIAL"/>
    <x v="330"/>
    <n v="10.46537"/>
    <n v="12.03538"/>
    <s v="B"/>
    <n v="0.15"/>
    <s v="WAC Adjustment"/>
    <d v="2015-01-07T00:00:00"/>
    <n v="1.1499999999999999"/>
  </r>
  <r>
    <s v="DEPO-PROVERA 150 MG/ML SYRINGE"/>
    <x v="1753"/>
    <n v="121.83732999999999"/>
    <n v="134.02593999999999"/>
    <s v="B"/>
    <n v="0.1"/>
    <s v="WAC Adjustment"/>
    <d v="2015-01-07T00:00:00"/>
    <n v="1.1000000000000001"/>
  </r>
  <r>
    <s v="DEPO-PROVERA 150 MG/ML VIAL"/>
    <x v="1430"/>
    <n v="128.28305"/>
    <n v="141.10749999999999"/>
    <s v="B"/>
    <n v="0.1"/>
    <s v="WAC Adjustment"/>
    <d v="2015-01-07T00:00:00"/>
    <n v="1.1000000000000001"/>
  </r>
  <r>
    <s v="DEPO-PROVERA 400 MG/ML VIAL"/>
    <x v="335"/>
    <n v="110.79098"/>
    <n v="121.86897"/>
    <s v="B"/>
    <n v="0.1"/>
    <s v="WAC Adjustment"/>
    <d v="2015-01-07T00:00:00"/>
    <n v="1.1000000000000001"/>
  </r>
  <r>
    <s v="DEPO-SUBQ PROVERA 104 SYRINGE"/>
    <x v="1431"/>
    <n v="186.85846000000001"/>
    <n v="201.809"/>
    <s v="B"/>
    <n v="0.08"/>
    <s v="WAC Adjustment"/>
    <d v="2015-01-07T00:00:00"/>
    <n v="1.08"/>
  </r>
  <r>
    <s v="DETROL 1 MG TABLET"/>
    <x v="337"/>
    <n v="4.6104399999999996"/>
    <n v="5.0254300000000001"/>
    <s v="B"/>
    <n v="0.09"/>
    <s v="WAC Adjustment"/>
    <d v="2015-01-07T00:00:00"/>
    <n v="1.0900000000000001"/>
  </r>
  <r>
    <s v="DETROL 2 MG TABLET"/>
    <x v="338"/>
    <n v="4.73088"/>
    <n v="5.1566999999999998"/>
    <s v="B"/>
    <n v="0.09"/>
    <s v="WAC Adjustment"/>
    <d v="2015-01-07T00:00:00"/>
    <n v="1.0900000000000001"/>
  </r>
  <r>
    <s v="DETROL LA 2 MG CAPSULE"/>
    <x v="339"/>
    <n v="7.5546899999999999"/>
    <n v="8.2346599999999999"/>
    <s v="B"/>
    <n v="0.09"/>
    <s v="WAC Adjustment"/>
    <d v="2015-01-07T00:00:00"/>
    <n v="1.0900000000000001"/>
  </r>
  <r>
    <s v="DETROL LA 4 MG CAPSULE"/>
    <x v="340"/>
    <n v="7.9092099999999999"/>
    <n v="8.6211199999999995"/>
    <s v="B"/>
    <n v="0.09"/>
    <s v="WAC Adjustment"/>
    <d v="2015-01-07T00:00:00"/>
    <n v="1.0900000000000001"/>
  </r>
  <r>
    <s v="DIDREX 50 MG TABLET"/>
    <x v="342"/>
    <n v="2.6083699999999999"/>
    <n v="2.8170899999999999"/>
    <s v="B"/>
    <n v="0.08"/>
    <s v="WAC Adjustment"/>
    <d v="2015-01-07T00:00:00"/>
    <n v="1.08"/>
  </r>
  <r>
    <s v="DIFLUCAN 150 MG TABLET"/>
    <x v="347"/>
    <n v="29.407029999999999"/>
    <n v="31.759599999999999"/>
    <s v="B"/>
    <n v="0.08"/>
    <s v="WAC Adjustment"/>
    <d v="2015-01-07T00:00:00"/>
    <n v="1.08"/>
  </r>
  <r>
    <s v="DILANTIN 100 MG CAPSULE"/>
    <x v="348"/>
    <n v="0.63173000000000001"/>
    <n v="0.66964999999999997"/>
    <s v="B"/>
    <n v="0.06"/>
    <s v="WAC Adjustment"/>
    <d v="2015-01-07T00:00:00"/>
    <n v="1.06"/>
  </r>
  <r>
    <s v="DILANTIN 125 MG/5 ML SUSP"/>
    <x v="349"/>
    <n v="0.33222000000000002"/>
    <n v="0.35215000000000002"/>
    <s v="B"/>
    <n v="0.06"/>
    <s v="WAC Adjustment"/>
    <d v="2015-01-07T00:00:00"/>
    <n v="1.06"/>
  </r>
  <r>
    <s v="DILANTIN 30 MG CAPSULE"/>
    <x v="350"/>
    <n v="0.54098000000000002"/>
    <n v="0.57349000000000006"/>
    <s v="B"/>
    <n v="6.0100000000000001E-2"/>
    <s v="WAC Adjustment"/>
    <d v="2015-01-07T00:00:00"/>
    <n v="1.0601"/>
  </r>
  <r>
    <s v="DILANTIN 50 MG INFATAB"/>
    <x v="351"/>
    <n v="0.59145000000000003"/>
    <n v="0.62697999999999998"/>
    <s v="B"/>
    <n v="6.0100000000000001E-2"/>
    <s v="WAC Adjustment"/>
    <d v="2015-01-07T00:00:00"/>
    <n v="1.0601"/>
  </r>
  <r>
    <s v="DUAVEE 0.45-20 MG TABLET"/>
    <x v="1754"/>
    <n v="3.5832000000000002"/>
    <n v="3.9213800000000001"/>
    <s v="B"/>
    <n v="9.4399999999999998E-2"/>
    <s v="WAC Adjustment"/>
    <d v="2015-01-07T00:00:00"/>
    <n v="1.0944"/>
  </r>
  <r>
    <s v="EFFEXOR XR 150 MG CAPSULE"/>
    <x v="356"/>
    <n v="7.9446300000000001"/>
    <n v="8.6595300000000002"/>
    <s v="B"/>
    <n v="0.09"/>
    <s v="WAC Adjustment"/>
    <d v="2015-01-07T00:00:00"/>
    <n v="1.0900000000000001"/>
  </r>
  <r>
    <s v="EFFEXOR XR 37.5 MG CAPSULE"/>
    <x v="357"/>
    <n v="6.4287799999999997"/>
    <n v="7.0074199999999998"/>
    <s v="B"/>
    <n v="0.09"/>
    <s v="WAC Adjustment"/>
    <d v="2015-01-07T00:00:00"/>
    <n v="1.0900000000000001"/>
  </r>
  <r>
    <s v="EFFEXOR XR 75 MG CAPSULE"/>
    <x v="358"/>
    <n v="7.2623100000000003"/>
    <n v="7.9158600000000003"/>
    <s v="B"/>
    <n v="0.09"/>
    <s v="WAC Adjustment"/>
    <d v="2015-01-07T00:00:00"/>
    <n v="1.0900000000000001"/>
  </r>
  <r>
    <s v="ENJUVIA 0.3 MG TABLET"/>
    <x v="365"/>
    <n v="2.3514499999999998"/>
    <n v="2.4455100000000001"/>
    <s v="B"/>
    <n v="0.04"/>
    <s v="WAC Adjustment"/>
    <d v="2015-01-07T00:00:00"/>
    <n v="1.04"/>
  </r>
  <r>
    <s v="ENJUVIA 0.45 MG TABLET"/>
    <x v="366"/>
    <n v="2.3449"/>
    <n v="2.4386999999999999"/>
    <s v="B"/>
    <n v="0.04"/>
    <s v="WAC Adjustment"/>
    <d v="2015-01-07T00:00:00"/>
    <n v="1.04"/>
  </r>
  <r>
    <s v="ENJUVIA 0.625 MG TABLET"/>
    <x v="367"/>
    <n v="2.3570700000000002"/>
    <n v="2.4513600000000002"/>
    <s v="B"/>
    <n v="0.04"/>
    <s v="WAC Adjustment"/>
    <d v="2015-01-07T00:00:00"/>
    <n v="1.04"/>
  </r>
  <r>
    <s v="ENJUVIA 0.9 MG TABLET"/>
    <x v="368"/>
    <n v="2.3408699999999998"/>
    <n v="2.43451"/>
    <s v="B"/>
    <n v="0.04"/>
    <s v="WAC Adjustment"/>
    <d v="2015-01-07T00:00:00"/>
    <n v="1.04"/>
  </r>
  <r>
    <s v="ENJUVIA 1.25 MG TABLET"/>
    <x v="369"/>
    <n v="2.3355899999999998"/>
    <n v="2.4290099999999999"/>
    <s v="B"/>
    <n v="0.04"/>
    <s v="WAC Adjustment"/>
    <d v="2015-01-07T00:00:00"/>
    <n v="1.04"/>
  </r>
  <r>
    <s v="ESTRING 2 MG VAGINAL RING"/>
    <x v="373"/>
    <n v="235.42211"/>
    <n v="249.54743999999999"/>
    <s v="B"/>
    <n v="0.06"/>
    <s v="WAC Adjustment"/>
    <d v="2015-01-07T00:00:00"/>
    <n v="1.06"/>
  </r>
  <r>
    <s v="FENTORA 400 MCG BUCCAL TABLET"/>
    <x v="1755"/>
    <n v="60.223109999999998"/>
    <n v="66.175560000000004"/>
    <s v="B"/>
    <n v="9.8799999999999999E-2"/>
    <s v="WAC Adjustment"/>
    <d v="2015-01-07T00:00:00"/>
    <n v="1.0988"/>
  </r>
  <r>
    <s v="FENTORA 600 MCG BUCCAL TABLET"/>
    <x v="1756"/>
    <n v="77.962339999999998"/>
    <n v="85.678269999999998"/>
    <s v="B"/>
    <n v="9.9000000000000005E-2"/>
    <s v="WAC Adjustment"/>
    <d v="2015-01-07T00:00:00"/>
    <n v="1.099"/>
  </r>
  <r>
    <s v="FENTORA 800 MCG BUCCAL TABLET"/>
    <x v="1757"/>
    <n v="95.416830000000004"/>
    <n v="104.85069"/>
    <s v="B"/>
    <n v="9.8900000000000002E-2"/>
    <s v="WAC Adjustment"/>
    <d v="2015-01-07T00:00:00"/>
    <n v="1.0989"/>
  </r>
  <r>
    <s v="FLAGYL ER 750 MG TABLET"/>
    <x v="380"/>
    <n v="15.76341"/>
    <n v="17.024329999999999"/>
    <s v="B"/>
    <n v="0.08"/>
    <s v="WAC Adjustment"/>
    <d v="2015-01-07T00:00:00"/>
    <n v="1.08"/>
  </r>
  <r>
    <s v="FLECTOR 1.3% PATCH"/>
    <x v="381"/>
    <n v="7.2084799999999998"/>
    <n v="7.88889"/>
    <s v="B"/>
    <n v="9.4399999999999998E-2"/>
    <s v="WAC Adjustment"/>
    <d v="2015-01-07T00:00:00"/>
    <n v="1.0944"/>
  </r>
  <r>
    <s v="GABITRIL 12 MG TABLET"/>
    <x v="1758"/>
    <n v="7.6870700000000003"/>
    <n v="8.0714199999999998"/>
    <s v="B"/>
    <n v="0.05"/>
    <s v="WAC Adjustment"/>
    <d v="2015-01-07T00:00:00"/>
    <n v="1.05"/>
  </r>
  <r>
    <s v="GABITRIL 16 MG TABLET"/>
    <x v="1759"/>
    <n v="10.183070000000001"/>
    <n v="10.702"/>
    <s v="B"/>
    <n v="5.0999999999999997E-2"/>
    <s v="WAC Adjustment"/>
    <d v="2015-01-07T00:00:00"/>
    <n v="1.0509999999999999"/>
  </r>
  <r>
    <s v="GABITRIL 4 MG TABLET"/>
    <x v="1760"/>
    <n v="5.0809300000000004"/>
    <n v="5.3268000000000004"/>
    <s v="B"/>
    <n v="4.8399999999999999E-2"/>
    <s v="WAC Adjustment"/>
    <d v="2015-01-07T00:00:00"/>
    <n v="1.0484"/>
  </r>
  <r>
    <s v="GENOTROPIN 5 MG CARTRIDGE"/>
    <x v="384"/>
    <n v="428.95001000000002"/>
    <n v="469.44717000000003"/>
    <s v="B"/>
    <n v="9.4399999999999998E-2"/>
    <s v="WAC Adjustment"/>
    <d v="2015-01-07T00:00:00"/>
    <n v="1.0944"/>
  </r>
  <r>
    <s v="GEODON 20 MG CAPSULE"/>
    <x v="385"/>
    <n v="10.920109999999999"/>
    <n v="11.902850000000001"/>
    <s v="B"/>
    <n v="0.09"/>
    <s v="WAC Adjustment"/>
    <d v="2015-01-07T00:00:00"/>
    <n v="1.0900000000000001"/>
  </r>
  <r>
    <s v="GEODON 40 MG CAPSULE"/>
    <x v="386"/>
    <n v="11.284459999999999"/>
    <n v="12.299950000000001"/>
    <s v="B"/>
    <n v="0.09"/>
    <s v="WAC Adjustment"/>
    <d v="2015-01-07T00:00:00"/>
    <n v="1.0900000000000001"/>
  </r>
  <r>
    <s v="GEODON 60 MG CAPSULE"/>
    <x v="387"/>
    <n v="13.731540000000001"/>
    <n v="14.96738"/>
    <s v="B"/>
    <n v="0.09"/>
    <s v="WAC Adjustment"/>
    <d v="2015-01-07T00:00:00"/>
    <n v="1.0900000000000001"/>
  </r>
  <r>
    <s v="GEODON 80 MG CAPSULE"/>
    <x v="388"/>
    <n v="13.63191"/>
    <n v="14.858779999999999"/>
    <s v="B"/>
    <n v="0.09"/>
    <s v="WAC Adjustment"/>
    <d v="2015-01-07T00:00:00"/>
    <n v="1.0900000000000001"/>
  </r>
  <r>
    <s v="GLUCOTROL XL 10 MG TABLET"/>
    <x v="1432"/>
    <n v="1.69173"/>
    <n v="1.8270200000000001"/>
    <s v="B"/>
    <n v="0.08"/>
    <s v="WAC Adjustment"/>
    <d v="2015-01-07T00:00:00"/>
    <n v="1.08"/>
  </r>
  <r>
    <s v="GLUCOTROL XL 5 MG TABLET"/>
    <x v="389"/>
    <n v="0.86651999999999996"/>
    <n v="0.93581000000000003"/>
    <s v="B"/>
    <n v="0.08"/>
    <s v="WAC Adjustment"/>
    <d v="2015-01-07T00:00:00"/>
    <n v="1.08"/>
  </r>
  <r>
    <s v="GLYSET 100 MG TABLET"/>
    <x v="390"/>
    <n v="1.88758"/>
    <n v="2.0385499999999999"/>
    <s v="B"/>
    <n v="0.08"/>
    <s v="WAC Adjustment"/>
    <d v="2015-01-07T00:00:00"/>
    <n v="1.08"/>
  </r>
  <r>
    <s v="GLYSET 25 MG TABLET"/>
    <x v="391"/>
    <n v="1.4829000000000001"/>
    <n v="1.6015600000000001"/>
    <s v="B"/>
    <n v="0.08"/>
    <s v="WAC Adjustment"/>
    <d v="2015-01-07T00:00:00"/>
    <n v="1.08"/>
  </r>
  <r>
    <s v="GLYSET 50 MG TABLET"/>
    <x v="392"/>
    <n v="1.61215"/>
    <n v="1.74108"/>
    <s v="B"/>
    <n v="0.08"/>
    <s v="WAC Adjustment"/>
    <d v="2015-01-07T00:00:00"/>
    <n v="1.08"/>
  </r>
  <r>
    <s v="HALCION 0.25 MG TABLET"/>
    <x v="393"/>
    <n v="2.8266800000000001"/>
    <n v="2.8734600000000001"/>
    <s v="B"/>
    <n v="1.6500000000000001E-2"/>
    <s v="WAC Adjustment"/>
    <d v="2015-01-07T00:00:00"/>
    <n v="1.0165"/>
  </r>
  <r>
    <s v="INDERAL LA 120 MG CAPSULE"/>
    <x v="1761"/>
    <n v="14.52778"/>
    <n v="20.338889999999999"/>
    <s v="B"/>
    <n v="0.4"/>
    <s v="WAC Adjustment"/>
    <d v="2015-01-07T00:00:00"/>
    <n v="1.4"/>
  </r>
  <r>
    <s v="INDERAL LA 80 MG CAPSULE"/>
    <x v="1130"/>
    <n v="11.82793"/>
    <n v="16.559100000000001"/>
    <s v="B"/>
    <n v="0.4"/>
    <s v="WAC Adjustment"/>
    <d v="2015-01-07T00:00:00"/>
    <n v="1.4"/>
  </r>
  <r>
    <s v="INDERAL XL 120 MG CAPSULE"/>
    <x v="1486"/>
    <n v="13.064920000000001"/>
    <n v="15.975210000000001"/>
    <s v="B"/>
    <n v="0.2228"/>
    <s v="WAC Adjustment"/>
    <d v="2015-01-07T00:00:00"/>
    <n v="1.2227999999999999"/>
  </r>
  <r>
    <s v="INDERAL XL 80 MG CAPSULE"/>
    <x v="1487"/>
    <n v="13.1669"/>
    <n v="16.061869999999999"/>
    <s v="B"/>
    <n v="0.21990000000000001"/>
    <s v="WAC Adjustment"/>
    <d v="2015-01-07T00:00:00"/>
    <n v="1.2199"/>
  </r>
  <r>
    <s v="INNOPRAN XL 120 MG CAPSULE"/>
    <x v="403"/>
    <n v="13.064920000000001"/>
    <n v="15.975210000000001"/>
    <s v="B"/>
    <n v="0.2228"/>
    <s v="WAC Adjustment"/>
    <d v="2015-01-07T00:00:00"/>
    <n v="1.2227999999999999"/>
  </r>
  <r>
    <s v="INNOPRAN XL 80 MG CAPSULE"/>
    <x v="404"/>
    <n v="13.1669"/>
    <n v="16.061869999999999"/>
    <s v="B"/>
    <n v="0.21990000000000001"/>
    <s v="WAC Adjustment"/>
    <d v="2015-01-07T00:00:00"/>
    <n v="1.2199"/>
  </r>
  <r>
    <s v="INSPRA 25 MG TABLET"/>
    <x v="405"/>
    <n v="6.0155200000000004"/>
    <n v="6.4967100000000002"/>
    <s v="B"/>
    <n v="0.08"/>
    <s v="WAC Adjustment"/>
    <d v="2015-01-07T00:00:00"/>
    <n v="1.08"/>
  </r>
  <r>
    <s v="LEVOXYL 100 MCG TABLET"/>
    <x v="1762"/>
    <n v="0.45563999999999999"/>
    <n v="0.48298000000000002"/>
    <s v="B"/>
    <n v="0.06"/>
    <s v="WAC Adjustment"/>
    <d v="2015-01-07T00:00:00"/>
    <n v="1.06"/>
  </r>
  <r>
    <s v="LEVOXYL 112 MCG TABLET"/>
    <x v="1763"/>
    <n v="0.51719999999999999"/>
    <n v="0.54825000000000002"/>
    <s v="B"/>
    <n v="0.06"/>
    <s v="WAC Adjustment"/>
    <d v="2015-01-07T00:00:00"/>
    <n v="1.06"/>
  </r>
  <r>
    <s v="LEVOXYL 125 MCG TABLET"/>
    <x v="1764"/>
    <n v="0.53539999999999999"/>
    <n v="0.56749000000000005"/>
    <s v="B"/>
    <n v="5.9900000000000002E-2"/>
    <s v="WAC Adjustment"/>
    <d v="2015-01-07T00:00:00"/>
    <n v="1.0599000000000001"/>
  </r>
  <r>
    <s v="LEVOXYL 137 MCG TABLET"/>
    <x v="1765"/>
    <n v="0.53944000000000003"/>
    <n v="0.57181999999999999"/>
    <s v="B"/>
    <n v="0.06"/>
    <s v="WAC Adjustment"/>
    <d v="2015-01-07T00:00:00"/>
    <n v="1.06"/>
  </r>
  <r>
    <s v="LEVOXYL 150 MCG TABLET"/>
    <x v="1766"/>
    <n v="0.54178000000000004"/>
    <n v="0.57428999999999997"/>
    <s v="B"/>
    <n v="0.06"/>
    <s v="WAC Adjustment"/>
    <d v="2015-01-07T00:00:00"/>
    <n v="1.06"/>
  </r>
  <r>
    <s v="LEVOXYL 175 MCG TABLET"/>
    <x v="1767"/>
    <n v="0.64824999999999999"/>
    <n v="0.68715000000000004"/>
    <s v="B"/>
    <n v="0.06"/>
    <s v="WAC Adjustment"/>
    <d v="2015-01-07T00:00:00"/>
    <n v="1.06"/>
  </r>
  <r>
    <s v="LEVOXYL 50 MCG TABLET"/>
    <x v="1768"/>
    <n v="0.39698"/>
    <n v="0.42080000000000001"/>
    <s v="B"/>
    <n v="0.06"/>
    <s v="WAC Adjustment"/>
    <d v="2015-01-07T00:00:00"/>
    <n v="1.06"/>
  </r>
  <r>
    <s v="LEVOXYL 75 MCG TABLET"/>
    <x v="1769"/>
    <n v="0.43798999999999999"/>
    <n v="0.46426000000000001"/>
    <s v="B"/>
    <n v="0.06"/>
    <s v="WAC Adjustment"/>
    <d v="2015-01-07T00:00:00"/>
    <n v="1.06"/>
  </r>
  <r>
    <s v="LEVOXYL 88 MCG TABLET"/>
    <x v="1770"/>
    <n v="0.44800000000000001"/>
    <n v="0.47489999999999999"/>
    <s v="B"/>
    <n v="0.06"/>
    <s v="WAC Adjustment"/>
    <d v="2015-01-07T00:00:00"/>
    <n v="1.06"/>
  </r>
  <r>
    <s v="LINCOCIN 300 MG/ML VIAL"/>
    <x v="1433"/>
    <n v="8.7225699999999993"/>
    <n v="9.4201999999999995"/>
    <s v="B"/>
    <n v="0.08"/>
    <s v="WAC Adjustment"/>
    <d v="2015-01-07T00:00:00"/>
    <n v="1.08"/>
  </r>
  <r>
    <s v="LIPITOR 10 MG TABLET"/>
    <x v="439"/>
    <n v="5.2997500000000004"/>
    <n v="5.7766700000000002"/>
    <s v="B"/>
    <n v="0.09"/>
    <s v="WAC Adjustment"/>
    <d v="2015-01-07T00:00:00"/>
    <n v="1.0900000000000001"/>
  </r>
  <r>
    <s v="LIPITOR 20 MG TABLET"/>
    <x v="440"/>
    <n v="7.6536499999999998"/>
    <n v="8.3424800000000001"/>
    <s v="B"/>
    <n v="0.09"/>
    <s v="WAC Adjustment"/>
    <d v="2015-01-07T00:00:00"/>
    <n v="1.0900000000000001"/>
  </r>
  <r>
    <s v="LIPITOR 40 MG TABLET"/>
    <x v="441"/>
    <n v="7.66913"/>
    <n v="8.3593600000000006"/>
    <s v="B"/>
    <n v="0.09"/>
    <s v="WAC Adjustment"/>
    <d v="2015-01-07T00:00:00"/>
    <n v="1.0900000000000001"/>
  </r>
  <r>
    <s v="LIPITOR 80 MG TABLET"/>
    <x v="442"/>
    <n v="7.6908799999999999"/>
    <n v="8.3830600000000004"/>
    <s v="B"/>
    <n v="0.09"/>
    <s v="WAC Adjustment"/>
    <d v="2015-01-07T00:00:00"/>
    <n v="1.0900000000000001"/>
  </r>
  <r>
    <s v="LOESTRIN FE 1.5-30 TABLET"/>
    <x v="1771"/>
    <n v="3.0655299999999999"/>
    <n v="3.3309500000000001"/>
    <s v="B"/>
    <n v="8.6599999999999996E-2"/>
    <s v="WAC Adjustment"/>
    <d v="2015-01-07T00:00:00"/>
    <n v="1.0866"/>
  </r>
  <r>
    <s v="LOESTRIN FE 1-20 TABLET"/>
    <x v="443"/>
    <n v="3.2568600000000001"/>
    <n v="3.38714"/>
    <s v="B"/>
    <n v="0.04"/>
    <s v="WAC Adjustment"/>
    <d v="2015-01-07T00:00:00"/>
    <n v="1.04"/>
  </r>
  <r>
    <s v="LOMOTIL 2.5-0.025 MG TABLET"/>
    <x v="444"/>
    <n v="1.50814"/>
    <n v="1.6287799999999999"/>
    <s v="B"/>
    <n v="0.08"/>
    <s v="WAC Adjustment"/>
    <d v="2015-01-07T00:00:00"/>
    <n v="1.08"/>
  </r>
  <r>
    <s v="LOSEASONIQUE TABLET"/>
    <x v="445"/>
    <n v="2.9128400000000001"/>
    <n v="3.0293600000000001"/>
    <s v="B"/>
    <n v="0.04"/>
    <s v="WAC Adjustment"/>
    <d v="2015-01-07T00:00:00"/>
    <n v="1.04"/>
  </r>
  <r>
    <s v="LUPRON DEPOT 11.25 MG 3MO KIT"/>
    <x v="452"/>
    <n v="2475.8877400000001"/>
    <n v="2646.72399"/>
    <s v="B"/>
    <n v="6.9000000000000006E-2"/>
    <s v="WAC Adjustment"/>
    <d v="2015-01-07T00:00:00"/>
    <n v="1.069"/>
  </r>
  <r>
    <s v="LUPRON DEPOT 22.5 MG 3MO KIT"/>
    <x v="453"/>
    <n v="2974.6118700000002"/>
    <n v="3179.8600900000001"/>
    <s v="B"/>
    <n v="6.9000000000000006E-2"/>
    <s v="WAC Adjustment"/>
    <d v="2015-01-07T00:00:00"/>
    <n v="1.069"/>
  </r>
  <r>
    <s v="LUPRON DEPOT 3.75 MG KIT"/>
    <x v="454"/>
    <n v="823.96144000000004"/>
    <n v="880.81478000000004"/>
    <s v="B"/>
    <n v="6.9000000000000006E-2"/>
    <s v="WAC Adjustment"/>
    <d v="2015-01-07T00:00:00"/>
    <n v="1.069"/>
  </r>
  <r>
    <s v="LUPRON DEPOT 7.5 MG KIT"/>
    <x v="1772"/>
    <n v="982.44500000000005"/>
    <n v="1050.23371"/>
    <s v="B"/>
    <n v="6.9000000000000006E-2"/>
    <s v="WAC Adjustment"/>
    <d v="2015-01-07T00:00:00"/>
    <n v="1.069"/>
  </r>
  <r>
    <s v="LYRICA 100 MG CAPSULE"/>
    <x v="456"/>
    <n v="4.2960000000000003"/>
    <n v="4.7015000000000002"/>
    <s v="B"/>
    <n v="9.4399999999999998E-2"/>
    <s v="WAC Adjustment"/>
    <d v="2015-01-07T00:00:00"/>
    <n v="1.0944"/>
  </r>
  <r>
    <s v="LYRICA 150 MG CAPSULE"/>
    <x v="457"/>
    <n v="4.3062800000000001"/>
    <n v="4.7127499999999998"/>
    <s v="B"/>
    <n v="9.4399999999999998E-2"/>
    <s v="WAC Adjustment"/>
    <d v="2015-01-07T00:00:00"/>
    <n v="1.0944"/>
  </r>
  <r>
    <s v="LYRICA 200 MG CAPSULE"/>
    <x v="458"/>
    <n v="4.30009"/>
    <n v="4.7059800000000003"/>
    <s v="B"/>
    <n v="9.4399999999999998E-2"/>
    <s v="WAC Adjustment"/>
    <d v="2015-01-07T00:00:00"/>
    <n v="1.0944"/>
  </r>
  <r>
    <s v="LYRICA 225 MG CAPSULE"/>
    <x v="459"/>
    <n v="4.3045499999999999"/>
    <n v="4.7108600000000003"/>
    <s v="B"/>
    <n v="9.4399999999999998E-2"/>
    <s v="WAC Adjustment"/>
    <d v="2015-01-07T00:00:00"/>
    <n v="1.0944"/>
  </r>
  <r>
    <s v="LYRICA 25 MG CAPSULE"/>
    <x v="460"/>
    <n v="4.2157099999999996"/>
    <n v="4.6136299999999997"/>
    <s v="B"/>
    <n v="9.4399999999999998E-2"/>
    <s v="WAC Adjustment"/>
    <d v="2015-01-07T00:00:00"/>
    <n v="1.0944"/>
  </r>
  <r>
    <s v="LYRICA 300 MG CAPSULE"/>
    <x v="461"/>
    <n v="4.2667000000000002"/>
    <n v="4.6694399999999998"/>
    <s v="B"/>
    <n v="9.4399999999999998E-2"/>
    <s v="WAC Adjustment"/>
    <d v="2015-01-07T00:00:00"/>
    <n v="1.0944"/>
  </r>
  <r>
    <s v="LYRICA 50 MG CAPSULE"/>
    <x v="462"/>
    <n v="4.3031199999999998"/>
    <n v="4.7092900000000002"/>
    <s v="B"/>
    <n v="9.4399999999999998E-2"/>
    <s v="WAC Adjustment"/>
    <d v="2015-01-07T00:00:00"/>
    <n v="1.0944"/>
  </r>
  <r>
    <s v="LYRICA 75 MG CAPSULE"/>
    <x v="463"/>
    <n v="4.3068600000000004"/>
    <n v="4.7133799999999999"/>
    <s v="B"/>
    <n v="9.4399999999999998E-2"/>
    <s v="WAC Adjustment"/>
    <d v="2015-01-07T00:00:00"/>
    <n v="1.0944"/>
  </r>
  <r>
    <s v="MEDROL 2 MG TABLET"/>
    <x v="1773"/>
    <n v="0.84640000000000004"/>
    <n v="0.91407000000000005"/>
    <s v="B"/>
    <n v="0.08"/>
    <s v="WAC Adjustment"/>
    <d v="2015-01-07T00:00:00"/>
    <n v="1.08"/>
  </r>
  <r>
    <s v="MEDROL 4 MG DOSEPAK"/>
    <x v="465"/>
    <n v="1.6322399999999999"/>
    <n v="1.76301"/>
    <s v="B"/>
    <n v="8.0100000000000005E-2"/>
    <s v="WAC Adjustment"/>
    <d v="2015-01-07T00:00:00"/>
    <n v="1.0801000000000001"/>
  </r>
  <r>
    <s v="MENEST 0.3 MG TABLET"/>
    <x v="466"/>
    <n v="0.96541999999999994"/>
    <n v="1.0908800000000001"/>
    <s v="B"/>
    <n v="0.13"/>
    <s v="WAC Adjustment"/>
    <d v="2015-01-07T00:00:00"/>
    <n v="1.1299999999999999"/>
  </r>
  <r>
    <s v="MENEST 0.625 MG TABLET"/>
    <x v="467"/>
    <n v="1.33586"/>
    <n v="1.50952"/>
    <s v="B"/>
    <n v="0.13"/>
    <s v="WAC Adjustment"/>
    <d v="2015-01-07T00:00:00"/>
    <n v="1.1299999999999999"/>
  </r>
  <r>
    <s v="MENEST 1.25 MG TABLET"/>
    <x v="468"/>
    <n v="1.88656"/>
    <n v="2.13184"/>
    <s v="B"/>
    <n v="0.13"/>
    <s v="WAC Adjustment"/>
    <d v="2015-01-07T00:00:00"/>
    <n v="1.1299999999999999"/>
  </r>
  <r>
    <s v="MIRCETTE 28 DAY TABLET"/>
    <x v="1774"/>
    <n v="3.3504100000000001"/>
    <n v="3.4844200000000001"/>
    <s v="B"/>
    <n v="0.04"/>
    <s v="WAC Adjustment"/>
    <d v="2015-01-07T00:00:00"/>
    <n v="1.04"/>
  </r>
  <r>
    <s v="MYCOBUTIN 150 MG CAPSULE"/>
    <x v="474"/>
    <n v="16.668939999999999"/>
    <n v="18.00245"/>
    <s v="B"/>
    <n v="0.08"/>
    <s v="WAC Adjustment"/>
    <d v="2015-01-07T00:00:00"/>
    <n v="1.08"/>
  </r>
  <r>
    <s v="NARDIL 15 MG TABLET"/>
    <x v="482"/>
    <n v="1.2762800000000001"/>
    <n v="1.3784400000000001"/>
    <s v="B"/>
    <n v="0.08"/>
    <s v="WAC Adjustment"/>
    <d v="2015-01-07T00:00:00"/>
    <n v="1.08"/>
  </r>
  <r>
    <s v="NEURONTIN 100 MG CAPSULE"/>
    <x v="486"/>
    <n v="1.0983400000000001"/>
    <n v="1.2411399999999999"/>
    <s v="B"/>
    <n v="0.13"/>
    <s v="WAC Adjustment"/>
    <d v="2015-01-07T00:00:00"/>
    <n v="1.1299999999999999"/>
  </r>
  <r>
    <s v="NEURONTIN 250 MG/5 ML SOLN"/>
    <x v="487"/>
    <n v="0.43880000000000002"/>
    <n v="0.49586000000000002"/>
    <s v="B"/>
    <n v="0.13"/>
    <s v="WAC Adjustment"/>
    <d v="2015-01-07T00:00:00"/>
    <n v="1.1299999999999999"/>
  </r>
  <r>
    <s v="NEURONTIN 300 MG CAPSULE"/>
    <x v="488"/>
    <n v="2.7309100000000002"/>
    <n v="3.08596"/>
    <s v="B"/>
    <n v="0.13"/>
    <s v="WAC Adjustment"/>
    <d v="2015-01-07T00:00:00"/>
    <n v="1.1299999999999999"/>
  </r>
  <r>
    <s v="NEURONTIN 400 MG CAPSULE"/>
    <x v="489"/>
    <n v="3.2743699999999998"/>
    <n v="3.7"/>
    <s v="B"/>
    <n v="0.13"/>
    <s v="WAC Adjustment"/>
    <d v="2015-01-07T00:00:00"/>
    <n v="1.1299999999999999"/>
  </r>
  <r>
    <s v="NEURONTIN 600 MG TABLET"/>
    <x v="490"/>
    <n v="5.1861199999999998"/>
    <n v="5.8603199999999998"/>
    <s v="B"/>
    <n v="0.13"/>
    <s v="WAC Adjustment"/>
    <d v="2015-01-07T00:00:00"/>
    <n v="1.1299999999999999"/>
  </r>
  <r>
    <s v="NEURONTIN 800 MG TABLET"/>
    <x v="491"/>
    <n v="6.1641599999999999"/>
    <n v="6.96556"/>
    <s v="B"/>
    <n v="0.13"/>
    <s v="WAC Adjustment"/>
    <d v="2015-01-07T00:00:00"/>
    <n v="1.1299999999999999"/>
  </r>
  <r>
    <s v="NIASPAN ER 1,000 MG TABLET"/>
    <x v="497"/>
    <n v="6.9960199999999997"/>
    <n v="7.6886200000000002"/>
    <s v="B"/>
    <n v="9.9000000000000005E-2"/>
    <s v="WAC Adjustment"/>
    <d v="2015-01-07T00:00:00"/>
    <n v="1.099"/>
  </r>
  <r>
    <s v="NIASPAN ER 500 MG TABLET"/>
    <x v="498"/>
    <n v="3.9590299999999998"/>
    <n v="4.3510099999999996"/>
    <s v="B"/>
    <n v="9.9000000000000005E-2"/>
    <s v="WAC Adjustment"/>
    <d v="2015-01-07T00:00:00"/>
    <n v="1.099"/>
  </r>
  <r>
    <s v="NIASPAN ER 750 MG TABLET"/>
    <x v="499"/>
    <n v="5.5174899999999996"/>
    <n v="6.0636099999999997"/>
    <s v="B"/>
    <n v="9.9000000000000005E-2"/>
    <s v="WAC Adjustment"/>
    <d v="2015-01-07T00:00:00"/>
    <n v="1.099"/>
  </r>
  <r>
    <s v="NICOTROL CARTRIDGE INHALER"/>
    <x v="500"/>
    <n v="1.3676200000000001"/>
    <n v="1.4496500000000001"/>
    <s v="B"/>
    <n v="0.06"/>
    <s v="WAC Adjustment"/>
    <d v="2015-01-07T00:00:00"/>
    <n v="1.06"/>
  </r>
  <r>
    <s v="NICOTROL NS 10 MG/ML SPRAY"/>
    <x v="501"/>
    <n v="6.0290999999999997"/>
    <n v="6.3908399999999999"/>
    <s v="B"/>
    <n v="0.06"/>
    <s v="WAC Adjustment"/>
    <d v="2015-01-07T00:00:00"/>
    <n v="1.06"/>
  </r>
  <r>
    <s v="NITROMIST 400 MCG SPRAY"/>
    <x v="502"/>
    <n v="80.238280000000003"/>
    <n v="88.181870000000004"/>
    <s v="B"/>
    <n v="9.9000000000000005E-2"/>
    <s v="WAC Adjustment"/>
    <d v="2015-01-07T00:00:00"/>
    <n v="1.099"/>
  </r>
  <r>
    <s v="NITROSTAT 0.3 MG TABLET SL"/>
    <x v="503"/>
    <n v="0.20574999999999999"/>
    <n v="0.22631999999999999"/>
    <s v="B"/>
    <n v="0.1"/>
    <s v="WAC Adjustment"/>
    <d v="2015-01-07T00:00:00"/>
    <n v="1.1000000000000001"/>
  </r>
  <r>
    <s v="NITROSTAT 0.4 MG TABLET SL"/>
    <x v="504"/>
    <n v="0.38569999999999999"/>
    <n v="0.42429"/>
    <s v="B"/>
    <n v="0.10009999999999999"/>
    <s v="WAC Adjustment"/>
    <d v="2015-01-07T00:00:00"/>
    <n v="1.1001000000000001"/>
  </r>
  <r>
    <s v="NITROSTAT 0.6 MG TABLET SL"/>
    <x v="505"/>
    <n v="0.20848"/>
    <n v="0.22933000000000001"/>
    <s v="B"/>
    <n v="0.1"/>
    <s v="WAC Adjustment"/>
    <d v="2015-01-07T00:00:00"/>
    <n v="1.1000000000000001"/>
  </r>
  <r>
    <s v="NORVASC 10 MG TABLET"/>
    <x v="508"/>
    <n v="4.5017500000000004"/>
    <n v="5.0419600000000004"/>
    <s v="B"/>
    <n v="0.12"/>
    <s v="WAC Adjustment"/>
    <d v="2015-01-07T00:00:00"/>
    <n v="1.1200000000000001"/>
  </r>
  <r>
    <s v="NORVASC 2.5 MG TABLET"/>
    <x v="509"/>
    <n v="3.2527400000000002"/>
    <n v="3.6430099999999999"/>
    <s v="B"/>
    <n v="0.12"/>
    <s v="WAC Adjustment"/>
    <d v="2015-01-07T00:00:00"/>
    <n v="1.1200000000000001"/>
  </r>
  <r>
    <s v="NORVASC 5 MG TABLET"/>
    <x v="510"/>
    <n v="3.29142"/>
    <n v="3.6863299999999999"/>
    <s v="B"/>
    <n v="0.12"/>
    <s v="WAC Adjustment"/>
    <d v="2015-01-07T00:00:00"/>
    <n v="1.1200000000000001"/>
  </r>
  <r>
    <s v="NUVIGIL 150 MG TABLET"/>
    <x v="512"/>
    <n v="16.183140000000002"/>
    <n v="17.791740000000001"/>
    <s v="B"/>
    <n v="9.9400000000000002E-2"/>
    <s v="WAC Adjustment"/>
    <d v="2015-01-07T00:00:00"/>
    <n v="1.0993999999999999"/>
  </r>
  <r>
    <s v="NUVIGIL 200 MG TABLET"/>
    <x v="1775"/>
    <n v="16.194610000000001"/>
    <n v="17.804359999999999"/>
    <s v="B"/>
    <n v="9.9400000000000002E-2"/>
    <s v="WAC Adjustment"/>
    <d v="2015-01-07T00:00:00"/>
    <n v="1.0993999999999999"/>
  </r>
  <r>
    <s v="NUVIGIL 250 MG TABLET"/>
    <x v="513"/>
    <n v="16.185269999999999"/>
    <n v="17.794080000000001"/>
    <s v="B"/>
    <n v="9.9400000000000002E-2"/>
    <s v="WAC Adjustment"/>
    <d v="2015-01-07T00:00:00"/>
    <n v="1.0993999999999999"/>
  </r>
  <r>
    <s v="NUVIGIL 50 MG TABLET"/>
    <x v="514"/>
    <n v="5.3627399999999996"/>
    <n v="5.9086699999999999"/>
    <s v="B"/>
    <n v="0.1018"/>
    <s v="WAC Adjustment"/>
    <d v="2015-01-07T00:00:00"/>
    <n v="1.1017999999999999"/>
  </r>
  <r>
    <s v="ORAP 1 MG TABLET"/>
    <x v="1776"/>
    <n v="1.5429600000000001"/>
    <n v="1.63554"/>
    <s v="B"/>
    <n v="0.06"/>
    <s v="WAC Adjustment"/>
    <d v="2015-01-07T00:00:00"/>
    <n v="1.06"/>
  </r>
  <r>
    <s v="ORAP 2 MG TABLET"/>
    <x v="524"/>
    <n v="2.08982"/>
    <n v="2.2152500000000002"/>
    <s v="B"/>
    <n v="0.06"/>
    <s v="WAC Adjustment"/>
    <d v="2015-01-07T00:00:00"/>
    <n v="1.06"/>
  </r>
  <r>
    <s v="PREMARIN 0.3 MG TABLET"/>
    <x v="529"/>
    <n v="3.2511000000000001"/>
    <n v="3.5579700000000001"/>
    <s v="B"/>
    <n v="9.4399999999999998E-2"/>
    <s v="WAC Adjustment"/>
    <d v="2015-01-07T00:00:00"/>
    <n v="1.0944"/>
  </r>
  <r>
    <s v="PREMARIN 0.45 MG TABLET"/>
    <x v="530"/>
    <n v="3.1888100000000001"/>
    <n v="3.4897999999999998"/>
    <s v="B"/>
    <n v="9.4399999999999998E-2"/>
    <s v="WAC Adjustment"/>
    <d v="2015-01-07T00:00:00"/>
    <n v="1.0944"/>
  </r>
  <r>
    <s v="PREMARIN 0.625 MG TABLET"/>
    <x v="531"/>
    <n v="3.24776"/>
    <n v="3.5543200000000001"/>
    <s v="B"/>
    <n v="9.4399999999999998E-2"/>
    <s v="WAC Adjustment"/>
    <d v="2015-01-07T00:00:00"/>
    <n v="1.0944"/>
  </r>
  <r>
    <s v="PREMARIN 0.9 MG TABLET"/>
    <x v="532"/>
    <n v="3.25136"/>
    <n v="3.5582600000000002"/>
    <s v="B"/>
    <n v="9.4399999999999998E-2"/>
    <s v="WAC Adjustment"/>
    <d v="2015-01-07T00:00:00"/>
    <n v="1.0944"/>
  </r>
  <r>
    <s v="PREMARIN 1.25 MG TABLET"/>
    <x v="533"/>
    <n v="3.19448"/>
    <n v="3.4960100000000001"/>
    <s v="B"/>
    <n v="9.4399999999999998E-2"/>
    <s v="WAC Adjustment"/>
    <d v="2015-01-07T00:00:00"/>
    <n v="1.0944"/>
  </r>
  <r>
    <s v="PREMARIN VAGINAL CREAM-APPL"/>
    <x v="534"/>
    <n v="7.1910800000000004"/>
    <n v="7.8699199999999996"/>
    <s v="B"/>
    <n v="9.4399999999999998E-2"/>
    <s v="WAC Adjustment"/>
    <d v="2015-01-07T00:00:00"/>
    <n v="1.0944"/>
  </r>
  <r>
    <s v="PREMPHASE 0.625-5 MG TABLET"/>
    <x v="535"/>
    <n v="3.9484300000000001"/>
    <n v="4.3212400000000004"/>
    <s v="B"/>
    <n v="9.4399999999999998E-2"/>
    <s v="WAC Adjustment"/>
    <d v="2015-01-07T00:00:00"/>
    <n v="1.0944"/>
  </r>
  <r>
    <s v="PREMPRO 0.3 MG-1.5 MG TABLET"/>
    <x v="536"/>
    <n v="3.9930300000000001"/>
    <n v="4.37005"/>
    <s v="B"/>
    <n v="9.4399999999999998E-2"/>
    <s v="WAC Adjustment"/>
    <d v="2015-01-07T00:00:00"/>
    <n v="1.0944"/>
  </r>
  <r>
    <s v="PREMPRO 0.45-1.5 MG TABLET"/>
    <x v="537"/>
    <n v="3.9908199999999998"/>
    <n v="4.3676399999999997"/>
    <s v="B"/>
    <n v="9.4399999999999998E-2"/>
    <s v="WAC Adjustment"/>
    <d v="2015-01-07T00:00:00"/>
    <n v="1.0944"/>
  </r>
  <r>
    <s v="PREMPRO 0.625-2.5 MG TABLET"/>
    <x v="538"/>
    <n v="3.9826100000000002"/>
    <n v="4.3586499999999999"/>
    <s v="B"/>
    <n v="9.4399999999999998E-2"/>
    <s v="WAC Adjustment"/>
    <d v="2015-01-07T00:00:00"/>
    <n v="1.0944"/>
  </r>
  <r>
    <s v="PREMPRO 0.625-5 MG TABLET"/>
    <x v="1777"/>
    <n v="3.9136500000000001"/>
    <n v="4.2831700000000001"/>
    <s v="B"/>
    <n v="9.4399999999999998E-2"/>
    <s v="WAC Adjustment"/>
    <d v="2015-01-07T00:00:00"/>
    <n v="1.0944"/>
  </r>
  <r>
    <s v="PRISTIQ ER 100 MG TABLET"/>
    <x v="544"/>
    <n v="6.9431399999999996"/>
    <n v="7.5984499999999997"/>
    <s v="B"/>
    <n v="9.4399999999999998E-2"/>
    <s v="WAC Adjustment"/>
    <d v="2015-01-07T00:00:00"/>
    <n v="1.0944"/>
  </r>
  <r>
    <s v="PRISTIQ ER 50 MG TABLET"/>
    <x v="545"/>
    <n v="6.8425099999999999"/>
    <n v="7.4883199999999999"/>
    <s v="B"/>
    <n v="9.4399999999999998E-2"/>
    <s v="WAC Adjustment"/>
    <d v="2015-01-07T00:00:00"/>
    <n v="1.0944"/>
  </r>
  <r>
    <s v="PROAIR HFA 90 MCG INHALER"/>
    <x v="1778"/>
    <n v="5.3771699999999996"/>
    <n v="5.6996399999999996"/>
    <s v="B"/>
    <n v="0.06"/>
    <s v="WAC Adjustment"/>
    <d v="2015-01-07T00:00:00"/>
    <n v="1.06"/>
  </r>
  <r>
    <s v="PROCARDIA XL 30 MG TABLET"/>
    <x v="547"/>
    <n v="3.2855500000000002"/>
    <n v="3.6798199999999999"/>
    <s v="B"/>
    <n v="0.12"/>
    <s v="WAC Adjustment"/>
    <d v="2015-01-07T00:00:00"/>
    <n v="1.1200000000000001"/>
  </r>
  <r>
    <s v="PROCARDIA XL 60 MG TABLET"/>
    <x v="548"/>
    <n v="5.8231900000000003"/>
    <n v="6.5219699999999996"/>
    <s v="B"/>
    <n v="0.12"/>
    <s v="WAC Adjustment"/>
    <d v="2015-01-07T00:00:00"/>
    <n v="1.1200000000000001"/>
  </r>
  <r>
    <s v="PROGLYCEM 50 MG/ML ORAL SUSP"/>
    <x v="1779"/>
    <n v="7.5957999999999997"/>
    <n v="8.0513999999999992"/>
    <s v="B"/>
    <n v="0.06"/>
    <s v="WAC Adjustment"/>
    <d v="2015-01-07T00:00:00"/>
    <n v="1.06"/>
  </r>
  <r>
    <s v="PROMETRIUM 100 MG CAPSULE"/>
    <x v="549"/>
    <n v="2.5683500000000001"/>
    <n v="2.8226399999999998"/>
    <s v="B"/>
    <n v="9.9000000000000005E-2"/>
    <s v="WAC Adjustment"/>
    <d v="2015-01-07T00:00:00"/>
    <n v="1.099"/>
  </r>
  <r>
    <s v="PROMETRIUM 200 MG CAPSULE"/>
    <x v="550"/>
    <n v="4.9618000000000002"/>
    <n v="5.4529199999999998"/>
    <s v="B"/>
    <n v="9.9000000000000005E-2"/>
    <s v="WAC Adjustment"/>
    <d v="2015-01-07T00:00:00"/>
    <n v="1.099"/>
  </r>
  <r>
    <s v="PROTONIX 40 MG SUSPENSION"/>
    <x v="551"/>
    <n v="7.4389099999999999"/>
    <n v="8.1084099999999992"/>
    <s v="B"/>
    <n v="0.09"/>
    <s v="WAC Adjustment"/>
    <d v="2015-01-07T00:00:00"/>
    <n v="1.0900000000000001"/>
  </r>
  <r>
    <s v="PROTONIX DR 20 MG TABLET"/>
    <x v="552"/>
    <n v="7.4714200000000002"/>
    <n v="8.1439199999999996"/>
    <s v="B"/>
    <n v="0.09"/>
    <s v="WAC Adjustment"/>
    <d v="2015-01-07T00:00:00"/>
    <n v="1.0900000000000001"/>
  </r>
  <r>
    <s v="PROTONIX DR 40 MG TABLET"/>
    <x v="553"/>
    <n v="7.4035900000000003"/>
    <n v="8.0699799999999993"/>
    <s v="B"/>
    <n v="0.09"/>
    <s v="WAC Adjustment"/>
    <d v="2015-01-07T00:00:00"/>
    <n v="1.0900000000000001"/>
  </r>
  <r>
    <s v="PROVIGIL 200 MG TABLET"/>
    <x v="1780"/>
    <n v="35.853050000000003"/>
    <n v="37.661830000000002"/>
    <s v="B"/>
    <n v="5.04E-2"/>
    <s v="WAC Adjustment"/>
    <d v="2015-01-07T00:00:00"/>
    <n v="1.0504"/>
  </r>
  <r>
    <s v="QNASL 80 MCG NASAL SPRAY"/>
    <x v="558"/>
    <n v="13.81222"/>
    <n v="15.179209999999999"/>
    <s v="B"/>
    <n v="9.9000000000000005E-2"/>
    <s v="WAC Adjustment"/>
    <d v="2015-01-07T00:00:00"/>
    <n v="1.099"/>
  </r>
  <r>
    <s v="QUILLIVANT XR 25 MG/5 ML SUSP"/>
    <x v="560"/>
    <n v="2.9892500000000002"/>
    <n v="3.1387399999999999"/>
    <s v="B"/>
    <n v="0.05"/>
    <s v="WAC Adjustment"/>
    <d v="2015-01-07T00:00:00"/>
    <n v="1.05"/>
  </r>
  <r>
    <s v="QUILLIVANT XR 25 MG/5 ML SUSP"/>
    <x v="561"/>
    <n v="1.5004500000000001"/>
    <n v="1.5754900000000001"/>
    <s v="B"/>
    <n v="0.05"/>
    <s v="WAC Adjustment"/>
    <d v="2015-01-07T00:00:00"/>
    <n v="1.05"/>
  </r>
  <r>
    <s v="QUILLIVANT XR 25 MG/5 ML SUSP"/>
    <x v="562"/>
    <n v="1.19709"/>
    <n v="1.2569600000000001"/>
    <s v="B"/>
    <n v="0.05"/>
    <s v="WAC Adjustment"/>
    <d v="2015-01-07T00:00:00"/>
    <n v="1.05"/>
  </r>
  <r>
    <s v="QUILLIVANT XR 25 MG/5 ML SUSP"/>
    <x v="563"/>
    <n v="0.98260999999999998"/>
    <n v="1.03176"/>
    <s v="B"/>
    <n v="0.05"/>
    <s v="WAC Adjustment"/>
    <d v="2015-01-07T00:00:00"/>
    <n v="1.05"/>
  </r>
  <r>
    <s v="QVAR 40 MCG ORAL INHALER"/>
    <x v="1781"/>
    <n v="14.479340000000001"/>
    <n v="15.491009999999999"/>
    <s v="B"/>
    <n v="6.9900000000000004E-2"/>
    <s v="WAC Adjustment"/>
    <d v="2015-01-07T00:00:00"/>
    <n v="1.0699000000000001"/>
  </r>
  <r>
    <s v="QVAR 80 MCG ORAL INHALER"/>
    <x v="1782"/>
    <n v="19.363050000000001"/>
    <n v="20.717310000000001"/>
    <s v="B"/>
    <n v="6.9900000000000004E-2"/>
    <s v="WAC Adjustment"/>
    <d v="2015-01-07T00:00:00"/>
    <n v="1.0699000000000001"/>
  </r>
  <r>
    <s v="RAPAMUNE 0.5 MG TABLET"/>
    <x v="568"/>
    <n v="8.2942"/>
    <n v="9.3260000000000005"/>
    <s v="B"/>
    <n v="0.1244"/>
    <s v="WAC Adjustment"/>
    <d v="2015-01-07T00:00:00"/>
    <n v="1.1244000000000001"/>
  </r>
  <r>
    <s v="RAPAMUNE 1 MG TABLET"/>
    <x v="569"/>
    <n v="16.390750000000001"/>
    <n v="18.429760000000002"/>
    <s v="B"/>
    <n v="0.1244"/>
    <s v="WAC Adjustment"/>
    <d v="2015-01-07T00:00:00"/>
    <n v="1.1244000000000001"/>
  </r>
  <r>
    <s v="RAPAMUNE 1 MG/ML ORAL SOLN"/>
    <x v="1783"/>
    <n v="16.34843"/>
    <n v="18.382180000000002"/>
    <s v="B"/>
    <n v="0.1244"/>
    <s v="WAC Adjustment"/>
    <d v="2015-01-07T00:00:00"/>
    <n v="1.1244000000000001"/>
  </r>
  <r>
    <s v="RAPAMUNE 2 MG TABLET"/>
    <x v="570"/>
    <n v="32.685549999999999"/>
    <n v="36.751640000000002"/>
    <s v="B"/>
    <n v="0.1244"/>
    <s v="WAC Adjustment"/>
    <d v="2015-01-07T00:00:00"/>
    <n v="1.1244000000000001"/>
  </r>
  <r>
    <s v="RELPAX 20 MG TABLET"/>
    <x v="573"/>
    <n v="32.704389999999997"/>
    <n v="34.666330000000002"/>
    <s v="B"/>
    <n v="0.06"/>
    <s v="WAC Adjustment"/>
    <d v="2015-01-07T00:00:00"/>
    <n v="1.06"/>
  </r>
  <r>
    <s v="RELPAX 40 MG TABLET"/>
    <x v="574"/>
    <n v="32.788049999999998"/>
    <n v="34.755450000000003"/>
    <s v="B"/>
    <n v="0.06"/>
    <s v="WAC Adjustment"/>
    <d v="2015-01-07T00:00:00"/>
    <n v="1.06"/>
  </r>
  <r>
    <s v="REVATIO 20 MG TABLET"/>
    <x v="577"/>
    <n v="24.925039999999999"/>
    <n v="27.168289999999999"/>
    <s v="B"/>
    <n v="0.09"/>
    <s v="WAC Adjustment"/>
    <d v="2015-01-07T00:00:00"/>
    <n v="1.0900000000000001"/>
  </r>
  <r>
    <s v="SEASONIQUE 0.15-0.03-0.01 TAB"/>
    <x v="583"/>
    <n v="2.8736299999999999"/>
    <n v="2.9885799999999998"/>
    <s v="B"/>
    <n v="0.04"/>
    <s v="WAC Adjustment"/>
    <d v="2015-01-07T00:00:00"/>
    <n v="1.04"/>
  </r>
  <r>
    <s v="SIMCOR 1,000-20 MG TABLET"/>
    <x v="593"/>
    <n v="7.0504199999999999"/>
    <n v="7.7484099999999998"/>
    <s v="B"/>
    <n v="9.9000000000000005E-2"/>
    <s v="WAC Adjustment"/>
    <d v="2015-01-07T00:00:00"/>
    <n v="1.099"/>
  </r>
  <r>
    <s v="SIMCOR 1,000-40 MG TABLET"/>
    <x v="594"/>
    <n v="6.9946999999999999"/>
    <n v="7.6871700000000001"/>
    <s v="B"/>
    <n v="9.9000000000000005E-2"/>
    <s v="WAC Adjustment"/>
    <d v="2015-01-07T00:00:00"/>
    <n v="1.099"/>
  </r>
  <r>
    <s v="SIMCOR 500-20 MG TABLET"/>
    <x v="595"/>
    <n v="3.9494500000000001"/>
    <n v="4.34049"/>
    <s v="B"/>
    <n v="9.9000000000000005E-2"/>
    <s v="WAC Adjustment"/>
    <d v="2015-01-07T00:00:00"/>
    <n v="1.099"/>
  </r>
  <r>
    <s v="SIMCOR 500-40 MG TABLET"/>
    <x v="596"/>
    <n v="3.9537300000000002"/>
    <n v="4.3451899999999997"/>
    <s v="B"/>
    <n v="9.9000000000000005E-2"/>
    <s v="WAC Adjustment"/>
    <d v="2015-01-07T00:00:00"/>
    <n v="1.099"/>
  </r>
  <r>
    <s v="SIMCOR 750-20 MG TABLET"/>
    <x v="597"/>
    <n v="5.6682199999999998"/>
    <n v="6.22926"/>
    <s v="B"/>
    <n v="9.9000000000000005E-2"/>
    <s v="WAC Adjustment"/>
    <d v="2015-01-07T00:00:00"/>
    <n v="1.099"/>
  </r>
  <r>
    <s v="SKELAXIN 800 MG TABLET"/>
    <x v="598"/>
    <n v="5.3422799999999997"/>
    <n v="5.7697200000000004"/>
    <s v="B"/>
    <n v="0.08"/>
    <s v="WAC Adjustment"/>
    <d v="2015-01-07T00:00:00"/>
    <n v="1.08"/>
  </r>
  <r>
    <s v="SOLU-CORTEF 100 MG VIAL"/>
    <x v="600"/>
    <n v="6.4755000000000003"/>
    <n v="7.1249200000000004"/>
    <s v="B"/>
    <n v="0.1003"/>
    <s v="WAC Adjustment"/>
    <d v="2015-01-07T00:00:00"/>
    <n v="1.1003000000000001"/>
  </r>
  <r>
    <s v="SOLU-CORTEF 100 MG VIAL"/>
    <x v="1442"/>
    <n v="5.0490899999999996"/>
    <n v="5.2991200000000003"/>
    <s v="B"/>
    <n v="4.9500000000000002E-2"/>
    <s v="WAC Adjustment"/>
    <d v="2015-01-07T00:00:00"/>
    <n v="1.0495000000000001"/>
  </r>
  <r>
    <s v="SOLU-MEDROL 125 MG VIAL"/>
    <x v="601"/>
    <n v="5.2349399999999999"/>
    <n v="5.4965299999999999"/>
    <s v="B"/>
    <n v="0.05"/>
    <s v="WAC Adjustment"/>
    <d v="2015-01-07T00:00:00"/>
    <n v="1.05"/>
  </r>
  <r>
    <s v="SOLU-MEDROL 40 MG VIAL"/>
    <x v="602"/>
    <n v="2.35528"/>
    <n v="2.47316"/>
    <s v="B"/>
    <n v="0.05"/>
    <s v="WAC Adjustment"/>
    <d v="2015-01-07T00:00:00"/>
    <n v="1.05"/>
  </r>
  <r>
    <s v="SONATA 10 MG CAPSULE"/>
    <x v="603"/>
    <n v="5.7855699999999999"/>
    <n v="6.2484099999999998"/>
    <s v="B"/>
    <n v="0.08"/>
    <s v="WAC Adjustment"/>
    <d v="2015-01-07T00:00:00"/>
    <n v="1.08"/>
  </r>
  <r>
    <s v="SUTENT 12.5 MG CAPSULE"/>
    <x v="606"/>
    <n v="118.55934999999999"/>
    <n v="126.85850000000001"/>
    <s v="B"/>
    <n v="7.0000000000000007E-2"/>
    <s v="WAC Adjustment"/>
    <d v="2015-01-07T00:00:00"/>
    <n v="1.07"/>
  </r>
  <r>
    <s v="SUTENT 25 MG CAPSULE"/>
    <x v="607"/>
    <n v="239.38498999999999"/>
    <n v="256.14193999999998"/>
    <s v="B"/>
    <n v="7.0000000000000007E-2"/>
    <s v="WAC Adjustment"/>
    <d v="2015-01-07T00:00:00"/>
    <n v="1.07"/>
  </r>
  <r>
    <s v="SYNTHROID 100 MCG TABLET"/>
    <x v="614"/>
    <n v="0.89649999999999996"/>
    <n v="0.93862999999999996"/>
    <s v="B"/>
    <n v="4.7E-2"/>
    <s v="WAC Adjustment"/>
    <d v="2015-01-07T00:00:00"/>
    <n v="1.0469999999999999"/>
  </r>
  <r>
    <s v="SYNTHROID 112 MCG TABLET"/>
    <x v="615"/>
    <n v="0.91881999999999997"/>
    <n v="0.95476000000000005"/>
    <s v="B"/>
    <n v="3.9100000000000003E-2"/>
    <s v="WAC Adjustment"/>
    <d v="2015-01-07T00:00:00"/>
    <n v="1.0390999999999999"/>
  </r>
  <r>
    <s v="SYNTHROID 125 MCG TABLET"/>
    <x v="616"/>
    <n v="0.9274"/>
    <n v="0.96457000000000004"/>
    <s v="B"/>
    <n v="4.0099999999999997E-2"/>
    <s v="WAC Adjustment"/>
    <d v="2015-01-07T00:00:00"/>
    <n v="1.0401"/>
  </r>
  <r>
    <s v="SYNTHROID 137 MCG TABLET"/>
    <x v="617"/>
    <n v="0.94433999999999996"/>
    <n v="0.98209000000000002"/>
    <s v="B"/>
    <n v="0.04"/>
    <s v="WAC Adjustment"/>
    <d v="2015-01-07T00:00:00"/>
    <n v="1.04"/>
  </r>
  <r>
    <s v="SYNTHROID 150 MCG TABLET"/>
    <x v="618"/>
    <n v="0.95342000000000005"/>
    <n v="0.99168999999999996"/>
    <s v="B"/>
    <n v="4.0099999999999997E-2"/>
    <s v="WAC Adjustment"/>
    <d v="2015-01-07T00:00:00"/>
    <n v="1.0401"/>
  </r>
  <r>
    <s v="SYNTHROID 175 MCG TABLET"/>
    <x v="619"/>
    <n v="1.0658300000000001"/>
    <n v="1.0860399999999999"/>
    <s v="B"/>
    <n v="1.9E-2"/>
    <s v="WAC Adjustment"/>
    <d v="2015-01-07T00:00:00"/>
    <n v="1.0189999999999999"/>
  </r>
  <r>
    <s v="SYNTHROID 200 MCG TABLET"/>
    <x v="620"/>
    <n v="1.0675600000000001"/>
    <n v="1.08789"/>
    <s v="B"/>
    <n v="1.9E-2"/>
    <s v="WAC Adjustment"/>
    <d v="2015-01-07T00:00:00"/>
    <n v="1.0189999999999999"/>
  </r>
  <r>
    <s v="SYNTHROID 25 MCG TABLET"/>
    <x v="621"/>
    <n v="0.83586000000000005"/>
    <n v="0.89690000000000003"/>
    <s v="B"/>
    <n v="7.2999999999999995E-2"/>
    <s v="WAC Adjustment"/>
    <d v="2015-01-07T00:00:00"/>
    <n v="1.073"/>
  </r>
  <r>
    <s v="SYNTHROID 50 MCG TABLET"/>
    <x v="622"/>
    <n v="0.85443000000000002"/>
    <n v="0.91171000000000002"/>
    <s v="B"/>
    <n v="6.7000000000000004E-2"/>
    <s v="WAC Adjustment"/>
    <d v="2015-01-07T00:00:00"/>
    <n v="1.0669999999999999"/>
  </r>
  <r>
    <s v="SYNTHROID 75 MCG TABLET"/>
    <x v="623"/>
    <n v="0.88368000000000002"/>
    <n v="0.92613000000000001"/>
    <s v="B"/>
    <n v="4.8000000000000001E-2"/>
    <s v="WAC Adjustment"/>
    <d v="2015-01-07T00:00:00"/>
    <n v="1.048"/>
  </r>
  <r>
    <s v="SYNTHROID 88 MCG TABLET"/>
    <x v="624"/>
    <n v="0.89068999999999998"/>
    <n v="0.93262"/>
    <s v="B"/>
    <n v="4.7100000000000003E-2"/>
    <s v="WAC Adjustment"/>
    <d v="2015-01-07T00:00:00"/>
    <n v="1.0470999999999999"/>
  </r>
  <r>
    <s v="TARKA ER 2-180 MG TABLET"/>
    <x v="1521"/>
    <n v="4.2872399999999997"/>
    <n v="4.7117199999999997"/>
    <s v="B"/>
    <n v="9.9000000000000005E-2"/>
    <s v="WAC Adjustment"/>
    <d v="2015-01-07T00:00:00"/>
    <n v="1.099"/>
  </r>
  <r>
    <s v="TARKA ER 2-240 MG TABLET"/>
    <x v="627"/>
    <n v="4.29284"/>
    <n v="4.7178800000000001"/>
    <s v="B"/>
    <n v="9.9000000000000005E-2"/>
    <s v="WAC Adjustment"/>
    <d v="2015-01-07T00:00:00"/>
    <n v="1.099"/>
  </r>
  <r>
    <s v="TARKA ER 4-240 MG TABLET"/>
    <x v="628"/>
    <n v="4.2825699999999998"/>
    <n v="4.7065799999999998"/>
    <s v="B"/>
    <n v="9.9000000000000005E-2"/>
    <s v="WAC Adjustment"/>
    <d v="2015-01-07T00:00:00"/>
    <n v="1.099"/>
  </r>
  <r>
    <s v="TIKOSYN 125 MCG CAPSULE"/>
    <x v="636"/>
    <n v="4.7460000000000004"/>
    <n v="5.0308099999999998"/>
    <s v="B"/>
    <n v="0.06"/>
    <s v="WAC Adjustment"/>
    <d v="2015-01-07T00:00:00"/>
    <n v="1.06"/>
  </r>
  <r>
    <s v="TIKOSYN 250 MCG CAPSULE"/>
    <x v="637"/>
    <n v="4.7374900000000002"/>
    <n v="5.0217900000000002"/>
    <s v="B"/>
    <n v="0.06"/>
    <s v="WAC Adjustment"/>
    <d v="2015-01-07T00:00:00"/>
    <n v="1.06"/>
  </r>
  <r>
    <s v="TIKOSYN 500 MCG CAPSULE"/>
    <x v="638"/>
    <n v="4.7473099999999997"/>
    <n v="5.0321899999999999"/>
    <s v="B"/>
    <n v="0.06"/>
    <s v="WAC Adjustment"/>
    <d v="2015-01-07T00:00:00"/>
    <n v="1.06"/>
  </r>
  <r>
    <s v="TIROSINT 100 MCG CAPSULE"/>
    <x v="639"/>
    <n v="2.8853"/>
    <n v="3.1709399999999999"/>
    <s v="B"/>
    <n v="9.9000000000000005E-2"/>
    <s v="WAC Adjustment"/>
    <d v="2015-01-07T00:00:00"/>
    <n v="1.099"/>
  </r>
  <r>
    <s v="TIROSINT 112 MCG CAPSULE"/>
    <x v="640"/>
    <n v="2.9301499999999998"/>
    <n v="3.22024"/>
    <s v="B"/>
    <n v="9.9000000000000005E-2"/>
    <s v="WAC Adjustment"/>
    <d v="2015-01-07T00:00:00"/>
    <n v="1.099"/>
  </r>
  <r>
    <s v="TIROSINT 125 MCG CAPSULE"/>
    <x v="641"/>
    <n v="2.89377"/>
    <n v="3.1802600000000001"/>
    <s v="B"/>
    <n v="9.9000000000000005E-2"/>
    <s v="WAC Adjustment"/>
    <d v="2015-01-07T00:00:00"/>
    <n v="1.099"/>
  </r>
  <r>
    <s v="TIROSINT 13 MCG CAPSULE"/>
    <x v="642"/>
    <n v="2.90795"/>
    <n v="3.19584"/>
    <s v="B"/>
    <n v="9.9000000000000005E-2"/>
    <s v="WAC Adjustment"/>
    <d v="2015-01-07T00:00:00"/>
    <n v="1.099"/>
  </r>
  <r>
    <s v="TIROSINT 137 MCG CAPSULE"/>
    <x v="1326"/>
    <n v="2.9426199999999998"/>
    <n v="3.23394"/>
    <s v="B"/>
    <n v="9.9000000000000005E-2"/>
    <s v="WAC Adjustment"/>
    <d v="2015-01-07T00:00:00"/>
    <n v="1.099"/>
  </r>
  <r>
    <s v="TIROSINT 150 MCG CAPSULE"/>
    <x v="643"/>
    <n v="2.9377"/>
    <n v="3.2285300000000001"/>
    <s v="B"/>
    <n v="9.9000000000000005E-2"/>
    <s v="WAC Adjustment"/>
    <d v="2015-01-07T00:00:00"/>
    <n v="1.099"/>
  </r>
  <r>
    <s v="TIROSINT 25 MCG CAPSULE"/>
    <x v="644"/>
    <n v="2.9298099999999998"/>
    <n v="3.2198600000000002"/>
    <s v="B"/>
    <n v="9.9000000000000005E-2"/>
    <s v="WAC Adjustment"/>
    <d v="2015-01-07T00:00:00"/>
    <n v="1.099"/>
  </r>
  <r>
    <s v="TIROSINT 50 MCG CAPSULE"/>
    <x v="645"/>
    <n v="2.92089"/>
    <n v="3.2100599999999999"/>
    <s v="B"/>
    <n v="9.9000000000000005E-2"/>
    <s v="WAC Adjustment"/>
    <d v="2015-01-07T00:00:00"/>
    <n v="1.099"/>
  </r>
  <r>
    <s v="TIROSINT 75 MCG CAPSULE"/>
    <x v="646"/>
    <n v="2.8862100000000002"/>
    <n v="3.1719499999999998"/>
    <s v="B"/>
    <n v="9.9000000000000005E-2"/>
    <s v="WAC Adjustment"/>
    <d v="2015-01-07T00:00:00"/>
    <n v="1.099"/>
  </r>
  <r>
    <s v="TIROSINT 88 MCG CAPSULE"/>
    <x v="647"/>
    <n v="2.90544"/>
    <n v="3.1930800000000001"/>
    <s v="B"/>
    <n v="9.9000000000000005E-2"/>
    <s v="WAC Adjustment"/>
    <d v="2015-01-07T00:00:00"/>
    <n v="1.099"/>
  </r>
  <r>
    <s v="TOVIAZ ER 4 MG TABLET"/>
    <x v="648"/>
    <n v="6.2578500000000004"/>
    <n v="6.8484699999999998"/>
    <s v="B"/>
    <n v="9.4399999999999998E-2"/>
    <s v="WAC Adjustment"/>
    <d v="2015-01-07T00:00:00"/>
    <n v="1.0944"/>
  </r>
  <r>
    <s v="TOVIAZ ER 8 MG TABLET"/>
    <x v="649"/>
    <n v="6.2474600000000002"/>
    <n v="6.8370899999999999"/>
    <s v="B"/>
    <n v="9.4399999999999998E-2"/>
    <s v="WAC Adjustment"/>
    <d v="2015-01-07T00:00:00"/>
    <n v="1.0944"/>
  </r>
  <r>
    <s v="TRICOR 145 MG TABLET"/>
    <x v="650"/>
    <n v="6.4622700000000002"/>
    <n v="7.1018999999999997"/>
    <s v="B"/>
    <n v="9.9000000000000005E-2"/>
    <s v="WAC Adjustment"/>
    <d v="2015-01-07T00:00:00"/>
    <n v="1.099"/>
  </r>
  <r>
    <s v="TRICOR 48 MG TABLET"/>
    <x v="651"/>
    <n v="2.0033599999999998"/>
    <n v="2.2016900000000001"/>
    <s v="B"/>
    <n v="9.9000000000000005E-2"/>
    <s v="WAC Adjustment"/>
    <d v="2015-01-07T00:00:00"/>
    <n v="1.099"/>
  </r>
  <r>
    <s v="TRILIPIX DR 135 MG CAPSULE"/>
    <x v="652"/>
    <n v="6.2284300000000004"/>
    <n v="6.8451000000000004"/>
    <s v="B"/>
    <n v="9.9000000000000005E-2"/>
    <s v="WAC Adjustment"/>
    <d v="2015-01-07T00:00:00"/>
    <n v="1.099"/>
  </r>
  <r>
    <s v="TRILIPIX DR 45 MG CAPSULE"/>
    <x v="653"/>
    <n v="1.8900600000000001"/>
    <n v="2.0771899999999999"/>
    <s v="B"/>
    <n v="9.9000000000000005E-2"/>
    <s v="WAC Adjustment"/>
    <d v="2015-01-07T00:00:00"/>
    <n v="1.099"/>
  </r>
  <r>
    <s v="VIAGRA 100 MG TABLET"/>
    <x v="658"/>
    <n v="30.420480000000001"/>
    <n v="33.292169999999999"/>
    <s v="B"/>
    <n v="9.4399999999999998E-2"/>
    <s v="WAC Adjustment"/>
    <d v="2015-01-07T00:00:00"/>
    <n v="1.0944"/>
  </r>
  <r>
    <s v="VIAGRA 25 MG TABLET"/>
    <x v="659"/>
    <n v="30.475180000000002"/>
    <n v="33.352040000000002"/>
    <s v="B"/>
    <n v="9.4399999999999998E-2"/>
    <s v="WAC Adjustment"/>
    <d v="2015-01-07T00:00:00"/>
    <n v="1.0944"/>
  </r>
  <r>
    <s v="VIAGRA 50 MG TABLET"/>
    <x v="660"/>
    <n v="30.26989"/>
    <n v="33.127369999999999"/>
    <s v="B"/>
    <n v="9.4399999999999998E-2"/>
    <s v="WAC Adjustment"/>
    <d v="2015-01-07T00:00:00"/>
    <n v="1.0944"/>
  </r>
  <r>
    <s v="XALATAN 0.005% EYE DROPS"/>
    <x v="1784"/>
    <n v="45.533110000000001"/>
    <n v="49.63064"/>
    <s v="B"/>
    <n v="0.09"/>
    <s v="WAC Adjustment"/>
    <d v="2015-01-07T00:00:00"/>
    <n v="1.0900000000000001"/>
  </r>
  <r>
    <s v="XALATAN 0.005% EYE DROPS"/>
    <x v="679"/>
    <n v="46.136069999999997"/>
    <n v="50.289239999999999"/>
    <s v="B"/>
    <n v="0.09"/>
    <s v="WAC Adjustment"/>
    <d v="2015-01-07T00:00:00"/>
    <n v="1.0900000000000001"/>
  </r>
  <r>
    <s v="XANAX 0.25 MG TABLET"/>
    <x v="680"/>
    <n v="1.9359500000000001"/>
    <n v="2.0908099999999998"/>
    <s v="B"/>
    <n v="0.08"/>
    <s v="WAC Adjustment"/>
    <d v="2015-01-07T00:00:00"/>
    <n v="1.08"/>
  </r>
  <r>
    <s v="XANAX 0.5 MG TABLET"/>
    <x v="681"/>
    <n v="2.4172600000000002"/>
    <n v="2.6106600000000002"/>
    <s v="B"/>
    <n v="0.08"/>
    <s v="WAC Adjustment"/>
    <d v="2015-01-07T00:00:00"/>
    <n v="1.08"/>
  </r>
  <r>
    <s v="XANAX 1 MG TABLET"/>
    <x v="682"/>
    <n v="3.2006299999999999"/>
    <n v="3.45668"/>
    <s v="B"/>
    <n v="0.08"/>
    <s v="WAC Adjustment"/>
    <d v="2015-01-07T00:00:00"/>
    <n v="1.08"/>
  </r>
  <r>
    <s v="XANAX 2 MG TABLET"/>
    <x v="1226"/>
    <n v="5.4926700000000004"/>
    <n v="5.9320199999999996"/>
    <s v="B"/>
    <n v="0.08"/>
    <s v="WAC Adjustment"/>
    <d v="2015-01-07T00:00:00"/>
    <n v="1.08"/>
  </r>
  <r>
    <s v="XANAX XR 1 MG TABLET"/>
    <x v="1785"/>
    <n v="4.84077"/>
    <n v="5.2280300000000004"/>
    <s v="B"/>
    <n v="0.08"/>
    <s v="WAC Adjustment"/>
    <d v="2015-01-07T00:00:00"/>
    <n v="1.08"/>
  </r>
  <r>
    <s v="XELJANZ 5 MG TABLET"/>
    <x v="683"/>
    <n v="38.039299999999997"/>
    <n v="40.664020000000001"/>
    <s v="B"/>
    <n v="6.9000000000000006E-2"/>
    <s v="WAC Adjustment"/>
    <d v="2015-01-07T00:00:00"/>
    <n v="1.069"/>
  </r>
  <r>
    <s v="ZARONTIN 250 MG CAPSULE"/>
    <x v="685"/>
    <n v="2.1187"/>
    <n v="2.28823"/>
    <s v="B"/>
    <n v="0.08"/>
    <s v="WAC Adjustment"/>
    <d v="2015-01-07T00:00:00"/>
    <n v="1.08"/>
  </r>
  <r>
    <s v="ZEMPLAR 1 MCG CAPSULE"/>
    <x v="686"/>
    <n v="11.46576"/>
    <n v="12.60087"/>
    <s v="B"/>
    <n v="9.9000000000000005E-2"/>
    <s v="WAC Adjustment"/>
    <d v="2015-01-07T00:00:00"/>
    <n v="1.099"/>
  </r>
  <r>
    <s v="ZEMPLAR 2 MCG CAPSULE"/>
    <x v="687"/>
    <n v="22.314060000000001"/>
    <n v="24.5227"/>
    <s v="B"/>
    <n v="9.9000000000000005E-2"/>
    <s v="WAC Adjustment"/>
    <d v="2015-01-07T00:00:00"/>
    <n v="1.099"/>
  </r>
  <r>
    <s v="ZITHROMAX 250 MG TABLET"/>
    <x v="689"/>
    <n v="13.64167"/>
    <n v="14.733000000000001"/>
    <s v="B"/>
    <n v="0.08"/>
    <s v="WAC Adjustment"/>
    <d v="2015-01-07T00:00:00"/>
    <n v="1.08"/>
  </r>
  <r>
    <s v="ZITHROMAX 250 MG Z-PAK TABLET"/>
    <x v="690"/>
    <n v="13.64167"/>
    <n v="14.733000000000001"/>
    <s v="B"/>
    <n v="0.08"/>
    <s v="WAC Adjustment"/>
    <d v="2015-01-07T00:00:00"/>
    <n v="1.08"/>
  </r>
  <r>
    <s v="ZOLOFT 100 MG TABLET"/>
    <x v="691"/>
    <n v="5.5797400000000001"/>
    <n v="6.0261199999999997"/>
    <s v="B"/>
    <n v="0.08"/>
    <s v="WAC Adjustment"/>
    <d v="2015-01-07T00:00:00"/>
    <n v="1.08"/>
  </r>
  <r>
    <s v="ZOLOFT 25 MG TABLET"/>
    <x v="692"/>
    <n v="5.63896"/>
    <n v="6.0900699999999999"/>
    <s v="B"/>
    <n v="0.08"/>
    <s v="WAC Adjustment"/>
    <d v="2015-01-07T00:00:00"/>
    <n v="1.08"/>
  </r>
  <r>
    <s v="ZOLOFT 50 MG TABLET"/>
    <x v="693"/>
    <n v="5.6658099999999996"/>
    <n v="6.1190699999999998"/>
    <s v="B"/>
    <n v="0.08"/>
    <s v="WAC Adjustment"/>
    <d v="2015-01-07T00:00:00"/>
    <n v="1.08"/>
  </r>
  <r>
    <s v="ZOMIG 2.5 MG TABLET"/>
    <x v="1786"/>
    <n v="64.462670000000003"/>
    <n v="70.264309999999995"/>
    <s v="B"/>
    <n v="0.09"/>
    <s v="WAC Adjustment"/>
    <d v="2015-01-07T00:00:00"/>
    <n v="1.0900000000000001"/>
  </r>
  <r>
    <s v="ZOMIG 5 MG NASAL SPRAY"/>
    <x v="1787"/>
    <n v="45.935980000000001"/>
    <n v="50.069760000000002"/>
    <s v="B"/>
    <n v="0.09"/>
    <s v="WAC Adjustment"/>
    <d v="2015-01-07T00:00:00"/>
    <n v="1.0900000000000001"/>
  </r>
  <r>
    <s v="ZOMIG 5 MG TABLET"/>
    <x v="1788"/>
    <n v="67.325329999999994"/>
    <n v="73.383269999999996"/>
    <s v="B"/>
    <n v="0.09"/>
    <s v="WAC Adjustment"/>
    <d v="2015-01-07T00:00:00"/>
    <n v="1.0900000000000001"/>
  </r>
  <r>
    <s v="ZOMIG ZMT 2.5 MG TABLET"/>
    <x v="1489"/>
    <n v="65.206040000000002"/>
    <n v="71.074579999999997"/>
    <s v="B"/>
    <n v="0.09"/>
    <s v="WAC Adjustment"/>
    <d v="2015-01-07T00:00:00"/>
    <n v="1.0900000000000001"/>
  </r>
  <r>
    <s v="ZOMIG ZMT 5 MG TABLET"/>
    <x v="1490"/>
    <n v="67.797809999999998"/>
    <n v="73.898259999999993"/>
    <s v="B"/>
    <n v="0.09"/>
    <s v="WAC Adjustment"/>
    <d v="2015-01-07T00:00:00"/>
    <n v="1.0900000000000001"/>
  </r>
  <r>
    <s v="ZYVOX 100 MG/5 ML SUSPENSION"/>
    <x v="696"/>
    <n v="4.4227600000000002"/>
    <n v="4.9534900000000004"/>
    <s v="B"/>
    <n v="0.12"/>
    <s v="WAC Adjustment"/>
    <d v="2015-01-07T00:00:00"/>
    <n v="1.1200000000000001"/>
  </r>
  <r>
    <s v="ZYVOX 600 MG TABLET"/>
    <x v="697"/>
    <n v="131.30015"/>
    <n v="147.05617000000001"/>
    <s v="B"/>
    <n v="0.12"/>
    <s v="WAC Adjustment"/>
    <d v="2015-01-07T00:00:00"/>
    <n v="1.1200000000000001"/>
  </r>
  <r>
    <s v="ABILIFY 1 MG/ML SOLUTION"/>
    <x v="187"/>
    <n v="5.5015400000000003"/>
    <n v="6.3212700000000002"/>
    <s v="B"/>
    <n v="0.14899999999999999"/>
    <s v="WAC Adjustment"/>
    <d v="2015-01-14T00:00:00"/>
    <n v="1.149"/>
  </r>
  <r>
    <s v="ABILIFY 10 MG TABLET"/>
    <x v="188"/>
    <n v="25.347650000000002"/>
    <n v="29.12445"/>
    <s v="B"/>
    <n v="0.14899999999999999"/>
    <s v="WAC Adjustment"/>
    <d v="2015-01-14T00:00:00"/>
    <n v="1.149"/>
  </r>
  <r>
    <s v="ABILIFY 15 MG TABLET"/>
    <x v="189"/>
    <n v="25.27327"/>
    <n v="29.038989999999998"/>
    <s v="B"/>
    <n v="0.14899999999999999"/>
    <s v="WAC Adjustment"/>
    <d v="2015-01-14T00:00:00"/>
    <n v="1.149"/>
  </r>
  <r>
    <s v="ABILIFY 2 MG TABLET"/>
    <x v="190"/>
    <n v="25.33511"/>
    <n v="29.110050000000001"/>
    <s v="B"/>
    <n v="0.14899999999999999"/>
    <s v="WAC Adjustment"/>
    <d v="2015-01-14T00:00:00"/>
    <n v="1.149"/>
  </r>
  <r>
    <s v="ABILIFY 20 MG TABLET"/>
    <x v="191"/>
    <n v="35.61354"/>
    <n v="40.91995"/>
    <s v="B"/>
    <n v="0.14899999999999999"/>
    <s v="WAC Adjustment"/>
    <d v="2015-01-14T00:00:00"/>
    <n v="1.149"/>
  </r>
  <r>
    <s v="ABILIFY 30 MG TABLET"/>
    <x v="192"/>
    <n v="35.668599999999998"/>
    <n v="40.983229999999999"/>
    <s v="B"/>
    <n v="0.14899999999999999"/>
    <s v="WAC Adjustment"/>
    <d v="2015-01-14T00:00:00"/>
    <n v="1.149"/>
  </r>
  <r>
    <s v="ABILIFY 5 MG TABLET"/>
    <x v="193"/>
    <n v="24.997579999999999"/>
    <n v="28.72221"/>
    <s v="B"/>
    <n v="0.14899999999999999"/>
    <s v="WAC Adjustment"/>
    <d v="2015-01-14T00:00:00"/>
    <n v="1.149"/>
  </r>
  <r>
    <s v="ABILIFY DISCMELT 10 MG TABLET"/>
    <x v="1789"/>
    <n v="30.47533"/>
    <n v="35.016150000000003"/>
    <s v="B"/>
    <n v="0.14899999999999999"/>
    <s v="WAC Adjustment"/>
    <d v="2015-01-14T00:00:00"/>
    <n v="1.149"/>
  </r>
  <r>
    <s v="ABILIFY DISCMELT 15 MG TABLET"/>
    <x v="1790"/>
    <n v="29.85472"/>
    <n v="34.303080000000001"/>
    <s v="B"/>
    <n v="0.14899999999999999"/>
    <s v="WAC Adjustment"/>
    <d v="2015-01-14T00:00:00"/>
    <n v="1.149"/>
  </r>
  <r>
    <s v="ABILIFY MAINTENA ER 300 MG VL"/>
    <x v="698"/>
    <n v="1109.2495699999999"/>
    <n v="1142.5270599999999"/>
    <s v="B"/>
    <n v="0.03"/>
    <s v="WAC Adjustment"/>
    <d v="2015-01-14T00:00:00"/>
    <n v="1.03"/>
  </r>
  <r>
    <s v="ABILIFY MAINTENA ER 400 MG VL"/>
    <x v="699"/>
    <n v="1499.7471800000001"/>
    <n v="1544.7395899999999"/>
    <s v="B"/>
    <n v="0.03"/>
    <s v="WAC Adjustment"/>
    <d v="2015-01-14T00:00:00"/>
    <n v="1.03"/>
  </r>
  <r>
    <s v="ACANYA GEL PUMP"/>
    <x v="700"/>
    <n v="7.1337299999999999"/>
    <n v="7.8399000000000001"/>
    <s v="B"/>
    <n v="9.9000000000000005E-2"/>
    <s v="WAC Adjustment"/>
    <d v="2015-01-14T00:00:00"/>
    <n v="1.099"/>
  </r>
  <r>
    <s v="ACTEMRA 162 MG/0.9 ML SYRINGE"/>
    <x v="1491"/>
    <n v="743.66666999999995"/>
    <n v="765.97667000000001"/>
    <s v="B"/>
    <n v="0.03"/>
    <s v="WAC Adjustment"/>
    <d v="2015-01-14T00:00:00"/>
    <n v="1.03"/>
  </r>
  <r>
    <s v="ACTONEL 150 MG TABLET"/>
    <x v="1791"/>
    <n v="208.37591"/>
    <n v="239.63621000000001"/>
    <s v="B"/>
    <n v="0.15"/>
    <s v="WAC Adjustment"/>
    <d v="2015-01-14T00:00:00"/>
    <n v="1.1499999999999999"/>
  </r>
  <r>
    <s v="ACTONEL 5 MG TABLET"/>
    <x v="1227"/>
    <n v="6.8281999999999998"/>
    <n v="7.8525700000000001"/>
    <s v="B"/>
    <n v="0.15"/>
    <s v="WAC Adjustment"/>
    <d v="2015-01-14T00:00:00"/>
    <n v="1.1499999999999999"/>
  </r>
  <r>
    <s v="ACTOPLUS MET 15 MG-500 MG TAB"/>
    <x v="701"/>
    <n v="6.9720599999999999"/>
    <n v="7.6622300000000001"/>
    <s v="B"/>
    <n v="9.9000000000000005E-2"/>
    <s v="WAC Adjustment"/>
    <d v="2015-01-14T00:00:00"/>
    <n v="1.099"/>
  </r>
  <r>
    <s v="ACTOPLUS MET 15 MG-850 MG TAB"/>
    <x v="702"/>
    <n v="6.9591399999999997"/>
    <n v="7.6480199999999998"/>
    <s v="B"/>
    <n v="9.9000000000000005E-2"/>
    <s v="WAC Adjustment"/>
    <d v="2015-01-14T00:00:00"/>
    <n v="1.099"/>
  </r>
  <r>
    <s v="ACTOPLUS MET XR 15-1,000 MG TB"/>
    <x v="703"/>
    <n v="7.5212199999999996"/>
    <n v="8.2659699999999994"/>
    <s v="B"/>
    <n v="9.9000000000000005E-2"/>
    <s v="WAC Adjustment"/>
    <d v="2015-01-14T00:00:00"/>
    <n v="1.099"/>
  </r>
  <r>
    <s v="ACTOPLUS MET XR 30-1,000 MG TB"/>
    <x v="704"/>
    <n v="14.97969"/>
    <n v="16.462679999999999"/>
    <s v="B"/>
    <n v="9.9000000000000005E-2"/>
    <s v="WAC Adjustment"/>
    <d v="2015-01-14T00:00:00"/>
    <n v="1.099"/>
  </r>
  <r>
    <s v="ACTOS 15 MG TABLET"/>
    <x v="705"/>
    <n v="9.1301100000000002"/>
    <n v="10.03407"/>
    <s v="B"/>
    <n v="9.9000000000000005E-2"/>
    <s v="WAC Adjustment"/>
    <d v="2015-01-14T00:00:00"/>
    <n v="1.099"/>
  </r>
  <r>
    <s v="ACTOS 30 MG TABLET"/>
    <x v="706"/>
    <n v="13.91244"/>
    <n v="15.28989"/>
    <s v="B"/>
    <n v="9.9000000000000005E-2"/>
    <s v="WAC Adjustment"/>
    <d v="2015-01-14T00:00:00"/>
    <n v="1.099"/>
  </r>
  <r>
    <s v="ACTOS 45 MG TABLET"/>
    <x v="707"/>
    <n v="15.307639999999999"/>
    <n v="16.8231"/>
    <s v="B"/>
    <n v="9.9000000000000005E-2"/>
    <s v="WAC Adjustment"/>
    <d v="2015-01-14T00:00:00"/>
    <n v="1.099"/>
  </r>
  <r>
    <s v="ACULAR 0.5% EYE DROPS"/>
    <x v="200"/>
    <n v="33.819699999999997"/>
    <n v="36.526629999999997"/>
    <s v="B"/>
    <n v="0.08"/>
    <s v="WAC Adjustment"/>
    <d v="2015-01-14T00:00:00"/>
    <n v="1.08"/>
  </r>
  <r>
    <s v="ACULAR LS 0.4% OPHTH SOL"/>
    <x v="1792"/>
    <n v="34.821199999999997"/>
    <n v="37.607250000000001"/>
    <s v="B"/>
    <n v="0.08"/>
    <s v="WAC Adjustment"/>
    <d v="2015-01-14T00:00:00"/>
    <n v="1.08"/>
  </r>
  <r>
    <s v="ACUVAIL 0.45% OPHTH SOLUTION"/>
    <x v="201"/>
    <n v="6.2998700000000003"/>
    <n v="6.8039199999999997"/>
    <s v="B"/>
    <n v="0.08"/>
    <s v="WAC Adjustment"/>
    <d v="2015-01-14T00:00:00"/>
    <n v="1.08"/>
  </r>
  <r>
    <s v="ACZONE 5% GEL"/>
    <x v="202"/>
    <n v="6.7166199999999998"/>
    <n v="7.1868600000000002"/>
    <s v="B"/>
    <n v="7.0000000000000007E-2"/>
    <s v="WAC Adjustment"/>
    <d v="2015-01-14T00:00:00"/>
    <n v="1.07"/>
  </r>
  <r>
    <s v="ACZONE 5% GEL"/>
    <x v="203"/>
    <n v="6.37948"/>
    <n v="7.01736"/>
    <s v="B"/>
    <n v="0.1"/>
    <s v="WAC Adjustment"/>
    <d v="2015-01-14T00:00:00"/>
    <n v="1.1000000000000001"/>
  </r>
  <r>
    <s v="ACZONE 5% GEL"/>
    <x v="204"/>
    <n v="6.3912899999999997"/>
    <n v="6.6149300000000002"/>
    <s v="B"/>
    <n v="3.5000000000000003E-2"/>
    <s v="WAC Adjustment"/>
    <d v="2015-01-14T00:00:00"/>
    <n v="1.0349999999999999"/>
  </r>
  <r>
    <s v="ADVAIR 100-50 DISKUS"/>
    <x v="708"/>
    <n v="3.7329699999999999"/>
    <n v="3.9196599999999999"/>
    <s v="B"/>
    <n v="0.05"/>
    <s v="WAC Adjustment"/>
    <d v="2015-01-14T00:00:00"/>
    <n v="1.05"/>
  </r>
  <r>
    <s v="ADVAIR 100-50 DISKUS"/>
    <x v="1793"/>
    <n v="7.4752400000000003"/>
    <n v="7.8487"/>
    <s v="B"/>
    <n v="0.05"/>
    <s v="WAC Adjustment"/>
    <d v="2015-01-14T00:00:00"/>
    <n v="1.05"/>
  </r>
  <r>
    <s v="ADVAIR 250-50 DISKUS"/>
    <x v="709"/>
    <n v="4.6426600000000002"/>
    <n v="4.8748399999999998"/>
    <s v="B"/>
    <n v="0.05"/>
    <s v="WAC Adjustment"/>
    <d v="2015-01-14T00:00:00"/>
    <n v="1.05"/>
  </r>
  <r>
    <s v="ADVAIR 250-50 DISKUS"/>
    <x v="710"/>
    <n v="7.5061900000000001"/>
    <n v="7.8811999999999998"/>
    <s v="B"/>
    <n v="0.05"/>
    <s v="WAC Adjustment"/>
    <d v="2015-01-14T00:00:00"/>
    <n v="1.05"/>
  </r>
  <r>
    <s v="ADVAIR 500-50 DISKUS"/>
    <x v="711"/>
    <n v="6.0960200000000002"/>
    <n v="6.4008200000000004"/>
    <s v="B"/>
    <n v="0.05"/>
    <s v="WAC Adjustment"/>
    <d v="2015-01-14T00:00:00"/>
    <n v="1.05"/>
  </r>
  <r>
    <s v="ADVAIR 500-50 DISKUS"/>
    <x v="712"/>
    <n v="12.460760000000001"/>
    <n v="13.08405"/>
    <s v="B"/>
    <n v="0.05"/>
    <s v="WAC Adjustment"/>
    <d v="2015-01-14T00:00:00"/>
    <n v="1.05"/>
  </r>
  <r>
    <s v="ADVAIR HFA 115-21 MCG INHALER"/>
    <x v="713"/>
    <n v="22.904540000000001"/>
    <n v="24.05"/>
    <s v="B"/>
    <n v="0.05"/>
    <s v="WAC Adjustment"/>
    <d v="2015-01-14T00:00:00"/>
    <n v="1.05"/>
  </r>
  <r>
    <s v="ADVAIR HFA 115-21 MCG INHALER"/>
    <x v="714"/>
    <n v="18.473130000000001"/>
    <n v="19.396599999999999"/>
    <s v="B"/>
    <n v="0.05"/>
    <s v="WAC Adjustment"/>
    <d v="2015-01-14T00:00:00"/>
    <n v="1.05"/>
  </r>
  <r>
    <s v="ADVAIR HFA 230-21 MCG INHALER"/>
    <x v="715"/>
    <n v="30.450800000000001"/>
    <n v="31.97334"/>
    <s v="B"/>
    <n v="0.05"/>
    <s v="WAC Adjustment"/>
    <d v="2015-01-14T00:00:00"/>
    <n v="1.05"/>
  </r>
  <r>
    <s v="ADVAIR HFA 230-21 MCG INHALER"/>
    <x v="716"/>
    <n v="27.610379999999999"/>
    <n v="28.99118"/>
    <s v="B"/>
    <n v="0.05"/>
    <s v="WAC Adjustment"/>
    <d v="2015-01-14T00:00:00"/>
    <n v="1.05"/>
  </r>
  <r>
    <s v="ADVAIR HFA 45-21 MCG INHALER"/>
    <x v="717"/>
    <n v="18.408619999999999"/>
    <n v="19.329239999999999"/>
    <s v="B"/>
    <n v="0.05"/>
    <s v="WAC Adjustment"/>
    <d v="2015-01-14T00:00:00"/>
    <n v="1.05"/>
  </r>
  <r>
    <s v="ADVAIR HFA 45-21 MCG INHALER"/>
    <x v="718"/>
    <n v="18.837039999999998"/>
    <n v="19.77871"/>
    <s v="B"/>
    <n v="0.05"/>
    <s v="WAC Adjustment"/>
    <d v="2015-01-14T00:00:00"/>
    <n v="1.05"/>
  </r>
  <r>
    <s v="AFINITOR 10 MG TABLET"/>
    <x v="719"/>
    <n v="344.15033"/>
    <n v="378.22120999999999"/>
    <s v="B"/>
    <n v="9.9000000000000005E-2"/>
    <s v="WAC Adjustment"/>
    <d v="2015-01-14T00:00:00"/>
    <n v="1.099"/>
  </r>
  <r>
    <s v="AGGRENOX 25 MG-200 MG CAPSULE"/>
    <x v="720"/>
    <n v="5.4053599999999999"/>
    <n v="6.2161099999999996"/>
    <s v="B"/>
    <n v="0.15"/>
    <s v="WAC Adjustment"/>
    <d v="2015-01-14T00:00:00"/>
    <n v="1.1499999999999999"/>
  </r>
  <r>
    <s v="ALOCRIL 2% EYE DROPS"/>
    <x v="216"/>
    <n v="26.330279999999998"/>
    <n v="28.96489"/>
    <s v="B"/>
    <n v="0.10009999999999999"/>
    <s v="WAC Adjustment"/>
    <d v="2015-01-14T00:00:00"/>
    <n v="1.1001000000000001"/>
  </r>
  <r>
    <s v="ALPHAGAN P 0.1% DROPS"/>
    <x v="217"/>
    <n v="18.16094"/>
    <n v="19.613990000000001"/>
    <s v="B"/>
    <n v="0.08"/>
    <s v="WAC Adjustment"/>
    <d v="2015-01-14T00:00:00"/>
    <n v="1.08"/>
  </r>
  <r>
    <s v="ALPHAGAN P 0.1% DROPS"/>
    <x v="218"/>
    <n v="18.086359999999999"/>
    <n v="19.533090000000001"/>
    <s v="B"/>
    <n v="0.08"/>
    <s v="WAC Adjustment"/>
    <d v="2015-01-14T00:00:00"/>
    <n v="1.08"/>
  </r>
  <r>
    <s v="ALPHAGAN P 0.1% DROPS"/>
    <x v="219"/>
    <n v="18.264759999999999"/>
    <n v="19.725760000000001"/>
    <s v="B"/>
    <n v="0.08"/>
    <s v="WAC Adjustment"/>
    <d v="2015-01-14T00:00:00"/>
    <n v="1.08"/>
  </r>
  <r>
    <s v="ALPHAGAN P 0.15% EYE DROPS"/>
    <x v="220"/>
    <n v="19.43121"/>
    <n v="20.984729999999999"/>
    <s v="B"/>
    <n v="7.9899999999999999E-2"/>
    <s v="WAC Adjustment"/>
    <d v="2015-01-14T00:00:00"/>
    <n v="1.0799000000000001"/>
  </r>
  <r>
    <s v="ALPHAGAN P 0.15% EYE DROPS"/>
    <x v="221"/>
    <n v="19.302140000000001"/>
    <n v="20.846699999999998"/>
    <s v="B"/>
    <n v="0.08"/>
    <s v="WAC Adjustment"/>
    <d v="2015-01-14T00:00:00"/>
    <n v="1.08"/>
  </r>
  <r>
    <s v="ALPHAGAN P 0.15% EYE DROPS"/>
    <x v="222"/>
    <n v="19.036259999999999"/>
    <n v="20.558969999999999"/>
    <s v="B"/>
    <n v="0.08"/>
    <s v="WAC Adjustment"/>
    <d v="2015-01-14T00:00:00"/>
    <n v="1.08"/>
  </r>
  <r>
    <s v="ALREX 0.2% EYE DROPS"/>
    <x v="24"/>
    <n v="31.740390000000001"/>
    <n v="34.915379999999999"/>
    <s v="B"/>
    <n v="0.1"/>
    <s v="WAC Adjustment"/>
    <d v="2015-01-14T00:00:00"/>
    <n v="1.1000000000000001"/>
  </r>
  <r>
    <s v="ALREX 0.2% EYE DROPS"/>
    <x v="25"/>
    <n v="31.39188"/>
    <n v="34.531059999999997"/>
    <s v="B"/>
    <n v="0.1"/>
    <s v="WAC Adjustment"/>
    <d v="2015-01-14T00:00:00"/>
    <n v="1.1000000000000001"/>
  </r>
  <r>
    <s v="ALTABAX 1% OINTMENT"/>
    <x v="722"/>
    <n v="8.2660999999999998"/>
    <n v="8.8449000000000009"/>
    <s v="B"/>
    <n v="7.0000000000000007E-2"/>
    <s v="WAC Adjustment"/>
    <d v="2015-01-14T00:00:00"/>
    <n v="1.07"/>
  </r>
  <r>
    <s v="ALTABAX 1% OINTMENT"/>
    <x v="723"/>
    <n v="8.0023599999999995"/>
    <n v="8.5626099999999994"/>
    <s v="B"/>
    <n v="7.0000000000000007E-2"/>
    <s v="WAC Adjustment"/>
    <d v="2015-01-14T00:00:00"/>
    <n v="1.07"/>
  </r>
  <r>
    <s v="AMERGE 2.5 MG TABLET"/>
    <x v="724"/>
    <n v="34.221769999999999"/>
    <n v="39.355040000000002"/>
    <s v="B"/>
    <n v="0.15"/>
    <s v="WAC Adjustment"/>
    <d v="2015-01-14T00:00:00"/>
    <n v="1.1499999999999999"/>
  </r>
  <r>
    <s v="AMTURNIDE 300-10-25 MG TAB"/>
    <x v="1232"/>
    <n v="4.3197999999999999"/>
    <n v="4.9634"/>
    <s v="B"/>
    <n v="0.14899999999999999"/>
    <s v="WAC Adjustment"/>
    <d v="2015-01-14T00:00:00"/>
    <n v="1.149"/>
  </r>
  <r>
    <s v="ANDRODERM 2 MG/24HR PATCH"/>
    <x v="1046"/>
    <n v="6.1201699999999999"/>
    <n v="6.6097799999999998"/>
    <s v="B"/>
    <n v="0.08"/>
    <s v="WAC Adjustment"/>
    <d v="2015-01-14T00:00:00"/>
    <n v="1.08"/>
  </r>
  <r>
    <s v="ANDRODERM 4 MG/24HR PATCH"/>
    <x v="1047"/>
    <n v="12.03162"/>
    <n v="12.994149999999999"/>
    <s v="B"/>
    <n v="0.08"/>
    <s v="WAC Adjustment"/>
    <d v="2015-01-14T00:00:00"/>
    <n v="1.08"/>
  </r>
  <r>
    <s v="ANORO ELLIPTA 62.5-25 MCG INH"/>
    <x v="1794"/>
    <n v="4.46495"/>
    <n v="4.7328900000000003"/>
    <s v="B"/>
    <n v="0.06"/>
    <s v="WAC Adjustment"/>
    <d v="2015-01-14T00:00:00"/>
    <n v="1.06"/>
  </r>
  <r>
    <s v="APTIOM 400 MG TABLET"/>
    <x v="1795"/>
    <n v="18.48113"/>
    <n v="20.312619999999999"/>
    <s v="B"/>
    <n v="9.9099999999999994E-2"/>
    <s v="WAC Adjustment"/>
    <d v="2015-01-14T00:00:00"/>
    <n v="1.0991"/>
  </r>
  <r>
    <s v="APTIOM 800 MG TABLET"/>
    <x v="1796"/>
    <n v="19.472930000000002"/>
    <n v="21.402699999999999"/>
    <s v="B"/>
    <n v="9.9099999999999994E-2"/>
    <s v="WAC Adjustment"/>
    <d v="2015-01-14T00:00:00"/>
    <n v="1.0991"/>
  </r>
  <r>
    <s v="APTIVUS 250 MG CAPSULE"/>
    <x v="725"/>
    <n v="10.01318"/>
    <n v="10.61398"/>
    <s v="B"/>
    <n v="0.06"/>
    <s v="WAC Adjustment"/>
    <d v="2015-01-14T00:00:00"/>
    <n v="1.06"/>
  </r>
  <r>
    <s v="ARCAPTA NEOHALER 75 MCG CAP"/>
    <x v="726"/>
    <n v="5.9075899999999999"/>
    <n v="6.4923200000000003"/>
    <s v="B"/>
    <n v="9.9000000000000005E-2"/>
    <s v="WAC Adjustment"/>
    <d v="2015-01-14T00:00:00"/>
    <n v="1.099"/>
  </r>
  <r>
    <s v="ARIMIDEX 1 MG TABLET"/>
    <x v="1797"/>
    <n v="13.925230000000001"/>
    <n v="15.31789"/>
    <s v="B"/>
    <n v="0.1"/>
    <s v="WAC Adjustment"/>
    <d v="2015-01-14T00:00:00"/>
    <n v="1.1000000000000001"/>
  </r>
  <r>
    <s v="ARMOUR THYROID 120 MG TABLET"/>
    <x v="1415"/>
    <n v="0.53520999999999996"/>
    <n v="0.66901999999999995"/>
    <s v="B"/>
    <n v="0.25"/>
    <s v="WAC Adjustment"/>
    <d v="2015-01-14T00:00:00"/>
    <n v="1.25"/>
  </r>
  <r>
    <s v="ARMOUR THYROID 15 MG TABLET"/>
    <x v="1416"/>
    <n v="0.22289999999999999"/>
    <n v="0.27862999999999999"/>
    <s v="B"/>
    <n v="0.25"/>
    <s v="WAC Adjustment"/>
    <d v="2015-01-14T00:00:00"/>
    <n v="1.25"/>
  </r>
  <r>
    <s v="ARMOUR THYROID 30 MG TABLET"/>
    <x v="1419"/>
    <n v="0.26125999999999999"/>
    <n v="0.32657999999999998"/>
    <s v="B"/>
    <n v="0.25"/>
    <s v="WAC Adjustment"/>
    <d v="2015-01-14T00:00:00"/>
    <n v="1.25"/>
  </r>
  <r>
    <s v="ARMOUR THYROID 60 MG TABLET"/>
    <x v="1420"/>
    <n v="0.29020000000000001"/>
    <n v="0.36275000000000002"/>
    <s v="B"/>
    <n v="0.25"/>
    <s v="WAC Adjustment"/>
    <d v="2015-01-14T00:00:00"/>
    <n v="1.25"/>
  </r>
  <r>
    <s v="ARMOUR THYROID 90 MG TABLET"/>
    <x v="1421"/>
    <n v="0.45641999999999999"/>
    <n v="0.57052000000000003"/>
    <s v="B"/>
    <n v="0.25"/>
    <s v="WAC Adjustment"/>
    <d v="2015-01-14T00:00:00"/>
    <n v="1.25"/>
  </r>
  <r>
    <s v="ASACOL HD DR 800 MG TABLET"/>
    <x v="97"/>
    <n v="4.7689199999999996"/>
    <n v="5.4842599999999999"/>
    <s v="B"/>
    <n v="0.15"/>
    <s v="WAC Adjustment"/>
    <d v="2015-01-14T00:00:00"/>
    <n v="1.1499999999999999"/>
  </r>
  <r>
    <s v="ATACAND 16 MG TABLET"/>
    <x v="1798"/>
    <n v="2.8277600000000001"/>
    <n v="3.1104099999999999"/>
    <s v="B"/>
    <n v="0.1"/>
    <s v="WAC Adjustment"/>
    <d v="2015-01-14T00:00:00"/>
    <n v="1.1000000000000001"/>
  </r>
  <r>
    <s v="ATACAND 32 MG TABLET"/>
    <x v="1799"/>
    <n v="3.85778"/>
    <n v="4.2437100000000001"/>
    <s v="B"/>
    <n v="0.1"/>
    <s v="WAC Adjustment"/>
    <d v="2015-01-14T00:00:00"/>
    <n v="1.1000000000000001"/>
  </r>
  <r>
    <s v="ATACAND 4 MG TABLET"/>
    <x v="1800"/>
    <n v="2.5629400000000002"/>
    <n v="2.8191000000000002"/>
    <s v="B"/>
    <n v="9.9900000000000003E-2"/>
    <s v="WAC Adjustment"/>
    <d v="2015-01-14T00:00:00"/>
    <n v="1.0999000000000001"/>
  </r>
  <r>
    <s v="ATACAND 8 MG TABLET"/>
    <x v="1801"/>
    <n v="2.8287900000000001"/>
    <n v="3.1115300000000001"/>
    <s v="B"/>
    <n v="0.1"/>
    <s v="WAC Adjustment"/>
    <d v="2015-01-14T00:00:00"/>
    <n v="1.1000000000000001"/>
  </r>
  <r>
    <s v="ATACAND HCT 16-12.5 MG TAB"/>
    <x v="1802"/>
    <n v="3.8913899999999999"/>
    <n v="4.28057"/>
    <s v="B"/>
    <n v="0.1"/>
    <s v="WAC Adjustment"/>
    <d v="2015-01-14T00:00:00"/>
    <n v="1.1000000000000001"/>
  </r>
  <r>
    <s v="ATACAND HCT 32-12.5 MG TAB"/>
    <x v="1803"/>
    <n v="3.8919999999999999"/>
    <n v="4.2812000000000001"/>
    <s v="B"/>
    <n v="0.1"/>
    <s v="WAC Adjustment"/>
    <d v="2015-01-14T00:00:00"/>
    <n v="1.1000000000000001"/>
  </r>
  <r>
    <s v="ATELVIA DR 35 MG TABLET"/>
    <x v="98"/>
    <n v="40.777670000000001"/>
    <n v="46.853140000000003"/>
    <s v="B"/>
    <n v="0.14899999999999999"/>
    <s v="WAC Adjustment"/>
    <d v="2015-01-14T00:00:00"/>
    <n v="1.149"/>
  </r>
  <r>
    <s v="ATRALIN 0.05% GEL"/>
    <x v="727"/>
    <n v="7.4683599999999997"/>
    <n v="8.5886899999999997"/>
    <s v="B"/>
    <n v="0.15"/>
    <s v="WAC Adjustment"/>
    <d v="2015-01-14T00:00:00"/>
    <n v="1.1499999999999999"/>
  </r>
  <r>
    <s v="ATRIPLA TABLET"/>
    <x v="230"/>
    <n v="66.300960000000003"/>
    <n v="68.713660000000004"/>
    <s v="B"/>
    <n v="3.6400000000000002E-2"/>
    <s v="WAC Adjustment"/>
    <d v="2015-01-14T00:00:00"/>
    <n v="1.0364"/>
  </r>
  <r>
    <s v="ATROVENT HFA INHALER"/>
    <x v="29"/>
    <n v="17.685949999999998"/>
    <n v="19.436679999999999"/>
    <s v="B"/>
    <n v="9.9000000000000005E-2"/>
    <s v="WAC Adjustment"/>
    <d v="2015-01-14T00:00:00"/>
    <n v="1.099"/>
  </r>
  <r>
    <s v="AVELOX 400 MG TABLET"/>
    <x v="231"/>
    <n v="24.395340000000001"/>
    <n v="26.81054"/>
    <s v="B"/>
    <n v="9.9000000000000005E-2"/>
    <s v="WAC Adjustment"/>
    <d v="2015-01-14T00:00:00"/>
    <n v="1.099"/>
  </r>
  <r>
    <s v="AVELOX ABC PACK 400 MG TAB"/>
    <x v="232"/>
    <n v="24.395340000000001"/>
    <n v="26.81054"/>
    <s v="B"/>
    <n v="9.9000000000000005E-2"/>
    <s v="WAC Adjustment"/>
    <d v="2015-01-14T00:00:00"/>
    <n v="1.099"/>
  </r>
  <r>
    <s v="AVODART 0.5 MG SOFTGEL"/>
    <x v="728"/>
    <n v="4.6351599999999999"/>
    <n v="5.0060099999999998"/>
    <s v="B"/>
    <n v="0.08"/>
    <s v="WAC Adjustment"/>
    <d v="2015-01-14T00:00:00"/>
    <n v="1.08"/>
  </r>
  <r>
    <s v="AZELEX 20% CREAM"/>
    <x v="239"/>
    <n v="8.9933099999999992"/>
    <n v="9.8924599999999998"/>
    <s v="B"/>
    <n v="0.1"/>
    <s v="WAC Adjustment"/>
    <d v="2015-01-14T00:00:00"/>
    <n v="1.1000000000000001"/>
  </r>
  <r>
    <s v="AZELEX 20% CREAM"/>
    <x v="240"/>
    <n v="7.8464900000000002"/>
    <n v="8.6310599999999997"/>
    <s v="B"/>
    <n v="0.1"/>
    <s v="WAC Adjustment"/>
    <d v="2015-01-14T00:00:00"/>
    <n v="1.1000000000000001"/>
  </r>
  <r>
    <s v="BACTROBAN 2% CREAM"/>
    <x v="731"/>
    <n v="4.7839200000000002"/>
    <n v="5.1185099999999997"/>
    <s v="B"/>
    <n v="6.9900000000000004E-2"/>
    <s v="WAC Adjustment"/>
    <d v="2015-01-14T00:00:00"/>
    <n v="1.0699000000000001"/>
  </r>
  <r>
    <s v="BACTROBAN 2% CREAM"/>
    <x v="732"/>
    <n v="4.2102000000000004"/>
    <n v="4.5047899999999998"/>
    <s v="B"/>
    <n v="7.0000000000000007E-2"/>
    <s v="WAC Adjustment"/>
    <d v="2015-01-14T00:00:00"/>
    <n v="1.07"/>
  </r>
  <r>
    <s v="BACTROBAN 2% OINTMENT"/>
    <x v="733"/>
    <n v="4.0892900000000001"/>
    <n v="4.3755800000000002"/>
    <s v="B"/>
    <n v="7.0000000000000007E-2"/>
    <s v="WAC Adjustment"/>
    <d v="2015-01-14T00:00:00"/>
    <n v="1.07"/>
  </r>
  <r>
    <s v="BACTROBAN NASAL 2% OINTMENT"/>
    <x v="734"/>
    <n v="12.162409999999999"/>
    <n v="13.0139"/>
    <s v="B"/>
    <n v="7.0000000000000007E-2"/>
    <s v="WAC Adjustment"/>
    <d v="2015-01-14T00:00:00"/>
    <n v="1.07"/>
  </r>
  <r>
    <s v="BECONASE AQ 0.042% SPRAY"/>
    <x v="1569"/>
    <n v="6.8622500000000004"/>
    <n v="7.8915899999999999"/>
    <s v="B"/>
    <n v="0.15"/>
    <s v="WAC Adjustment"/>
    <d v="2015-01-14T00:00:00"/>
    <n v="1.1499999999999999"/>
  </r>
  <r>
    <s v="BENSAL HP 3% OINTMENT"/>
    <x v="1804"/>
    <n v="14.030530000000001"/>
    <n v="18.23969"/>
    <s v="B"/>
    <n v="0.3"/>
    <s v="WAC Adjustment"/>
    <d v="2015-01-14T00:00:00"/>
    <n v="1.3"/>
  </r>
  <r>
    <s v="BENZACLIN GEL"/>
    <x v="1805"/>
    <n v="8.9903600000000008"/>
    <n v="9.8804099999999995"/>
    <s v="B"/>
    <n v="9.9000000000000005E-2"/>
    <s v="WAC Adjustment"/>
    <d v="2015-01-14T00:00:00"/>
    <n v="1.099"/>
  </r>
  <r>
    <s v="BENZACLIN GEL 35G PUMP"/>
    <x v="1806"/>
    <n v="8.9830299999999994"/>
    <n v="9.8724399999999992"/>
    <s v="B"/>
    <n v="9.9000000000000005E-2"/>
    <s v="WAC Adjustment"/>
    <d v="2015-01-14T00:00:00"/>
    <n v="1.099"/>
  </r>
  <r>
    <s v="BENZACLIN GEL 50G PUMP"/>
    <x v="1807"/>
    <n v="7.6928200000000002"/>
    <n v="8.4544099999999993"/>
    <s v="B"/>
    <n v="9.9000000000000005E-2"/>
    <s v="WAC Adjustment"/>
    <d v="2015-01-14T00:00:00"/>
    <n v="1.099"/>
  </r>
  <r>
    <s v="BESIVANCE 0.6% SUSP"/>
    <x v="32"/>
    <n v="23.826309999999999"/>
    <n v="26.209900000000001"/>
    <s v="B"/>
    <n v="0.1"/>
    <s v="WAC Adjustment"/>
    <d v="2015-01-14T00:00:00"/>
    <n v="1.1000000000000001"/>
  </r>
  <r>
    <s v="BLEPHAMIDE EYE DROPS"/>
    <x v="6"/>
    <n v="17.24325"/>
    <n v="18.622710000000001"/>
    <s v="B"/>
    <n v="0.08"/>
    <s v="WAC Adjustment"/>
    <d v="2015-01-14T00:00:00"/>
    <n v="1.08"/>
  </r>
  <r>
    <s v="BLEPHAMIDE EYE OINTMENT"/>
    <x v="8"/>
    <n v="24.586569999999998"/>
    <n v="26.5535"/>
    <s v="B"/>
    <n v="0.08"/>
    <s v="WAC Adjustment"/>
    <d v="2015-01-14T00:00:00"/>
    <n v="1.08"/>
  </r>
  <r>
    <s v="BONIVA 150 MG TABLET"/>
    <x v="740"/>
    <n v="149.59276"/>
    <n v="163.05760000000001"/>
    <s v="B"/>
    <n v="0.09"/>
    <s v="WAC Adjustment"/>
    <d v="2015-01-14T00:00:00"/>
    <n v="1.0900000000000001"/>
  </r>
  <r>
    <s v="BONIVA 3 MG/3 ML SYRINGE"/>
    <x v="741"/>
    <n v="154.89299"/>
    <n v="157.98929999999999"/>
    <s v="B"/>
    <n v="0.02"/>
    <s v="WAC Adjustment"/>
    <d v="2015-01-14T00:00:00"/>
    <n v="1.02"/>
  </r>
  <r>
    <s v="BOTOX 100 UNITS VIAL"/>
    <x v="1808"/>
    <n v="541"/>
    <n v="557.99821999999995"/>
    <s v="B"/>
    <n v="3.1399999999999997E-2"/>
    <s v="WAC Adjustment"/>
    <d v="2015-01-14T00:00:00"/>
    <n v="1.0314000000000001"/>
  </r>
  <r>
    <s v="BOTOX 200 UNITS VIAL"/>
    <x v="1809"/>
    <n v="1079.84205"/>
    <n v="1113.7706900000001"/>
    <s v="B"/>
    <n v="3.1399999999999997E-2"/>
    <s v="WAC Adjustment"/>
    <d v="2015-01-14T00:00:00"/>
    <n v="1.0314000000000001"/>
  </r>
  <r>
    <s v="BOTOX COSMETIC 100 UNITS VIAL"/>
    <x v="1810"/>
    <n v="541"/>
    <n v="557.99821999999995"/>
    <s v="B"/>
    <n v="3.1399999999999997E-2"/>
    <s v="WAC Adjustment"/>
    <d v="2015-01-14T00:00:00"/>
    <n v="1.0314000000000001"/>
  </r>
  <r>
    <s v="BREO ELLIPTA 100-25 MCG INH"/>
    <x v="1811"/>
    <n v="4.2514799999999999"/>
    <n v="4.46401"/>
    <s v="B"/>
    <n v="0.05"/>
    <s v="WAC Adjustment"/>
    <d v="2015-01-14T00:00:00"/>
    <n v="1.05"/>
  </r>
  <r>
    <s v="BREO ELLIPTA 100-25 MCG INH"/>
    <x v="1812"/>
    <n v="3.6216400000000002"/>
    <n v="3.8029099999999998"/>
    <s v="B"/>
    <n v="5.0099999999999999E-2"/>
    <s v="WAC Adjustment"/>
    <d v="2015-01-14T00:00:00"/>
    <n v="1.0501"/>
  </r>
  <r>
    <s v="BRILINTA 90 MG TABLET"/>
    <x v="248"/>
    <n v="4.0575000000000001"/>
    <n v="4.3821399999999997"/>
    <s v="B"/>
    <n v="0.08"/>
    <s v="WAC Adjustment"/>
    <d v="2015-01-14T00:00:00"/>
    <n v="1.08"/>
  </r>
  <r>
    <s v="BRISDELLE 7.5 MG CAPSULE"/>
    <x v="1813"/>
    <n v="4.3483900000000002"/>
    <n v="4.8003200000000001"/>
    <s v="B"/>
    <n v="0.10390000000000001"/>
    <s v="WAC Adjustment"/>
    <d v="2015-01-14T00:00:00"/>
    <n v="1.1039000000000001"/>
  </r>
  <r>
    <s v="BROVANA 15 MCG/2 ML SOLUTION"/>
    <x v="249"/>
    <n v="4.6672500000000001"/>
    <n v="4.8168800000000003"/>
    <s v="B"/>
    <n v="3.2099999999999997E-2"/>
    <s v="WAC Adjustment"/>
    <d v="2015-01-14T00:00:00"/>
    <n v="1.0321"/>
  </r>
  <r>
    <s v="BROVANA 15 MCG/2 ML SOLUTION"/>
    <x v="250"/>
    <n v="4.2430500000000002"/>
    <n v="4.3790800000000001"/>
    <s v="B"/>
    <n v="3.2099999999999997E-2"/>
    <s v="WAC Adjustment"/>
    <d v="2015-01-14T00:00:00"/>
    <n v="1.0321"/>
  </r>
  <r>
    <s v="BUTRANS 10 MCG/HR PATCH"/>
    <x v="1594"/>
    <n v="62.122520000000002"/>
    <n v="68.024159999999995"/>
    <s v="B"/>
    <n v="9.5000000000000001E-2"/>
    <s v="WAC Adjustment"/>
    <d v="2015-01-14T00:00:00"/>
    <n v="1.095"/>
  </r>
  <r>
    <s v="BUTRANS 15 MCG/HR PATCH"/>
    <x v="1595"/>
    <n v="89.621489999999994"/>
    <n v="98.134640000000005"/>
    <s v="B"/>
    <n v="9.5000000000000001E-2"/>
    <s v="WAC Adjustment"/>
    <d v="2015-01-14T00:00:00"/>
    <n v="1.095"/>
  </r>
  <r>
    <s v="BUTRANS 20 MCG/HR PATCH"/>
    <x v="1596"/>
    <n v="109.63887"/>
    <n v="120.05457"/>
    <s v="B"/>
    <n v="9.5000000000000001E-2"/>
    <s v="WAC Adjustment"/>
    <d v="2015-01-14T00:00:00"/>
    <n v="1.095"/>
  </r>
  <r>
    <s v="BUTRANS 5 MCG/HR PATCH"/>
    <x v="1597"/>
    <n v="41.317"/>
    <n v="45.24212"/>
    <s v="B"/>
    <n v="9.5000000000000001E-2"/>
    <s v="WAC Adjustment"/>
    <d v="2015-01-14T00:00:00"/>
    <n v="1.095"/>
  </r>
  <r>
    <s v="BUTRANS 7.5 MCG/HR PATCH"/>
    <x v="1814"/>
    <n v="57.182499999999997"/>
    <n v="62.614840000000001"/>
    <s v="B"/>
    <n v="9.5000000000000001E-2"/>
    <s v="WAC Adjustment"/>
    <d v="2015-01-14T00:00:00"/>
    <n v="1.095"/>
  </r>
  <r>
    <s v="BYDUREON 2 MG PEN INJECT"/>
    <x v="1815"/>
    <n v="106.27202"/>
    <n v="114.77272000000001"/>
    <s v="B"/>
    <n v="0.08"/>
    <s v="WAC Adjustment"/>
    <d v="2015-01-14T00:00:00"/>
    <n v="1.08"/>
  </r>
  <r>
    <s v="BYDUREON 2 MG VIAL"/>
    <x v="251"/>
    <n v="107.14225"/>
    <n v="115.71256"/>
    <s v="B"/>
    <n v="0.08"/>
    <s v="WAC Adjustment"/>
    <d v="2015-01-14T00:00:00"/>
    <n v="1.08"/>
  </r>
  <r>
    <s v="BYETTA 10 MCG DOSE PEN INJ"/>
    <x v="1816"/>
    <n v="174.2013"/>
    <n v="195.10544999999999"/>
    <s v="B"/>
    <n v="0.12"/>
    <s v="WAC Adjustment"/>
    <d v="2015-01-14T00:00:00"/>
    <n v="1.1200000000000001"/>
  </r>
  <r>
    <s v="BYETTA 5 MCG DOSE PEN INJ"/>
    <x v="253"/>
    <n v="344.85779000000002"/>
    <n v="386.24072000000001"/>
    <s v="B"/>
    <n v="0.12"/>
    <s v="WAC Adjustment"/>
    <d v="2015-01-14T00:00:00"/>
    <n v="1.1200000000000001"/>
  </r>
  <r>
    <s v="BYSTOLIC 10 MG TABLET"/>
    <x v="99"/>
    <n v="2.7574299999999998"/>
    <n v="2.9713500000000002"/>
    <s v="B"/>
    <n v="7.7600000000000002E-2"/>
    <s v="WAC Adjustment"/>
    <d v="2015-01-14T00:00:00"/>
    <n v="1.0775999999999999"/>
  </r>
  <r>
    <s v="BYSTOLIC 2.5 MG TABLET"/>
    <x v="100"/>
    <n v="2.7544"/>
    <n v="2.9662600000000001"/>
    <s v="B"/>
    <n v="7.6899999999999996E-2"/>
    <s v="WAC Adjustment"/>
    <d v="2015-01-14T00:00:00"/>
    <n v="1.0769"/>
  </r>
  <r>
    <s v="BYSTOLIC 20 MG TABLET"/>
    <x v="101"/>
    <n v="2.7766199999999999"/>
    <n v="3.0018600000000002"/>
    <s v="B"/>
    <n v="8.1100000000000005E-2"/>
    <s v="WAC Adjustment"/>
    <d v="2015-01-14T00:00:00"/>
    <n v="1.0810999999999999"/>
  </r>
  <r>
    <s v="BYSTOLIC 5 MG TABLET"/>
    <x v="102"/>
    <n v="2.7528199999999998"/>
    <n v="2.96692"/>
    <s v="B"/>
    <n v="7.7799999999999994E-2"/>
    <s v="WAC Adjustment"/>
    <d v="2015-01-14T00:00:00"/>
    <n v="1.0778000000000001"/>
  </r>
  <r>
    <s v="CAMBIA 50 MG POWDER PACKET"/>
    <x v="144"/>
    <n v="32.642620000000001"/>
    <n v="36.885840000000002"/>
    <s v="B"/>
    <n v="0.13"/>
    <s v="WAC Adjustment"/>
    <d v="2015-01-14T00:00:00"/>
    <n v="1.1299999999999999"/>
  </r>
  <r>
    <s v="CATAPRES 0.2 MG TABLET"/>
    <x v="743"/>
    <n v="2.74546"/>
    <n v="3.0172099999999999"/>
    <s v="B"/>
    <n v="9.9000000000000005E-2"/>
    <s v="WAC Adjustment"/>
    <d v="2015-01-14T00:00:00"/>
    <n v="1.099"/>
  </r>
  <r>
    <s v="CATAPRES-TTS 1 PATCH"/>
    <x v="744"/>
    <n v="43.865789999999997"/>
    <n v="48.207619999999999"/>
    <s v="B"/>
    <n v="9.9000000000000005E-2"/>
    <s v="WAC Adjustment"/>
    <d v="2015-01-14T00:00:00"/>
    <n v="1.099"/>
  </r>
  <r>
    <s v="CATAPRES-TTS 2 PATCH"/>
    <x v="745"/>
    <n v="74.703000000000003"/>
    <n v="82.097849999999994"/>
    <s v="B"/>
    <n v="9.9000000000000005E-2"/>
    <s v="WAC Adjustment"/>
    <d v="2015-01-14T00:00:00"/>
    <n v="1.099"/>
  </r>
  <r>
    <s v="CATAPRES-TTS 3 PATCH"/>
    <x v="746"/>
    <n v="101.0585"/>
    <n v="111.06328999999999"/>
    <s v="B"/>
    <n v="9.9000000000000005E-2"/>
    <s v="WAC Adjustment"/>
    <d v="2015-01-14T00:00:00"/>
    <n v="1.099"/>
  </r>
  <r>
    <s v="CATHFLO ACTIVASE 2 MG VIAL"/>
    <x v="747"/>
    <n v="112.34796"/>
    <n v="116.83963"/>
    <s v="B"/>
    <n v="0.04"/>
    <s v="WAC Adjustment"/>
    <d v="2015-01-14T00:00:00"/>
    <n v="1.04"/>
  </r>
  <r>
    <s v="CEFTIN 125 MG/5 ML ORAL SUSP"/>
    <x v="748"/>
    <n v="0.89883000000000002"/>
    <n v="1.0336700000000001"/>
    <s v="B"/>
    <n v="0.15"/>
    <s v="WAC Adjustment"/>
    <d v="2015-01-14T00:00:00"/>
    <n v="1.1499999999999999"/>
  </r>
  <r>
    <s v="CEFTIN 250 MG/5 ML ORAL SUSP"/>
    <x v="749"/>
    <n v="1.4430700000000001"/>
    <n v="1.6595"/>
    <s v="B"/>
    <n v="0.15"/>
    <s v="WAC Adjustment"/>
    <d v="2015-01-14T00:00:00"/>
    <n v="1.1499999999999999"/>
  </r>
  <r>
    <s v="CEFTIN 250 MG/5 ML ORAL SUSP"/>
    <x v="750"/>
    <n v="1.2585200000000001"/>
    <n v="1.44733"/>
    <s v="B"/>
    <n v="0.15"/>
    <s v="WAC Adjustment"/>
    <d v="2015-01-14T00:00:00"/>
    <n v="1.1499999999999999"/>
  </r>
  <r>
    <s v="CELLCEPT 250 MG CAPSULE"/>
    <x v="752"/>
    <n v="6.2349300000000003"/>
    <n v="6.7960799999999999"/>
    <s v="B"/>
    <n v="0.09"/>
    <s v="WAC Adjustment"/>
    <d v="2015-01-14T00:00:00"/>
    <n v="1.0900000000000001"/>
  </r>
  <r>
    <s v="CELLCEPT 500 MG TABLET"/>
    <x v="753"/>
    <n v="12.371230000000001"/>
    <n v="13.484640000000001"/>
    <s v="B"/>
    <n v="0.09"/>
    <s v="WAC Adjustment"/>
    <d v="2015-01-14T00:00:00"/>
    <n v="1.0900000000000001"/>
  </r>
  <r>
    <s v="CIMZIA 200 MG/ML SYRINGE KIT"/>
    <x v="286"/>
    <n v="2659.1610000000001"/>
    <n v="2922.4179399999998"/>
    <s v="B"/>
    <n v="9.9000000000000005E-2"/>
    <s v="WAC Adjustment"/>
    <d v="2015-01-14T00:00:00"/>
    <n v="1.099"/>
  </r>
  <r>
    <s v="CLOBEX 0.05% SHAMPOO"/>
    <x v="288"/>
    <n v="5.1190600000000002"/>
    <n v="5.6309699999999996"/>
    <s v="B"/>
    <n v="0.1"/>
    <s v="WAC Adjustment"/>
    <d v="2015-01-14T00:00:00"/>
    <n v="1.1000000000000001"/>
  </r>
  <r>
    <s v="CLOBEX 0.05% SPRAY"/>
    <x v="289"/>
    <n v="5.9619900000000001"/>
    <n v="6.5579000000000001"/>
    <s v="B"/>
    <n v="0.1"/>
    <s v="WAC Adjustment"/>
    <d v="2015-01-14T00:00:00"/>
    <n v="1.1000000000000001"/>
  </r>
  <r>
    <s v="CLOBEX 0.05% SPRAY"/>
    <x v="290"/>
    <n v="5.08216"/>
    <n v="5.59002"/>
    <s v="B"/>
    <n v="9.9900000000000003E-2"/>
    <s v="WAC Adjustment"/>
    <d v="2015-01-14T00:00:00"/>
    <n v="1.0999000000000001"/>
  </r>
  <r>
    <s v="CLOBEX 0.05% TOPICAL LOTION"/>
    <x v="1496"/>
    <n v="6.7279099999999996"/>
    <n v="7.4000300000000001"/>
    <s v="B"/>
    <n v="9.9900000000000003E-2"/>
    <s v="WAC Adjustment"/>
    <d v="2015-01-14T00:00:00"/>
    <n v="1.0999000000000001"/>
  </r>
  <r>
    <s v="CLOBEX 0.05% TOPICAL LOTION"/>
    <x v="291"/>
    <n v="6.9433699999999998"/>
    <n v="7.6374300000000002"/>
    <s v="B"/>
    <n v="0.1"/>
    <s v="WAC Adjustment"/>
    <d v="2015-01-14T00:00:00"/>
    <n v="1.1000000000000001"/>
  </r>
  <r>
    <s v="CLOZARIL 100 MG TABLET"/>
    <x v="757"/>
    <n v="10.719889999999999"/>
    <n v="12.31715"/>
    <s v="B"/>
    <n v="0.14899999999999999"/>
    <s v="WAC Adjustment"/>
    <d v="2015-01-14T00:00:00"/>
    <n v="1.149"/>
  </r>
  <r>
    <s v="COMBIGAN EYE DROPS"/>
    <x v="298"/>
    <n v="19.971240000000002"/>
    <n v="21.56954"/>
    <s v="B"/>
    <n v="0.08"/>
    <s v="WAC Adjustment"/>
    <d v="2015-01-14T00:00:00"/>
    <n v="1.08"/>
  </r>
  <r>
    <s v="COMBIGAN EYE DROPS"/>
    <x v="299"/>
    <n v="19.985299999999999"/>
    <n v="21.583729999999999"/>
    <s v="B"/>
    <n v="0.08"/>
    <s v="WAC Adjustment"/>
    <d v="2015-01-14T00:00:00"/>
    <n v="1.08"/>
  </r>
  <r>
    <s v="COMBIPATCH 0.05-0.14 MG PTCH"/>
    <x v="758"/>
    <n v="10.658659999999999"/>
    <n v="13.306800000000001"/>
    <s v="B"/>
    <n v="0.24840000000000001"/>
    <s v="WAC Adjustment"/>
    <d v="2015-01-14T00:00:00"/>
    <n v="1.2484"/>
  </r>
  <r>
    <s v="COMBIPATCH 0.05-0.25 MG PTCH"/>
    <x v="759"/>
    <n v="10.7217"/>
    <n v="13.39301"/>
    <s v="B"/>
    <n v="0.24909999999999999"/>
    <s v="WAC Adjustment"/>
    <d v="2015-01-14T00:00:00"/>
    <n v="1.2490999999999999"/>
  </r>
  <r>
    <s v="COMTAN 200 MG TABLET"/>
    <x v="760"/>
    <n v="4.6161599999999998"/>
    <n v="5.3039699999999996"/>
    <s v="B"/>
    <n v="0.14899999999999999"/>
    <s v="WAC Adjustment"/>
    <d v="2015-01-14T00:00:00"/>
    <n v="1.149"/>
  </r>
  <r>
    <s v="CONCERTA ER 18 MG TABLET"/>
    <x v="761"/>
    <n v="7.33657"/>
    <n v="8.0628899999999994"/>
    <s v="B"/>
    <n v="9.9000000000000005E-2"/>
    <s v="WAC Adjustment"/>
    <d v="2015-01-14T00:00:00"/>
    <n v="1.099"/>
  </r>
  <r>
    <s v="CONCERTA ER 27 MG TABLET"/>
    <x v="762"/>
    <n v="7.5910200000000003"/>
    <n v="8.34253"/>
    <s v="B"/>
    <n v="9.9000000000000005E-2"/>
    <s v="WAC Adjustment"/>
    <d v="2015-01-14T00:00:00"/>
    <n v="1.099"/>
  </r>
  <r>
    <s v="CONCERTA ER 36 MG TABLET"/>
    <x v="763"/>
    <n v="7.8181000000000003"/>
    <n v="8.5920900000000007"/>
    <s v="B"/>
    <n v="9.9000000000000005E-2"/>
    <s v="WAC Adjustment"/>
    <d v="2015-01-14T00:00:00"/>
    <n v="1.099"/>
  </r>
  <r>
    <s v="CONCERTA ER 54 MG TABLET"/>
    <x v="764"/>
    <n v="8.4178999999999995"/>
    <n v="9.2512699999999999"/>
    <s v="B"/>
    <n v="9.9000000000000005E-2"/>
    <s v="WAC Adjustment"/>
    <d v="2015-01-14T00:00:00"/>
    <n v="1.099"/>
  </r>
  <r>
    <s v="COREG 12.5 MG TABLET"/>
    <x v="1570"/>
    <n v="2.7893699999999999"/>
    <n v="3.20777"/>
    <s v="B"/>
    <n v="0.15"/>
    <s v="WAC Adjustment"/>
    <d v="2015-01-14T00:00:00"/>
    <n v="1.1499999999999999"/>
  </r>
  <r>
    <s v="COREG 25 MG TABLET"/>
    <x v="765"/>
    <n v="2.7666200000000001"/>
    <n v="3.18161"/>
    <s v="B"/>
    <n v="0.15"/>
    <s v="WAC Adjustment"/>
    <d v="2015-01-14T00:00:00"/>
    <n v="1.1499999999999999"/>
  </r>
  <r>
    <s v="COREG 3.125 MG TABLET"/>
    <x v="1571"/>
    <n v="2.8100900000000002"/>
    <n v="3.2315999999999998"/>
    <s v="B"/>
    <n v="0.15"/>
    <s v="WAC Adjustment"/>
    <d v="2015-01-14T00:00:00"/>
    <n v="1.1499999999999999"/>
  </r>
  <r>
    <s v="COREG 6.25 MG TABLET"/>
    <x v="766"/>
    <n v="2.8577499999999998"/>
    <n v="3.2864100000000001"/>
    <s v="B"/>
    <n v="0.15"/>
    <s v="WAC Adjustment"/>
    <d v="2015-01-14T00:00:00"/>
    <n v="1.1499999999999999"/>
  </r>
  <r>
    <s v="COREG CR 10 MG CAPSULE"/>
    <x v="767"/>
    <n v="5.5515600000000003"/>
    <n v="6.38429"/>
    <s v="B"/>
    <n v="0.15"/>
    <s v="WAC Adjustment"/>
    <d v="2015-01-14T00:00:00"/>
    <n v="1.1499999999999999"/>
  </r>
  <r>
    <s v="COREG CR 20 MG CAPSULE"/>
    <x v="768"/>
    <n v="5.5830500000000001"/>
    <n v="6.4204999999999997"/>
    <s v="B"/>
    <n v="0.15"/>
    <s v="WAC Adjustment"/>
    <d v="2015-01-14T00:00:00"/>
    <n v="1.1499999999999999"/>
  </r>
  <r>
    <s v="COREG CR 40 MG CAPSULE"/>
    <x v="769"/>
    <n v="5.6078599999999996"/>
    <n v="6.4490400000000001"/>
    <s v="B"/>
    <n v="0.15"/>
    <s v="WAC Adjustment"/>
    <d v="2015-01-14T00:00:00"/>
    <n v="1.1499999999999999"/>
  </r>
  <r>
    <s v="COREG CR 80 MG CAPSULE"/>
    <x v="770"/>
    <n v="5.6020700000000003"/>
    <n v="6.44238"/>
    <s v="B"/>
    <n v="0.15"/>
    <s v="WAC Adjustment"/>
    <d v="2015-01-14T00:00:00"/>
    <n v="1.1499999999999999"/>
  </r>
  <r>
    <s v="COUMADIN 1 MG TABLET"/>
    <x v="304"/>
    <n v="1.4837499999999999"/>
    <n v="1.6292"/>
    <s v="B"/>
    <n v="9.8000000000000004E-2"/>
    <s v="WAC Adjustment"/>
    <d v="2015-01-14T00:00:00"/>
    <n v="1.0980000000000001"/>
  </r>
  <r>
    <s v="COUMADIN 10 MG TABLET"/>
    <x v="305"/>
    <n v="2.2140399999999998"/>
    <n v="2.431"/>
    <s v="B"/>
    <n v="9.8000000000000004E-2"/>
    <s v="WAC Adjustment"/>
    <d v="2015-01-14T00:00:00"/>
    <n v="1.0980000000000001"/>
  </r>
  <r>
    <s v="COUMADIN 2 MG TABLET"/>
    <x v="306"/>
    <n v="1.5736699999999999"/>
    <n v="1.7279100000000001"/>
    <s v="B"/>
    <n v="9.8000000000000004E-2"/>
    <s v="WAC Adjustment"/>
    <d v="2015-01-14T00:00:00"/>
    <n v="1.0980000000000001"/>
  </r>
  <r>
    <s v="COUMADIN 2.5 MG TABLET"/>
    <x v="307"/>
    <n v="1.56854"/>
    <n v="1.72227"/>
    <s v="B"/>
    <n v="9.8000000000000004E-2"/>
    <s v="WAC Adjustment"/>
    <d v="2015-01-14T00:00:00"/>
    <n v="1.0980000000000001"/>
  </r>
  <r>
    <s v="COUMADIN 3 MG TABLET"/>
    <x v="308"/>
    <n v="1.62432"/>
    <n v="1.78349"/>
    <s v="B"/>
    <n v="9.8000000000000004E-2"/>
    <s v="WAC Adjustment"/>
    <d v="2015-01-14T00:00:00"/>
    <n v="1.0980000000000001"/>
  </r>
  <r>
    <s v="COUMADIN 4 MG TABLET"/>
    <x v="309"/>
    <n v="1.66188"/>
    <n v="1.8247899999999999"/>
    <s v="B"/>
    <n v="9.8000000000000004E-2"/>
    <s v="WAC Adjustment"/>
    <d v="2015-01-14T00:00:00"/>
    <n v="1.0980000000000001"/>
  </r>
  <r>
    <s v="COUMADIN 5 MG TABLET"/>
    <x v="310"/>
    <n v="1.6858599999999999"/>
    <n v="1.85104"/>
    <s v="B"/>
    <n v="9.8000000000000004E-2"/>
    <s v="WAC Adjustment"/>
    <d v="2015-01-14T00:00:00"/>
    <n v="1.0980000000000001"/>
  </r>
  <r>
    <s v="COUMADIN 6 MG TABLET"/>
    <x v="311"/>
    <n v="2.2204999999999999"/>
    <n v="2.4381499999999998"/>
    <s v="B"/>
    <n v="9.8000000000000004E-2"/>
    <s v="WAC Adjustment"/>
    <d v="2015-01-14T00:00:00"/>
    <n v="1.0980000000000001"/>
  </r>
  <r>
    <s v="COUMADIN 7.5 MG TABLET"/>
    <x v="312"/>
    <n v="2.1884000000000001"/>
    <n v="2.4028399999999999"/>
    <s v="B"/>
    <n v="9.8000000000000004E-2"/>
    <s v="WAC Adjustment"/>
    <d v="2015-01-14T00:00:00"/>
    <n v="1.0980000000000001"/>
  </r>
  <r>
    <s v="CRESTOR 10 MG TABLET"/>
    <x v="316"/>
    <n v="6.1143599999999996"/>
    <n v="6.7257899999999999"/>
    <s v="B"/>
    <n v="0.1"/>
    <s v="WAC Adjustment"/>
    <d v="2015-01-14T00:00:00"/>
    <n v="1.1000000000000001"/>
  </r>
  <r>
    <s v="CRESTOR 20 MG TABLET"/>
    <x v="317"/>
    <n v="6.1169200000000004"/>
    <n v="6.7286200000000003"/>
    <s v="B"/>
    <n v="0.1"/>
    <s v="WAC Adjustment"/>
    <d v="2015-01-14T00:00:00"/>
    <n v="1.1000000000000001"/>
  </r>
  <r>
    <s v="CRESTOR 40 MG TABLET"/>
    <x v="318"/>
    <n v="6.1155299999999997"/>
    <n v="6.7272100000000004"/>
    <s v="B"/>
    <n v="0.1"/>
    <s v="WAC Adjustment"/>
    <d v="2015-01-14T00:00:00"/>
    <n v="1.1000000000000001"/>
  </r>
  <r>
    <s v="CRESTOR 5 MG TABLET"/>
    <x v="319"/>
    <n v="6.0351400000000002"/>
    <n v="6.6386599999999998"/>
    <s v="B"/>
    <n v="0.1"/>
    <s v="WAC Adjustment"/>
    <d v="2015-01-14T00:00:00"/>
    <n v="1.1000000000000001"/>
  </r>
  <r>
    <s v="DALIRESP 500 MCG TABLET"/>
    <x v="103"/>
    <n v="7.5683400000000001"/>
    <n v="8.3176100000000002"/>
    <s v="B"/>
    <n v="9.9000000000000005E-2"/>
    <s v="WAC Adjustment"/>
    <d v="2015-01-14T00:00:00"/>
    <n v="1.099"/>
  </r>
  <r>
    <s v="DAYTRANA 10 MG/9 HR PATCH"/>
    <x v="771"/>
    <n v="7.46122"/>
    <n v="8.1999600000000008"/>
    <s v="B"/>
    <n v="9.9000000000000005E-2"/>
    <s v="WAC Adjustment"/>
    <d v="2015-01-14T00:00:00"/>
    <n v="1.099"/>
  </r>
  <r>
    <s v="DAYTRANA 15 MG/9 HR PATCH"/>
    <x v="772"/>
    <n v="7.4664900000000003"/>
    <n v="8.2057500000000001"/>
    <s v="B"/>
    <n v="9.9000000000000005E-2"/>
    <s v="WAC Adjustment"/>
    <d v="2015-01-14T00:00:00"/>
    <n v="1.099"/>
  </r>
  <r>
    <s v="DAYTRANA 20 MG/9 HOUR PATCH"/>
    <x v="773"/>
    <n v="7.4164700000000003"/>
    <n v="8.1507799999999992"/>
    <s v="B"/>
    <n v="9.9000000000000005E-2"/>
    <s v="WAC Adjustment"/>
    <d v="2015-01-14T00:00:00"/>
    <n v="1.099"/>
  </r>
  <r>
    <s v="DAYTRANA 30 MG/9 HOUR PATCH"/>
    <x v="774"/>
    <n v="7.4179899999999996"/>
    <n v="8.15245"/>
    <s v="B"/>
    <n v="9.9000000000000005E-2"/>
    <s v="WAC Adjustment"/>
    <d v="2015-01-14T00:00:00"/>
    <n v="1.099"/>
  </r>
  <r>
    <s v="DELZICOL DR 400 MG CAPSULE"/>
    <x v="104"/>
    <n v="2.3043100000000001"/>
    <n v="2.64995"/>
    <s v="B"/>
    <n v="0.15"/>
    <s v="WAC Adjustment"/>
    <d v="2015-01-14T00:00:00"/>
    <n v="1.1499999999999999"/>
  </r>
  <r>
    <s v="DENAVIR 1% CREAM"/>
    <x v="322"/>
    <n v="116.77652999999999"/>
    <n v="130.78971000000001"/>
    <s v="B"/>
    <n v="0.12"/>
    <s v="WAC Adjustment"/>
    <d v="2015-01-14T00:00:00"/>
    <n v="1.1200000000000001"/>
  </r>
  <r>
    <s v="DIFFERIN 0.1% CREAM"/>
    <x v="1500"/>
    <n v="8.6686599999999991"/>
    <n v="9.5345800000000001"/>
    <s v="B"/>
    <n v="9.9900000000000003E-2"/>
    <s v="WAC Adjustment"/>
    <d v="2015-01-14T00:00:00"/>
    <n v="1.0999000000000001"/>
  </r>
  <r>
    <s v="DIFFERIN 0.1% GEL"/>
    <x v="343"/>
    <n v="9.2370999999999999"/>
    <n v="10.160259999999999"/>
    <s v="B"/>
    <n v="9.9900000000000003E-2"/>
    <s v="WAC Adjustment"/>
    <d v="2015-01-14T00:00:00"/>
    <n v="1.0999000000000001"/>
  </r>
  <r>
    <s v="DIFFERIN 0.1% LOTION"/>
    <x v="344"/>
    <n v="5.9501299999999997"/>
    <n v="6.5448500000000003"/>
    <s v="B"/>
    <n v="0.1"/>
    <s v="WAC Adjustment"/>
    <d v="2015-01-14T00:00:00"/>
    <n v="1.1000000000000001"/>
  </r>
  <r>
    <s v="DIFFERIN 0.3% GEL PUMP"/>
    <x v="346"/>
    <n v="8.7920400000000001"/>
    <n v="9.67028"/>
    <s v="B"/>
    <n v="9.9900000000000003E-2"/>
    <s v="WAC Adjustment"/>
    <d v="2015-01-14T00:00:00"/>
    <n v="1.0999000000000001"/>
  </r>
  <r>
    <s v="DIFICID 200 MG TABLET"/>
    <x v="1546"/>
    <n v="150.73224999999999"/>
    <n v="159.77618000000001"/>
    <s v="B"/>
    <n v="0.06"/>
    <s v="WAC Adjustment"/>
    <d v="2015-01-14T00:00:00"/>
    <n v="1.06"/>
  </r>
  <r>
    <s v="DIOVAN 160 MG TABLET"/>
    <x v="779"/>
    <n v="4.4961799999999998"/>
    <n v="5.1660700000000004"/>
    <s v="B"/>
    <n v="0.14899999999999999"/>
    <s v="WAC Adjustment"/>
    <d v="2015-01-14T00:00:00"/>
    <n v="1.149"/>
  </r>
  <r>
    <s v="DIOVAN 320 MG TABLET"/>
    <x v="780"/>
    <n v="5.68919"/>
    <n v="6.53688"/>
    <s v="B"/>
    <n v="0.14899999999999999"/>
    <s v="WAC Adjustment"/>
    <d v="2015-01-14T00:00:00"/>
    <n v="1.149"/>
  </r>
  <r>
    <s v="DIOVAN 40 MG TABLET"/>
    <x v="781"/>
    <n v="3.5044"/>
    <n v="4.0265199999999997"/>
    <s v="B"/>
    <n v="0.14899999999999999"/>
    <s v="WAC Adjustment"/>
    <d v="2015-01-14T00:00:00"/>
    <n v="1.149"/>
  </r>
  <r>
    <s v="DIOVAN 80 MG TABLET"/>
    <x v="782"/>
    <n v="4.1800899999999999"/>
    <n v="4.8028899999999997"/>
    <s v="B"/>
    <n v="0.14899999999999999"/>
    <s v="WAC Adjustment"/>
    <d v="2015-01-14T00:00:00"/>
    <n v="1.149"/>
  </r>
  <r>
    <s v="DIOVAN HCT 160-12.5 MG TAB"/>
    <x v="783"/>
    <n v="5.0007599999999996"/>
    <n v="5.7460100000000001"/>
    <s v="B"/>
    <n v="0.14899999999999999"/>
    <s v="WAC Adjustment"/>
    <d v="2015-01-14T00:00:00"/>
    <n v="1.149"/>
  </r>
  <r>
    <s v="DIOVAN HCT 160-25 MG TABLET"/>
    <x v="784"/>
    <n v="5.76694"/>
    <n v="6.6260899999999996"/>
    <s v="B"/>
    <n v="0.14899999999999999"/>
    <s v="WAC Adjustment"/>
    <d v="2015-01-14T00:00:00"/>
    <n v="1.149"/>
  </r>
  <r>
    <s v="DIOVAN HCT 320-12.5 MG TAB"/>
    <x v="1547"/>
    <n v="6.2615999999999996"/>
    <n v="7.1946500000000002"/>
    <s v="B"/>
    <n v="0.14899999999999999"/>
    <s v="WAC Adjustment"/>
    <d v="2015-01-14T00:00:00"/>
    <n v="1.149"/>
  </r>
  <r>
    <s v="DIOVAN HCT 320-25 MG TABLET"/>
    <x v="1548"/>
    <n v="7.3415900000000001"/>
    <n v="8.4354899999999997"/>
    <s v="B"/>
    <n v="0.14899999999999999"/>
    <s v="WAC Adjustment"/>
    <d v="2015-01-14T00:00:00"/>
    <n v="1.149"/>
  </r>
  <r>
    <s v="DIOVAN HCT 80-12.5 MG TABLET"/>
    <x v="1549"/>
    <n v="4.7223899999999999"/>
    <n v="5.4260700000000002"/>
    <s v="B"/>
    <n v="0.14899999999999999"/>
    <s v="WAC Adjustment"/>
    <d v="2015-01-14T00:00:00"/>
    <n v="1.149"/>
  </r>
  <r>
    <s v="DITROPAN XL 10 MG TABLET"/>
    <x v="788"/>
    <n v="5.1707000000000001"/>
    <n v="5.6825999999999999"/>
    <s v="B"/>
    <n v="9.9000000000000005E-2"/>
    <s v="WAC Adjustment"/>
    <d v="2015-01-14T00:00:00"/>
    <n v="1.099"/>
  </r>
  <r>
    <s v="DORYX DR 200 MG TABLET"/>
    <x v="1243"/>
    <n v="26.933779999999999"/>
    <n v="29.62716"/>
    <s v="B"/>
    <n v="0.1"/>
    <s v="WAC Adjustment"/>
    <d v="2015-01-14T00:00:00"/>
    <n v="1.1000000000000001"/>
  </r>
  <r>
    <s v="DOVONEX 0.005% CREAM"/>
    <x v="1401"/>
    <n v="8.1827299999999994"/>
    <n v="8.9600899999999992"/>
    <s v="B"/>
    <n v="9.5000000000000001E-2"/>
    <s v="WAC Adjustment"/>
    <d v="2015-01-14T00:00:00"/>
    <n v="1.095"/>
  </r>
  <r>
    <s v="DOVONEX 0.005% CREAM"/>
    <x v="1402"/>
    <n v="7.9722999999999997"/>
    <n v="8.7296700000000005"/>
    <s v="B"/>
    <n v="9.5000000000000001E-2"/>
    <s v="WAC Adjustment"/>
    <d v="2015-01-14T00:00:00"/>
    <n v="1.095"/>
  </r>
  <r>
    <s v="DUAC 1.2-5% GEL"/>
    <x v="789"/>
    <n v="5.4782099999999998"/>
    <n v="5.8617499999999998"/>
    <s v="B"/>
    <n v="7.0000000000000007E-2"/>
    <s v="WAC Adjustment"/>
    <d v="2015-01-14T00:00:00"/>
    <n v="1.07"/>
  </r>
  <r>
    <s v="DUETACT 30-2 MG TABLET"/>
    <x v="790"/>
    <n v="13.987590000000001"/>
    <n v="15.3725"/>
    <s v="B"/>
    <n v="9.9000000000000005E-2"/>
    <s v="WAC Adjustment"/>
    <d v="2015-01-14T00:00:00"/>
    <n v="1.099"/>
  </r>
  <r>
    <s v="DUETACT 30-4 MG TABLET"/>
    <x v="791"/>
    <n v="14.271039999999999"/>
    <n v="15.684010000000001"/>
    <s v="B"/>
    <n v="9.9000000000000005E-2"/>
    <s v="WAC Adjustment"/>
    <d v="2015-01-14T00:00:00"/>
    <n v="1.099"/>
  </r>
  <r>
    <s v="DUEXIS 800-26.6 MG TABLET"/>
    <x v="352"/>
    <n v="11.03506"/>
    <n v="14.98992"/>
    <s v="B"/>
    <n v="0.3584"/>
    <s v="WAC Adjustment"/>
    <d v="2015-01-14T00:00:00"/>
    <n v="1.3584000000000001"/>
  </r>
  <r>
    <s v="DULERA 100 MCG/5 MCG INHALER"/>
    <x v="353"/>
    <n v="17.883980000000001"/>
    <n v="19.135860000000001"/>
    <s v="B"/>
    <n v="7.0000000000000007E-2"/>
    <s v="WAC Adjustment"/>
    <d v="2015-01-14T00:00:00"/>
    <n v="1.07"/>
  </r>
  <r>
    <s v="DULERA 100 MCG/5 MCG INHALER"/>
    <x v="1817"/>
    <n v="17.714089999999999"/>
    <n v="18.954249999999998"/>
    <s v="B"/>
    <n v="7.0000000000000007E-2"/>
    <s v="WAC Adjustment"/>
    <d v="2015-01-14T00:00:00"/>
    <n v="1.07"/>
  </r>
  <r>
    <s v="DULERA 200 MCG/5 MCG INHALER"/>
    <x v="354"/>
    <n v="17.783999999999999"/>
    <n v="19.028880000000001"/>
    <s v="B"/>
    <n v="7.0000000000000007E-2"/>
    <s v="WAC Adjustment"/>
    <d v="2015-01-14T00:00:00"/>
    <n v="1.07"/>
  </r>
  <r>
    <s v="DULERA 200 MCG/5 MCG INHALER"/>
    <x v="355"/>
    <n v="17.814139999999998"/>
    <n v="19.061299999999999"/>
    <s v="B"/>
    <n v="7.0000000000000007E-2"/>
    <s v="WAC Adjustment"/>
    <d v="2015-01-14T00:00:00"/>
    <n v="1.07"/>
  </r>
  <r>
    <s v="DURAGESIC 100 MCG/HR PATCH"/>
    <x v="792"/>
    <n v="108.58601"/>
    <n v="119.33711"/>
    <s v="B"/>
    <n v="9.9000000000000005E-2"/>
    <s v="WAC Adjustment"/>
    <d v="2015-01-14T00:00:00"/>
    <n v="1.099"/>
  </r>
  <r>
    <s v="DURAGESIC 12 MCG/HR PATCH"/>
    <x v="793"/>
    <n v="24.413709999999998"/>
    <n v="26.829940000000001"/>
    <s v="B"/>
    <n v="9.9000000000000005E-2"/>
    <s v="WAC Adjustment"/>
    <d v="2015-01-14T00:00:00"/>
    <n v="1.099"/>
  </r>
  <r>
    <s v="DURAGESIC 25 MCG/HR PATCH"/>
    <x v="794"/>
    <n v="29.22598"/>
    <n v="32.120220000000003"/>
    <s v="B"/>
    <n v="9.9000000000000005E-2"/>
    <s v="WAC Adjustment"/>
    <d v="2015-01-14T00:00:00"/>
    <n v="1.099"/>
  </r>
  <r>
    <s v="DURAGESIC 50 MCG/HR PATCH"/>
    <x v="795"/>
    <n v="53.26643"/>
    <n v="58.5398"/>
    <s v="B"/>
    <n v="9.9000000000000005E-2"/>
    <s v="WAC Adjustment"/>
    <d v="2015-01-14T00:00:00"/>
    <n v="1.099"/>
  </r>
  <r>
    <s v="DURAGESIC 75 MCG/HR PATCH"/>
    <x v="796"/>
    <n v="81.07526"/>
    <n v="89.102519999999998"/>
    <s v="B"/>
    <n v="9.9000000000000005E-2"/>
    <s v="WAC Adjustment"/>
    <d v="2015-01-14T00:00:00"/>
    <n v="1.099"/>
  </r>
  <r>
    <s v="DYAZIDE 37.5-25 CAPSULE"/>
    <x v="798"/>
    <n v="1.31837"/>
    <n v="1.5161"/>
    <s v="B"/>
    <n v="0.15"/>
    <s v="WAC Adjustment"/>
    <d v="2015-01-14T00:00:00"/>
    <n v="1.1499999999999999"/>
  </r>
  <r>
    <s v="EDURANT 25 MG TABLET"/>
    <x v="799"/>
    <n v="24.69781"/>
    <n v="26.649190000000001"/>
    <s v="B"/>
    <n v="7.9000000000000001E-2"/>
    <s v="WAC Adjustment"/>
    <d v="2015-01-14T00:00:00"/>
    <n v="1.079"/>
  </r>
  <r>
    <s v="ELESTAT 0.05% EYE DROPS"/>
    <x v="359"/>
    <n v="29.481919999999999"/>
    <n v="31.84018"/>
    <s v="B"/>
    <n v="0.08"/>
    <s v="WAC Adjustment"/>
    <d v="2015-01-14T00:00:00"/>
    <n v="1.08"/>
  </r>
  <r>
    <s v="ELIDEL 1% CREAM"/>
    <x v="800"/>
    <n v="6.9509600000000002"/>
    <n v="7.6391"/>
    <s v="B"/>
    <n v="9.9000000000000005E-2"/>
    <s v="WAC Adjustment"/>
    <d v="2015-01-14T00:00:00"/>
    <n v="1.099"/>
  </r>
  <r>
    <s v="ELIDEL 1% CREAM"/>
    <x v="801"/>
    <n v="6.9346100000000002"/>
    <n v="7.62113"/>
    <s v="B"/>
    <n v="9.9000000000000005E-2"/>
    <s v="WAC Adjustment"/>
    <d v="2015-01-14T00:00:00"/>
    <n v="1.099"/>
  </r>
  <r>
    <s v="ELIDEL 1% CREAM"/>
    <x v="802"/>
    <n v="6.9614700000000003"/>
    <n v="7.6506600000000002"/>
    <s v="B"/>
    <n v="9.9000000000000005E-2"/>
    <s v="WAC Adjustment"/>
    <d v="2015-01-14T00:00:00"/>
    <n v="1.099"/>
  </r>
  <r>
    <s v="ELMIRON 100 MG CAPSULE"/>
    <x v="803"/>
    <n v="5.9737400000000003"/>
    <n v="6.5651400000000004"/>
    <s v="B"/>
    <n v="9.9000000000000005E-2"/>
    <s v="WAC Adjustment"/>
    <d v="2015-01-14T00:00:00"/>
    <n v="1.099"/>
  </r>
  <r>
    <s v="EMEND 40 MG CAPSULE"/>
    <x v="1209"/>
    <n v="66.198350000000005"/>
    <n v="72.155600000000007"/>
    <s v="B"/>
    <n v="0.09"/>
    <s v="WAC Adjustment"/>
    <d v="2015-01-14T00:00:00"/>
    <n v="1.0900000000000001"/>
  </r>
  <r>
    <s v="EMEND 80 MG CAPSULE"/>
    <x v="1210"/>
    <n v="123.5248"/>
    <n v="134.64303000000001"/>
    <s v="B"/>
    <n v="0.09"/>
    <s v="WAC Adjustment"/>
    <d v="2015-01-14T00:00:00"/>
    <n v="1.0900000000000001"/>
  </r>
  <r>
    <s v="EMEND TRIFOLD PACK"/>
    <x v="1211"/>
    <n v="147.24561"/>
    <n v="160.49918"/>
    <s v="B"/>
    <n v="0.09"/>
    <s v="WAC Adjustment"/>
    <d v="2015-01-14T00:00:00"/>
    <n v="1.0900000000000001"/>
  </r>
  <r>
    <s v="ENABLEX 15 MG TABLET"/>
    <x v="1550"/>
    <n v="6.7449300000000001"/>
    <n v="7.7566800000000002"/>
    <s v="B"/>
    <n v="0.15"/>
    <s v="WAC Adjustment"/>
    <d v="2015-01-14T00:00:00"/>
    <n v="1.1499999999999999"/>
  </r>
  <r>
    <s v="ENABLEX 7.5 MG TABLET"/>
    <x v="1551"/>
    <n v="6.7997800000000002"/>
    <n v="7.81975"/>
    <s v="B"/>
    <n v="0.15"/>
    <s v="WAC Adjustment"/>
    <d v="2015-01-14T00:00:00"/>
    <n v="1.1499999999999999"/>
  </r>
  <r>
    <s v="ENDOMETRIN 100 MG SUPPOSITORY"/>
    <x v="1178"/>
    <n v="8.3754500000000007"/>
    <n v="9.0456599999999998"/>
    <s v="B"/>
    <n v="0.08"/>
    <s v="WAC Adjustment"/>
    <d v="2015-01-14T00:00:00"/>
    <n v="1.08"/>
  </r>
  <r>
    <s v="ERTACZO 2% CREAM"/>
    <x v="1818"/>
    <n v="6.4869500000000002"/>
    <n v="8.4330400000000001"/>
    <s v="B"/>
    <n v="0.3"/>
    <s v="WAC Adjustment"/>
    <d v="2015-01-14T00:00:00"/>
    <n v="1.3"/>
  </r>
  <r>
    <s v="ERYGEL 2% GEL"/>
    <x v="1654"/>
    <n v="4.2497199999999999"/>
    <n v="4.8871000000000002"/>
    <s v="B"/>
    <n v="0.15"/>
    <s v="WAC Adjustment"/>
    <d v="2015-01-14T00:00:00"/>
    <n v="1.1499999999999999"/>
  </r>
  <r>
    <s v="ERYGEL 2% GEL"/>
    <x v="1819"/>
    <n v="3.1651099999999999"/>
    <n v="3.63984"/>
    <s v="B"/>
    <n v="0.15"/>
    <s v="WAC Adjustment"/>
    <d v="2015-01-14T00:00:00"/>
    <n v="1.1499999999999999"/>
  </r>
  <r>
    <s v="ESTRACE 0.01% CREAM"/>
    <x v="1062"/>
    <n v="3.9470900000000002"/>
    <n v="4.53512"/>
    <s v="B"/>
    <n v="0.14899999999999999"/>
    <s v="WAC Adjustment"/>
    <d v="2015-01-14T00:00:00"/>
    <n v="1.149"/>
  </r>
  <r>
    <s v="EVOCLIN 1% FOAM"/>
    <x v="1655"/>
    <n v="4.6776900000000001"/>
    <n v="5.3793899999999999"/>
    <s v="B"/>
    <n v="0.15"/>
    <s v="WAC Adjustment"/>
    <d v="2015-01-14T00:00:00"/>
    <n v="1.1499999999999999"/>
  </r>
  <r>
    <s v="EXTINA 2% FOAM"/>
    <x v="1656"/>
    <n v="7.4625599999999999"/>
    <n v="9.0923800000000004"/>
    <s v="B"/>
    <n v="0.21840000000000001"/>
    <s v="WAC Adjustment"/>
    <d v="2015-01-14T00:00:00"/>
    <n v="1.2183999999999999"/>
  </r>
  <r>
    <s v="FABIOR 0.1% FOAM"/>
    <x v="1501"/>
    <n v="5.8730200000000004"/>
    <n v="6.3428599999999999"/>
    <s v="B"/>
    <n v="0.08"/>
    <s v="WAC Adjustment"/>
    <d v="2015-01-14T00:00:00"/>
    <n v="1.08"/>
  </r>
  <r>
    <s v="FABIOR 0.1% FOAM"/>
    <x v="1502"/>
    <n v="5.8283800000000001"/>
    <n v="6.2946600000000004"/>
    <s v="B"/>
    <n v="0.08"/>
    <s v="WAC Adjustment"/>
    <d v="2015-01-14T00:00:00"/>
    <n v="1.08"/>
  </r>
  <r>
    <s v="FEMARA 2.5 MG TABLET"/>
    <x v="810"/>
    <n v="19.582709999999999"/>
    <n v="21.52121"/>
    <s v="B"/>
    <n v="9.9000000000000005E-2"/>
    <s v="WAC Adjustment"/>
    <d v="2015-01-14T00:00:00"/>
    <n v="1.099"/>
  </r>
  <r>
    <s v="FLONASE 0.05% NASAL SPRAY"/>
    <x v="813"/>
    <n v="5.3723700000000001"/>
    <n v="5.64093"/>
    <s v="B"/>
    <n v="0.05"/>
    <s v="WAC Adjustment"/>
    <d v="2015-01-14T00:00:00"/>
    <n v="1.05"/>
  </r>
  <r>
    <s v="FLOVENT 100 MCG DISKUS"/>
    <x v="814"/>
    <n v="2.1882999999999999"/>
    <n v="2.3195999999999999"/>
    <s v="B"/>
    <n v="0.06"/>
    <s v="WAC Adjustment"/>
    <d v="2015-01-14T00:00:00"/>
    <n v="1.06"/>
  </r>
  <r>
    <s v="FLOVENT 250 MCG DISKUS"/>
    <x v="815"/>
    <n v="2.98569"/>
    <n v="3.1648100000000001"/>
    <s v="B"/>
    <n v="0.06"/>
    <s v="WAC Adjustment"/>
    <d v="2015-01-14T00:00:00"/>
    <n v="1.06"/>
  </r>
  <r>
    <s v="FLOVENT 50 MCG DISKUS"/>
    <x v="816"/>
    <n v="2.1009799999999998"/>
    <n v="2.2270400000000001"/>
    <s v="B"/>
    <n v="0.06"/>
    <s v="WAC Adjustment"/>
    <d v="2015-01-14T00:00:00"/>
    <n v="1.06"/>
  </r>
  <r>
    <s v="FLOVENT HFA 110 MCG INHALER"/>
    <x v="817"/>
    <n v="14.874739999999999"/>
    <n v="15.76707"/>
    <s v="B"/>
    <n v="0.06"/>
    <s v="WAC Adjustment"/>
    <d v="2015-01-14T00:00:00"/>
    <n v="1.06"/>
  </r>
  <r>
    <s v="FLOVENT HFA 220 MCG INHALER"/>
    <x v="818"/>
    <n v="23.01857"/>
    <n v="24.39968"/>
    <s v="B"/>
    <n v="0.06"/>
    <s v="WAC Adjustment"/>
    <d v="2015-01-14T00:00:00"/>
    <n v="1.06"/>
  </r>
  <r>
    <s v="FLOVENT HFA 44 MCG INHALER"/>
    <x v="819"/>
    <n v="12.41489"/>
    <n v="13.159789999999999"/>
    <s v="B"/>
    <n v="0.06"/>
    <s v="WAC Adjustment"/>
    <d v="2015-01-14T00:00:00"/>
    <n v="1.06"/>
  </r>
  <r>
    <s v="FML FORTE 0.25% EYE DROPS"/>
    <x v="9"/>
    <n v="18.305019999999999"/>
    <n v="19.770150000000001"/>
    <s v="B"/>
    <n v="0.08"/>
    <s v="WAC Adjustment"/>
    <d v="2015-01-14T00:00:00"/>
    <n v="1.08"/>
  </r>
  <r>
    <s v="FML FORTE 0.25% EYE DROPS"/>
    <x v="10"/>
    <n v="18.425160000000002"/>
    <n v="19.898990000000001"/>
    <s v="B"/>
    <n v="0.08"/>
    <s v="WAC Adjustment"/>
    <d v="2015-01-14T00:00:00"/>
    <n v="1.08"/>
  </r>
  <r>
    <s v="FML LIQUIFILM 0.1% EYE DROP"/>
    <x v="11"/>
    <n v="18.28717"/>
    <n v="19.750879999999999"/>
    <s v="B"/>
    <n v="0.08"/>
    <s v="WAC Adjustment"/>
    <d v="2015-01-14T00:00:00"/>
    <n v="1.08"/>
  </r>
  <r>
    <s v="FML LIQUIFILM 0.1% EYE DROP"/>
    <x v="1554"/>
    <n v="18.082049999999999"/>
    <n v="19.52843"/>
    <s v="B"/>
    <n v="0.08"/>
    <s v="WAC Adjustment"/>
    <d v="2015-01-14T00:00:00"/>
    <n v="1.08"/>
  </r>
  <r>
    <s v="FML S.O.P. 0.1% OINTMENT"/>
    <x v="12"/>
    <n v="26.178239999999999"/>
    <n v="28.27355"/>
    <s v="B"/>
    <n v="0.08"/>
    <s v="WAC Adjustment"/>
    <d v="2015-01-14T00:00:00"/>
    <n v="1.08"/>
  </r>
  <r>
    <s v="FOCALIN XR 10 MG CAPSULE"/>
    <x v="1126"/>
    <n v="7.1185900000000002"/>
    <n v="8.1792599999999993"/>
    <s v="B"/>
    <n v="0.14899999999999999"/>
    <s v="WAC Adjustment"/>
    <d v="2015-01-14T00:00:00"/>
    <n v="1.149"/>
  </r>
  <r>
    <s v="FOCALIN XR 15 MG CAPSULE"/>
    <x v="1555"/>
    <n v="7.30471"/>
    <n v="8.3931100000000001"/>
    <s v="B"/>
    <n v="0.14899999999999999"/>
    <s v="WAC Adjustment"/>
    <d v="2015-01-14T00:00:00"/>
    <n v="1.149"/>
  </r>
  <r>
    <s v="FOCALIN XR 20 MG CAPSULE"/>
    <x v="1127"/>
    <n v="7.3145100000000003"/>
    <n v="8.4043700000000001"/>
    <s v="B"/>
    <n v="0.14899999999999999"/>
    <s v="WAC Adjustment"/>
    <d v="2015-01-14T00:00:00"/>
    <n v="1.149"/>
  </r>
  <r>
    <s v="FOCALIN XR 25 MG CAPSULE"/>
    <x v="820"/>
    <n v="7.64072"/>
    <n v="8.7791899999999998"/>
    <s v="B"/>
    <n v="0.14899999999999999"/>
    <s v="WAC Adjustment"/>
    <d v="2015-01-14T00:00:00"/>
    <n v="1.149"/>
  </r>
  <r>
    <s v="FOCALIN XR 30 MG CAPSULE"/>
    <x v="1556"/>
    <n v="7.0639900000000004"/>
    <n v="8.1165299999999991"/>
    <s v="B"/>
    <n v="0.14899999999999999"/>
    <s v="WAC Adjustment"/>
    <d v="2015-01-14T00:00:00"/>
    <n v="1.149"/>
  </r>
  <r>
    <s v="FOCALIN XR 35 MG CAPSULE"/>
    <x v="821"/>
    <n v="8.2225599999999996"/>
    <n v="9.4477200000000003"/>
    <s v="B"/>
    <n v="0.14899999999999999"/>
    <s v="WAC Adjustment"/>
    <d v="2015-01-14T00:00:00"/>
    <n v="1.149"/>
  </r>
  <r>
    <s v="FOCALIN XR 40 MG CAPSULE"/>
    <x v="1557"/>
    <n v="8.1714800000000007"/>
    <n v="9.38903"/>
    <s v="B"/>
    <n v="0.14899999999999999"/>
    <s v="WAC Adjustment"/>
    <d v="2015-01-14T00:00:00"/>
    <n v="1.149"/>
  </r>
  <r>
    <s v="FOSRENOL 1,000 MG TABLET CHEW"/>
    <x v="382"/>
    <n v="8.3394700000000004"/>
    <n v="9.0066299999999995"/>
    <s v="B"/>
    <n v="0.08"/>
    <s v="WAC Adjustment"/>
    <d v="2015-01-14T00:00:00"/>
    <n v="1.08"/>
  </r>
  <r>
    <s v="FOSRENOL 500 MG TABLET CHEW"/>
    <x v="383"/>
    <n v="8.3172899999999998"/>
    <n v="8.9826700000000006"/>
    <s v="B"/>
    <n v="0.08"/>
    <s v="WAC Adjustment"/>
    <d v="2015-01-14T00:00:00"/>
    <n v="1.08"/>
  </r>
  <r>
    <s v="FROVA 2.5 MG TABLET"/>
    <x v="1179"/>
    <n v="42.84787"/>
    <n v="53.560270000000003"/>
    <s v="B"/>
    <n v="0.25"/>
    <s v="WAC Adjustment"/>
    <d v="2015-01-14T00:00:00"/>
    <n v="1.25"/>
  </r>
  <r>
    <s v="FUZEON 90 MG VIAL"/>
    <x v="1820"/>
    <n v="46.977370000000001"/>
    <n v="50.265779999999999"/>
    <s v="B"/>
    <n v="7.0000000000000007E-2"/>
    <s v="WAC Adjustment"/>
    <d v="2015-01-14T00:00:00"/>
    <n v="1.07"/>
  </r>
  <r>
    <s v="GENERESS FE CHEWABLE TABLET"/>
    <x v="1074"/>
    <n v="3.4053499999999999"/>
    <n v="3.9127100000000001"/>
    <s v="B"/>
    <n v="0.14899999999999999"/>
    <s v="WAC Adjustment"/>
    <d v="2015-01-14T00:00:00"/>
    <n v="1.149"/>
  </r>
  <r>
    <s v="GLEEVEC 100 MG TABLET"/>
    <x v="822"/>
    <n v="74.498329999999996"/>
    <n v="81.873670000000004"/>
    <s v="B"/>
    <n v="9.9000000000000005E-2"/>
    <s v="WAC Adjustment"/>
    <d v="2015-01-14T00:00:00"/>
    <n v="1.099"/>
  </r>
  <r>
    <s v="GLEEVEC 400 MG TABLET"/>
    <x v="823"/>
    <n v="272.32190000000003"/>
    <n v="299.28176000000002"/>
    <s v="B"/>
    <n v="9.9000000000000005E-2"/>
    <s v="WAC Adjustment"/>
    <d v="2015-01-14T00:00:00"/>
    <n v="1.099"/>
  </r>
  <r>
    <s v="HEPSERA 10 MG TABLET"/>
    <x v="397"/>
    <n v="35.396000000000001"/>
    <n v="37.130409999999998"/>
    <s v="B"/>
    <n v="4.9000000000000002E-2"/>
    <s v="WAC Adjustment"/>
    <d v="2015-01-14T00:00:00"/>
    <n v="1.0489999999999999"/>
  </r>
  <r>
    <s v="HORIZANT ER 600 MG TABLET"/>
    <x v="1821"/>
    <n v="6.7764499999999996"/>
    <n v="7.41615"/>
    <s v="B"/>
    <n v="9.4399999999999998E-2"/>
    <s v="WAC Adjustment"/>
    <d v="2015-01-14T00:00:00"/>
    <n v="1.0944"/>
  </r>
  <r>
    <s v="IMITREX 100 MG TABLET"/>
    <x v="825"/>
    <n v="36.650669999999998"/>
    <n v="42.148629999999997"/>
    <s v="B"/>
    <n v="0.15"/>
    <s v="WAC Adjustment"/>
    <d v="2015-01-14T00:00:00"/>
    <n v="1.1499999999999999"/>
  </r>
  <r>
    <s v="IMITREX 20 MG NASAL SPRAY"/>
    <x v="826"/>
    <n v="46.45093"/>
    <n v="53.417639999999999"/>
    <s v="B"/>
    <n v="0.15"/>
    <s v="WAC Adjustment"/>
    <d v="2015-01-14T00:00:00"/>
    <n v="1.1499999999999999"/>
  </r>
  <r>
    <s v="IMITREX 50 MG TABLET"/>
    <x v="827"/>
    <n v="36.753309999999999"/>
    <n v="42.266680000000001"/>
    <s v="B"/>
    <n v="0.15"/>
    <s v="WAC Adjustment"/>
    <d v="2015-01-14T00:00:00"/>
    <n v="1.1499999999999999"/>
  </r>
  <r>
    <s v="IMITREX 6 MG/0.5 ML CARTRIDGES"/>
    <x v="1572"/>
    <n v="218.43244000000001"/>
    <n v="251.19293999999999"/>
    <s v="B"/>
    <n v="0.15"/>
    <s v="WAC Adjustment"/>
    <d v="2015-01-14T00:00:00"/>
    <n v="1.1499999999999999"/>
  </r>
  <r>
    <s v="IMITREX 6 MG/0.5 ML PEN INJECT"/>
    <x v="828"/>
    <n v="230.33546999999999"/>
    <n v="264.88348000000002"/>
    <s v="B"/>
    <n v="0.15"/>
    <s v="WAC Adjustment"/>
    <d v="2015-01-14T00:00:00"/>
    <n v="1.1499999999999999"/>
  </r>
  <r>
    <s v="INTELENCE 100 MG TABLET"/>
    <x v="829"/>
    <n v="7.6306000000000003"/>
    <n v="8.2334200000000006"/>
    <s v="B"/>
    <n v="7.9000000000000001E-2"/>
    <s v="WAC Adjustment"/>
    <d v="2015-01-14T00:00:00"/>
    <n v="1.079"/>
  </r>
  <r>
    <s v="INTELENCE 200 MG TABLET"/>
    <x v="830"/>
    <n v="15.01872"/>
    <n v="16.205200000000001"/>
    <s v="B"/>
    <n v="7.9000000000000001E-2"/>
    <s v="WAC Adjustment"/>
    <d v="2015-01-14T00:00:00"/>
    <n v="1.079"/>
  </r>
  <r>
    <s v="INVANZ 1 GM VIAL"/>
    <x v="406"/>
    <n v="74.77073"/>
    <n v="78.50179"/>
    <s v="B"/>
    <n v="4.99E-2"/>
    <s v="WAC Adjustment"/>
    <d v="2015-01-14T00:00:00"/>
    <n v="1.0499000000000001"/>
  </r>
  <r>
    <s v="INVEGA SUSTENNA 117 MG PREF SY"/>
    <x v="831"/>
    <n v="1212.1519000000001"/>
    <n v="1248.5164600000001"/>
    <s v="B"/>
    <n v="0.03"/>
    <s v="WAC Adjustment"/>
    <d v="2015-01-14T00:00:00"/>
    <n v="1.03"/>
  </r>
  <r>
    <s v="INVEGA SUSTENNA 156 MG PREF SY"/>
    <x v="832"/>
    <n v="1216.6658600000001"/>
    <n v="1253.1658399999999"/>
    <s v="B"/>
    <n v="0.03"/>
    <s v="WAC Adjustment"/>
    <d v="2015-01-14T00:00:00"/>
    <n v="1.03"/>
  </r>
  <r>
    <s v="INVEGA SUSTENNA 234 MG PREF SY"/>
    <x v="833"/>
    <n v="1218.2885900000001"/>
    <n v="1254.83725"/>
    <s v="B"/>
    <n v="0.03"/>
    <s v="WAC Adjustment"/>
    <d v="2015-01-14T00:00:00"/>
    <n v="1.03"/>
  </r>
  <r>
    <s v="INVEGA SUSTENNA 39 MG PREF SYR"/>
    <x v="834"/>
    <n v="1211.1678199999999"/>
    <n v="1247.5149699999999"/>
    <s v="B"/>
    <n v="0.03"/>
    <s v="WAC Adjustment"/>
    <d v="2015-01-14T00:00:00"/>
    <n v="1.03"/>
  </r>
  <r>
    <s v="INVEGA SUSTENNA 78 MG PREF SYR"/>
    <x v="835"/>
    <n v="1194.36328"/>
    <n v="1230.19418"/>
    <s v="B"/>
    <n v="0.03"/>
    <s v="WAC Adjustment"/>
    <d v="2015-01-14T00:00:00"/>
    <n v="1.03"/>
  </r>
  <r>
    <s v="INVIRASE 500 MG TABLET"/>
    <x v="1822"/>
    <n v="7.9693100000000001"/>
    <n v="8.5271699999999999"/>
    <s v="B"/>
    <n v="7.0000000000000007E-2"/>
    <s v="WAC Adjustment"/>
    <d v="2015-01-14T00:00:00"/>
    <n v="1.07"/>
  </r>
  <r>
    <s v="ISENTRESS 400 MG TABLET"/>
    <x v="407"/>
    <n v="18.10538"/>
    <n v="19.354659999999999"/>
    <s v="B"/>
    <n v="6.9000000000000006E-2"/>
    <s v="WAC Adjustment"/>
    <d v="2015-01-14T00:00:00"/>
    <n v="1.069"/>
  </r>
  <r>
    <s v="ISTALOL 0.5% EYE DROPS"/>
    <x v="46"/>
    <n v="47.974290000000003"/>
    <n v="52.773150000000001"/>
    <s v="B"/>
    <n v="0.1"/>
    <s v="WAC Adjustment"/>
    <d v="2015-01-14T00:00:00"/>
    <n v="1.1000000000000001"/>
  </r>
  <r>
    <s v="ISTALOL 0.5% EYE DROPS"/>
    <x v="47"/>
    <n v="47.811450000000001"/>
    <n v="52.592599999999997"/>
    <s v="B"/>
    <n v="0.1"/>
    <s v="WAC Adjustment"/>
    <d v="2015-01-14T00:00:00"/>
    <n v="1.1000000000000001"/>
  </r>
  <r>
    <s v="JALYN 0.5-0.4 MG CAPSULE"/>
    <x v="838"/>
    <n v="4.6434699999999998"/>
    <n v="5.0149900000000001"/>
    <s v="B"/>
    <n v="0.08"/>
    <s v="WAC Adjustment"/>
    <d v="2015-01-14T00:00:00"/>
    <n v="1.08"/>
  </r>
  <r>
    <s v="JANUMET 50-1,000 MG TABLET"/>
    <x v="408"/>
    <n v="4.9227100000000004"/>
    <n v="5.4101100000000004"/>
    <s v="B"/>
    <n v="9.9000000000000005E-2"/>
    <s v="WAC Adjustment"/>
    <d v="2015-01-14T00:00:00"/>
    <n v="1.099"/>
  </r>
  <r>
    <s v="JANUMET 50-500 MG TABLET"/>
    <x v="409"/>
    <n v="4.8636999999999997"/>
    <n v="5.3452599999999997"/>
    <s v="B"/>
    <n v="9.9000000000000005E-2"/>
    <s v="WAC Adjustment"/>
    <d v="2015-01-14T00:00:00"/>
    <n v="1.099"/>
  </r>
  <r>
    <s v="JANUMET XR 100-1,000 MG TABLET"/>
    <x v="410"/>
    <n v="9.83887"/>
    <n v="10.813000000000001"/>
    <s v="B"/>
    <n v="9.9000000000000005E-2"/>
    <s v="WAC Adjustment"/>
    <d v="2015-01-14T00:00:00"/>
    <n v="1.099"/>
  </r>
  <r>
    <s v="JANUMET XR 50-1,000 MG TABLET"/>
    <x v="411"/>
    <n v="4.9073799999999999"/>
    <n v="5.3932599999999997"/>
    <s v="B"/>
    <n v="9.9000000000000005E-2"/>
    <s v="WAC Adjustment"/>
    <d v="2015-01-14T00:00:00"/>
    <n v="1.099"/>
  </r>
  <r>
    <s v="JANUMET XR 50-500 MG TABLET"/>
    <x v="412"/>
    <n v="4.8242799999999999"/>
    <n v="5.3019299999999996"/>
    <s v="B"/>
    <n v="9.9000000000000005E-2"/>
    <s v="WAC Adjustment"/>
    <d v="2015-01-14T00:00:00"/>
    <n v="1.099"/>
  </r>
  <r>
    <s v="JANUVIA 100 MG TABLET"/>
    <x v="413"/>
    <n v="9.8417200000000005"/>
    <n v="10.816129999999999"/>
    <s v="B"/>
    <n v="9.9000000000000005E-2"/>
    <s v="WAC Adjustment"/>
    <d v="2015-01-14T00:00:00"/>
    <n v="1.099"/>
  </r>
  <r>
    <s v="JANUVIA 25 MG TABLET"/>
    <x v="414"/>
    <n v="9.8558699999999995"/>
    <n v="10.83169"/>
    <s v="B"/>
    <n v="9.9000000000000005E-2"/>
    <s v="WAC Adjustment"/>
    <d v="2015-01-14T00:00:00"/>
    <n v="1.099"/>
  </r>
  <r>
    <s v="JANUVIA 50 MG TABLET"/>
    <x v="415"/>
    <n v="9.81968"/>
    <n v="10.79191"/>
    <s v="B"/>
    <n v="9.9000000000000005E-2"/>
    <s v="WAC Adjustment"/>
    <d v="2015-01-14T00:00:00"/>
    <n v="1.099"/>
  </r>
  <r>
    <s v="JENTADUETO 2.5 MG-1,000 MG TAB"/>
    <x v="839"/>
    <n v="4.9222900000000003"/>
    <n v="5.4096500000000001"/>
    <s v="B"/>
    <n v="9.9000000000000005E-2"/>
    <s v="WAC Adjustment"/>
    <d v="2015-01-14T00:00:00"/>
    <n v="1.099"/>
  </r>
  <r>
    <s v="JENTADUETO 2.5 MG-500 MG TAB"/>
    <x v="840"/>
    <n v="4.8455500000000002"/>
    <n v="5.32531"/>
    <s v="B"/>
    <n v="9.9000000000000005E-2"/>
    <s v="WAC Adjustment"/>
    <d v="2015-01-14T00:00:00"/>
    <n v="1.099"/>
  </r>
  <r>
    <s v="JENTADUETO 2.5 MG-850 MG TAB"/>
    <x v="841"/>
    <n v="4.8729500000000003"/>
    <n v="5.35541"/>
    <s v="B"/>
    <n v="9.9000000000000005E-2"/>
    <s v="WAC Adjustment"/>
    <d v="2015-01-14T00:00:00"/>
    <n v="1.099"/>
  </r>
  <r>
    <s v="KADIAN ER 40 MG CAPSULE"/>
    <x v="1823"/>
    <n v="9.0759699999999999"/>
    <n v="10.43736"/>
    <s v="B"/>
    <n v="0.15"/>
    <s v="WAC Adjustment"/>
    <d v="2015-01-14T00:00:00"/>
    <n v="1.1499999999999999"/>
  </r>
  <r>
    <s v="KAZANO 12.5-1,000 MG TABLET"/>
    <x v="842"/>
    <n v="4.5629799999999996"/>
    <n v="5.0146600000000001"/>
    <s v="B"/>
    <n v="9.9000000000000005E-2"/>
    <s v="WAC Adjustment"/>
    <d v="2015-01-14T00:00:00"/>
    <n v="1.099"/>
  </r>
  <r>
    <s v="KAZANO 12.5-500 MG TABLET"/>
    <x v="1824"/>
    <n v="4.5722800000000001"/>
    <n v="5.0248900000000001"/>
    <s v="B"/>
    <n v="9.9000000000000005E-2"/>
    <s v="WAC Adjustment"/>
    <d v="2015-01-14T00:00:00"/>
    <n v="1.099"/>
  </r>
  <r>
    <s v="KEPPRA 1,000 MG TABLET"/>
    <x v="421"/>
    <n v="11.981529999999999"/>
    <n v="13.167579999999999"/>
    <s v="B"/>
    <n v="9.9000000000000005E-2"/>
    <s v="WAC Adjustment"/>
    <d v="2015-01-14T00:00:00"/>
    <n v="1.099"/>
  </r>
  <r>
    <s v="KEPPRA 100 MG/ML ORAL SOLN"/>
    <x v="422"/>
    <n v="1.1712"/>
    <n v="1.2871300000000001"/>
    <s v="B"/>
    <n v="9.9000000000000005E-2"/>
    <s v="WAC Adjustment"/>
    <d v="2015-01-14T00:00:00"/>
    <n v="1.099"/>
  </r>
  <r>
    <s v="KEPPRA 250 MG TABLET"/>
    <x v="423"/>
    <n v="5.0476599999999996"/>
    <n v="5.5473699999999999"/>
    <s v="B"/>
    <n v="9.9000000000000005E-2"/>
    <s v="WAC Adjustment"/>
    <d v="2015-01-14T00:00:00"/>
    <n v="1.099"/>
  </r>
  <r>
    <s v="KEPPRA 500 MG TABLET"/>
    <x v="424"/>
    <n v="6.0657399999999999"/>
    <n v="6.6661900000000003"/>
    <s v="B"/>
    <n v="9.9000000000000005E-2"/>
    <s v="WAC Adjustment"/>
    <d v="2015-01-14T00:00:00"/>
    <n v="1.099"/>
  </r>
  <r>
    <s v="KEPPRA 750 MG TABLET"/>
    <x v="425"/>
    <n v="8.2460799999999992"/>
    <n v="9.0625300000000006"/>
    <s v="B"/>
    <n v="9.9000000000000005E-2"/>
    <s v="WAC Adjustment"/>
    <d v="2015-01-14T00:00:00"/>
    <n v="1.099"/>
  </r>
  <r>
    <s v="KEPPRA XR 500 MG TABLET"/>
    <x v="426"/>
    <n v="5.3988800000000001"/>
    <n v="5.9333200000000001"/>
    <s v="B"/>
    <n v="9.9000000000000005E-2"/>
    <s v="WAC Adjustment"/>
    <d v="2015-01-14T00:00:00"/>
    <n v="1.099"/>
  </r>
  <r>
    <s v="KEPPRA XR 750 MG TABLET"/>
    <x v="427"/>
    <n v="8.4545700000000004"/>
    <n v="9.2916600000000003"/>
    <s v="B"/>
    <n v="9.9000000000000005E-2"/>
    <s v="WAC Adjustment"/>
    <d v="2015-01-14T00:00:00"/>
    <n v="1.099"/>
  </r>
  <r>
    <s v="KOMBIGLYZE XR 2.5-1,000 MG TAB"/>
    <x v="429"/>
    <n v="4.7737100000000003"/>
    <n v="5.2463600000000001"/>
    <s v="B"/>
    <n v="9.9000000000000005E-2"/>
    <s v="WAC Adjustment"/>
    <d v="2015-01-14T00:00:00"/>
    <n v="1.099"/>
  </r>
  <r>
    <s v="KOMBIGLYZE XR 5-1,000 MG TAB"/>
    <x v="430"/>
    <n v="9.5795600000000007"/>
    <n v="10.528029999999999"/>
    <s v="B"/>
    <n v="9.9000000000000005E-2"/>
    <s v="WAC Adjustment"/>
    <d v="2015-01-14T00:00:00"/>
    <n v="1.099"/>
  </r>
  <r>
    <s v="KOMBIGLYZE XR 5-500 MG TABLET"/>
    <x v="431"/>
    <n v="9.4947199999999992"/>
    <n v="10.434799999999999"/>
    <s v="B"/>
    <n v="9.9000000000000005E-2"/>
    <s v="WAC Adjustment"/>
    <d v="2015-01-14T00:00:00"/>
    <n v="1.099"/>
  </r>
  <r>
    <s v="LACRISERT 5 MG EYE INSERT"/>
    <x v="1559"/>
    <n v="5.8858199999999998"/>
    <n v="6.4744099999999998"/>
    <s v="B"/>
    <n v="0.1"/>
    <s v="WAC Adjustment"/>
    <d v="2015-01-14T00:00:00"/>
    <n v="1.1000000000000001"/>
  </r>
  <r>
    <s v="LAMICTAL 100 MG TABLET"/>
    <x v="846"/>
    <n v="8.1210500000000003"/>
    <n v="9.3392099999999996"/>
    <s v="B"/>
    <n v="0.15"/>
    <s v="WAC Adjustment"/>
    <d v="2015-01-14T00:00:00"/>
    <n v="1.1499999999999999"/>
  </r>
  <r>
    <s v="LAMICTAL 150 MG TABLET"/>
    <x v="847"/>
    <n v="8.9308999999999994"/>
    <n v="10.270440000000001"/>
    <s v="B"/>
    <n v="0.15"/>
    <s v="WAC Adjustment"/>
    <d v="2015-01-14T00:00:00"/>
    <n v="1.1499999999999999"/>
  </r>
  <r>
    <s v="LAMICTAL 200 MG TABLET"/>
    <x v="848"/>
    <n v="9.7379499999999997"/>
    <n v="11.198539999999999"/>
    <s v="B"/>
    <n v="0.15"/>
    <s v="WAC Adjustment"/>
    <d v="2015-01-14T00:00:00"/>
    <n v="1.1499999999999999"/>
  </r>
  <r>
    <s v="LAMICTAL 25 MG DISPER TABLET"/>
    <x v="849"/>
    <n v="7.6210699999999996"/>
    <n v="8.7642299999999995"/>
    <s v="B"/>
    <n v="0.15"/>
    <s v="WAC Adjustment"/>
    <d v="2015-01-14T00:00:00"/>
    <n v="1.1499999999999999"/>
  </r>
  <r>
    <s v="LAMICTAL 25 MG TABLET"/>
    <x v="850"/>
    <n v="7.2479800000000001"/>
    <n v="8.3351799999999994"/>
    <s v="B"/>
    <n v="0.15"/>
    <s v="WAC Adjustment"/>
    <d v="2015-01-14T00:00:00"/>
    <n v="1.1499999999999999"/>
  </r>
  <r>
    <s v="LAMICTAL ODT 100 MG TABLET"/>
    <x v="851"/>
    <n v="7.9364400000000002"/>
    <n v="9.1269899999999993"/>
    <s v="B"/>
    <n v="0.15"/>
    <s v="WAC Adjustment"/>
    <d v="2015-01-14T00:00:00"/>
    <n v="1.1499999999999999"/>
  </r>
  <r>
    <s v="LAMICTAL ODT 200 MG TABLET"/>
    <x v="852"/>
    <n v="9.4000699999999995"/>
    <n v="10.809979999999999"/>
    <s v="B"/>
    <n v="0.15"/>
    <s v="WAC Adjustment"/>
    <d v="2015-01-14T00:00:00"/>
    <n v="1.1499999999999999"/>
  </r>
  <r>
    <s v="LAMICTAL ODT 25 MG TABLET"/>
    <x v="853"/>
    <n v="6.8927399999999999"/>
    <n v="7.9265100000000004"/>
    <s v="B"/>
    <n v="0.15"/>
    <s v="WAC Adjustment"/>
    <d v="2015-01-14T00:00:00"/>
    <n v="1.1499999999999999"/>
  </r>
  <r>
    <s v="LAMICTAL ODT 50 MG TABLET"/>
    <x v="854"/>
    <n v="7.4222900000000003"/>
    <n v="8.5357800000000008"/>
    <s v="B"/>
    <n v="0.15"/>
    <s v="WAC Adjustment"/>
    <d v="2015-01-14T00:00:00"/>
    <n v="1.1499999999999999"/>
  </r>
  <r>
    <s v="LAMICTAL ODT START KT (ORANGE)"/>
    <x v="855"/>
    <n v="9.8672400000000007"/>
    <n v="11.34722"/>
    <s v="B"/>
    <n v="0.15"/>
    <s v="WAC Adjustment"/>
    <d v="2015-01-14T00:00:00"/>
    <n v="1.1499999999999999"/>
  </r>
  <r>
    <s v="LAMICTAL TB START KIT (ORANGE)"/>
    <x v="856"/>
    <n v="7.3295599999999999"/>
    <n v="8.4290000000000003"/>
    <s v="B"/>
    <n v="0.15"/>
    <s v="WAC Adjustment"/>
    <d v="2015-01-14T00:00:00"/>
    <n v="1.1499999999999999"/>
  </r>
  <r>
    <s v="LAMICTAL XR 100 MG TABLET"/>
    <x v="1574"/>
    <n v="13.51216"/>
    <n v="15.53898"/>
    <s v="B"/>
    <n v="0.15"/>
    <s v="WAC Adjustment"/>
    <d v="2015-01-14T00:00:00"/>
    <n v="1.1499999999999999"/>
  </r>
  <r>
    <s v="LAMICTAL XR 200 MG TABLET"/>
    <x v="1575"/>
    <n v="14.416969999999999"/>
    <n v="16.579509999999999"/>
    <s v="B"/>
    <n v="0.15"/>
    <s v="WAC Adjustment"/>
    <d v="2015-01-14T00:00:00"/>
    <n v="1.1499999999999999"/>
  </r>
  <r>
    <s v="LAMICTAL XR 25 MG TABLET"/>
    <x v="1576"/>
    <n v="6.2964000000000002"/>
    <n v="7.24099"/>
    <s v="B"/>
    <n v="0.15"/>
    <s v="WAC Adjustment"/>
    <d v="2015-01-14T00:00:00"/>
    <n v="1.1499999999999999"/>
  </r>
  <r>
    <s v="LAMICTAL XR 300 MG TABLET"/>
    <x v="1577"/>
    <n v="21.66225"/>
    <n v="24.911580000000001"/>
    <s v="B"/>
    <n v="0.15"/>
    <s v="WAC Adjustment"/>
    <d v="2015-01-14T00:00:00"/>
    <n v="1.1499999999999999"/>
  </r>
  <r>
    <s v="LAMICTAL XR 50 MG TABLET"/>
    <x v="1578"/>
    <n v="12.727589999999999"/>
    <n v="14.63686"/>
    <s v="B"/>
    <n v="0.15"/>
    <s v="WAC Adjustment"/>
    <d v="2015-01-14T00:00:00"/>
    <n v="1.1499999999999999"/>
  </r>
  <r>
    <s v="LASTACAFT 0.25% EYE DROPS"/>
    <x v="433"/>
    <n v="41.805660000000003"/>
    <n v="48.078600000000002"/>
    <s v="B"/>
    <n v="0.15010000000000001"/>
    <s v="WAC Adjustment"/>
    <d v="2015-01-14T00:00:00"/>
    <n v="1.1501000000000001"/>
  </r>
  <r>
    <s v="LATUDA 120 MG TABLET"/>
    <x v="434"/>
    <n v="33.689619999999998"/>
    <n v="37.025559999999999"/>
    <s v="B"/>
    <n v="9.9000000000000005E-2"/>
    <s v="WAC Adjustment"/>
    <d v="2015-01-14T00:00:00"/>
    <n v="1.099"/>
  </r>
  <r>
    <s v="LATUDA 20 MG TABLET"/>
    <x v="435"/>
    <n v="22.453040000000001"/>
    <n v="24.675219999999999"/>
    <s v="B"/>
    <n v="9.9000000000000005E-2"/>
    <s v="WAC Adjustment"/>
    <d v="2015-01-14T00:00:00"/>
    <n v="1.099"/>
  </r>
  <r>
    <s v="LATUDA 40 MG TABLET"/>
    <x v="436"/>
    <n v="22.90513"/>
    <n v="25.172049999999999"/>
    <s v="B"/>
    <n v="9.9000000000000005E-2"/>
    <s v="WAC Adjustment"/>
    <d v="2015-01-14T00:00:00"/>
    <n v="1.099"/>
  </r>
  <r>
    <s v="LATUDA 60 MG TABLET"/>
    <x v="1825"/>
    <n v="22.48986"/>
    <n v="24.715679999999999"/>
    <s v="B"/>
    <n v="9.9000000000000005E-2"/>
    <s v="WAC Adjustment"/>
    <d v="2015-01-14T00:00:00"/>
    <n v="1.099"/>
  </r>
  <r>
    <s v="LATUDA 80 MG TABLET"/>
    <x v="437"/>
    <n v="22.746030000000001"/>
    <n v="24.997199999999999"/>
    <s v="B"/>
    <n v="9.9000000000000005E-2"/>
    <s v="WAC Adjustment"/>
    <d v="2015-01-14T00:00:00"/>
    <n v="1.099"/>
  </r>
  <r>
    <s v="LESCOL 20 MG CAPSULE"/>
    <x v="857"/>
    <n v="4.5806300000000002"/>
    <n v="5.0340299999999996"/>
    <s v="B"/>
    <n v="9.9000000000000005E-2"/>
    <s v="WAC Adjustment"/>
    <d v="2015-01-14T00:00:00"/>
    <n v="1.099"/>
  </r>
  <r>
    <s v="LESCOL 40 MG CAPSULE"/>
    <x v="1826"/>
    <n v="4.0452199999999996"/>
    <n v="4.8856999999999999"/>
    <s v="B"/>
    <n v="0.20780000000000001"/>
    <s v="WAC Adjustment"/>
    <d v="2015-01-14T00:00:00"/>
    <n v="1.2078"/>
  </r>
  <r>
    <s v="LESCOL XL 80 MG TABLET"/>
    <x v="858"/>
    <n v="6.3401500000000004"/>
    <n v="7.2847299999999997"/>
    <s v="B"/>
    <n v="0.14899999999999999"/>
    <s v="WAC Adjustment"/>
    <d v="2015-01-14T00:00:00"/>
    <n v="1.149"/>
  </r>
  <r>
    <s v="LEVAQUIN 250 MG TABLET"/>
    <x v="859"/>
    <n v="20.960159999999998"/>
    <n v="23.035219999999999"/>
    <s v="B"/>
    <n v="9.9000000000000005E-2"/>
    <s v="WAC Adjustment"/>
    <d v="2015-01-14T00:00:00"/>
    <n v="1.099"/>
  </r>
  <r>
    <s v="LEVAQUIN 500 MG TABLET"/>
    <x v="860"/>
    <n v="23.677980000000002"/>
    <n v="26.022099999999998"/>
    <s v="B"/>
    <n v="9.9000000000000005E-2"/>
    <s v="WAC Adjustment"/>
    <d v="2015-01-14T00:00:00"/>
    <n v="1.099"/>
  </r>
  <r>
    <s v="LEVAQUIN 750 MG TABLET"/>
    <x v="861"/>
    <n v="45.878"/>
    <n v="50.419919999999998"/>
    <s v="B"/>
    <n v="9.9000000000000005E-2"/>
    <s v="WAC Adjustment"/>
    <d v="2015-01-14T00:00:00"/>
    <n v="1.099"/>
  </r>
  <r>
    <s v="LEVITRA 10 MG TABLET"/>
    <x v="862"/>
    <n v="29.832470000000001"/>
    <n v="32.517389999999999"/>
    <s v="B"/>
    <n v="0.09"/>
    <s v="WAC Adjustment"/>
    <d v="2015-01-14T00:00:00"/>
    <n v="1.0900000000000001"/>
  </r>
  <r>
    <s v="LEVITRA 20 MG TABLET"/>
    <x v="863"/>
    <n v="29.244679999999999"/>
    <n v="31.8767"/>
    <s v="B"/>
    <n v="0.09"/>
    <s v="WAC Adjustment"/>
    <d v="2015-01-14T00:00:00"/>
    <n v="1.0900000000000001"/>
  </r>
  <r>
    <s v="LEVITRA 5 MG TABLET"/>
    <x v="864"/>
    <n v="29.721150000000002"/>
    <n v="32.396050000000002"/>
    <s v="B"/>
    <n v="0.09"/>
    <s v="WAC Adjustment"/>
    <d v="2015-01-14T00:00:00"/>
    <n v="1.0900000000000001"/>
  </r>
  <r>
    <s v="LEXAPRO 10 MG TABLET"/>
    <x v="865"/>
    <n v="5.9520099999999996"/>
    <n v="6.4876300000000002"/>
    <s v="B"/>
    <n v="0.09"/>
    <s v="WAC Adjustment"/>
    <d v="2015-01-14T00:00:00"/>
    <n v="1.0900000000000001"/>
  </r>
  <r>
    <s v="LEXAPRO 20 MG TABLET"/>
    <x v="866"/>
    <n v="6.2077499999999999"/>
    <n v="6.7665100000000002"/>
    <s v="B"/>
    <n v="0.09"/>
    <s v="WAC Adjustment"/>
    <d v="2015-01-14T00:00:00"/>
    <n v="1.0900000000000001"/>
  </r>
  <r>
    <s v="LEXAPRO 5 MG TABLET"/>
    <x v="867"/>
    <n v="5.7511299999999999"/>
    <n v="6.2687799999999996"/>
    <s v="B"/>
    <n v="0.09"/>
    <s v="WAC Adjustment"/>
    <d v="2015-01-14T00:00:00"/>
    <n v="1.0900000000000001"/>
  </r>
  <r>
    <s v="LEXAPRO 5 MG/5 ML SOLUTION"/>
    <x v="868"/>
    <n v="1.1768400000000001"/>
    <n v="1.2827599999999999"/>
    <s v="B"/>
    <n v="0.09"/>
    <s v="WAC Adjustment"/>
    <d v="2015-01-14T00:00:00"/>
    <n v="1.0900000000000001"/>
  </r>
  <r>
    <s v="LIALDA DR 1.2 GM TABLET"/>
    <x v="1827"/>
    <n v="6.5608399999999998"/>
    <n v="7.0857099999999997"/>
    <s v="B"/>
    <n v="0.08"/>
    <s v="WAC Adjustment"/>
    <d v="2015-01-14T00:00:00"/>
    <n v="1.08"/>
  </r>
  <r>
    <s v="LINZESS 145 MCG CAPSULE"/>
    <x v="123"/>
    <n v="8.1436399999999995"/>
    <n v="8.9171999999999993"/>
    <s v="B"/>
    <n v="9.5000000000000001E-2"/>
    <s v="WAC Adjustment"/>
    <d v="2015-01-14T00:00:00"/>
    <n v="1.095"/>
  </r>
  <r>
    <s v="LINZESS 290 MCG CAPSULE"/>
    <x v="124"/>
    <n v="8.1760099999999998"/>
    <n v="8.9526500000000002"/>
    <s v="B"/>
    <n v="9.5000000000000001E-2"/>
    <s v="WAC Adjustment"/>
    <d v="2015-01-14T00:00:00"/>
    <n v="1.095"/>
  </r>
  <r>
    <s v="LO LOESTRIN FE 1-10 TABLET"/>
    <x v="1275"/>
    <n v="3.0883500000000002"/>
    <n v="3.36633"/>
    <s v="B"/>
    <n v="0.09"/>
    <s v="WAC Adjustment"/>
    <d v="2015-01-14T00:00:00"/>
    <n v="1.0900000000000001"/>
  </r>
  <r>
    <s v="LORCET 5-325 MG TABLET"/>
    <x v="1662"/>
    <n v="1.80488"/>
    <n v="1.84039"/>
    <s v="B"/>
    <n v="1.9699999999999999E-2"/>
    <s v="WAC Adjustment"/>
    <d v="2015-01-14T00:00:00"/>
    <n v="1.0197000000000001"/>
  </r>
  <r>
    <s v="LORCET HD 10-325 MG TABLET"/>
    <x v="1663"/>
    <n v="2.75989"/>
    <n v="2.7852199999999998"/>
    <s v="B"/>
    <n v="9.1999999999999998E-3"/>
    <s v="WAC Adjustment"/>
    <d v="2015-01-14T00:00:00"/>
    <n v="1.0092000000000001"/>
  </r>
  <r>
    <s v="LORTAB 10-325 MG TABLET"/>
    <x v="1665"/>
    <n v="2.75989"/>
    <n v="2.7852199999999998"/>
    <s v="B"/>
    <n v="9.1999999999999998E-3"/>
    <s v="WAC Adjustment"/>
    <d v="2015-01-14T00:00:00"/>
    <n v="1.0092000000000001"/>
  </r>
  <r>
    <s v="LORTAB 5-325 MG TABLET"/>
    <x v="1666"/>
    <n v="1.80488"/>
    <n v="1.84039"/>
    <s v="B"/>
    <n v="1.9699999999999999E-2"/>
    <s v="WAC Adjustment"/>
    <d v="2015-01-14T00:00:00"/>
    <n v="1.0197000000000001"/>
  </r>
  <r>
    <s v="LOTEMAX 0.5% EYE DROPS"/>
    <x v="49"/>
    <n v="33.054340000000003"/>
    <n v="36.360100000000003"/>
    <s v="B"/>
    <n v="0.1"/>
    <s v="WAC Adjustment"/>
    <d v="2015-01-14T00:00:00"/>
    <n v="1.1000000000000001"/>
  </r>
  <r>
    <s v="LOTEMAX 0.5% EYE DROPS"/>
    <x v="50"/>
    <n v="33.305720000000001"/>
    <n v="36.636629999999997"/>
    <s v="B"/>
    <n v="0.1"/>
    <s v="WAC Adjustment"/>
    <d v="2015-01-14T00:00:00"/>
    <n v="1.1000000000000001"/>
  </r>
  <r>
    <s v="LOTEMAX 0.5% EYE DROPS"/>
    <x v="51"/>
    <n v="33.394419999999997"/>
    <n v="36.73386"/>
    <s v="B"/>
    <n v="0.1"/>
    <s v="WAC Adjustment"/>
    <d v="2015-01-14T00:00:00"/>
    <n v="1.1000000000000001"/>
  </r>
  <r>
    <s v="LOTEMAX 0.5% EYE OINTMENT"/>
    <x v="52"/>
    <n v="53.546979999999998"/>
    <n v="58.90061"/>
    <s v="B"/>
    <n v="0.1"/>
    <s v="WAC Adjustment"/>
    <d v="2015-01-14T00:00:00"/>
    <n v="1.1000000000000001"/>
  </r>
  <r>
    <s v="LOTEMAX 0.5% OPHTHALMIC GEL"/>
    <x v="53"/>
    <n v="26.578469999999999"/>
    <n v="29.23685"/>
    <s v="B"/>
    <n v="0.1"/>
    <s v="WAC Adjustment"/>
    <d v="2015-01-14T00:00:00"/>
    <n v="1.1000000000000001"/>
  </r>
  <r>
    <s v="LOTREL 10-20 MG CAPSULE"/>
    <x v="871"/>
    <n v="6.7095399999999996"/>
    <n v="7.7092599999999996"/>
    <s v="B"/>
    <n v="0.14899999999999999"/>
    <s v="WAC Adjustment"/>
    <d v="2015-01-14T00:00:00"/>
    <n v="1.149"/>
  </r>
  <r>
    <s v="LOTREL 5-10 MG CAPSULE"/>
    <x v="872"/>
    <n v="5.6107699999999996"/>
    <n v="6.4467699999999999"/>
    <s v="B"/>
    <n v="0.14899999999999999"/>
    <s v="WAC Adjustment"/>
    <d v="2015-01-14T00:00:00"/>
    <n v="1.149"/>
  </r>
  <r>
    <s v="LOTREL 5-20 MG CAPSULE"/>
    <x v="1560"/>
    <n v="5.7561299999999997"/>
    <n v="6.6138000000000003"/>
    <s v="B"/>
    <n v="0.14899999999999999"/>
    <s v="WAC Adjustment"/>
    <d v="2015-01-14T00:00:00"/>
    <n v="1.149"/>
  </r>
  <r>
    <s v="LUMIGAN 0.01% EYE DROPS"/>
    <x v="446"/>
    <n v="44.642029999999998"/>
    <n v="48.215629999999997"/>
    <s v="B"/>
    <n v="8.0100000000000005E-2"/>
    <s v="WAC Adjustment"/>
    <d v="2015-01-14T00:00:00"/>
    <n v="1.0801000000000001"/>
  </r>
  <r>
    <s v="LUMIGAN 0.01% EYE DROPS"/>
    <x v="447"/>
    <n v="44.984310000000001"/>
    <n v="48.582599999999999"/>
    <s v="B"/>
    <n v="0.08"/>
    <s v="WAC Adjustment"/>
    <d v="2015-01-14T00:00:00"/>
    <n v="1.08"/>
  </r>
  <r>
    <s v="LUMIGAN 0.01% EYE DROPS"/>
    <x v="448"/>
    <n v="44.389940000000003"/>
    <n v="47.941130000000001"/>
    <s v="B"/>
    <n v="0.08"/>
    <s v="WAC Adjustment"/>
    <d v="2015-01-14T00:00:00"/>
    <n v="1.08"/>
  </r>
  <r>
    <s v="LUNESTA 1 MG TABLET"/>
    <x v="449"/>
    <n v="10.195130000000001"/>
    <n v="11.71359"/>
    <s v="B"/>
    <n v="0.1489"/>
    <s v="WAC Adjustment"/>
    <d v="2015-01-14T00:00:00"/>
    <n v="1.1489"/>
  </r>
  <r>
    <s v="LUNESTA 2 MG TABLET"/>
    <x v="450"/>
    <n v="10.43167"/>
    <n v="11.98536"/>
    <s v="B"/>
    <n v="0.1489"/>
    <s v="WAC Adjustment"/>
    <d v="2015-01-14T00:00:00"/>
    <n v="1.1489"/>
  </r>
  <r>
    <s v="LUNESTA 3 MG TABLET"/>
    <x v="451"/>
    <n v="10.416869999999999"/>
    <n v="11.968349999999999"/>
    <s v="B"/>
    <n v="0.1489"/>
    <s v="WAC Adjustment"/>
    <d v="2015-01-14T00:00:00"/>
    <n v="1.1489"/>
  </r>
  <r>
    <s v="MEGACE ES 625 MG/5 ML SUSP"/>
    <x v="1016"/>
    <n v="4.8821500000000002"/>
    <n v="5.3654799999999998"/>
    <s v="B"/>
    <n v="9.9000000000000005E-2"/>
    <s v="WAC Adjustment"/>
    <d v="2015-01-14T00:00:00"/>
    <n v="1.099"/>
  </r>
  <r>
    <s v="METADATE CD 10 MG CAPSULE"/>
    <x v="469"/>
    <n v="6.2046799999999998"/>
    <n v="6.8190099999999996"/>
    <s v="B"/>
    <n v="9.9000000000000005E-2"/>
    <s v="WAC Adjustment"/>
    <d v="2015-01-14T00:00:00"/>
    <n v="1.099"/>
  </r>
  <r>
    <s v="METADATE CD 20 MG CAPSULE"/>
    <x v="470"/>
    <n v="6.0194599999999996"/>
    <n v="6.6154400000000004"/>
    <s v="B"/>
    <n v="9.9000000000000005E-2"/>
    <s v="WAC Adjustment"/>
    <d v="2015-01-14T00:00:00"/>
    <n v="1.099"/>
  </r>
  <r>
    <s v="METADATE CD 30 MG CAPSULE"/>
    <x v="471"/>
    <n v="6.0463899999999997"/>
    <n v="6.6450500000000003"/>
    <s v="B"/>
    <n v="9.9000000000000005E-2"/>
    <s v="WAC Adjustment"/>
    <d v="2015-01-14T00:00:00"/>
    <n v="1.099"/>
  </r>
  <r>
    <s v="METADATE CD 40 MG CAPSULE"/>
    <x v="1828"/>
    <n v="8.4109800000000003"/>
    <n v="9.2436699999999998"/>
    <s v="B"/>
    <n v="9.9000000000000005E-2"/>
    <s v="WAC Adjustment"/>
    <d v="2015-01-14T00:00:00"/>
    <n v="1.099"/>
  </r>
  <r>
    <s v="METADATE CD 50 MG CAPSULE"/>
    <x v="1829"/>
    <n v="10.321619999999999"/>
    <n v="11.34346"/>
    <s v="B"/>
    <n v="9.9000000000000005E-2"/>
    <s v="WAC Adjustment"/>
    <d v="2015-01-14T00:00:00"/>
    <n v="1.099"/>
  </r>
  <r>
    <s v="METADATE CD 60 MG CAPSULE"/>
    <x v="1830"/>
    <n v="10.4565"/>
    <n v="11.4917"/>
    <s v="B"/>
    <n v="9.9000000000000005E-2"/>
    <s v="WAC Adjustment"/>
    <d v="2015-01-14T00:00:00"/>
    <n v="1.099"/>
  </r>
  <r>
    <s v="METROGEL TOPICAL 1% GEL"/>
    <x v="472"/>
    <n v="4.5468299999999999"/>
    <n v="5.0013800000000002"/>
    <s v="B"/>
    <n v="0.1"/>
    <s v="WAC Adjustment"/>
    <d v="2015-01-14T00:00:00"/>
    <n v="1.1000000000000001"/>
  </r>
  <r>
    <s v="METROGEL TOPICAL 1% PUMP"/>
    <x v="473"/>
    <n v="4.9464899999999998"/>
    <n v="5.4409400000000003"/>
    <s v="B"/>
    <n v="0.1"/>
    <s v="WAC Adjustment"/>
    <d v="2015-01-14T00:00:00"/>
    <n v="1.1000000000000001"/>
  </r>
  <r>
    <s v="MICARDIS 20 MG TABLET"/>
    <x v="874"/>
    <n v="4.7336600000000004"/>
    <n v="5.2021499999999996"/>
    <s v="B"/>
    <n v="9.9000000000000005E-2"/>
    <s v="WAC Adjustment"/>
    <d v="2015-01-14T00:00:00"/>
    <n v="1.099"/>
  </r>
  <r>
    <s v="MICARDIS 40 MG TABLET"/>
    <x v="875"/>
    <n v="4.7490100000000002"/>
    <n v="5.2190099999999999"/>
    <s v="B"/>
    <n v="9.9000000000000005E-2"/>
    <s v="WAC Adjustment"/>
    <d v="2015-01-14T00:00:00"/>
    <n v="1.099"/>
  </r>
  <r>
    <s v="MICARDIS 80 MG TABLET"/>
    <x v="876"/>
    <n v="4.7403599999999999"/>
    <n v="5.2095099999999999"/>
    <s v="B"/>
    <n v="9.9000000000000005E-2"/>
    <s v="WAC Adjustment"/>
    <d v="2015-01-14T00:00:00"/>
    <n v="1.099"/>
  </r>
  <r>
    <s v="MICARDIS HCT 40-12.5 MG TABLET"/>
    <x v="877"/>
    <n v="4.7525500000000003"/>
    <n v="5.2229099999999997"/>
    <s v="B"/>
    <n v="9.9000000000000005E-2"/>
    <s v="WAC Adjustment"/>
    <d v="2015-01-14T00:00:00"/>
    <n v="1.099"/>
  </r>
  <r>
    <s v="MICARDIS HCT 80-12.5 MG TABLET"/>
    <x v="878"/>
    <n v="4.7464899999999997"/>
    <n v="5.2162499999999996"/>
    <s v="B"/>
    <n v="9.9000000000000005E-2"/>
    <s v="WAC Adjustment"/>
    <d v="2015-01-14T00:00:00"/>
    <n v="1.099"/>
  </r>
  <r>
    <s v="MICARDIS HCT 80-25 MG TABLET"/>
    <x v="879"/>
    <n v="4.7498500000000003"/>
    <n v="5.2199400000000002"/>
    <s v="B"/>
    <n v="9.9000000000000005E-2"/>
    <s v="WAC Adjustment"/>
    <d v="2015-01-14T00:00:00"/>
    <n v="1.099"/>
  </r>
  <r>
    <s v="MILLIPRED 10 MG/5 ML SOLUTION"/>
    <x v="1105"/>
    <n v="2.86652"/>
    <n v="3.1531799999999999"/>
    <s v="B"/>
    <n v="0.1"/>
    <s v="WAC Adjustment"/>
    <d v="2015-01-14T00:00:00"/>
    <n v="1.1000000000000001"/>
  </r>
  <r>
    <s v="MINASTRIN 24 FE CHEWABLE TAB"/>
    <x v="1831"/>
    <n v="3.0939100000000002"/>
    <n v="3.5548999999999999"/>
    <s v="B"/>
    <n v="0.14899999999999999"/>
    <s v="WAC Adjustment"/>
    <d v="2015-01-14T00:00:00"/>
    <n v="1.149"/>
  </r>
  <r>
    <s v="MINIVELLE 0.0375 MG PATCH"/>
    <x v="59"/>
    <n v="10.645720000000001"/>
    <n v="12.231619999999999"/>
    <s v="B"/>
    <n v="0.14899999999999999"/>
    <s v="WAC Adjustment"/>
    <d v="2015-01-14T00:00:00"/>
    <n v="1.149"/>
  </r>
  <r>
    <s v="MINIVELLE 0.05 MG PATCH"/>
    <x v="60"/>
    <n v="10.66258"/>
    <n v="12.25099"/>
    <s v="B"/>
    <n v="0.14899999999999999"/>
    <s v="WAC Adjustment"/>
    <d v="2015-01-14T00:00:00"/>
    <n v="1.149"/>
  </r>
  <r>
    <s v="MINIVELLE 0.075 MG PATCH"/>
    <x v="61"/>
    <n v="10.6464"/>
    <n v="12.232390000000001"/>
    <s v="B"/>
    <n v="0.14899999999999999"/>
    <s v="WAC Adjustment"/>
    <d v="2015-01-14T00:00:00"/>
    <n v="1.149"/>
  </r>
  <r>
    <s v="MINIVELLE 0.1 MG PATCH"/>
    <x v="62"/>
    <n v="10.59108"/>
    <n v="12.168839999999999"/>
    <s v="B"/>
    <n v="0.14899999999999999"/>
    <s v="WAC Adjustment"/>
    <d v="2015-01-14T00:00:00"/>
    <n v="1.149"/>
  </r>
  <r>
    <s v="MIRAPEX ER 0.375 MG TABLET"/>
    <x v="1832"/>
    <n v="13.15433"/>
    <n v="14.456480000000001"/>
    <s v="B"/>
    <n v="9.9000000000000005E-2"/>
    <s v="WAC Adjustment"/>
    <d v="2015-01-14T00:00:00"/>
    <n v="1.099"/>
  </r>
  <r>
    <s v="MIRAPEX ER 0.75 MG TABLET"/>
    <x v="880"/>
    <n v="13.069430000000001"/>
    <n v="14.36317"/>
    <s v="B"/>
    <n v="9.9000000000000005E-2"/>
    <s v="WAC Adjustment"/>
    <d v="2015-01-14T00:00:00"/>
    <n v="1.099"/>
  </r>
  <r>
    <s v="MIRAPEX ER 1.5 MG TABLET"/>
    <x v="881"/>
    <n v="13.08994"/>
    <n v="14.385680000000001"/>
    <s v="B"/>
    <n v="9.9000000000000005E-2"/>
    <s v="WAC Adjustment"/>
    <d v="2015-01-14T00:00:00"/>
    <n v="1.099"/>
  </r>
  <r>
    <s v="MIRAPEX ER 3 MG TABLET"/>
    <x v="1833"/>
    <n v="13.07817"/>
    <n v="14.372769999999999"/>
    <s v="B"/>
    <n v="9.9000000000000005E-2"/>
    <s v="WAC Adjustment"/>
    <d v="2015-01-14T00:00:00"/>
    <n v="1.099"/>
  </r>
  <r>
    <s v="MIRAPEX ER 4.5 MG TABLET"/>
    <x v="1834"/>
    <n v="13.13813"/>
    <n v="14.43868"/>
    <s v="B"/>
    <n v="9.9000000000000005E-2"/>
    <s v="WAC Adjustment"/>
    <d v="2015-01-14T00:00:00"/>
    <n v="1.099"/>
  </r>
  <r>
    <s v="MIRVASO 0.33% GEL"/>
    <x v="1509"/>
    <n v="8.4396299999999993"/>
    <n v="8.8615300000000001"/>
    <s v="B"/>
    <n v="0.05"/>
    <s v="WAC Adjustment"/>
    <d v="2015-01-14T00:00:00"/>
    <n v="1.05"/>
  </r>
  <r>
    <s v="MOBIC 7.5 MG TABLET"/>
    <x v="882"/>
    <n v="5.6635900000000001"/>
    <n v="6.2242899999999999"/>
    <s v="B"/>
    <n v="9.9000000000000005E-2"/>
    <s v="WAC Adjustment"/>
    <d v="2015-01-14T00:00:00"/>
    <n v="1.099"/>
  </r>
  <r>
    <s v="MONUROL 3 GM SACHET"/>
    <x v="1278"/>
    <n v="54.069040000000001"/>
    <n v="59.421329999999998"/>
    <s v="B"/>
    <n v="9.9000000000000005E-2"/>
    <s v="WAC Adjustment"/>
    <d v="2015-01-14T00:00:00"/>
    <n v="1.099"/>
  </r>
  <r>
    <s v="MURO-128 2% EYE DROPS"/>
    <x v="1835"/>
    <n v="0.91439999999999999"/>
    <n v="1.0058400000000001"/>
    <s v="B"/>
    <n v="0.1"/>
    <s v="WAC Adjustment"/>
    <d v="2015-01-14T00:00:00"/>
    <n v="1.1000000000000001"/>
  </r>
  <r>
    <s v="MURO-128 5% EYE DROPS"/>
    <x v="1836"/>
    <n v="0.98653999999999997"/>
    <n v="1.0849899999999999"/>
    <s v="B"/>
    <n v="9.98E-2"/>
    <s v="WAC Adjustment"/>
    <d v="2015-01-14T00:00:00"/>
    <n v="1.0998000000000001"/>
  </r>
  <r>
    <s v="MURO-128 5% EYE DROPS"/>
    <x v="1837"/>
    <n v="0.63253999999999999"/>
    <n v="0.69572999999999996"/>
    <s v="B"/>
    <n v="9.9900000000000003E-2"/>
    <s v="WAC Adjustment"/>
    <d v="2015-01-14T00:00:00"/>
    <n v="1.0999000000000001"/>
  </r>
  <r>
    <s v="MURO-128 5% EYE OINTMENT"/>
    <x v="1838"/>
    <n v="4.2063600000000001"/>
    <n v="4.6261099999999997"/>
    <s v="B"/>
    <n v="9.98E-2"/>
    <s v="WAC Adjustment"/>
    <d v="2015-01-14T00:00:00"/>
    <n v="1.0998000000000001"/>
  </r>
  <r>
    <s v="MURO-128 5% EYE OINTMENT"/>
    <x v="1839"/>
    <n v="3.4507099999999999"/>
    <n v="3.79609"/>
    <s v="B"/>
    <n v="0.10009999999999999"/>
    <s v="WAC Adjustment"/>
    <d v="2015-01-14T00:00:00"/>
    <n v="1.1001000000000001"/>
  </r>
  <r>
    <s v="MYFORTIC 180 MG TABLET"/>
    <x v="1840"/>
    <n v="4.0665800000000001"/>
    <n v="4.1886200000000002"/>
    <s v="B"/>
    <n v="0.03"/>
    <s v="WAC Adjustment"/>
    <d v="2015-01-14T00:00:00"/>
    <n v="1.03"/>
  </r>
  <r>
    <s v="MYFORTIC 360 MG TABLET"/>
    <x v="1841"/>
    <n v="8.1770999999999994"/>
    <n v="8.4224099999999993"/>
    <s v="B"/>
    <n v="0.03"/>
    <s v="WAC Adjustment"/>
    <d v="2015-01-14T00:00:00"/>
    <n v="1.03"/>
  </r>
  <r>
    <s v="NAPROSYN 500 MG TABLET"/>
    <x v="884"/>
    <n v="2.65022"/>
    <n v="2.88869"/>
    <s v="B"/>
    <n v="0.09"/>
    <s v="WAC Adjustment"/>
    <d v="2015-01-14T00:00:00"/>
    <n v="1.0900000000000001"/>
  </r>
  <r>
    <s v="NASCOBAL 500 MCG NASAL SPRAY"/>
    <x v="1017"/>
    <n v="269.57672000000002"/>
    <n v="296.26211999999998"/>
    <s v="B"/>
    <n v="9.9000000000000005E-2"/>
    <s v="WAC Adjustment"/>
    <d v="2015-01-14T00:00:00"/>
    <n v="1.099"/>
  </r>
  <r>
    <s v="NASONEX 50 MCG NASAL SPRAY"/>
    <x v="1077"/>
    <n v="9.8584999999999994"/>
    <n v="11.13045"/>
    <s v="B"/>
    <n v="0.129"/>
    <s v="WAC Adjustment"/>
    <d v="2015-01-14T00:00:00"/>
    <n v="1.129"/>
  </r>
  <r>
    <s v="NEORAL 100 MG GELATIN CAPSULE"/>
    <x v="1284"/>
    <n v="5.9567500000000004"/>
    <n v="6.2544700000000004"/>
    <s v="B"/>
    <n v="0.05"/>
    <s v="WAC Adjustment"/>
    <d v="2015-01-14T00:00:00"/>
    <n v="1.05"/>
  </r>
  <r>
    <s v="NEORAL 25 MG GELATIN CAPSULE"/>
    <x v="1285"/>
    <n v="1.5006600000000001"/>
    <n v="1.57558"/>
    <s v="B"/>
    <n v="4.99E-2"/>
    <s v="WAC Adjustment"/>
    <d v="2015-01-14T00:00:00"/>
    <n v="1.0499000000000001"/>
  </r>
  <r>
    <s v="NESINA 25 MG TABLET"/>
    <x v="886"/>
    <n v="9.2045600000000007"/>
    <n v="10.11572"/>
    <s v="B"/>
    <n v="9.9000000000000005E-2"/>
    <s v="WAC Adjustment"/>
    <d v="2015-01-14T00:00:00"/>
    <n v="1.099"/>
  </r>
  <r>
    <s v="NEUAC GEL"/>
    <x v="1842"/>
    <n v="5.4782099999999998"/>
    <n v="5.8617499999999998"/>
    <s v="B"/>
    <n v="7.0000000000000007E-2"/>
    <s v="WAC Adjustment"/>
    <d v="2015-01-14T00:00:00"/>
    <n v="1.07"/>
  </r>
  <r>
    <s v="NEUPRO 1 MG/24 HR PATCH"/>
    <x v="887"/>
    <n v="15.947039999999999"/>
    <n v="17.06334"/>
    <s v="B"/>
    <n v="7.0000000000000007E-2"/>
    <s v="WAC Adjustment"/>
    <d v="2015-01-14T00:00:00"/>
    <n v="1.07"/>
  </r>
  <r>
    <s v="NEUPRO 2 MG/24 HR PATCH"/>
    <x v="888"/>
    <n v="15.94777"/>
    <n v="17.064119999999999"/>
    <s v="B"/>
    <n v="7.0000000000000007E-2"/>
    <s v="WAC Adjustment"/>
    <d v="2015-01-14T00:00:00"/>
    <n v="1.07"/>
  </r>
  <r>
    <s v="NEUPRO 3 MG/24 HR PATCH"/>
    <x v="889"/>
    <n v="16.005490000000002"/>
    <n v="17.125869999999999"/>
    <s v="B"/>
    <n v="7.0000000000000007E-2"/>
    <s v="WAC Adjustment"/>
    <d v="2015-01-14T00:00:00"/>
    <n v="1.07"/>
  </r>
  <r>
    <s v="NEUPRO 4 MG/24 HR PATCH"/>
    <x v="483"/>
    <n v="15.875730000000001"/>
    <n v="16.987030000000001"/>
    <s v="B"/>
    <n v="7.0000000000000007E-2"/>
    <s v="WAC Adjustment"/>
    <d v="2015-01-14T00:00:00"/>
    <n v="1.07"/>
  </r>
  <r>
    <s v="NEUPRO 6 MG/24 HR PATCH"/>
    <x v="484"/>
    <n v="15.992050000000001"/>
    <n v="17.111499999999999"/>
    <s v="B"/>
    <n v="7.0000000000000007E-2"/>
    <s v="WAC Adjustment"/>
    <d v="2015-01-14T00:00:00"/>
    <n v="1.07"/>
  </r>
  <r>
    <s v="NEUPRO 8 MG/24 HR PATCH"/>
    <x v="485"/>
    <n v="15.78749"/>
    <n v="16.892620000000001"/>
    <s v="B"/>
    <n v="7.0000000000000007E-2"/>
    <s v="WAC Adjustment"/>
    <d v="2015-01-14T00:00:00"/>
    <n v="1.07"/>
  </r>
  <r>
    <s v="NIZORAL 2% SHAMPOO"/>
    <x v="891"/>
    <n v="0.44653999999999999"/>
    <n v="0.49079"/>
    <s v="B"/>
    <n v="9.9099999999999994E-2"/>
    <s v="WAC Adjustment"/>
    <d v="2015-01-14T00:00:00"/>
    <n v="1.0991"/>
  </r>
  <r>
    <s v="NORCO 10-325 TABLET"/>
    <x v="1078"/>
    <n v="2.75989"/>
    <n v="2.7852199999999998"/>
    <s v="B"/>
    <n v="9.1999999999999998E-3"/>
    <s v="WAC Adjustment"/>
    <d v="2015-01-14T00:00:00"/>
    <n v="1.0092000000000001"/>
  </r>
  <r>
    <s v="NORCO 5-325 TABLET"/>
    <x v="1079"/>
    <n v="1.80488"/>
    <n v="1.84039"/>
    <s v="B"/>
    <n v="1.9699999999999999E-2"/>
    <s v="WAC Adjustment"/>
    <d v="2015-01-14T00:00:00"/>
    <n v="1.0197000000000001"/>
  </r>
  <r>
    <s v="NORITATE 1% CREAM"/>
    <x v="1843"/>
    <n v="12.598319999999999"/>
    <n v="15.11786"/>
    <s v="B"/>
    <n v="0.2"/>
    <s v="WAC Adjustment"/>
    <d v="2015-01-14T00:00:00"/>
    <n v="1.2"/>
  </r>
  <r>
    <s v="NUVARING VAGINAL RING"/>
    <x v="511"/>
    <n v="97.251360000000005"/>
    <n v="102.11490000000001"/>
    <s v="B"/>
    <n v="0.05"/>
    <s v="WAC Adjustment"/>
    <d v="2015-01-14T00:00:00"/>
    <n v="1.05"/>
  </r>
  <r>
    <s v="OLUX-E 0.05% FOAM"/>
    <x v="1844"/>
    <n v="6.4252900000000004"/>
    <n v="7.3890799999999999"/>
    <s v="B"/>
    <n v="0.15"/>
    <s v="WAC Adjustment"/>
    <d v="2015-01-14T00:00:00"/>
    <n v="1.1499999999999999"/>
  </r>
  <r>
    <s v="OLUX-E 0.05% FOAM"/>
    <x v="1698"/>
    <n v="7.1297499999999996"/>
    <n v="8.7446400000000004"/>
    <s v="B"/>
    <n v="0.22650000000000001"/>
    <s v="WAC Adjustment"/>
    <d v="2015-01-14T00:00:00"/>
    <n v="1.2264999999999999"/>
  </r>
  <r>
    <s v="OMNARIS 50 MCG NASAL SPRAY"/>
    <x v="518"/>
    <n v="12.45599"/>
    <n v="13.68951"/>
    <s v="B"/>
    <n v="9.9000000000000005E-2"/>
    <s v="WAC Adjustment"/>
    <d v="2015-01-14T00:00:00"/>
    <n v="1.099"/>
  </r>
  <r>
    <s v="ONGLYZA 2.5 MG TABLET"/>
    <x v="521"/>
    <n v="9.5707799999999992"/>
    <n v="10.518380000000001"/>
    <s v="B"/>
    <n v="9.9000000000000005E-2"/>
    <s v="WAC Adjustment"/>
    <d v="2015-01-14T00:00:00"/>
    <n v="1.099"/>
  </r>
  <r>
    <s v="ONGLYZA 5 MG TABLET"/>
    <x v="522"/>
    <n v="9.5452200000000005"/>
    <n v="10.49029"/>
    <s v="B"/>
    <n v="9.9000000000000005E-2"/>
    <s v="WAC Adjustment"/>
    <d v="2015-01-14T00:00:00"/>
    <n v="1.099"/>
  </r>
  <r>
    <s v="OPANA ER 10 MG TABLET"/>
    <x v="1295"/>
    <n v="4.0678000000000001"/>
    <n v="4.3932599999999997"/>
    <s v="B"/>
    <n v="0.08"/>
    <s v="WAC Adjustment"/>
    <d v="2015-01-14T00:00:00"/>
    <n v="1.08"/>
  </r>
  <r>
    <s v="OPANA ER 15 MG TABLET"/>
    <x v="1296"/>
    <n v="5.61212"/>
    <n v="6.0610299999999997"/>
    <s v="B"/>
    <n v="0.08"/>
    <s v="WAC Adjustment"/>
    <d v="2015-01-14T00:00:00"/>
    <n v="1.08"/>
  </r>
  <r>
    <s v="OPANA ER 20 MG TABLET"/>
    <x v="1297"/>
    <n v="7.1657099999999998"/>
    <n v="7.7388899999999996"/>
    <s v="B"/>
    <n v="0.08"/>
    <s v="WAC Adjustment"/>
    <d v="2015-01-14T00:00:00"/>
    <n v="1.08"/>
  </r>
  <r>
    <s v="OPANA ER 30 MG TABLET"/>
    <x v="1298"/>
    <n v="10.2615"/>
    <n v="11.082420000000001"/>
    <s v="B"/>
    <n v="0.08"/>
    <s v="WAC Adjustment"/>
    <d v="2015-01-14T00:00:00"/>
    <n v="1.08"/>
  </r>
  <r>
    <s v="OPANA ER 40 MG TABLET"/>
    <x v="1299"/>
    <n v="13.44097"/>
    <n v="14.516389999999999"/>
    <s v="B"/>
    <n v="0.08"/>
    <s v="WAC Adjustment"/>
    <d v="2015-01-14T00:00:00"/>
    <n v="1.08"/>
  </r>
  <r>
    <s v="OPANA ER 5 MG TABLET"/>
    <x v="1300"/>
    <n v="2.0737999999999999"/>
    <n v="2.2266499999999998"/>
    <s v="B"/>
    <n v="7.3700000000000002E-2"/>
    <s v="WAC Adjustment"/>
    <d v="2015-01-14T00:00:00"/>
    <n v="1.0737000000000001"/>
  </r>
  <r>
    <s v="OPANA ER 7.5 MG TABLET"/>
    <x v="1301"/>
    <n v="3.0792000000000002"/>
    <n v="3.32551"/>
    <s v="B"/>
    <n v="0.08"/>
    <s v="WAC Adjustment"/>
    <d v="2015-01-14T00:00:00"/>
    <n v="1.08"/>
  </r>
  <r>
    <s v="ORTHO MICRONOR 0.35 MG TABLET"/>
    <x v="893"/>
    <n v="1.2979099999999999"/>
    <n v="1.4264300000000001"/>
    <s v="B"/>
    <n v="9.9000000000000005E-2"/>
    <s v="WAC Adjustment"/>
    <d v="2015-01-14T00:00:00"/>
    <n v="1.099"/>
  </r>
  <r>
    <s v="ORTHO TRI-CYCLEN 28 TABLET"/>
    <x v="894"/>
    <n v="1.2075499999999999"/>
    <n v="1.32711"/>
    <s v="B"/>
    <n v="9.9000000000000005E-2"/>
    <s v="WAC Adjustment"/>
    <d v="2015-01-14T00:00:00"/>
    <n v="1.099"/>
  </r>
  <r>
    <s v="ORTHO TRI-CYCLEN LO TABLET"/>
    <x v="895"/>
    <n v="3.99004"/>
    <n v="4.3850499999999997"/>
    <s v="B"/>
    <n v="9.9000000000000005E-2"/>
    <s v="WAC Adjustment"/>
    <d v="2015-01-14T00:00:00"/>
    <n v="1.099"/>
  </r>
  <r>
    <s v="ORTHO-CYCLEN 28 TABLET"/>
    <x v="896"/>
    <n v="1.2085699999999999"/>
    <n v="1.3282400000000001"/>
    <s v="B"/>
    <n v="9.9000000000000005E-2"/>
    <s v="WAC Adjustment"/>
    <d v="2015-01-14T00:00:00"/>
    <n v="1.099"/>
  </r>
  <r>
    <s v="ORTHO-NOVUM 1-35-28 TABLET"/>
    <x v="897"/>
    <n v="2.0310800000000002"/>
    <n v="2.2321800000000001"/>
    <s v="B"/>
    <n v="9.9000000000000005E-2"/>
    <s v="WAC Adjustment"/>
    <d v="2015-01-14T00:00:00"/>
    <n v="1.099"/>
  </r>
  <r>
    <s v="ORTHO-NOVUM 7-7-7-28 TABLET"/>
    <x v="898"/>
    <n v="1.08396"/>
    <n v="1.19129"/>
    <s v="B"/>
    <n v="9.9000000000000005E-2"/>
    <s v="WAC Adjustment"/>
    <d v="2015-01-14T00:00:00"/>
    <n v="1.099"/>
  </r>
  <r>
    <s v="OSENI 25-15 MG TABLET"/>
    <x v="899"/>
    <n v="9.1248199999999997"/>
    <n v="10.028090000000001"/>
    <s v="B"/>
    <n v="9.9000000000000005E-2"/>
    <s v="WAC Adjustment"/>
    <d v="2015-01-14T00:00:00"/>
    <n v="1.099"/>
  </r>
  <r>
    <s v="OSENI 25-30 MG TABLET"/>
    <x v="900"/>
    <n v="9.1530500000000004"/>
    <n v="10.05911"/>
    <s v="B"/>
    <n v="9.9000000000000005E-2"/>
    <s v="WAC Adjustment"/>
    <d v="2015-01-14T00:00:00"/>
    <n v="1.099"/>
  </r>
  <r>
    <s v="OXISTAT 1% CREAM"/>
    <x v="1845"/>
    <n v="10.65058"/>
    <n v="11.65174"/>
    <s v="B"/>
    <n v="9.4E-2"/>
    <s v="WAC Adjustment"/>
    <d v="2015-01-14T00:00:00"/>
    <n v="1.0940000000000001"/>
  </r>
  <r>
    <s v="OXISTAT 1% CREAM"/>
    <x v="1846"/>
    <n v="5.3818400000000004"/>
    <n v="5.8877300000000004"/>
    <s v="B"/>
    <n v="9.4E-2"/>
    <s v="WAC Adjustment"/>
    <d v="2015-01-14T00:00:00"/>
    <n v="1.0940000000000001"/>
  </r>
  <r>
    <s v="OXISTAT 1% CREAM"/>
    <x v="527"/>
    <n v="5.4066200000000002"/>
    <n v="5.9149000000000003"/>
    <s v="B"/>
    <n v="9.4E-2"/>
    <s v="WAC Adjustment"/>
    <d v="2015-01-14T00:00:00"/>
    <n v="1.0940000000000001"/>
  </r>
  <r>
    <s v="OXISTAT 1% LOTION"/>
    <x v="1847"/>
    <n v="10.725390000000001"/>
    <n v="11.73358"/>
    <s v="B"/>
    <n v="9.4E-2"/>
    <s v="WAC Adjustment"/>
    <d v="2015-01-14T00:00:00"/>
    <n v="1.0940000000000001"/>
  </r>
  <r>
    <s v="OXISTAT 1% LOTION"/>
    <x v="1848"/>
    <n v="5.3304900000000002"/>
    <n v="5.8316100000000004"/>
    <s v="B"/>
    <n v="9.4E-2"/>
    <s v="WAC Adjustment"/>
    <d v="2015-01-14T00:00:00"/>
    <n v="1.0940000000000001"/>
  </r>
  <r>
    <s v="OXYCONTIN 10 MG TABLET"/>
    <x v="1108"/>
    <n v="2.2159499999999999"/>
    <n v="2.61483"/>
    <s v="B"/>
    <n v="0.18"/>
    <s v="WAC Adjustment"/>
    <d v="2015-01-14T00:00:00"/>
    <n v="1.18"/>
  </r>
  <r>
    <s v="OXYCONTIN 15 MG TABLET"/>
    <x v="1109"/>
    <n v="3.3180900000000002"/>
    <n v="3.8489800000000001"/>
    <s v="B"/>
    <n v="0.16"/>
    <s v="WAC Adjustment"/>
    <d v="2015-01-14T00:00:00"/>
    <n v="1.1599999999999999"/>
  </r>
  <r>
    <s v="OXYCONTIN 20 MG TABLET"/>
    <x v="1110"/>
    <n v="4.2408700000000001"/>
    <n v="4.8770499999999997"/>
    <s v="B"/>
    <n v="0.15"/>
    <s v="WAC Adjustment"/>
    <d v="2015-01-14T00:00:00"/>
    <n v="1.1499999999999999"/>
  </r>
  <r>
    <s v="OXYCONTIN 30 MG TABLET"/>
    <x v="1111"/>
    <n v="5.9901999999999997"/>
    <n v="6.7689199999999996"/>
    <s v="B"/>
    <n v="0.13"/>
    <s v="WAC Adjustment"/>
    <d v="2015-01-14T00:00:00"/>
    <n v="1.1299999999999999"/>
  </r>
  <r>
    <s v="OXYCONTIN 40 MG TABLET"/>
    <x v="1112"/>
    <n v="7.5234500000000004"/>
    <n v="8.3510299999999997"/>
    <s v="B"/>
    <n v="0.11"/>
    <s v="WAC Adjustment"/>
    <d v="2015-01-14T00:00:00"/>
    <n v="1.1100000000000001"/>
  </r>
  <r>
    <s v="OXYCONTIN 60 MG TABLET"/>
    <x v="1113"/>
    <n v="10.926410000000001"/>
    <n v="11.800520000000001"/>
    <s v="B"/>
    <n v="0.08"/>
    <s v="WAC Adjustment"/>
    <d v="2015-01-14T00:00:00"/>
    <n v="1.08"/>
  </r>
  <r>
    <s v="OXYCONTIN 80 MG TABLET"/>
    <x v="1114"/>
    <n v="14.17773"/>
    <n v="14.603059999999999"/>
    <s v="B"/>
    <n v="0.03"/>
    <s v="WAC Adjustment"/>
    <d v="2015-01-14T00:00:00"/>
    <n v="1.03"/>
  </r>
  <r>
    <s v="PANCREAZE DR 10,500 UNIT CAP"/>
    <x v="901"/>
    <n v="2.0346799999999998"/>
    <n v="2.23611"/>
    <s v="B"/>
    <n v="9.9000000000000005E-2"/>
    <s v="WAC Adjustment"/>
    <d v="2015-01-14T00:00:00"/>
    <n v="1.099"/>
  </r>
  <r>
    <s v="PANCREAZE DR 16,800 UNIT CAP"/>
    <x v="902"/>
    <n v="3.2624200000000001"/>
    <n v="3.5854300000000001"/>
    <s v="B"/>
    <n v="9.9000000000000005E-2"/>
    <s v="WAC Adjustment"/>
    <d v="2015-01-14T00:00:00"/>
    <n v="1.099"/>
  </r>
  <r>
    <s v="PANCREAZE DR 21,000 UNIT CAP"/>
    <x v="903"/>
    <n v="4.09924"/>
    <n v="4.5051100000000002"/>
    <s v="B"/>
    <n v="9.9000000000000005E-2"/>
    <s v="WAC Adjustment"/>
    <d v="2015-01-14T00:00:00"/>
    <n v="1.099"/>
  </r>
  <r>
    <s v="PANCREAZE DR 4,200 UNIT CAP"/>
    <x v="904"/>
    <n v="0.80578000000000005"/>
    <n v="0.88553000000000004"/>
    <s v="B"/>
    <n v="9.9000000000000005E-2"/>
    <s v="WAC Adjustment"/>
    <d v="2015-01-14T00:00:00"/>
    <n v="1.099"/>
  </r>
  <r>
    <s v="PERCOCET 10-325 MG TABLET"/>
    <x v="1189"/>
    <n v="9.5551499999999994"/>
    <n v="11.94394"/>
    <s v="B"/>
    <n v="0.25"/>
    <s v="WAC Adjustment"/>
    <d v="2015-01-14T00:00:00"/>
    <n v="1.25"/>
  </r>
  <r>
    <s v="PERCOCET 5-325 MG TABLET"/>
    <x v="1190"/>
    <n v="6.6970200000000002"/>
    <n v="8.3712800000000005"/>
    <s v="B"/>
    <n v="0.25"/>
    <s v="WAC Adjustment"/>
    <d v="2015-01-14T00:00:00"/>
    <n v="1.25"/>
  </r>
  <r>
    <s v="PERCOCET 7.5-325 MG TABLET"/>
    <x v="1191"/>
    <n v="7.3403700000000001"/>
    <n v="9.1754700000000007"/>
    <s v="B"/>
    <n v="0.25"/>
    <s v="WAC Adjustment"/>
    <d v="2015-01-14T00:00:00"/>
    <n v="1.25"/>
  </r>
  <r>
    <s v="PEXEVA 40 MG TABLET"/>
    <x v="1849"/>
    <n v="7.8281700000000001"/>
    <n v="8.7660400000000003"/>
    <s v="B"/>
    <n v="0.1198"/>
    <s v="WAC Adjustment"/>
    <d v="2015-01-14T00:00:00"/>
    <n v="1.1197999999999999"/>
  </r>
  <r>
    <s v="PICATO 0.015% GEL"/>
    <x v="1384"/>
    <n v="218.98604"/>
    <n v="229.93535"/>
    <s v="B"/>
    <n v="0.05"/>
    <s v="WAC Adjustment"/>
    <d v="2015-01-14T00:00:00"/>
    <n v="1.05"/>
  </r>
  <r>
    <s v="PICATO 0.05% GEL"/>
    <x v="1385"/>
    <n v="329.13"/>
    <n v="345.5865"/>
    <s v="B"/>
    <n v="0.05"/>
    <s v="WAC Adjustment"/>
    <d v="2015-01-14T00:00:00"/>
    <n v="1.05"/>
  </r>
  <r>
    <s v="POTIGA 200 MG TABLET"/>
    <x v="908"/>
    <n v="8.3906799999999997"/>
    <n v="9.1458399999999997"/>
    <s v="B"/>
    <n v="0.09"/>
    <s v="WAC Adjustment"/>
    <d v="2015-01-14T00:00:00"/>
    <n v="1.0900000000000001"/>
  </r>
  <r>
    <s v="POTIGA 50 MG TABLET"/>
    <x v="909"/>
    <n v="4.1099199999999998"/>
    <n v="4.4798600000000004"/>
    <s v="B"/>
    <n v="0.09"/>
    <s v="WAC Adjustment"/>
    <d v="2015-01-14T00:00:00"/>
    <n v="1.0900000000000001"/>
  </r>
  <r>
    <s v="PRADAXA 150 MG CAPSULE"/>
    <x v="910"/>
    <n v="4.6998199999999999"/>
    <n v="5.0711000000000004"/>
    <s v="B"/>
    <n v="7.9000000000000001E-2"/>
    <s v="WAC Adjustment"/>
    <d v="2015-01-14T00:00:00"/>
    <n v="1.079"/>
  </r>
  <r>
    <s v="PRADAXA 75 MG CAPSULE"/>
    <x v="911"/>
    <n v="4.6973399999999996"/>
    <n v="5.0684300000000002"/>
    <s v="B"/>
    <n v="7.9000000000000001E-2"/>
    <s v="WAC Adjustment"/>
    <d v="2015-01-14T00:00:00"/>
    <n v="1.079"/>
  </r>
  <r>
    <s v="PRED FORTE 1% EYE DROPS"/>
    <x v="13"/>
    <n v="17.325330000000001"/>
    <n v="18.711359999999999"/>
    <s v="B"/>
    <n v="0.08"/>
    <s v="WAC Adjustment"/>
    <d v="2015-01-14T00:00:00"/>
    <n v="1.08"/>
  </r>
  <r>
    <s v="PRED FORTE 1% EYE DROPS"/>
    <x v="14"/>
    <n v="17.146830000000001"/>
    <n v="18.51858"/>
    <s v="B"/>
    <n v="0.08"/>
    <s v="WAC Adjustment"/>
    <d v="2015-01-14T00:00:00"/>
    <n v="1.08"/>
  </r>
  <r>
    <s v="PRED MILD 0.12% EYE DROPS"/>
    <x v="16"/>
    <n v="17.07"/>
    <n v="18.435600000000001"/>
    <s v="B"/>
    <n v="0.08"/>
    <s v="WAC Adjustment"/>
    <d v="2015-01-14T00:00:00"/>
    <n v="1.08"/>
  </r>
  <r>
    <s v="PRED MILD 0.12% EYE DROPS"/>
    <x v="17"/>
    <n v="17.406199999999998"/>
    <n v="18.7987"/>
    <s v="B"/>
    <n v="0.08"/>
    <s v="WAC Adjustment"/>
    <d v="2015-01-14T00:00:00"/>
    <n v="1.08"/>
  </r>
  <r>
    <s v="PREZISTA 400 MG TABLET"/>
    <x v="912"/>
    <n v="18.829940000000001"/>
    <n v="20.317509999999999"/>
    <s v="B"/>
    <n v="7.9000000000000001E-2"/>
    <s v="WAC Adjustment"/>
    <d v="2015-01-14T00:00:00"/>
    <n v="1.079"/>
  </r>
  <r>
    <s v="PREZISTA 600 MG TABLET"/>
    <x v="913"/>
    <n v="18.74023"/>
    <n v="20.22071"/>
    <s v="B"/>
    <n v="7.9000000000000001E-2"/>
    <s v="WAC Adjustment"/>
    <d v="2015-01-14T00:00:00"/>
    <n v="1.079"/>
  </r>
  <r>
    <s v="PREZISTA 800 MG TABLET"/>
    <x v="914"/>
    <n v="37.429510000000001"/>
    <n v="40.38644"/>
    <s v="B"/>
    <n v="7.9000000000000001E-2"/>
    <s v="WAC Adjustment"/>
    <d v="2015-01-14T00:00:00"/>
    <n v="1.079"/>
  </r>
  <r>
    <s v="PRILOSEC DR 10 MG SUSPENSION"/>
    <x v="540"/>
    <n v="6.0061400000000003"/>
    <n v="6.4265699999999999"/>
    <s v="B"/>
    <n v="7.0000000000000007E-2"/>
    <s v="WAC Adjustment"/>
    <d v="2015-01-14T00:00:00"/>
    <n v="1.07"/>
  </r>
  <r>
    <s v="PRILOSEC DR 20 MG CAPSULE"/>
    <x v="541"/>
    <n v="6.6434100000000003"/>
    <n v="7.1084500000000004"/>
    <s v="B"/>
    <n v="7.0000000000000007E-2"/>
    <s v="WAC Adjustment"/>
    <d v="2015-01-14T00:00:00"/>
    <n v="1.07"/>
  </r>
  <r>
    <s v="PRILOSEC DR 40 MG CAPSULE"/>
    <x v="542"/>
    <n v="9.9068400000000008"/>
    <n v="10.6004"/>
    <s v="B"/>
    <n v="7.0000000000000007E-2"/>
    <s v="WAC Adjustment"/>
    <d v="2015-01-14T00:00:00"/>
    <n v="1.07"/>
  </r>
  <r>
    <s v="PROLENSA 0.07% EYE DROPS"/>
    <x v="76"/>
    <n v="116.17377"/>
    <n v="127.79115"/>
    <s v="B"/>
    <n v="0.1"/>
    <s v="WAC Adjustment"/>
    <d v="2015-01-14T00:00:00"/>
    <n v="1.1000000000000001"/>
  </r>
  <r>
    <s v="PROLENSA 0.07% EYE DROPS"/>
    <x v="77"/>
    <n v="62.497799999999998"/>
    <n v="68.747579999999999"/>
    <s v="B"/>
    <n v="0.1"/>
    <s v="WAC Adjustment"/>
    <d v="2015-01-14T00:00:00"/>
    <n v="1.1000000000000001"/>
  </r>
  <r>
    <s v="PROVENTIL HFA 90 MCG INHALER"/>
    <x v="554"/>
    <n v="8.3116800000000008"/>
    <n v="9.3841400000000004"/>
    <s v="B"/>
    <n v="0.129"/>
    <s v="WAC Adjustment"/>
    <d v="2015-01-14T00:00:00"/>
    <n v="1.129"/>
  </r>
  <r>
    <s v="PULMICORT 180 MCG FLEXHALER"/>
    <x v="555"/>
    <n v="164.47342"/>
    <n v="177.62800999999999"/>
    <s v="B"/>
    <n v="0.08"/>
    <s v="WAC Adjustment"/>
    <d v="2015-01-14T00:00:00"/>
    <n v="1.08"/>
  </r>
  <r>
    <s v="PULMICORT 90 MCG FLEXHALER"/>
    <x v="556"/>
    <n v="122.7118"/>
    <n v="132.53242"/>
    <s v="B"/>
    <n v="0.08"/>
    <s v="WAC Adjustment"/>
    <d v="2015-01-14T00:00:00"/>
    <n v="1.08"/>
  </r>
  <r>
    <s v="PULMOZYME 1 MG/ML AMPUL"/>
    <x v="915"/>
    <n v="33.413449999999997"/>
    <n v="36.420659999999998"/>
    <s v="B"/>
    <n v="0.09"/>
    <s v="WAC Adjustment"/>
    <d v="2015-01-14T00:00:00"/>
    <n v="1.0900000000000001"/>
  </r>
  <r>
    <s v="RANEXA ER 1,000 MG TABLET"/>
    <x v="566"/>
    <n v="6.8689099999999996"/>
    <n v="7.3428699999999996"/>
    <s v="B"/>
    <n v="6.9000000000000006E-2"/>
    <s v="WAC Adjustment"/>
    <d v="2015-01-14T00:00:00"/>
    <n v="1.069"/>
  </r>
  <r>
    <s v="RANEXA ER 500 MG TABLET"/>
    <x v="567"/>
    <n v="4.17056"/>
    <n v="4.4583300000000001"/>
    <s v="B"/>
    <n v="6.9000000000000006E-2"/>
    <s v="WAC Adjustment"/>
    <d v="2015-01-14T00:00:00"/>
    <n v="1.069"/>
  </r>
  <r>
    <s v="RAPAFLO 4 MG CAPSULE"/>
    <x v="1312"/>
    <n v="4.9033199999999999"/>
    <n v="5.6389699999999996"/>
    <s v="B"/>
    <n v="0.15"/>
    <s v="WAC Adjustment"/>
    <d v="2015-01-14T00:00:00"/>
    <n v="1.1499999999999999"/>
  </r>
  <r>
    <s v="RAPAFLO 8 MG CAPSULE"/>
    <x v="1313"/>
    <n v="4.8647400000000003"/>
    <n v="5.5945900000000002"/>
    <s v="B"/>
    <n v="0.15"/>
    <s v="WAC Adjustment"/>
    <d v="2015-01-14T00:00:00"/>
    <n v="1.1499999999999999"/>
  </r>
  <r>
    <s v="RAYOS DR 5 MG TABLET"/>
    <x v="1634"/>
    <n v="37.428750000000001"/>
    <n v="47.927140000000001"/>
    <s v="B"/>
    <n v="0.28050000000000003"/>
    <s v="WAC Adjustment"/>
    <d v="2015-01-14T00:00:00"/>
    <n v="1.2805"/>
  </r>
  <r>
    <s v="REQUIP 1 MG TABLET"/>
    <x v="916"/>
    <n v="3.6302300000000001"/>
    <n v="4.1747300000000003"/>
    <s v="B"/>
    <n v="0.15"/>
    <s v="WAC Adjustment"/>
    <d v="2015-01-14T00:00:00"/>
    <n v="1.1499999999999999"/>
  </r>
  <r>
    <s v="REQUIP XL 2 MG TABLET"/>
    <x v="917"/>
    <n v="2.8698600000000001"/>
    <n v="3.3004899999999999"/>
    <s v="B"/>
    <n v="0.15010000000000001"/>
    <s v="WAC Adjustment"/>
    <d v="2015-01-14T00:00:00"/>
    <n v="1.1501000000000001"/>
  </r>
  <r>
    <s v="REQUIP XL 4 MG TABLET"/>
    <x v="918"/>
    <n v="5.6981099999999998"/>
    <n v="6.5527300000000004"/>
    <s v="B"/>
    <n v="0.15"/>
    <s v="WAC Adjustment"/>
    <d v="2015-01-14T00:00:00"/>
    <n v="1.1499999999999999"/>
  </r>
  <r>
    <s v="REQUIP XL 6 MG TABLET"/>
    <x v="919"/>
    <n v="8.6758699999999997"/>
    <n v="9.9773399999999999"/>
    <s v="B"/>
    <n v="0.15"/>
    <s v="WAC Adjustment"/>
    <d v="2015-01-14T00:00:00"/>
    <n v="1.1499999999999999"/>
  </r>
  <r>
    <s v="REQUIP XL 8 MG TABLET"/>
    <x v="1581"/>
    <n v="8.5836600000000001"/>
    <n v="9.8712800000000005"/>
    <s v="B"/>
    <n v="0.15"/>
    <s v="WAC Adjustment"/>
    <d v="2015-01-14T00:00:00"/>
    <n v="1.1499999999999999"/>
  </r>
  <r>
    <s v="RESTASIS 0.05% EYE EMULSION"/>
    <x v="575"/>
    <n v="5.2957999999999998"/>
    <n v="5.71936"/>
    <s v="B"/>
    <n v="0.08"/>
    <s v="WAC Adjustment"/>
    <d v="2015-01-14T00:00:00"/>
    <n v="1.08"/>
  </r>
  <r>
    <s v="RESTASIS 0.05% EYE EMULSION"/>
    <x v="576"/>
    <n v="5.2848899999999999"/>
    <n v="5.7075800000000001"/>
    <s v="B"/>
    <n v="0.08"/>
    <s v="WAC Adjustment"/>
    <d v="2015-01-14T00:00:00"/>
    <n v="1.08"/>
  </r>
  <r>
    <s v="REYATAZ 150 MG CAPSULE"/>
    <x v="578"/>
    <n v="18.91732"/>
    <n v="20.41178"/>
    <s v="B"/>
    <n v="7.9000000000000001E-2"/>
    <s v="WAC Adjustment"/>
    <d v="2015-01-14T00:00:00"/>
    <n v="1.079"/>
  </r>
  <r>
    <s v="REYATAZ 200 MG CAPSULE"/>
    <x v="579"/>
    <n v="19.04644"/>
    <n v="20.551110000000001"/>
    <s v="B"/>
    <n v="7.9000000000000001E-2"/>
    <s v="WAC Adjustment"/>
    <d v="2015-01-14T00:00:00"/>
    <n v="1.079"/>
  </r>
  <r>
    <s v="REYATAZ 300 MG CAPSULE"/>
    <x v="580"/>
    <n v="37.984650000000002"/>
    <n v="40.985430000000001"/>
    <s v="B"/>
    <n v="7.9000000000000001E-2"/>
    <s v="WAC Adjustment"/>
    <d v="2015-01-14T00:00:00"/>
    <n v="1.079"/>
  </r>
  <r>
    <s v="RISPERDAL 0.25 MG TABLET"/>
    <x v="926"/>
    <n v="6.1875999999999998"/>
    <n v="6.80023"/>
    <s v="B"/>
    <n v="9.9000000000000005E-2"/>
    <s v="WAC Adjustment"/>
    <d v="2015-01-14T00:00:00"/>
    <n v="1.099"/>
  </r>
  <r>
    <s v="RISPERDAL 0.5 MG TABLET"/>
    <x v="927"/>
    <n v="6.8240299999999996"/>
    <n v="7.4995399999999997"/>
    <s v="B"/>
    <n v="9.9000000000000005E-2"/>
    <s v="WAC Adjustment"/>
    <d v="2015-01-14T00:00:00"/>
    <n v="1.099"/>
  </r>
  <r>
    <s v="RISPERDAL 1 MG TABLET"/>
    <x v="928"/>
    <n v="7.1642599999999996"/>
    <n v="7.8735200000000001"/>
    <s v="B"/>
    <n v="9.9000000000000005E-2"/>
    <s v="WAC Adjustment"/>
    <d v="2015-01-14T00:00:00"/>
    <n v="1.099"/>
  </r>
  <r>
    <s v="RISPERDAL 1 MG/ML SOLUTION"/>
    <x v="929"/>
    <n v="8.0667600000000004"/>
    <n v="8.8652099999999994"/>
    <s v="B"/>
    <n v="9.9000000000000005E-2"/>
    <s v="WAC Adjustment"/>
    <d v="2015-01-14T00:00:00"/>
    <n v="1.099"/>
  </r>
  <r>
    <s v="RISPERDAL 2 MG TABLET"/>
    <x v="930"/>
    <n v="12.044600000000001"/>
    <n v="13.237019999999999"/>
    <s v="B"/>
    <n v="9.9000000000000005E-2"/>
    <s v="WAC Adjustment"/>
    <d v="2015-01-14T00:00:00"/>
    <n v="1.099"/>
  </r>
  <r>
    <s v="RISPERDAL 3 MG TABLET"/>
    <x v="931"/>
    <n v="14.354839999999999"/>
    <n v="15.775969999999999"/>
    <s v="B"/>
    <n v="9.9000000000000005E-2"/>
    <s v="WAC Adjustment"/>
    <d v="2015-01-14T00:00:00"/>
    <n v="1.099"/>
  </r>
  <r>
    <s v="RISPERDAL 4 MG TABLET"/>
    <x v="932"/>
    <n v="19.520689999999998"/>
    <n v="21.453240000000001"/>
    <s v="B"/>
    <n v="9.9000000000000005E-2"/>
    <s v="WAC Adjustment"/>
    <d v="2015-01-14T00:00:00"/>
    <n v="1.099"/>
  </r>
  <r>
    <s v="RISPERDAL CONSTA 12.5 MG SYR"/>
    <x v="933"/>
    <n v="154.85669999999999"/>
    <n v="164.14501000000001"/>
    <s v="B"/>
    <n v="0.06"/>
    <s v="WAC Adjustment"/>
    <d v="2015-01-14T00:00:00"/>
    <n v="1.06"/>
  </r>
  <r>
    <s v="RISPERDAL CONSTA 25 MG SYR"/>
    <x v="934"/>
    <n v="312.79500000000002"/>
    <n v="331.55957000000001"/>
    <s v="B"/>
    <n v="0.06"/>
    <s v="WAC Adjustment"/>
    <d v="2015-01-14T00:00:00"/>
    <n v="1.06"/>
  </r>
  <r>
    <s v="RISPERDAL CONSTA 37.5 MG SYR"/>
    <x v="935"/>
    <n v="467.29917999999998"/>
    <n v="495.34179999999998"/>
    <s v="B"/>
    <n v="0.06"/>
    <s v="WAC Adjustment"/>
    <d v="2015-01-14T00:00:00"/>
    <n v="1.06"/>
  </r>
  <r>
    <s v="RISPERDAL CONSTA 50 MG SYR"/>
    <x v="936"/>
    <n v="623.4271"/>
    <n v="660.83271999999999"/>
    <s v="B"/>
    <n v="0.06"/>
    <s v="WAC Adjustment"/>
    <d v="2015-01-14T00:00:00"/>
    <n v="1.06"/>
  </r>
  <r>
    <s v="RITALIN LA 10 MG CAPSULE"/>
    <x v="937"/>
    <n v="5.8700900000000003"/>
    <n v="6.7447999999999997"/>
    <s v="B"/>
    <n v="0.14899999999999999"/>
    <s v="WAC Adjustment"/>
    <d v="2015-01-14T00:00:00"/>
    <n v="1.149"/>
  </r>
  <r>
    <s v="RITALIN LA 20 MG CAPSULE"/>
    <x v="938"/>
    <n v="5.9081000000000001"/>
    <n v="6.7884599999999997"/>
    <s v="B"/>
    <n v="0.14899999999999999"/>
    <s v="WAC Adjustment"/>
    <d v="2015-01-14T00:00:00"/>
    <n v="1.149"/>
  </r>
  <r>
    <s v="RITALIN LA 30 MG CAPSULE"/>
    <x v="939"/>
    <n v="6.00962"/>
    <n v="6.9051200000000001"/>
    <s v="B"/>
    <n v="0.14899999999999999"/>
    <s v="WAC Adjustment"/>
    <d v="2015-01-14T00:00:00"/>
    <n v="1.149"/>
  </r>
  <r>
    <s v="RITALIN LA 40 MG CAPSULE"/>
    <x v="940"/>
    <n v="6.2427700000000002"/>
    <n v="7.1729399999999996"/>
    <s v="B"/>
    <n v="0.14899999999999999"/>
    <s v="WAC Adjustment"/>
    <d v="2015-01-14T00:00:00"/>
    <n v="1.149"/>
  </r>
  <r>
    <s v="RYTHMOL SR 225 MG CAPSULE"/>
    <x v="1582"/>
    <n v="7.0204599999999999"/>
    <n v="8.0735899999999994"/>
    <s v="B"/>
    <n v="0.15"/>
    <s v="WAC Adjustment"/>
    <d v="2015-01-14T00:00:00"/>
    <n v="1.1499999999999999"/>
  </r>
  <r>
    <s v="RYTHMOL SR 325 MG CAPSULE"/>
    <x v="941"/>
    <n v="8.9317100000000007"/>
    <n v="10.271470000000001"/>
    <s v="B"/>
    <n v="0.15"/>
    <s v="WAC Adjustment"/>
    <d v="2015-01-14T00:00:00"/>
    <n v="1.1499999999999999"/>
  </r>
  <r>
    <s v="SANDIMMUNE 100 MG CAPSULE"/>
    <x v="1315"/>
    <n v="10.54463"/>
    <n v="11.071960000000001"/>
    <s v="B"/>
    <n v="0.05"/>
    <s v="WAC Adjustment"/>
    <d v="2015-01-14T00:00:00"/>
    <n v="1.05"/>
  </r>
  <r>
    <s v="SANDIMMUNE 25 MG CAPSULE"/>
    <x v="1316"/>
    <n v="2.4693299999999998"/>
    <n v="2.5928"/>
    <s v="B"/>
    <n v="0.05"/>
    <s v="WAC Adjustment"/>
    <d v="2015-01-14T00:00:00"/>
    <n v="1.05"/>
  </r>
  <r>
    <s v="SANDOSTATIN LAR 20 MG KIT"/>
    <x v="945"/>
    <n v="2713.3846800000001"/>
    <n v="2982.0097599999999"/>
    <s v="B"/>
    <n v="9.9000000000000005E-2"/>
    <s v="WAC Adjustment"/>
    <d v="2015-01-14T00:00:00"/>
    <n v="1.099"/>
  </r>
  <r>
    <s v="SANDOSTATIN LAR 30 MG KIT"/>
    <x v="1563"/>
    <n v="4015.96081"/>
    <n v="4413.5409300000001"/>
    <s v="B"/>
    <n v="9.9000000000000005E-2"/>
    <s v="WAC Adjustment"/>
    <d v="2015-01-14T00:00:00"/>
    <n v="1.099"/>
  </r>
  <r>
    <s v="SEREVENT DISKUS 50 MCG"/>
    <x v="946"/>
    <n v="3.5615399999999999"/>
    <n v="4.0956999999999999"/>
    <s v="B"/>
    <n v="0.15"/>
    <s v="WAC Adjustment"/>
    <d v="2015-01-14T00:00:00"/>
    <n v="1.1499999999999999"/>
  </r>
  <r>
    <s v="SEROQUEL XR 150 MG TABLET"/>
    <x v="588"/>
    <n v="12.24774"/>
    <n v="13.22756"/>
    <s v="B"/>
    <n v="0.08"/>
    <s v="WAC Adjustment"/>
    <d v="2015-01-14T00:00:00"/>
    <n v="1.08"/>
  </r>
  <r>
    <s v="SEROQUEL XR 200 MG TABLET"/>
    <x v="589"/>
    <n v="13.51398"/>
    <n v="14.5951"/>
    <s v="B"/>
    <n v="0.08"/>
    <s v="WAC Adjustment"/>
    <d v="2015-01-14T00:00:00"/>
    <n v="1.08"/>
  </r>
  <r>
    <s v="SEROQUEL XR 300 MG TABLET"/>
    <x v="590"/>
    <n v="17.66489"/>
    <n v="19.07808"/>
    <s v="B"/>
    <n v="0.08"/>
    <s v="WAC Adjustment"/>
    <d v="2015-01-14T00:00:00"/>
    <n v="1.08"/>
  </r>
  <r>
    <s v="SEROQUEL XR 400 MG TABLET"/>
    <x v="591"/>
    <n v="20.792069999999999"/>
    <n v="22.455439999999999"/>
    <s v="B"/>
    <n v="0.08"/>
    <s v="WAC Adjustment"/>
    <d v="2015-01-14T00:00:00"/>
    <n v="1.08"/>
  </r>
  <r>
    <s v="SEROQUEL XR 50 MG TABLET"/>
    <x v="592"/>
    <n v="6.8216400000000004"/>
    <n v="7.3673099999999998"/>
    <s v="B"/>
    <n v="0.08"/>
    <s v="WAC Adjustment"/>
    <d v="2015-01-14T00:00:00"/>
    <n v="1.08"/>
  </r>
  <r>
    <s v="SOLARAZE 3% GEL"/>
    <x v="599"/>
    <n v="14.55729"/>
    <n v="15.92567"/>
    <s v="B"/>
    <n v="9.4E-2"/>
    <s v="WAC Adjustment"/>
    <d v="2015-01-14T00:00:00"/>
    <n v="1.0940000000000001"/>
  </r>
  <r>
    <s v="SOLODYN ER 105 MG TABLET"/>
    <x v="948"/>
    <n v="30.26"/>
    <n v="33.255740000000003"/>
    <s v="B"/>
    <n v="9.9000000000000005E-2"/>
    <s v="WAC Adjustment"/>
    <d v="2015-01-14T00:00:00"/>
    <n v="1.099"/>
  </r>
  <r>
    <s v="SOLODYN ER 115 MG TABLET"/>
    <x v="949"/>
    <n v="30.34815"/>
    <n v="33.352609999999999"/>
    <s v="B"/>
    <n v="9.9000000000000005E-2"/>
    <s v="WAC Adjustment"/>
    <d v="2015-01-14T00:00:00"/>
    <n v="1.099"/>
  </r>
  <r>
    <s v="SOLODYN ER 55 MG TABLET"/>
    <x v="950"/>
    <n v="30.309729999999998"/>
    <n v="33.310389999999998"/>
    <s v="B"/>
    <n v="9.9000000000000005E-2"/>
    <s v="WAC Adjustment"/>
    <d v="2015-01-14T00:00:00"/>
    <n v="1.099"/>
  </r>
  <r>
    <s v="SOLODYN ER 65 MG TABLET"/>
    <x v="951"/>
    <n v="30.361820000000002"/>
    <n v="33.367640000000002"/>
    <s v="B"/>
    <n v="9.9000000000000005E-2"/>
    <s v="WAC Adjustment"/>
    <d v="2015-01-14T00:00:00"/>
    <n v="1.099"/>
  </r>
  <r>
    <s v="SOLODYN ER 80 MG TABLET"/>
    <x v="952"/>
    <n v="30.40202"/>
    <n v="33.411819999999999"/>
    <s v="B"/>
    <n v="9.9000000000000005E-2"/>
    <s v="WAC Adjustment"/>
    <d v="2015-01-14T00:00:00"/>
    <n v="1.099"/>
  </r>
  <r>
    <s v="SORIATANE 10 MG CAPSULE"/>
    <x v="953"/>
    <n v="30.130749999999999"/>
    <n v="32.239910000000002"/>
    <s v="B"/>
    <n v="7.0000000000000007E-2"/>
    <s v="WAC Adjustment"/>
    <d v="2015-01-14T00:00:00"/>
    <n v="1.07"/>
  </r>
  <r>
    <s v="SORIATANE 25 MG CAPSULE"/>
    <x v="954"/>
    <n v="36.915149999999997"/>
    <n v="39.499209999999998"/>
    <s v="B"/>
    <n v="7.0000000000000007E-2"/>
    <s v="WAC Adjustment"/>
    <d v="2015-01-14T00:00:00"/>
    <n v="1.07"/>
  </r>
  <r>
    <s v="SPORANOX 10 MG/ML SOLUTION"/>
    <x v="1850"/>
    <n v="1.5667899999999999"/>
    <n v="1.72193"/>
    <s v="B"/>
    <n v="9.9000000000000005E-2"/>
    <s v="WAC Adjustment"/>
    <d v="2015-01-14T00:00:00"/>
    <n v="1.099"/>
  </r>
  <r>
    <s v="STALEVO 100 TABLET"/>
    <x v="955"/>
    <n v="4.7710100000000004"/>
    <n v="5.4818899999999999"/>
    <s v="B"/>
    <n v="0.14899999999999999"/>
    <s v="WAC Adjustment"/>
    <d v="2015-01-14T00:00:00"/>
    <n v="1.149"/>
  </r>
  <r>
    <s v="STALEVO 150 TABLET"/>
    <x v="1851"/>
    <n v="4.6788499999999997"/>
    <n v="5.3760000000000003"/>
    <s v="B"/>
    <n v="0.14899999999999999"/>
    <s v="WAC Adjustment"/>
    <d v="2015-01-14T00:00:00"/>
    <n v="1.149"/>
  </r>
  <r>
    <s v="STALEVO 200 TABLET"/>
    <x v="1852"/>
    <n v="4.6814299999999998"/>
    <n v="5.3789699999999998"/>
    <s v="B"/>
    <n v="0.14899999999999999"/>
    <s v="WAC Adjustment"/>
    <d v="2015-01-14T00:00:00"/>
    <n v="1.149"/>
  </r>
  <r>
    <s v="STARLIX 120 MG TABLET"/>
    <x v="956"/>
    <n v="2.42449"/>
    <n v="2.6645599999999998"/>
    <s v="B"/>
    <n v="9.9000000000000005E-2"/>
    <s v="WAC Adjustment"/>
    <d v="2015-01-14T00:00:00"/>
    <n v="1.099"/>
  </r>
  <r>
    <s v="STAXYN 10 MG ODT"/>
    <x v="957"/>
    <n v="18.274660000000001"/>
    <n v="19.918279999999999"/>
    <s v="B"/>
    <n v="8.9899999999999994E-2"/>
    <s v="WAC Adjustment"/>
    <d v="2015-01-14T00:00:00"/>
    <n v="1.0899000000000001"/>
  </r>
  <r>
    <s v="SUMAVEL DOSEPRO 6 MG/0.5 ML"/>
    <x v="1399"/>
    <n v="279.44466999999997"/>
    <n v="293.4169"/>
    <s v="B"/>
    <n v="0.05"/>
    <s v="WAC Adjustment"/>
    <d v="2015-01-14T00:00:00"/>
    <n v="1.05"/>
  </r>
  <r>
    <s v="SUSTIVA 200 MG CAPSULE"/>
    <x v="1853"/>
    <n v="8.2342700000000004"/>
    <n v="9.0329899999999999"/>
    <s v="B"/>
    <n v="9.7000000000000003E-2"/>
    <s v="WAC Adjustment"/>
    <d v="2015-01-14T00:00:00"/>
    <n v="1.097"/>
  </r>
  <r>
    <s v="SUSTIVA 600 MG TABLET"/>
    <x v="605"/>
    <n v="24.868690000000001"/>
    <n v="27.280950000000001"/>
    <s v="B"/>
    <n v="9.7000000000000003E-2"/>
    <s v="WAC Adjustment"/>
    <d v="2015-01-14T00:00:00"/>
    <n v="1.097"/>
  </r>
  <r>
    <s v="SYMBICORT 160-4.5 MCG INHALER"/>
    <x v="608"/>
    <n v="24.461010000000002"/>
    <n v="26.41789"/>
    <s v="B"/>
    <n v="0.08"/>
    <s v="WAC Adjustment"/>
    <d v="2015-01-14T00:00:00"/>
    <n v="1.08"/>
  </r>
  <r>
    <s v="SYMBICORT 160-4.5 MCG INHALER"/>
    <x v="609"/>
    <n v="27.897950000000002"/>
    <n v="30.13007"/>
    <s v="B"/>
    <n v="0.08"/>
    <s v="WAC Adjustment"/>
    <d v="2015-01-14T00:00:00"/>
    <n v="1.08"/>
  </r>
  <r>
    <s v="SYMBICORT 80-4.5 MCG INHALER"/>
    <x v="610"/>
    <n v="21.126629999999999"/>
    <n v="22.816549999999999"/>
    <s v="B"/>
    <n v="0.08"/>
    <s v="WAC Adjustment"/>
    <d v="2015-01-14T00:00:00"/>
    <n v="1.08"/>
  </r>
  <r>
    <s v="SYMBICORT 80-4.5 MCG INHALER"/>
    <x v="611"/>
    <n v="19.938099999999999"/>
    <n v="21.53295"/>
    <s v="B"/>
    <n v="0.08"/>
    <s v="WAC Adjustment"/>
    <d v="2015-01-14T00:00:00"/>
    <n v="1.08"/>
  </r>
  <r>
    <s v="SYMLINPEN 120 PEN INJECTOR"/>
    <x v="612"/>
    <n v="111.52862"/>
    <n v="124.91094"/>
    <s v="B"/>
    <n v="0.12"/>
    <s v="WAC Adjustment"/>
    <d v="2015-01-14T00:00:00"/>
    <n v="1.1200000000000001"/>
  </r>
  <r>
    <s v="SYMLINPEN 60 PEN INJECTOR"/>
    <x v="613"/>
    <n v="168.99994000000001"/>
    <n v="189.27825000000001"/>
    <s v="B"/>
    <n v="0.12"/>
    <s v="WAC Adjustment"/>
    <d v="2015-01-14T00:00:00"/>
    <n v="1.1200000000000001"/>
  </r>
  <r>
    <s v="TACLONEX 0.005%-0.064% SUSPENSION"/>
    <x v="625"/>
    <n v="10.52528"/>
    <n v="11.34099"/>
    <s v="B"/>
    <n v="7.7499999999999999E-2"/>
    <s v="WAC Adjustment"/>
    <d v="2015-01-14T00:00:00"/>
    <n v="1.0774999999999999"/>
  </r>
  <r>
    <s v="TACLONEX 0.005%-0.064% SUSPENSION"/>
    <x v="626"/>
    <n v="10.504479999999999"/>
    <n v="11.318580000000001"/>
    <s v="B"/>
    <n v="7.7499999999999999E-2"/>
    <s v="WAC Adjustment"/>
    <d v="2015-01-14T00:00:00"/>
    <n v="1.0774999999999999"/>
  </r>
  <r>
    <s v="TACLONEX OINTMENT"/>
    <x v="1854"/>
    <n v="11.838889999999999"/>
    <n v="12.96359"/>
    <s v="B"/>
    <n v="9.5000000000000001E-2"/>
    <s v="WAC Adjustment"/>
    <d v="2015-01-14T00:00:00"/>
    <n v="1.095"/>
  </r>
  <r>
    <s v="TACLONEX OINTMENT"/>
    <x v="1855"/>
    <n v="10.38162"/>
    <n v="11.36787"/>
    <s v="B"/>
    <n v="9.5000000000000001E-2"/>
    <s v="WAC Adjustment"/>
    <d v="2015-01-14T00:00:00"/>
    <n v="1.095"/>
  </r>
  <r>
    <s v="TAZORAC 0.05% CREAM"/>
    <x v="629"/>
    <n v="8.2545400000000004"/>
    <n v="8.8326100000000007"/>
    <s v="B"/>
    <n v="7.0000000000000007E-2"/>
    <s v="WAC Adjustment"/>
    <d v="2015-01-14T00:00:00"/>
    <n v="1.07"/>
  </r>
  <r>
    <s v="TAZORAC 0.05% CREAM"/>
    <x v="630"/>
    <n v="8.2439099999999996"/>
    <n v="8.8209900000000001"/>
    <s v="B"/>
    <n v="7.0000000000000007E-2"/>
    <s v="WAC Adjustment"/>
    <d v="2015-01-14T00:00:00"/>
    <n v="1.07"/>
  </r>
  <r>
    <s v="TAZORAC 0.05% GEL"/>
    <x v="631"/>
    <n v="8.2988400000000002"/>
    <n v="8.8800000000000008"/>
    <s v="B"/>
    <n v="7.0000000000000007E-2"/>
    <s v="WAC Adjustment"/>
    <d v="2015-01-14T00:00:00"/>
    <n v="1.07"/>
  </r>
  <r>
    <s v="TAZORAC 0.05% GEL"/>
    <x v="1393"/>
    <n v="8.2286800000000007"/>
    <n v="8.8046900000000008"/>
    <s v="B"/>
    <n v="7.0000000000000007E-2"/>
    <s v="WAC Adjustment"/>
    <d v="2015-01-14T00:00:00"/>
    <n v="1.07"/>
  </r>
  <r>
    <s v="TAZORAC 0.1% CREAM"/>
    <x v="632"/>
    <n v="8.7445400000000006"/>
    <n v="9.3565699999999996"/>
    <s v="B"/>
    <n v="7.0000000000000007E-2"/>
    <s v="WAC Adjustment"/>
    <d v="2015-01-14T00:00:00"/>
    <n v="1.07"/>
  </r>
  <r>
    <s v="TAZORAC 0.1% CREAM"/>
    <x v="633"/>
    <n v="8.7667199999999994"/>
    <n v="9.3803900000000002"/>
    <s v="B"/>
    <n v="7.0000000000000007E-2"/>
    <s v="WAC Adjustment"/>
    <d v="2015-01-14T00:00:00"/>
    <n v="1.07"/>
  </r>
  <r>
    <s v="TAZORAC 0.1% GEL"/>
    <x v="634"/>
    <n v="8.7375299999999996"/>
    <n v="9.3490599999999997"/>
    <s v="B"/>
    <n v="7.0000000000000007E-2"/>
    <s v="WAC Adjustment"/>
    <d v="2015-01-14T00:00:00"/>
    <n v="1.07"/>
  </r>
  <r>
    <s v="TAZORAC 0.1% GEL"/>
    <x v="635"/>
    <n v="8.8625399999999992"/>
    <n v="9.48292"/>
    <s v="B"/>
    <n v="7.0000000000000007E-2"/>
    <s v="WAC Adjustment"/>
    <d v="2015-01-14T00:00:00"/>
    <n v="1.07"/>
  </r>
  <r>
    <s v="TEGRETOL 100 MG/5 ML SUSP"/>
    <x v="959"/>
    <n v="0.20729"/>
    <n v="0.23816999999999999"/>
    <s v="B"/>
    <n v="0.14899999999999999"/>
    <s v="WAC Adjustment"/>
    <d v="2015-01-14T00:00:00"/>
    <n v="1.149"/>
  </r>
  <r>
    <s v="TEGRETOL 200 MG TABLET"/>
    <x v="960"/>
    <n v="1.4509099999999999"/>
    <n v="1.6671400000000001"/>
    <s v="B"/>
    <n v="0.14899999999999999"/>
    <s v="WAC Adjustment"/>
    <d v="2015-01-14T00:00:00"/>
    <n v="1.149"/>
  </r>
  <r>
    <s v="TEGRETOL XR 100 MG TABLET"/>
    <x v="961"/>
    <n v="0.77954000000000001"/>
    <n v="0.89563999999999999"/>
    <s v="B"/>
    <n v="0.1489"/>
    <s v="WAC Adjustment"/>
    <d v="2015-01-14T00:00:00"/>
    <n v="1.1489"/>
  </r>
  <r>
    <s v="TEGRETOL XR 200 MG TABLET"/>
    <x v="962"/>
    <n v="1.54949"/>
    <n v="1.78037"/>
    <s v="B"/>
    <n v="0.14899999999999999"/>
    <s v="WAC Adjustment"/>
    <d v="2015-01-14T00:00:00"/>
    <n v="1.149"/>
  </r>
  <r>
    <s v="TEGRETOL XR 400 MG TABLET"/>
    <x v="963"/>
    <n v="3.1080199999999998"/>
    <n v="3.5710899999999999"/>
    <s v="B"/>
    <n v="0.14899999999999999"/>
    <s v="WAC Adjustment"/>
    <d v="2015-01-14T00:00:00"/>
    <n v="1.149"/>
  </r>
  <r>
    <s v="TEKAMLO 150 MG-5 MG TABLET"/>
    <x v="1317"/>
    <n v="3.6906300000000001"/>
    <n v="4.2404200000000003"/>
    <s v="B"/>
    <n v="0.14899999999999999"/>
    <s v="WAC Adjustment"/>
    <d v="2015-01-14T00:00:00"/>
    <n v="1.149"/>
  </r>
  <r>
    <s v="TEKAMLO 300 MG-10 MG TABLET"/>
    <x v="1318"/>
    <n v="4.6946500000000002"/>
    <n v="5.3940999999999999"/>
    <s v="B"/>
    <n v="0.14899999999999999"/>
    <s v="WAC Adjustment"/>
    <d v="2015-01-14T00:00:00"/>
    <n v="1.149"/>
  </r>
  <r>
    <s v="TEKAMLO 300 MG-5 MG TABLET"/>
    <x v="1319"/>
    <n v="4.6456"/>
    <n v="5.3377499999999998"/>
    <s v="B"/>
    <n v="0.14899999999999999"/>
    <s v="WAC Adjustment"/>
    <d v="2015-01-14T00:00:00"/>
    <n v="1.149"/>
  </r>
  <r>
    <s v="TEKTURNA 150 MG TABLET"/>
    <x v="1320"/>
    <n v="3.6707299999999998"/>
    <n v="4.2175200000000004"/>
    <s v="B"/>
    <n v="0.14899999999999999"/>
    <s v="WAC Adjustment"/>
    <d v="2015-01-14T00:00:00"/>
    <n v="1.149"/>
  </r>
  <r>
    <s v="TEKTURNA 300 MG TABLET"/>
    <x v="1321"/>
    <n v="4.7134600000000004"/>
    <n v="5.4158499999999998"/>
    <s v="B"/>
    <n v="0.14899999999999999"/>
    <s v="WAC Adjustment"/>
    <d v="2015-01-14T00:00:00"/>
    <n v="1.149"/>
  </r>
  <r>
    <s v="TEKTURNA HCT 150-12.5 MG TAB"/>
    <x v="1322"/>
    <n v="3.7039599999999999"/>
    <n v="4.2557"/>
    <s v="B"/>
    <n v="0.14899999999999999"/>
    <s v="WAC Adjustment"/>
    <d v="2015-01-14T00:00:00"/>
    <n v="1.149"/>
  </r>
  <r>
    <s v="TEKTURNA HCT 150-25 MG TABLET"/>
    <x v="1323"/>
    <n v="3.6693099999999998"/>
    <n v="4.2158899999999999"/>
    <s v="B"/>
    <n v="0.14899999999999999"/>
    <s v="WAC Adjustment"/>
    <d v="2015-01-14T00:00:00"/>
    <n v="1.149"/>
  </r>
  <r>
    <s v="TEKTURNA HCT 300-12.5 MG TAB"/>
    <x v="1324"/>
    <n v="4.6546099999999999"/>
    <n v="5.3482399999999997"/>
    <s v="B"/>
    <n v="0.14899999999999999"/>
    <s v="WAC Adjustment"/>
    <d v="2015-01-14T00:00:00"/>
    <n v="1.149"/>
  </r>
  <r>
    <s v="TEKTURNA HCT 300-25 MG TABLET"/>
    <x v="1325"/>
    <n v="4.6209300000000004"/>
    <n v="5.3095400000000001"/>
    <s v="B"/>
    <n v="0.14899999999999999"/>
    <s v="WAC Adjustment"/>
    <d v="2015-01-14T00:00:00"/>
    <n v="1.149"/>
  </r>
  <r>
    <s v="TIMOPTIC 0.5% EYE DROPS"/>
    <x v="1564"/>
    <n v="16.87388"/>
    <n v="18.561440000000001"/>
    <s v="B"/>
    <n v="0.1"/>
    <s v="WAC Adjustment"/>
    <d v="2015-01-14T00:00:00"/>
    <n v="1.1000000000000001"/>
  </r>
  <r>
    <s v="TIMOPTIC 0.5% EYE DROPS"/>
    <x v="1856"/>
    <n v="26.392800000000001"/>
    <n v="29.03314"/>
    <s v="B"/>
    <n v="0.1"/>
    <s v="WAC Adjustment"/>
    <d v="2015-01-14T00:00:00"/>
    <n v="1.1000000000000001"/>
  </r>
  <r>
    <s v="TIMOPTIC 0.5% OCUDOSE DROP"/>
    <x v="1565"/>
    <n v="5.5103900000000001"/>
    <n v="6.0614299999999997"/>
    <s v="B"/>
    <n v="0.1"/>
    <s v="WAC Adjustment"/>
    <d v="2015-01-14T00:00:00"/>
    <n v="1.1000000000000001"/>
  </r>
  <r>
    <s v="TIMOPTIC-XE 0.5% EYE SOLN"/>
    <x v="1566"/>
    <n v="31.082329999999999"/>
    <n v="34.191180000000003"/>
    <s v="B"/>
    <n v="0.1"/>
    <s v="WAC Adjustment"/>
    <d v="2015-01-14T00:00:00"/>
    <n v="1.1000000000000001"/>
  </r>
  <r>
    <s v="TOPAMAX 100 MG TABLET"/>
    <x v="967"/>
    <n v="10.43051"/>
    <n v="11.46302"/>
    <s v="B"/>
    <n v="9.9000000000000005E-2"/>
    <s v="WAC Adjustment"/>
    <d v="2015-01-14T00:00:00"/>
    <n v="1.099"/>
  </r>
  <r>
    <s v="TOPAMAX 15 MG SPRINKLE CAP"/>
    <x v="968"/>
    <n v="3.6325400000000001"/>
    <n v="3.9922300000000002"/>
    <s v="B"/>
    <n v="9.9000000000000005E-2"/>
    <s v="WAC Adjustment"/>
    <d v="2015-01-14T00:00:00"/>
    <n v="1.099"/>
  </r>
  <r>
    <s v="TOPAMAX 200 MG TABLET"/>
    <x v="969"/>
    <n v="12.333"/>
    <n v="13.55397"/>
    <s v="B"/>
    <n v="9.9000000000000005E-2"/>
    <s v="WAC Adjustment"/>
    <d v="2015-01-14T00:00:00"/>
    <n v="1.099"/>
  </r>
  <r>
    <s v="TOPAMAX 25 MG SPRINKLE CAP"/>
    <x v="970"/>
    <n v="4.4630200000000002"/>
    <n v="4.9048999999999996"/>
    <s v="B"/>
    <n v="9.9000000000000005E-2"/>
    <s v="WAC Adjustment"/>
    <d v="2015-01-14T00:00:00"/>
    <n v="1.099"/>
  </r>
  <r>
    <s v="TOPAMAX 25 MG TABLET"/>
    <x v="971"/>
    <n v="3.8668100000000001"/>
    <n v="4.2496600000000004"/>
    <s v="B"/>
    <n v="9.9000000000000005E-2"/>
    <s v="WAC Adjustment"/>
    <d v="2015-01-14T00:00:00"/>
    <n v="1.099"/>
  </r>
  <r>
    <s v="TOPAMAX 50 MG TABLET"/>
    <x v="972"/>
    <n v="7.6255199999999999"/>
    <n v="8.3803699999999992"/>
    <s v="B"/>
    <n v="9.9000000000000005E-2"/>
    <s v="WAC Adjustment"/>
    <d v="2015-01-14T00:00:00"/>
    <n v="1.099"/>
  </r>
  <r>
    <s v="TRADJENTA 5 MG TABLET"/>
    <x v="973"/>
    <n v="9.7172199999999993"/>
    <n v="10.679309999999999"/>
    <s v="B"/>
    <n v="9.9000000000000005E-2"/>
    <s v="WAC Adjustment"/>
    <d v="2015-01-14T00:00:00"/>
    <n v="1.099"/>
  </r>
  <r>
    <s v="TRILEPTAL 150 MG TABLET"/>
    <x v="1857"/>
    <n v="2.69468"/>
    <n v="3.0961599999999998"/>
    <s v="B"/>
    <n v="0.14899999999999999"/>
    <s v="WAC Adjustment"/>
    <d v="2015-01-14T00:00:00"/>
    <n v="1.149"/>
  </r>
  <r>
    <s v="TRILEPTAL 300 MG TABLET"/>
    <x v="976"/>
    <n v="4.83934"/>
    <n v="5.5604500000000003"/>
    <s v="B"/>
    <n v="0.14899999999999999"/>
    <s v="WAC Adjustment"/>
    <d v="2015-01-14T00:00:00"/>
    <n v="1.149"/>
  </r>
  <r>
    <s v="TRILEPTAL 300 MG/5 ML SUSP"/>
    <x v="977"/>
    <n v="0.98667000000000005"/>
    <n v="1.1336999999999999"/>
    <s v="B"/>
    <n v="0.14899999999999999"/>
    <s v="WAC Adjustment"/>
    <d v="2015-01-14T00:00:00"/>
    <n v="1.149"/>
  </r>
  <r>
    <s v="TRILEPTAL 600 MG TABLET"/>
    <x v="978"/>
    <n v="8.9165500000000009"/>
    <n v="10.24512"/>
    <s v="B"/>
    <n v="0.14899999999999999"/>
    <s v="WAC Adjustment"/>
    <d v="2015-01-14T00:00:00"/>
    <n v="1.149"/>
  </r>
  <r>
    <s v="TUSSIONEX PENNKINETIC SUSP"/>
    <x v="655"/>
    <n v="1.0918699999999999"/>
    <n v="1.1999899999999999"/>
    <s v="B"/>
    <n v="9.9000000000000005E-2"/>
    <s v="WAC Adjustment"/>
    <d v="2015-01-14T00:00:00"/>
    <n v="1.099"/>
  </r>
  <r>
    <s v="TWYNSTA 80-10 MG TABLET"/>
    <x v="1858"/>
    <n v="5.0947300000000002"/>
    <n v="5.5990099999999998"/>
    <s v="B"/>
    <n v="9.9000000000000005E-2"/>
    <s v="WAC Adjustment"/>
    <d v="2015-01-14T00:00:00"/>
    <n v="1.099"/>
  </r>
  <r>
    <s v="TWYNSTA 80-5 MG TABLET"/>
    <x v="979"/>
    <n v="5.0711000000000004"/>
    <n v="5.5730300000000002"/>
    <s v="B"/>
    <n v="9.9000000000000005E-2"/>
    <s v="WAC Adjustment"/>
    <d v="2015-01-14T00:00:00"/>
    <n v="1.099"/>
  </r>
  <r>
    <s v="TYLENOL WITH CODEINE #3 TABLET"/>
    <x v="980"/>
    <n v="0.94159999999999999"/>
    <n v="1.03485"/>
    <s v="B"/>
    <n v="9.9000000000000005E-2"/>
    <s v="WAC Adjustment"/>
    <d v="2015-01-14T00:00:00"/>
    <n v="1.099"/>
  </r>
  <r>
    <s v="TYLENOL WITH CODEINE #4 TABLET"/>
    <x v="981"/>
    <n v="1.6766799999999999"/>
    <n v="1.8427199999999999"/>
    <s v="B"/>
    <n v="9.9000000000000005E-2"/>
    <s v="WAC Adjustment"/>
    <d v="2015-01-14T00:00:00"/>
    <n v="1.099"/>
  </r>
  <r>
    <s v="ULESFIA 5% LOTION"/>
    <x v="1859"/>
    <n v="0.64598"/>
    <n v="0.71059000000000005"/>
    <s v="B"/>
    <n v="0.1"/>
    <s v="WAC Adjustment"/>
    <d v="2015-01-14T00:00:00"/>
    <n v="1.1000000000000001"/>
  </r>
  <r>
    <s v="ULTRACET TABLET"/>
    <x v="984"/>
    <n v="2.0253999999999999"/>
    <n v="2.22587"/>
    <s v="B"/>
    <n v="9.9000000000000005E-2"/>
    <s v="WAC Adjustment"/>
    <d v="2015-01-14T00:00:00"/>
    <n v="1.099"/>
  </r>
  <r>
    <s v="ULTRAM 50 MG TABLET"/>
    <x v="985"/>
    <n v="2.1867000000000001"/>
    <n v="2.4032100000000001"/>
    <s v="B"/>
    <n v="9.9000000000000005E-2"/>
    <s v="WAC Adjustment"/>
    <d v="2015-01-14T00:00:00"/>
    <n v="1.099"/>
  </r>
  <r>
    <s v="ULTRAM ER 100 MG TABLET"/>
    <x v="986"/>
    <n v="5.5328600000000003"/>
    <n v="6.0806199999999997"/>
    <s v="B"/>
    <n v="9.9000000000000005E-2"/>
    <s v="WAC Adjustment"/>
    <d v="2015-01-14T00:00:00"/>
    <n v="1.099"/>
  </r>
  <r>
    <s v="ULTRAM ER 200 MG TABLET"/>
    <x v="987"/>
    <n v="9.0682200000000002"/>
    <n v="9.9658800000000003"/>
    <s v="B"/>
    <n v="9.9000000000000005E-2"/>
    <s v="WAC Adjustment"/>
    <d v="2015-01-14T00:00:00"/>
    <n v="1.099"/>
  </r>
  <r>
    <s v="ULTRAM ER 300 MG TABLET"/>
    <x v="988"/>
    <n v="12.620240000000001"/>
    <n v="13.86952"/>
    <s v="B"/>
    <n v="9.9000000000000005E-2"/>
    <s v="WAC Adjustment"/>
    <d v="2015-01-14T00:00:00"/>
    <n v="1.099"/>
  </r>
  <r>
    <s v="VALTREX 1 GM CAPLET"/>
    <x v="1583"/>
    <n v="12.22245"/>
    <n v="14.05593"/>
    <s v="B"/>
    <n v="0.15"/>
    <s v="WAC Adjustment"/>
    <d v="2015-01-14T00:00:00"/>
    <n v="1.1499999999999999"/>
  </r>
  <r>
    <s v="VALTREX 500 MG CAPLET"/>
    <x v="1584"/>
    <n v="6.88964"/>
    <n v="7.9230099999999997"/>
    <s v="B"/>
    <n v="0.15"/>
    <s v="WAC Adjustment"/>
    <d v="2015-01-14T00:00:00"/>
    <n v="1.1499999999999999"/>
  </r>
  <r>
    <s v="VECTICAL 3 MCG/G OINTMENT"/>
    <x v="656"/>
    <n v="6.3739800000000004"/>
    <n v="7.01112"/>
    <s v="B"/>
    <n v="0.1"/>
    <s v="WAC Adjustment"/>
    <d v="2015-01-14T00:00:00"/>
    <n v="1.1000000000000001"/>
  </r>
  <r>
    <s v="VELCADE 3.5 MG VIAL"/>
    <x v="1860"/>
    <n v="1491.2639999999999"/>
    <n v="1508.2047600000001"/>
    <s v="B"/>
    <n v="1.14E-2"/>
    <s v="WAC Adjustment"/>
    <d v="2015-01-14T00:00:00"/>
    <n v="1.0114000000000001"/>
  </r>
  <r>
    <s v="VENTOLIN HFA 90 MCG INHALER"/>
    <x v="993"/>
    <n v="2.29989"/>
    <n v="2.4378600000000001"/>
    <s v="B"/>
    <n v="0.06"/>
    <s v="WAC Adjustment"/>
    <d v="2015-01-14T00:00:00"/>
    <n v="1.06"/>
  </r>
  <r>
    <s v="VENTOLIN HFA 90 MCG INHALER"/>
    <x v="994"/>
    <n v="2.06142"/>
    <n v="2.1850299999999998"/>
    <s v="B"/>
    <n v="0.06"/>
    <s v="WAC Adjustment"/>
    <d v="2015-01-14T00:00:00"/>
    <n v="1.06"/>
  </r>
  <r>
    <s v="VERAMYST 27.5 MCG NASAL SPRAY"/>
    <x v="995"/>
    <n v="12.4785"/>
    <n v="14.35003"/>
    <s v="B"/>
    <n v="0.15"/>
    <s v="WAC Adjustment"/>
    <d v="2015-01-14T00:00:00"/>
    <n v="1.1499999999999999"/>
  </r>
  <r>
    <s v="VEREGEN 15% OINTMENT"/>
    <x v="657"/>
    <n v="30.230879999999999"/>
    <n v="33.072879999999998"/>
    <s v="B"/>
    <n v="9.4E-2"/>
    <s v="WAC Adjustment"/>
    <d v="2015-01-14T00:00:00"/>
    <n v="1.0940000000000001"/>
  </r>
  <r>
    <s v="VIIBRYD 10 MG TABLET"/>
    <x v="1327"/>
    <n v="5.2993499999999996"/>
    <n v="6.0941400000000003"/>
    <s v="B"/>
    <n v="0.15"/>
    <s v="WAC Adjustment"/>
    <d v="2015-01-14T00:00:00"/>
    <n v="1.1499999999999999"/>
  </r>
  <r>
    <s v="VIIBRYD 20 MG TABLET"/>
    <x v="1328"/>
    <n v="5.3764200000000004"/>
    <n v="6.1827800000000002"/>
    <s v="B"/>
    <n v="0.15"/>
    <s v="WAC Adjustment"/>
    <d v="2015-01-14T00:00:00"/>
    <n v="1.1499999999999999"/>
  </r>
  <r>
    <s v="VIIBRYD 40 MG TABLET"/>
    <x v="1329"/>
    <n v="5.3500300000000003"/>
    <n v="6.1524299999999998"/>
    <s v="B"/>
    <n v="0.15"/>
    <s v="WAC Adjustment"/>
    <d v="2015-01-14T00:00:00"/>
    <n v="1.1499999999999999"/>
  </r>
  <r>
    <s v="VIIBRYD TITRATION PACK"/>
    <x v="1330"/>
    <n v="5.3002099999999999"/>
    <n v="6.0951399999999998"/>
    <s v="B"/>
    <n v="0.15"/>
    <s v="WAC Adjustment"/>
    <d v="2015-01-14T00:00:00"/>
    <n v="1.1499999999999999"/>
  </r>
  <r>
    <s v="VIMOVO DR 375-20 MG TABLET"/>
    <x v="1635"/>
    <n v="16.44586"/>
    <n v="22.33989"/>
    <s v="B"/>
    <n v="0.3584"/>
    <s v="WAC Adjustment"/>
    <d v="2015-01-14T00:00:00"/>
    <n v="1.3584000000000001"/>
  </r>
  <r>
    <s v="VIMOVO DR 500-20 MG TABLET"/>
    <x v="1861"/>
    <n v="16.54073"/>
    <n v="22.46876"/>
    <s v="B"/>
    <n v="0.3584"/>
    <s v="WAC Adjustment"/>
    <d v="2015-01-14T00:00:00"/>
    <n v="1.3584000000000001"/>
  </r>
  <r>
    <s v="VIMPAT 10 MG/ML SOLUTION"/>
    <x v="663"/>
    <n v="1.01031"/>
    <n v="1.09114"/>
    <s v="B"/>
    <n v="0.08"/>
    <s v="WAC Adjustment"/>
    <d v="2015-01-14T00:00:00"/>
    <n v="1.08"/>
  </r>
  <r>
    <s v="VIMPAT 10 MG/ML SOLUTION"/>
    <x v="1862"/>
    <n v="1.15448"/>
    <n v="1.24682"/>
    <s v="B"/>
    <n v="0.08"/>
    <s v="WAC Adjustment"/>
    <d v="2015-01-14T00:00:00"/>
    <n v="1.08"/>
  </r>
  <r>
    <s v="VIMPAT 100 MG TABLET"/>
    <x v="664"/>
    <n v="9.4243699999999997"/>
    <n v="10.178319999999999"/>
    <s v="B"/>
    <n v="0.08"/>
    <s v="WAC Adjustment"/>
    <d v="2015-01-14T00:00:00"/>
    <n v="1.08"/>
  </r>
  <r>
    <s v="VIMPAT 150 MG TABLET"/>
    <x v="665"/>
    <n v="10.031739999999999"/>
    <n v="10.834379999999999"/>
    <s v="B"/>
    <n v="0.08"/>
    <s v="WAC Adjustment"/>
    <d v="2015-01-14T00:00:00"/>
    <n v="1.08"/>
  </r>
  <r>
    <s v="VIMPAT 200 MG TABLET"/>
    <x v="666"/>
    <n v="9.9477700000000002"/>
    <n v="10.743589999999999"/>
    <s v="B"/>
    <n v="0.08"/>
    <s v="WAC Adjustment"/>
    <d v="2015-01-14T00:00:00"/>
    <n v="1.08"/>
  </r>
  <r>
    <s v="VIMPAT 50 MG TABLET"/>
    <x v="667"/>
    <n v="6.0205299999999999"/>
    <n v="6.5021100000000001"/>
    <s v="B"/>
    <n v="0.08"/>
    <s v="WAC Adjustment"/>
    <d v="2015-01-14T00:00:00"/>
    <n v="1.08"/>
  </r>
  <r>
    <s v="VIRAMUNE 200 MG TABLET"/>
    <x v="997"/>
    <n v="10.985810000000001"/>
    <n v="11.644959999999999"/>
    <s v="B"/>
    <n v="0.06"/>
    <s v="WAC Adjustment"/>
    <d v="2015-01-14T00:00:00"/>
    <n v="1.06"/>
  </r>
  <r>
    <s v="VIRAMUNE XR 400 MG TABLET"/>
    <x v="998"/>
    <n v="20.273630000000001"/>
    <n v="21.49025"/>
    <s v="B"/>
    <n v="0.06"/>
    <s v="WAC Adjustment"/>
    <d v="2015-01-14T00:00:00"/>
    <n v="1.06"/>
  </r>
  <r>
    <s v="VIREAD 300 MG TABLET"/>
    <x v="668"/>
    <n v="28.042090000000002"/>
    <n v="29.977550000000001"/>
    <s v="B"/>
    <n v="6.9000000000000006E-2"/>
    <s v="WAC Adjustment"/>
    <d v="2015-01-14T00:00:00"/>
    <n v="1.069"/>
  </r>
  <r>
    <s v="VIVELLE-DOT 0.025 MG PATCH"/>
    <x v="1136"/>
    <n v="10.17074"/>
    <n v="11.68628"/>
    <s v="B"/>
    <n v="0.14899999999999999"/>
    <s v="WAC Adjustment"/>
    <d v="2015-01-14T00:00:00"/>
    <n v="1.149"/>
  </r>
  <r>
    <s v="VIVELLE-DOT 0.0375 MG PATCH"/>
    <x v="1137"/>
    <n v="10.124700000000001"/>
    <n v="11.633179999999999"/>
    <s v="B"/>
    <n v="0.14899999999999999"/>
    <s v="WAC Adjustment"/>
    <d v="2015-01-14T00:00:00"/>
    <n v="1.149"/>
  </r>
  <r>
    <s v="VIVELLE-DOT 0.05 MG PATCH"/>
    <x v="1138"/>
    <n v="10.11004"/>
    <n v="11.61636"/>
    <s v="B"/>
    <n v="0.14899999999999999"/>
    <s v="WAC Adjustment"/>
    <d v="2015-01-14T00:00:00"/>
    <n v="1.149"/>
  </r>
  <r>
    <s v="VIVELLE-DOT 0.075 MG PATCH"/>
    <x v="1139"/>
    <n v="10.16161"/>
    <n v="11.675789999999999"/>
    <s v="B"/>
    <n v="0.14899999999999999"/>
    <s v="WAC Adjustment"/>
    <d v="2015-01-14T00:00:00"/>
    <n v="1.149"/>
  </r>
  <r>
    <s v="VIVELLE-DOT 0.1 MG PATCH"/>
    <x v="1140"/>
    <n v="10.15404"/>
    <n v="11.66689"/>
    <s v="B"/>
    <n v="0.14899999999999999"/>
    <s v="WAC Adjustment"/>
    <d v="2015-01-14T00:00:00"/>
    <n v="1.149"/>
  </r>
  <r>
    <s v="VOLTAREN 1% GEL"/>
    <x v="1333"/>
    <n v="0.40690999999999999"/>
    <n v="0.43946000000000002"/>
    <s v="B"/>
    <n v="0.08"/>
    <s v="WAC Adjustment"/>
    <d v="2015-01-14T00:00:00"/>
    <n v="1.08"/>
  </r>
  <r>
    <s v="VYTORIN 10-10 MG TABLET"/>
    <x v="1092"/>
    <n v="6.2452100000000002"/>
    <n v="6.8634300000000001"/>
    <s v="B"/>
    <n v="9.9000000000000005E-2"/>
    <s v="WAC Adjustment"/>
    <d v="2015-01-14T00:00:00"/>
    <n v="1.099"/>
  </r>
  <r>
    <s v="VYTORIN 10-20 MG TABLET"/>
    <x v="1093"/>
    <n v="6.2487500000000002"/>
    <n v="6.8673200000000003"/>
    <s v="B"/>
    <n v="9.9000000000000005E-2"/>
    <s v="WAC Adjustment"/>
    <d v="2015-01-14T00:00:00"/>
    <n v="1.099"/>
  </r>
  <r>
    <s v="VYTORIN 10-40 MG TABLET"/>
    <x v="1094"/>
    <n v="6.2075899999999997"/>
    <n v="6.8220900000000002"/>
    <s v="B"/>
    <n v="9.9000000000000005E-2"/>
    <s v="WAC Adjustment"/>
    <d v="2015-01-14T00:00:00"/>
    <n v="1.099"/>
  </r>
  <r>
    <s v="VYTORIN 10-80 MG TABLET"/>
    <x v="1095"/>
    <n v="6.1989799999999997"/>
    <n v="6.8126199999999999"/>
    <s v="B"/>
    <n v="9.9000000000000005E-2"/>
    <s v="WAC Adjustment"/>
    <d v="2015-01-14T00:00:00"/>
    <n v="1.099"/>
  </r>
  <r>
    <s v="VYVANSE 20 MG CAPSULE"/>
    <x v="673"/>
    <n v="6.5490899999999996"/>
    <n v="7.1385100000000001"/>
    <s v="B"/>
    <n v="0.09"/>
    <s v="WAC Adjustment"/>
    <d v="2015-01-14T00:00:00"/>
    <n v="1.0900000000000001"/>
  </r>
  <r>
    <s v="VYVANSE 30 MG CAPSULE"/>
    <x v="674"/>
    <n v="6.4411100000000001"/>
    <n v="7.02081"/>
    <s v="B"/>
    <n v="0.09"/>
    <s v="WAC Adjustment"/>
    <d v="2015-01-14T00:00:00"/>
    <n v="1.0900000000000001"/>
  </r>
  <r>
    <s v="VYVANSE 40 MG CAPSULE"/>
    <x v="675"/>
    <n v="6.53491"/>
    <n v="7.1230599999999997"/>
    <s v="B"/>
    <n v="0.09"/>
    <s v="WAC Adjustment"/>
    <d v="2015-01-14T00:00:00"/>
    <n v="1.0900000000000001"/>
  </r>
  <r>
    <s v="VYVANSE 50 MG CAPSULE"/>
    <x v="676"/>
    <n v="6.4398"/>
    <n v="7.01938"/>
    <s v="B"/>
    <n v="0.09"/>
    <s v="WAC Adjustment"/>
    <d v="2015-01-14T00:00:00"/>
    <n v="1.0900000000000001"/>
  </r>
  <r>
    <s v="VYVANSE 60 MG CAPSULE"/>
    <x v="677"/>
    <n v="6.4683599999999997"/>
    <n v="7.0505100000000001"/>
    <s v="B"/>
    <n v="0.09"/>
    <s v="WAC Adjustment"/>
    <d v="2015-01-14T00:00:00"/>
    <n v="1.0900000000000001"/>
  </r>
  <r>
    <s v="VYVANSE 70 MG CAPSULE"/>
    <x v="678"/>
    <n v="6.5250399999999997"/>
    <n v="7.1123000000000003"/>
    <s v="B"/>
    <n v="0.09"/>
    <s v="WAC Adjustment"/>
    <d v="2015-01-14T00:00:00"/>
    <n v="1.0900000000000001"/>
  </r>
  <r>
    <s v="WELLBUTRIN SR 100 MG TABLET"/>
    <x v="999"/>
    <n v="3.9282900000000001"/>
    <n v="4.5175799999999997"/>
    <s v="B"/>
    <n v="0.15"/>
    <s v="WAC Adjustment"/>
    <d v="2015-01-14T00:00:00"/>
    <n v="1.1499999999999999"/>
  </r>
  <r>
    <s v="WELLBUTRIN SR 150 MG TABLET"/>
    <x v="1000"/>
    <n v="4.2561400000000003"/>
    <n v="4.8946500000000004"/>
    <s v="B"/>
    <n v="0.15"/>
    <s v="WAC Adjustment"/>
    <d v="2015-01-14T00:00:00"/>
    <n v="1.1499999999999999"/>
  </r>
  <r>
    <s v="WELLBUTRIN SR 200 MG TABLET"/>
    <x v="1001"/>
    <n v="7.8725100000000001"/>
    <n v="9.0533099999999997"/>
    <s v="B"/>
    <n v="0.15"/>
    <s v="WAC Adjustment"/>
    <d v="2015-01-14T00:00:00"/>
    <n v="1.1499999999999999"/>
  </r>
  <r>
    <s v="XELODA 500 MG TABLET"/>
    <x v="174"/>
    <n v="33.590130000000002"/>
    <n v="36.613250000000001"/>
    <s v="B"/>
    <n v="0.09"/>
    <s v="WAC Adjustment"/>
    <d v="2015-01-14T00:00:00"/>
    <n v="1.0900000000000001"/>
  </r>
  <r>
    <s v="XENICAL 120 MG CAPSULE"/>
    <x v="1004"/>
    <n v="5.0760100000000001"/>
    <n v="5.5328099999999996"/>
    <s v="B"/>
    <n v="0.09"/>
    <s v="WAC Adjustment"/>
    <d v="2015-01-14T00:00:00"/>
    <n v="1.0900000000000001"/>
  </r>
  <r>
    <s v="XERESE 5%-1% CREAM"/>
    <x v="1365"/>
    <n v="116.22105000000001"/>
    <n v="127.7281"/>
    <s v="B"/>
    <n v="9.9000000000000005E-2"/>
    <s v="WAC Adjustment"/>
    <d v="2015-01-14T00:00:00"/>
    <n v="1.099"/>
  </r>
  <r>
    <s v="XOPENEX HFA 45 MCG INHALER"/>
    <x v="684"/>
    <n v="3.3268"/>
    <n v="3.6559200000000001"/>
    <s v="B"/>
    <n v="9.8900000000000002E-2"/>
    <s v="WAC Adjustment"/>
    <d v="2015-01-14T00:00:00"/>
    <n v="1.0989"/>
  </r>
  <r>
    <s v="XYZAL 5 MG TABLET"/>
    <x v="1863"/>
    <n v="3.0049299999999999"/>
    <n v="3.3024800000000001"/>
    <s v="B"/>
    <n v="9.9000000000000005E-2"/>
    <s v="WAC Adjustment"/>
    <d v="2015-01-14T00:00:00"/>
    <n v="1.099"/>
  </r>
  <r>
    <s v="ZETIA 10 MG TABLET"/>
    <x v="1097"/>
    <n v="6.2971399999999997"/>
    <n v="6.9206200000000004"/>
    <s v="B"/>
    <n v="9.9000000000000005E-2"/>
    <s v="WAC Adjustment"/>
    <d v="2015-01-14T00:00:00"/>
    <n v="1.099"/>
  </r>
  <r>
    <s v="ZETONNA 37 MCG NASAL SPRAY"/>
    <x v="688"/>
    <n v="25.294730000000001"/>
    <n v="27.799669999999999"/>
    <s v="B"/>
    <n v="9.9000000000000005E-2"/>
    <s v="WAC Adjustment"/>
    <d v="2015-01-14T00:00:00"/>
    <n v="1.099"/>
  </r>
  <r>
    <s v="ZIANA GEL"/>
    <x v="1006"/>
    <n v="10.950609999999999"/>
    <n v="12.03472"/>
    <s v="B"/>
    <n v="9.9000000000000005E-2"/>
    <s v="WAC Adjustment"/>
    <d v="2015-01-14T00:00:00"/>
    <n v="1.099"/>
  </r>
  <r>
    <s v="ZIANA GEL"/>
    <x v="1007"/>
    <n v="10.308920000000001"/>
    <n v="11.329499999999999"/>
    <s v="B"/>
    <n v="9.9000000000000005E-2"/>
    <s v="WAC Adjustment"/>
    <d v="2015-01-14T00:00:00"/>
    <n v="1.099"/>
  </r>
  <r>
    <s v="ZIRGAN 0.15% OPHTHALMIC GEL"/>
    <x v="90"/>
    <n v="48.947890000000001"/>
    <n v="53.84366"/>
    <s v="B"/>
    <n v="0.1"/>
    <s v="WAC Adjustment"/>
    <d v="2015-01-14T00:00:00"/>
    <n v="1.1000000000000001"/>
  </r>
  <r>
    <s v="ZONALON 5% CREAM"/>
    <x v="694"/>
    <n v="8.2711000000000006"/>
    <n v="9.0487500000000001"/>
    <s v="B"/>
    <n v="9.4E-2"/>
    <s v="WAC Adjustment"/>
    <d v="2015-01-14T00:00:00"/>
    <n v="1.0940000000000001"/>
  </r>
  <r>
    <s v="ZORTRESS 0.5 MG TABLET"/>
    <x v="1864"/>
    <n v="12.781280000000001"/>
    <n v="13.164720000000001"/>
    <s v="B"/>
    <n v="0.03"/>
    <s v="WAC Adjustment"/>
    <d v="2015-01-14T00:00:00"/>
    <n v="1.03"/>
  </r>
  <r>
    <s v="ZORTRESS 0.75 MG TABLET"/>
    <x v="1865"/>
    <n v="19.3093"/>
    <n v="19.888580000000001"/>
    <s v="B"/>
    <n v="0.03"/>
    <s v="WAC Adjustment"/>
    <d v="2015-01-14T00:00:00"/>
    <n v="1.03"/>
  </r>
  <r>
    <s v="ZOVIRAX 5% CREAM"/>
    <x v="1008"/>
    <n v="118.02712"/>
    <n v="129.71180000000001"/>
    <s v="B"/>
    <n v="9.9000000000000005E-2"/>
    <s v="WAC Adjustment"/>
    <d v="2015-01-14T00:00:00"/>
    <n v="1.099"/>
  </r>
  <r>
    <s v="ZOVIRAX 5% OINTMENT"/>
    <x v="1009"/>
    <n v="32.466709999999999"/>
    <n v="37.336709999999997"/>
    <s v="B"/>
    <n v="0.15"/>
    <s v="WAC Adjustment"/>
    <d v="2015-01-14T00:00:00"/>
    <n v="1.1499999999999999"/>
  </r>
  <r>
    <s v="ZYCLARA 2.5% CREAM PUMP"/>
    <x v="1866"/>
    <n v="115.27231999999999"/>
    <n v="132.56317000000001"/>
    <s v="B"/>
    <n v="0.15"/>
    <s v="WAC Adjustment"/>
    <d v="2015-01-14T00:00:00"/>
    <n v="1.1499999999999999"/>
  </r>
  <r>
    <s v="ZYCLARA 3.75% CREAM"/>
    <x v="1010"/>
    <n v="31.377040000000001"/>
    <n v="36.083590000000001"/>
    <s v="B"/>
    <n v="0.15"/>
    <s v="WAC Adjustment"/>
    <d v="2015-01-14T00:00:00"/>
    <n v="1.1499999999999999"/>
  </r>
  <r>
    <s v="ZYCLARA 3.75% CREAM PUMP"/>
    <x v="1011"/>
    <n v="115.64523"/>
    <n v="132.99200999999999"/>
    <s v="B"/>
    <n v="0.15"/>
    <s v="WAC Adjustment"/>
    <d v="2015-01-14T00:00:00"/>
    <n v="1.1499999999999999"/>
  </r>
  <r>
    <s v="ZYLET EYE DROPS"/>
    <x v="92"/>
    <n v="34.483710000000002"/>
    <n v="37.93242"/>
    <s v="B"/>
    <n v="0.1"/>
    <s v="WAC Adjustment"/>
    <d v="2015-01-14T00:00:00"/>
    <n v="1.1000000000000001"/>
  </r>
  <r>
    <s v="ZYLET EYE DROPS"/>
    <x v="93"/>
    <n v="34.462649999999996"/>
    <n v="37.909260000000003"/>
    <s v="B"/>
    <n v="0.1"/>
    <s v="WAC Adjustment"/>
    <d v="2015-01-14T00:00:00"/>
    <n v="1.1000000000000001"/>
  </r>
  <r>
    <s v="ZYMAXID 0.5% EYE DROPS"/>
    <x v="695"/>
    <n v="45.147030000000001"/>
    <n v="48.756540000000001"/>
    <s v="B"/>
    <n v="0.08"/>
    <s v="WAC Adjustment"/>
    <d v="2015-01-14T00:00:00"/>
    <n v="1.08"/>
  </r>
  <r>
    <s v="ALOMIDE 0.1% EYE DROPS"/>
    <x v="1867"/>
    <n v="12.137219999999999"/>
    <n v="12.86351"/>
    <s v="B"/>
    <n v="5.9799999999999999E-2"/>
    <s v="WAC Adjustment"/>
    <d v="2015-01-21T00:00:00"/>
    <n v="1.0598000000000001"/>
  </r>
  <r>
    <s v="APIDRA 100 UNITS/ML VIAL"/>
    <x v="139"/>
    <n v="17.90362"/>
    <n v="19.676079999999999"/>
    <s v="B"/>
    <n v="9.9000000000000005E-2"/>
    <s v="WAC Adjustment"/>
    <d v="2015-01-21T00:00:00"/>
    <n v="1.099"/>
  </r>
  <r>
    <s v="APIDRA SOLOSTAR 100 UNITS/ML"/>
    <x v="140"/>
    <n v="23.059180000000001"/>
    <n v="25.25066"/>
    <s v="B"/>
    <n v="9.5000000000000001E-2"/>
    <s v="WAC Adjustment"/>
    <d v="2015-01-21T00:00:00"/>
    <n v="1.095"/>
  </r>
  <r>
    <s v="ASTEPRO 0.15% NASAL SPRAY"/>
    <x v="1051"/>
    <n v="3.9947900000000001"/>
    <n v="4.7936699999999997"/>
    <s v="B"/>
    <n v="0.2"/>
    <s v="WAC Adjustment"/>
    <d v="2015-01-21T00:00:00"/>
    <n v="1.2"/>
  </r>
  <r>
    <s v="AZOPT 1% EYE DROPS"/>
    <x v="729"/>
    <n v="15.686870000000001"/>
    <n v="19.60858"/>
    <s v="B"/>
    <n v="0.25"/>
    <s v="WAC Adjustment"/>
    <d v="2015-01-21T00:00:00"/>
    <n v="1.25"/>
  </r>
  <r>
    <s v="AZOPT 1% EYE DROPS"/>
    <x v="730"/>
    <n v="15.443759999999999"/>
    <n v="19.30547"/>
    <s v="B"/>
    <n v="0.25"/>
    <s v="WAC Adjustment"/>
    <d v="2015-01-21T00:00:00"/>
    <n v="1.25"/>
  </r>
  <r>
    <s v="AZOR 10-20 MG TABLET"/>
    <x v="1366"/>
    <n v="4.9245999999999999"/>
    <n v="5.26952"/>
    <s v="B"/>
    <n v="7.0000000000000007E-2"/>
    <s v="WAC Adjustment"/>
    <d v="2015-01-21T00:00:00"/>
    <n v="1.07"/>
  </r>
  <r>
    <s v="AZOR 10-40 MG TABLET"/>
    <x v="1367"/>
    <n v="6.2983599999999997"/>
    <n v="6.7441000000000004"/>
    <s v="B"/>
    <n v="7.0800000000000002E-2"/>
    <s v="WAC Adjustment"/>
    <d v="2015-01-21T00:00:00"/>
    <n v="1.0708"/>
  </r>
  <r>
    <s v="AZOR 5-20 MG TABLET"/>
    <x v="1368"/>
    <n v="4.9449399999999999"/>
    <n v="5.2912800000000004"/>
    <s v="B"/>
    <n v="7.0000000000000007E-2"/>
    <s v="WAC Adjustment"/>
    <d v="2015-01-21T00:00:00"/>
    <n v="1.07"/>
  </r>
  <r>
    <s v="AZOR 5-40 MG TABLET"/>
    <x v="1369"/>
    <n v="6.32308"/>
    <n v="6.7705599999999997"/>
    <s v="B"/>
    <n v="7.0800000000000002E-2"/>
    <s v="WAC Adjustment"/>
    <d v="2015-01-21T00:00:00"/>
    <n v="1.0708"/>
  </r>
  <r>
    <s v="BENICAR 20 MG TABLET"/>
    <x v="1592"/>
    <n v="4.0437000000000003"/>
    <n v="4.3283399999999999"/>
    <s v="B"/>
    <n v="7.0400000000000004E-2"/>
    <s v="WAC Adjustment"/>
    <d v="2015-01-21T00:00:00"/>
    <n v="1.0704"/>
  </r>
  <r>
    <s v="BENICAR 40 MG TABLET"/>
    <x v="1593"/>
    <n v="5.5384599999999997"/>
    <n v="5.9347399999999997"/>
    <s v="B"/>
    <n v="7.1599999999999997E-2"/>
    <s v="WAC Adjustment"/>
    <d v="2015-01-21T00:00:00"/>
    <n v="1.0716000000000001"/>
  </r>
  <r>
    <s v="BENICAR 5 MG TABLET"/>
    <x v="1372"/>
    <n v="3.2642699999999998"/>
    <n v="3.49675"/>
    <s v="B"/>
    <n v="7.1199999999999999E-2"/>
    <s v="WAC Adjustment"/>
    <d v="2015-01-21T00:00:00"/>
    <n v="1.0711999999999999"/>
  </r>
  <r>
    <s v="BENICAR HCT 20-12.5 MG TABLET"/>
    <x v="1373"/>
    <n v="3.9927999999999999"/>
    <n v="4.27386"/>
    <s v="B"/>
    <n v="7.0400000000000004E-2"/>
    <s v="WAC Adjustment"/>
    <d v="2015-01-21T00:00:00"/>
    <n v="1.0704"/>
  </r>
  <r>
    <s v="BENICAR HCT 40-12.5 MG TABLET"/>
    <x v="1374"/>
    <n v="5.5389499999999998"/>
    <n v="5.93527"/>
    <s v="B"/>
    <n v="7.1599999999999997E-2"/>
    <s v="WAC Adjustment"/>
    <d v="2015-01-21T00:00:00"/>
    <n v="1.0716000000000001"/>
  </r>
  <r>
    <s v="BENICAR HCT 40-25 MG TABLET"/>
    <x v="1375"/>
    <n v="5.5527600000000001"/>
    <n v="5.9500599999999997"/>
    <s v="B"/>
    <n v="7.1599999999999997E-2"/>
    <s v="WAC Adjustment"/>
    <d v="2015-01-21T00:00:00"/>
    <n v="1.0716000000000001"/>
  </r>
  <r>
    <s v="BETOPTIC S 0.25% EYE DROPS"/>
    <x v="1334"/>
    <n v="19.592590000000001"/>
    <n v="20.885529999999999"/>
    <s v="B"/>
    <n v="6.6000000000000003E-2"/>
    <s v="WAC Adjustment"/>
    <d v="2015-01-21T00:00:00"/>
    <n v="1.0660000000000001"/>
  </r>
  <r>
    <s v="BETOPTIC S 0.25% EYE DROPS"/>
    <x v="1335"/>
    <n v="19.55668"/>
    <n v="21.315989999999999"/>
    <s v="B"/>
    <n v="0.09"/>
    <s v="WAC Adjustment"/>
    <d v="2015-01-21T00:00:00"/>
    <n v="1.0900000000000001"/>
  </r>
  <r>
    <s v="CILOXAN 0.3% OINTMENT"/>
    <x v="754"/>
    <n v="36.506"/>
    <n v="38.700380000000003"/>
    <s v="B"/>
    <n v="6.0100000000000001E-2"/>
    <s v="WAC Adjustment"/>
    <d v="2015-01-21T00:00:00"/>
    <n v="1.0601"/>
  </r>
  <r>
    <s v="CIPRO HC OTIC SUSPENSION"/>
    <x v="755"/>
    <n v="19.470490000000002"/>
    <n v="21.22147"/>
    <s v="B"/>
    <n v="8.9899999999999994E-2"/>
    <s v="WAC Adjustment"/>
    <d v="2015-01-21T00:00:00"/>
    <n v="1.0899000000000001"/>
  </r>
  <r>
    <s v="CIPRODEX OTIC SUSPENSION"/>
    <x v="756"/>
    <n v="20.537179999999999"/>
    <n v="21.562809999999999"/>
    <s v="B"/>
    <n v="4.99E-2"/>
    <s v="WAC Adjustment"/>
    <d v="2015-01-21T00:00:00"/>
    <n v="1.0499000000000001"/>
  </r>
  <r>
    <s v="COLYTE WITH FLAVOR PACKS"/>
    <x v="1052"/>
    <n v="1.0019999999999999E-2"/>
    <n v="1.2030000000000001E-2"/>
    <s v="B"/>
    <n v="0.2006"/>
    <s v="WAC Adjustment"/>
    <d v="2015-01-21T00:00:00"/>
    <n v="1.2006000000000001"/>
  </r>
  <r>
    <s v="CORVITE FE TABLET"/>
    <x v="1176"/>
    <n v="3.2957399999999999"/>
    <n v="3.5264799999999998"/>
    <s v="B"/>
    <n v="7.0000000000000007E-2"/>
    <s v="WAC Adjustment"/>
    <d v="2015-01-21T00:00:00"/>
    <n v="1.07"/>
  </r>
  <r>
    <s v="CYCLOGYL 1% EYE DROPS"/>
    <x v="1868"/>
    <n v="7.0380000000000003"/>
    <n v="7.4611999999999998"/>
    <s v="B"/>
    <n v="6.0100000000000001E-2"/>
    <s v="WAC Adjustment"/>
    <d v="2015-01-21T00:00:00"/>
    <n v="1.0601"/>
  </r>
  <r>
    <s v="DIPENTUM 250 MG CAPSULE"/>
    <x v="1869"/>
    <n v="9.3223800000000008"/>
    <n v="10.720829999999999"/>
    <s v="B"/>
    <n v="0.15"/>
    <s v="WAC Adjustment"/>
    <d v="2015-01-21T00:00:00"/>
    <n v="1.1499999999999999"/>
  </r>
  <r>
    <s v="DUREZOL 0.05% EYE DROPS"/>
    <x v="797"/>
    <n v="26.79318"/>
    <n v="28.129079999999998"/>
    <s v="B"/>
    <n v="4.99E-2"/>
    <s v="WAC Adjustment"/>
    <d v="2015-01-21T00:00:00"/>
    <n v="1.0499000000000001"/>
  </r>
  <r>
    <s v="DYMISTA NASAL SPRAY"/>
    <x v="1460"/>
    <n v="6.1151"/>
    <n v="6.7267900000000003"/>
    <s v="B"/>
    <n v="0.1"/>
    <s v="WAC Adjustment"/>
    <d v="2015-01-21T00:00:00"/>
    <n v="1.1000000000000001"/>
  </r>
  <r>
    <s v="EDLUAR 10 MG SL TABLET"/>
    <x v="1056"/>
    <n v="8.9073899999999995"/>
    <n v="10.45811"/>
    <s v="B"/>
    <n v="0.1741"/>
    <s v="WAC Adjustment"/>
    <d v="2015-01-21T00:00:00"/>
    <n v="1.1740999999999999"/>
  </r>
  <r>
    <s v="FELBATOL 400 MG TABLET"/>
    <x v="1067"/>
    <n v="8.1288599999999995"/>
    <n v="9.3481900000000007"/>
    <s v="B"/>
    <n v="0.15"/>
    <s v="WAC Adjustment"/>
    <d v="2015-01-21T00:00:00"/>
    <n v="1.1499999999999999"/>
  </r>
  <r>
    <s v="FELBATOL 600 MG TABLET"/>
    <x v="1068"/>
    <n v="8.7225199999999994"/>
    <n v="10.030900000000001"/>
    <s v="B"/>
    <n v="0.15"/>
    <s v="WAC Adjustment"/>
    <d v="2015-01-21T00:00:00"/>
    <n v="1.1499999999999999"/>
  </r>
  <r>
    <s v="FELBATOL 600 MG/5 ML SUSP"/>
    <x v="1657"/>
    <n v="4.2895700000000003"/>
    <n v="4.9330100000000003"/>
    <s v="B"/>
    <n v="0.15"/>
    <s v="WAC Adjustment"/>
    <d v="2015-01-21T00:00:00"/>
    <n v="1.1499999999999999"/>
  </r>
  <r>
    <s v="ILEVRO 0.3% OPHTH DROPS"/>
    <x v="824"/>
    <n v="103.90765"/>
    <n v="114.2475"/>
    <s v="B"/>
    <n v="9.9500000000000005E-2"/>
    <s v="WAC Adjustment"/>
    <d v="2015-01-21T00:00:00"/>
    <n v="1.0994999999999999"/>
  </r>
  <r>
    <s v="LORZONE 375 MG TABLET"/>
    <x v="1180"/>
    <n v="4.6287200000000004"/>
    <n v="5.1842199999999998"/>
    <s v="B"/>
    <n v="0.12"/>
    <s v="WAC Adjustment"/>
    <d v="2015-01-21T00:00:00"/>
    <n v="1.1200000000000001"/>
  </r>
  <r>
    <s v="LORZONE 750 MG TABLET"/>
    <x v="1181"/>
    <n v="5.1968199999999998"/>
    <n v="5.6932400000000003"/>
    <s v="B"/>
    <n v="9.5500000000000002E-2"/>
    <s v="WAC Adjustment"/>
    <d v="2015-01-21T00:00:00"/>
    <n v="1.0954999999999999"/>
  </r>
  <r>
    <s v="MAXIDEX 0.1% EYE DROPS"/>
    <x v="1870"/>
    <n v="11.9396"/>
    <n v="12.65239"/>
    <s v="B"/>
    <n v="5.9700000000000003E-2"/>
    <s v="WAC Adjustment"/>
    <d v="2015-01-21T00:00:00"/>
    <n v="1.0597000000000001"/>
  </r>
  <r>
    <s v="MOXEZA 0.5% EYE DROPS"/>
    <x v="883"/>
    <n v="37.190890000000003"/>
    <n v="41.153210000000001"/>
    <s v="B"/>
    <n v="0.1065"/>
    <s v="WAC Adjustment"/>
    <d v="2015-01-21T00:00:00"/>
    <n v="1.1065"/>
  </r>
  <r>
    <s v="MUSE 1,000 MCG URETHRAL SUPP"/>
    <x v="1076"/>
    <n v="52.287709999999997"/>
    <n v="57.517000000000003"/>
    <s v="B"/>
    <n v="0.1"/>
    <s v="WAC Adjustment"/>
    <d v="2015-01-21T00:00:00"/>
    <n v="1.1000000000000001"/>
  </r>
  <r>
    <s v="MUSE 500 MCG URETHRAL SUPPOS"/>
    <x v="1871"/>
    <n v="47.952500000000001"/>
    <n v="52.74727"/>
    <s v="B"/>
    <n v="0.1"/>
    <s v="WAC Adjustment"/>
    <d v="2015-01-21T00:00:00"/>
    <n v="1.1000000000000001"/>
  </r>
  <r>
    <s v="NATACYN EYE DROPS"/>
    <x v="1872"/>
    <n v="16.798269999999999"/>
    <n v="17.80667"/>
    <s v="B"/>
    <n v="0.06"/>
    <s v="WAC Adjustment"/>
    <d v="2015-01-21T00:00:00"/>
    <n v="1.06"/>
  </r>
  <r>
    <s v="NEVANAC 0.1% DROPTAINER"/>
    <x v="890"/>
    <n v="58.774459999999998"/>
    <n v="64.623109999999997"/>
    <s v="B"/>
    <n v="9.9500000000000005E-2"/>
    <s v="WAC Adjustment"/>
    <d v="2015-01-21T00:00:00"/>
    <n v="1.0994999999999999"/>
  </r>
  <r>
    <s v="OB COMPLETE ONE SOFTGEL"/>
    <x v="1187"/>
    <n v="3.3341699999999999"/>
    <n v="3.5674600000000001"/>
    <s v="B"/>
    <n v="7.0000000000000007E-2"/>
    <s v="WAC Adjustment"/>
    <d v="2015-01-21T00:00:00"/>
    <n v="1.07"/>
  </r>
  <r>
    <s v="OB COMPLETE PETITE SOFTGEL"/>
    <x v="1188"/>
    <n v="3.2032600000000002"/>
    <n v="3.4274"/>
    <s v="B"/>
    <n v="7.0000000000000007E-2"/>
    <s v="WAC Adjustment"/>
    <d v="2015-01-21T00:00:00"/>
    <n v="1.07"/>
  </r>
  <r>
    <s v="OVIDREL 250 MCG/0.5 ML SYRG"/>
    <x v="1039"/>
    <n v="220.96286000000001"/>
    <n v="241.95875000000001"/>
    <s v="B"/>
    <n v="9.5000000000000001E-2"/>
    <s v="WAC Adjustment"/>
    <d v="2015-01-21T00:00:00"/>
    <n v="1.095"/>
  </r>
  <r>
    <s v="PATADAY 0.2% EYE DROPS"/>
    <x v="905"/>
    <n v="54.606839999999998"/>
    <n v="57.883789999999998"/>
    <s v="B"/>
    <n v="0.06"/>
    <s v="WAC Adjustment"/>
    <d v="2015-01-21T00:00:00"/>
    <n v="1.06"/>
  </r>
  <r>
    <s v="PATANOL 0.1% EYE DROPS"/>
    <x v="907"/>
    <n v="36.627740000000003"/>
    <n v="45.784680000000002"/>
    <s v="B"/>
    <n v="0.25"/>
    <s v="WAC Adjustment"/>
    <d v="2015-01-21T00:00:00"/>
    <n v="1.25"/>
  </r>
  <r>
    <s v="SIMBRINZA 1%-0.2% EYE DROPS"/>
    <x v="947"/>
    <n v="12.33432"/>
    <n v="13.44355"/>
    <s v="B"/>
    <n v="8.9899999999999994E-2"/>
    <s v="WAC Adjustment"/>
    <d v="2015-01-21T00:00:00"/>
    <n v="1.0899000000000001"/>
  </r>
  <r>
    <s v="SOMA 250 MG TABLET"/>
    <x v="1088"/>
    <n v="4.3164400000000001"/>
    <n v="5.1797000000000004"/>
    <s v="B"/>
    <n v="0.2"/>
    <s v="WAC Adjustment"/>
    <d v="2015-01-21T00:00:00"/>
    <n v="1.2"/>
  </r>
  <r>
    <s v="SPRIX 15.75 MG NASAL SPRAY"/>
    <x v="1516"/>
    <n v="34.768000000000001"/>
    <n v="177.03483"/>
    <s v="B"/>
    <n v="4.0918999999999999"/>
    <s v="WAC Adjustment"/>
    <d v="2015-01-21T00:00:00"/>
    <n v="5.0918999999999999"/>
  </r>
  <r>
    <s v="STENDRA 100 MG TABLET"/>
    <x v="1873"/>
    <n v="25.586130000000001"/>
    <n v="27.888629999999999"/>
    <s v="B"/>
    <n v="0.09"/>
    <s v="WAC Adjustment"/>
    <d v="2015-01-21T00:00:00"/>
    <n v="1.0900000000000001"/>
  </r>
  <r>
    <s v="STENDRA 200 MG TABLET"/>
    <x v="1874"/>
    <n v="25.414670000000001"/>
    <n v="27.701730000000001"/>
    <s v="B"/>
    <n v="0.09"/>
    <s v="WAC Adjustment"/>
    <d v="2015-01-21T00:00:00"/>
    <n v="1.0900000000000001"/>
  </r>
  <r>
    <s v="TESTIM 1% (50 MG) GEL"/>
    <x v="186"/>
    <n v="2.6352099999999998"/>
    <n v="2.8960699999999999"/>
    <s v="B"/>
    <n v="9.9000000000000005E-2"/>
    <s v="WAC Adjustment"/>
    <d v="2015-01-21T00:00:00"/>
    <n v="1.099"/>
  </r>
  <r>
    <s v="TOBRADEX EYE OINTMENT"/>
    <x v="965"/>
    <n v="49.325740000000003"/>
    <n v="51.797449999999998"/>
    <s v="B"/>
    <n v="5.0099999999999999E-2"/>
    <s v="WAC Adjustment"/>
    <d v="2015-01-21T00:00:00"/>
    <n v="1.0501"/>
  </r>
  <r>
    <s v="TOBRADEX ST EYE DROPS"/>
    <x v="1346"/>
    <n v="26.92464"/>
    <n v="29.35136"/>
    <s v="B"/>
    <n v="9.01E-2"/>
    <s v="WAC Adjustment"/>
    <d v="2015-01-21T00:00:00"/>
    <n v="1.0901000000000001"/>
  </r>
  <r>
    <s v="TRIBENZOR 20-5-12.5 MG TABLET"/>
    <x v="1378"/>
    <n v="4.9884599999999999"/>
    <n v="5.3378500000000004"/>
    <s v="B"/>
    <n v="7.0000000000000007E-2"/>
    <s v="WAC Adjustment"/>
    <d v="2015-01-21T00:00:00"/>
    <n v="1.07"/>
  </r>
  <r>
    <s v="TRIBENZOR 40-10-12.5 MG TABLET"/>
    <x v="1379"/>
    <n v="6.2797799999999997"/>
    <n v="6.7241999999999997"/>
    <s v="B"/>
    <n v="7.0800000000000002E-2"/>
    <s v="WAC Adjustment"/>
    <d v="2015-01-21T00:00:00"/>
    <n v="1.0708"/>
  </r>
  <r>
    <s v="TRIBENZOR 40-10-25 MG TABLET"/>
    <x v="1380"/>
    <n v="6.3358999999999996"/>
    <n v="6.7842900000000004"/>
    <s v="B"/>
    <n v="7.0800000000000002E-2"/>
    <s v="WAC Adjustment"/>
    <d v="2015-01-21T00:00:00"/>
    <n v="1.0708"/>
  </r>
  <r>
    <s v="TRIBENZOR 40-5-12.5 MG TABLET"/>
    <x v="1381"/>
    <n v="6.3168699999999998"/>
    <n v="6.7639199999999997"/>
    <s v="B"/>
    <n v="7.0800000000000002E-2"/>
    <s v="WAC Adjustment"/>
    <d v="2015-01-21T00:00:00"/>
    <n v="1.0708"/>
  </r>
  <r>
    <s v="TRIBENZOR 40-5-25 MG TABLET"/>
    <x v="1382"/>
    <n v="6.2576700000000001"/>
    <n v="6.70052"/>
    <s v="B"/>
    <n v="7.0800000000000002E-2"/>
    <s v="WAC Adjustment"/>
    <d v="2015-01-21T00:00:00"/>
    <n v="1.0708"/>
  </r>
  <r>
    <s v="VEXOL 1% EYE DROPS"/>
    <x v="1678"/>
    <n v="13.513"/>
    <n v="14.325670000000001"/>
    <s v="B"/>
    <n v="6.0100000000000001E-2"/>
    <s v="WAC Adjustment"/>
    <d v="2015-01-21T00:00:00"/>
    <n v="1.0601"/>
  </r>
  <r>
    <s v="VIGAMOX 0.5% EYE DROPS"/>
    <x v="996"/>
    <n v="37.683"/>
    <n v="41.075229999999998"/>
    <s v="B"/>
    <n v="0.09"/>
    <s v="WAC Adjustment"/>
    <d v="2015-01-21T00:00:00"/>
    <n v="1.0900000000000001"/>
  </r>
  <r>
    <s v="WELCHOL 3.75G PACKET"/>
    <x v="1024"/>
    <n v="13.579000000000001"/>
    <n v="15.14574"/>
    <s v="B"/>
    <n v="0.1154"/>
    <s v="WAC Adjustment"/>
    <d v="2015-01-21T00:00:00"/>
    <n v="1.1153999999999999"/>
  </r>
  <r>
    <s v="WELCHOL 625 MG TABLET"/>
    <x v="1025"/>
    <n v="2.2646600000000001"/>
    <n v="2.52596"/>
    <s v="B"/>
    <n v="0.1154"/>
    <s v="WAC Adjustment"/>
    <d v="2015-01-21T00:00:00"/>
    <n v="1.1153999999999999"/>
  </r>
  <r>
    <s v="ZOHYDRO ER 10 MG CAPSULE"/>
    <x v="1875"/>
    <n v="5.7092999999999998"/>
    <n v="5.9947699999999999"/>
    <s v="B"/>
    <n v="0.05"/>
    <s v="WAC Adjustment"/>
    <d v="2015-01-21T00:00:00"/>
    <n v="1.05"/>
  </r>
  <r>
    <s v="ZOHYDRO ER 20 MG CAPSULE"/>
    <x v="1876"/>
    <n v="6.2300599999999999"/>
    <n v="6.5415700000000001"/>
    <s v="B"/>
    <n v="0.05"/>
    <s v="WAC Adjustment"/>
    <d v="2015-01-21T00:00:00"/>
    <n v="1.05"/>
  </r>
  <r>
    <s v="ZOHYDRO ER 30 MG CAPSULE"/>
    <x v="1877"/>
    <n v="6.5549200000000001"/>
    <n v="6.8826700000000001"/>
    <s v="B"/>
    <n v="0.05"/>
    <s v="WAC Adjustment"/>
    <d v="2015-01-21T00:00:00"/>
    <n v="1.05"/>
  </r>
  <r>
    <s v="ZOHYDRO ER 50 MG CAPSULE"/>
    <x v="1878"/>
    <n v="6.9032200000000001"/>
    <n v="7.24838"/>
    <s v="B"/>
    <n v="0.05"/>
    <s v="WAC Adjustment"/>
    <d v="2015-01-21T00:00:00"/>
    <n v="1.05"/>
  </r>
  <r>
    <s v="AZASITE 1% EYE DROPS"/>
    <x v="1879"/>
    <n v="41.301789999999997"/>
    <n v="46.086790000000001"/>
    <s v="B"/>
    <n v="0.1159"/>
    <s v="WAC Adjustment"/>
    <d v="2015-01-28T00:00:00"/>
    <n v="1.1158999999999999"/>
  </r>
  <r>
    <s v="COSOPT PF EYE DROPS"/>
    <x v="1880"/>
    <n v="1.37547"/>
    <n v="1.5405"/>
    <s v="B"/>
    <n v="0.12"/>
    <s v="WAC Adjustment"/>
    <d v="2015-01-28T00:00:00"/>
    <n v="1.1200000000000001"/>
  </r>
  <r>
    <s v="FANAPT 10 MG TABLET"/>
    <x v="1881"/>
    <n v="12.3535"/>
    <n v="24.34196"/>
    <s v="B"/>
    <n v="0.97050000000000003"/>
    <s v="WAC Adjustment"/>
    <d v="2015-01-28T00:00:00"/>
    <n v="1.9704999999999999"/>
  </r>
  <r>
    <s v="KRISTALOSE 10 GM PACKET"/>
    <x v="1014"/>
    <n v="5.5762600000000004"/>
    <n v="5.9665400000000002"/>
    <s v="B"/>
    <n v="7.0000000000000007E-2"/>
    <s v="WAC Adjustment"/>
    <d v="2015-01-28T00:00:00"/>
    <n v="1.07"/>
  </r>
  <r>
    <s v="KRISTALOSE 20 GM PACKET"/>
    <x v="1882"/>
    <n v="5.9049399999999999"/>
    <n v="6.3183999999999996"/>
    <s v="B"/>
    <n v="7.0000000000000007E-2"/>
    <s v="WAC Adjustment"/>
    <d v="2015-01-28T00:00:00"/>
    <n v="1.07"/>
  </r>
  <r>
    <s v="NEULASTA 6 MG/0.6 ML SYRINGE"/>
    <x v="1035"/>
    <n v="6909.7722199999998"/>
    <n v="7248.35106"/>
    <s v="B"/>
    <n v="4.9000000000000002E-2"/>
    <s v="WAC Adjustment"/>
    <d v="2015-01-28T00:00:00"/>
    <n v="1.0489999999999999"/>
  </r>
  <r>
    <s v="NEUPOGEN 300 MCG/0.5 ML SYR"/>
    <x v="1883"/>
    <n v="610.70587999999998"/>
    <n v="622.97083999999995"/>
    <s v="B"/>
    <n v="2.01E-2"/>
    <s v="WAC Adjustment"/>
    <d v="2015-01-28T00:00:00"/>
    <n v="1.0201"/>
  </r>
  <r>
    <s v="NEUPOGEN 300 MCG/ML VIAL"/>
    <x v="1579"/>
    <n v="282.76987000000003"/>
    <n v="287.00576000000001"/>
    <s v="B"/>
    <n v="1.4999999999999999E-2"/>
    <s v="WAC Adjustment"/>
    <d v="2015-01-28T00:00:00"/>
    <n v="1.0149999999999999"/>
  </r>
  <r>
    <s v="NEUPOGEN 480 MCG/0.8 ML SYR"/>
    <x v="1884"/>
    <n v="594.09175000000005"/>
    <n v="603.00313000000006"/>
    <s v="B"/>
    <n v="1.4999999999999999E-2"/>
    <s v="WAC Adjustment"/>
    <d v="2015-01-28T00:00:00"/>
    <n v="1.0149999999999999"/>
  </r>
  <r>
    <s v="PAXIL 10 MG TABLET"/>
    <x v="1405"/>
    <n v="4.4484300000000001"/>
    <n v="4.6709500000000004"/>
    <s v="B"/>
    <n v="0.05"/>
    <s v="WAC Adjustment"/>
    <d v="2015-01-28T00:00:00"/>
    <n v="1.05"/>
  </r>
  <r>
    <s v="PAXIL 10 MG/5 ML SUSPENSION"/>
    <x v="1406"/>
    <n v="0.91817000000000004"/>
    <n v="0.96406999999999998"/>
    <s v="B"/>
    <n v="0.05"/>
    <s v="WAC Adjustment"/>
    <d v="2015-01-28T00:00:00"/>
    <n v="1.05"/>
  </r>
  <r>
    <s v="PAXIL 20 MG TABLET"/>
    <x v="1407"/>
    <n v="4.5938600000000003"/>
    <n v="4.8234599999999999"/>
    <s v="B"/>
    <n v="0.05"/>
    <s v="WAC Adjustment"/>
    <d v="2015-01-28T00:00:00"/>
    <n v="1.05"/>
  </r>
  <r>
    <s v="PAXIL 30 MG TABLET"/>
    <x v="1408"/>
    <n v="4.7241799999999996"/>
    <n v="4.9604400000000002"/>
    <s v="B"/>
    <n v="0.05"/>
    <s v="WAC Adjustment"/>
    <d v="2015-01-28T00:00:00"/>
    <n v="1.05"/>
  </r>
  <r>
    <s v="PAXIL 40 MG TABLET"/>
    <x v="1409"/>
    <n v="5.0621299999999998"/>
    <n v="5.3151400000000004"/>
    <s v="B"/>
    <n v="0.05"/>
    <s v="WAC Adjustment"/>
    <d v="2015-01-28T00:00:00"/>
    <n v="1.05"/>
  </r>
  <r>
    <s v="PAXIL CR 12.5 MG TABLET"/>
    <x v="1410"/>
    <n v="4.4880399999999998"/>
    <n v="4.7123999999999997"/>
    <s v="B"/>
    <n v="0.05"/>
    <s v="WAC Adjustment"/>
    <d v="2015-01-28T00:00:00"/>
    <n v="1.05"/>
  </r>
  <r>
    <s v="PAXIL CR 25 MG TABLET"/>
    <x v="1411"/>
    <n v="4.7265499999999996"/>
    <n v="4.9629799999999999"/>
    <s v="B"/>
    <n v="0.05"/>
    <s v="WAC Adjustment"/>
    <d v="2015-01-28T00:00:00"/>
    <n v="1.05"/>
  </r>
  <r>
    <s v="PAXIL CR 37.5 MG TABLET"/>
    <x v="1412"/>
    <n v="4.89527"/>
    <n v="5.1400899999999998"/>
    <s v="B"/>
    <n v="0.05"/>
    <s v="WAC Adjustment"/>
    <d v="2015-01-28T00:00:00"/>
    <n v="1.05"/>
  </r>
  <r>
    <s v="PRINIVIL 10 MG TABLET"/>
    <x v="1615"/>
    <n v="1.27176"/>
    <n v="3.9375"/>
    <s v="B"/>
    <n v="2.0960999999999999"/>
    <s v="WAC Adjustment"/>
    <d v="2015-01-28T00:00:00"/>
    <n v="3.0960999999999999"/>
  </r>
  <r>
    <s v="PRINIVIL 20 MG TABLET"/>
    <x v="1616"/>
    <n v="1.37171"/>
    <n v="3.5260099999999999"/>
    <s v="B"/>
    <n v="1.5705"/>
    <s v="WAC Adjustment"/>
    <d v="2015-01-28T00:00:00"/>
    <n v="2.5705"/>
  </r>
  <r>
    <s v="PROLIA 60 MG/ML SYRINGE"/>
    <x v="1018"/>
    <n v="855.77328999999997"/>
    <n v="897.70618000000002"/>
    <s v="B"/>
    <n v="4.9000000000000002E-2"/>
    <s v="WAC Adjustment"/>
    <d v="2015-01-28T00:00:00"/>
    <n v="1.0489999999999999"/>
  </r>
  <r>
    <s v="REFRESH CELLUVISC 1% EYE DROPS"/>
    <x v="1885"/>
    <n v="0.30482999999999999"/>
    <n v="0.3135"/>
    <s v="B"/>
    <n v="2.8400000000000002E-2"/>
    <s v="WAC Adjustment"/>
    <d v="2015-01-28T00:00:00"/>
    <n v="1.0284"/>
  </r>
  <r>
    <s v="REFRESH CLASSIC EYE DROPS"/>
    <x v="1886"/>
    <n v="0.27723999999999999"/>
    <n v="0.28935"/>
    <s v="B"/>
    <n v="4.3700000000000003E-2"/>
    <s v="WAC Adjustment"/>
    <d v="2015-01-28T00:00:00"/>
    <n v="1.0437000000000001"/>
  </r>
  <r>
    <s v="REFRESH CLASSIC EYE DROPS"/>
    <x v="1887"/>
    <n v="0.24399999999999999"/>
    <n v="0.25477"/>
    <s v="B"/>
    <n v="4.41E-2"/>
    <s v="WAC Adjustment"/>
    <d v="2015-01-28T00:00:00"/>
    <n v="1.0441"/>
  </r>
  <r>
    <s v="REFRESH LACRI-LUBE OINTMENT"/>
    <x v="1888"/>
    <n v="2.5729500000000001"/>
    <n v="2.7221000000000002"/>
    <s v="B"/>
    <n v="5.8000000000000003E-2"/>
    <s v="WAC Adjustment"/>
    <d v="2015-01-28T00:00:00"/>
    <n v="1.0580000000000001"/>
  </r>
  <r>
    <s v="REFRESH LACRI-LUBE OINTMENT"/>
    <x v="1889"/>
    <n v="2.2631899999999998"/>
    <n v="2.3944299999999998"/>
    <s v="B"/>
    <n v="5.8000000000000003E-2"/>
    <s v="WAC Adjustment"/>
    <d v="2015-01-28T00:00:00"/>
    <n v="1.0580000000000001"/>
  </r>
  <r>
    <s v="REFRESH LIQUIGEL 1% EYE DROPS"/>
    <x v="1890"/>
    <n v="0.49689"/>
    <n v="0.51854999999999996"/>
    <s v="B"/>
    <n v="4.36E-2"/>
    <s v="WAC Adjustment"/>
    <d v="2015-01-28T00:00:00"/>
    <n v="1.0436000000000001"/>
  </r>
  <r>
    <s v="REFRESH OPTIVE ADVANCED DROPS"/>
    <x v="1891"/>
    <n v="0.34760999999999997"/>
    <n v="0.36812"/>
    <s v="B"/>
    <n v="5.8999999999999997E-2"/>
    <s v="WAC Adjustment"/>
    <d v="2015-01-28T00:00:00"/>
    <n v="1.0589999999999999"/>
  </r>
  <r>
    <s v="REFRESH OPTIVE EYE DROPS"/>
    <x v="1892"/>
    <n v="0.57038999999999995"/>
    <n v="0.60248999999999997"/>
    <s v="B"/>
    <n v="5.6300000000000003E-2"/>
    <s v="WAC Adjustment"/>
    <d v="2015-01-28T00:00:00"/>
    <n v="1.0563"/>
  </r>
  <r>
    <s v="SUBSYS 200 MCG SPRAY"/>
    <x v="958"/>
    <n v="40.384569999999997"/>
    <n v="44.220700000000001"/>
    <s v="B"/>
    <n v="9.5000000000000001E-2"/>
    <s v="WAC Adjustment"/>
    <d v="2015-01-28T00:00:00"/>
    <n v="1.095"/>
  </r>
  <r>
    <s v="TENORMIN 25 MG TABLET"/>
    <x v="1893"/>
    <n v="1.49912"/>
    <n v="4.8622199999999998"/>
    <s v="B"/>
    <n v="2.2433999999999998"/>
    <s v="WAC Adjustment"/>
    <d v="2015-01-28T00:00:00"/>
    <n v="3.2433999999999998"/>
  </r>
  <r>
    <s v="TENORMIN 50 MG TABLET"/>
    <x v="1894"/>
    <n v="1.5403199999999999"/>
    <n v="5.3870899999999997"/>
    <s v="B"/>
    <n v="2.4973999999999998"/>
    <s v="WAC Adjustment"/>
    <d v="2015-01-28T00:00:00"/>
    <n v="3.4973999999999998"/>
  </r>
  <r>
    <s v="XOPENEX 0.63 MG/3 ML SOLUTION"/>
    <x v="1895"/>
    <n v="2.0006599999999999"/>
    <n v="2.3007900000000001"/>
    <s v="B"/>
    <n v="0.15"/>
    <s v="WAC Adjustment"/>
    <d v="2015-01-28T00:00:00"/>
    <n v="1.1499999999999999"/>
  </r>
  <r>
    <s v="XOPENEX 1.25 MG/3 ML SOLUTION"/>
    <x v="1896"/>
    <n v="2.0200999999999998"/>
    <n v="2.3231600000000001"/>
    <s v="B"/>
    <n v="0.15"/>
    <s v="WAC Adjustment"/>
    <d v="2015-01-28T00:00:00"/>
    <n v="1.1499999999999999"/>
  </r>
  <r>
    <s v="ZESTRIL 10 MG TABLET"/>
    <x v="1626"/>
    <n v="1.27176"/>
    <n v="3.9375"/>
    <s v="B"/>
    <n v="2.0960999999999999"/>
    <s v="WAC Adjustment"/>
    <d v="2015-01-28T00:00:00"/>
    <n v="3.0960999999999999"/>
  </r>
  <r>
    <s v="ZESTRIL 20 MG TABLET"/>
    <x v="1627"/>
    <n v="1.37171"/>
    <n v="3.5260099999999999"/>
    <s v="B"/>
    <n v="1.5705"/>
    <s v="WAC Adjustment"/>
    <d v="2015-01-28T00:00:00"/>
    <n v="2.5705"/>
  </r>
  <r>
    <s v="ACIPHEX DR 20 MG TABLET"/>
    <x v="1601"/>
    <n v="12.392239999999999"/>
    <n v="13.523149999999999"/>
    <s v="B"/>
    <n v="9.1300000000000006E-2"/>
    <s v="WAC Adjustment"/>
    <d v="2015-02-04T00:00:00"/>
    <n v="1.0912999999999999"/>
  </r>
  <r>
    <s v="ALKERAN 2 MG TABLET"/>
    <x v="175"/>
    <n v="9.2053200000000004"/>
    <n v="9.8497800000000009"/>
    <s v="B"/>
    <n v="7.0000000000000007E-2"/>
    <s v="WAC Adjustment"/>
    <d v="2015-02-04T00:00:00"/>
    <n v="1.07"/>
  </r>
  <r>
    <s v="ARICEPT 10 MG TABLET"/>
    <x v="1048"/>
    <n v="13.695"/>
    <n v="15.03711"/>
    <s v="B"/>
    <n v="9.8000000000000004E-2"/>
    <s v="WAC Adjustment"/>
    <d v="2015-02-04T00:00:00"/>
    <n v="1.0980000000000001"/>
  </r>
  <r>
    <s v="ARICEPT 23 MG TABLET"/>
    <x v="1049"/>
    <n v="12.06991"/>
    <n v="13.258559999999999"/>
    <s v="B"/>
    <n v="9.8500000000000004E-2"/>
    <s v="WAC Adjustment"/>
    <d v="2015-02-04T00:00:00"/>
    <n v="1.0985"/>
  </r>
  <r>
    <s v="ARICEPT 5 MG TABLET"/>
    <x v="1050"/>
    <n v="13.621040000000001"/>
    <n v="14.9559"/>
    <s v="B"/>
    <n v="9.8000000000000004E-2"/>
    <s v="WAC Adjustment"/>
    <d v="2015-02-04T00:00:00"/>
    <n v="1.0980000000000001"/>
  </r>
  <r>
    <s v="BANZEL 200 MG TABLET"/>
    <x v="1897"/>
    <n v="6.0343200000000001"/>
    <n v="6.6344900000000004"/>
    <s v="B"/>
    <n v="9.9500000000000005E-2"/>
    <s v="WAC Adjustment"/>
    <d v="2015-02-04T00:00:00"/>
    <n v="1.0994999999999999"/>
  </r>
  <r>
    <s v="BANZEL 40 MG/ML SUSPENSION"/>
    <x v="1027"/>
    <n v="1.7371399999999999"/>
    <n v="1.90917"/>
    <s v="B"/>
    <n v="9.9000000000000005E-2"/>
    <s v="WAC Adjustment"/>
    <d v="2015-02-04T00:00:00"/>
    <n v="1.099"/>
  </r>
  <r>
    <s v="BANZEL 400 MG TABLET"/>
    <x v="1028"/>
    <n v="12.0053"/>
    <n v="13.199350000000001"/>
    <s v="B"/>
    <n v="9.9500000000000005E-2"/>
    <s v="WAC Adjustment"/>
    <d v="2015-02-04T00:00:00"/>
    <n v="1.0994999999999999"/>
  </r>
  <r>
    <s v="FYCOMPA 2 MG TABLET"/>
    <x v="1898"/>
    <n v="9.2721699999999991"/>
    <n v="11.120760000000001"/>
    <s v="B"/>
    <n v="0.19939999999999999"/>
    <s v="WAC Adjustment"/>
    <d v="2015-02-04T00:00:00"/>
    <n v="1.1994"/>
  </r>
  <r>
    <s v="FYCOMPA 4 MG TABLET"/>
    <x v="1899"/>
    <n v="17.669599999999999"/>
    <n v="18.592310000000001"/>
    <s v="B"/>
    <n v="5.2200000000000003E-2"/>
    <s v="WAC Adjustment"/>
    <d v="2015-02-04T00:00:00"/>
    <n v="1.0522"/>
  </r>
  <r>
    <s v="NOXAFIL 40 MG/ML SUSPENSION"/>
    <x v="1217"/>
    <n v="9.5215999999999994"/>
    <n v="10.46424"/>
    <s v="B"/>
    <n v="9.9000000000000005E-2"/>
    <s v="WAC Adjustment"/>
    <d v="2015-02-04T00:00:00"/>
    <n v="1.099"/>
  </r>
  <r>
    <s v="NOXAFIL DR 100 MG TABLET"/>
    <x v="1900"/>
    <n v="52.517879999999998"/>
    <n v="56.71931"/>
    <s v="B"/>
    <n v="0.08"/>
    <s v="WAC Adjustment"/>
    <d v="2015-02-04T00:00:00"/>
    <n v="1.08"/>
  </r>
  <r>
    <s v="SUMADAN 9%-4.5% WASH"/>
    <x v="1218"/>
    <n v="0.69369000000000003"/>
    <n v="0.75336999999999998"/>
    <s v="B"/>
    <n v="8.5999999999999993E-2"/>
    <s v="WAC Adjustment"/>
    <d v="2015-02-04T00:00:00"/>
    <n v="1.0860000000000001"/>
  </r>
  <r>
    <s v="SUMADAN KIT"/>
    <x v="179"/>
    <n v="356.36813999999998"/>
    <n v="383.98311000000001"/>
    <s v="B"/>
    <n v="7.7499999999999999E-2"/>
    <s v="WAC Adjustment"/>
    <d v="2015-02-04T00:00:00"/>
    <n v="1.0774999999999999"/>
  </r>
  <r>
    <s v="APLENZIN ER 174 MG TABLET"/>
    <x v="1679"/>
    <n v="19.451239999999999"/>
    <n v="21.376719999999999"/>
    <s v="B"/>
    <n v="9.9000000000000005E-2"/>
    <s v="WAC Adjustment"/>
    <d v="2015-11-02T00:00:00"/>
    <n v="1.099"/>
  </r>
  <r>
    <s v="APLENZIN ER 348 MG TABLET"/>
    <x v="1680"/>
    <n v="25.62246"/>
    <n v="28.159089999999999"/>
    <s v="B"/>
    <n v="9.9000000000000005E-2"/>
    <s v="WAC Adjustment"/>
    <d v="2015-11-02T00:00:00"/>
    <n v="1.099"/>
  </r>
  <r>
    <s v="ATIVAN 1 MG TABLET"/>
    <x v="1383"/>
    <n v="15.954370000000001"/>
    <n v="17.533850000000001"/>
    <s v="B"/>
    <n v="9.9000000000000005E-2"/>
    <s v="WAC Adjustment"/>
    <d v="2015-11-02T00:00:00"/>
    <n v="1.099"/>
  </r>
  <r>
    <s v="ATIVAN 2 MG TABLET"/>
    <x v="1567"/>
    <n v="25.290849999999999"/>
    <n v="27.794650000000001"/>
    <s v="B"/>
    <n v="9.9000000000000005E-2"/>
    <s v="WAC Adjustment"/>
    <d v="2015-11-02T00:00:00"/>
    <n v="1.099"/>
  </r>
  <r>
    <s v="BIDIL TABLET"/>
    <x v="1156"/>
    <n v="2.4722300000000001"/>
    <n v="2.6151900000000001"/>
    <s v="B"/>
    <n v="5.7799999999999997E-2"/>
    <s v="WAC Adjustment"/>
    <d v="2015-11-02T00:00:00"/>
    <n v="1.0578000000000001"/>
  </r>
  <r>
    <s v="BILTRICIDE 600 MG TABLET"/>
    <x v="1172"/>
    <n v="17.434629999999999"/>
    <n v="79.589939999999999"/>
    <s v="B"/>
    <n v="3.5649999999999999"/>
    <s v="WAC Adjustment"/>
    <d v="2015-11-02T00:00:00"/>
    <n v="4.5649999999999995"/>
  </r>
  <r>
    <s v="CARDIZEM CD 120 MG CAPSULE"/>
    <x v="34"/>
    <n v="14.19201"/>
    <n v="15.59712"/>
    <s v="B"/>
    <n v="9.9000000000000005E-2"/>
    <s v="WAC Adjustment"/>
    <d v="2015-11-02T00:00:00"/>
    <n v="1.099"/>
  </r>
  <r>
    <s v="CARDIZEM CD 180 MG CAPSULE"/>
    <x v="35"/>
    <n v="18.37332"/>
    <n v="20.19228"/>
    <s v="B"/>
    <n v="9.9000000000000005E-2"/>
    <s v="WAC Adjustment"/>
    <d v="2015-11-02T00:00:00"/>
    <n v="1.099"/>
  </r>
  <r>
    <s v="CARDIZEM CD 240 MG CAPSULE"/>
    <x v="36"/>
    <n v="25.990939999999998"/>
    <n v="28.564050000000002"/>
    <s v="B"/>
    <n v="9.9000000000000005E-2"/>
    <s v="WAC Adjustment"/>
    <d v="2015-11-02T00:00:00"/>
    <n v="1.099"/>
  </r>
  <r>
    <s v="CARDIZEM CD 300 MG CAPSULE"/>
    <x v="1173"/>
    <n v="35.277329999999999"/>
    <n v="38.76979"/>
    <s v="B"/>
    <n v="9.9000000000000005E-2"/>
    <s v="WAC Adjustment"/>
    <d v="2015-11-02T00:00:00"/>
    <n v="1.099"/>
  </r>
  <r>
    <s v="CARDIZEM CD 360 MG CAPSULE"/>
    <x v="37"/>
    <n v="49.65269"/>
    <n v="54.568309999999997"/>
    <s v="B"/>
    <n v="9.9000000000000005E-2"/>
    <s v="WAC Adjustment"/>
    <d v="2015-11-02T00:00:00"/>
    <n v="1.099"/>
  </r>
  <r>
    <s v="CLODERM 0.1% CREAM"/>
    <x v="292"/>
    <n v="6.5368000000000004"/>
    <n v="7.1250499999999999"/>
    <s v="B"/>
    <n v="0.09"/>
    <s v="WAC Adjustment"/>
    <d v="2015-11-02T00:00:00"/>
    <n v="1.0900000000000001"/>
  </r>
  <r>
    <s v="CRINONE 8% GEL"/>
    <x v="1545"/>
    <n v="15.95818"/>
    <n v="17.23452"/>
    <s v="B"/>
    <n v="0.08"/>
    <s v="WAC Adjustment"/>
    <d v="2015-11-02T00:00:00"/>
    <n v="1.08"/>
  </r>
  <r>
    <s v="DILAUDID 1 MG/ML LIQUID"/>
    <x v="1239"/>
    <n v="0.58782000000000001"/>
    <n v="0.64071999999999996"/>
    <s v="B"/>
    <n v="0.09"/>
    <s v="WAC Adjustment"/>
    <d v="2015-11-02T00:00:00"/>
    <n v="1.0900000000000001"/>
  </r>
  <r>
    <s v="DILAUDID 4 MG TABLET"/>
    <x v="1240"/>
    <n v="2.0269200000000001"/>
    <n v="2.2093099999999999"/>
    <s v="B"/>
    <n v="0.09"/>
    <s v="WAC Adjustment"/>
    <d v="2015-11-02T00:00:00"/>
    <n v="1.0900000000000001"/>
  </r>
  <r>
    <s v="DILAUDID 8 MG TABLET"/>
    <x v="1241"/>
    <n v="3.72268"/>
    <n v="4.0577199999999998"/>
    <s v="B"/>
    <n v="0.09"/>
    <s v="WAC Adjustment"/>
    <d v="2015-11-02T00:00:00"/>
    <n v="1.0900000000000001"/>
  </r>
  <r>
    <s v="E.E.S. 200 MG/5 ML GRANULES"/>
    <x v="1157"/>
    <n v="2.2174499999999999"/>
    <n v="2.8826399999999999"/>
    <s v="B"/>
    <n v="0.3"/>
    <s v="WAC Adjustment"/>
    <d v="2015-11-02T00:00:00"/>
    <n v="1.3"/>
  </r>
  <r>
    <s v="E.E.S. 200 MG/5 ML GRANULES"/>
    <x v="1158"/>
    <n v="1.68869"/>
    <n v="2.43174"/>
    <s v="B"/>
    <n v="0.44"/>
    <s v="WAC Adjustment"/>
    <d v="2015-11-02T00:00:00"/>
    <n v="1.44"/>
  </r>
  <r>
    <s v="EDARBI 40 MG TABLET"/>
    <x v="1901"/>
    <n v="4.0087299999999999"/>
    <n v="4.4096399999999996"/>
    <s v="B"/>
    <n v="0.1"/>
    <s v="WAC Adjustment"/>
    <d v="2015-11-02T00:00:00"/>
    <n v="1.1000000000000001"/>
  </r>
  <r>
    <s v="EDARBI 80 MG TABLET"/>
    <x v="1902"/>
    <n v="4.3772900000000003"/>
    <n v="4.8151900000000003"/>
    <s v="B"/>
    <n v="0.1"/>
    <s v="WAC Adjustment"/>
    <d v="2015-11-02T00:00:00"/>
    <n v="1.1000000000000001"/>
  </r>
  <r>
    <s v="EDARBYCLOR 40-12.5 MG TABLET"/>
    <x v="1903"/>
    <n v="4.1184700000000003"/>
    <n v="4.53024"/>
    <s v="B"/>
    <n v="0.1"/>
    <s v="WAC Adjustment"/>
    <d v="2015-11-02T00:00:00"/>
    <n v="1.1000000000000001"/>
  </r>
  <r>
    <s v="EDARBYCLOR 40-25 MG TABLET"/>
    <x v="1162"/>
    <n v="4.1007300000000004"/>
    <n v="4.5107200000000001"/>
    <s v="B"/>
    <n v="0.1"/>
    <s v="WAC Adjustment"/>
    <d v="2015-11-02T00:00:00"/>
    <n v="1.1000000000000001"/>
  </r>
  <r>
    <s v="EDECRIN 25 MG TABLET"/>
    <x v="1904"/>
    <n v="14.961779999999999"/>
    <n v="16.443000000000001"/>
    <s v="B"/>
    <n v="9.9000000000000005E-2"/>
    <s v="WAC Adjustment"/>
    <d v="2015-11-02T00:00:00"/>
    <n v="1.099"/>
  </r>
  <r>
    <s v="EPZICOM TABLET"/>
    <x v="1061"/>
    <n v="35.669179999999997"/>
    <n v="38.130360000000003"/>
    <s v="B"/>
    <n v="6.9000000000000006E-2"/>
    <s v="WAC Adjustment"/>
    <d v="2015-11-02T00:00:00"/>
    <n v="1.069"/>
  </r>
  <r>
    <s v="ERYPED 200 MG/5 ML SUSPENSION"/>
    <x v="1637"/>
    <n v="2.2174499999999999"/>
    <n v="2.8826399999999999"/>
    <s v="B"/>
    <n v="0.3"/>
    <s v="WAC Adjustment"/>
    <d v="2015-11-02T00:00:00"/>
    <n v="1.3"/>
  </r>
  <r>
    <s v="ERYPED 400 MG/5 ML SUSPENSION"/>
    <x v="1638"/>
    <n v="3.3418899999999998"/>
    <n v="4.8123899999999997"/>
    <s v="B"/>
    <n v="0.44"/>
    <s v="WAC Adjustment"/>
    <d v="2015-11-02T00:00:00"/>
    <n v="1.44"/>
  </r>
  <r>
    <s v="ERYTHROCIN 250 MG FILMTAB"/>
    <x v="1165"/>
    <n v="4.80626"/>
    <n v="6.7288199999999998"/>
    <s v="B"/>
    <n v="0.4"/>
    <s v="WAC Adjustment"/>
    <d v="2015-11-02T00:00:00"/>
    <n v="1.4"/>
  </r>
  <r>
    <s v="FARESTON 60 MG TABLET"/>
    <x v="1102"/>
    <n v="31.807230000000001"/>
    <n v="34.987319999999997"/>
    <s v="B"/>
    <n v="0.1"/>
    <s v="WAC Adjustment"/>
    <d v="2015-11-02T00:00:00"/>
    <n v="1.1000000000000001"/>
  </r>
  <r>
    <s v="GLUCAGEN 1 MG VIAL"/>
    <x v="1905"/>
    <n v="125.41200000000001"/>
    <n v="163.03559999999999"/>
    <s v="B"/>
    <n v="0.3"/>
    <s v="WAC Adjustment"/>
    <d v="2015-11-02T00:00:00"/>
    <n v="1.3"/>
  </r>
  <r>
    <s v="INTERMEZZO 1.75 MG TAB SUBLING"/>
    <x v="1103"/>
    <n v="7.3256199999999998"/>
    <n v="8.0216200000000004"/>
    <s v="B"/>
    <n v="9.5000000000000001E-2"/>
    <s v="WAC Adjustment"/>
    <d v="2015-11-02T00:00:00"/>
    <n v="1.095"/>
  </r>
  <r>
    <s v="INTERMEZZO 3.5 MG TAB SUBLING"/>
    <x v="1104"/>
    <n v="7.3318899999999996"/>
    <n v="8.0284999999999993"/>
    <s v="B"/>
    <n v="9.5000000000000001E-2"/>
    <s v="WAC Adjustment"/>
    <d v="2015-11-02T00:00:00"/>
    <n v="1.095"/>
  </r>
  <r>
    <s v="INVOKAMET 150-1,000 MG TABLET"/>
    <x v="1906"/>
    <n v="4.9970499999999998"/>
    <n v="5.4915000000000003"/>
    <s v="B"/>
    <n v="9.8900000000000002E-2"/>
    <s v="WAC Adjustment"/>
    <d v="2015-11-02T00:00:00"/>
    <n v="1.0989"/>
  </r>
  <r>
    <s v="INVOKAMET 50-1,000 MG TABLET"/>
    <x v="1907"/>
    <n v="4.9189699999999998"/>
    <n v="5.40571"/>
    <s v="B"/>
    <n v="9.9000000000000005E-2"/>
    <s v="WAC Adjustment"/>
    <d v="2015-11-02T00:00:00"/>
    <n v="1.099"/>
  </r>
  <r>
    <s v="INVOKANA 100 MG TABLET"/>
    <x v="836"/>
    <n v="10.081009999999999"/>
    <n v="11.078530000000001"/>
    <s v="B"/>
    <n v="9.9000000000000005E-2"/>
    <s v="WAC Adjustment"/>
    <d v="2015-11-02T00:00:00"/>
    <n v="1.099"/>
  </r>
  <r>
    <s v="INVOKANA 300 MG TABLET"/>
    <x v="837"/>
    <n v="10.05823"/>
    <n v="11.05349"/>
    <s v="B"/>
    <n v="9.8900000000000002E-2"/>
    <s v="WAC Adjustment"/>
    <d v="2015-11-02T00:00:00"/>
    <n v="1.0989"/>
  </r>
  <r>
    <s v="ISORDIL 40 MG TABLET"/>
    <x v="1573"/>
    <n v="10.85934"/>
    <n v="11.934419999999999"/>
    <s v="B"/>
    <n v="9.9000000000000005E-2"/>
    <s v="WAC Adjustment"/>
    <d v="2015-11-02T00:00:00"/>
    <n v="1.099"/>
  </r>
  <r>
    <s v="LEXIVA 700 MG TABLET"/>
    <x v="1075"/>
    <n v="15.031969999999999"/>
    <n v="16.069019999999998"/>
    <s v="B"/>
    <n v="6.9000000000000006E-2"/>
    <s v="WAC Adjustment"/>
    <d v="2015-11-02T00:00:00"/>
    <n v="1.069"/>
  </r>
  <r>
    <s v="MEPHYTON 5 MG TABLET"/>
    <x v="54"/>
    <n v="35.256360000000001"/>
    <n v="38.746740000000003"/>
    <s v="B"/>
    <n v="9.9000000000000005E-2"/>
    <s v="WAC Adjustment"/>
    <d v="2015-11-02T00:00:00"/>
    <n v="1.099"/>
  </r>
  <r>
    <s v="MESTINON 180 MG TIMESPAN"/>
    <x v="55"/>
    <n v="16.057960000000001"/>
    <n v="17.6477"/>
    <s v="B"/>
    <n v="9.9000000000000005E-2"/>
    <s v="WAC Adjustment"/>
    <d v="2015-11-02T00:00:00"/>
    <n v="1.099"/>
  </r>
  <r>
    <s v="MESTINON 60 MG TABLET"/>
    <x v="56"/>
    <n v="8.4021399999999993"/>
    <n v="9.2340400000000002"/>
    <s v="B"/>
    <n v="9.9000000000000005E-2"/>
    <s v="WAC Adjustment"/>
    <d v="2015-11-02T00:00:00"/>
    <n v="1.099"/>
  </r>
  <r>
    <s v="MESTINON 60 MG/5 ML SYRUP"/>
    <x v="57"/>
    <n v="1.43485"/>
    <n v="1.5769"/>
    <s v="B"/>
    <n v="9.9000000000000005E-2"/>
    <s v="WAC Adjustment"/>
    <d v="2015-11-02T00:00:00"/>
    <n v="1.099"/>
  </r>
  <r>
    <s v="METROGEL-VAGINAL 0.75% GEL"/>
    <x v="1668"/>
    <n v="2.45797"/>
    <n v="2.70126"/>
    <s v="B"/>
    <n v="9.9000000000000005E-2"/>
    <s v="WAC Adjustment"/>
    <d v="2015-11-02T00:00:00"/>
    <n v="1.099"/>
  </r>
  <r>
    <s v="MIGRANAL NASAL SPRAY"/>
    <x v="58"/>
    <n v="346.90426000000002"/>
    <n v="381.24777999999998"/>
    <s v="B"/>
    <n v="9.9000000000000005E-2"/>
    <s v="WAC Adjustment"/>
    <d v="2015-11-02T00:00:00"/>
    <n v="1.099"/>
  </r>
  <r>
    <s v="MS CONTIN 100 MG TABLET"/>
    <x v="1279"/>
    <n v="12.74987"/>
    <n v="13.769869999999999"/>
    <s v="B"/>
    <n v="0.08"/>
    <s v="WAC Adjustment"/>
    <d v="2015-11-02T00:00:00"/>
    <n v="1.08"/>
  </r>
  <r>
    <s v="MS CONTIN 60 MG TABLET"/>
    <x v="1280"/>
    <n v="8.6897800000000007"/>
    <n v="9.3849699999999991"/>
    <s v="B"/>
    <n v="0.08"/>
    <s v="WAC Adjustment"/>
    <d v="2015-11-02T00:00:00"/>
    <n v="1.08"/>
  </r>
  <r>
    <s v="MS CONTIN CR 30 MG TABLET"/>
    <x v="1281"/>
    <n v="4.4875400000000001"/>
    <n v="4.8464999999999998"/>
    <s v="B"/>
    <n v="0.08"/>
    <s v="WAC Adjustment"/>
    <d v="2015-11-02T00:00:00"/>
    <n v="1.08"/>
  </r>
  <r>
    <s v="MYSOLINE 250 MG TABLET"/>
    <x v="1185"/>
    <n v="32.856830000000002"/>
    <n v="36.109650000000002"/>
    <s v="B"/>
    <n v="9.9000000000000005E-2"/>
    <s v="WAC Adjustment"/>
    <d v="2015-11-02T00:00:00"/>
    <n v="1.099"/>
  </r>
  <r>
    <s v="MYSOLINE 50 MG TABLET"/>
    <x v="63"/>
    <n v="9.5584799999999994"/>
    <n v="10.504770000000001"/>
    <s v="B"/>
    <n v="9.9000000000000005E-2"/>
    <s v="WAC Adjustment"/>
    <d v="2015-11-02T00:00:00"/>
    <n v="1.099"/>
  </r>
  <r>
    <s v="NEPHROCAPS SOFTGEL"/>
    <x v="64"/>
    <n v="3.2763200000000001"/>
    <n v="3.6006200000000002"/>
    <s v="B"/>
    <n v="9.9000000000000005E-2"/>
    <s v="WAC Adjustment"/>
    <d v="2015-11-02T00:00:00"/>
    <n v="1.099"/>
  </r>
  <r>
    <s v="ORACEA 40 MG CAPSULE"/>
    <x v="523"/>
    <n v="16.951910000000002"/>
    <n v="19.477060000000002"/>
    <s v="B"/>
    <n v="0.14899999999999999"/>
    <s v="WAC Adjustment"/>
    <d v="2015-11-02T00:00:00"/>
    <n v="1.149"/>
  </r>
  <r>
    <s v="OXTELLAR XR 300 MG TABLET"/>
    <x v="1106"/>
    <n v="5.0169199999999998"/>
    <n v="5.4132499999999997"/>
    <s v="B"/>
    <n v="7.9000000000000001E-2"/>
    <s v="WAC Adjustment"/>
    <d v="2015-11-02T00:00:00"/>
    <n v="1.079"/>
  </r>
  <r>
    <s v="OXTELLAR XR 600 MG TABLET"/>
    <x v="1107"/>
    <n v="9.0632699999999993"/>
    <n v="9.7792700000000004"/>
    <s v="B"/>
    <n v="7.9000000000000001E-2"/>
    <s v="WAC Adjustment"/>
    <d v="2015-11-02T00:00:00"/>
    <n v="1.079"/>
  </r>
  <r>
    <s v="PRIMSOL 50 MG/5 ML ORAL SOLN"/>
    <x v="543"/>
    <n v="0.70130000000000003"/>
    <n v="0.85006000000000004"/>
    <s v="B"/>
    <n v="0.21210000000000001"/>
    <s v="WAC Adjustment"/>
    <d v="2015-11-02T00:00:00"/>
    <n v="1.2121"/>
  </r>
  <r>
    <s v="REFRESH CLASSIC EYE DROPS"/>
    <x v="1887"/>
    <n v="0.25477"/>
    <n v="0.24479999999999999"/>
    <s v="B"/>
    <n v="-3.9100000000000003E-2"/>
    <s v="WAC Adjustment"/>
    <d v="2015-11-02T00:00:00"/>
    <n v="0.96089999999999998"/>
  </r>
  <r>
    <s v="REFRESH P.M. OINTMENT"/>
    <x v="1908"/>
    <n v="2.26614"/>
    <n v="2.3894799999999998"/>
    <s v="B"/>
    <n v="5.4399999999999997E-2"/>
    <s v="WAC Adjustment"/>
    <d v="2015-11-02T00:00:00"/>
    <n v="1.0544"/>
  </r>
  <r>
    <s v="REFRESH PLUS 0.5% EYE DROPS"/>
    <x v="1192"/>
    <n v="0.25256000000000001"/>
    <n v="0.26723999999999998"/>
    <s v="B"/>
    <n v="5.8099999999999999E-2"/>
    <s v="WAC Adjustment"/>
    <d v="2015-11-02T00:00:00"/>
    <n v="1.0581"/>
  </r>
  <r>
    <s v="REFRESH PLUS 0.5% EYE DROPS"/>
    <x v="1193"/>
    <n v="0.23341999999999999"/>
    <n v="0.24651000000000001"/>
    <s v="B"/>
    <n v="5.6099999999999997E-2"/>
    <s v="WAC Adjustment"/>
    <d v="2015-11-02T00:00:00"/>
    <n v="1.0561"/>
  </r>
  <r>
    <s v="RELISTOR 12 MG/0.6 ML SYRINGE"/>
    <x v="1440"/>
    <n v="106.31413000000001"/>
    <n v="116.94341"/>
    <s v="B"/>
    <n v="0.1"/>
    <s v="WAC Adjustment"/>
    <d v="2015-11-02T00:00:00"/>
    <n v="1.1000000000000001"/>
  </r>
  <r>
    <s v="RELISTOR 12 MG/0.6 ML VIAL"/>
    <x v="1441"/>
    <n v="104.44722"/>
    <n v="114.88985"/>
    <s v="B"/>
    <n v="0.1"/>
    <s v="WAC Adjustment"/>
    <d v="2015-11-02T00:00:00"/>
    <n v="1.1000000000000001"/>
  </r>
  <r>
    <s v="RELISTOR 8 MG/0.4 ML SYRINGE"/>
    <x v="1909"/>
    <n v="158.38928999999999"/>
    <n v="174.22505000000001"/>
    <s v="B"/>
    <n v="0.1"/>
    <s v="WAC Adjustment"/>
    <d v="2015-11-02T00:00:00"/>
    <n v="1.1000000000000001"/>
  </r>
  <r>
    <s v="SANCUSO 3.1 MG/24 HR PATCH"/>
    <x v="1119"/>
    <n v="384.47199999999998"/>
    <n v="411.39272999999997"/>
    <s v="B"/>
    <n v="7.0000000000000007E-2"/>
    <s v="WAC Adjustment"/>
    <d v="2015-11-02T00:00:00"/>
    <n v="1.07"/>
  </r>
  <r>
    <s v="SELZENTRY 150 MG TABLET"/>
    <x v="1910"/>
    <n v="18.193090000000002"/>
    <n v="19.448419999999999"/>
    <s v="B"/>
    <n v="6.9000000000000006E-2"/>
    <s v="WAC Adjustment"/>
    <d v="2015-11-02T00:00:00"/>
    <n v="1.069"/>
  </r>
  <r>
    <s v="SELZENTRY 300 MG TABLET"/>
    <x v="1911"/>
    <n v="18.259039999999999"/>
    <n v="19.518910000000002"/>
    <s v="B"/>
    <n v="6.9000000000000006E-2"/>
    <s v="WAC Adjustment"/>
    <d v="2015-11-02T00:00:00"/>
    <n v="1.069"/>
  </r>
  <r>
    <s v="SUPREP BOWEL PREP KIT"/>
    <x v="1195"/>
    <n v="0.20916000000000001"/>
    <n v="0.21754999999999999"/>
    <s v="B"/>
    <n v="4.0099999999999997E-2"/>
    <s v="WAC Adjustment"/>
    <d v="2015-11-02T00:00:00"/>
    <n v="1.0401"/>
  </r>
  <r>
    <s v="TASMAR 100 MG TABLET"/>
    <x v="83"/>
    <n v="58.500010000000003"/>
    <n v="64.291510000000002"/>
    <s v="B"/>
    <n v="9.9000000000000005E-2"/>
    <s v="WAC Adjustment"/>
    <d v="2015-11-02T00:00:00"/>
    <n v="1.099"/>
  </r>
  <r>
    <s v="TIVICAY 50 MG TABLET"/>
    <x v="1090"/>
    <n v="39.669710000000002"/>
    <n v="42.40692"/>
    <s v="B"/>
    <n v="6.9000000000000006E-2"/>
    <s v="WAC Adjustment"/>
    <d v="2015-11-02T00:00:00"/>
    <n v="1.069"/>
  </r>
  <r>
    <s v="VASOTEC 10 MG TABLET"/>
    <x v="87"/>
    <n v="10.61191"/>
    <n v="11.662559999999999"/>
    <s v="B"/>
    <n v="9.9000000000000005E-2"/>
    <s v="WAC Adjustment"/>
    <d v="2015-11-02T00:00:00"/>
    <n v="1.099"/>
  </r>
  <r>
    <s v="VASOTEC 20 MG TABLET"/>
    <x v="88"/>
    <n v="14.40555"/>
    <n v="15.8317"/>
    <s v="B"/>
    <n v="9.9000000000000005E-2"/>
    <s v="WAC Adjustment"/>
    <d v="2015-11-02T00:00:00"/>
    <n v="1.099"/>
  </r>
  <r>
    <s v="VASOTEC 5 MG TABLET"/>
    <x v="1568"/>
    <n v="9.6949299999999994"/>
    <n v="10.654680000000001"/>
    <s v="B"/>
    <n v="9.9000000000000005E-2"/>
    <s v="WAC Adjustment"/>
    <d v="2015-11-02T00:00:00"/>
    <n v="1.099"/>
  </r>
  <r>
    <s v="VIRACEPT 625 MG TABLET"/>
    <x v="1091"/>
    <n v="7.3106600000000004"/>
    <n v="7.8150899999999996"/>
    <s v="B"/>
    <n v="6.9000000000000006E-2"/>
    <s v="WAC Adjustment"/>
    <d v="2015-11-02T00:00:00"/>
    <n v="1.069"/>
  </r>
  <r>
    <s v="WELLBUTRIN XL 150 MG TABLET"/>
    <x v="1002"/>
    <n v="21.921379999999999"/>
    <n v="24.0916"/>
    <s v="B"/>
    <n v="9.9000000000000005E-2"/>
    <s v="WAC Adjustment"/>
    <d v="2015-11-02T00:00:00"/>
    <n v="1.099"/>
  </r>
  <r>
    <s v="WELLBUTRIN XL 300 MG TABLET"/>
    <x v="1003"/>
    <n v="28.921959999999999"/>
    <n v="31.785229999999999"/>
    <s v="B"/>
    <n v="9.9000000000000005E-2"/>
    <s v="WAC Adjustment"/>
    <d v="2015-11-02T00:00:00"/>
    <n v="1.099"/>
  </r>
  <r>
    <s v="XIFAXAN 550 MG TABLET"/>
    <x v="1444"/>
    <n v="22.73911"/>
    <n v="24.794039999999999"/>
    <s v="B"/>
    <n v="9.0399999999999994E-2"/>
    <s v="WAC Adjustment"/>
    <d v="2015-11-02T00:00:00"/>
    <n v="1.0904"/>
  </r>
  <r>
    <s v="ZANTAC 150 MG TABLET"/>
    <x v="1912"/>
    <n v="0.30621999999999999"/>
    <n v="0.31231999999999999"/>
    <s v="B"/>
    <n v="1.9900000000000001E-2"/>
    <s v="WAC Adjustment"/>
    <d v="2015-11-02T00:00:00"/>
    <n v="1.0199"/>
  </r>
  <r>
    <s v="ZELAPAR 1.25 MG ODT TABLET"/>
    <x v="89"/>
    <n v="41.700780000000002"/>
    <n v="45.829160000000002"/>
    <s v="B"/>
    <n v="9.9000000000000005E-2"/>
    <s v="WAC Adjustment"/>
    <d v="2015-11-02T00:00:00"/>
    <n v="1.099"/>
  </r>
  <r>
    <s v="BEYAZ 28 TABLET"/>
    <x v="739"/>
    <n v="3.8927499999999999"/>
    <n v="4.2781700000000003"/>
    <s v="B"/>
    <n v="9.9000000000000005E-2"/>
    <s v="WAC Adjustment"/>
    <d v="2015-02-18T00:00:00"/>
    <n v="1.099"/>
  </r>
  <r>
    <s v="DDAVP 0.01% NASAL SPRAY"/>
    <x v="1456"/>
    <n v="69.128140000000002"/>
    <n v="75.695999999999998"/>
    <s v="B"/>
    <n v="9.5000000000000001E-2"/>
    <s v="WAC Adjustment"/>
    <d v="2015-02-18T00:00:00"/>
    <n v="1.095"/>
  </r>
  <r>
    <s v="JARDIANCE 10 MG TABLET"/>
    <x v="1913"/>
    <n v="9.6300600000000003"/>
    <n v="10.9724"/>
    <s v="B"/>
    <n v="0.1394"/>
    <s v="WAC Adjustment"/>
    <d v="2015-02-18T00:00:00"/>
    <n v="1.1394"/>
  </r>
  <r>
    <s v="JARDIANCE 25 MG TABLET"/>
    <x v="1914"/>
    <n v="9.6932299999999998"/>
    <n v="11.04439"/>
    <s v="B"/>
    <n v="0.1394"/>
    <s v="WAC Adjustment"/>
    <d v="2015-02-18T00:00:00"/>
    <n v="1.1394"/>
  </r>
  <r>
    <s v="NALFON 400 MG CAPSULE"/>
    <x v="1915"/>
    <n v="3.0888900000000001"/>
    <n v="3.3050199999999998"/>
    <s v="B"/>
    <n v="7.0000000000000007E-2"/>
    <s v="WAC Adjustment"/>
    <d v="2015-02-18T00:00:00"/>
    <n v="1.07"/>
  </r>
  <r>
    <s v="NATAZIA 28 TABLET"/>
    <x v="885"/>
    <n v="3.9740600000000001"/>
    <n v="4.36754"/>
    <s v="B"/>
    <n v="9.9000000000000005E-2"/>
    <s v="WAC Adjustment"/>
    <d v="2015-02-18T00:00:00"/>
    <n v="1.099"/>
  </r>
  <r>
    <s v="SAFYRAL TABLET"/>
    <x v="942"/>
    <n v="3.89425"/>
    <n v="4.27982"/>
    <s v="B"/>
    <n v="9.9000000000000005E-2"/>
    <s v="WAC Adjustment"/>
    <d v="2015-02-18T00:00:00"/>
    <n v="1.099"/>
  </r>
  <r>
    <s v="YASMIN 28 TABLET"/>
    <x v="1642"/>
    <n v="2.9330699999999998"/>
    <n v="3.2234799999999999"/>
    <s v="B"/>
    <n v="9.9000000000000005E-2"/>
    <s v="WAC Adjustment"/>
    <d v="2015-02-18T00:00:00"/>
    <n v="1.099"/>
  </r>
  <r>
    <s v="YAZ 28 TABLET"/>
    <x v="1643"/>
    <n v="2.9291900000000002"/>
    <n v="3.2192099999999999"/>
    <s v="B"/>
    <n v="9.9000000000000005E-2"/>
    <s v="WAC Adjustment"/>
    <d v="2015-02-18T00:00:00"/>
    <n v="1.099"/>
  </r>
  <r>
    <s v="ARANESP 100 MCG/0.5 ML SYRINGE"/>
    <x v="1400"/>
    <n v="1294.51397"/>
    <n v="1359.2914499999999"/>
    <s v="B"/>
    <n v="0.05"/>
    <s v="WAC Adjustment"/>
    <d v="2015-02-25T00:00:00"/>
    <n v="1.05"/>
  </r>
  <r>
    <s v="EPOGEN 10,000 UNITS/ML VIAL"/>
    <x v="1916"/>
    <n v="114.6682"/>
    <n v="120.41307999999999"/>
    <s v="B"/>
    <n v="5.0099999999999999E-2"/>
    <s v="WAC Adjustment"/>
    <d v="2015-02-25T00:00:00"/>
    <n v="1.0501"/>
  </r>
  <r>
    <s v="FARXIGA 10 MG TABLET"/>
    <x v="1631"/>
    <n v="10.089359999999999"/>
    <n v="11.08811"/>
    <s v="B"/>
    <n v="9.9000000000000005E-2"/>
    <s v="WAC Adjustment"/>
    <d v="2015-02-25T00:00:00"/>
    <n v="1.099"/>
  </r>
  <r>
    <s v="FARXIGA 5 MG TABLET"/>
    <x v="1632"/>
    <n v="10.09169"/>
    <n v="11.090669999999999"/>
    <s v="B"/>
    <n v="9.9000000000000005E-2"/>
    <s v="WAC Adjustment"/>
    <d v="2015-02-25T00:00:00"/>
    <n v="1.099"/>
  </r>
  <r>
    <s v="FORFIVO XL 450 MG TABLET"/>
    <x v="1917"/>
    <n v="7.7583299999999999"/>
    <n v="8.8721099999999993"/>
    <s v="B"/>
    <n v="0.14360000000000001"/>
    <s v="WAC Adjustment"/>
    <d v="2015-02-25T00:00:00"/>
    <n v="1.1435999999999999"/>
  </r>
  <r>
    <s v="LIPOFEN 150 MG CAPSULE"/>
    <x v="1336"/>
    <n v="5.5995600000000003"/>
    <n v="6.1585599999999996"/>
    <s v="B"/>
    <n v="9.98E-2"/>
    <s v="WAC Adjustment"/>
    <d v="2015-02-25T00:00:00"/>
    <n v="1.0998000000000001"/>
  </r>
  <r>
    <s v="LIPOFEN 50 MG CAPSULE"/>
    <x v="1015"/>
    <n v="2.6196199999999998"/>
    <n v="2.8829199999999999"/>
    <s v="B"/>
    <n v="0.10050000000000001"/>
    <s v="WAC Adjustment"/>
    <d v="2015-02-25T00:00:00"/>
    <n v="1.1005"/>
  </r>
  <r>
    <s v="MYRBETRIQ ER 25 MG TABLET"/>
    <x v="1403"/>
    <n v="7.9851900000000002"/>
    <n v="8.7755799999999997"/>
    <s v="B"/>
    <n v="9.9000000000000005E-2"/>
    <s v="WAC Adjustment"/>
    <d v="2015-02-25T00:00:00"/>
    <n v="1.099"/>
  </r>
  <r>
    <s v="MYRBETRIQ ER 50 MG TABLET"/>
    <x v="1404"/>
    <n v="7.9733200000000002"/>
    <n v="8.7625399999999996"/>
    <s v="B"/>
    <n v="9.9000000000000005E-2"/>
    <s v="WAC Adjustment"/>
    <d v="2015-02-25T00:00:00"/>
    <n v="1.099"/>
  </r>
  <r>
    <s v="PERFOROMIST 20 MCG/2 ML SOLN"/>
    <x v="1115"/>
    <n v="5.1444000000000001"/>
    <n v="5.3656600000000001"/>
    <s v="B"/>
    <n v="4.2999999999999997E-2"/>
    <s v="WAC Adjustment"/>
    <d v="2015-02-25T00:00:00"/>
    <n v="1.0429999999999999"/>
  </r>
  <r>
    <s v="PERFOROMIST 20 MCG/2 ML SOLN"/>
    <x v="1116"/>
    <n v="4.96699"/>
    <n v="5.1806200000000002"/>
    <s v="B"/>
    <n v="4.2999999999999997E-2"/>
    <s v="WAC Adjustment"/>
    <d v="2015-02-25T00:00:00"/>
    <n v="1.0429999999999999"/>
  </r>
  <r>
    <s v="TROKENDI XR 100 MG CAPSULE"/>
    <x v="1918"/>
    <n v="14.5589"/>
    <n v="15.70905"/>
    <s v="B"/>
    <n v="7.9000000000000001E-2"/>
    <s v="WAC Adjustment"/>
    <d v="2015-02-25T00:00:00"/>
    <n v="1.079"/>
  </r>
  <r>
    <s v="TROKENDI XR 200 MG CAPSULE"/>
    <x v="1919"/>
    <n v="19.607040000000001"/>
    <n v="21.155999999999999"/>
    <s v="B"/>
    <n v="7.9000000000000001E-2"/>
    <s v="WAC Adjustment"/>
    <d v="2015-02-25T00:00:00"/>
    <n v="1.079"/>
  </r>
  <r>
    <s v="TROKENDI XR 25 MG CAPSULE"/>
    <x v="1920"/>
    <n v="5.5266500000000001"/>
    <n v="5.9633099999999999"/>
    <s v="B"/>
    <n v="7.9000000000000001E-2"/>
    <s v="WAC Adjustment"/>
    <d v="2015-02-25T00:00:00"/>
    <n v="1.079"/>
  </r>
  <r>
    <s v="TROKENDI XR 50 MG CAPSULE"/>
    <x v="1921"/>
    <n v="7.2305200000000003"/>
    <n v="7.80166"/>
    <s v="B"/>
    <n v="7.9000000000000001E-2"/>
    <s v="WAC Adjustment"/>
    <d v="2015-02-25T00:00:00"/>
    <n v="1.079"/>
  </r>
  <r>
    <s v="VESICARE 10 MG TABLET"/>
    <x v="1224"/>
    <n v="7.1408899999999997"/>
    <n v="7.8476400000000002"/>
    <s v="B"/>
    <n v="9.9000000000000005E-2"/>
    <s v="WAC Adjustment"/>
    <d v="2015-02-25T00:00:00"/>
    <n v="1.099"/>
  </r>
  <r>
    <s v="VESICARE 5 MG TABLET"/>
    <x v="1225"/>
    <n v="7.1466799999999999"/>
    <n v="7.8540000000000001"/>
    <s v="B"/>
    <n v="9.9000000000000005E-2"/>
    <s v="WAC Adjustment"/>
    <d v="2015-02-25T00:00:00"/>
    <n v="1.099"/>
  </r>
  <r>
    <s v="XIGDUO XR 5 MG-1,000 MG TABLET"/>
    <x v="1922"/>
    <n v="5.01492"/>
    <n v="5.5128599999999999"/>
    <s v="B"/>
    <n v="9.9299999999999999E-2"/>
    <s v="WAC Adjustment"/>
    <d v="2015-02-25T00:00:00"/>
    <n v="1.0992999999999999"/>
  </r>
  <r>
    <s v="BETADINE 10% SOLUTION"/>
    <x v="1152"/>
    <n v="1.285E-2"/>
    <n v="1.372E-2"/>
    <s v="B"/>
    <n v="6.7699999999999996E-2"/>
    <s v="WAC Adjustment"/>
    <d v="2015-03-04T00:00:00"/>
    <n v="1.0677000000000001"/>
  </r>
  <r>
    <s v="BETADINE 10% SOLUTION"/>
    <x v="1154"/>
    <n v="2.8469999999999999E-2"/>
    <n v="2.8570000000000002E-2"/>
    <s v="B"/>
    <n v="3.5000000000000001E-3"/>
    <s v="WAC Adjustment"/>
    <d v="2015-03-04T00:00:00"/>
    <n v="1.0035000000000001"/>
  </r>
  <r>
    <s v="BETADINE SURGICAL SCRUB"/>
    <x v="1155"/>
    <n v="3.1230000000000001E-2"/>
    <n v="3.2779999999999997E-2"/>
    <s v="B"/>
    <n v="4.9599999999999998E-2"/>
    <s v="WAC Adjustment"/>
    <d v="2015-03-04T00:00:00"/>
    <n v="1.0496000000000001"/>
  </r>
  <r>
    <s v="PERI-COLACE TABLET"/>
    <x v="1923"/>
    <n v="0.38495000000000001"/>
    <n v="0.38777"/>
    <s v="B"/>
    <n v="7.3000000000000001E-3"/>
    <s v="WAC Adjustment"/>
    <d v="2015-03-04T00:00:00"/>
    <n v="1.0073000000000001"/>
  </r>
  <r>
    <s v="REBIF 22 MCG/0.5 ML SYRINGE"/>
    <x v="1677"/>
    <n v="816.99206000000004"/>
    <n v="857.84166000000005"/>
    <s v="B"/>
    <n v="0.05"/>
    <s v="WAC Adjustment"/>
    <d v="2015-03-04T00:00:00"/>
    <n v="1.05"/>
  </r>
  <r>
    <s v="REBIF 44 MCG/0.5 ML SYRINGE"/>
    <x v="178"/>
    <n v="830.90707999999995"/>
    <n v="872.45243000000005"/>
    <s v="B"/>
    <n v="0.05"/>
    <s v="WAC Adjustment"/>
    <d v="2015-03-04T00:00:00"/>
    <n v="1.05"/>
  </r>
  <r>
    <s v="SENOKOT 8.6 MG TABLET"/>
    <x v="1924"/>
    <n v="0.2132"/>
    <n v="0.21690999999999999"/>
    <s v="B"/>
    <n v="1.7399999999999999E-2"/>
    <s v="WAC Adjustment"/>
    <d v="2015-03-04T00:00:00"/>
    <n v="1.0174000000000001"/>
  </r>
  <r>
    <s v="SENOKOT TO GO 8.6 MG TABLET"/>
    <x v="1925"/>
    <n v="0.2132"/>
    <n v="0.21690999999999999"/>
    <s v="B"/>
    <n v="1.7399999999999999E-2"/>
    <s v="WAC Adjustment"/>
    <d v="2015-03-04T00:00:00"/>
    <n v="1.0174000000000001"/>
  </r>
  <r>
    <s v="SENOKOT-S TABLET"/>
    <x v="1926"/>
    <n v="0.38495000000000001"/>
    <n v="0.38777"/>
    <s v="B"/>
    <n v="7.3000000000000001E-3"/>
    <s v="WAC Adjustment"/>
    <d v="2015-03-04T00:00:00"/>
    <n v="1.0073000000000001"/>
  </r>
  <r>
    <s v="EPIDUO GEL"/>
    <x v="371"/>
    <n v="5.8937999999999997"/>
    <n v="6.8102900000000002"/>
    <s v="B"/>
    <n v="0.1555"/>
    <s v="WAC Adjustment"/>
    <d v="2015-03-11T00:00:00"/>
    <n v="1.1555"/>
  </r>
  <r>
    <s v="EPIDUO GEL PUMP"/>
    <x v="372"/>
    <n v="6.6641199999999996"/>
    <n v="7.7003899999999996"/>
    <s v="B"/>
    <n v="0.1555"/>
    <s v="WAC Adjustment"/>
    <d v="2015-03-11T00:00:00"/>
    <n v="1.1555"/>
  </r>
  <r>
    <s v="ONFI 10 MG TABLET"/>
    <x v="519"/>
    <n v="9.0289000000000001"/>
    <n v="10.29304"/>
    <s v="B"/>
    <n v="0.14000000000000001"/>
    <s v="WAC Adjustment"/>
    <d v="2015-03-11T00:00:00"/>
    <n v="1.1400000000000001"/>
  </r>
  <r>
    <s v="ONFI 2.5 MG/ML SUSPENSION"/>
    <x v="1716"/>
    <n v="4.8994600000000004"/>
    <n v="5.5853799999999998"/>
    <s v="B"/>
    <n v="0.14000000000000001"/>
    <s v="WAC Adjustment"/>
    <d v="2015-03-11T00:00:00"/>
    <n v="1.1400000000000001"/>
  </r>
  <r>
    <s v="ONFI 20 MG TABLET"/>
    <x v="520"/>
    <n v="17.890029999999999"/>
    <n v="20.394629999999999"/>
    <s v="B"/>
    <n v="0.14000000000000001"/>
    <s v="WAC Adjustment"/>
    <d v="2015-03-11T00:00:00"/>
    <n v="1.1400000000000001"/>
  </r>
  <r>
    <s v="ROBITUSSIN NIGHTTIME COUGH DM"/>
    <x v="1927"/>
    <n v="4.514E-2"/>
    <n v="4.9680000000000002E-2"/>
    <s v="B"/>
    <n v="0.10059999999999999"/>
    <s v="WAC Adjustment"/>
    <d v="2015-03-11T00:00:00"/>
    <n v="1.1006"/>
  </r>
  <r>
    <s v="ADVIL ALLERGY SINUS CAPLET"/>
    <x v="1928"/>
    <n v="0.46394000000000002"/>
    <n v="0.51039000000000001"/>
    <s v="B"/>
    <n v="0.10009999999999999"/>
    <s v="WAC Adjustment"/>
    <d v="2015-03-11T00:00:00"/>
    <n v="1.1001000000000001"/>
  </r>
  <r>
    <s v="ADVIL COLD-SINUS LIQUI-GELS"/>
    <x v="1929"/>
    <n v="0.29242000000000001"/>
    <n v="0.32169999999999999"/>
    <s v="B"/>
    <n v="0.10009999999999999"/>
    <s v="WAC Adjustment"/>
    <d v="2015-03-11T00:00:00"/>
    <n v="1.1001000000000001"/>
  </r>
  <r>
    <s v="REAPHIRM CAPSULE"/>
    <x v="571"/>
    <n v="2.7183199999999998"/>
    <n v="2.99004"/>
    <s v="B"/>
    <n v="0.1"/>
    <s v="WAC Adjustment"/>
    <d v="2015-03-11T00:00:00"/>
    <n v="1.1000000000000001"/>
  </r>
  <r>
    <s v="SELECT-OB + DHA PACK"/>
    <x v="584"/>
    <n v="1.36646"/>
    <n v="1.5030399999999999"/>
    <s v="B"/>
    <n v="0.1"/>
    <s v="WAC Adjustment"/>
    <d v="2015-03-11T00:00:00"/>
    <n v="1.1000000000000001"/>
  </r>
  <r>
    <s v="VITAFOL ULTRA SOFTGEL"/>
    <x v="1331"/>
    <n v="2.79175"/>
    <n v="3.07084"/>
    <s v="B"/>
    <n v="0.1"/>
    <s v="WAC Adjustment"/>
    <d v="2015-03-11T00:00:00"/>
    <n v="1.1000000000000001"/>
  </r>
  <r>
    <s v="VITAFOL-OB CAPLET"/>
    <x v="669"/>
    <n v="2.6047699999999998"/>
    <n v="2.8652799999999998"/>
    <s v="B"/>
    <n v="0.1"/>
    <s v="WAC Adjustment"/>
    <d v="2015-03-11T00:00:00"/>
    <n v="1.1000000000000001"/>
  </r>
  <r>
    <s v="VITAFOL-OB+DHA COMBO PACK"/>
    <x v="670"/>
    <n v="1.47113"/>
    <n v="1.6182700000000001"/>
    <s v="B"/>
    <n v="0.1"/>
    <s v="WAC Adjustment"/>
    <d v="2015-03-11T00:00:00"/>
    <n v="1.1000000000000001"/>
  </r>
  <r>
    <s v="VITAFOL-ONE CAPSULE"/>
    <x v="671"/>
    <n v="2.7183199999999998"/>
    <n v="2.99004"/>
    <s v="B"/>
    <n v="0.1"/>
    <s v="WAC Adjustment"/>
    <d v="2015-03-11T00:00:00"/>
    <n v="1.1000000000000001"/>
  </r>
  <r>
    <s v="ADT ROBITUSSIN PEAK CLD DM MAX"/>
    <x v="1930"/>
    <n v="3.4139999999999997E-2"/>
    <n v="3.755E-2"/>
    <s v="B"/>
    <n v="9.9900000000000003E-2"/>
    <s v="WAC Adjustment"/>
    <d v="2015-03-11T00:00:00"/>
    <n v="1.0999000000000001"/>
  </r>
  <r>
    <s v="ADULT ROBITUSSIN M-S COLD LIQ"/>
    <x v="1931"/>
    <n v="3.2989999999999998E-2"/>
    <n v="3.628E-2"/>
    <s v="B"/>
    <n v="9.9699999999999997E-2"/>
    <s v="WAC Adjustment"/>
    <d v="2015-03-11T00:00:00"/>
    <n v="1.0996999999999999"/>
  </r>
  <r>
    <s v="ADVIL COLD &amp; SINUS CAPLET"/>
    <x v="1932"/>
    <n v="0.25668000000000002"/>
    <n v="0.28220000000000001"/>
    <s v="B"/>
    <n v="9.9400000000000002E-2"/>
    <s v="WAC Adjustment"/>
    <d v="2015-03-11T00:00:00"/>
    <n v="1.0993999999999999"/>
  </r>
  <r>
    <s v="RENAGEL 400 MG TABLET"/>
    <x v="1131"/>
    <n v="2.56785"/>
    <n v="2.8230900000000001"/>
    <s v="B"/>
    <n v="9.9400000000000002E-2"/>
    <s v="WAC Adjustment"/>
    <d v="2015-03-11T00:00:00"/>
    <n v="1.0993999999999999"/>
  </r>
  <r>
    <s v="RENAGEL 800 MG TABLET"/>
    <x v="1132"/>
    <n v="5.1208"/>
    <n v="5.62981"/>
    <s v="B"/>
    <n v="9.9400000000000002E-2"/>
    <s v="WAC Adjustment"/>
    <d v="2015-03-11T00:00:00"/>
    <n v="1.0993999999999999"/>
  </r>
  <r>
    <s v="RENVELA 0.8 GM POWDER PACKET"/>
    <x v="1133"/>
    <n v="12.29217"/>
    <n v="13.514010000000001"/>
    <s v="B"/>
    <n v="9.9400000000000002E-2"/>
    <s v="WAC Adjustment"/>
    <d v="2015-03-11T00:00:00"/>
    <n v="1.0993999999999999"/>
  </r>
  <r>
    <s v="RENVELA 2.4 GM POWDER PACKET"/>
    <x v="1134"/>
    <n v="12.39772"/>
    <n v="13.630050000000001"/>
    <s v="B"/>
    <n v="9.9400000000000002E-2"/>
    <s v="WAC Adjustment"/>
    <d v="2015-03-11T00:00:00"/>
    <n v="1.0993999999999999"/>
  </r>
  <r>
    <s v="RENVELA 800 MG TABLET"/>
    <x v="1135"/>
    <n v="4.0987799999999996"/>
    <n v="4.5061999999999998"/>
    <s v="B"/>
    <n v="9.9400000000000002E-2"/>
    <s v="WAC Adjustment"/>
    <d v="2015-03-11T00:00:00"/>
    <n v="1.0993999999999999"/>
  </r>
  <r>
    <s v="SIMPONI 50 MG/0.5 ML PEN INJEC"/>
    <x v="1120"/>
    <n v="5774.2809399999996"/>
    <n v="6345.9347500000003"/>
    <s v="B"/>
    <n v="9.9000000000000005E-2"/>
    <s v="WAC Adjustment"/>
    <d v="2015-03-11T00:00:00"/>
    <n v="1.099"/>
  </r>
  <r>
    <s v="SIMPONI 50 MG/0.5 ML SYRINGE"/>
    <x v="1121"/>
    <n v="5838.22"/>
    <n v="6416.2037799999998"/>
    <s v="B"/>
    <n v="9.9000000000000005E-2"/>
    <s v="WAC Adjustment"/>
    <d v="2015-03-11T00:00:00"/>
    <n v="1.099"/>
  </r>
  <r>
    <s v="VICTOZA 2-PAK 18 MG/3 ML PEN"/>
    <x v="1528"/>
    <n v="63.48319"/>
    <n v="69.132559999999998"/>
    <s v="B"/>
    <n v="8.8999999999999996E-2"/>
    <s v="WAC Adjustment"/>
    <d v="2015-03-11T00:00:00"/>
    <n v="1.089"/>
  </r>
  <r>
    <s v="VICTOZA 3-PAK 18 MG/3 ML PEN"/>
    <x v="1529"/>
    <n v="63.241520000000001"/>
    <n v="68.869389999999996"/>
    <s v="B"/>
    <n v="8.8999999999999996E-2"/>
    <s v="WAC Adjustment"/>
    <d v="2015-03-11T00:00:00"/>
    <n v="1.089"/>
  </r>
  <r>
    <s v="FINACEA 15% GEL"/>
    <x v="1933"/>
    <n v="4.5641999999999996"/>
    <n v="4.9293399999999998"/>
    <s v="B"/>
    <n v="0.08"/>
    <s v="WAC Adjustment"/>
    <d v="2015-03-11T00:00:00"/>
    <n v="1.08"/>
  </r>
  <r>
    <s v="REGRANEX 0.01% GEL"/>
    <x v="1202"/>
    <n v="55.448529999999998"/>
    <n v="58.220959999999998"/>
    <s v="B"/>
    <n v="0.05"/>
    <s v="WAC Adjustment"/>
    <d v="2015-03-11T00:00:00"/>
    <n v="1.05"/>
  </r>
  <r>
    <s v="TRANSDERM-SCOP 1.5 MG/72HR"/>
    <x v="974"/>
    <n v="16.58389"/>
    <n v="17.265229999999999"/>
    <s v="B"/>
    <n v="4.1099999999999998E-2"/>
    <s v="WAC Adjustment"/>
    <d v="2015-03-11T00:00:00"/>
    <n v="1.0410999999999999"/>
  </r>
  <r>
    <s v="ADT ROBITUSSIN LINGER COLD SYR"/>
    <x v="1934"/>
    <n v="3.7010000000000001E-2"/>
    <n v="3.8179999999999999E-2"/>
    <s v="B"/>
    <n v="3.1600000000000003E-2"/>
    <s v="WAC Adjustment"/>
    <d v="2015-03-11T00:00:00"/>
    <n v="1.0316000000000001"/>
  </r>
  <r>
    <s v="ROBITUSSIN COUGH-COLD CF LIQ"/>
    <x v="1935"/>
    <n v="3.7100000000000001E-2"/>
    <n v="3.8269999999999998E-2"/>
    <s v="B"/>
    <n v="3.15E-2"/>
    <s v="WAC Adjustment"/>
    <d v="2015-03-11T00:00:00"/>
    <n v="1.0315000000000001"/>
  </r>
  <r>
    <s v="ROBITUSSIN PEDIATRIC COUGH SYP"/>
    <x v="1936"/>
    <n v="3.6519999999999997E-2"/>
    <n v="3.7670000000000002E-2"/>
    <s v="B"/>
    <n v="3.15E-2"/>
    <s v="WAC Adjustment"/>
    <d v="2015-03-11T00:00:00"/>
    <n v="1.0315000000000001"/>
  </r>
  <r>
    <s v="ADT ROBITUSSIN NGT M-S COLD LQ"/>
    <x v="1937"/>
    <n v="3.7519999999999998E-2"/>
    <n v="3.8699999999999998E-2"/>
    <s v="B"/>
    <n v="3.1399999999999997E-2"/>
    <s v="WAC Adjustment"/>
    <d v="2015-03-11T00:00:00"/>
    <n v="1.0314000000000001"/>
  </r>
  <r>
    <s v="ADT ROBITUSSIN PEAK CLD M-S LQ"/>
    <x v="1938"/>
    <n v="3.7319999999999999E-2"/>
    <n v="3.8490000000000003E-2"/>
    <s v="B"/>
    <n v="3.1399999999999997E-2"/>
    <s v="WAC Adjustment"/>
    <d v="2015-03-11T00:00:00"/>
    <n v="1.0314000000000001"/>
  </r>
  <r>
    <s v="ADULT ROBITUSSIN PEAK COLD LIQ"/>
    <x v="1939"/>
    <n v="3.6949999999999997E-2"/>
    <n v="3.8109999999999998E-2"/>
    <s v="B"/>
    <n v="3.1399999999999997E-2"/>
    <s v="WAC Adjustment"/>
    <d v="2015-03-11T00:00:00"/>
    <n v="1.0314000000000001"/>
  </r>
  <r>
    <s v="DIMETAPP LONG-ACTING COUGH LIQ"/>
    <x v="1940"/>
    <n v="3.78E-2"/>
    <n v="3.8969999999999998E-2"/>
    <s v="B"/>
    <n v="3.1E-2"/>
    <s v="WAC Adjustment"/>
    <d v="2015-03-11T00:00:00"/>
    <n v="1.0309999999999999"/>
  </r>
  <r>
    <s v="ROBITUSSIN LONG-ACTING LIQ"/>
    <x v="1941"/>
    <n v="3.78E-2"/>
    <n v="3.8969999999999998E-2"/>
    <s v="B"/>
    <n v="3.1E-2"/>
    <s v="WAC Adjustment"/>
    <d v="2015-03-11T00:00:00"/>
    <n v="1.0309999999999999"/>
  </r>
  <r>
    <s v="ADULT ROBITUSSIN PEAK COLD LIQ"/>
    <x v="1942"/>
    <n v="2.3859999999999999E-2"/>
    <n v="2.4580000000000001E-2"/>
    <s v="B"/>
    <n v="3.0200000000000001E-2"/>
    <s v="WAC Adjustment"/>
    <d v="2015-03-11T00:00:00"/>
    <n v="1.0302"/>
  </r>
  <r>
    <s v="ADULT ROBITUSSIN PEAK COLD LIQ"/>
    <x v="1943"/>
    <n v="2.7980000000000001E-2"/>
    <n v="2.8819999999999998E-2"/>
    <s v="B"/>
    <n v="0.03"/>
    <s v="WAC Adjustment"/>
    <d v="2015-03-11T00:00:00"/>
    <n v="1.03"/>
  </r>
  <r>
    <s v="ADT ROBITUSSIN NGT M-S COLD LQ"/>
    <x v="1944"/>
    <n v="2.7779999999999999E-2"/>
    <n v="2.861E-2"/>
    <s v="B"/>
    <n v="2.9899999999999999E-2"/>
    <s v="WAC Adjustment"/>
    <d v="2015-03-11T00:00:00"/>
    <n v="1.0299"/>
  </r>
  <r>
    <s v="DIMETAPP COLD &amp; COUGH LIQUID"/>
    <x v="1945"/>
    <n v="3.2829999999999998E-2"/>
    <n v="3.381E-2"/>
    <s v="B"/>
    <n v="2.9899999999999999E-2"/>
    <s v="WAC Adjustment"/>
    <d v="2015-03-11T00:00:00"/>
    <n v="1.0299"/>
  </r>
  <r>
    <s v="DIMETAPP COLD &amp; ALLERGY ELIXIR"/>
    <x v="1946"/>
    <n v="3.2890000000000003E-2"/>
    <n v="3.3869999999999997E-2"/>
    <s v="B"/>
    <n v="2.98E-2"/>
    <s v="WAC Adjustment"/>
    <d v="2015-03-11T00:00:00"/>
    <n v="1.0298"/>
  </r>
  <r>
    <s v="CHILD TRIAMINIC COLD &amp; ALLERGY"/>
    <x v="1947"/>
    <n v="3.8399999999999997E-2"/>
    <n v="3.9539999999999999E-2"/>
    <s v="B"/>
    <n v="2.9700000000000001E-2"/>
    <s v="WAC Adjustment"/>
    <d v="2015-03-11T00:00:00"/>
    <n v="1.0297000000000001"/>
  </r>
  <r>
    <s v="DIMETAPP COLD &amp; ALLERGY ELIXIR"/>
    <x v="1948"/>
    <n v="3.8399999999999997E-2"/>
    <n v="3.9539999999999999E-2"/>
    <s v="B"/>
    <n v="2.9700000000000001E-2"/>
    <s v="WAC Adjustment"/>
    <d v="2015-03-11T00:00:00"/>
    <n v="1.0297000000000001"/>
  </r>
  <r>
    <s v="CHILD DELSYM NIGHTTIME C-C LIQ"/>
    <x v="1949"/>
    <n v="3.7920000000000002E-2"/>
    <n v="3.8559999999999997E-2"/>
    <s v="B"/>
    <n v="1.6899999999999998E-2"/>
    <s v="WAC Adjustment"/>
    <d v="2015-03-11T00:00:00"/>
    <n v="1.0168999999999999"/>
  </r>
  <r>
    <s v="DIMETAPP COLD &amp; CONGEST LIQUID"/>
    <x v="1950"/>
    <n v="3.7920000000000002E-2"/>
    <n v="3.8559999999999997E-2"/>
    <s v="B"/>
    <n v="1.6899999999999998E-2"/>
    <s v="WAC Adjustment"/>
    <d v="2015-03-11T00:00:00"/>
    <n v="1.0168999999999999"/>
  </r>
  <r>
    <s v="TRIAMINIC NIGHTTIME COLD-COUGH"/>
    <x v="1951"/>
    <n v="3.7920000000000002E-2"/>
    <n v="3.8559999999999997E-2"/>
    <s v="B"/>
    <n v="1.6899999999999998E-2"/>
    <s v="WAC Adjustment"/>
    <d v="2015-03-11T00:00:00"/>
    <n v="1.0168999999999999"/>
  </r>
  <r>
    <s v="CHILD'S MUCINEX 100 MG/5 ML LQ"/>
    <x v="1703"/>
    <n v="4.895E-2"/>
    <n v="4.929E-2"/>
    <s v="B"/>
    <n v="6.8999999999999999E-3"/>
    <s v="WAC Adjustment"/>
    <d v="2015-03-11T00:00:00"/>
    <n v="1.0068999999999999"/>
  </r>
  <r>
    <s v="CHL MUCINEX CHEST CONGEST LIQ"/>
    <x v="1706"/>
    <n v="4.895E-2"/>
    <n v="4.929E-2"/>
    <s v="B"/>
    <n v="6.8999999999999999E-3"/>
    <s v="WAC Adjustment"/>
    <d v="2015-03-11T00:00:00"/>
    <n v="1.0068999999999999"/>
  </r>
  <r>
    <s v="ROBITUSSIN MUCUS-CHEST CONGEST"/>
    <x v="1717"/>
    <n v="4.895E-2"/>
    <n v="4.929E-2"/>
    <s v="B"/>
    <n v="6.8999999999999999E-3"/>
    <s v="WAC Adjustment"/>
    <d v="2015-03-11T00:00:00"/>
    <n v="1.0068999999999999"/>
  </r>
  <r>
    <s v="ADVIL 200 MG CAPLET"/>
    <x v="1952"/>
    <n v="0.10755000000000001"/>
    <n v="0.10783"/>
    <s v="B"/>
    <n v="2.5999999999999999E-3"/>
    <s v="WAC Adjustment"/>
    <d v="2015-03-11T00:00:00"/>
    <n v="1.0025999999999999"/>
  </r>
  <r>
    <s v="ADVIL 200 MG GEL CAPLET"/>
    <x v="1953"/>
    <n v="0.10755000000000001"/>
    <n v="0.10783"/>
    <s v="B"/>
    <n v="2.5999999999999999E-3"/>
    <s v="WAC Adjustment"/>
    <d v="2015-03-11T00:00:00"/>
    <n v="1.0025999999999999"/>
  </r>
  <r>
    <s v="ADVIL 200 MG TABLET"/>
    <x v="1954"/>
    <n v="0.10755000000000001"/>
    <n v="0.10783"/>
    <s v="B"/>
    <n v="2.5999999999999999E-3"/>
    <s v="WAC Adjustment"/>
    <d v="2015-03-11T00:00:00"/>
    <n v="1.0025999999999999"/>
  </r>
  <r>
    <s v="ROBITUSSIN COLD-FLU DAY CAPSUL"/>
    <x v="1955"/>
    <n v="0.33111000000000002"/>
    <n v="0.28727000000000003"/>
    <s v="B"/>
    <n v="-0.13239999999999999"/>
    <s v="WAC Adjustment"/>
    <d v="2015-03-11T00:00:00"/>
    <n v="0.86760000000000004"/>
  </r>
  <r>
    <s v="VICKS DAYQUIL LIQUICAPS"/>
    <x v="1956"/>
    <n v="0.33111000000000002"/>
    <n v="0.28727000000000003"/>
    <s v="B"/>
    <n v="-0.13239999999999999"/>
    <s v="WAC Adjustment"/>
    <d v="2015-03-11T00:00:00"/>
    <n v="0.86760000000000004"/>
  </r>
  <r>
    <s v="CYCLOSET 0.8 MG TABLET"/>
    <x v="1957"/>
    <n v="2.4627500000000002"/>
    <n v="2.96116"/>
    <s v="B"/>
    <n v="0.2024"/>
    <s v="WAC Adjustment"/>
    <d v="2015-03-18T00:00:00"/>
    <n v="1.2023999999999999"/>
  </r>
  <r>
    <s v="SYSTANE 0.3-0.4% EYE DROPS"/>
    <x v="1958"/>
    <n v="0.58435999999999999"/>
    <n v="0.61624000000000001"/>
    <s v="B"/>
    <n v="5.4600000000000003E-2"/>
    <s v="WAC Adjustment"/>
    <d v="2015-03-18T00:00:00"/>
    <n v="1.0546"/>
  </r>
  <r>
    <s v="SYSTANE 0.3-0.4% EYE DROPS"/>
    <x v="1959"/>
    <n v="0.87738000000000005"/>
    <n v="0.92523999999999995"/>
    <s v="B"/>
    <n v="5.45E-2"/>
    <s v="WAC Adjustment"/>
    <d v="2015-03-18T00:00:00"/>
    <n v="1.0545"/>
  </r>
  <r>
    <s v="SYSTANE 0.3-0.4% EYE DROPS"/>
    <x v="1960"/>
    <n v="0.46855999999999998"/>
    <n v="0.49341000000000002"/>
    <s v="B"/>
    <n v="5.2999999999999999E-2"/>
    <s v="WAC Adjustment"/>
    <d v="2015-03-18T00:00:00"/>
    <n v="1.0529999999999999"/>
  </r>
  <r>
    <s v="SYSTANE 0.3-0.4% EYE DROPS"/>
    <x v="1961"/>
    <n v="0.35227000000000003"/>
    <n v="0.36381999999999998"/>
    <s v="B"/>
    <n v="3.2800000000000003E-2"/>
    <s v="WAC Adjustment"/>
    <d v="2015-03-18T00:00:00"/>
    <n v="1.0327999999999999"/>
  </r>
  <r>
    <s v="SYSTANE ULTRA 0.4-0.3% EYE DRP"/>
    <x v="1962"/>
    <n v="0.87738000000000005"/>
    <n v="0.92523999999999995"/>
    <s v="B"/>
    <n v="5.45E-2"/>
    <s v="WAC Adjustment"/>
    <d v="2015-03-18T00:00:00"/>
    <n v="1.0545"/>
  </r>
  <r>
    <s v="SYSTANE ULTRA 0.4-0.3% EYE DRP"/>
    <x v="1963"/>
    <n v="0.40049000000000001"/>
    <n v="0.42052"/>
    <s v="B"/>
    <n v="0.05"/>
    <s v="WAC Adjustment"/>
    <d v="2015-03-18T00:00:00"/>
    <n v="1.05"/>
  </r>
  <r>
    <s v="TEARS NATURALE FORTE DROPS"/>
    <x v="1964"/>
    <n v="0.60133000000000003"/>
    <n v="0.62294000000000005"/>
    <s v="B"/>
    <n v="3.5900000000000001E-2"/>
    <s v="WAC Adjustment"/>
    <d v="2015-03-18T00:00:00"/>
    <n v="1.0359"/>
  </r>
  <r>
    <s v="TEARS NATURALE-II EYE DROPS"/>
    <x v="1965"/>
    <n v="0.60451999999999995"/>
    <n v="0.62624000000000002"/>
    <s v="B"/>
    <n v="3.5900000000000001E-2"/>
    <s v="WAC Adjustment"/>
    <d v="2015-03-18T00:00:00"/>
    <n v="1.0359"/>
  </r>
  <r>
    <s v="TEARS NATURALE-II EYE DROPS"/>
    <x v="1966"/>
    <n v="0.42892999999999998"/>
    <n v="0.44581999999999999"/>
    <s v="B"/>
    <n v="3.9399999999999998E-2"/>
    <s v="WAC Adjustment"/>
    <d v="2015-03-18T00:00:00"/>
    <n v="1.0394000000000001"/>
  </r>
  <r>
    <s v="TRICARE PRENATAL DHA ONE SFTGL"/>
    <x v="1967"/>
    <n v="2.0443699999999998"/>
    <n v="2.0679699999999999"/>
    <s v="B"/>
    <n v="1.15E-2"/>
    <s v="WAC Adjustment"/>
    <d v="2015-03-18T00:00:00"/>
    <n v="1.0115000000000001"/>
  </r>
  <r>
    <s v="XERESE 5%-1% CREAM"/>
    <x v="1365"/>
    <n v="127.7281"/>
    <n v="159.66013000000001"/>
    <s v="B"/>
    <n v="0.25"/>
    <s v="WAC Adjustment"/>
    <d v="2015-03-18T00:00:00"/>
    <n v="1.25"/>
  </r>
  <r>
    <s v="HORIZANT ER 600 MG TABLET"/>
    <x v="1821"/>
    <n v="7.41615"/>
    <n v="8.2015999999999991"/>
    <s v="B"/>
    <n v="0.10589999999999999"/>
    <s v="WAC Adjustment"/>
    <d v="2015-04-01T00:00:00"/>
    <n v="1.1059000000000001"/>
  </r>
  <r>
    <s v="XIFAXAN 550 MG TABLET"/>
    <x v="1444"/>
    <n v="24.794039999999999"/>
    <n v="27.0322"/>
    <s v="B"/>
    <n v="9.0300000000000005E-2"/>
    <s v="WAC Adjustment"/>
    <d v="2015-04-01T00:00:00"/>
    <n v="1.0903"/>
  </r>
  <r>
    <s v="ALINIA 100 MG/5 ML SUSPENSION"/>
    <x v="1492"/>
    <n v="2.54006"/>
    <n v="2.7941400000000001"/>
    <s v="B"/>
    <n v="0.1"/>
    <s v="WAC Adjustment"/>
    <d v="2015-04-08T00:00:00"/>
    <n v="1.1000000000000001"/>
  </r>
  <r>
    <s v="ALVESCO 160 MCG INHALER"/>
    <x v="1228"/>
    <n v="30.047139999999999"/>
    <n v="33.021210000000004"/>
    <s v="B"/>
    <n v="9.9000000000000005E-2"/>
    <s v="WAC Adjustment"/>
    <d v="2015-04-08T00:00:00"/>
    <n v="1.099"/>
  </r>
  <r>
    <s v="ALVESCO 80 MCG INHALER"/>
    <x v="1229"/>
    <n v="29.94115"/>
    <n v="32.904719999999998"/>
    <s v="B"/>
    <n v="9.9000000000000005E-2"/>
    <s v="WAC Adjustment"/>
    <d v="2015-04-08T00:00:00"/>
    <n v="1.099"/>
  </r>
  <r>
    <s v="ANTARA 90 MG CAPSULE"/>
    <x v="1585"/>
    <n v="6.9062299999999999"/>
    <n v="8.2875399999999999"/>
    <s v="B"/>
    <n v="0.2"/>
    <s v="WAC Adjustment"/>
    <d v="2015-04-08T00:00:00"/>
    <n v="1.2"/>
  </r>
  <r>
    <s v="APRISO ER 0.375 GRAM CAPSULE"/>
    <x v="1414"/>
    <n v="2.80193"/>
    <n v="4.20289"/>
    <s v="B"/>
    <n v="0.5"/>
    <s v="WAC Adjustment"/>
    <d v="2015-04-08T00:00:00"/>
    <n v="1.5"/>
  </r>
  <r>
    <s v="ATIVAN 1 MG TABLET"/>
    <x v="1383"/>
    <n v="17.533850000000001"/>
    <n v="19.2697"/>
    <s v="B"/>
    <n v="9.9000000000000005E-2"/>
    <s v="WAC Adjustment"/>
    <d v="2015-04-08T00:00:00"/>
    <n v="1.099"/>
  </r>
  <r>
    <s v="ATIVAN 2 MG TABLET"/>
    <x v="1567"/>
    <n v="27.794650000000001"/>
    <n v="30.546320000000001"/>
    <s v="B"/>
    <n v="9.9000000000000005E-2"/>
    <s v="WAC Adjustment"/>
    <d v="2015-04-08T00:00:00"/>
    <n v="1.099"/>
  </r>
  <r>
    <s v="ATRIPLA TABLET"/>
    <x v="230"/>
    <n v="68.713660000000004"/>
    <n v="71.574200000000005"/>
    <s v="B"/>
    <n v="4.1599999999999998E-2"/>
    <s v="WAC Adjustment"/>
    <d v="2015-04-08T00:00:00"/>
    <n v="1.0416000000000001"/>
  </r>
  <r>
    <s v="BROVANA 15 MCG/2 ML SOLUTION"/>
    <x v="249"/>
    <n v="5.0424199999999999"/>
    <n v="5.2578300000000002"/>
    <s v="B"/>
    <n v="4.2700000000000002E-2"/>
    <s v="WAC Adjustment"/>
    <d v="2015-04-08T00:00:00"/>
    <n v="1.0427"/>
  </r>
  <r>
    <s v="BROVANA 15 MCG/2 ML SOLUTION"/>
    <x v="250"/>
    <n v="5.0644600000000004"/>
    <n v="5.2808099999999998"/>
    <s v="B"/>
    <n v="4.2700000000000002E-2"/>
    <s v="WAC Adjustment"/>
    <d v="2015-04-08T00:00:00"/>
    <n v="1.0427"/>
  </r>
  <r>
    <s v="CARDIZEM CD 120 MG CAPSULE"/>
    <x v="34"/>
    <n v="16.474419999999999"/>
    <n v="18.105530000000002"/>
    <s v="B"/>
    <n v="9.9000000000000005E-2"/>
    <s v="WAC Adjustment"/>
    <d v="2015-04-08T00:00:00"/>
    <n v="1.099"/>
  </r>
  <r>
    <s v="CARDIZEM CD 180 MG CAPSULE"/>
    <x v="35"/>
    <n v="20.19228"/>
    <n v="22.191479999999999"/>
    <s v="B"/>
    <n v="9.9000000000000005E-2"/>
    <s v="WAC Adjustment"/>
    <d v="2015-04-08T00:00:00"/>
    <n v="1.099"/>
  </r>
  <r>
    <s v="CARDIZEM CD 240 MG CAPSULE"/>
    <x v="36"/>
    <n v="28.564050000000002"/>
    <n v="31.391660000000002"/>
    <s v="B"/>
    <n v="9.9000000000000005E-2"/>
    <s v="WAC Adjustment"/>
    <d v="2015-04-08T00:00:00"/>
    <n v="1.099"/>
  </r>
  <r>
    <s v="CARDIZEM CD 300 MG CAPSULE"/>
    <x v="1173"/>
    <n v="38.76979"/>
    <n v="42.607999999999997"/>
    <s v="B"/>
    <n v="9.9000000000000005E-2"/>
    <s v="WAC Adjustment"/>
    <d v="2015-04-08T00:00:00"/>
    <n v="1.099"/>
  </r>
  <r>
    <s v="CARDIZEM CD 360 MG CAPSULE"/>
    <x v="37"/>
    <n v="54.568309999999997"/>
    <n v="59.970570000000002"/>
    <s v="B"/>
    <n v="9.9000000000000005E-2"/>
    <s v="WAC Adjustment"/>
    <d v="2015-04-08T00:00:00"/>
    <n v="1.099"/>
  </r>
  <r>
    <s v="CELEXA 10 MG TABLET"/>
    <x v="1651"/>
    <n v="5.42598"/>
    <n v="5.9685800000000002"/>
    <s v="B"/>
    <n v="0.1"/>
    <s v="WAC Adjustment"/>
    <d v="2015-04-08T00:00:00"/>
    <n v="1.1000000000000001"/>
  </r>
  <r>
    <s v="CELEXA 20 MG TABLET"/>
    <x v="1652"/>
    <n v="5.6243600000000002"/>
    <n v="6.1868499999999997"/>
    <s v="B"/>
    <n v="0.1"/>
    <s v="WAC Adjustment"/>
    <d v="2015-04-08T00:00:00"/>
    <n v="1.1000000000000001"/>
  </r>
  <r>
    <s v="CELEXA 40 MG TABLET"/>
    <x v="1653"/>
    <n v="5.8041200000000002"/>
    <n v="6.3845299999999998"/>
    <s v="B"/>
    <n v="0.1"/>
    <s v="WAC Adjustment"/>
    <d v="2015-04-08T00:00:00"/>
    <n v="1.1000000000000001"/>
  </r>
  <r>
    <s v="COMPLERA TABLET"/>
    <x v="300"/>
    <n v="66.328370000000007"/>
    <n v="70.905029999999996"/>
    <s v="B"/>
    <n v="6.9000000000000006E-2"/>
    <s v="WAC Adjustment"/>
    <d v="2015-04-08T00:00:00"/>
    <n v="1.069"/>
  </r>
  <r>
    <s v="DICLEGIS DR 10-10 MG TABLET"/>
    <x v="1499"/>
    <n v="5.0958300000000003"/>
    <n v="5.3554199999999996"/>
    <s v="B"/>
    <n v="5.0900000000000001E-2"/>
    <s v="WAC Adjustment"/>
    <d v="2015-04-08T00:00:00"/>
    <n v="1.0508999999999999"/>
  </r>
  <r>
    <s v="EMTRIVA 200 MG CAPSULE"/>
    <x v="360"/>
    <n v="16.076640000000001"/>
    <n v="17.185929999999999"/>
    <s v="B"/>
    <n v="6.9000000000000006E-2"/>
    <s v="WAC Adjustment"/>
    <d v="2015-04-08T00:00:00"/>
    <n v="1.069"/>
  </r>
  <r>
    <s v="FAZACLO 100 MG ODT"/>
    <x v="1256"/>
    <n v="12.230829999999999"/>
    <n v="14.06551"/>
    <s v="B"/>
    <n v="0.15"/>
    <s v="WAC Adjustment"/>
    <d v="2015-04-08T00:00:00"/>
    <n v="1.1499999999999999"/>
  </r>
  <r>
    <s v="FAZACLO 200 MG ODT"/>
    <x v="1257"/>
    <n v="22.384709999999998"/>
    <n v="25.742419999999999"/>
    <s v="B"/>
    <n v="0.15"/>
    <s v="WAC Adjustment"/>
    <d v="2015-04-08T00:00:00"/>
    <n v="1.1499999999999999"/>
  </r>
  <r>
    <s v="GELNIQUE 10% GEL SACHETS"/>
    <x v="1558"/>
    <n v="7.2420900000000001"/>
    <n v="8.6906499999999998"/>
    <s v="B"/>
    <n v="0.2"/>
    <s v="WAC Adjustment"/>
    <d v="2015-04-08T00:00:00"/>
    <n v="1.2"/>
  </r>
  <r>
    <s v="HUMIRA 40 MG/0.8 ML PEN"/>
    <x v="399"/>
    <n v="1415.1916100000001"/>
    <n v="1555.29558"/>
    <s v="B"/>
    <n v="9.9000000000000005E-2"/>
    <s v="WAC Adjustment"/>
    <d v="2015-04-08T00:00:00"/>
    <n v="1.099"/>
  </r>
  <r>
    <s v="HUMIRA 40 MG/0.8 ML SYRINGE"/>
    <x v="400"/>
    <n v="1405.32827"/>
    <n v="1544.45577"/>
    <s v="B"/>
    <n v="9.9000000000000005E-2"/>
    <s v="WAC Adjustment"/>
    <d v="2015-04-08T00:00:00"/>
    <n v="1.099"/>
  </r>
  <r>
    <s v="HUMIRA CROHN'S STARTER PACK"/>
    <x v="401"/>
    <n v="1416.0585599999999"/>
    <n v="1556.24836"/>
    <s v="B"/>
    <n v="9.9000000000000005E-2"/>
    <s v="WAC Adjustment"/>
    <d v="2015-04-08T00:00:00"/>
    <n v="1.099"/>
  </r>
  <r>
    <s v="HUMIRA PSORIASIS STARTER PACK"/>
    <x v="402"/>
    <n v="1416.0833299999999"/>
    <n v="1556.27558"/>
    <s v="B"/>
    <n v="9.9000000000000005E-2"/>
    <s v="WAC Adjustment"/>
    <d v="2015-04-08T00:00:00"/>
    <n v="1.099"/>
  </r>
  <r>
    <s v="ISORDIL 40 MG TABLET"/>
    <x v="1573"/>
    <n v="11.934419999999999"/>
    <n v="13.115930000000001"/>
    <s v="B"/>
    <n v="9.9000000000000005E-2"/>
    <s v="WAC Adjustment"/>
    <d v="2015-04-08T00:00:00"/>
    <n v="1.099"/>
  </r>
  <r>
    <s v="KALETRA 400-100/5 ML ORAL SOLU"/>
    <x v="418"/>
    <n v="2.4797400000000001"/>
    <n v="2.62609"/>
    <s v="B"/>
    <n v="5.8999999999999997E-2"/>
    <s v="WAC Adjustment"/>
    <d v="2015-04-08T00:00:00"/>
    <n v="1.0589999999999999"/>
  </r>
  <r>
    <s v="KAPVAY ER 0.1 MG TABLET"/>
    <x v="1968"/>
    <n v="5.1112299999999999"/>
    <n v="5.26457"/>
    <s v="B"/>
    <n v="0.03"/>
    <s v="WAC Adjustment"/>
    <d v="2015-04-08T00:00:00"/>
    <n v="1.03"/>
  </r>
  <r>
    <s v="LIDODERM 5% PATCH"/>
    <x v="1969"/>
    <n v="8.3867799999999999"/>
    <n v="9.2170699999999997"/>
    <s v="B"/>
    <n v="9.9000000000000005E-2"/>
    <s v="WAC Adjustment"/>
    <d v="2015-04-08T00:00:00"/>
    <n v="1.099"/>
  </r>
  <r>
    <s v="LUPRON DEPOT 11.25 MG 3MO KIT"/>
    <x v="452"/>
    <n v="2646.72399"/>
    <n v="2829.3479499999999"/>
    <s v="B"/>
    <n v="6.9000000000000006E-2"/>
    <s v="WAC Adjustment"/>
    <d v="2015-04-08T00:00:00"/>
    <n v="1.069"/>
  </r>
  <r>
    <s v="LUPRON DEPOT 22.5 MG 3MO KIT"/>
    <x v="453"/>
    <n v="3179.8600900000001"/>
    <n v="3399.2704399999998"/>
    <s v="B"/>
    <n v="6.9000000000000006E-2"/>
    <s v="WAC Adjustment"/>
    <d v="2015-04-08T00:00:00"/>
    <n v="1.069"/>
  </r>
  <r>
    <s v="LUPRON DEPOT 3.75 MG KIT"/>
    <x v="454"/>
    <n v="880.81478000000004"/>
    <n v="941.59100000000001"/>
    <s v="B"/>
    <n v="6.9000000000000006E-2"/>
    <s v="WAC Adjustment"/>
    <d v="2015-04-08T00:00:00"/>
    <n v="1.069"/>
  </r>
  <r>
    <s v="LUPRON DEPOT 7.5 MG KIT"/>
    <x v="1772"/>
    <n v="1050.23371"/>
    <n v="1122.69983"/>
    <s v="B"/>
    <n v="6.9000000000000006E-2"/>
    <s v="WAC Adjustment"/>
    <d v="2015-04-08T00:00:00"/>
    <n v="1.069"/>
  </r>
  <r>
    <s v="MEPHYTON 5 MG TABLET"/>
    <x v="54"/>
    <n v="38.746740000000003"/>
    <n v="42.58267"/>
    <s v="B"/>
    <n v="9.9000000000000005E-2"/>
    <s v="WAC Adjustment"/>
    <d v="2015-04-08T00:00:00"/>
    <n v="1.099"/>
  </r>
  <r>
    <s v="MESTINON 180 MG TIMESPAN"/>
    <x v="55"/>
    <n v="17.6477"/>
    <n v="19.394819999999999"/>
    <s v="B"/>
    <n v="9.9000000000000005E-2"/>
    <s v="WAC Adjustment"/>
    <d v="2015-04-08T00:00:00"/>
    <n v="1.099"/>
  </r>
  <r>
    <s v="MESTINON 60 MG TABLET"/>
    <x v="56"/>
    <n v="9.2340400000000002"/>
    <n v="10.148210000000001"/>
    <s v="B"/>
    <n v="9.9000000000000005E-2"/>
    <s v="WAC Adjustment"/>
    <d v="2015-04-08T00:00:00"/>
    <n v="1.099"/>
  </r>
  <r>
    <s v="MESTINON 60 MG/5 ML SYRUP"/>
    <x v="57"/>
    <n v="1.5769"/>
    <n v="1.7330099999999999"/>
    <s v="B"/>
    <n v="9.9000000000000005E-2"/>
    <s v="WAC Adjustment"/>
    <d v="2015-04-08T00:00:00"/>
    <n v="1.099"/>
  </r>
  <r>
    <s v="METROGEL-VAGINAL 0.75% GEL"/>
    <x v="1668"/>
    <n v="2.70126"/>
    <n v="2.9686300000000001"/>
    <s v="B"/>
    <n v="9.9000000000000005E-2"/>
    <s v="WAC Adjustment"/>
    <d v="2015-04-08T00:00:00"/>
    <n v="1.099"/>
  </r>
  <r>
    <s v="MIGRANAL NASAL SPRAY"/>
    <x v="58"/>
    <n v="381.24777999999998"/>
    <n v="418.99131"/>
    <s v="B"/>
    <n v="9.9000000000000005E-2"/>
    <s v="WAC Adjustment"/>
    <d v="2015-04-08T00:00:00"/>
    <n v="1.099"/>
  </r>
  <r>
    <s v="MYSOLINE 250 MG TABLET"/>
    <x v="1185"/>
    <n v="36.109650000000002"/>
    <n v="39.684510000000003"/>
    <s v="B"/>
    <n v="9.9000000000000005E-2"/>
    <s v="WAC Adjustment"/>
    <d v="2015-04-08T00:00:00"/>
    <n v="1.099"/>
  </r>
  <r>
    <s v="MYSOLINE 50 MG TABLET"/>
    <x v="63"/>
    <n v="10.504770000000001"/>
    <n v="11.544739999999999"/>
    <s v="B"/>
    <n v="9.9000000000000005E-2"/>
    <s v="WAC Adjustment"/>
    <d v="2015-04-08T00:00:00"/>
    <n v="1.099"/>
  </r>
  <r>
    <s v="NAMENDA 10 MG TABLET"/>
    <x v="125"/>
    <n v="5.0644600000000004"/>
    <n v="5.4949399999999997"/>
    <s v="B"/>
    <n v="8.5000000000000006E-2"/>
    <s v="WAC Adjustment"/>
    <d v="2015-04-08T00:00:00"/>
    <n v="1.085"/>
  </r>
  <r>
    <s v="NAMENDA 5 MG TABLET"/>
    <x v="127"/>
    <n v="5.0500699999999998"/>
    <n v="5.47933"/>
    <s v="B"/>
    <n v="8.5000000000000006E-2"/>
    <s v="WAC Adjustment"/>
    <d v="2015-04-08T00:00:00"/>
    <n v="1.085"/>
  </r>
  <r>
    <s v="NAMENDA 5-10 MG TITRATION PK"/>
    <x v="128"/>
    <n v="5.10107"/>
    <n v="5.5347099999999996"/>
    <s v="B"/>
    <n v="8.5000000000000006E-2"/>
    <s v="WAC Adjustment"/>
    <d v="2015-04-08T00:00:00"/>
    <n v="1.085"/>
  </r>
  <r>
    <s v="NAMENDA XR 14 MG CAPSULE"/>
    <x v="129"/>
    <n v="9.4967100000000002"/>
    <n v="10.30376"/>
    <s v="B"/>
    <n v="8.5000000000000006E-2"/>
    <s v="WAC Adjustment"/>
    <d v="2015-04-08T00:00:00"/>
    <n v="1.085"/>
  </r>
  <r>
    <s v="NAMENDA XR 21 MG CAPSULE"/>
    <x v="1510"/>
    <n v="9.66554"/>
    <n v="10.48692"/>
    <s v="B"/>
    <n v="8.5000000000000006E-2"/>
    <s v="WAC Adjustment"/>
    <d v="2015-04-08T00:00:00"/>
    <n v="1.085"/>
  </r>
  <r>
    <s v="NAMENDA XR 28 MG CAPSULE"/>
    <x v="130"/>
    <n v="9.6328200000000006"/>
    <n v="10.451420000000001"/>
    <s v="B"/>
    <n v="8.5000000000000006E-2"/>
    <s v="WAC Adjustment"/>
    <d v="2015-04-08T00:00:00"/>
    <n v="1.085"/>
  </r>
  <r>
    <s v="NAMENDA XR 7 MG CAPSULE"/>
    <x v="1511"/>
    <n v="9.6626100000000008"/>
    <n v="10.483739999999999"/>
    <s v="B"/>
    <n v="8.5000000000000006E-2"/>
    <s v="WAC Adjustment"/>
    <d v="2015-04-08T00:00:00"/>
    <n v="1.085"/>
  </r>
  <r>
    <s v="NAMENDA XR TITRATION PACK"/>
    <x v="131"/>
    <n v="9.6597299999999997"/>
    <n v="10.48071"/>
    <s v="B"/>
    <n v="8.5000000000000006E-2"/>
    <s v="WAC Adjustment"/>
    <d v="2015-04-08T00:00:00"/>
    <n v="1.085"/>
  </r>
  <r>
    <s v="NEPHROCAPS SOFTGEL"/>
    <x v="64"/>
    <n v="3.6006200000000002"/>
    <n v="3.9571200000000002"/>
    <s v="B"/>
    <n v="9.9000000000000005E-2"/>
    <s v="WAC Adjustment"/>
    <d v="2015-04-08T00:00:00"/>
    <n v="1.099"/>
  </r>
  <r>
    <s v="OXISTAT 1% CREAM"/>
    <x v="1845"/>
    <n v="11.65174"/>
    <n v="14.56456"/>
    <s v="B"/>
    <n v="0.25"/>
    <s v="WAC Adjustment"/>
    <d v="2015-04-08T00:00:00"/>
    <n v="1.25"/>
  </r>
  <r>
    <s v="OXISTAT 1% CREAM"/>
    <x v="1846"/>
    <n v="5.8877300000000004"/>
    <n v="7.3597299999999999"/>
    <s v="B"/>
    <n v="0.25"/>
    <s v="WAC Adjustment"/>
    <d v="2015-04-08T00:00:00"/>
    <n v="1.25"/>
  </r>
  <r>
    <s v="OXISTAT 1% CREAM"/>
    <x v="527"/>
    <n v="5.9149000000000003"/>
    <n v="7.3936799999999998"/>
    <s v="B"/>
    <n v="0.25"/>
    <s v="WAC Adjustment"/>
    <d v="2015-04-08T00:00:00"/>
    <n v="1.25"/>
  </r>
  <r>
    <s v="OXISTAT 1% LOTION"/>
    <x v="1847"/>
    <n v="11.73358"/>
    <n v="14.66686"/>
    <s v="B"/>
    <n v="0.25"/>
    <s v="WAC Adjustment"/>
    <d v="2015-04-08T00:00:00"/>
    <n v="1.25"/>
  </r>
  <r>
    <s v="OXISTAT 1% LOTION"/>
    <x v="1848"/>
    <n v="5.8316100000000004"/>
    <n v="7.2895700000000003"/>
    <s v="B"/>
    <n v="0.25"/>
    <s v="WAC Adjustment"/>
    <d v="2015-04-08T00:00:00"/>
    <n v="1.25"/>
  </r>
  <r>
    <s v="OXYTROL 3.9 MG/24HR PATCH"/>
    <x v="1561"/>
    <n v="46.49438"/>
    <n v="55.793709999999997"/>
    <s v="B"/>
    <n v="0.2"/>
    <s v="WAC Adjustment"/>
    <d v="2015-04-08T00:00:00"/>
    <n v="1.2"/>
  </r>
  <r>
    <s v="PENTASA 250 MG CAPSULE"/>
    <x v="1304"/>
    <n v="1.9041699999999999"/>
    <n v="2.0755699999999999"/>
    <s v="B"/>
    <n v="0.09"/>
    <s v="WAC Adjustment"/>
    <d v="2015-04-08T00:00:00"/>
    <n v="1.0900000000000001"/>
  </r>
  <r>
    <s v="PENTASA 500 MG CAPSULE"/>
    <x v="1305"/>
    <n v="3.8010100000000002"/>
    <n v="4.1431300000000002"/>
    <s v="B"/>
    <n v="0.09"/>
    <s v="WAC Adjustment"/>
    <d v="2015-04-08T00:00:00"/>
    <n v="1.0900000000000001"/>
  </r>
  <r>
    <s v="PHOSLYRA 667 MG/5 ML SOLUTION"/>
    <x v="1970"/>
    <n v="0.15823000000000001"/>
    <n v="0.17405000000000001"/>
    <s v="B"/>
    <n v="0.1"/>
    <s v="WAC Adjustment"/>
    <d v="2015-04-08T00:00:00"/>
    <n v="1.1000000000000001"/>
  </r>
  <r>
    <s v="PREQUE 10 TABLET"/>
    <x v="1562"/>
    <n v="1.0555600000000001"/>
    <n v="1.2139"/>
    <s v="B"/>
    <n v="0.15"/>
    <s v="WAC Adjustment"/>
    <d v="2015-04-08T00:00:00"/>
    <n v="1.1499999999999999"/>
  </r>
  <r>
    <s v="PROCRIT 10,000 UNITS/ML VIAL"/>
    <x v="1358"/>
    <n v="206.05563000000001"/>
    <n v="216.13175000000001"/>
    <s v="B"/>
    <n v="4.8899999999999999E-2"/>
    <s v="WAC Adjustment"/>
    <d v="2015-04-08T00:00:00"/>
    <n v="1.0488999999999999"/>
  </r>
  <r>
    <s v="PROCRIT 20,000 UNITS/ML VIAL"/>
    <x v="1359"/>
    <n v="416.07344000000001"/>
    <n v="436.41942999999998"/>
    <s v="B"/>
    <n v="4.8899999999999999E-2"/>
    <s v="WAC Adjustment"/>
    <d v="2015-04-08T00:00:00"/>
    <n v="1.0488999999999999"/>
  </r>
  <r>
    <s v="PROCRIT 4,000 UNITS/ML VIAL"/>
    <x v="1360"/>
    <n v="83.467849999999999"/>
    <n v="87.549430000000001"/>
    <s v="B"/>
    <n v="4.8899999999999999E-2"/>
    <s v="WAC Adjustment"/>
    <d v="2015-04-08T00:00:00"/>
    <n v="1.0488999999999999"/>
  </r>
  <r>
    <s v="PROCRIT 40,000 UNITS/ML VIAL"/>
    <x v="1361"/>
    <n v="828.42210999999998"/>
    <n v="868.93196"/>
    <s v="B"/>
    <n v="4.8899999999999999E-2"/>
    <s v="WAC Adjustment"/>
    <d v="2015-04-08T00:00:00"/>
    <n v="1.0488999999999999"/>
  </r>
  <r>
    <s v="SAVELLA 100 MG TABLET"/>
    <x v="1341"/>
    <n v="3.3229600000000001"/>
    <n v="3.6519699999999999"/>
    <s v="B"/>
    <n v="9.9000000000000005E-2"/>
    <s v="WAC Adjustment"/>
    <d v="2015-04-08T00:00:00"/>
    <n v="1.099"/>
  </r>
  <r>
    <s v="SAVELLA 12.5 MG TABLET"/>
    <x v="1342"/>
    <n v="3.3134000000000001"/>
    <n v="3.6414599999999999"/>
    <s v="B"/>
    <n v="9.9000000000000005E-2"/>
    <s v="WAC Adjustment"/>
    <d v="2015-04-08T00:00:00"/>
    <n v="1.099"/>
  </r>
  <r>
    <s v="SAVELLA 25 MG TABLET"/>
    <x v="1343"/>
    <n v="3.31765"/>
    <n v="3.6461299999999999"/>
    <s v="B"/>
    <n v="9.9000000000000005E-2"/>
    <s v="WAC Adjustment"/>
    <d v="2015-04-08T00:00:00"/>
    <n v="1.099"/>
  </r>
  <r>
    <s v="SAVELLA 50 MG TABLET"/>
    <x v="1344"/>
    <n v="3.3671799999999998"/>
    <n v="3.7005599999999998"/>
    <s v="B"/>
    <n v="9.9000000000000005E-2"/>
    <s v="WAC Adjustment"/>
    <d v="2015-04-08T00:00:00"/>
    <n v="1.099"/>
  </r>
  <r>
    <s v="SAVELLA TITRATION PACK"/>
    <x v="1345"/>
    <n v="3.28715"/>
    <n v="3.6125500000000001"/>
    <s v="B"/>
    <n v="9.9000000000000005E-2"/>
    <s v="WAC Adjustment"/>
    <d v="2015-04-08T00:00:00"/>
    <n v="1.099"/>
  </r>
  <r>
    <s v="STRIBILD TABLET"/>
    <x v="604"/>
    <n v="79.120930000000001"/>
    <n v="82.99785"/>
    <s v="B"/>
    <n v="4.9000000000000002E-2"/>
    <s v="WAC Adjustment"/>
    <d v="2015-04-08T00:00:00"/>
    <n v="1.0489999999999999"/>
  </r>
  <r>
    <s v="SUPRAX 100 MG/5 ML SUSPENSION"/>
    <x v="180"/>
    <n v="3.4861200000000001"/>
    <n v="4.0090700000000004"/>
    <s v="B"/>
    <n v="0.15"/>
    <s v="WAC Adjustment"/>
    <d v="2015-04-08T00:00:00"/>
    <n v="1.1499999999999999"/>
  </r>
  <r>
    <s v="SUPRAX 200 MG TABLET CHEWABLE"/>
    <x v="181"/>
    <n v="31.09496"/>
    <n v="34.204450000000001"/>
    <s v="B"/>
    <n v="0.1"/>
    <s v="WAC Adjustment"/>
    <d v="2015-04-08T00:00:00"/>
    <n v="1.1000000000000001"/>
  </r>
  <r>
    <s v="SUPRAX 200 MG/5 ML SUSPENSION"/>
    <x v="182"/>
    <n v="6.9242800000000004"/>
    <n v="7.96286"/>
    <s v="B"/>
    <n v="0.15"/>
    <s v="WAC Adjustment"/>
    <d v="2015-04-08T00:00:00"/>
    <n v="1.1499999999999999"/>
  </r>
  <r>
    <s v="SUPRAX 200 MG/5 ML SUSPENSION"/>
    <x v="183"/>
    <n v="6.9803600000000001"/>
    <n v="8.0274900000000002"/>
    <s v="B"/>
    <n v="0.15"/>
    <s v="WAC Adjustment"/>
    <d v="2015-04-08T00:00:00"/>
    <n v="1.1499999999999999"/>
  </r>
  <r>
    <s v="SUPRAX 400 MG CAPSULE"/>
    <x v="1587"/>
    <n v="18.320730000000001"/>
    <n v="20.152799999999999"/>
    <s v="B"/>
    <n v="0.1"/>
    <s v="WAC Adjustment"/>
    <d v="2015-04-08T00:00:00"/>
    <n v="1.1000000000000001"/>
  </r>
  <r>
    <s v="TASMAR 100 MG TABLET"/>
    <x v="83"/>
    <n v="64.291510000000002"/>
    <n v="70.656369999999995"/>
    <s v="B"/>
    <n v="9.9000000000000005E-2"/>
    <s v="WAC Adjustment"/>
    <d v="2015-04-08T00:00:00"/>
    <n v="1.099"/>
  </r>
  <r>
    <s v="TRUVADA 200 MG-300 MG TABLET"/>
    <x v="654"/>
    <n v="41.38729"/>
    <n v="44.243009999999998"/>
    <s v="B"/>
    <n v="6.9000000000000006E-2"/>
    <s v="WAC Adjustment"/>
    <d v="2015-04-08T00:00:00"/>
    <n v="1.069"/>
  </r>
  <r>
    <s v="TUSSICAPS 10 MG-8 MG CAPSULE"/>
    <x v="1527"/>
    <n v="24.91743"/>
    <n v="27.384250000000002"/>
    <s v="B"/>
    <n v="9.9000000000000005E-2"/>
    <s v="WAC Adjustment"/>
    <d v="2015-04-08T00:00:00"/>
    <n v="1.099"/>
  </r>
  <r>
    <s v="VAGIFEM 10 MCG VAGINAL TAB"/>
    <x v="1020"/>
    <n v="13.64987"/>
    <n v="16.364419999999999"/>
    <s v="B"/>
    <n v="0.19889999999999999"/>
    <s v="WAC Adjustment"/>
    <d v="2015-04-08T00:00:00"/>
    <n v="1.1989000000000001"/>
  </r>
  <r>
    <s v="VALCYTE 450 MG TABLET"/>
    <x v="989"/>
    <n v="61.562719999999999"/>
    <n v="67.103359999999995"/>
    <s v="B"/>
    <n v="0.09"/>
    <s v="WAC Adjustment"/>
    <d v="2015-04-08T00:00:00"/>
    <n v="1.0900000000000001"/>
  </r>
  <r>
    <s v="VASOTEC 10 MG TABLET"/>
    <x v="87"/>
    <n v="11.662559999999999"/>
    <n v="12.817159999999999"/>
    <s v="B"/>
    <n v="9.9000000000000005E-2"/>
    <s v="WAC Adjustment"/>
    <d v="2015-04-08T00:00:00"/>
    <n v="1.099"/>
  </r>
  <r>
    <s v="VASOTEC 20 MG TABLET"/>
    <x v="88"/>
    <n v="15.8317"/>
    <n v="17.399039999999999"/>
    <s v="B"/>
    <n v="9.9000000000000005E-2"/>
    <s v="WAC Adjustment"/>
    <d v="2015-04-08T00:00:00"/>
    <n v="1.099"/>
  </r>
  <r>
    <s v="VASOTEC 5 MG TABLET"/>
    <x v="1568"/>
    <n v="10.654680000000001"/>
    <n v="11.70955"/>
    <s v="B"/>
    <n v="9.9000000000000005E-2"/>
    <s v="WAC Adjustment"/>
    <d v="2015-04-08T00:00:00"/>
    <n v="1.099"/>
  </r>
  <r>
    <s v="WELLBUTRIN XL 150 MG TABLET"/>
    <x v="1002"/>
    <n v="24.0916"/>
    <n v="26.476459999999999"/>
    <s v="B"/>
    <n v="9.9000000000000005E-2"/>
    <s v="WAC Adjustment"/>
    <d v="2015-04-08T00:00:00"/>
    <n v="1.099"/>
  </r>
  <r>
    <s v="WELLBUTRIN XL 300 MG TABLET"/>
    <x v="1003"/>
    <n v="31.785229999999999"/>
    <n v="34.93197"/>
    <s v="B"/>
    <n v="9.9000000000000005E-2"/>
    <s v="WAC Adjustment"/>
    <d v="2015-04-08T00:00:00"/>
    <n v="1.099"/>
  </r>
  <r>
    <s v="ZELAPAR 1.25 MG ODT TABLET"/>
    <x v="89"/>
    <n v="45.829160000000002"/>
    <n v="50.366239999999998"/>
    <s v="B"/>
    <n v="9.9000000000000005E-2"/>
    <s v="WAC Adjustment"/>
    <d v="2015-04-08T00:00:00"/>
    <n v="1.099"/>
  </r>
  <r>
    <s v="ZONEGRAN 100 MG CAPSULE"/>
    <x v="1098"/>
    <n v="7.2363299999999997"/>
    <n v="9.0381"/>
    <s v="B"/>
    <n v="0.249"/>
    <s v="WAC Adjustment"/>
    <d v="2015-04-08T00:00:00"/>
    <n v="1.2490000000000001"/>
  </r>
  <r>
    <s v="ZONEGRAN 25 MG CAPSULE"/>
    <x v="1099"/>
    <n v="5.7864599999999999"/>
    <n v="7.2272400000000001"/>
    <s v="B"/>
    <n v="0.249"/>
    <s v="WAC Adjustment"/>
    <d v="2015-04-08T00:00:00"/>
    <n v="1.2490000000000001"/>
  </r>
  <r>
    <s v="ZORVOLEX 18 MG CAPSULE"/>
    <x v="1670"/>
    <n v="2.5627200000000001"/>
    <n v="2.7905099999999998"/>
    <s v="B"/>
    <n v="8.8900000000000007E-2"/>
    <s v="WAC Adjustment"/>
    <d v="2015-04-08T00:00:00"/>
    <n v="1.0889"/>
  </r>
  <r>
    <s v="ZORVOLEX 35 MG CAPSULE"/>
    <x v="1671"/>
    <n v="2.6077900000000001"/>
    <n v="2.8395999999999999"/>
    <s v="B"/>
    <n v="8.8900000000000007E-2"/>
    <s v="WAC Adjustment"/>
    <d v="2015-04-08T00:00:00"/>
    <n v="1.0889"/>
  </r>
  <r>
    <s v="AMARYL 2 MG TABLET"/>
    <x v="1445"/>
    <n v="1.58948"/>
    <n v="1.74841"/>
    <s v="B"/>
    <n v="0.1"/>
    <s v="WAC Adjustment"/>
    <d v="2015-04-15T00:00:00"/>
    <n v="1.1000000000000001"/>
  </r>
  <r>
    <s v="AMARYL 4 MG TABLET"/>
    <x v="1446"/>
    <n v="2.9316200000000001"/>
    <n v="3.22478"/>
    <s v="B"/>
    <n v="0.1"/>
    <s v="WAC Adjustment"/>
    <d v="2015-04-15T00:00:00"/>
    <n v="1.1000000000000001"/>
  </r>
  <r>
    <s v="AMBIEN 10 MG TABLET"/>
    <x v="1447"/>
    <n v="11.6829"/>
    <n v="12.851190000000001"/>
    <s v="B"/>
    <n v="0.1"/>
    <s v="WAC Adjustment"/>
    <d v="2015-04-15T00:00:00"/>
    <n v="1.1000000000000001"/>
  </r>
  <r>
    <s v="AMBIEN 5 MG TABLET"/>
    <x v="1448"/>
    <n v="11.665760000000001"/>
    <n v="12.832330000000001"/>
    <s v="B"/>
    <n v="0.1"/>
    <s v="WAC Adjustment"/>
    <d v="2015-04-15T00:00:00"/>
    <n v="1.1000000000000001"/>
  </r>
  <r>
    <s v="AMBIEN CR 12.5 MG TABLET"/>
    <x v="1449"/>
    <n v="11.554069999999999"/>
    <n v="12.709479999999999"/>
    <s v="B"/>
    <n v="0.1"/>
    <s v="WAC Adjustment"/>
    <d v="2015-04-15T00:00:00"/>
    <n v="1.1000000000000001"/>
  </r>
  <r>
    <s v="AMBIEN CR 6.25 MG TABLET"/>
    <x v="1450"/>
    <n v="11.646420000000001"/>
    <n v="12.811059999999999"/>
    <s v="B"/>
    <n v="0.1"/>
    <s v="WAC Adjustment"/>
    <d v="2015-04-15T00:00:00"/>
    <n v="1.1000000000000001"/>
  </r>
  <r>
    <s v="AMITIZA 24 MCG CAPSULES"/>
    <x v="1230"/>
    <n v="4.8524700000000003"/>
    <n v="5.0951399999999998"/>
    <s v="B"/>
    <n v="0.05"/>
    <s v="WAC Adjustment"/>
    <d v="2015-04-15T00:00:00"/>
    <n v="1.05"/>
  </r>
  <r>
    <s v="AMITIZA 8 MCG CAPSULE"/>
    <x v="1231"/>
    <n v="4.8818000000000001"/>
    <n v="5.1259399999999999"/>
    <s v="B"/>
    <n v="0.05"/>
    <s v="WAC Adjustment"/>
    <d v="2015-04-15T00:00:00"/>
    <n v="1.05"/>
  </r>
  <r>
    <s v="ARAVA 20 MG TABLET"/>
    <x v="1696"/>
    <n v="34.40399"/>
    <n v="37.844389999999997"/>
    <s v="B"/>
    <n v="0.1"/>
    <s v="WAC Adjustment"/>
    <d v="2015-04-15T00:00:00"/>
    <n v="1.1000000000000001"/>
  </r>
  <r>
    <s v="AVALIDE 150-12.5 MG TABLET"/>
    <x v="1451"/>
    <n v="4.9663500000000003"/>
    <n v="5.46312"/>
    <s v="B"/>
    <n v="0.1"/>
    <s v="WAC Adjustment"/>
    <d v="2015-04-15T00:00:00"/>
    <n v="1.1000000000000001"/>
  </r>
  <r>
    <s v="AVALIDE 300-12.5 MG TABLET"/>
    <x v="1452"/>
    <n v="5.4569200000000002"/>
    <n v="6.0026099999999998"/>
    <s v="B"/>
    <n v="0.1"/>
    <s v="WAC Adjustment"/>
    <d v="2015-04-15T00:00:00"/>
    <n v="1.1000000000000001"/>
  </r>
  <r>
    <s v="AVAPRO 150 MG TABLET"/>
    <x v="1453"/>
    <n v="4.1821900000000003"/>
    <n v="4.6002799999999997"/>
    <s v="B"/>
    <n v="0.1"/>
    <s v="WAC Adjustment"/>
    <d v="2015-04-15T00:00:00"/>
    <n v="1.1000000000000001"/>
  </r>
  <r>
    <s v="AVAPRO 300 MG TABLET"/>
    <x v="1454"/>
    <n v="4.9442000000000004"/>
    <n v="5.4386200000000002"/>
    <s v="B"/>
    <n v="0.1"/>
    <s v="WAC Adjustment"/>
    <d v="2015-04-15T00:00:00"/>
    <n v="1.1000000000000001"/>
  </r>
  <r>
    <s v="AVAPRO 75 MG TABLET"/>
    <x v="1455"/>
    <n v="3.8442500000000002"/>
    <n v="3.9151799999999999"/>
    <s v="B"/>
    <n v="1.8499999999999999E-2"/>
    <s v="WAC Adjustment"/>
    <d v="2015-04-15T00:00:00"/>
    <n v="1.0185"/>
  </r>
  <r>
    <s v="BRINTELLIX 10 MG TABLET"/>
    <x v="1543"/>
    <n v="7.7164000000000001"/>
    <n v="8.4803200000000007"/>
    <s v="B"/>
    <n v="9.9000000000000005E-2"/>
    <s v="WAC Adjustment"/>
    <d v="2015-04-15T00:00:00"/>
    <n v="1.099"/>
  </r>
  <r>
    <s v="BRINTELLIX 20 MG TABLET"/>
    <x v="1544"/>
    <n v="7.74322"/>
    <n v="8.5098000000000003"/>
    <s v="B"/>
    <n v="9.9000000000000005E-2"/>
    <s v="WAC Adjustment"/>
    <d v="2015-04-15T00:00:00"/>
    <n v="1.099"/>
  </r>
  <r>
    <s v="BRINTELLIX 5 MG TABLET"/>
    <x v="1971"/>
    <n v="7.7618400000000003"/>
    <n v="8.5302699999999998"/>
    <s v="B"/>
    <n v="9.9000000000000005E-2"/>
    <s v="WAC Adjustment"/>
    <d v="2015-04-15T00:00:00"/>
    <n v="1.099"/>
  </r>
  <r>
    <s v="CIPRO HC OTIC SUSPENSION"/>
    <x v="755"/>
    <n v="20.932189999999999"/>
    <n v="22.817969999999999"/>
    <s v="B"/>
    <n v="9.01E-2"/>
    <s v="WAC Adjustment"/>
    <d v="2015-04-15T00:00:00"/>
    <n v="1.0901000000000001"/>
  </r>
  <r>
    <s v="CIPRODEX OTIC SUSPENSION"/>
    <x v="756"/>
    <n v="21.562809999999999"/>
    <n v="22.640090000000001"/>
    <s v="B"/>
    <n v="0.05"/>
    <s v="WAC Adjustment"/>
    <d v="2015-04-15T00:00:00"/>
    <n v="1.05"/>
  </r>
  <r>
    <s v="COLCRYS 0.6 MG TABLET"/>
    <x v="1972"/>
    <n v="5.2749899999999998"/>
    <n v="5.7971700000000004"/>
    <s v="B"/>
    <n v="9.9000000000000005E-2"/>
    <s v="WAC Adjustment"/>
    <d v="2015-04-15T00:00:00"/>
    <n v="1.099"/>
  </r>
  <r>
    <s v="EQUETRO 200 MG CAPSULE"/>
    <x v="1973"/>
    <n v="2.9464199999999998"/>
    <n v="3.0606800000000001"/>
    <s v="B"/>
    <n v="3.8800000000000001E-2"/>
    <s v="WAC Adjustment"/>
    <d v="2015-04-15T00:00:00"/>
    <n v="1.0387999999999999"/>
  </r>
  <r>
    <s v="EQUETRO 300 MG CAPSULE"/>
    <x v="1394"/>
    <n v="3.2478099999999999"/>
    <n v="3.37581"/>
    <s v="B"/>
    <n v="3.9399999999999998E-2"/>
    <s v="WAC Adjustment"/>
    <d v="2015-04-15T00:00:00"/>
    <n v="1.0394000000000001"/>
  </r>
  <r>
    <s v="EVOXAC 30 MG CAPSULE"/>
    <x v="1376"/>
    <n v="4.3956400000000002"/>
    <n v="4.8005199999999997"/>
    <s v="B"/>
    <n v="9.2100000000000001E-2"/>
    <s v="WAC Adjustment"/>
    <d v="2015-04-15T00:00:00"/>
    <n v="1.0921000000000001"/>
  </r>
  <r>
    <s v="EXELON 13.3 MG/24HR PATCH"/>
    <x v="1244"/>
    <n v="12.13659"/>
    <n v="14.55165"/>
    <s v="B"/>
    <n v="0.19900000000000001"/>
    <s v="WAC Adjustment"/>
    <d v="2015-04-15T00:00:00"/>
    <n v="1.1990000000000001"/>
  </r>
  <r>
    <s v="EXELON 4.6 MG/24HR PATCH"/>
    <x v="1245"/>
    <n v="12.192399999999999"/>
    <n v="14.61857"/>
    <s v="B"/>
    <n v="0.19900000000000001"/>
    <s v="WAC Adjustment"/>
    <d v="2015-04-15T00:00:00"/>
    <n v="1.1990000000000001"/>
  </r>
  <r>
    <s v="EXELON 9.5 MG/24HR PATCH"/>
    <x v="1246"/>
    <n v="12.248089999999999"/>
    <n v="14.68534"/>
    <s v="B"/>
    <n v="0.19900000000000001"/>
    <s v="WAC Adjustment"/>
    <d v="2015-04-15T00:00:00"/>
    <n v="1.1990000000000001"/>
  </r>
  <r>
    <s v="EXFORGE 10-160 MG TABLET"/>
    <x v="1247"/>
    <n v="5.5422500000000001"/>
    <n v="6.6231"/>
    <s v="B"/>
    <n v="0.19500000000000001"/>
    <s v="WAC Adjustment"/>
    <d v="2015-04-15T00:00:00"/>
    <n v="1.1950000000000001"/>
  </r>
  <r>
    <s v="EXFORGE 10-320 MG TABLET"/>
    <x v="1248"/>
    <n v="7.1563100000000004"/>
    <n v="8.5518599999999996"/>
    <s v="B"/>
    <n v="0.19500000000000001"/>
    <s v="WAC Adjustment"/>
    <d v="2015-04-15T00:00:00"/>
    <n v="1.1950000000000001"/>
  </r>
  <r>
    <s v="EXFORGE 5-160 MG TABLET"/>
    <x v="1249"/>
    <n v="4.8921799999999998"/>
    <n v="5.8460099999999997"/>
    <s v="B"/>
    <n v="0.19500000000000001"/>
    <s v="WAC Adjustment"/>
    <d v="2015-04-15T00:00:00"/>
    <n v="1.1950000000000001"/>
  </r>
  <r>
    <s v="EXFORGE 5-320 MG TABLET"/>
    <x v="1250"/>
    <n v="6.2295199999999999"/>
    <n v="7.4441600000000001"/>
    <s v="B"/>
    <n v="0.19500000000000001"/>
    <s v="WAC Adjustment"/>
    <d v="2015-04-15T00:00:00"/>
    <n v="1.1950000000000001"/>
  </r>
  <r>
    <s v="EXFORGE HCT 10-160-12.5 MG TAB"/>
    <x v="1251"/>
    <n v="5.5779399999999999"/>
    <n v="6.6657500000000001"/>
    <s v="B"/>
    <n v="0.19500000000000001"/>
    <s v="WAC Adjustment"/>
    <d v="2015-04-15T00:00:00"/>
    <n v="1.1950000000000001"/>
  </r>
  <r>
    <s v="EXFORGE HCT 10-160-25 MG TAB"/>
    <x v="1252"/>
    <n v="5.62669"/>
    <n v="6.7240000000000002"/>
    <s v="B"/>
    <n v="0.19500000000000001"/>
    <s v="WAC Adjustment"/>
    <d v="2015-04-15T00:00:00"/>
    <n v="1.1950000000000001"/>
  </r>
  <r>
    <s v="EXFORGE HCT 10-320-25 MG TAB"/>
    <x v="1253"/>
    <n v="7.1785199999999998"/>
    <n v="8.5784000000000002"/>
    <s v="B"/>
    <n v="0.19500000000000001"/>
    <s v="WAC Adjustment"/>
    <d v="2015-04-15T00:00:00"/>
    <n v="1.1950000000000001"/>
  </r>
  <r>
    <s v="EXFORGE HCT 5-160-12.5 MG TAB"/>
    <x v="1254"/>
    <n v="4.9016299999999999"/>
    <n v="5.8573000000000004"/>
    <s v="B"/>
    <n v="0.19500000000000001"/>
    <s v="WAC Adjustment"/>
    <d v="2015-04-15T00:00:00"/>
    <n v="1.1950000000000001"/>
  </r>
  <r>
    <s v="EXFORGE HCT 5-160-25 MG TAB"/>
    <x v="1255"/>
    <n v="4.8857699999999999"/>
    <n v="5.8383500000000002"/>
    <s v="B"/>
    <n v="0.19500000000000001"/>
    <s v="WAC Adjustment"/>
    <d v="2015-04-15T00:00:00"/>
    <n v="1.1950000000000001"/>
  </r>
  <r>
    <s v="EXTINA 2% FOAM"/>
    <x v="1656"/>
    <n v="9.0923800000000004"/>
    <n v="12.57776"/>
    <s v="B"/>
    <n v="0.38329999999999997"/>
    <s v="WAC Adjustment"/>
    <d v="2015-04-15T00:00:00"/>
    <n v="1.3833"/>
  </r>
  <r>
    <s v="FOCALIN XR 5 MG CAPSULE"/>
    <x v="1128"/>
    <n v="7.0274299999999998"/>
    <n v="8.4188600000000005"/>
    <s v="B"/>
    <n v="0.19800000000000001"/>
    <s v="WAC Adjustment"/>
    <d v="2015-04-15T00:00:00"/>
    <n v="1.198"/>
  </r>
  <r>
    <s v="GILENYA 0.5 MG CAPSULE"/>
    <x v="1974"/>
    <n v="175.43716000000001"/>
    <n v="186.84057999999999"/>
    <s v="B"/>
    <n v="6.5000000000000002E-2"/>
    <s v="WAC Adjustment"/>
    <d v="2015-04-15T00:00:00"/>
    <n v="1.0649999999999999"/>
  </r>
  <r>
    <s v="ILEVRO 0.3% OPHTH DROPS"/>
    <x v="824"/>
    <n v="114.2475"/>
    <n v="128.52843999999999"/>
    <s v="B"/>
    <n v="0.125"/>
    <s v="WAC Adjustment"/>
    <d v="2015-04-15T00:00:00"/>
    <n v="1.125"/>
  </r>
  <r>
    <s v="ILEVRO 0.3% OPHTH DROPS"/>
    <x v="1975"/>
    <n v="64.341999999999999"/>
    <n v="72.384749999999997"/>
    <s v="B"/>
    <n v="0.125"/>
    <s v="WAC Adjustment"/>
    <d v="2015-04-15T00:00:00"/>
    <n v="1.125"/>
  </r>
  <r>
    <s v="JUBLIA 10% TOPICAL SOLUTION"/>
    <x v="1976"/>
    <n v="108.00058"/>
    <n v="118.69262999999999"/>
    <s v="B"/>
    <n v="9.9000000000000005E-2"/>
    <s v="WAC Adjustment"/>
    <d v="2015-04-15T00:00:00"/>
    <n v="1.099"/>
  </r>
  <r>
    <s v="LASIX 20 MG TABLET"/>
    <x v="1457"/>
    <n v="0.48052"/>
    <n v="0.52859"/>
    <s v="B"/>
    <n v="0.1"/>
    <s v="WAC Adjustment"/>
    <d v="2015-04-15T00:00:00"/>
    <n v="1.1000000000000001"/>
  </r>
  <r>
    <s v="LASIX 40 MG TABLET"/>
    <x v="1458"/>
    <n v="0.64542999999999995"/>
    <n v="0.71001000000000003"/>
    <s v="B"/>
    <n v="0.10009999999999999"/>
    <s v="WAC Adjustment"/>
    <d v="2015-04-15T00:00:00"/>
    <n v="1.1001000000000001"/>
  </r>
  <r>
    <s v="LASIX 80 MG TABLET"/>
    <x v="1459"/>
    <n v="1.07931"/>
    <n v="1.1871700000000001"/>
    <s v="B"/>
    <n v="9.9900000000000003E-2"/>
    <s v="WAC Adjustment"/>
    <d v="2015-04-15T00:00:00"/>
    <n v="1.0999000000000001"/>
  </r>
  <r>
    <s v="LUZU 1% CREAM"/>
    <x v="1977"/>
    <n v="6.1194800000000003"/>
    <n v="6.6702300000000001"/>
    <s v="B"/>
    <n v="0.09"/>
    <s v="WAC Adjustment"/>
    <d v="2015-04-15T00:00:00"/>
    <n v="1.0900000000000001"/>
  </r>
  <r>
    <s v="NEVANAC 0.1% DROPTAINER"/>
    <x v="890"/>
    <n v="64.306150000000002"/>
    <n v="72.34442"/>
    <s v="B"/>
    <n v="0.125"/>
    <s v="WAC Adjustment"/>
    <d v="2015-04-15T00:00:00"/>
    <n v="1.125"/>
  </r>
  <r>
    <s v="NUCYNTA 100 MG TABLET"/>
    <x v="1287"/>
    <n v="4.1610800000000001"/>
    <n v="5.9931599999999996"/>
    <s v="B"/>
    <n v="0.44030000000000002"/>
    <s v="WAC Adjustment"/>
    <d v="2015-04-15T00:00:00"/>
    <n v="1.4403000000000001"/>
  </r>
  <r>
    <s v="NUCYNTA 50 MG TABLET"/>
    <x v="1288"/>
    <n v="2.67442"/>
    <n v="3.8545099999999999"/>
    <s v="B"/>
    <n v="0.44130000000000003"/>
    <s v="WAC Adjustment"/>
    <d v="2015-04-15T00:00:00"/>
    <n v="1.4413"/>
  </r>
  <r>
    <s v="NUCYNTA 75 MG TABLET"/>
    <x v="1289"/>
    <n v="3.1181000000000001"/>
    <n v="4.4948100000000002"/>
    <s v="B"/>
    <n v="0.4415"/>
    <s v="WAC Adjustment"/>
    <d v="2015-04-15T00:00:00"/>
    <n v="1.4415"/>
  </r>
  <r>
    <s v="NUCYNTA ER 100 MG TABLET"/>
    <x v="1290"/>
    <n v="5.31088"/>
    <n v="7.6510699999999998"/>
    <s v="B"/>
    <n v="0.44059999999999999"/>
    <s v="WAC Adjustment"/>
    <d v="2015-04-15T00:00:00"/>
    <n v="1.4405999999999999"/>
  </r>
  <r>
    <s v="NUCYNTA ER 150 MG TABLET"/>
    <x v="1291"/>
    <n v="7.0011000000000001"/>
    <n v="10.107419999999999"/>
    <s v="B"/>
    <n v="0.44369999999999998"/>
    <s v="WAC Adjustment"/>
    <d v="2015-04-15T00:00:00"/>
    <n v="1.4437"/>
  </r>
  <r>
    <s v="NUCYNTA ER 200 MG TABLET"/>
    <x v="1292"/>
    <n v="8.7692200000000007"/>
    <n v="12.62487"/>
    <s v="B"/>
    <n v="0.43969999999999998"/>
    <s v="WAC Adjustment"/>
    <d v="2015-04-15T00:00:00"/>
    <n v="1.4397"/>
  </r>
  <r>
    <s v="NUCYNTA ER 250 MG TABLET"/>
    <x v="1293"/>
    <n v="8.73353"/>
    <n v="12.57348"/>
    <s v="B"/>
    <n v="0.43969999999999998"/>
    <s v="WAC Adjustment"/>
    <d v="2015-04-15T00:00:00"/>
    <n v="1.4397"/>
  </r>
  <r>
    <s v="NUCYNTA ER 50 MG TABLET"/>
    <x v="1294"/>
    <n v="2.91371"/>
    <n v="4.19597"/>
    <s v="B"/>
    <n v="0.44009999999999999"/>
    <s v="WAC Adjustment"/>
    <d v="2015-04-15T00:00:00"/>
    <n v="1.4400999999999999"/>
  </r>
  <r>
    <s v="PREVACID 15 MG SOLUTAB"/>
    <x v="1306"/>
    <n v="9.8927099999999992"/>
    <n v="10.87208"/>
    <s v="B"/>
    <n v="9.9000000000000005E-2"/>
    <s v="WAC Adjustment"/>
    <d v="2015-04-15T00:00:00"/>
    <n v="1.099"/>
  </r>
  <r>
    <s v="PREVACID 30 MG SOLUTAB"/>
    <x v="1307"/>
    <n v="9.8258500000000009"/>
    <n v="10.79861"/>
    <s v="B"/>
    <n v="9.9000000000000005E-2"/>
    <s v="WAC Adjustment"/>
    <d v="2015-04-15T00:00:00"/>
    <n v="1.099"/>
  </r>
  <r>
    <s v="PREVACID DR 15 MG CAPSULE"/>
    <x v="1676"/>
    <n v="9.9615600000000004"/>
    <n v="10.94786"/>
    <s v="B"/>
    <n v="9.9000000000000005E-2"/>
    <s v="WAC Adjustment"/>
    <d v="2015-04-15T00:00:00"/>
    <n v="1.099"/>
  </r>
  <r>
    <s v="PREVACID DR 30 MG CAPSULE"/>
    <x v="1308"/>
    <n v="9.9555600000000002"/>
    <n v="10.94116"/>
    <s v="B"/>
    <n v="9.9000000000000005E-2"/>
    <s v="WAC Adjustment"/>
    <d v="2015-04-15T00:00:00"/>
    <n v="1.099"/>
  </r>
  <r>
    <s v="PREVPAC PATIENT PACK"/>
    <x v="1309"/>
    <n v="5.9280999999999997"/>
    <n v="6.5149800000000004"/>
    <s v="B"/>
    <n v="9.9000000000000005E-2"/>
    <s v="WAC Adjustment"/>
    <d v="2015-04-15T00:00:00"/>
    <n v="1.099"/>
  </r>
  <r>
    <s v="ROZEREM 8 MG TABLET"/>
    <x v="1314"/>
    <n v="8.1918299999999995"/>
    <n v="9.0027399999999993"/>
    <s v="B"/>
    <n v="9.9000000000000005E-2"/>
    <s v="WAC Adjustment"/>
    <d v="2015-04-15T00:00:00"/>
    <n v="1.099"/>
  </r>
  <r>
    <s v="SANDOSTATIN LAR 20 MG KIT"/>
    <x v="945"/>
    <n v="2982.0097599999999"/>
    <n v="3011.8298599999998"/>
    <s v="B"/>
    <n v="0.01"/>
    <s v="WAC Adjustment"/>
    <d v="2015-04-15T00:00:00"/>
    <n v="1.01"/>
  </r>
  <r>
    <s v="SANDOSTATIN LAR 30 MG KIT"/>
    <x v="1563"/>
    <n v="4413.5409300000001"/>
    <n v="4457.67634"/>
    <s v="B"/>
    <n v="0.01"/>
    <s v="WAC Adjustment"/>
    <d v="2015-04-15T00:00:00"/>
    <n v="1.01"/>
  </r>
  <r>
    <s v="TRAVATAN Z 0.004% EYE DROP"/>
    <x v="1347"/>
    <n v="45.058140000000002"/>
    <n v="49.116070000000001"/>
    <s v="B"/>
    <n v="9.01E-2"/>
    <s v="WAC Adjustment"/>
    <d v="2015-04-15T00:00:00"/>
    <n v="1.0901000000000001"/>
  </r>
  <r>
    <s v="TRAVATAN Z 0.004% EYE DROP"/>
    <x v="1348"/>
    <n v="44.961840000000002"/>
    <n v="48.999859999999998"/>
    <s v="B"/>
    <n v="8.9800000000000005E-2"/>
    <s v="WAC Adjustment"/>
    <d v="2015-04-15T00:00:00"/>
    <n v="1.0898000000000001"/>
  </r>
  <r>
    <s v="ULORIC 40 MG TABLET"/>
    <x v="982"/>
    <n v="7.6081000000000003"/>
    <n v="8.3613"/>
    <s v="B"/>
    <n v="9.9000000000000005E-2"/>
    <s v="WAC Adjustment"/>
    <d v="2015-04-15T00:00:00"/>
    <n v="1.099"/>
  </r>
  <r>
    <s v="ULORIC 80 MG TABLET"/>
    <x v="983"/>
    <n v="7.6081200000000004"/>
    <n v="8.3613300000000006"/>
    <s v="B"/>
    <n v="9.9000000000000005E-2"/>
    <s v="WAC Adjustment"/>
    <d v="2015-04-15T00:00:00"/>
    <n v="1.099"/>
  </r>
  <r>
    <s v="VUSION OINTMENT"/>
    <x v="1978"/>
    <n v="8.2823600000000006"/>
    <n v="9.3590699999999991"/>
    <s v="B"/>
    <n v="0.13"/>
    <s v="WAC Adjustment"/>
    <d v="2015-04-15T00:00:00"/>
    <n v="1.1299999999999999"/>
  </r>
  <r>
    <s v="AUVI-Q 0.15 MG AUTO-INJECTOR"/>
    <x v="141"/>
    <n v="214.12190000000001"/>
    <n v="224.82585"/>
    <s v="B"/>
    <n v="0.05"/>
    <s v="WAC Adjustment"/>
    <d v="2015-05-06T00:00:00"/>
    <n v="1.05"/>
  </r>
  <r>
    <s v="AUVI-Q 0.3 MG AUTO-INJECTOR"/>
    <x v="142"/>
    <n v="215.54917"/>
    <n v="226.32446999999999"/>
    <s v="B"/>
    <n v="0.05"/>
    <s v="WAC Adjustment"/>
    <d v="2015-05-06T00:00:00"/>
    <n v="1.05"/>
  </r>
  <r>
    <s v="TASMAR 100 MG TABLET"/>
    <x v="83"/>
    <n v="70.656369999999995"/>
    <n v="105.98456"/>
    <s v="B"/>
    <n v="0.5"/>
    <s v="WAC Adjustment"/>
    <d v="2015-05-06T00:00:00"/>
    <n v="1.5"/>
  </r>
  <r>
    <s v="ABSORICA 20 MG CAPSULE"/>
    <x v="194"/>
    <n v="23.33371"/>
    <n v="26.133749999999999"/>
    <s v="B"/>
    <n v="0.12"/>
    <s v="WAC Adjustment"/>
    <d v="2015-05-13T00:00:00"/>
    <n v="1.1200000000000001"/>
  </r>
  <r>
    <s v="ABSORICA 30 MG CAPSULE"/>
    <x v="195"/>
    <n v="24.65727"/>
    <n v="27.616150000000001"/>
    <s v="B"/>
    <n v="0.12"/>
    <s v="WAC Adjustment"/>
    <d v="2015-05-13T00:00:00"/>
    <n v="1.1200000000000001"/>
  </r>
  <r>
    <s v="ABSORICA 40 MG CAPSULE"/>
    <x v="196"/>
    <n v="24.753050000000002"/>
    <n v="27.723410000000001"/>
    <s v="B"/>
    <n v="0.12"/>
    <s v="WAC Adjustment"/>
    <d v="2015-05-13T00:00:00"/>
    <n v="1.1200000000000001"/>
  </r>
  <r>
    <s v="ANDROGEL 1% GEL PUMP"/>
    <x v="1538"/>
    <n v="2.87405"/>
    <n v="3.1585800000000002"/>
    <s v="B"/>
    <n v="9.9000000000000005E-2"/>
    <s v="WAC Adjustment"/>
    <d v="2015-05-13T00:00:00"/>
    <n v="1.099"/>
  </r>
  <r>
    <s v="ANDROGEL 1%(2.5G) GEL PACKET"/>
    <x v="1539"/>
    <n v="5.5891099999999998"/>
    <n v="6.1423300000000003"/>
    <s v="B"/>
    <n v="9.9000000000000005E-2"/>
    <s v="WAC Adjustment"/>
    <d v="2015-05-13T00:00:00"/>
    <n v="1.099"/>
  </r>
  <r>
    <s v="ANDROGEL 1%(5G) GEL PACKET"/>
    <x v="1540"/>
    <n v="2.9182899999999998"/>
    <n v="3.2071999999999998"/>
    <s v="B"/>
    <n v="9.9000000000000005E-2"/>
    <s v="WAC Adjustment"/>
    <d v="2015-05-13T00:00:00"/>
    <n v="1.099"/>
  </r>
  <r>
    <s v="ANDROGEL 1.62% GEL PUMP"/>
    <x v="1494"/>
    <n v="5.5869900000000001"/>
    <n v="6.1401000000000003"/>
    <s v="B"/>
    <n v="9.9000000000000005E-2"/>
    <s v="WAC Adjustment"/>
    <d v="2015-05-13T00:00:00"/>
    <n v="1.099"/>
  </r>
  <r>
    <s v="ANDROGEL 1.62%(1.25G) GEL PCKT"/>
    <x v="1541"/>
    <n v="11.139340000000001"/>
    <n v="12.24192"/>
    <s v="B"/>
    <n v="9.9000000000000005E-2"/>
    <s v="WAC Adjustment"/>
    <d v="2015-05-13T00:00:00"/>
    <n v="1.099"/>
  </r>
  <r>
    <s v="ANDROGEL 1.62%(2.5G) GEL PCKT"/>
    <x v="1542"/>
    <n v="5.7054200000000002"/>
    <n v="6.2703199999999999"/>
    <s v="B"/>
    <n v="9.9000000000000005E-2"/>
    <s v="WAC Adjustment"/>
    <d v="2015-05-13T00:00:00"/>
    <n v="1.099"/>
  </r>
  <r>
    <s v="BENSAL HP 3% OINTMENT"/>
    <x v="1804"/>
    <n v="18.23969"/>
    <n v="23.711600000000001"/>
    <s v="B"/>
    <n v="0.3"/>
    <s v="WAC Adjustment"/>
    <d v="2015-05-13T00:00:00"/>
    <n v="1.3"/>
  </r>
  <r>
    <s v="CITRANATAL 90 DHA COMBO PACK"/>
    <x v="1722"/>
    <n v="1.26894"/>
    <n v="1.3946400000000001"/>
    <s v="B"/>
    <n v="9.9099999999999994E-2"/>
    <s v="WAC Adjustment"/>
    <d v="2015-05-13T00:00:00"/>
    <n v="1.0991"/>
  </r>
  <r>
    <s v="CITRANATAL ASSURE COMBO PACK"/>
    <x v="1723"/>
    <n v="1.2343299999999999"/>
    <n v="1.3564499999999999"/>
    <s v="B"/>
    <n v="9.8900000000000002E-2"/>
    <s v="WAC Adjustment"/>
    <d v="2015-05-13T00:00:00"/>
    <n v="1.0989"/>
  </r>
  <r>
    <s v="CITRANATAL B-CALM COMBO PACK"/>
    <x v="1724"/>
    <n v="0.69716"/>
    <n v="0.76620999999999995"/>
    <s v="B"/>
    <n v="9.9000000000000005E-2"/>
    <s v="WAC Adjustment"/>
    <d v="2015-05-13T00:00:00"/>
    <n v="1.099"/>
  </r>
  <r>
    <s v="CITRANATAL DHA PACK"/>
    <x v="1725"/>
    <n v="1.17547"/>
    <n v="1.2918799999999999"/>
    <s v="B"/>
    <n v="9.9000000000000005E-2"/>
    <s v="WAC Adjustment"/>
    <d v="2015-05-13T00:00:00"/>
    <n v="1.099"/>
  </r>
  <r>
    <s v="CITRANATAL HARMONY CAPSULE"/>
    <x v="1726"/>
    <n v="2.4587500000000002"/>
    <n v="2.7022200000000001"/>
    <s v="B"/>
    <n v="9.9000000000000005E-2"/>
    <s v="WAC Adjustment"/>
    <d v="2015-05-13T00:00:00"/>
    <n v="1.099"/>
  </r>
  <r>
    <s v="EMSAM 12 MG/24 HOURS PATCH"/>
    <x v="1387"/>
    <n v="38.471850000000003"/>
    <n v="44.204149999999998"/>
    <s v="B"/>
    <n v="0.14899999999999999"/>
    <s v="WAC Adjustment"/>
    <d v="2015-05-13T00:00:00"/>
    <n v="1.149"/>
  </r>
  <r>
    <s v="EMSAM 6 MG/24 HOURS PATCH"/>
    <x v="1388"/>
    <n v="38.658810000000003"/>
    <n v="44.418979999999998"/>
    <s v="B"/>
    <n v="0.14899999999999999"/>
    <s v="WAC Adjustment"/>
    <d v="2015-05-13T00:00:00"/>
    <n v="1.149"/>
  </r>
  <r>
    <s v="EMSAM 9 MG/24 HOURS PATCH"/>
    <x v="1389"/>
    <n v="38.290649999999999"/>
    <n v="43.995959999999997"/>
    <s v="B"/>
    <n v="0.14899999999999999"/>
    <s v="WAC Adjustment"/>
    <d v="2015-05-13T00:00:00"/>
    <n v="1.149"/>
  </r>
  <r>
    <s v="ENBREL 25 MG KIT"/>
    <x v="361"/>
    <n v="354.97500000000002"/>
    <n v="390.11398000000003"/>
    <s v="B"/>
    <n v="9.9000000000000005E-2"/>
    <s v="WAC Adjustment"/>
    <d v="2015-05-13T00:00:00"/>
    <n v="1.099"/>
  </r>
  <r>
    <s v="ENBREL 25 MG/0.5 ML SYRINGE"/>
    <x v="362"/>
    <n v="699.85539000000006"/>
    <n v="769.13408000000004"/>
    <s v="B"/>
    <n v="9.9000000000000005E-2"/>
    <s v="WAC Adjustment"/>
    <d v="2015-05-13T00:00:00"/>
    <n v="1.099"/>
  </r>
  <r>
    <s v="ENBREL 50 MG/ML SURECLICK SYR"/>
    <x v="363"/>
    <n v="728.66985"/>
    <n v="800.80088000000001"/>
    <s v="B"/>
    <n v="9.9000000000000005E-2"/>
    <s v="WAC Adjustment"/>
    <d v="2015-05-13T00:00:00"/>
    <n v="1.099"/>
  </r>
  <r>
    <s v="ENBREL 50 MG/ML SYRINGE"/>
    <x v="364"/>
    <n v="729.68124999999998"/>
    <n v="801.91240000000005"/>
    <s v="B"/>
    <n v="9.9000000000000005E-2"/>
    <s v="WAC Adjustment"/>
    <d v="2015-05-13T00:00:00"/>
    <n v="1.099"/>
  </r>
  <r>
    <s v="EPIPEN 2-PAK 0.3 MG AUTO-INJCT"/>
    <x v="151"/>
    <n v="194.27387999999999"/>
    <n v="223.22068999999999"/>
    <s v="B"/>
    <n v="0.14899999999999999"/>
    <s v="WAC Adjustment"/>
    <d v="2015-05-13T00:00:00"/>
    <n v="1.149"/>
  </r>
  <r>
    <s v="EPIPEN JR 2-PAK 0.15 MG INJCTR"/>
    <x v="1390"/>
    <n v="194.45391000000001"/>
    <n v="223.42755"/>
    <s v="B"/>
    <n v="0.14899999999999999"/>
    <s v="WAC Adjustment"/>
    <d v="2015-05-13T00:00:00"/>
    <n v="1.149"/>
  </r>
  <r>
    <s v="ERTACZO 2% CREAM"/>
    <x v="1818"/>
    <n v="8.4330400000000001"/>
    <n v="10.11957"/>
    <s v="B"/>
    <n v="0.2"/>
    <s v="WAC Adjustment"/>
    <d v="2015-05-13T00:00:00"/>
    <n v="1.2"/>
  </r>
  <r>
    <s v="EURAX 10% CREAM"/>
    <x v="374"/>
    <n v="2.2594500000000002"/>
    <n v="6.9816599999999998"/>
    <s v="B"/>
    <n v="2.09"/>
    <s v="WAC Adjustment"/>
    <d v="2015-05-13T00:00:00"/>
    <n v="3.09"/>
  </r>
  <r>
    <s v="EXELDERM 1% SOLUTION"/>
    <x v="376"/>
    <n v="4.38978"/>
    <n v="8.77956"/>
    <s v="B"/>
    <n v="1"/>
    <s v="WAC Adjustment"/>
    <d v="2015-05-13T00:00:00"/>
    <n v="2"/>
  </r>
  <r>
    <s v="FERRALET 90 TABLET"/>
    <x v="44"/>
    <n v="1.4152899999999999"/>
    <n v="1.5553999999999999"/>
    <s v="B"/>
    <n v="9.9000000000000005E-2"/>
    <s v="WAC Adjustment"/>
    <d v="2015-05-13T00:00:00"/>
    <n v="1.099"/>
  </r>
  <r>
    <s v="HALOG 0.1% CREAM"/>
    <x v="394"/>
    <n v="4.6080699999999997"/>
    <n v="12.3957"/>
    <s v="B"/>
    <n v="1.69"/>
    <s v="WAC Adjustment"/>
    <d v="2015-05-13T00:00:00"/>
    <n v="2.69"/>
  </r>
  <r>
    <s v="HALOG 0.1% CREAM"/>
    <x v="395"/>
    <n v="4.0065999999999997"/>
    <n v="10.777799999999999"/>
    <s v="B"/>
    <n v="1.69"/>
    <s v="WAC Adjustment"/>
    <d v="2015-05-13T00:00:00"/>
    <n v="2.69"/>
  </r>
  <r>
    <s v="HALOG 0.1% CREAM"/>
    <x v="396"/>
    <n v="3.02806"/>
    <n v="8.1454799999999992"/>
    <s v="B"/>
    <n v="1.69"/>
    <s v="WAC Adjustment"/>
    <d v="2015-05-13T00:00:00"/>
    <n v="2.69"/>
  </r>
  <r>
    <s v="HALOG 0.1% OINTMENT"/>
    <x v="1979"/>
    <n v="3.9416699999999998"/>
    <n v="10.60313"/>
    <s v="B"/>
    <n v="1.69"/>
    <s v="WAC Adjustment"/>
    <d v="2015-05-13T00:00:00"/>
    <n v="2.69"/>
  </r>
  <r>
    <s v="KENALOG 0.147 MG/GRAM SPRAY"/>
    <x v="419"/>
    <n v="3.4515199999999999"/>
    <n v="6.9030300000000002"/>
    <s v="B"/>
    <n v="1"/>
    <s v="WAC Adjustment"/>
    <d v="2015-05-13T00:00:00"/>
    <n v="2"/>
  </r>
  <r>
    <s v="KENALOG 0.147 MG/GRAM SPRAY"/>
    <x v="420"/>
    <n v="3.4801799999999998"/>
    <n v="6.96035"/>
    <s v="B"/>
    <n v="1"/>
    <s v="WAC Adjustment"/>
    <d v="2015-05-13T00:00:00"/>
    <n v="2"/>
  </r>
  <r>
    <s v="LOPROX 1% SHAMPOO"/>
    <x v="870"/>
    <n v="4.7592600000000003"/>
    <n v="6.4249999999999998"/>
    <s v="B"/>
    <n v="0.35"/>
    <s v="WAC Adjustment"/>
    <d v="2015-05-13T00:00:00"/>
    <n v="1.35"/>
  </r>
  <r>
    <s v="MACRODANTIN 25 MG CAPSULE"/>
    <x v="1980"/>
    <n v="7.5143599999999999"/>
    <n v="11.273490000000001"/>
    <s v="B"/>
    <n v="0.50029999999999997"/>
    <s v="WAC Adjustment"/>
    <d v="2015-05-13T00:00:00"/>
    <n v="1.5003"/>
  </r>
  <r>
    <s v="NORITATE 1% CREAM"/>
    <x v="1843"/>
    <n v="15.11786"/>
    <n v="18.141439999999999"/>
    <s v="B"/>
    <n v="0.2"/>
    <s v="WAC Adjustment"/>
    <d v="2015-05-13T00:00:00"/>
    <n v="1.2"/>
  </r>
  <r>
    <s v="PERFOROMIST 20 MCG/2 ML SOLN"/>
    <x v="1115"/>
    <n v="5.3656600000000001"/>
    <n v="5.6877000000000004"/>
    <s v="B"/>
    <n v="0.06"/>
    <s v="WAC Adjustment"/>
    <d v="2015-05-13T00:00:00"/>
    <n v="1.06"/>
  </r>
  <r>
    <s v="PERFOROMIST 20 MCG/2 ML SOLN"/>
    <x v="1116"/>
    <n v="5.1806200000000002"/>
    <n v="5.4915599999999998"/>
    <s v="B"/>
    <n v="0.06"/>
    <s v="WAC Adjustment"/>
    <d v="2015-05-13T00:00:00"/>
    <n v="1.06"/>
  </r>
  <r>
    <s v="RIOMET 500 MG/5 ML SOLUTION"/>
    <x v="582"/>
    <n v="0.44029000000000001"/>
    <n v="0.88058000000000003"/>
    <s v="B"/>
    <n v="1"/>
    <s v="WAC Adjustment"/>
    <d v="2015-05-13T00:00:00"/>
    <n v="2"/>
  </r>
  <r>
    <s v="SANTYL OINTMENT"/>
    <x v="1392"/>
    <n v="6.0063599999999999"/>
    <n v="6.3063799999999999"/>
    <s v="B"/>
    <n v="0.05"/>
    <s v="WAC Adjustment"/>
    <d v="2015-05-13T00:00:00"/>
    <n v="1.05"/>
  </r>
  <r>
    <s v="SANTYL OINTMENT"/>
    <x v="1981"/>
    <n v="5.6661599999999996"/>
    <n v="5.9494699999999998"/>
    <s v="B"/>
    <n v="0.05"/>
    <s v="WAC Adjustment"/>
    <d v="2015-05-13T00:00:00"/>
    <n v="1.05"/>
  </r>
  <r>
    <s v="SENSIPAR 30 MG TABLET"/>
    <x v="585"/>
    <n v="17.655660000000001"/>
    <n v="19.064229999999998"/>
    <s v="B"/>
    <n v="7.9799999999999996E-2"/>
    <s v="WAC Adjustment"/>
    <d v="2015-05-13T00:00:00"/>
    <n v="1.0798000000000001"/>
  </r>
  <r>
    <s v="SENSIPAR 60 MG TABLET"/>
    <x v="586"/>
    <n v="36.089799999999997"/>
    <n v="38.96904"/>
    <s v="B"/>
    <n v="7.9799999999999996E-2"/>
    <s v="WAC Adjustment"/>
    <d v="2015-05-13T00:00:00"/>
    <n v="1.0798000000000001"/>
  </r>
  <r>
    <s v="SENSIPAR 90 MG TABLET"/>
    <x v="587"/>
    <n v="53.12997"/>
    <n v="57.368679999999998"/>
    <s v="B"/>
    <n v="7.9799999999999996E-2"/>
    <s v="WAC Adjustment"/>
    <d v="2015-05-13T00:00:00"/>
    <n v="1.0798000000000001"/>
  </r>
  <r>
    <s v="STELARA 45 MG/0.5 ML SYRINGE"/>
    <x v="1122"/>
    <n v="14865.408380000001"/>
    <n v="15891.12155"/>
    <s v="B"/>
    <n v="6.9000000000000006E-2"/>
    <s v="WAC Adjustment"/>
    <d v="2015-05-13T00:00:00"/>
    <n v="1.069"/>
  </r>
  <r>
    <s v="UROCIT-K ER 15 MEQ TABLET"/>
    <x v="85"/>
    <n v="3.38164"/>
    <n v="3.5507300000000002"/>
    <s v="B"/>
    <n v="0.05"/>
    <s v="WAC Adjustment"/>
    <d v="2015-05-13T00:00:00"/>
    <n v="1.05"/>
  </r>
  <r>
    <s v="ZYTIGA 250 MG TABLET"/>
    <x v="1600"/>
    <n v="54.258240000000001"/>
    <n v="58.815930000000002"/>
    <s v="B"/>
    <n v="8.4000000000000005E-2"/>
    <s v="WAC Adjustment"/>
    <d v="2015-05-13T00:00:00"/>
    <n v="1.0840000000000001"/>
  </r>
  <r>
    <s v="ALTOPREV 60 MG TABLET"/>
    <x v="1982"/>
    <n v="15.12433"/>
    <n v="17.84686"/>
    <s v="B"/>
    <n v="0.18"/>
    <s v="WAC Adjustment"/>
    <d v="2015-05-27T00:00:00"/>
    <n v="1.18"/>
  </r>
  <r>
    <s v="DUTOPROL 25-12.5 MG TABLET"/>
    <x v="1983"/>
    <n v="2.68573"/>
    <n v="5.2564900000000003"/>
    <s v="B"/>
    <n v="0.95720000000000005"/>
    <s v="WAC Adjustment"/>
    <d v="2015-05-27T00:00:00"/>
    <n v="1.9572000000000001"/>
  </r>
  <r>
    <s v="DUTOPROL 50-12.5 MG TABLET"/>
    <x v="1984"/>
    <n v="2.62805"/>
    <n v="5.1435899999999997"/>
    <s v="B"/>
    <n v="0.95720000000000005"/>
    <s v="WAC Adjustment"/>
    <d v="2015-05-27T00:00:00"/>
    <n v="1.9572000000000001"/>
  </r>
  <r>
    <s v="NESTABS DHA COMBO PACK"/>
    <x v="1141"/>
    <n v="1.27332"/>
    <n v="1.42614"/>
    <s v="B"/>
    <n v="0.12"/>
    <s v="WAC Adjustment"/>
    <d v="2015-05-27T00:00:00"/>
    <n v="1.1200000000000001"/>
  </r>
  <r>
    <s v="NEXIUM DR 10 MG PACKET"/>
    <x v="492"/>
    <n v="7.69963"/>
    <n v="8.1614599999999999"/>
    <s v="B"/>
    <n v="0.06"/>
    <s v="WAC Adjustment"/>
    <d v="2015-05-27T00:00:00"/>
    <n v="1.06"/>
  </r>
  <r>
    <s v="NEXIUM DR 20 MG CAPSULE"/>
    <x v="493"/>
    <n v="7.6013500000000001"/>
    <n v="8.0572900000000001"/>
    <s v="B"/>
    <n v="0.06"/>
    <s v="WAC Adjustment"/>
    <d v="2015-05-27T00:00:00"/>
    <n v="1.06"/>
  </r>
  <r>
    <s v="NEXIUM DR 20 MG PACKET"/>
    <x v="494"/>
    <n v="7.75943"/>
    <n v="8.2248400000000004"/>
    <s v="B"/>
    <n v="0.06"/>
    <s v="WAC Adjustment"/>
    <d v="2015-05-27T00:00:00"/>
    <n v="1.06"/>
  </r>
  <r>
    <s v="NEXIUM DR 40 MG CAPSULE"/>
    <x v="495"/>
    <n v="7.6345099999999997"/>
    <n v="8.0924700000000005"/>
    <s v="B"/>
    <n v="0.06"/>
    <s v="WAC Adjustment"/>
    <d v="2015-05-27T00:00:00"/>
    <n v="1.06"/>
  </r>
  <r>
    <s v="NEXIUM DR 40 MG PACKET"/>
    <x v="496"/>
    <n v="7.6451099999999999"/>
    <n v="8.1036699999999993"/>
    <s v="B"/>
    <n v="0.06"/>
    <s v="WAC Adjustment"/>
    <d v="2015-05-27T00:00:00"/>
    <n v="1.06"/>
  </r>
  <r>
    <s v="NEXIUM DR 5 MG PACKET"/>
    <x v="1985"/>
    <n v="7.6166"/>
    <n v="8.0734399999999997"/>
    <s v="B"/>
    <n v="0.06"/>
    <s v="WAC Adjustment"/>
    <d v="2015-05-27T00:00:00"/>
    <n v="1.06"/>
  </r>
  <r>
    <s v="NOVOLIN 70-30 100 UNIT/ML VIAL"/>
    <x v="65"/>
    <n v="10.7082"/>
    <n v="11.772600000000001"/>
    <s v="B"/>
    <n v="9.9400000000000002E-2"/>
    <s v="WAC Adjustment"/>
    <d v="2015-05-27T00:00:00"/>
    <n v="1.0993999999999999"/>
  </r>
  <r>
    <s v="NOVOLIN N 100 UNITS/ML VIAL"/>
    <x v="66"/>
    <n v="10.700799999999999"/>
    <n v="11.76446"/>
    <s v="B"/>
    <n v="9.9400000000000002E-2"/>
    <s v="WAC Adjustment"/>
    <d v="2015-05-27T00:00:00"/>
    <n v="1.0993999999999999"/>
  </r>
  <r>
    <s v="NOVOLIN R 100 UNITS/ML VIAL"/>
    <x v="67"/>
    <n v="10.65963"/>
    <n v="11.719200000000001"/>
    <s v="B"/>
    <n v="9.9400000000000002E-2"/>
    <s v="WAC Adjustment"/>
    <d v="2015-05-27T00:00:00"/>
    <n v="1.0993999999999999"/>
  </r>
  <r>
    <s v="NOVOLOG 100 UNIT/ML CARTRIDGE"/>
    <x v="68"/>
    <n v="24.325500000000002"/>
    <n v="26.74418"/>
    <s v="B"/>
    <n v="9.9400000000000002E-2"/>
    <s v="WAC Adjustment"/>
    <d v="2015-05-27T00:00:00"/>
    <n v="1.0993999999999999"/>
  </r>
  <r>
    <s v="NOVOLOG 100 UNIT/ML VIAL"/>
    <x v="69"/>
    <n v="19.665990000000001"/>
    <n v="21.621569999999998"/>
    <s v="B"/>
    <n v="9.9400000000000002E-2"/>
    <s v="WAC Adjustment"/>
    <d v="2015-05-27T00:00:00"/>
    <n v="1.0993999999999999"/>
  </r>
  <r>
    <s v="NOVOLOG 100 UNITS/ML FLEXPEN"/>
    <x v="70"/>
    <n v="25.66384"/>
    <n v="28.210979999999999"/>
    <s v="B"/>
    <n v="9.9299999999999999E-2"/>
    <s v="WAC Adjustment"/>
    <d v="2015-05-27T00:00:00"/>
    <n v="1.0992999999999999"/>
  </r>
  <r>
    <s v="NOVOLOG MIX 70-30 FLEXPEN SYRN"/>
    <x v="71"/>
    <n v="25.36525"/>
    <n v="27.882750000000001"/>
    <s v="B"/>
    <n v="9.9199999999999997E-2"/>
    <s v="WAC Adjustment"/>
    <d v="2015-05-27T00:00:00"/>
    <n v="1.0992"/>
  </r>
  <r>
    <s v="NOVOLOG MIX 70-30 VIAL"/>
    <x v="72"/>
    <n v="20.279450000000001"/>
    <n v="22.2928"/>
    <s v="B"/>
    <n v="9.9299999999999999E-2"/>
    <s v="WAC Adjustment"/>
    <d v="2015-05-27T00:00:00"/>
    <n v="1.0992999999999999"/>
  </r>
  <r>
    <s v="PLAQUENIL 200 MG TABLET"/>
    <x v="1040"/>
    <n v="4.10433"/>
    <n v="6.1284599999999996"/>
    <s v="B"/>
    <n v="0.49320000000000003"/>
    <s v="WAC Adjustment"/>
    <d v="2015-05-27T00:00:00"/>
    <n v="1.4932000000000001"/>
  </r>
  <r>
    <s v="RELION NOVOLIN 70-30 VIAL"/>
    <x v="78"/>
    <n v="10.7082"/>
    <n v="11.772600000000001"/>
    <s v="B"/>
    <n v="9.9400000000000002E-2"/>
    <s v="WAC Adjustment"/>
    <d v="2015-05-27T00:00:00"/>
    <n v="1.0993999999999999"/>
  </r>
  <r>
    <s v="RELION NOVOLIN N 100 UNIT/ML"/>
    <x v="79"/>
    <n v="10.700799999999999"/>
    <n v="11.76446"/>
    <s v="B"/>
    <n v="9.9400000000000002E-2"/>
    <s v="WAC Adjustment"/>
    <d v="2015-05-27T00:00:00"/>
    <n v="1.0993999999999999"/>
  </r>
  <r>
    <s v="RELION NOVOLIN R 100 UNIT/ML"/>
    <x v="80"/>
    <n v="10.65963"/>
    <n v="11.719200000000001"/>
    <s v="B"/>
    <n v="9.9400000000000002E-2"/>
    <s v="WAC Adjustment"/>
    <d v="2015-05-27T00:00:00"/>
    <n v="1.0993999999999999"/>
  </r>
  <r>
    <s v="UROXATRAL 10 MG TABLET"/>
    <x v="1042"/>
    <n v="11.91534"/>
    <n v="17.648289999999999"/>
    <s v="B"/>
    <n v="0.48110000000000003"/>
    <s v="WAC Adjustment"/>
    <d v="2015-05-27T00:00:00"/>
    <n v="1.4811000000000001"/>
  </r>
  <r>
    <s v="ZZZQUIL 25 MG LIQUICAP"/>
    <x v="1986"/>
    <n v="0.32278000000000001"/>
    <n v="0.35132999999999998"/>
    <s v="B"/>
    <n v="8.8499999999999995E-2"/>
    <s v="WAC Adjustment"/>
    <d v="2015-05-27T00:00:00"/>
    <n v="1.0885"/>
  </r>
  <r>
    <s v="ZZZQUIL 50 MG/30 ML LIQUID"/>
    <x v="1987"/>
    <n v="2.1989999999999999E-2"/>
    <n v="2.3910000000000001E-2"/>
    <s v="B"/>
    <n v="8.7300000000000003E-2"/>
    <s v="WAC Adjustment"/>
    <d v="2015-05-27T00:00:00"/>
    <n v="1.0872999999999999"/>
  </r>
  <r>
    <s v="ZZZQUIL 50 MG/30 ML LIQUID"/>
    <x v="1988"/>
    <n v="1.8620000000000001E-2"/>
    <n v="2.027E-2"/>
    <s v="B"/>
    <n v="8.8599999999999998E-2"/>
    <s v="WAC Adjustment"/>
    <d v="2015-05-27T00:00:00"/>
    <n v="1.0886"/>
  </r>
  <r>
    <s v="LOTRONEX 0.5 MG TABLET"/>
    <x v="1182"/>
    <n v="24.231739999999999"/>
    <n v="26.654920000000001"/>
    <s v="B"/>
    <n v="0.1"/>
    <s v="WAC Adjustment"/>
    <d v="2015-06-03T00:00:00"/>
    <n v="1.1000000000000001"/>
  </r>
  <r>
    <s v="LOTRONEX 1 MG TABLET"/>
    <x v="1183"/>
    <n v="47.906950000000002"/>
    <n v="52.697650000000003"/>
    <s v="B"/>
    <n v="0.1"/>
    <s v="WAC Adjustment"/>
    <d v="2015-06-03T00:00:00"/>
    <n v="1.1000000000000001"/>
  </r>
  <r>
    <s v="VASCEPA 1 GM CAPSULE"/>
    <x v="172"/>
    <n v="1.68028"/>
    <n v="1.78108"/>
    <s v="B"/>
    <n v="0.06"/>
    <s v="WAC Adjustment"/>
    <d v="2015-06-03T00:00:00"/>
    <n v="1.06"/>
  </r>
  <r>
    <s v="ACCUPRIL 10 MG TABLET"/>
    <x v="197"/>
    <n v="2.7708599999999999"/>
    <n v="2.9925899999999999"/>
    <s v="B"/>
    <n v="0.08"/>
    <s v="WAC Adjustment"/>
    <d v="2015-10-06T00:00:00"/>
    <n v="1.08"/>
  </r>
  <r>
    <s v="ACCUPRIL 20 MG TABLET"/>
    <x v="198"/>
    <n v="2.7875200000000002"/>
    <n v="3.01058"/>
    <s v="B"/>
    <n v="0.08"/>
    <s v="WAC Adjustment"/>
    <d v="2015-10-06T00:00:00"/>
    <n v="1.08"/>
  </r>
  <r>
    <s v="ACCUPRIL 40 MG TABLET"/>
    <x v="199"/>
    <n v="2.7867299999999999"/>
    <n v="3.0097200000000002"/>
    <s v="B"/>
    <n v="0.08"/>
    <s v="WAC Adjustment"/>
    <d v="2015-10-06T00:00:00"/>
    <n v="1.08"/>
  </r>
  <r>
    <s v="ACULAR 0.5% EYE DROPS"/>
    <x v="200"/>
    <n v="36.526629999999997"/>
    <n v="39.996290000000002"/>
    <s v="B"/>
    <n v="9.5000000000000001E-2"/>
    <s v="WAC Adjustment"/>
    <d v="2015-10-06T00:00:00"/>
    <n v="1.095"/>
  </r>
  <r>
    <s v="ACULAR LS 0.4% OPHTH SOL"/>
    <x v="1792"/>
    <n v="37.607250000000001"/>
    <n v="41.178809999999999"/>
    <s v="B"/>
    <n v="9.5000000000000001E-2"/>
    <s v="WAC Adjustment"/>
    <d v="2015-10-06T00:00:00"/>
    <n v="1.095"/>
  </r>
  <r>
    <s v="ACUVAIL 0.45% OPHTH SOLUTION"/>
    <x v="201"/>
    <n v="6.8039199999999997"/>
    <n v="7.4500200000000003"/>
    <s v="B"/>
    <n v="9.5000000000000001E-2"/>
    <s v="WAC Adjustment"/>
    <d v="2015-10-06T00:00:00"/>
    <n v="1.095"/>
  </r>
  <r>
    <s v="ACZONE 5% GEL"/>
    <x v="202"/>
    <n v="7.1868600000000002"/>
    <n v="7.5462699999999998"/>
    <s v="B"/>
    <n v="0.05"/>
    <s v="WAC Adjustment"/>
    <d v="2015-10-06T00:00:00"/>
    <n v="1.05"/>
  </r>
  <r>
    <s v="ACZONE 5% GEL"/>
    <x v="203"/>
    <n v="7.01736"/>
    <n v="7.2278799999999999"/>
    <s v="B"/>
    <n v="0.03"/>
    <s v="WAC Adjustment"/>
    <d v="2015-10-06T00:00:00"/>
    <n v="1.03"/>
  </r>
  <r>
    <s v="ALDACTAZIDE 25-25 TABLET"/>
    <x v="1413"/>
    <n v="1.50352"/>
    <n v="1.62378"/>
    <s v="B"/>
    <n v="0.08"/>
    <s v="WAC Adjustment"/>
    <d v="2015-10-06T00:00:00"/>
    <n v="1.08"/>
  </r>
  <r>
    <s v="ALDACTAZIDE 50-50 TABLET"/>
    <x v="214"/>
    <n v="2.7910599999999999"/>
    <n v="3.0143399999999998"/>
    <s v="B"/>
    <n v="0.08"/>
    <s v="WAC Adjustment"/>
    <d v="2015-10-06T00:00:00"/>
    <n v="1.08"/>
  </r>
  <r>
    <s v="ALDACTONE 25 MG TABLET"/>
    <x v="215"/>
    <n v="1.45746"/>
    <n v="1.57409"/>
    <s v="B"/>
    <n v="0.08"/>
    <s v="WAC Adjustment"/>
    <d v="2015-10-06T00:00:00"/>
    <n v="1.08"/>
  </r>
  <r>
    <s v="ALOCRIL 2% EYE DROPS"/>
    <x v="216"/>
    <n v="28.96489"/>
    <n v="31.71482"/>
    <s v="B"/>
    <n v="9.4899999999999998E-2"/>
    <s v="WAC Adjustment"/>
    <d v="2015-10-06T00:00:00"/>
    <n v="1.0949"/>
  </r>
  <r>
    <s v="ALPHAGAN P 0.1% DROPS"/>
    <x v="217"/>
    <n v="19.613990000000001"/>
    <n v="21.477709999999998"/>
    <s v="B"/>
    <n v="9.5000000000000001E-2"/>
    <s v="WAC Adjustment"/>
    <d v="2015-10-06T00:00:00"/>
    <n v="1.095"/>
  </r>
  <r>
    <s v="ALPHAGAN P 0.1% DROPS"/>
    <x v="218"/>
    <n v="19.533090000000001"/>
    <n v="21.388919999999999"/>
    <s v="B"/>
    <n v="9.5000000000000001E-2"/>
    <s v="WAC Adjustment"/>
    <d v="2015-10-06T00:00:00"/>
    <n v="1.095"/>
  </r>
  <r>
    <s v="ALPHAGAN P 0.1% DROPS"/>
    <x v="219"/>
    <n v="19.725760000000001"/>
    <n v="21.599309999999999"/>
    <s v="B"/>
    <n v="9.5000000000000001E-2"/>
    <s v="WAC Adjustment"/>
    <d v="2015-10-06T00:00:00"/>
    <n v="1.095"/>
  </r>
  <r>
    <s v="ALPHAGAN P 0.15% EYE DROPS"/>
    <x v="220"/>
    <n v="20.984729999999999"/>
    <n v="22.97954"/>
    <s v="B"/>
    <n v="9.5100000000000004E-2"/>
    <s v="WAC Adjustment"/>
    <d v="2015-10-06T00:00:00"/>
    <n v="1.0951"/>
  </r>
  <r>
    <s v="ALPHAGAN P 0.15% EYE DROPS"/>
    <x v="221"/>
    <n v="20.846699999999998"/>
    <n v="22.826930000000001"/>
    <s v="B"/>
    <n v="9.5000000000000001E-2"/>
    <s v="WAC Adjustment"/>
    <d v="2015-10-06T00:00:00"/>
    <n v="1.095"/>
  </r>
  <r>
    <s v="ALPHAGAN P 0.15% EYE DROPS"/>
    <x v="222"/>
    <n v="20.558969999999999"/>
    <n v="22.512280000000001"/>
    <s v="B"/>
    <n v="9.5000000000000001E-2"/>
    <s v="WAC Adjustment"/>
    <d v="2015-10-06T00:00:00"/>
    <n v="1.095"/>
  </r>
  <r>
    <s v="ALTACE 10 MG CAPSULE"/>
    <x v="223"/>
    <n v="4.1489000000000003"/>
    <n v="4.4808500000000002"/>
    <s v="B"/>
    <n v="0.08"/>
    <s v="WAC Adjustment"/>
    <d v="2015-10-06T00:00:00"/>
    <n v="1.08"/>
  </r>
  <r>
    <s v="ALTACE 2.5 MG CAPSULE"/>
    <x v="224"/>
    <n v="3.3879800000000002"/>
    <n v="3.6590199999999999"/>
    <s v="B"/>
    <n v="0.08"/>
    <s v="WAC Adjustment"/>
    <d v="2015-10-06T00:00:00"/>
    <n v="1.08"/>
  </r>
  <r>
    <s v="ALTACE 5 MG CAPSULE"/>
    <x v="225"/>
    <n v="3.5889899999999999"/>
    <n v="3.8760699999999999"/>
    <s v="B"/>
    <n v="0.08"/>
    <s v="WAC Adjustment"/>
    <d v="2015-10-06T00:00:00"/>
    <n v="1.08"/>
  </r>
  <r>
    <s v="AROMASIN 25 MG TABLET"/>
    <x v="227"/>
    <n v="20.862970000000001"/>
    <n v="22.83222"/>
    <s v="B"/>
    <n v="9.4399999999999998E-2"/>
    <s v="WAC Adjustment"/>
    <d v="2015-10-06T00:00:00"/>
    <n v="1.0944"/>
  </r>
  <r>
    <s v="ARTHROTEC 50 MG-200 MCG TAB"/>
    <x v="228"/>
    <n v="4.6765400000000001"/>
    <n v="5.1179600000000001"/>
    <s v="B"/>
    <n v="9.4399999999999998E-2"/>
    <s v="WAC Adjustment"/>
    <d v="2015-10-06T00:00:00"/>
    <n v="1.0944"/>
  </r>
  <r>
    <s v="ARTHROTEC 75 MG-200 MCG TAB"/>
    <x v="229"/>
    <n v="4.5822599999999998"/>
    <n v="5.0147899999999996"/>
    <s v="B"/>
    <n v="9.4399999999999998E-2"/>
    <s v="WAC Adjustment"/>
    <d v="2015-10-06T00:00:00"/>
    <n v="1.0944"/>
  </r>
  <r>
    <s v="ASMANEX TWISTHALER 110 MCG #30"/>
    <x v="1588"/>
    <n v="139.74874"/>
    <n v="149.52835999999999"/>
    <s v="B"/>
    <n v="7.0000000000000007E-2"/>
    <s v="WAC Adjustment"/>
    <d v="2015-10-06T00:00:00"/>
    <n v="1.07"/>
  </r>
  <r>
    <s v="ASMANEX TWISTHALER 220 MCG #30"/>
    <x v="1989"/>
    <n v="150.4829"/>
    <n v="160.90367000000001"/>
    <s v="B"/>
    <n v="6.9199999999999998E-2"/>
    <s v="WAC Adjustment"/>
    <d v="2015-10-06T00:00:00"/>
    <n v="1.0691999999999999"/>
  </r>
  <r>
    <s v="ASMANEX TWISTHALER 220 MCG #60"/>
    <x v="1590"/>
    <n v="177.67610999999999"/>
    <n v="190.11166"/>
    <s v="B"/>
    <n v="7.0000000000000007E-2"/>
    <s v="WAC Adjustment"/>
    <d v="2015-10-06T00:00:00"/>
    <n v="1.07"/>
  </r>
  <r>
    <s v="ASMANEX TWISTHALR 220 MCG #120"/>
    <x v="1591"/>
    <n v="252.38979"/>
    <n v="270.05203"/>
    <s v="B"/>
    <n v="7.0000000000000007E-2"/>
    <s v="WAC Adjustment"/>
    <d v="2015-10-06T00:00:00"/>
    <n v="1.07"/>
  </r>
  <r>
    <s v="ATIVAN 0.5 MG TABLET"/>
    <x v="1750"/>
    <n v="14.241680000000001"/>
    <n v="16.377929999999999"/>
    <s v="B"/>
    <n v="0.15"/>
    <s v="WAC Adjustment"/>
    <d v="2015-10-06T00:00:00"/>
    <n v="1.1499999999999999"/>
  </r>
  <r>
    <s v="ATIVAN 1 MG TABLET"/>
    <x v="1383"/>
    <n v="19.2697"/>
    <n v="22.160160000000001"/>
    <s v="B"/>
    <n v="0.15"/>
    <s v="WAC Adjustment"/>
    <d v="2015-10-06T00:00:00"/>
    <n v="1.1499999999999999"/>
  </r>
  <r>
    <s v="ATIVAN 2 MG TABLET"/>
    <x v="1567"/>
    <n v="30.546320000000001"/>
    <n v="35.128270000000001"/>
    <s v="B"/>
    <n v="0.15"/>
    <s v="WAC Adjustment"/>
    <d v="2015-10-06T00:00:00"/>
    <n v="1.1499999999999999"/>
  </r>
  <r>
    <s v="AXERT 12.5 MG TABLET"/>
    <x v="1721"/>
    <n v="35.61692"/>
    <n v="37.36215"/>
    <s v="B"/>
    <n v="4.9000000000000002E-2"/>
    <s v="WAC Adjustment"/>
    <d v="2015-10-06T00:00:00"/>
    <n v="1.0489999999999999"/>
  </r>
  <r>
    <s v="AXERT 6.25 MG TABLET"/>
    <x v="1101"/>
    <n v="35.640999999999998"/>
    <n v="37.38776"/>
    <s v="B"/>
    <n v="4.9000000000000002E-2"/>
    <s v="WAC Adjustment"/>
    <d v="2015-10-06T00:00:00"/>
    <n v="1.0489999999999999"/>
  </r>
  <r>
    <s v="AZELEX 20% CREAM"/>
    <x v="239"/>
    <n v="9.8924599999999998"/>
    <n v="10.18933"/>
    <s v="B"/>
    <n v="0.03"/>
    <s v="WAC Adjustment"/>
    <d v="2015-10-06T00:00:00"/>
    <n v="1.03"/>
  </r>
  <r>
    <s v="AZELEX 20% CREAM"/>
    <x v="240"/>
    <n v="8.7721199999999993"/>
    <n v="9.0353700000000003"/>
    <s v="B"/>
    <n v="0.03"/>
    <s v="WAC Adjustment"/>
    <d v="2015-10-06T00:00:00"/>
    <n v="1.03"/>
  </r>
  <r>
    <s v="AZULFIDINE ENTAB 500 MG"/>
    <x v="243"/>
    <n v="1.1164799999999999"/>
    <n v="1.20577"/>
    <s v="B"/>
    <n v="0.08"/>
    <s v="WAC Adjustment"/>
    <d v="2015-10-06T00:00:00"/>
    <n v="1.08"/>
  </r>
  <r>
    <s v="BICILLIN L-A 1,200,000 UNITS"/>
    <x v="246"/>
    <n v="42.382840000000002"/>
    <n v="46.383780000000002"/>
    <s v="B"/>
    <n v="9.4399999999999998E-2"/>
    <s v="WAC Adjustment"/>
    <d v="2015-10-06T00:00:00"/>
    <n v="1.0944"/>
  </r>
  <r>
    <s v="BICILLIN L-A 2,400,000 UNITS"/>
    <x v="247"/>
    <n v="42.931699999999999"/>
    <n v="46.984459999999999"/>
    <s v="B"/>
    <n v="9.4399999999999998E-2"/>
    <s v="WAC Adjustment"/>
    <d v="2015-10-06T00:00:00"/>
    <n v="1.0944"/>
  </r>
  <r>
    <s v="BLEPHAMIDE EYE DROPS"/>
    <x v="6"/>
    <n v="18.799199999999999"/>
    <n v="20.58494"/>
    <s v="B"/>
    <n v="9.5000000000000001E-2"/>
    <s v="WAC Adjustment"/>
    <d v="2015-10-06T00:00:00"/>
    <n v="1.095"/>
  </r>
  <r>
    <s v="BLEPHAMIDE EYE DROPS"/>
    <x v="7"/>
    <n v="18.433879999999998"/>
    <n v="20.184909999999999"/>
    <s v="B"/>
    <n v="9.5000000000000001E-2"/>
    <s v="WAC Adjustment"/>
    <d v="2015-10-06T00:00:00"/>
    <n v="1.095"/>
  </r>
  <r>
    <s v="BLEPHAMIDE EYE OINTMENT"/>
    <x v="8"/>
    <n v="27.100359999999998"/>
    <n v="29.674620000000001"/>
    <s v="B"/>
    <n v="9.5000000000000001E-2"/>
    <s v="WAC Adjustment"/>
    <d v="2015-10-06T00:00:00"/>
    <n v="1.095"/>
  </r>
  <r>
    <s v="CADUET 10 MG-10 MG TABLET"/>
    <x v="254"/>
    <n v="7.8983600000000003"/>
    <n v="8.64405"/>
    <s v="B"/>
    <n v="9.4399999999999998E-2"/>
    <s v="WAC Adjustment"/>
    <d v="2015-10-06T00:00:00"/>
    <n v="1.0944"/>
  </r>
  <r>
    <s v="CADUET 10 MG-20 MG TABLET"/>
    <x v="255"/>
    <n v="10.92977"/>
    <n v="11.961639999999999"/>
    <s v="B"/>
    <n v="9.4399999999999998E-2"/>
    <s v="WAC Adjustment"/>
    <d v="2015-10-06T00:00:00"/>
    <n v="1.0944"/>
  </r>
  <r>
    <s v="CADUET 10 MG-40 MG TABLET"/>
    <x v="256"/>
    <n v="11.02042"/>
    <n v="12.06086"/>
    <s v="B"/>
    <n v="9.4399999999999998E-2"/>
    <s v="WAC Adjustment"/>
    <d v="2015-10-06T00:00:00"/>
    <n v="1.0944"/>
  </r>
  <r>
    <s v="CADUET 10 MG-80 MG TABLET"/>
    <x v="257"/>
    <n v="11.056469999999999"/>
    <n v="12.10031"/>
    <s v="B"/>
    <n v="9.4399999999999998E-2"/>
    <s v="WAC Adjustment"/>
    <d v="2015-10-06T00:00:00"/>
    <n v="1.0944"/>
  </r>
  <r>
    <s v="CADUET 5 MG-10 MG TABLET"/>
    <x v="258"/>
    <n v="7.9008500000000002"/>
    <n v="8.6467700000000001"/>
    <s v="B"/>
    <n v="9.4399999999999998E-2"/>
    <s v="WAC Adjustment"/>
    <d v="2015-10-06T00:00:00"/>
    <n v="1.0944"/>
  </r>
  <r>
    <s v="CADUET 5 MG-20 MG TABLET"/>
    <x v="259"/>
    <n v="10.88593"/>
    <n v="11.91367"/>
    <s v="B"/>
    <n v="9.4399999999999998E-2"/>
    <s v="WAC Adjustment"/>
    <d v="2015-10-06T00:00:00"/>
    <n v="1.0944"/>
  </r>
  <r>
    <s v="CADUET 5 MG-40 MG TABLET"/>
    <x v="260"/>
    <n v="10.982089999999999"/>
    <n v="12.01891"/>
    <s v="B"/>
    <n v="9.4399999999999998E-2"/>
    <s v="WAC Adjustment"/>
    <d v="2015-10-06T00:00:00"/>
    <n v="1.0944"/>
  </r>
  <r>
    <s v="CADUET 5 MG-80 MG TABLET"/>
    <x v="261"/>
    <n v="11.146409999999999"/>
    <n v="12.19875"/>
    <s v="B"/>
    <n v="9.4399999999999998E-2"/>
    <s v="WAC Adjustment"/>
    <d v="2015-10-06T00:00:00"/>
    <n v="1.0944"/>
  </r>
  <r>
    <s v="CALAN SR 240 MG CAPLET"/>
    <x v="262"/>
    <n v="5.0163000000000002"/>
    <n v="5.4176000000000002"/>
    <s v="B"/>
    <n v="0.08"/>
    <s v="WAC Adjustment"/>
    <d v="2015-10-06T00:00:00"/>
    <n v="1.08"/>
  </r>
  <r>
    <s v="CARDIZEM CD 120 MG CAPSULE"/>
    <x v="34"/>
    <n v="18.105530000000002"/>
    <n v="20.821020000000001"/>
    <s v="B"/>
    <n v="0.15"/>
    <s v="WAC Adjustment"/>
    <d v="2015-10-06T00:00:00"/>
    <n v="1.1499999999999999"/>
  </r>
  <r>
    <s v="CARDIZEM CD 180 MG CAPSULE"/>
    <x v="35"/>
    <n v="22.191479999999999"/>
    <n v="25.520019999999999"/>
    <s v="B"/>
    <n v="0.15"/>
    <s v="WAC Adjustment"/>
    <d v="2015-10-06T00:00:00"/>
    <n v="1.1499999999999999"/>
  </r>
  <r>
    <s v="CARDIZEM CD 240 MG CAPSULE"/>
    <x v="36"/>
    <n v="31.391660000000002"/>
    <n v="36.100409999999997"/>
    <s v="B"/>
    <n v="0.15"/>
    <s v="WAC Adjustment"/>
    <d v="2015-10-06T00:00:00"/>
    <n v="1.1499999999999999"/>
  </r>
  <r>
    <s v="CARDIZEM CD 300 MG CAPSULE"/>
    <x v="1173"/>
    <n v="42.607999999999997"/>
    <n v="48.99953"/>
    <s v="B"/>
    <n v="0.15"/>
    <s v="WAC Adjustment"/>
    <d v="2015-10-06T00:00:00"/>
    <n v="1.1499999999999999"/>
  </r>
  <r>
    <s v="CARDIZEM CD 360 MG CAPSULE"/>
    <x v="37"/>
    <n v="59.970570000000002"/>
    <n v="68.966160000000002"/>
    <s v="B"/>
    <n v="0.15"/>
    <s v="WAC Adjustment"/>
    <d v="2015-10-06T00:00:00"/>
    <n v="1.1499999999999999"/>
  </r>
  <r>
    <s v="CARDURA 2 MG TABLET"/>
    <x v="266"/>
    <n v="2.4269699999999998"/>
    <n v="2.7182599999999999"/>
    <s v="B"/>
    <n v="0.12"/>
    <s v="WAC Adjustment"/>
    <d v="2015-10-06T00:00:00"/>
    <n v="1.1200000000000001"/>
  </r>
  <r>
    <s v="CARDURA 4 MG TABLET"/>
    <x v="267"/>
    <n v="2.57389"/>
    <n v="2.88279"/>
    <s v="B"/>
    <n v="0.12"/>
    <s v="WAC Adjustment"/>
    <d v="2015-10-06T00:00:00"/>
    <n v="1.1200000000000001"/>
  </r>
  <r>
    <s v="CARDURA XL 4 MG TABLET"/>
    <x v="268"/>
    <n v="2.78722"/>
    <n v="3.1215700000000002"/>
    <s v="B"/>
    <n v="0.12"/>
    <s v="WAC Adjustment"/>
    <d v="2015-10-06T00:00:00"/>
    <n v="1.1200000000000001"/>
  </r>
  <r>
    <s v="CAVERJECT 20 MCG VIAL"/>
    <x v="269"/>
    <n v="55.709319999999998"/>
    <n v="60.96828"/>
    <s v="B"/>
    <n v="9.4399999999999998E-2"/>
    <s v="WAC Adjustment"/>
    <d v="2015-10-06T00:00:00"/>
    <n v="1.0944"/>
  </r>
  <r>
    <s v="CAVERJECT 40 MCG VIAL"/>
    <x v="270"/>
    <n v="72.818830000000005"/>
    <n v="79.692930000000004"/>
    <s v="B"/>
    <n v="9.4399999999999998E-2"/>
    <s v="WAC Adjustment"/>
    <d v="2015-10-06T00:00:00"/>
    <n v="1.0944"/>
  </r>
  <r>
    <s v="CELEBREX 100 MG CAPSULE"/>
    <x v="271"/>
    <n v="4.3965800000000002"/>
    <n v="4.8116199999999996"/>
    <s v="B"/>
    <n v="9.4399999999999998E-2"/>
    <s v="WAC Adjustment"/>
    <d v="2015-10-06T00:00:00"/>
    <n v="1.0944"/>
  </r>
  <r>
    <s v="CELEBREX 200 MG CAPSULE"/>
    <x v="272"/>
    <n v="7.3582299999999998"/>
    <n v="8.0529200000000003"/>
    <s v="B"/>
    <n v="9.4399999999999998E-2"/>
    <s v="WAC Adjustment"/>
    <d v="2015-10-06T00:00:00"/>
    <n v="1.0944"/>
  </r>
  <r>
    <s v="CELEBREX 400 MG CAPSULE"/>
    <x v="273"/>
    <n v="11.27097"/>
    <n v="12.334949999999999"/>
    <s v="B"/>
    <n v="9.4399999999999998E-2"/>
    <s v="WAC Adjustment"/>
    <d v="2015-10-06T00:00:00"/>
    <n v="1.0944"/>
  </r>
  <r>
    <s v="CELEBREX 50 MG CAPSULE"/>
    <x v="274"/>
    <n v="2.1295700000000002"/>
    <n v="2.3305400000000001"/>
    <s v="B"/>
    <n v="9.4399999999999998E-2"/>
    <s v="WAC Adjustment"/>
    <d v="2015-10-06T00:00:00"/>
    <n v="1.0944"/>
  </r>
  <r>
    <s v="CELONTIN 300 MG KAPSEAL"/>
    <x v="275"/>
    <n v="2.4224399999999999"/>
    <n v="2.6161799999999999"/>
    <s v="B"/>
    <n v="0.08"/>
    <s v="WAC Adjustment"/>
    <d v="2015-10-06T00:00:00"/>
    <n v="1.08"/>
  </r>
  <r>
    <s v="CHANTIX 0.5 MG TABLET"/>
    <x v="281"/>
    <n v="4.3757400000000004"/>
    <n v="4.6574999999999998"/>
    <s v="B"/>
    <n v="6.4399999999999999E-2"/>
    <s v="WAC Adjustment"/>
    <d v="2015-10-06T00:00:00"/>
    <n v="1.0644"/>
  </r>
  <r>
    <s v="CHANTIX 1 MG CONT MONTH BOX"/>
    <x v="282"/>
    <n v="4.3592199999999997"/>
    <n v="4.6399100000000004"/>
    <s v="B"/>
    <n v="6.4399999999999999E-2"/>
    <s v="WAC Adjustment"/>
    <d v="2015-10-06T00:00:00"/>
    <n v="1.0644"/>
  </r>
  <r>
    <s v="CHANTIX 1 MG TABLET"/>
    <x v="284"/>
    <n v="4.3592199999999997"/>
    <n v="4.6399100000000004"/>
    <s v="B"/>
    <n v="6.4399999999999999E-2"/>
    <s v="WAC Adjustment"/>
    <d v="2015-10-06T00:00:00"/>
    <n v="1.0644"/>
  </r>
  <r>
    <s v="CHANTIX STARTING MONTH BOX"/>
    <x v="285"/>
    <n v="4.6702000000000004"/>
    <n v="4.9709199999999996"/>
    <s v="B"/>
    <n v="6.4399999999999999E-2"/>
    <s v="WAC Adjustment"/>
    <d v="2015-10-06T00:00:00"/>
    <n v="1.0644"/>
  </r>
  <r>
    <s v="CLEOCIN 100 MG VAGINAL OVULE"/>
    <x v="287"/>
    <n v="33.08925"/>
    <n v="36.213209999999997"/>
    <s v="B"/>
    <n v="9.4399999999999998E-2"/>
    <s v="WAC Adjustment"/>
    <d v="2015-10-06T00:00:00"/>
    <n v="1.0944"/>
  </r>
  <r>
    <s v="CLEOCIN 75 MG/5 ML GRANULES"/>
    <x v="1423"/>
    <n v="0.70903000000000005"/>
    <n v="0.79412000000000005"/>
    <s v="B"/>
    <n v="0.12"/>
    <s v="WAC Adjustment"/>
    <d v="2015-10-06T00:00:00"/>
    <n v="1.1200000000000001"/>
  </r>
  <r>
    <s v="CLINDACIN P 1% PLEDGETS"/>
    <x v="1748"/>
    <n v="4.4441199999999998"/>
    <n v="4.5085600000000001"/>
    <s v="B"/>
    <n v="1.4500000000000001E-2"/>
    <s v="WAC Adjustment"/>
    <d v="2015-10-06T00:00:00"/>
    <n v="1.0145"/>
  </r>
  <r>
    <s v="COLESTID 1 GM TABLET"/>
    <x v="296"/>
    <n v="1.1776899999999999"/>
    <n v="1.2718799999999999"/>
    <s v="B"/>
    <n v="0.08"/>
    <s v="WAC Adjustment"/>
    <d v="2015-10-06T00:00:00"/>
    <n v="1.08"/>
  </r>
  <r>
    <s v="COLESTID GRANULES PACKET"/>
    <x v="297"/>
    <n v="3.8876599999999999"/>
    <n v="4.1987899999999998"/>
    <s v="B"/>
    <n v="0.08"/>
    <s v="WAC Adjustment"/>
    <d v="2015-10-06T00:00:00"/>
    <n v="1.08"/>
  </r>
  <r>
    <s v="COMBIGAN EYE DROPS"/>
    <x v="298"/>
    <n v="21.56954"/>
    <n v="23.618210000000001"/>
    <s v="B"/>
    <n v="9.5000000000000001E-2"/>
    <s v="WAC Adjustment"/>
    <d v="2015-10-06T00:00:00"/>
    <n v="1.095"/>
  </r>
  <r>
    <s v="COMBIGAN EYE DROPS"/>
    <x v="299"/>
    <n v="21.583729999999999"/>
    <n v="23.634620000000002"/>
    <s v="B"/>
    <n v="9.5000000000000001E-2"/>
    <s v="WAC Adjustment"/>
    <d v="2015-10-06T00:00:00"/>
    <n v="1.095"/>
  </r>
  <r>
    <s v="CORTEF 10 MG TABLET"/>
    <x v="302"/>
    <n v="0.87239"/>
    <n v="0.97709999999999997"/>
    <s v="B"/>
    <n v="0.12"/>
    <s v="WAC Adjustment"/>
    <d v="2015-10-06T00:00:00"/>
    <n v="1.1200000000000001"/>
  </r>
  <r>
    <s v="CORTEF 5 MG TABLET"/>
    <x v="303"/>
    <n v="0.52929000000000004"/>
    <n v="0.59287000000000001"/>
    <s v="B"/>
    <n v="0.1201"/>
    <s v="WAC Adjustment"/>
    <d v="2015-10-06T00:00:00"/>
    <n v="1.1201000000000001"/>
  </r>
  <r>
    <s v="CORTISPORIN CREAM"/>
    <x v="1424"/>
    <n v="8.9167799999999993"/>
    <n v="9.6296700000000008"/>
    <s v="B"/>
    <n v="7.9899999999999999E-2"/>
    <s v="WAC Adjustment"/>
    <d v="2015-10-06T00:00:00"/>
    <n v="1.0799000000000001"/>
  </r>
  <r>
    <s v="CORTISPORIN OINTMENT"/>
    <x v="1425"/>
    <n v="6.1507300000000003"/>
    <n v="6.6429200000000002"/>
    <s v="B"/>
    <n v="0.08"/>
    <s v="WAC Adjustment"/>
    <d v="2015-10-06T00:00:00"/>
    <n v="1.08"/>
  </r>
  <r>
    <s v="CYTOMEL 25 MCG TABLET"/>
    <x v="1426"/>
    <n v="1.42334"/>
    <n v="1.5371699999999999"/>
    <s v="B"/>
    <n v="0.08"/>
    <s v="WAC Adjustment"/>
    <d v="2015-10-06T00:00:00"/>
    <n v="1.08"/>
  </r>
  <r>
    <s v="CYTOMEL 5 MCG TABLET"/>
    <x v="1427"/>
    <n v="1.0870899999999999"/>
    <n v="1.1740900000000001"/>
    <s v="B"/>
    <n v="0.08"/>
    <s v="WAC Adjustment"/>
    <d v="2015-10-06T00:00:00"/>
    <n v="1.08"/>
  </r>
  <r>
    <s v="CYTOMEL 50 MCG TABLET"/>
    <x v="1428"/>
    <n v="2.1829000000000001"/>
    <n v="2.3574899999999999"/>
    <s v="B"/>
    <n v="0.08"/>
    <s v="WAC Adjustment"/>
    <d v="2015-10-06T00:00:00"/>
    <n v="1.08"/>
  </r>
  <r>
    <s v="DAYPRO 600 MG CAPLET"/>
    <x v="321"/>
    <n v="4.5042600000000004"/>
    <n v="4.8646000000000003"/>
    <s v="B"/>
    <n v="0.08"/>
    <s v="WAC Adjustment"/>
    <d v="2015-10-06T00:00:00"/>
    <n v="1.08"/>
  </r>
  <r>
    <s v="DEPO-ESTRADIOL 5 MG/ML VIAL"/>
    <x v="330"/>
    <n v="11.919499999999999"/>
    <n v="13.04494"/>
    <s v="B"/>
    <n v="9.4399999999999998E-2"/>
    <s v="WAC Adjustment"/>
    <d v="2015-10-06T00:00:00"/>
    <n v="1.0944"/>
  </r>
  <r>
    <s v="DEPO-MEDROL 40 MG/ML VIAL"/>
    <x v="331"/>
    <n v="4.9866000000000001"/>
    <n v="5.4573900000000002"/>
    <s v="B"/>
    <n v="9.4399999999999998E-2"/>
    <s v="WAC Adjustment"/>
    <d v="2015-10-06T00:00:00"/>
    <n v="1.0944"/>
  </r>
  <r>
    <s v="DEPO-MEDROL 80 MG/ML VIAL"/>
    <x v="333"/>
    <n v="9.5259999999999998"/>
    <n v="10.42535"/>
    <s v="B"/>
    <n v="9.4399999999999998E-2"/>
    <s v="WAC Adjustment"/>
    <d v="2015-10-06T00:00:00"/>
    <n v="1.0944"/>
  </r>
  <r>
    <s v="DEPO-PROVERA 400 MG/ML VIAL"/>
    <x v="335"/>
    <n v="121.86897"/>
    <n v="133.37461999999999"/>
    <s v="B"/>
    <n v="9.4399999999999998E-2"/>
    <s v="WAC Adjustment"/>
    <d v="2015-10-06T00:00:00"/>
    <n v="1.0944"/>
  </r>
  <r>
    <s v="DEPO-SUBQ PROVERA 104 SYRINGE"/>
    <x v="1431"/>
    <n v="201.809"/>
    <n v="217.95977999999999"/>
    <s v="B"/>
    <n v="0.08"/>
    <s v="WAC Adjustment"/>
    <d v="2015-10-06T00:00:00"/>
    <n v="1.08"/>
  </r>
  <r>
    <s v="DETROL 1 MG TABLET"/>
    <x v="337"/>
    <n v="5.0254300000000001"/>
    <n v="5.2766500000000001"/>
    <s v="B"/>
    <n v="0.05"/>
    <s v="WAC Adjustment"/>
    <d v="2015-10-06T00:00:00"/>
    <n v="1.05"/>
  </r>
  <r>
    <s v="DETROL 2 MG TABLET"/>
    <x v="338"/>
    <n v="4.96732"/>
    <n v="5.2157900000000001"/>
    <s v="B"/>
    <n v="0.05"/>
    <s v="WAC Adjustment"/>
    <d v="2015-10-06T00:00:00"/>
    <n v="1.05"/>
  </r>
  <r>
    <s v="DETROL LA 2 MG CAPSULE"/>
    <x v="339"/>
    <n v="8.64114"/>
    <n v="9.0731900000000003"/>
    <s v="B"/>
    <n v="0.05"/>
    <s v="WAC Adjustment"/>
    <d v="2015-10-06T00:00:00"/>
    <n v="1.05"/>
  </r>
  <r>
    <s v="DETROL LA 4 MG CAPSULE"/>
    <x v="340"/>
    <n v="8.6211199999999995"/>
    <n v="9.0521700000000003"/>
    <s v="B"/>
    <n v="0.05"/>
    <s v="WAC Adjustment"/>
    <d v="2015-10-06T00:00:00"/>
    <n v="1.05"/>
  </r>
  <r>
    <s v="DEXILANT DR 30 MG CAPSULE"/>
    <x v="1237"/>
    <n v="6.5365000000000002"/>
    <n v="7.1837400000000002"/>
    <s v="B"/>
    <n v="9.9000000000000005E-2"/>
    <s v="WAC Adjustment"/>
    <d v="2015-10-06T00:00:00"/>
    <n v="1.099"/>
  </r>
  <r>
    <s v="DEXILANT DR 60 MG CAPSULE"/>
    <x v="1238"/>
    <n v="6.5171700000000001"/>
    <n v="7.16249"/>
    <s v="B"/>
    <n v="9.9000000000000005E-2"/>
    <s v="WAC Adjustment"/>
    <d v="2015-10-06T00:00:00"/>
    <n v="1.099"/>
  </r>
  <r>
    <s v="DIFLUCAN 150 MG TABLET"/>
    <x v="347"/>
    <n v="31.759599999999999"/>
    <n v="35.571060000000003"/>
    <s v="B"/>
    <n v="0.12"/>
    <s v="WAC Adjustment"/>
    <d v="2015-10-06T00:00:00"/>
    <n v="1.1200000000000001"/>
  </r>
  <r>
    <s v="DILANTIN 100 MG CAPSULE"/>
    <x v="348"/>
    <n v="0.66964999999999997"/>
    <n v="0.70316000000000001"/>
    <s v="B"/>
    <n v="0.05"/>
    <s v="WAC Adjustment"/>
    <d v="2015-10-06T00:00:00"/>
    <n v="1.05"/>
  </r>
  <r>
    <s v="DILANTIN 125 MG/5 ML SUSP"/>
    <x v="349"/>
    <n v="0.35215000000000002"/>
    <n v="0.36975000000000002"/>
    <s v="B"/>
    <n v="0.05"/>
    <s v="WAC Adjustment"/>
    <d v="2015-10-06T00:00:00"/>
    <n v="1.05"/>
  </r>
  <r>
    <s v="DILANTIN 30 MG CAPSULE"/>
    <x v="350"/>
    <n v="0.57349000000000006"/>
    <n v="0.60219999999999996"/>
    <s v="B"/>
    <n v="5.0099999999999999E-2"/>
    <s v="WAC Adjustment"/>
    <d v="2015-10-06T00:00:00"/>
    <n v="1.0501"/>
  </r>
  <r>
    <s v="DILANTIN 50 MG INFATAB"/>
    <x v="351"/>
    <n v="0.62697999999999998"/>
    <n v="0.65830999999999995"/>
    <s v="B"/>
    <n v="0.05"/>
    <s v="WAC Adjustment"/>
    <d v="2015-10-06T00:00:00"/>
    <n v="1.05"/>
  </r>
  <r>
    <s v="DUAC 1.2-5% GEL"/>
    <x v="789"/>
    <n v="6.1312800000000003"/>
    <n v="6.1593499999999999"/>
    <s v="B"/>
    <n v="4.5999999999999999E-3"/>
    <s v="WAC Adjustment"/>
    <d v="2015-10-06T00:00:00"/>
    <n v="1.0045999999999999"/>
  </r>
  <r>
    <s v="DUAVEE 0.45-20 MG TABLET"/>
    <x v="1754"/>
    <n v="3.9213800000000001"/>
    <n v="4.2914099999999999"/>
    <s v="B"/>
    <n v="9.4399999999999998E-2"/>
    <s v="WAC Adjustment"/>
    <d v="2015-10-06T00:00:00"/>
    <n v="1.0944"/>
  </r>
  <r>
    <s v="EDECRIN 25 MG TABLET"/>
    <x v="1904"/>
    <n v="16.443000000000001"/>
    <n v="18.90945"/>
    <s v="B"/>
    <n v="0.15"/>
    <s v="WAC Adjustment"/>
    <d v="2015-10-06T00:00:00"/>
    <n v="1.1499999999999999"/>
  </r>
  <r>
    <s v="EFFEXOR XR 150 MG CAPSULE"/>
    <x v="356"/>
    <n v="8.6595300000000002"/>
    <n v="9.4757999999999996"/>
    <s v="B"/>
    <n v="9.4299999999999995E-2"/>
    <s v="WAC Adjustment"/>
    <d v="2015-10-06T00:00:00"/>
    <n v="1.0943000000000001"/>
  </r>
  <r>
    <s v="EFFEXOR XR 37.5 MG CAPSULE"/>
    <x v="357"/>
    <n v="7.0074199999999998"/>
    <n v="7.6688499999999999"/>
    <s v="B"/>
    <n v="9.4399999999999998E-2"/>
    <s v="WAC Adjustment"/>
    <d v="2015-10-06T00:00:00"/>
    <n v="1.0944"/>
  </r>
  <r>
    <s v="EFFEXOR XR 75 MG CAPSULE"/>
    <x v="358"/>
    <n v="7.9158600000000003"/>
    <n v="8.6624099999999995"/>
    <s v="B"/>
    <n v="9.4299999999999995E-2"/>
    <s v="WAC Adjustment"/>
    <d v="2015-10-06T00:00:00"/>
    <n v="1.0943000000000001"/>
  </r>
  <r>
    <s v="ELESTAT 0.05% EYE DROPS"/>
    <x v="359"/>
    <n v="31.84018"/>
    <n v="34.866280000000003"/>
    <s v="B"/>
    <n v="9.5000000000000001E-2"/>
    <s v="WAC Adjustment"/>
    <d v="2015-10-06T00:00:00"/>
    <n v="1.095"/>
  </r>
  <r>
    <s v="EMEND 40 MG CAPSULE"/>
    <x v="1209"/>
    <n v="72.155600000000007"/>
    <n v="78.648380000000003"/>
    <s v="B"/>
    <n v="0.09"/>
    <s v="WAC Adjustment"/>
    <d v="2015-10-06T00:00:00"/>
    <n v="1.0900000000000001"/>
  </r>
  <r>
    <s v="EMEND 80 MG CAPSULE"/>
    <x v="1210"/>
    <n v="134.64303000000001"/>
    <n v="146.76306"/>
    <s v="B"/>
    <n v="0.09"/>
    <s v="WAC Adjustment"/>
    <d v="2015-10-06T00:00:00"/>
    <n v="1.0900000000000001"/>
  </r>
  <r>
    <s v="EMEND TRIFOLD PACK"/>
    <x v="1211"/>
    <n v="160.49918"/>
    <n v="174.94251"/>
    <s v="B"/>
    <n v="0.09"/>
    <s v="WAC Adjustment"/>
    <d v="2015-10-06T00:00:00"/>
    <n v="1.0900000000000001"/>
  </r>
  <r>
    <s v="ESTRACE 0.01% CREAM"/>
    <x v="1062"/>
    <n v="4.53512"/>
    <n v="5.43757"/>
    <s v="B"/>
    <n v="0.19900000000000001"/>
    <s v="WAC Adjustment"/>
    <d v="2015-10-06T00:00:00"/>
    <n v="1.1990000000000001"/>
  </r>
  <r>
    <s v="ESTRING 2 MG VAGINAL RING"/>
    <x v="373"/>
    <n v="249.54743999999999"/>
    <n v="273.10721000000001"/>
    <s v="B"/>
    <n v="9.4399999999999998E-2"/>
    <s v="WAC Adjustment"/>
    <d v="2015-10-06T00:00:00"/>
    <n v="1.0944"/>
  </r>
  <r>
    <s v="FLAGYL ER 750 MG TABLET"/>
    <x v="380"/>
    <n v="17.024329999999999"/>
    <n v="18.38627"/>
    <s v="B"/>
    <n v="0.08"/>
    <s v="WAC Adjustment"/>
    <d v="2015-10-06T00:00:00"/>
    <n v="1.08"/>
  </r>
  <r>
    <s v="FLECTOR 1.3% PATCH"/>
    <x v="381"/>
    <n v="7.88889"/>
    <n v="8.6335200000000007"/>
    <s v="B"/>
    <n v="9.4399999999999998E-2"/>
    <s v="WAC Adjustment"/>
    <d v="2015-10-06T00:00:00"/>
    <n v="1.0944"/>
  </r>
  <r>
    <s v="FML FORTE 0.25% EYE DROPS"/>
    <x v="9"/>
    <n v="19.770150000000001"/>
    <n v="21.646730000000002"/>
    <s v="B"/>
    <n v="9.4899999999999998E-2"/>
    <s v="WAC Adjustment"/>
    <d v="2015-10-06T00:00:00"/>
    <n v="1.0949"/>
  </r>
  <r>
    <s v="FML FORTE 0.25% EYE DROPS"/>
    <x v="10"/>
    <n v="19.898990000000001"/>
    <n v="21.7898"/>
    <s v="B"/>
    <n v="9.5000000000000001E-2"/>
    <s v="WAC Adjustment"/>
    <d v="2015-10-06T00:00:00"/>
    <n v="1.095"/>
  </r>
  <r>
    <s v="FML LIQUIFILM 0.1% EYE DROP"/>
    <x v="11"/>
    <n v="19.19632"/>
    <n v="21.018439999999998"/>
    <s v="B"/>
    <n v="9.4899999999999998E-2"/>
    <s v="WAC Adjustment"/>
    <d v="2015-10-06T00:00:00"/>
    <n v="1.0949"/>
  </r>
  <r>
    <s v="FML LIQUIFILM 0.1% EYE DROP"/>
    <x v="1554"/>
    <n v="19.52843"/>
    <n v="21.384029999999999"/>
    <s v="B"/>
    <n v="9.5000000000000001E-2"/>
    <s v="WAC Adjustment"/>
    <d v="2015-10-06T00:00:00"/>
    <n v="1.095"/>
  </r>
  <r>
    <s v="FML S.O.P. 0.1% OINTMENT"/>
    <x v="12"/>
    <n v="28.27355"/>
    <n v="30.957270000000001"/>
    <s v="B"/>
    <n v="9.4899999999999998E-2"/>
    <s v="WAC Adjustment"/>
    <d v="2015-10-06T00:00:00"/>
    <n v="1.0949"/>
  </r>
  <r>
    <s v="FORADIL AEROLIZER 12 MCG CAP"/>
    <x v="1586"/>
    <n v="3.57558"/>
    <n v="3.92964"/>
    <s v="B"/>
    <n v="9.9000000000000005E-2"/>
    <s v="WAC Adjustment"/>
    <d v="2015-10-06T00:00:00"/>
    <n v="1.099"/>
  </r>
  <r>
    <s v="FORTEO 600 MCG/2.4 ML PEN INJ"/>
    <x v="153"/>
    <n v="706.97630000000004"/>
    <n v="812.57028000000003"/>
    <s v="B"/>
    <n v="0.14940000000000001"/>
    <s v="WAC Adjustment"/>
    <d v="2015-10-06T00:00:00"/>
    <n v="1.1494"/>
  </r>
  <r>
    <s v="GEODON 20 MG CAPSULE"/>
    <x v="385"/>
    <n v="12.54128"/>
    <n v="13.168340000000001"/>
    <s v="B"/>
    <n v="0.05"/>
    <s v="WAC Adjustment"/>
    <d v="2015-10-06T00:00:00"/>
    <n v="1.05"/>
  </r>
  <r>
    <s v="GEODON 40 MG CAPSULE"/>
    <x v="386"/>
    <n v="12.299950000000001"/>
    <n v="12.914949999999999"/>
    <s v="B"/>
    <n v="0.05"/>
    <s v="WAC Adjustment"/>
    <d v="2015-10-06T00:00:00"/>
    <n v="1.05"/>
  </r>
  <r>
    <s v="GEODON 60 MG CAPSULE"/>
    <x v="387"/>
    <n v="14.96738"/>
    <n v="15.71575"/>
    <s v="B"/>
    <n v="0.05"/>
    <s v="WAC Adjustment"/>
    <d v="2015-10-06T00:00:00"/>
    <n v="1.05"/>
  </r>
  <r>
    <s v="GEODON 80 MG CAPSULE"/>
    <x v="388"/>
    <n v="14.858779999999999"/>
    <n v="15.60172"/>
    <s v="B"/>
    <n v="0.05"/>
    <s v="WAC Adjustment"/>
    <d v="2015-10-06T00:00:00"/>
    <n v="1.05"/>
  </r>
  <r>
    <s v="GLUCAGON 1 MG EMERGENCY KIT"/>
    <x v="1718"/>
    <n v="189.58959999999999"/>
    <n v="208.36087000000001"/>
    <s v="B"/>
    <n v="9.9000000000000005E-2"/>
    <s v="WAC Adjustment"/>
    <d v="2015-10-06T00:00:00"/>
    <n v="1.099"/>
  </r>
  <r>
    <s v="GLUCOTROL XL 10 MG TABLET"/>
    <x v="1432"/>
    <n v="1.8270200000000001"/>
    <n v="1.97322"/>
    <s v="B"/>
    <n v="0.08"/>
    <s v="WAC Adjustment"/>
    <d v="2015-10-06T00:00:00"/>
    <n v="1.08"/>
  </r>
  <r>
    <s v="GLUCOTROL XL 5 MG TABLET"/>
    <x v="389"/>
    <n v="0.93581000000000003"/>
    <n v="1.01071"/>
    <s v="B"/>
    <n v="0.08"/>
    <s v="WAC Adjustment"/>
    <d v="2015-10-06T00:00:00"/>
    <n v="1.08"/>
  </r>
  <r>
    <s v="GLYSET 100 MG TABLET"/>
    <x v="390"/>
    <n v="2.0385499999999999"/>
    <n v="2.2016300000000002"/>
    <s v="B"/>
    <n v="0.08"/>
    <s v="WAC Adjustment"/>
    <d v="2015-10-06T00:00:00"/>
    <n v="1.08"/>
  </r>
  <r>
    <s v="GLYSET 25 MG TABLET"/>
    <x v="391"/>
    <n v="1.6015600000000001"/>
    <n v="1.7297"/>
    <s v="B"/>
    <n v="0.08"/>
    <s v="WAC Adjustment"/>
    <d v="2015-10-06T00:00:00"/>
    <n v="1.08"/>
  </r>
  <r>
    <s v="GLYSET 50 MG TABLET"/>
    <x v="392"/>
    <n v="1.74108"/>
    <n v="1.88039"/>
    <s v="B"/>
    <n v="0.08"/>
    <s v="WAC Adjustment"/>
    <d v="2015-10-06T00:00:00"/>
    <n v="1.08"/>
  </r>
  <r>
    <s v="HALCION 0.25 MG TABLET"/>
    <x v="393"/>
    <n v="2.8734600000000001"/>
    <n v="2.9239999999999999"/>
    <s v="B"/>
    <n v="1.7600000000000001E-2"/>
    <s v="WAC Adjustment"/>
    <d v="2015-10-06T00:00:00"/>
    <n v="1.0176000000000001"/>
  </r>
  <r>
    <s v="HUMALOG 100 UNITS/ML CARTRIDGE"/>
    <x v="105"/>
    <n v="24.19904"/>
    <n v="26.59862"/>
    <s v="B"/>
    <n v="9.9199999999999997E-2"/>
    <s v="WAC Adjustment"/>
    <d v="2015-10-06T00:00:00"/>
    <n v="1.0992"/>
  </r>
  <r>
    <s v="HUMALOG 100 UNITS/ML KWIKPEN"/>
    <x v="106"/>
    <n v="25.258400000000002"/>
    <n v="27.755199999999999"/>
    <s v="B"/>
    <n v="9.8900000000000002E-2"/>
    <s v="WAC Adjustment"/>
    <d v="2015-10-06T00:00:00"/>
    <n v="1.0989"/>
  </r>
  <r>
    <s v="HUMALOG 100 UNITS/ML VIAL"/>
    <x v="107"/>
    <n v="19.591889999999999"/>
    <n v="21.535599999999999"/>
    <s v="B"/>
    <n v="9.9199999999999997E-2"/>
    <s v="WAC Adjustment"/>
    <d v="2015-10-06T00:00:00"/>
    <n v="1.0992"/>
  </r>
  <r>
    <s v="HUMALOG 100 UNITS/ML VIAL"/>
    <x v="108"/>
    <n v="19.330739999999999"/>
    <n v="21.248539999999998"/>
    <s v="B"/>
    <n v="9.9199999999999997E-2"/>
    <s v="WAC Adjustment"/>
    <d v="2015-10-06T00:00:00"/>
    <n v="1.0992"/>
  </r>
  <r>
    <s v="HUMALOG MIX 50-50 KWIKPEN"/>
    <x v="109"/>
    <n v="25.523720000000001"/>
    <n v="28.04674"/>
    <s v="B"/>
    <n v="9.8900000000000002E-2"/>
    <s v="WAC Adjustment"/>
    <d v="2015-10-06T00:00:00"/>
    <n v="1.0989"/>
  </r>
  <r>
    <s v="HUMALOG MIX 50-50 VIAL"/>
    <x v="110"/>
    <n v="20.51125"/>
    <n v="22.54392"/>
    <s v="B"/>
    <n v="9.9099999999999994E-2"/>
    <s v="WAC Adjustment"/>
    <d v="2015-10-06T00:00:00"/>
    <n v="1.0991"/>
  </r>
  <r>
    <s v="HUMALOG MIX 75-25 KWIKPEN"/>
    <x v="111"/>
    <n v="25.31878"/>
    <n v="27.821539999999999"/>
    <s v="B"/>
    <n v="9.8799999999999999E-2"/>
    <s v="WAC Adjustment"/>
    <d v="2015-10-06T00:00:00"/>
    <n v="1.0988"/>
  </r>
  <r>
    <s v="HUMALOG MIX 75-25 VIAL"/>
    <x v="112"/>
    <n v="20.390170000000001"/>
    <n v="22.410830000000001"/>
    <s v="B"/>
    <n v="9.9099999999999994E-2"/>
    <s v="WAC Adjustment"/>
    <d v="2015-10-06T00:00:00"/>
    <n v="1.0991"/>
  </r>
  <r>
    <s v="HUMULIN 70/30 KWIKPEN"/>
    <x v="1719"/>
    <n v="22.871590000000001"/>
    <n v="25.141369999999998"/>
    <s v="B"/>
    <n v="9.9199999999999997E-2"/>
    <s v="WAC Adjustment"/>
    <d v="2015-10-06T00:00:00"/>
    <n v="1.0992"/>
  </r>
  <r>
    <s v="HUMULIN 70-30 PEN"/>
    <x v="113"/>
    <n v="22.871590000000001"/>
    <n v="25.141369999999998"/>
    <s v="B"/>
    <n v="9.9199999999999997E-2"/>
    <s v="WAC Adjustment"/>
    <d v="2015-10-06T00:00:00"/>
    <n v="1.0992"/>
  </r>
  <r>
    <s v="HUMULIN 70-30 VIAL"/>
    <x v="114"/>
    <n v="10.72255"/>
    <n v="11.787940000000001"/>
    <s v="B"/>
    <n v="9.9400000000000002E-2"/>
    <s v="WAC Adjustment"/>
    <d v="2015-10-06T00:00:00"/>
    <n v="1.0993999999999999"/>
  </r>
  <r>
    <s v="HUMULIN N 100 UNITS/ML KWIKPEN"/>
    <x v="1720"/>
    <n v="22.812729999999998"/>
    <n v="25.07666"/>
    <s v="B"/>
    <n v="9.9199999999999997E-2"/>
    <s v="WAC Adjustment"/>
    <d v="2015-10-06T00:00:00"/>
    <n v="1.0992"/>
  </r>
  <r>
    <s v="HUMULIN N 100 UNITS/ML PEN"/>
    <x v="115"/>
    <n v="22.812729999999998"/>
    <n v="25.07666"/>
    <s v="B"/>
    <n v="9.9199999999999997E-2"/>
    <s v="WAC Adjustment"/>
    <d v="2015-10-06T00:00:00"/>
    <n v="1.0992"/>
  </r>
  <r>
    <s v="HUMULIN N 100 UNITS/ML VIAL"/>
    <x v="116"/>
    <n v="10.76506"/>
    <n v="11.834680000000001"/>
    <s v="B"/>
    <n v="9.9400000000000002E-2"/>
    <s v="WAC Adjustment"/>
    <d v="2015-10-06T00:00:00"/>
    <n v="1.0993999999999999"/>
  </r>
  <r>
    <s v="HUMULIN N 100 UNITS/ML VIAL"/>
    <x v="117"/>
    <n v="10.871090000000001"/>
    <n v="11.95124"/>
    <s v="B"/>
    <n v="9.9400000000000002E-2"/>
    <s v="WAC Adjustment"/>
    <d v="2015-10-06T00:00:00"/>
    <n v="1.0993999999999999"/>
  </r>
  <r>
    <s v="HUMULIN R 100 UNITS/ML VIAL"/>
    <x v="118"/>
    <n v="10.73019"/>
    <n v="11.796340000000001"/>
    <s v="B"/>
    <n v="9.9400000000000002E-2"/>
    <s v="WAC Adjustment"/>
    <d v="2015-10-06T00:00:00"/>
    <n v="1.0993999999999999"/>
  </r>
  <r>
    <s v="HUMULIN R 100 UNITS/ML VIAL"/>
    <x v="119"/>
    <n v="11.19059"/>
    <n v="12.302490000000001"/>
    <s v="B"/>
    <n v="9.9400000000000002E-2"/>
    <s v="WAC Adjustment"/>
    <d v="2015-10-06T00:00:00"/>
    <n v="1.0993999999999999"/>
  </r>
  <r>
    <s v="HUMULIN R 500 UNITS/ML VIAL"/>
    <x v="120"/>
    <n v="53.26829"/>
    <n v="58.561030000000002"/>
    <s v="B"/>
    <n v="9.9400000000000002E-2"/>
    <s v="WAC Adjustment"/>
    <d v="2015-10-06T00:00:00"/>
    <n v="1.0993999999999999"/>
  </r>
  <r>
    <s v="INSPRA 25 MG TABLET"/>
    <x v="405"/>
    <n v="6.4967100000000002"/>
    <n v="7.0164900000000001"/>
    <s v="B"/>
    <n v="0.08"/>
    <s v="WAC Adjustment"/>
    <d v="2015-10-06T00:00:00"/>
    <n v="1.08"/>
  </r>
  <r>
    <s v="INSPRA 50 MG TABLET"/>
    <x v="1990"/>
    <n v="6.4538200000000003"/>
    <n v="6.9701700000000004"/>
    <s v="B"/>
    <n v="0.08"/>
    <s v="WAC Adjustment"/>
    <d v="2015-10-06T00:00:00"/>
    <n v="1.08"/>
  </r>
  <r>
    <s v="INVEGA SUSTENNA 117 MG PREF SY"/>
    <x v="831"/>
    <n v="1248.5164600000001"/>
    <n v="1297.2085999999999"/>
    <s v="B"/>
    <n v="3.9E-2"/>
    <s v="WAC Adjustment"/>
    <d v="2015-10-06T00:00:00"/>
    <n v="1.0389999999999999"/>
  </r>
  <r>
    <s v="INVEGA SUSTENNA 156 MG PREF SY"/>
    <x v="832"/>
    <n v="1253.1658399999999"/>
    <n v="1302.0392999999999"/>
    <s v="B"/>
    <n v="3.9E-2"/>
    <s v="WAC Adjustment"/>
    <d v="2015-10-06T00:00:00"/>
    <n v="1.0389999999999999"/>
  </r>
  <r>
    <s v="INVEGA SUSTENNA 234 MG PREF SY"/>
    <x v="833"/>
    <n v="1254.83725"/>
    <n v="1303.7759000000001"/>
    <s v="B"/>
    <n v="3.9E-2"/>
    <s v="WAC Adjustment"/>
    <d v="2015-10-06T00:00:00"/>
    <n v="1.0389999999999999"/>
  </r>
  <r>
    <s v="INVEGA SUSTENNA 39 MG PREF SYR"/>
    <x v="834"/>
    <n v="1247.5149699999999"/>
    <n v="1296.16805"/>
    <s v="B"/>
    <n v="3.9E-2"/>
    <s v="WAC Adjustment"/>
    <d v="2015-10-06T00:00:00"/>
    <n v="1.0389999999999999"/>
  </r>
  <r>
    <s v="INVEGA SUSTENNA 78 MG PREF SYR"/>
    <x v="835"/>
    <n v="1230.19418"/>
    <n v="1278.17175"/>
    <s v="B"/>
    <n v="3.9E-2"/>
    <s v="WAC Adjustment"/>
    <d v="2015-10-06T00:00:00"/>
    <n v="1.0389999999999999"/>
  </r>
  <r>
    <s v="ISORDIL 40 MG TABLET"/>
    <x v="1573"/>
    <n v="13.115930000000001"/>
    <n v="15.083320000000001"/>
    <s v="B"/>
    <n v="0.15"/>
    <s v="WAC Adjustment"/>
    <d v="2015-10-06T00:00:00"/>
    <n v="1.1499999999999999"/>
  </r>
  <r>
    <s v="KLONOPIN 0.5 MG TABLET"/>
    <x v="843"/>
    <n v="1.974"/>
    <n v="2.15164"/>
    <s v="B"/>
    <n v="0.09"/>
    <s v="WAC Adjustment"/>
    <d v="2015-10-06T00:00:00"/>
    <n v="1.0900000000000001"/>
  </r>
  <r>
    <s v="KLONOPIN 1 MG TABLET"/>
    <x v="844"/>
    <n v="2.2746200000000001"/>
    <n v="2.4793099999999999"/>
    <s v="B"/>
    <n v="0.09"/>
    <s v="WAC Adjustment"/>
    <d v="2015-10-06T00:00:00"/>
    <n v="1.0900000000000001"/>
  </r>
  <r>
    <s v="LASTACAFT 0.25% EYE DROPS"/>
    <x v="433"/>
    <n v="48.078600000000002"/>
    <n v="52.643659999999997"/>
    <s v="B"/>
    <n v="9.4899999999999998E-2"/>
    <s v="WAC Adjustment"/>
    <d v="2015-10-06T00:00:00"/>
    <n v="1.0949"/>
  </r>
  <r>
    <s v="LEVOXYL 100 MCG TABLET"/>
    <x v="1762"/>
    <n v="0.48298000000000002"/>
    <n v="0.52861999999999998"/>
    <s v="B"/>
    <n v="9.4500000000000001E-2"/>
    <s v="WAC Adjustment"/>
    <d v="2015-10-06T00:00:00"/>
    <n v="1.0945"/>
  </r>
  <r>
    <s v="LEVOXYL 112 MCG TABLET"/>
    <x v="1763"/>
    <n v="0.54825000000000002"/>
    <n v="0.60002"/>
    <s v="B"/>
    <n v="9.4399999999999998E-2"/>
    <s v="WAC Adjustment"/>
    <d v="2015-10-06T00:00:00"/>
    <n v="1.0944"/>
  </r>
  <r>
    <s v="LEVOXYL 125 MCG TABLET"/>
    <x v="1764"/>
    <n v="0.56749000000000005"/>
    <n v="0.62104000000000004"/>
    <s v="B"/>
    <n v="9.4399999999999998E-2"/>
    <s v="WAC Adjustment"/>
    <d v="2015-10-06T00:00:00"/>
    <n v="1.0944"/>
  </r>
  <r>
    <s v="LEVOXYL 137 MCG TABLET"/>
    <x v="1765"/>
    <n v="0.57181999999999999"/>
    <n v="0.62580999999999998"/>
    <s v="B"/>
    <n v="9.4399999999999998E-2"/>
    <s v="WAC Adjustment"/>
    <d v="2015-10-06T00:00:00"/>
    <n v="1.0944"/>
  </r>
  <r>
    <s v="LEVOXYL 150 MCG TABLET"/>
    <x v="1766"/>
    <n v="0.57428999999999997"/>
    <n v="0.62848000000000004"/>
    <s v="B"/>
    <n v="9.4399999999999998E-2"/>
    <s v="WAC Adjustment"/>
    <d v="2015-10-06T00:00:00"/>
    <n v="1.0944"/>
  </r>
  <r>
    <s v="LEVOXYL 175 MCG TABLET"/>
    <x v="1767"/>
    <n v="0.68715000000000004"/>
    <n v="0.75202000000000002"/>
    <s v="B"/>
    <n v="9.4399999999999998E-2"/>
    <s v="WAC Adjustment"/>
    <d v="2015-10-06T00:00:00"/>
    <n v="1.0944"/>
  </r>
  <r>
    <s v="LEVOXYL 50 MCG TABLET"/>
    <x v="1768"/>
    <n v="0.42080000000000001"/>
    <n v="0.46056000000000002"/>
    <s v="B"/>
    <n v="9.4500000000000001E-2"/>
    <s v="WAC Adjustment"/>
    <d v="2015-10-06T00:00:00"/>
    <n v="1.0945"/>
  </r>
  <r>
    <s v="LEVOXYL 75 MCG TABLET"/>
    <x v="1769"/>
    <n v="0.46426000000000001"/>
    <n v="0.50807999999999998"/>
    <s v="B"/>
    <n v="9.4399999999999998E-2"/>
    <s v="WAC Adjustment"/>
    <d v="2015-10-06T00:00:00"/>
    <n v="1.0944"/>
  </r>
  <r>
    <s v="LEVOXYL 88 MCG TABLET"/>
    <x v="1770"/>
    <n v="0.47489999999999999"/>
    <n v="0.51973999999999998"/>
    <s v="B"/>
    <n v="9.4399999999999998E-2"/>
    <s v="WAC Adjustment"/>
    <d v="2015-10-06T00:00:00"/>
    <n v="1.0944"/>
  </r>
  <r>
    <s v="LINCOCIN 300 MG/ML VIAL"/>
    <x v="1433"/>
    <n v="9.4201999999999995"/>
    <n v="10.173719999999999"/>
    <s v="B"/>
    <n v="0.08"/>
    <s v="WAC Adjustment"/>
    <d v="2015-10-06T00:00:00"/>
    <n v="1.08"/>
  </r>
  <r>
    <s v="LIPITOR 10 MG TABLET"/>
    <x v="439"/>
    <n v="5.7766700000000002"/>
    <n v="6.0655700000000001"/>
    <s v="B"/>
    <n v="0.05"/>
    <s v="WAC Adjustment"/>
    <d v="2015-10-06T00:00:00"/>
    <n v="1.05"/>
  </r>
  <r>
    <s v="LIPITOR 20 MG TABLET"/>
    <x v="440"/>
    <n v="8.3424800000000001"/>
    <n v="8.7596900000000009"/>
    <s v="B"/>
    <n v="0.05"/>
    <s v="WAC Adjustment"/>
    <d v="2015-10-06T00:00:00"/>
    <n v="1.05"/>
  </r>
  <r>
    <s v="LIPITOR 40 MG TABLET"/>
    <x v="441"/>
    <n v="8.3593600000000006"/>
    <n v="8.7774099999999997"/>
    <s v="B"/>
    <n v="0.05"/>
    <s v="WAC Adjustment"/>
    <d v="2015-10-06T00:00:00"/>
    <n v="1.05"/>
  </r>
  <r>
    <s v="LIPITOR 80 MG TABLET"/>
    <x v="442"/>
    <n v="8.3830600000000004"/>
    <n v="8.8022899999999993"/>
    <s v="B"/>
    <n v="0.05"/>
    <s v="WAC Adjustment"/>
    <d v="2015-10-06T00:00:00"/>
    <n v="1.05"/>
  </r>
  <r>
    <s v="LOMOTIL 2.5-0.025 MG TABLET"/>
    <x v="444"/>
    <n v="1.6287799999999999"/>
    <n v="1.75908"/>
    <s v="B"/>
    <n v="0.08"/>
    <s v="WAC Adjustment"/>
    <d v="2015-10-06T00:00:00"/>
    <n v="1.08"/>
  </r>
  <r>
    <s v="LUMIGAN 0.01% EYE DROPS"/>
    <x v="446"/>
    <n v="48.215629999999997"/>
    <n v="52.79466"/>
    <s v="B"/>
    <n v="9.5000000000000001E-2"/>
    <s v="WAC Adjustment"/>
    <d v="2015-10-06T00:00:00"/>
    <n v="1.095"/>
  </r>
  <r>
    <s v="LUMIGAN 0.01% EYE DROPS"/>
    <x v="447"/>
    <n v="48.582599999999999"/>
    <n v="53.198430000000002"/>
    <s v="B"/>
    <n v="9.5000000000000001E-2"/>
    <s v="WAC Adjustment"/>
    <d v="2015-10-06T00:00:00"/>
    <n v="1.095"/>
  </r>
  <r>
    <s v="LUMIGAN 0.01% EYE DROPS"/>
    <x v="448"/>
    <n v="47.941130000000001"/>
    <n v="52.495060000000002"/>
    <s v="B"/>
    <n v="9.5000000000000001E-2"/>
    <s v="WAC Adjustment"/>
    <d v="2015-10-06T00:00:00"/>
    <n v="1.095"/>
  </r>
  <r>
    <s v="LYRICA 100 MG CAPSULE"/>
    <x v="456"/>
    <n v="4.7015000000000002"/>
    <n v="5.1453199999999999"/>
    <s v="B"/>
    <n v="9.4399999999999998E-2"/>
    <s v="WAC Adjustment"/>
    <d v="2015-10-06T00:00:00"/>
    <n v="1.0944"/>
  </r>
  <r>
    <s v="LYRICA 150 MG CAPSULE"/>
    <x v="457"/>
    <n v="4.7127499999999998"/>
    <n v="5.1576399999999998"/>
    <s v="B"/>
    <n v="9.4399999999999998E-2"/>
    <s v="WAC Adjustment"/>
    <d v="2015-10-06T00:00:00"/>
    <n v="1.0944"/>
  </r>
  <r>
    <s v="LYRICA 200 MG CAPSULE"/>
    <x v="458"/>
    <n v="4.7059800000000003"/>
    <n v="5.15022"/>
    <s v="B"/>
    <n v="9.4399999999999998E-2"/>
    <s v="WAC Adjustment"/>
    <d v="2015-10-06T00:00:00"/>
    <n v="1.0944"/>
  </r>
  <r>
    <s v="LYRICA 225 MG CAPSULE"/>
    <x v="459"/>
    <n v="4.7108600000000003"/>
    <n v="5.1555600000000004"/>
    <s v="B"/>
    <n v="9.4399999999999998E-2"/>
    <s v="WAC Adjustment"/>
    <d v="2015-10-06T00:00:00"/>
    <n v="1.0944"/>
  </r>
  <r>
    <s v="LYRICA 25 MG CAPSULE"/>
    <x v="460"/>
    <n v="4.6136299999999997"/>
    <n v="5.0491599999999996"/>
    <s v="B"/>
    <n v="9.4399999999999998E-2"/>
    <s v="WAC Adjustment"/>
    <d v="2015-10-06T00:00:00"/>
    <n v="1.0944"/>
  </r>
  <r>
    <s v="LYRICA 300 MG CAPSULE"/>
    <x v="461"/>
    <n v="4.6694399999999998"/>
    <n v="5.1102299999999996"/>
    <s v="B"/>
    <n v="9.4399999999999998E-2"/>
    <s v="WAC Adjustment"/>
    <d v="2015-10-06T00:00:00"/>
    <n v="1.0944"/>
  </r>
  <r>
    <s v="LYRICA 50 MG CAPSULE"/>
    <x v="462"/>
    <n v="4.7092900000000002"/>
    <n v="5.1538500000000003"/>
    <s v="B"/>
    <n v="9.4399999999999998E-2"/>
    <s v="WAC Adjustment"/>
    <d v="2015-10-06T00:00:00"/>
    <n v="1.0944"/>
  </r>
  <r>
    <s v="LYRICA 75 MG CAPSULE"/>
    <x v="463"/>
    <n v="4.7133799999999999"/>
    <n v="5.1583199999999998"/>
    <s v="B"/>
    <n v="9.4399999999999998E-2"/>
    <s v="WAC Adjustment"/>
    <d v="2015-10-06T00:00:00"/>
    <n v="1.0944"/>
  </r>
  <r>
    <s v="MEDROL 2 MG TABLET"/>
    <x v="1773"/>
    <n v="0.91407000000000005"/>
    <n v="0.98719999999999997"/>
    <s v="B"/>
    <n v="0.08"/>
    <s v="WAC Adjustment"/>
    <d v="2015-10-06T00:00:00"/>
    <n v="1.08"/>
  </r>
  <r>
    <s v="MEDROL 4 MG DOSEPAK"/>
    <x v="465"/>
    <n v="1.76301"/>
    <n v="1.90404"/>
    <s v="B"/>
    <n v="0.08"/>
    <s v="WAC Adjustment"/>
    <d v="2015-10-06T00:00:00"/>
    <n v="1.08"/>
  </r>
  <r>
    <s v="MEPHYTON 5 MG TABLET"/>
    <x v="54"/>
    <n v="42.58267"/>
    <n v="48.97007"/>
    <s v="B"/>
    <n v="0.15"/>
    <s v="WAC Adjustment"/>
    <d v="2015-10-06T00:00:00"/>
    <n v="1.1499999999999999"/>
  </r>
  <r>
    <s v="MESTINON 180 MG TIMESPAN"/>
    <x v="55"/>
    <n v="19.394819999999999"/>
    <n v="22.303850000000001"/>
    <s v="B"/>
    <n v="0.15"/>
    <s v="WAC Adjustment"/>
    <d v="2015-10-06T00:00:00"/>
    <n v="1.1499999999999999"/>
  </r>
  <r>
    <s v="MESTINON 60 MG TABLET"/>
    <x v="56"/>
    <n v="10.148210000000001"/>
    <n v="11.670439999999999"/>
    <s v="B"/>
    <n v="0.15"/>
    <s v="WAC Adjustment"/>
    <d v="2015-10-06T00:00:00"/>
    <n v="1.1499999999999999"/>
  </r>
  <r>
    <s v="MESTINON 60 MG/5 ML SYRUP"/>
    <x v="57"/>
    <n v="1.7330099999999999"/>
    <n v="1.9929600000000001"/>
    <s v="B"/>
    <n v="0.15"/>
    <s v="WAC Adjustment"/>
    <d v="2015-10-06T00:00:00"/>
    <n v="1.1499999999999999"/>
  </r>
  <r>
    <s v="METROGEL-VAGINAL 0.75% GEL"/>
    <x v="1668"/>
    <n v="2.9686300000000001"/>
    <n v="3.4139499999999998"/>
    <s v="B"/>
    <n v="0.15"/>
    <s v="WAC Adjustment"/>
    <d v="2015-10-06T00:00:00"/>
    <n v="1.1499999999999999"/>
  </r>
  <r>
    <s v="MYCOBUTIN 150 MG CAPSULE"/>
    <x v="474"/>
    <n v="18.00245"/>
    <n v="19.44265"/>
    <s v="B"/>
    <n v="0.08"/>
    <s v="WAC Adjustment"/>
    <d v="2015-10-06T00:00:00"/>
    <n v="1.08"/>
  </r>
  <r>
    <s v="NARDIL 15 MG TABLET"/>
    <x v="482"/>
    <n v="1.3784400000000001"/>
    <n v="1.4886600000000001"/>
    <s v="B"/>
    <n v="0.08"/>
    <s v="WAC Adjustment"/>
    <d v="2015-10-06T00:00:00"/>
    <n v="1.08"/>
  </r>
  <r>
    <s v="NASONEX 50 MCG NASAL SPRAY"/>
    <x v="1077"/>
    <n v="11.13045"/>
    <n v="12.232469999999999"/>
    <s v="B"/>
    <n v="9.9000000000000005E-2"/>
    <s v="WAC Adjustment"/>
    <d v="2015-10-06T00:00:00"/>
    <n v="1.099"/>
  </r>
  <r>
    <s v="NEUAC GEL"/>
    <x v="1842"/>
    <n v="6.1312800000000003"/>
    <n v="6.1593499999999999"/>
    <s v="B"/>
    <n v="4.5999999999999999E-3"/>
    <s v="WAC Adjustment"/>
    <d v="2015-10-06T00:00:00"/>
    <n v="1.0045999999999999"/>
  </r>
  <r>
    <s v="NICOTROL CARTRIDGE INHALER"/>
    <x v="500"/>
    <n v="1.4496500000000001"/>
    <n v="1.52216"/>
    <s v="B"/>
    <n v="0.05"/>
    <s v="WAC Adjustment"/>
    <d v="2015-10-06T00:00:00"/>
    <n v="1.05"/>
  </r>
  <r>
    <s v="NICOTROL NS 10 MG/ML SPRAY"/>
    <x v="501"/>
    <n v="6.3908399999999999"/>
    <n v="6.7104499999999998"/>
    <s v="B"/>
    <n v="0.05"/>
    <s v="WAC Adjustment"/>
    <d v="2015-10-06T00:00:00"/>
    <n v="1.05"/>
  </r>
  <r>
    <s v="NOXAFIL 40 MG/ML SUSPENSION"/>
    <x v="1217"/>
    <n v="10.46424"/>
    <n v="11.31184"/>
    <s v="B"/>
    <n v="8.1000000000000003E-2"/>
    <s v="WAC Adjustment"/>
    <d v="2015-10-06T00:00:00"/>
    <n v="1.081"/>
  </r>
  <r>
    <s v="NUVARING VAGINAL RING"/>
    <x v="511"/>
    <n v="102.11490000000001"/>
    <n v="107.22064"/>
    <s v="B"/>
    <n v="0.05"/>
    <s v="WAC Adjustment"/>
    <d v="2015-10-06T00:00:00"/>
    <n v="1.05"/>
  </r>
  <r>
    <s v="ORENCIA 125 MG/ML SYRINGE"/>
    <x v="1512"/>
    <n v="701.59870999999998"/>
    <n v="771.05697999999995"/>
    <s v="B"/>
    <n v="9.9000000000000005E-2"/>
    <s v="WAC Adjustment"/>
    <d v="2015-10-06T00:00:00"/>
    <n v="1.099"/>
  </r>
  <r>
    <s v="PRED FORTE 1% EYE DROPS"/>
    <x v="13"/>
    <n v="18.711359999999999"/>
    <n v="20.48875"/>
    <s v="B"/>
    <n v="9.5000000000000001E-2"/>
    <s v="WAC Adjustment"/>
    <d v="2015-10-06T00:00:00"/>
    <n v="1.095"/>
  </r>
  <r>
    <s v="PRED FORTE 1% EYE DROPS"/>
    <x v="14"/>
    <n v="19.070329999999998"/>
    <n v="20.881820000000001"/>
    <s v="B"/>
    <n v="9.5000000000000001E-2"/>
    <s v="WAC Adjustment"/>
    <d v="2015-10-06T00:00:00"/>
    <n v="1.095"/>
  </r>
  <r>
    <s v="PRED MILD 0.12% EYE DROPS"/>
    <x v="16"/>
    <n v="18.435600000000001"/>
    <n v="20.186800000000002"/>
    <s v="B"/>
    <n v="9.5000000000000001E-2"/>
    <s v="WAC Adjustment"/>
    <d v="2015-10-06T00:00:00"/>
    <n v="1.095"/>
  </r>
  <r>
    <s v="PRED MILD 0.12% EYE DROPS"/>
    <x v="17"/>
    <n v="18.7987"/>
    <n v="20.584379999999999"/>
    <s v="B"/>
    <n v="9.5000000000000001E-2"/>
    <s v="WAC Adjustment"/>
    <d v="2015-10-06T00:00:00"/>
    <n v="1.095"/>
  </r>
  <r>
    <s v="PREMARIN 0.3 MG TABLET"/>
    <x v="529"/>
    <n v="3.5579700000000001"/>
    <n v="3.8938100000000002"/>
    <s v="B"/>
    <n v="9.4399999999999998E-2"/>
    <s v="WAC Adjustment"/>
    <d v="2015-10-06T00:00:00"/>
    <n v="1.0944"/>
  </r>
  <r>
    <s v="PREMARIN 0.45 MG TABLET"/>
    <x v="530"/>
    <n v="3.4897999999999998"/>
    <n v="3.81921"/>
    <s v="B"/>
    <n v="9.4399999999999998E-2"/>
    <s v="WAC Adjustment"/>
    <d v="2015-10-06T00:00:00"/>
    <n v="1.0944"/>
  </r>
  <r>
    <s v="PREMARIN 0.625 MG TABLET"/>
    <x v="531"/>
    <n v="3.5543200000000001"/>
    <n v="3.8898100000000002"/>
    <s v="B"/>
    <n v="9.4399999999999998E-2"/>
    <s v="WAC Adjustment"/>
    <d v="2015-10-06T00:00:00"/>
    <n v="1.0944"/>
  </r>
  <r>
    <s v="PREMARIN 0.9 MG TABLET"/>
    <x v="532"/>
    <n v="3.4763799999999998"/>
    <n v="3.8045100000000001"/>
    <s v="B"/>
    <n v="9.4399999999999998E-2"/>
    <s v="WAC Adjustment"/>
    <d v="2015-10-06T00:00:00"/>
    <n v="1.0944"/>
  </r>
  <r>
    <s v="PREMARIN 1.25 MG TABLET"/>
    <x v="533"/>
    <n v="3.4960100000000001"/>
    <n v="3.8260000000000001"/>
    <s v="B"/>
    <n v="9.4399999999999998E-2"/>
    <s v="WAC Adjustment"/>
    <d v="2015-10-06T00:00:00"/>
    <n v="1.0944"/>
  </r>
  <r>
    <s v="PREMARIN VAGINAL CREAM-APPL"/>
    <x v="534"/>
    <n v="7.8699199999999996"/>
    <n v="8.6128400000000003"/>
    <s v="B"/>
    <n v="9.4399999999999998E-2"/>
    <s v="WAC Adjustment"/>
    <d v="2015-10-06T00:00:00"/>
    <n v="1.0944"/>
  </r>
  <r>
    <s v="PREMPHASE 0.625-5 MG TABLET"/>
    <x v="535"/>
    <n v="4.3212400000000004"/>
    <n v="4.7290799999999997"/>
    <s v="B"/>
    <n v="9.4399999999999998E-2"/>
    <s v="WAC Adjustment"/>
    <d v="2015-10-06T00:00:00"/>
    <n v="1.0944"/>
  </r>
  <r>
    <s v="PREMPRO 0.3 MG-1.5 MG TABLET"/>
    <x v="536"/>
    <n v="4.2815399999999997"/>
    <n v="4.6856299999999997"/>
    <s v="B"/>
    <n v="9.4399999999999998E-2"/>
    <s v="WAC Adjustment"/>
    <d v="2015-10-06T00:00:00"/>
    <n v="1.0944"/>
  </r>
  <r>
    <s v="PREMPRO 0.45-1.5 MG TABLET"/>
    <x v="537"/>
    <n v="4.2750700000000004"/>
    <n v="4.6785500000000004"/>
    <s v="B"/>
    <n v="9.4399999999999998E-2"/>
    <s v="WAC Adjustment"/>
    <d v="2015-10-06T00:00:00"/>
    <n v="1.0944"/>
  </r>
  <r>
    <s v="PREMPRO 0.625-2.5 MG TABLET"/>
    <x v="538"/>
    <n v="4.3586499999999999"/>
    <n v="4.7700199999999997"/>
    <s v="B"/>
    <n v="9.4399999999999998E-2"/>
    <s v="WAC Adjustment"/>
    <d v="2015-10-06T00:00:00"/>
    <n v="1.0944"/>
  </r>
  <r>
    <s v="PREMPRO 0.625-5 MG TABLET"/>
    <x v="1777"/>
    <n v="4.2831700000000001"/>
    <n v="4.6874200000000004"/>
    <s v="B"/>
    <n v="9.4399999999999998E-2"/>
    <s v="WAC Adjustment"/>
    <d v="2015-10-06T00:00:00"/>
    <n v="1.0944"/>
  </r>
  <r>
    <s v="PRISTIQ ER 100 MG TABLET"/>
    <x v="544"/>
    <n v="7.4780100000000003"/>
    <n v="8.1839300000000001"/>
    <s v="B"/>
    <n v="9.4399999999999998E-2"/>
    <s v="WAC Adjustment"/>
    <d v="2015-10-06T00:00:00"/>
    <n v="1.0944"/>
  </r>
  <r>
    <s v="PRISTIQ ER 50 MG TABLET"/>
    <x v="545"/>
    <n v="7.4883199999999999"/>
    <n v="8.1952200000000008"/>
    <s v="B"/>
    <n v="9.4399999999999998E-2"/>
    <s v="WAC Adjustment"/>
    <d v="2015-10-06T00:00:00"/>
    <n v="1.0944"/>
  </r>
  <r>
    <s v="PROTONIX 40 MG SUSPENSION"/>
    <x v="551"/>
    <n v="8.09131"/>
    <n v="8.8549699999999998"/>
    <s v="B"/>
    <n v="9.4399999999999998E-2"/>
    <s v="WAC Adjustment"/>
    <d v="2015-10-06T00:00:00"/>
    <n v="1.0944"/>
  </r>
  <r>
    <s v="PROTONIX DR 20 MG TABLET"/>
    <x v="552"/>
    <n v="8.1439199999999996"/>
    <n v="8.9127100000000006"/>
    <s v="B"/>
    <n v="9.4399999999999998E-2"/>
    <s v="WAC Adjustment"/>
    <d v="2015-10-06T00:00:00"/>
    <n v="1.0944"/>
  </r>
  <r>
    <s v="PROTONIX DR 40 MG TABLET"/>
    <x v="553"/>
    <n v="8.0699799999999993"/>
    <n v="8.8317899999999998"/>
    <s v="B"/>
    <n v="9.4399999999999998E-2"/>
    <s v="WAC Adjustment"/>
    <d v="2015-10-06T00:00:00"/>
    <n v="1.0944"/>
  </r>
  <r>
    <s v="QUILLIVANT XR 25 MG/5 ML SUSP"/>
    <x v="560"/>
    <n v="3.1387399999999999"/>
    <n v="3.3271299999999999"/>
    <s v="B"/>
    <n v="0.06"/>
    <s v="WAC Adjustment"/>
    <d v="2015-10-06T00:00:00"/>
    <n v="1.06"/>
  </r>
  <r>
    <s v="QUILLIVANT XR 25 MG/5 ML SUSP"/>
    <x v="561"/>
    <n v="1.5754900000000001"/>
    <n v="1.67005"/>
    <s v="B"/>
    <n v="0.06"/>
    <s v="WAC Adjustment"/>
    <d v="2015-10-06T00:00:00"/>
    <n v="1.06"/>
  </r>
  <r>
    <s v="QUILLIVANT XR 25 MG/5 ML SUSP"/>
    <x v="562"/>
    <n v="1.2569600000000001"/>
    <n v="1.3324"/>
    <s v="B"/>
    <n v="0.06"/>
    <s v="WAC Adjustment"/>
    <d v="2015-10-06T00:00:00"/>
    <n v="1.06"/>
  </r>
  <r>
    <s v="QUILLIVANT XR 25 MG/5 ML SUSP"/>
    <x v="563"/>
    <n v="1.03176"/>
    <n v="1.0936900000000001"/>
    <s v="B"/>
    <n v="0.06"/>
    <s v="WAC Adjustment"/>
    <d v="2015-10-06T00:00:00"/>
    <n v="1.06"/>
  </r>
  <r>
    <s v="RAPAMUNE 0.5 MG TABLET"/>
    <x v="568"/>
    <n v="9.3260000000000005"/>
    <n v="10.7249"/>
    <s v="B"/>
    <n v="0.15"/>
    <s v="WAC Adjustment"/>
    <d v="2015-10-06T00:00:00"/>
    <n v="1.1499999999999999"/>
  </r>
  <r>
    <s v="RAPAMUNE 1 MG TABLET"/>
    <x v="569"/>
    <n v="18.051919999999999"/>
    <n v="20.759709999999998"/>
    <s v="B"/>
    <n v="0.15"/>
    <s v="WAC Adjustment"/>
    <d v="2015-10-06T00:00:00"/>
    <n v="1.1499999999999999"/>
  </r>
  <r>
    <s v="RAPAMUNE 1 MG/ML ORAL SOLN"/>
    <x v="1783"/>
    <n v="18.382180000000002"/>
    <n v="21.139510000000001"/>
    <s v="B"/>
    <n v="0.15"/>
    <s v="WAC Adjustment"/>
    <d v="2015-10-06T00:00:00"/>
    <n v="1.1499999999999999"/>
  </r>
  <r>
    <s v="RAPAMUNE 2 MG TABLET"/>
    <x v="570"/>
    <n v="36.751640000000002"/>
    <n v="42.264380000000003"/>
    <s v="B"/>
    <n v="0.15"/>
    <s v="WAC Adjustment"/>
    <d v="2015-10-06T00:00:00"/>
    <n v="1.1499999999999999"/>
  </r>
  <r>
    <s v="RELPAX 20 MG TABLET"/>
    <x v="573"/>
    <n v="34.666330000000002"/>
    <n v="36.399299999999997"/>
    <s v="B"/>
    <n v="0.05"/>
    <s v="WAC Adjustment"/>
    <d v="2015-10-06T00:00:00"/>
    <n v="1.05"/>
  </r>
  <r>
    <s v="RELPAX 40 MG TABLET"/>
    <x v="574"/>
    <n v="34.755450000000003"/>
    <n v="36.49297"/>
    <s v="B"/>
    <n v="0.05"/>
    <s v="WAC Adjustment"/>
    <d v="2015-10-06T00:00:00"/>
    <n v="1.05"/>
  </r>
  <r>
    <s v="RESTASIS 0.05% EYE EMULSION"/>
    <x v="575"/>
    <n v="5.71936"/>
    <n v="6.2629200000000003"/>
    <s v="B"/>
    <n v="9.5000000000000001E-2"/>
    <s v="WAC Adjustment"/>
    <d v="2015-10-06T00:00:00"/>
    <n v="1.095"/>
  </r>
  <r>
    <s v="RESTASIS 0.05% EYE EMULSION"/>
    <x v="576"/>
    <n v="5.7075800000000001"/>
    <n v="6.24986"/>
    <s v="B"/>
    <n v="9.5000000000000001E-2"/>
    <s v="WAC Adjustment"/>
    <d v="2015-10-06T00:00:00"/>
    <n v="1.095"/>
  </r>
  <r>
    <s v="REVATIO 20 MG TABLET"/>
    <x v="577"/>
    <n v="27.168289999999999"/>
    <n v="29.732980000000001"/>
    <s v="B"/>
    <n v="9.4399999999999998E-2"/>
    <s v="WAC Adjustment"/>
    <d v="2015-10-06T00:00:00"/>
    <n v="1.0944"/>
  </r>
  <r>
    <s v="SKELAXIN 800 MG TABLET"/>
    <x v="598"/>
    <n v="5.7666500000000003"/>
    <n v="6.2279900000000001"/>
    <s v="B"/>
    <n v="0.08"/>
    <s v="WAC Adjustment"/>
    <d v="2015-10-06T00:00:00"/>
    <n v="1.08"/>
  </r>
  <r>
    <s v="SOLU-CORTEF 100 MG VIAL"/>
    <x v="600"/>
    <n v="7.3625100000000003"/>
    <n v="7.7276899999999999"/>
    <s v="B"/>
    <n v="4.9599999999999998E-2"/>
    <s v="WAC Adjustment"/>
    <d v="2015-10-06T00:00:00"/>
    <n v="1.0496000000000001"/>
  </r>
  <r>
    <s v="SOLU-CORTEF 100 MG VIAL"/>
    <x v="1442"/>
    <n v="5.2991200000000003"/>
    <n v="5.5684199999999997"/>
    <s v="B"/>
    <n v="5.0799999999999998E-2"/>
    <s v="WAC Adjustment"/>
    <d v="2015-10-06T00:00:00"/>
    <n v="1.0508"/>
  </r>
  <r>
    <s v="SOLU-MEDROL 125 MG VIAL"/>
    <x v="601"/>
    <n v="5.1442399999999999"/>
    <n v="5.9157200000000003"/>
    <s v="B"/>
    <n v="0.15"/>
    <s v="WAC Adjustment"/>
    <d v="2015-10-06T00:00:00"/>
    <n v="1.1499999999999999"/>
  </r>
  <r>
    <s v="SOLU-MEDROL 40 MG VIAL"/>
    <x v="602"/>
    <n v="2.47316"/>
    <n v="2.84416"/>
    <s v="B"/>
    <n v="0.15"/>
    <s v="WAC Adjustment"/>
    <d v="2015-10-06T00:00:00"/>
    <n v="1.1499999999999999"/>
  </r>
  <r>
    <s v="SONATA 10 MG CAPSULE"/>
    <x v="603"/>
    <n v="6.2484099999999998"/>
    <n v="6.7482800000000003"/>
    <s v="B"/>
    <n v="0.08"/>
    <s v="WAC Adjustment"/>
    <d v="2015-10-06T00:00:00"/>
    <n v="1.08"/>
  </r>
  <r>
    <s v="SUMADAN 9%-4.5% WASH"/>
    <x v="1218"/>
    <n v="0.75336999999999998"/>
    <n v="0.85929999999999995"/>
    <s v="B"/>
    <n v="0.1406"/>
    <s v="WAC Adjustment"/>
    <d v="2015-10-06T00:00:00"/>
    <n v="1.1406000000000001"/>
  </r>
  <r>
    <s v="SUMADAN KIT"/>
    <x v="179"/>
    <n v="383.98311000000001"/>
    <n v="433.00623999999999"/>
    <s v="B"/>
    <n v="0.12770000000000001"/>
    <s v="WAC Adjustment"/>
    <d v="2015-10-06T00:00:00"/>
    <n v="1.1276999999999999"/>
  </r>
  <r>
    <s v="SUTENT 12.5 MG CAPSULE"/>
    <x v="606"/>
    <n v="126.85850000000001"/>
    <n v="133.20142999999999"/>
    <s v="B"/>
    <n v="0.05"/>
    <s v="WAC Adjustment"/>
    <d v="2015-10-06T00:00:00"/>
    <n v="1.05"/>
  </r>
  <r>
    <s v="SUTENT 25 MG CAPSULE"/>
    <x v="607"/>
    <n v="256.14193999999998"/>
    <n v="268.94902999999999"/>
    <s v="B"/>
    <n v="0.05"/>
    <s v="WAC Adjustment"/>
    <d v="2015-10-06T00:00:00"/>
    <n v="1.05"/>
  </r>
  <r>
    <s v="TAZORAC 0.05% CREAM"/>
    <x v="629"/>
    <n v="8.8326100000000007"/>
    <n v="9.0975000000000001"/>
    <s v="B"/>
    <n v="0.03"/>
    <s v="WAC Adjustment"/>
    <d v="2015-10-06T00:00:00"/>
    <n v="1.03"/>
  </r>
  <r>
    <s v="TAZORAC 0.05% CREAM"/>
    <x v="630"/>
    <n v="8.8209900000000001"/>
    <n v="9.0856200000000005"/>
    <s v="B"/>
    <n v="0.03"/>
    <s v="WAC Adjustment"/>
    <d v="2015-10-06T00:00:00"/>
    <n v="1.03"/>
  </r>
  <r>
    <s v="TAZORAC 0.05% GEL"/>
    <x v="631"/>
    <n v="8.8800000000000008"/>
    <n v="9.1463199999999993"/>
    <s v="B"/>
    <n v="0.03"/>
    <s v="WAC Adjustment"/>
    <d v="2015-10-06T00:00:00"/>
    <n v="1.03"/>
  </r>
  <r>
    <s v="TAZORAC 0.05% GEL"/>
    <x v="1393"/>
    <n v="8.8046900000000008"/>
    <n v="9.0689200000000003"/>
    <s v="B"/>
    <n v="0.03"/>
    <s v="WAC Adjustment"/>
    <d v="2015-10-06T00:00:00"/>
    <n v="1.03"/>
  </r>
  <r>
    <s v="TAZORAC 0.1% CREAM"/>
    <x v="632"/>
    <n v="9.3565699999999996"/>
    <n v="9.6373599999999993"/>
    <s v="B"/>
    <n v="0.03"/>
    <s v="WAC Adjustment"/>
    <d v="2015-10-06T00:00:00"/>
    <n v="1.03"/>
  </r>
  <r>
    <s v="TAZORAC 0.1% CREAM"/>
    <x v="633"/>
    <n v="9.3803900000000002"/>
    <n v="9.6617999999999995"/>
    <s v="B"/>
    <n v="0.03"/>
    <s v="WAC Adjustment"/>
    <d v="2015-10-06T00:00:00"/>
    <n v="1.03"/>
  </r>
  <r>
    <s v="TAZORAC 0.1% GEL"/>
    <x v="634"/>
    <n v="9.3490599999999997"/>
    <n v="9.6296300000000006"/>
    <s v="B"/>
    <n v="0.03"/>
    <s v="WAC Adjustment"/>
    <d v="2015-10-06T00:00:00"/>
    <n v="1.03"/>
  </r>
  <r>
    <s v="TAZORAC 0.1% GEL"/>
    <x v="635"/>
    <n v="9.2166800000000002"/>
    <n v="9.4931800000000006"/>
    <s v="B"/>
    <n v="0.03"/>
    <s v="WAC Adjustment"/>
    <d v="2015-10-06T00:00:00"/>
    <n v="1.03"/>
  </r>
  <r>
    <s v="TIKOSYN 125 MCG CAPSULE"/>
    <x v="636"/>
    <n v="5.0308099999999998"/>
    <n v="5.5057700000000001"/>
    <s v="B"/>
    <n v="9.4399999999999998E-2"/>
    <s v="WAC Adjustment"/>
    <d v="2015-10-06T00:00:00"/>
    <n v="1.0944"/>
  </r>
  <r>
    <s v="TIKOSYN 250 MCG CAPSULE"/>
    <x v="637"/>
    <n v="5.0217900000000002"/>
    <n v="5.4958900000000002"/>
    <s v="B"/>
    <n v="9.4399999999999998E-2"/>
    <s v="WAC Adjustment"/>
    <d v="2015-10-06T00:00:00"/>
    <n v="1.0944"/>
  </r>
  <r>
    <s v="TIKOSYN 500 MCG CAPSULE"/>
    <x v="638"/>
    <n v="5.0321899999999999"/>
    <n v="5.5072799999999997"/>
    <s v="B"/>
    <n v="9.4399999999999998E-2"/>
    <s v="WAC Adjustment"/>
    <d v="2015-10-06T00:00:00"/>
    <n v="1.0944"/>
  </r>
  <r>
    <s v="TOVIAZ ER 4 MG TABLET"/>
    <x v="648"/>
    <n v="6.8484699999999998"/>
    <n v="7.4949700000000004"/>
    <s v="B"/>
    <n v="9.4399999999999998E-2"/>
    <s v="WAC Adjustment"/>
    <d v="2015-10-06T00:00:00"/>
    <n v="1.0944"/>
  </r>
  <r>
    <s v="TOVIAZ ER 8 MG TABLET"/>
    <x v="649"/>
    <n v="6.8370899999999999"/>
    <n v="7.4825200000000001"/>
    <s v="B"/>
    <n v="9.4399999999999998E-2"/>
    <s v="WAC Adjustment"/>
    <d v="2015-10-06T00:00:00"/>
    <n v="1.0944"/>
  </r>
  <r>
    <s v="TRULICITY 0.75 MG/0.5 ML PEN"/>
    <x v="1991"/>
    <n v="235.46299999999999"/>
    <n v="256.42863"/>
    <s v="B"/>
    <n v="8.8999999999999996E-2"/>
    <s v="WAC Adjustment"/>
    <d v="2015-10-06T00:00:00"/>
    <n v="1.089"/>
  </r>
  <r>
    <s v="TRULICITY 1.5 MG/0.5 ML PEN"/>
    <x v="1992"/>
    <n v="234.57333"/>
    <n v="255.45974000000001"/>
    <s v="B"/>
    <n v="8.8999999999999996E-2"/>
    <s v="WAC Adjustment"/>
    <d v="2015-10-06T00:00:00"/>
    <n v="1.089"/>
  </r>
  <r>
    <s v="VASOTEC 10 MG TABLET"/>
    <x v="87"/>
    <n v="12.817159999999999"/>
    <n v="14.73973"/>
    <s v="B"/>
    <n v="0.15"/>
    <s v="WAC Adjustment"/>
    <d v="2015-10-06T00:00:00"/>
    <n v="1.1499999999999999"/>
  </r>
  <r>
    <s v="VASOTEC 20 MG TABLET"/>
    <x v="88"/>
    <n v="17.399039999999999"/>
    <n v="20.008890000000001"/>
    <s v="B"/>
    <n v="0.15"/>
    <s v="WAC Adjustment"/>
    <d v="2015-10-06T00:00:00"/>
    <n v="1.1499999999999999"/>
  </r>
  <r>
    <s v="VASOTEC 5 MG TABLET"/>
    <x v="1568"/>
    <n v="11.70955"/>
    <n v="13.465859999999999"/>
    <s v="B"/>
    <n v="0.15"/>
    <s v="WAC Adjustment"/>
    <d v="2015-10-06T00:00:00"/>
    <n v="1.1499999999999999"/>
  </r>
  <r>
    <s v="VIAGRA 100 MG TABLET"/>
    <x v="658"/>
    <n v="33.292169999999999"/>
    <n v="36.434959999999997"/>
    <s v="B"/>
    <n v="9.4399999999999998E-2"/>
    <s v="WAC Adjustment"/>
    <d v="2015-10-06T00:00:00"/>
    <n v="1.0944"/>
  </r>
  <r>
    <s v="VIAGRA 25 MG TABLET"/>
    <x v="659"/>
    <n v="33.352040000000002"/>
    <n v="36.50047"/>
    <s v="B"/>
    <n v="9.4399999999999998E-2"/>
    <s v="WAC Adjustment"/>
    <d v="2015-10-06T00:00:00"/>
    <n v="1.0944"/>
  </r>
  <r>
    <s v="VIAGRA 50 MG TABLET"/>
    <x v="660"/>
    <n v="33.127369999999999"/>
    <n v="36.254600000000003"/>
    <s v="B"/>
    <n v="9.4399999999999998E-2"/>
    <s v="WAC Adjustment"/>
    <d v="2015-10-06T00:00:00"/>
    <n v="1.0944"/>
  </r>
  <r>
    <s v="VYTORIN 10-10 MG TABLET"/>
    <x v="1092"/>
    <n v="6.8634300000000001"/>
    <n v="7.5427900000000001"/>
    <s v="B"/>
    <n v="9.9000000000000005E-2"/>
    <s v="WAC Adjustment"/>
    <d v="2015-10-06T00:00:00"/>
    <n v="1.099"/>
  </r>
  <r>
    <s v="VYTORIN 10-20 MG TABLET"/>
    <x v="1093"/>
    <n v="6.8673200000000003"/>
    <n v="7.5470800000000002"/>
    <s v="B"/>
    <n v="9.9000000000000005E-2"/>
    <s v="WAC Adjustment"/>
    <d v="2015-10-06T00:00:00"/>
    <n v="1.099"/>
  </r>
  <r>
    <s v="VYTORIN 10-40 MG TABLET"/>
    <x v="1094"/>
    <n v="6.8220900000000002"/>
    <n v="7.49735"/>
    <s v="B"/>
    <n v="9.9000000000000005E-2"/>
    <s v="WAC Adjustment"/>
    <d v="2015-10-06T00:00:00"/>
    <n v="1.099"/>
  </r>
  <r>
    <s v="VYTORIN 10-80 MG TABLET"/>
    <x v="1095"/>
    <n v="6.8126199999999999"/>
    <n v="7.4869399999999997"/>
    <s v="B"/>
    <n v="9.9000000000000005E-2"/>
    <s v="WAC Adjustment"/>
    <d v="2015-10-06T00:00:00"/>
    <n v="1.099"/>
  </r>
  <r>
    <s v="WELLBUTRIN XL 150 MG TABLET"/>
    <x v="1002"/>
    <n v="26.476459999999999"/>
    <n v="30.447929999999999"/>
    <s v="B"/>
    <n v="0.15"/>
    <s v="WAC Adjustment"/>
    <d v="2015-10-06T00:00:00"/>
    <n v="1.1499999999999999"/>
  </r>
  <r>
    <s v="WELLBUTRIN XL 300 MG TABLET"/>
    <x v="1003"/>
    <n v="34.93197"/>
    <n v="40.171770000000002"/>
    <s v="B"/>
    <n v="0.15"/>
    <s v="WAC Adjustment"/>
    <d v="2015-10-06T00:00:00"/>
    <n v="1.1499999999999999"/>
  </r>
  <r>
    <s v="XANAX 0.25 MG TABLET"/>
    <x v="680"/>
    <n v="2.0908099999999998"/>
    <n v="2.34171"/>
    <s v="B"/>
    <n v="0.12"/>
    <s v="WAC Adjustment"/>
    <d v="2015-10-06T00:00:00"/>
    <n v="1.1200000000000001"/>
  </r>
  <r>
    <s v="XANAX 0.5 MG TABLET"/>
    <x v="681"/>
    <n v="2.6106600000000002"/>
    <n v="2.9239700000000002"/>
    <s v="B"/>
    <n v="0.12"/>
    <s v="WAC Adjustment"/>
    <d v="2015-10-06T00:00:00"/>
    <n v="1.1200000000000001"/>
  </r>
  <r>
    <s v="XANAX 1 MG TABLET"/>
    <x v="682"/>
    <n v="3.53389"/>
    <n v="3.9579900000000001"/>
    <s v="B"/>
    <n v="0.12"/>
    <s v="WAC Adjustment"/>
    <d v="2015-10-06T00:00:00"/>
    <n v="1.1200000000000001"/>
  </r>
  <r>
    <s v="XANAX 2 MG TABLET"/>
    <x v="1226"/>
    <n v="5.9320199999999996"/>
    <n v="6.6438100000000002"/>
    <s v="B"/>
    <n v="0.12"/>
    <s v="WAC Adjustment"/>
    <d v="2015-10-06T00:00:00"/>
    <n v="1.1200000000000001"/>
  </r>
  <r>
    <s v="XANAX XR 1 MG TABLET"/>
    <x v="1785"/>
    <n v="5.2280300000000004"/>
    <n v="5.8554500000000003"/>
    <s v="B"/>
    <n v="0.12"/>
    <s v="WAC Adjustment"/>
    <d v="2015-10-06T00:00:00"/>
    <n v="1.1200000000000001"/>
  </r>
  <r>
    <s v="XELJANZ 5 MG TABLET"/>
    <x v="683"/>
    <n v="40.664020000000001"/>
    <n v="43.469830000000002"/>
    <s v="B"/>
    <n v="6.9000000000000006E-2"/>
    <s v="WAC Adjustment"/>
    <d v="2015-10-06T00:00:00"/>
    <n v="1.069"/>
  </r>
  <r>
    <s v="ZARONTIN 250 MG CAPSULE"/>
    <x v="685"/>
    <n v="2.28823"/>
    <n v="2.4712900000000002"/>
    <s v="B"/>
    <n v="0.08"/>
    <s v="WAC Adjustment"/>
    <d v="2015-10-06T00:00:00"/>
    <n v="1.08"/>
  </r>
  <r>
    <s v="ZELAPAR 1.25 MG ODT TABLET"/>
    <x v="89"/>
    <n v="50.366239999999998"/>
    <n v="57.92118"/>
    <s v="B"/>
    <n v="0.15"/>
    <s v="WAC Adjustment"/>
    <d v="2015-10-06T00:00:00"/>
    <n v="1.1499999999999999"/>
  </r>
  <r>
    <s v="ZETIA 10 MG TABLET"/>
    <x v="1097"/>
    <n v="6.9206200000000004"/>
    <n v="7.6058300000000001"/>
    <s v="B"/>
    <n v="9.9000000000000005E-2"/>
    <s v="WAC Adjustment"/>
    <d v="2015-10-06T00:00:00"/>
    <n v="1.099"/>
  </r>
  <r>
    <s v="ZITHROMAX 250 MG TABLET"/>
    <x v="689"/>
    <n v="18.006229999999999"/>
    <n v="20.166969999999999"/>
    <s v="B"/>
    <n v="0.12"/>
    <s v="WAC Adjustment"/>
    <d v="2015-10-06T00:00:00"/>
    <n v="1.1200000000000001"/>
  </r>
  <r>
    <s v="ZITHROMAX 250 MG Z-PAK TABLET"/>
    <x v="690"/>
    <n v="18.006229999999999"/>
    <n v="20.166969999999999"/>
    <s v="B"/>
    <n v="0.12"/>
    <s v="WAC Adjustment"/>
    <d v="2015-10-06T00:00:00"/>
    <n v="1.1200000000000001"/>
  </r>
  <r>
    <s v="ZOLOFT 100 MG TABLET"/>
    <x v="691"/>
    <n v="6.0261199999999997"/>
    <n v="6.5080999999999998"/>
    <s v="B"/>
    <n v="0.08"/>
    <s v="WAC Adjustment"/>
    <d v="2015-10-06T00:00:00"/>
    <n v="1.08"/>
  </r>
  <r>
    <s v="ZOLOFT 25 MG TABLET"/>
    <x v="692"/>
    <n v="6.0900699999999999"/>
    <n v="6.5771600000000001"/>
    <s v="B"/>
    <n v="0.08"/>
    <s v="WAC Adjustment"/>
    <d v="2015-10-06T00:00:00"/>
    <n v="1.08"/>
  </r>
  <r>
    <s v="ZOLOFT 50 MG TABLET"/>
    <x v="693"/>
    <n v="6.1190699999999998"/>
    <n v="6.6084699999999996"/>
    <s v="B"/>
    <n v="0.08"/>
    <s v="WAC Adjustment"/>
    <d v="2015-10-06T00:00:00"/>
    <n v="1.08"/>
  </r>
  <r>
    <s v="ZYMAXID 0.5% EYE DROPS"/>
    <x v="695"/>
    <n v="48.756540000000001"/>
    <n v="53.391820000000003"/>
    <s v="B"/>
    <n v="9.5100000000000004E-2"/>
    <s v="WAC Adjustment"/>
    <d v="2015-10-06T00:00:00"/>
    <n v="1.0951"/>
  </r>
  <r>
    <s v="ZYVOX 100 MG/5 ML SUSPENSION"/>
    <x v="696"/>
    <n v="4.9534900000000004"/>
    <n v="5.5479099999999999"/>
    <s v="B"/>
    <n v="0.12"/>
    <s v="WAC Adjustment"/>
    <d v="2015-10-06T00:00:00"/>
    <n v="1.1200000000000001"/>
  </r>
  <r>
    <s v="ZYVOX 600 MG TABLET"/>
    <x v="697"/>
    <n v="147.05617000000001"/>
    <n v="164.70291"/>
    <s v="B"/>
    <n v="0.12"/>
    <s v="WAC Adjustment"/>
    <d v="2015-10-06T00:00:00"/>
    <n v="1.1200000000000001"/>
  </r>
  <r>
    <s v="BRISDELLE 7.5 MG CAPSULE"/>
    <x v="1813"/>
    <n v="4.8003200000000001"/>
    <n v="5.2274099999999999"/>
    <s v="B"/>
    <n v="8.8999999999999996E-2"/>
    <s v="WAC Adjustment"/>
    <d v="2015-06-17T00:00:00"/>
    <n v="1.089"/>
  </r>
  <r>
    <s v="COMBIPATCH 0.05-0.14 MG PTCH"/>
    <x v="758"/>
    <n v="13.306800000000001"/>
    <n v="15.95486"/>
    <s v="B"/>
    <n v="0.19900000000000001"/>
    <s v="WAC Adjustment"/>
    <d v="2015-06-17T00:00:00"/>
    <n v="1.1990000000000001"/>
  </r>
  <r>
    <s v="COMBIPATCH 0.05-0.25 MG PTCH"/>
    <x v="759"/>
    <n v="13.39301"/>
    <n v="16.058219999999999"/>
    <s v="B"/>
    <n v="0.19900000000000001"/>
    <s v="WAC Adjustment"/>
    <d v="2015-06-17T00:00:00"/>
    <n v="1.1990000000000001"/>
  </r>
  <r>
    <s v="DAYTRANA 10 MG/9 HR PATCH"/>
    <x v="771"/>
    <n v="8.1999600000000008"/>
    <n v="9.0119199999999999"/>
    <s v="B"/>
    <n v="9.9000000000000005E-2"/>
    <s v="WAC Adjustment"/>
    <d v="2015-06-17T00:00:00"/>
    <n v="1.099"/>
  </r>
  <r>
    <s v="DAYTRANA 15 MG/9 HR PATCH"/>
    <x v="772"/>
    <n v="8.2057500000000001"/>
    <n v="9.0182800000000007"/>
    <s v="B"/>
    <n v="9.9000000000000005E-2"/>
    <s v="WAC Adjustment"/>
    <d v="2015-06-17T00:00:00"/>
    <n v="1.099"/>
  </r>
  <r>
    <s v="DAYTRANA 20 MG/9 HOUR PATCH"/>
    <x v="773"/>
    <n v="8.1507799999999992"/>
    <n v="8.9578699999999998"/>
    <s v="B"/>
    <n v="9.9000000000000005E-2"/>
    <s v="WAC Adjustment"/>
    <d v="2015-06-17T00:00:00"/>
    <n v="1.099"/>
  </r>
  <r>
    <s v="DAYTRANA 30 MG/9 HOUR PATCH"/>
    <x v="774"/>
    <n v="8.15245"/>
    <n v="8.9596999999999998"/>
    <s v="B"/>
    <n v="9.9000000000000005E-2"/>
    <s v="WAC Adjustment"/>
    <d v="2015-06-17T00:00:00"/>
    <n v="1.099"/>
  </r>
  <r>
    <s v="MINIVELLE 0.0375 MG PATCH"/>
    <x v="59"/>
    <n v="12.231619999999999"/>
    <n v="13.44218"/>
    <s v="B"/>
    <n v="9.9000000000000005E-2"/>
    <s v="WAC Adjustment"/>
    <d v="2015-06-17T00:00:00"/>
    <n v="1.099"/>
  </r>
  <r>
    <s v="MINIVELLE 0.05 MG PATCH"/>
    <x v="60"/>
    <n v="12.25099"/>
    <n v="13.463469999999999"/>
    <s v="B"/>
    <n v="9.9000000000000005E-2"/>
    <s v="WAC Adjustment"/>
    <d v="2015-06-17T00:00:00"/>
    <n v="1.099"/>
  </r>
  <r>
    <s v="MINIVELLE 0.075 MG PATCH"/>
    <x v="61"/>
    <n v="12.232390000000001"/>
    <n v="13.44303"/>
    <s v="B"/>
    <n v="9.9000000000000005E-2"/>
    <s v="WAC Adjustment"/>
    <d v="2015-06-17T00:00:00"/>
    <n v="1.099"/>
  </r>
  <r>
    <s v="MINIVELLE 0.1 MG PATCH"/>
    <x v="62"/>
    <n v="12.168839999999999"/>
    <n v="13.373189999999999"/>
    <s v="B"/>
    <n v="9.9000000000000005E-2"/>
    <s v="WAC Adjustment"/>
    <d v="2015-06-17T00:00:00"/>
    <n v="1.099"/>
  </r>
  <r>
    <s v="PEXEVA 40 MG TABLET"/>
    <x v="1849"/>
    <n v="8.7660400000000003"/>
    <n v="9.6338799999999996"/>
    <s v="B"/>
    <n v="9.9000000000000005E-2"/>
    <s v="WAC Adjustment"/>
    <d v="2015-06-17T00:00:00"/>
    <n v="1.099"/>
  </r>
  <r>
    <s v="ACANYA GEL PUMP"/>
    <x v="700"/>
    <n v="7.8399000000000001"/>
    <n v="8.5454899999999991"/>
    <s v="B"/>
    <n v="0.09"/>
    <s v="WAC Adjustment"/>
    <d v="2015-06-24T00:00:00"/>
    <n v="1.0900000000000001"/>
  </r>
  <r>
    <s v="APIDRA 100 UNITS/ML VIAL"/>
    <x v="139"/>
    <n v="19.697379999999999"/>
    <n v="21.647220000000001"/>
    <s v="B"/>
    <n v="9.9000000000000005E-2"/>
    <s v="WAC Adjustment"/>
    <d v="2015-06-24T00:00:00"/>
    <n v="1.099"/>
  </r>
  <r>
    <s v="APIDRA SOLOSTAR 100 UNITS/ML"/>
    <x v="140"/>
    <n v="25.312239999999999"/>
    <n v="27.817900000000002"/>
    <s v="B"/>
    <n v="9.9000000000000005E-2"/>
    <s v="WAC Adjustment"/>
    <d v="2015-06-24T00:00:00"/>
    <n v="1.099"/>
  </r>
  <r>
    <s v="GLUMETZA ER 1,000 MG TABLET"/>
    <x v="1993"/>
    <n v="11.977639999999999"/>
    <n v="71.865849999999995"/>
    <s v="B"/>
    <n v="5"/>
    <s v="WAC Adjustment"/>
    <d v="2015-06-24T00:00:00"/>
    <n v="6"/>
  </r>
  <r>
    <s v="GLUMETZA ER 500 MG TABLET"/>
    <x v="1994"/>
    <n v="5.51464"/>
    <n v="33.08784"/>
    <s v="B"/>
    <n v="5"/>
    <s v="WAC Adjustment"/>
    <d v="2015-06-24T00:00:00"/>
    <n v="6"/>
  </r>
  <r>
    <s v="KINERET 100 MG/0.67 ML SYRINGE"/>
    <x v="428"/>
    <n v="161.86395999999999"/>
    <n v="176.43172000000001"/>
    <s v="B"/>
    <n v="0.09"/>
    <s v="WAC Adjustment"/>
    <d v="2015-06-24T00:00:00"/>
    <n v="1.0900000000000001"/>
  </r>
  <r>
    <s v="ONEXTON GEL PUMP"/>
    <x v="1995"/>
    <n v="7.8860599999999996"/>
    <n v="8.5958000000000006"/>
    <s v="B"/>
    <n v="0.09"/>
    <s v="WAC Adjustment"/>
    <d v="2015-06-24T00:00:00"/>
    <n v="1.0900000000000001"/>
  </r>
  <r>
    <s v="OSMOPREP TABLET"/>
    <x v="1439"/>
    <n v="4.3716400000000002"/>
    <n v="4.9399600000000001"/>
    <s v="B"/>
    <n v="0.13"/>
    <s v="WAC Adjustment"/>
    <d v="2015-06-24T00:00:00"/>
    <n v="1.1299999999999999"/>
  </r>
  <r>
    <s v="OXTELLAR XR 150 MG TABLET"/>
    <x v="1996"/>
    <n v="3.8694000000000002"/>
    <n v="4.25244"/>
    <s v="B"/>
    <n v="9.9000000000000005E-2"/>
    <s v="WAC Adjustment"/>
    <d v="2015-06-24T00:00:00"/>
    <n v="1.099"/>
  </r>
  <r>
    <s v="OXTELLAR XR 300 MG TABLET"/>
    <x v="1106"/>
    <n v="5.4132499999999997"/>
    <n v="5.9491100000000001"/>
    <s v="B"/>
    <n v="9.9000000000000005E-2"/>
    <s v="WAC Adjustment"/>
    <d v="2015-06-24T00:00:00"/>
    <n v="1.099"/>
  </r>
  <r>
    <s v="OXTELLAR XR 600 MG TABLET"/>
    <x v="1107"/>
    <n v="9.7792700000000004"/>
    <n v="10.74742"/>
    <s v="B"/>
    <n v="9.9000000000000005E-2"/>
    <s v="WAC Adjustment"/>
    <d v="2015-06-24T00:00:00"/>
    <n v="1.099"/>
  </r>
  <r>
    <s v="SKLICE 0.5% LOTION"/>
    <x v="1997"/>
    <n v="2.12574"/>
    <n v="2.2319800000000001"/>
    <s v="B"/>
    <n v="0.05"/>
    <s v="WAC Adjustment"/>
    <d v="2015-06-24T00:00:00"/>
    <n v="1.05"/>
  </r>
  <r>
    <s v="STIMATE 1.5 MG/ML NASAL SPRAY"/>
    <x v="1488"/>
    <n v="262.11847"/>
    <n v="274.70015999999998"/>
    <s v="B"/>
    <n v="4.8000000000000001E-2"/>
    <s v="WAC Adjustment"/>
    <d v="2015-06-24T00:00:00"/>
    <n v="1.048"/>
  </r>
  <r>
    <s v="TROKENDI XR 100 MG CAPSULE"/>
    <x v="1918"/>
    <n v="15.53007"/>
    <n v="16.291039999999999"/>
    <s v="B"/>
    <n v="4.9000000000000002E-2"/>
    <s v="WAC Adjustment"/>
    <d v="2015-06-24T00:00:00"/>
    <n v="1.0489999999999999"/>
  </r>
  <r>
    <s v="TROKENDI XR 200 MG CAPSULE"/>
    <x v="1919"/>
    <n v="21.32762"/>
    <n v="22.372669999999999"/>
    <s v="B"/>
    <n v="4.9000000000000002E-2"/>
    <s v="WAC Adjustment"/>
    <d v="2015-06-24T00:00:00"/>
    <n v="1.0489999999999999"/>
  </r>
  <r>
    <s v="TROKENDI XR 25 MG CAPSULE"/>
    <x v="1920"/>
    <n v="5.9771299999999998"/>
    <n v="6.2700100000000001"/>
    <s v="B"/>
    <n v="4.9000000000000002E-2"/>
    <s v="WAC Adjustment"/>
    <d v="2015-06-24T00:00:00"/>
    <n v="1.0489999999999999"/>
  </r>
  <r>
    <s v="TROKENDI XR 50 MG CAPSULE"/>
    <x v="1921"/>
    <n v="7.7203400000000002"/>
    <n v="8.0986399999999996"/>
    <s v="B"/>
    <n v="4.9000000000000002E-2"/>
    <s v="WAC Adjustment"/>
    <d v="2015-06-24T00:00:00"/>
    <n v="1.0489999999999999"/>
  </r>
  <r>
    <s v="ZEGERID 20 MG PACKET"/>
    <x v="1998"/>
    <n v="12.48333"/>
    <n v="13.71931"/>
    <s v="B"/>
    <n v="9.9000000000000005E-2"/>
    <s v="WAC Adjustment"/>
    <d v="2015-06-24T00:00:00"/>
    <n v="1.099"/>
  </r>
  <r>
    <s v="ZEGERID 40 MG CAPSULE"/>
    <x v="1999"/>
    <n v="12.095129999999999"/>
    <n v="13.292669999999999"/>
    <s v="B"/>
    <n v="9.9000000000000005E-2"/>
    <s v="WAC Adjustment"/>
    <d v="2015-06-24T00:00:00"/>
    <n v="1.099"/>
  </r>
  <r>
    <s v="ZEGERID 40 MG PACKET"/>
    <x v="2000"/>
    <n v="12.41886"/>
    <n v="13.64845"/>
    <s v="B"/>
    <n v="9.9000000000000005E-2"/>
    <s v="WAC Adjustment"/>
    <d v="2015-06-24T00:00:00"/>
    <n v="1.099"/>
  </r>
  <r>
    <s v="DIFFERIN 0.3% GEL"/>
    <x v="345"/>
    <n v="7.9260700000000002"/>
    <n v="8.7178000000000004"/>
    <s v="B"/>
    <n v="9.9900000000000003E-2"/>
    <s v="WAC Adjustment"/>
    <d v="2015-07-01T00:00:00"/>
    <n v="1.0999000000000001"/>
  </r>
  <r>
    <s v="GLUCAGEN 1 MG HYPOKIT"/>
    <x v="1727"/>
    <n v="194.15643"/>
    <n v="213.37986000000001"/>
    <s v="B"/>
    <n v="9.9000000000000005E-2"/>
    <s v="WAC Adjustment"/>
    <d v="2015-07-01T00:00:00"/>
    <n v="1.099"/>
  </r>
  <r>
    <s v="MUCINEX FAST-MAX COLD-FLU CPLT"/>
    <x v="1473"/>
    <n v="0.47272999999999998"/>
    <n v="0.47799000000000003"/>
    <s v="B"/>
    <n v="1.11E-2"/>
    <s v="WAC Adjustment"/>
    <d v="2015-07-01T00:00:00"/>
    <n v="1.0111000000000001"/>
  </r>
  <r>
    <s v="MUCINEX FAST-MAX SEV COLD CPLT"/>
    <x v="1474"/>
    <n v="0.47272999999999998"/>
    <n v="0.47799000000000003"/>
    <s v="B"/>
    <n v="1.11E-2"/>
    <s v="WAC Adjustment"/>
    <d v="2015-07-01T00:00:00"/>
    <n v="1.0111000000000001"/>
  </r>
  <r>
    <s v="OTEZLA 30 MG TABLET"/>
    <x v="2001"/>
    <n v="32.29842"/>
    <n v="35.479810000000001"/>
    <s v="B"/>
    <n v="9.8500000000000004E-2"/>
    <s v="WAC Adjustment"/>
    <d v="2015-07-01T00:00:00"/>
    <n v="1.0985"/>
  </r>
  <r>
    <s v="PRANDIN 0.5 MG TABLET"/>
    <x v="73"/>
    <n v="4.9768699999999999"/>
    <n v="5.4708800000000002"/>
    <s v="B"/>
    <n v="9.9299999999999999E-2"/>
    <s v="WAC Adjustment"/>
    <d v="2015-07-01T00:00:00"/>
    <n v="1.0992999999999999"/>
  </r>
  <r>
    <s v="PRANDIN 1 MG TABLET"/>
    <x v="74"/>
    <n v="4.8876299999999997"/>
    <n v="5.3727799999999997"/>
    <s v="B"/>
    <n v="9.9299999999999999E-2"/>
    <s v="WAC Adjustment"/>
    <d v="2015-07-01T00:00:00"/>
    <n v="1.0992999999999999"/>
  </r>
  <r>
    <s v="PRANDIN 2 MG TABLET"/>
    <x v="75"/>
    <n v="5.0013100000000001"/>
    <n v="5.4977400000000003"/>
    <s v="B"/>
    <n v="9.9299999999999999E-2"/>
    <s v="WAC Adjustment"/>
    <d v="2015-07-01T00:00:00"/>
    <n v="1.0992999999999999"/>
  </r>
  <r>
    <s v="PRENATE DHA SOFTGEL"/>
    <x v="2002"/>
    <n v="4.04589"/>
    <n v="4.2877099999999997"/>
    <s v="B"/>
    <n v="5.9799999999999999E-2"/>
    <s v="WAC Adjustment"/>
    <d v="2015-07-01T00:00:00"/>
    <n v="1.0598000000000001"/>
  </r>
  <r>
    <s v="PRENATE ELITE TABLET"/>
    <x v="1694"/>
    <n v="3.9736400000000001"/>
    <n v="4.2124600000000001"/>
    <s v="B"/>
    <n v="6.0100000000000001E-2"/>
    <s v="WAC Adjustment"/>
    <d v="2015-07-01T00:00:00"/>
    <n v="1.0601"/>
  </r>
  <r>
    <s v="PRENATE ENHANCE SOFTGEL"/>
    <x v="2003"/>
    <n v="3.7895500000000002"/>
    <n v="4.0921000000000003"/>
    <s v="B"/>
    <n v="7.9799999999999996E-2"/>
    <s v="WAC Adjustment"/>
    <d v="2015-07-01T00:00:00"/>
    <n v="1.0798000000000001"/>
  </r>
  <r>
    <s v="PRENATE ESSENTIAL SOFTGEL"/>
    <x v="2004"/>
    <n v="4.0530600000000003"/>
    <n v="4.2953099999999997"/>
    <s v="B"/>
    <n v="5.9799999999999999E-2"/>
    <s v="WAC Adjustment"/>
    <d v="2015-07-01T00:00:00"/>
    <n v="1.0598000000000001"/>
  </r>
  <r>
    <s v="PROCTOSOL-HC 2.5% CREAM"/>
    <x v="2005"/>
    <n v="0.47541"/>
    <n v="2.2364899999999999"/>
    <s v="B"/>
    <n v="3.7042999999999999"/>
    <s v="WAC Adjustment"/>
    <d v="2015-07-01T00:00:00"/>
    <n v="4.7042999999999999"/>
  </r>
  <r>
    <s v="SUBSYS 200 MCG SPRAY"/>
    <x v="958"/>
    <n v="44.220700000000001"/>
    <n v="47.434660000000001"/>
    <s v="B"/>
    <n v="7.2700000000000001E-2"/>
    <s v="WAC Adjustment"/>
    <d v="2015-07-01T00:00:00"/>
    <n v="1.0727"/>
  </r>
  <r>
    <s v="TRANSDERM-SCOP 1.5 MG/72HR"/>
    <x v="974"/>
    <n v="17.37697"/>
    <n v="18.25666"/>
    <s v="B"/>
    <n v="5.0599999999999999E-2"/>
    <s v="WAC Adjustment"/>
    <d v="2015-07-01T00:00:00"/>
    <n v="1.0506"/>
  </r>
  <r>
    <s v="VICKS DAYQUIL SEVERE COLD-FLU"/>
    <x v="1476"/>
    <n v="0.47272999999999998"/>
    <n v="0.47799000000000003"/>
    <s v="B"/>
    <n v="1.11E-2"/>
    <s v="WAC Adjustment"/>
    <d v="2015-07-01T00:00:00"/>
    <n v="1.0111000000000001"/>
  </r>
  <r>
    <s v="ABILIFY MAINTENA ER 300 MG VL"/>
    <x v="698"/>
    <n v="1142.5270599999999"/>
    <n v="1187.0856100000001"/>
    <s v="B"/>
    <n v="3.9E-2"/>
    <s v="WAC Adjustment"/>
    <d v="2015-07-08T00:00:00"/>
    <n v="1.0389999999999999"/>
  </r>
  <r>
    <s v="ABILIFY MAINTENA ER 400 MG VL"/>
    <x v="699"/>
    <n v="1544.7395899999999"/>
    <n v="1604.9844399999999"/>
    <s v="B"/>
    <n v="3.9E-2"/>
    <s v="WAC Adjustment"/>
    <d v="2015-07-08T00:00:00"/>
    <n v="1.0389999999999999"/>
  </r>
  <r>
    <s v="ACTEMRA 162 MG/0.9 ML SYRINGE"/>
    <x v="1491"/>
    <n v="765.97667000000001"/>
    <n v="827.26246000000003"/>
    <s v="B"/>
    <n v="0.08"/>
    <s v="WAC Adjustment"/>
    <d v="2015-07-08T00:00:00"/>
    <n v="1.08"/>
  </r>
  <r>
    <s v="ADVAIR 100-50 DISKUS"/>
    <x v="708"/>
    <n v="3.9196599999999999"/>
    <n v="4.0763999999999996"/>
    <s v="B"/>
    <n v="0.04"/>
    <s v="WAC Adjustment"/>
    <d v="2015-07-08T00:00:00"/>
    <n v="1.04"/>
  </r>
  <r>
    <s v="ADVAIR 100-50 DISKUS"/>
    <x v="1793"/>
    <n v="7.8487"/>
    <n v="8.1626499999999993"/>
    <s v="B"/>
    <n v="0.04"/>
    <s v="WAC Adjustment"/>
    <d v="2015-07-08T00:00:00"/>
    <n v="1.04"/>
  </r>
  <r>
    <s v="ADVAIR 250-50 DISKUS"/>
    <x v="709"/>
    <n v="4.8748399999999998"/>
    <n v="5.0698800000000004"/>
    <s v="B"/>
    <n v="0.04"/>
    <s v="WAC Adjustment"/>
    <d v="2015-07-08T00:00:00"/>
    <n v="1.04"/>
  </r>
  <r>
    <s v="ADVAIR 250-50 DISKUS"/>
    <x v="710"/>
    <n v="7.8811999999999998"/>
    <n v="8.1964500000000005"/>
    <s v="B"/>
    <n v="0.04"/>
    <s v="WAC Adjustment"/>
    <d v="2015-07-08T00:00:00"/>
    <n v="1.04"/>
  </r>
  <r>
    <s v="ADVAIR 500-50 DISKUS"/>
    <x v="711"/>
    <n v="6.3253199999999996"/>
    <n v="6.5782699999999998"/>
    <s v="B"/>
    <n v="0.04"/>
    <s v="WAC Adjustment"/>
    <d v="2015-07-08T00:00:00"/>
    <n v="1.04"/>
  </r>
  <r>
    <s v="ADVAIR 500-50 DISKUS"/>
    <x v="712"/>
    <n v="13.08405"/>
    <n v="13.607279999999999"/>
    <s v="B"/>
    <n v="0.04"/>
    <s v="WAC Adjustment"/>
    <d v="2015-07-08T00:00:00"/>
    <n v="1.04"/>
  </r>
  <r>
    <s v="ADVAIR HFA 115-21 MCG INHALER"/>
    <x v="713"/>
    <n v="24.05"/>
    <n v="25.012239999999998"/>
    <s v="B"/>
    <n v="0.04"/>
    <s v="WAC Adjustment"/>
    <d v="2015-07-08T00:00:00"/>
    <n v="1.04"/>
  </r>
  <r>
    <s v="ADVAIR HFA 115-21 MCG INHALER"/>
    <x v="714"/>
    <n v="19.396599999999999"/>
    <n v="20.17266"/>
    <s v="B"/>
    <n v="0.04"/>
    <s v="WAC Adjustment"/>
    <d v="2015-07-08T00:00:00"/>
    <n v="1.04"/>
  </r>
  <r>
    <s v="ADVAIR HFA 230-21 MCG INHALER"/>
    <x v="715"/>
    <n v="31.97334"/>
    <n v="33.251950000000001"/>
    <s v="B"/>
    <n v="0.04"/>
    <s v="WAC Adjustment"/>
    <d v="2015-07-08T00:00:00"/>
    <n v="1.04"/>
  </r>
  <r>
    <s v="ADVAIR HFA 230-21 MCG INHALER"/>
    <x v="716"/>
    <n v="28.99118"/>
    <n v="30.15053"/>
    <s v="B"/>
    <n v="0.04"/>
    <s v="WAC Adjustment"/>
    <d v="2015-07-08T00:00:00"/>
    <n v="1.04"/>
  </r>
  <r>
    <s v="ADVAIR HFA 45-21 MCG INHALER"/>
    <x v="717"/>
    <n v="19.329239999999999"/>
    <n v="20.102409999999999"/>
    <s v="B"/>
    <n v="0.04"/>
    <s v="WAC Adjustment"/>
    <d v="2015-07-08T00:00:00"/>
    <n v="1.04"/>
  </r>
  <r>
    <s v="ADVAIR HFA 45-21 MCG INHALER"/>
    <x v="718"/>
    <n v="19.77871"/>
    <n v="20.570049999999998"/>
    <s v="B"/>
    <n v="0.04"/>
    <s v="WAC Adjustment"/>
    <d v="2015-07-08T00:00:00"/>
    <n v="1.04"/>
  </r>
  <r>
    <s v="ALBENZA 200 MG TABLET"/>
    <x v="213"/>
    <n v="105.60314"/>
    <n v="118.72765"/>
    <s v="B"/>
    <n v="0.12429999999999999"/>
    <s v="WAC Adjustment"/>
    <d v="2015-07-08T00:00:00"/>
    <n v="1.1243000000000001"/>
  </r>
  <r>
    <s v="ALORA 0.025 MG PATCH"/>
    <x v="2006"/>
    <n v="7.6978099999999996"/>
    <n v="8.8529499999999999"/>
    <s v="B"/>
    <n v="0.15010000000000001"/>
    <s v="WAC Adjustment"/>
    <d v="2015-07-08T00:00:00"/>
    <n v="1.1501000000000001"/>
  </r>
  <r>
    <s v="ALORA 0.05 MG PATCH"/>
    <x v="1043"/>
    <n v="8.5585900000000006"/>
    <n v="9.8426399999999994"/>
    <s v="B"/>
    <n v="0.15"/>
    <s v="WAC Adjustment"/>
    <d v="2015-07-08T00:00:00"/>
    <n v="1.1499999999999999"/>
  </r>
  <r>
    <s v="ALTABAX 1% OINTMENT"/>
    <x v="722"/>
    <n v="8.8449000000000009"/>
    <n v="9.7297399999999996"/>
    <s v="B"/>
    <n v="0.1"/>
    <s v="WAC Adjustment"/>
    <d v="2015-07-08T00:00:00"/>
    <n v="1.1000000000000001"/>
  </r>
  <r>
    <s v="ALTABAX 1% OINTMENT"/>
    <x v="723"/>
    <n v="8.5626099999999994"/>
    <n v="9.4189600000000002"/>
    <s v="B"/>
    <n v="0.1"/>
    <s v="WAC Adjustment"/>
    <d v="2015-07-08T00:00:00"/>
    <n v="1.1000000000000001"/>
  </r>
  <r>
    <s v="AMERGE 2.5 MG TABLET"/>
    <x v="724"/>
    <n v="39.355040000000002"/>
    <n v="43.29054"/>
    <s v="B"/>
    <n v="0.1"/>
    <s v="WAC Adjustment"/>
    <d v="2015-07-08T00:00:00"/>
    <n v="1.1000000000000001"/>
  </r>
  <r>
    <s v="AMRIX ER 15 MG CAPSULE"/>
    <x v="226"/>
    <n v="24.331379999999999"/>
    <n v="26.737020000000001"/>
    <s v="B"/>
    <n v="9.8900000000000002E-2"/>
    <s v="WAC Adjustment"/>
    <d v="2015-07-08T00:00:00"/>
    <n v="1.0989"/>
  </r>
  <r>
    <s v="AMRIX ER 30 MG CAPSULE"/>
    <x v="1493"/>
    <n v="24.657730000000001"/>
    <n v="27.09564"/>
    <s v="B"/>
    <n v="9.8900000000000002E-2"/>
    <s v="WAC Adjustment"/>
    <d v="2015-07-08T00:00:00"/>
    <n v="1.0989"/>
  </r>
  <r>
    <s v="APLISOL 5T UNITS/0.1 ML VIAL"/>
    <x v="1749"/>
    <n v="43.510710000000003"/>
    <n v="52.76849"/>
    <s v="B"/>
    <n v="0.21279999999999999"/>
    <s v="WAC Adjustment"/>
    <d v="2015-07-08T00:00:00"/>
    <n v="1.2128000000000001"/>
  </r>
  <r>
    <s v="APLISOL 5T UNITS/0.1 ML VIAL"/>
    <x v="1012"/>
    <n v="31.977419999999999"/>
    <n v="41.315460000000002"/>
    <s v="B"/>
    <n v="0.29199999999999998"/>
    <s v="WAC Adjustment"/>
    <d v="2015-07-08T00:00:00"/>
    <n v="1.292"/>
  </r>
  <r>
    <s v="APTIOM 400 MG TABLET"/>
    <x v="1795"/>
    <n v="21.4925"/>
    <n v="22.549499999999998"/>
    <s v="B"/>
    <n v="4.9200000000000001E-2"/>
    <s v="WAC Adjustment"/>
    <d v="2015-07-08T00:00:00"/>
    <n v="1.0491999999999999"/>
  </r>
  <r>
    <s v="APTIOM 800 MG TABLET"/>
    <x v="1796"/>
    <n v="21.402699999999999"/>
    <n v="22.455290000000002"/>
    <s v="B"/>
    <n v="4.9200000000000001E-2"/>
    <s v="WAC Adjustment"/>
    <d v="2015-07-08T00:00:00"/>
    <n v="1.0491999999999999"/>
  </r>
  <r>
    <s v="ARMOUR THYROID 180 MG TABLET"/>
    <x v="1417"/>
    <n v="0.68030000000000002"/>
    <n v="1.0204599999999999"/>
    <s v="B"/>
    <n v="0.5"/>
    <s v="WAC Adjustment"/>
    <d v="2015-07-08T00:00:00"/>
    <n v="1.5"/>
  </r>
  <r>
    <s v="ARMOUR THYROID 300 MG TABLET"/>
    <x v="2007"/>
    <n v="0.95306000000000002"/>
    <n v="1.4296"/>
    <s v="B"/>
    <n v="0.5"/>
    <s v="WAC Adjustment"/>
    <d v="2015-07-08T00:00:00"/>
    <n v="1.5"/>
  </r>
  <r>
    <s v="ARMOUR THYROID 60 MG TABLET"/>
    <x v="1420"/>
    <n v="0.36275000000000002"/>
    <n v="0.54413"/>
    <s v="B"/>
    <n v="0.5"/>
    <s v="WAC Adjustment"/>
    <d v="2015-07-08T00:00:00"/>
    <n v="1.5"/>
  </r>
  <r>
    <s v="ASACOL HD DR 800 MG TABLET"/>
    <x v="97"/>
    <n v="5.4842599999999999"/>
    <n v="6.3068999999999997"/>
    <s v="B"/>
    <n v="0.15"/>
    <s v="WAC Adjustment"/>
    <d v="2015-07-08T00:00:00"/>
    <n v="1.1499999999999999"/>
  </r>
  <r>
    <s v="AVODART 0.5 MG SOFTGEL"/>
    <x v="728"/>
    <n v="4.9095599999999999"/>
    <n v="5.4005000000000001"/>
    <s v="B"/>
    <n v="0.1"/>
    <s v="WAC Adjustment"/>
    <d v="2015-07-08T00:00:00"/>
    <n v="1.1000000000000001"/>
  </r>
  <r>
    <s v="BACTROBAN 2% CREAM"/>
    <x v="731"/>
    <n v="4.8996000000000004"/>
    <n v="5.3895600000000004"/>
    <s v="B"/>
    <n v="0.1"/>
    <s v="WAC Adjustment"/>
    <d v="2015-07-08T00:00:00"/>
    <n v="1.1000000000000001"/>
  </r>
  <r>
    <s v="BACTROBAN 2% CREAM"/>
    <x v="732"/>
    <n v="4.5047899999999998"/>
    <n v="4.9553599999999998"/>
    <s v="B"/>
    <n v="0.1"/>
    <s v="WAC Adjustment"/>
    <d v="2015-07-08T00:00:00"/>
    <n v="1.1000000000000001"/>
  </r>
  <r>
    <s v="BACTROBAN 2% OINTMENT"/>
    <x v="733"/>
    <n v="4.3755800000000002"/>
    <n v="4.8133499999999998"/>
    <s v="B"/>
    <n v="0.1"/>
    <s v="WAC Adjustment"/>
    <d v="2015-07-08T00:00:00"/>
    <n v="1.1000000000000001"/>
  </r>
  <r>
    <s v="BACTROBAN NASAL 2% OINTMENT"/>
    <x v="734"/>
    <n v="13.0139"/>
    <n v="14.315810000000001"/>
    <s v="B"/>
    <n v="0.1"/>
    <s v="WAC Adjustment"/>
    <d v="2015-07-08T00:00:00"/>
    <n v="1.1000000000000001"/>
  </r>
  <r>
    <s v="BECONASE AQ 0.042% SPRAY"/>
    <x v="1569"/>
    <n v="7.8915899999999999"/>
    <n v="8.6806699999999992"/>
    <s v="B"/>
    <n v="0.1"/>
    <s v="WAC Adjustment"/>
    <d v="2015-07-08T00:00:00"/>
    <n v="1.1000000000000001"/>
  </r>
  <r>
    <s v="BIDIL TABLET"/>
    <x v="1156"/>
    <n v="2.6151900000000001"/>
    <n v="2.8425099999999999"/>
    <s v="B"/>
    <n v="8.6900000000000005E-2"/>
    <s v="WAC Adjustment"/>
    <d v="2015-07-08T00:00:00"/>
    <n v="1.0869"/>
  </r>
  <r>
    <s v="BONIVA 3 MG/3 ML SYRINGE"/>
    <x v="741"/>
    <n v="157.98929999999999"/>
    <n v="161.14751000000001"/>
    <s v="B"/>
    <n v="0.02"/>
    <s v="WAC Adjustment"/>
    <d v="2015-07-08T00:00:00"/>
    <n v="1.02"/>
  </r>
  <r>
    <s v="BRILINTA 90 MG TABLET"/>
    <x v="248"/>
    <n v="4.3821399999999997"/>
    <n v="4.60121"/>
    <s v="B"/>
    <n v="0.05"/>
    <s v="WAC Adjustment"/>
    <d v="2015-07-08T00:00:00"/>
    <n v="1.05"/>
  </r>
  <r>
    <s v="BROVANA 15 MCG/2 ML SOLUTION"/>
    <x v="249"/>
    <n v="5.2578300000000002"/>
    <n v="5.5711399999999998"/>
    <s v="B"/>
    <n v="5.96E-2"/>
    <s v="WAC Adjustment"/>
    <d v="2015-07-08T00:00:00"/>
    <n v="1.0596000000000001"/>
  </r>
  <r>
    <s v="BROVANA 15 MCG/2 ML SOLUTION"/>
    <x v="250"/>
    <n v="5.1680900000000003"/>
    <n v="5.4760600000000004"/>
    <s v="B"/>
    <n v="5.96E-2"/>
    <s v="WAC Adjustment"/>
    <d v="2015-07-08T00:00:00"/>
    <n v="1.0596000000000001"/>
  </r>
  <r>
    <s v="BYDUREON 2 MG PEN INJECT"/>
    <x v="1815"/>
    <n v="114.77272000000001"/>
    <n v="122.80795000000001"/>
    <s v="B"/>
    <n v="7.0000000000000007E-2"/>
    <s v="WAC Adjustment"/>
    <d v="2015-07-08T00:00:00"/>
    <n v="1.07"/>
  </r>
  <r>
    <s v="CAMBIA 50 MG POWDER PACKET"/>
    <x v="2008"/>
    <n v="36.931890000000003"/>
    <n v="40.272750000000002"/>
    <s v="B"/>
    <n v="9.0499999999999997E-2"/>
    <s v="WAC Adjustment"/>
    <d v="2015-07-08T00:00:00"/>
    <n v="1.0905"/>
  </r>
  <r>
    <s v="CANASA 1,000 MG SUPPOSITORY"/>
    <x v="1495"/>
    <n v="22.7834"/>
    <n v="26.201129999999999"/>
    <s v="B"/>
    <n v="0.15"/>
    <s v="WAC Adjustment"/>
    <d v="2015-07-08T00:00:00"/>
    <n v="1.1499999999999999"/>
  </r>
  <r>
    <s v="CARAFATE 1 GM/10 ML SUSP"/>
    <x v="263"/>
    <n v="0.29576000000000002"/>
    <n v="0.34012999999999999"/>
    <s v="B"/>
    <n v="0.15"/>
    <s v="WAC Adjustment"/>
    <d v="2015-07-08T00:00:00"/>
    <n v="1.1499999999999999"/>
  </r>
  <r>
    <s v="CATHFLO ACTIVASE 2 MG VIAL"/>
    <x v="747"/>
    <n v="116.83963"/>
    <n v="121.51439000000001"/>
    <s v="B"/>
    <n v="0.04"/>
    <s v="WAC Adjustment"/>
    <d v="2015-07-08T00:00:00"/>
    <n v="1.04"/>
  </r>
  <r>
    <s v="CEFTIN 125 MG/5 ML ORAL SUSP"/>
    <x v="748"/>
    <n v="1.0336700000000001"/>
    <n v="1.1370100000000001"/>
    <s v="B"/>
    <n v="0.1"/>
    <s v="WAC Adjustment"/>
    <d v="2015-07-08T00:00:00"/>
    <n v="1.1000000000000001"/>
  </r>
  <r>
    <s v="CEFTIN 250 MG/5 ML ORAL SUSP"/>
    <x v="749"/>
    <n v="1.74421"/>
    <n v="1.9186700000000001"/>
    <s v="B"/>
    <n v="0.1"/>
    <s v="WAC Adjustment"/>
    <d v="2015-07-08T00:00:00"/>
    <n v="1.1000000000000001"/>
  </r>
  <r>
    <s v="CEFTIN 250 MG/5 ML ORAL SUSP"/>
    <x v="750"/>
    <n v="1.55383"/>
    <n v="1.7092000000000001"/>
    <s v="B"/>
    <n v="0.1"/>
    <s v="WAC Adjustment"/>
    <d v="2015-07-08T00:00:00"/>
    <n v="1.1000000000000001"/>
  </r>
  <r>
    <s v="CLOBEX 0.05% SHAMPOO"/>
    <x v="288"/>
    <n v="5.6309699999999996"/>
    <n v="6.1940600000000003"/>
    <s v="B"/>
    <n v="0.1"/>
    <s v="WAC Adjustment"/>
    <d v="2015-07-08T00:00:00"/>
    <n v="1.1000000000000001"/>
  </r>
  <r>
    <s v="CLOBEX 0.05% SPRAY"/>
    <x v="289"/>
    <n v="6.5579000000000001"/>
    <n v="7.2132899999999998"/>
    <s v="B"/>
    <n v="9.9900000000000003E-2"/>
    <s v="WAC Adjustment"/>
    <d v="2015-07-08T00:00:00"/>
    <n v="1.0999000000000001"/>
  </r>
  <r>
    <s v="CLOBEX 0.05% SPRAY"/>
    <x v="290"/>
    <n v="5.59002"/>
    <n v="6.14886"/>
    <s v="B"/>
    <n v="0.1"/>
    <s v="WAC Adjustment"/>
    <d v="2015-07-08T00:00:00"/>
    <n v="1.1000000000000001"/>
  </r>
  <r>
    <s v="CLOBEX 0.05% TOPICAL LOTION"/>
    <x v="1496"/>
    <n v="7.4000300000000001"/>
    <n v="8.14011"/>
    <s v="B"/>
    <n v="0.1"/>
    <s v="WAC Adjustment"/>
    <d v="2015-07-08T00:00:00"/>
    <n v="1.1000000000000001"/>
  </r>
  <r>
    <s v="CLOBEX 0.05% TOPICAL LOTION"/>
    <x v="291"/>
    <n v="7.6374300000000002"/>
    <n v="8.4012499999999992"/>
    <s v="B"/>
    <n v="0.1"/>
    <s v="WAC Adjustment"/>
    <d v="2015-07-08T00:00:00"/>
    <n v="1.1000000000000001"/>
  </r>
  <r>
    <s v="COMBIVENT RESPIMAT INHAL SPRAY"/>
    <x v="1497"/>
    <n v="67.358670000000004"/>
    <n v="71.400869999999998"/>
    <s v="B"/>
    <n v="0.06"/>
    <s v="WAC Adjustment"/>
    <d v="2015-07-08T00:00:00"/>
    <n v="1.06"/>
  </r>
  <r>
    <s v="COREG 12.5 MG TABLET"/>
    <x v="1570"/>
    <n v="3.20777"/>
    <n v="3.5285799999999998"/>
    <s v="B"/>
    <n v="0.1"/>
    <s v="WAC Adjustment"/>
    <d v="2015-07-08T00:00:00"/>
    <n v="1.1000000000000001"/>
  </r>
  <r>
    <s v="COREG 25 MG TABLET"/>
    <x v="765"/>
    <n v="3.18161"/>
    <n v="3.4998"/>
    <s v="B"/>
    <n v="0.1"/>
    <s v="WAC Adjustment"/>
    <d v="2015-07-08T00:00:00"/>
    <n v="1.1000000000000001"/>
  </r>
  <r>
    <s v="COREG 3.125 MG TABLET"/>
    <x v="1571"/>
    <n v="3.2315999999999998"/>
    <n v="3.5547900000000001"/>
    <s v="B"/>
    <n v="0.1"/>
    <s v="WAC Adjustment"/>
    <d v="2015-07-08T00:00:00"/>
    <n v="1.1000000000000001"/>
  </r>
  <r>
    <s v="COREG 6.25 MG TABLET"/>
    <x v="766"/>
    <n v="3.2168800000000002"/>
    <n v="3.5386000000000002"/>
    <s v="B"/>
    <n v="0.1"/>
    <s v="WAC Adjustment"/>
    <d v="2015-07-08T00:00:00"/>
    <n v="1.1000000000000001"/>
  </r>
  <r>
    <s v="COREG CR 10 MG CAPSULE"/>
    <x v="767"/>
    <n v="6.38429"/>
    <n v="7.0225900000000001"/>
    <s v="B"/>
    <n v="0.1"/>
    <s v="WAC Adjustment"/>
    <d v="2015-07-08T00:00:00"/>
    <n v="1.1000000000000001"/>
  </r>
  <r>
    <s v="COREG CR 20 MG CAPSULE"/>
    <x v="768"/>
    <n v="6.4204999999999997"/>
    <n v="7.0624200000000004"/>
    <s v="B"/>
    <n v="0.1"/>
    <s v="WAC Adjustment"/>
    <d v="2015-07-08T00:00:00"/>
    <n v="1.1000000000000001"/>
  </r>
  <r>
    <s v="COREG CR 40 MG CAPSULE"/>
    <x v="769"/>
    <n v="6.4490400000000001"/>
    <n v="7.0938100000000004"/>
    <s v="B"/>
    <n v="0.1"/>
    <s v="WAC Adjustment"/>
    <d v="2015-07-08T00:00:00"/>
    <n v="1.1000000000000001"/>
  </r>
  <r>
    <s v="COREG CR 80 MG CAPSULE"/>
    <x v="770"/>
    <n v="6.44238"/>
    <n v="7.0864900000000004"/>
    <s v="B"/>
    <n v="0.1"/>
    <s v="WAC Adjustment"/>
    <d v="2015-07-08T00:00:00"/>
    <n v="1.1000000000000001"/>
  </r>
  <r>
    <s v="CORVITE FE TABLET"/>
    <x v="1176"/>
    <n v="3.5264799999999998"/>
    <n v="3.8792300000000002"/>
    <s v="B"/>
    <n v="0.1"/>
    <s v="WAC Adjustment"/>
    <d v="2015-07-08T00:00:00"/>
    <n v="1.1000000000000001"/>
  </r>
  <r>
    <s v="CRESTOR 10 MG TABLET"/>
    <x v="316"/>
    <n v="6.7257899999999999"/>
    <n v="7.0621499999999999"/>
    <s v="B"/>
    <n v="0.05"/>
    <s v="WAC Adjustment"/>
    <d v="2015-07-08T00:00:00"/>
    <n v="1.05"/>
  </r>
  <r>
    <s v="CRESTOR 20 MG TABLET"/>
    <x v="317"/>
    <n v="6.7286200000000003"/>
    <n v="7.0651200000000003"/>
    <s v="B"/>
    <n v="0.05"/>
    <s v="WAC Adjustment"/>
    <d v="2015-07-08T00:00:00"/>
    <n v="1.05"/>
  </r>
  <r>
    <s v="CRESTOR 40 MG TABLET"/>
    <x v="318"/>
    <n v="6.7272100000000004"/>
    <n v="7.0635700000000003"/>
    <s v="B"/>
    <n v="0.05"/>
    <s v="WAC Adjustment"/>
    <d v="2015-07-08T00:00:00"/>
    <n v="1.05"/>
  </r>
  <r>
    <s v="CRESTOR 5 MG TABLET"/>
    <x v="319"/>
    <n v="6.6386599999999998"/>
    <n v="6.9706599999999996"/>
    <s v="B"/>
    <n v="0.05"/>
    <s v="WAC Adjustment"/>
    <d v="2015-07-08T00:00:00"/>
    <n v="1.05"/>
  </r>
  <r>
    <s v="DESONATE 0.05% GEL"/>
    <x v="42"/>
    <n v="6.4432099999999997"/>
    <n v="7.0810899999999997"/>
    <s v="B"/>
    <n v="9.9000000000000005E-2"/>
    <s v="WAC Adjustment"/>
    <d v="2015-07-08T00:00:00"/>
    <n v="1.099"/>
  </r>
  <r>
    <s v="DEXEDRINE SPANSULE 10 MG"/>
    <x v="2009"/>
    <n v="11.06508"/>
    <n v="16.542290000000001"/>
    <s v="B"/>
    <n v="0.495"/>
    <s v="WAC Adjustment"/>
    <d v="2015-07-08T00:00:00"/>
    <n v="1.4950000000000001"/>
  </r>
  <r>
    <s v="DEXEDRINE SPANSULE 15 MG"/>
    <x v="341"/>
    <n v="11.084530000000001"/>
    <n v="16.571380000000001"/>
    <s v="B"/>
    <n v="0.495"/>
    <s v="WAC Adjustment"/>
    <d v="2015-07-08T00:00:00"/>
    <n v="1.4950000000000001"/>
  </r>
  <r>
    <s v="DIFFERIN 0.1% CREAM"/>
    <x v="1500"/>
    <n v="9.5345800000000001"/>
    <n v="10.48756"/>
    <s v="B"/>
    <n v="9.9900000000000003E-2"/>
    <s v="WAC Adjustment"/>
    <d v="2015-07-08T00:00:00"/>
    <n v="1.0999000000000001"/>
  </r>
  <r>
    <s v="DIFFERIN 0.1% GEL"/>
    <x v="343"/>
    <n v="10.26408"/>
    <n v="11.29049"/>
    <s v="B"/>
    <n v="0.1"/>
    <s v="WAC Adjustment"/>
    <d v="2015-07-08T00:00:00"/>
    <n v="1.1000000000000001"/>
  </r>
  <r>
    <s v="DIFFERIN 0.1% LOTION"/>
    <x v="344"/>
    <n v="6.5448500000000003"/>
    <n v="7.1999199999999997"/>
    <s v="B"/>
    <n v="0.10009999999999999"/>
    <s v="WAC Adjustment"/>
    <d v="2015-07-08T00:00:00"/>
    <n v="1.1001000000000001"/>
  </r>
  <r>
    <s v="DIFFERIN 0.3% GEL"/>
    <x v="345"/>
    <n v="8.7178000000000004"/>
    <n v="9.5892400000000002"/>
    <s v="B"/>
    <n v="0.1"/>
    <s v="WAC Adjustment"/>
    <d v="2015-07-08T00:00:00"/>
    <n v="1.1000000000000001"/>
  </r>
  <r>
    <s v="DIFFERIN 0.3% GEL PUMP"/>
    <x v="346"/>
    <n v="9.9136399999999991"/>
    <n v="10.90461"/>
    <s v="B"/>
    <n v="0.1"/>
    <s v="WAC Adjustment"/>
    <d v="2015-07-08T00:00:00"/>
    <n v="1.1000000000000001"/>
  </r>
  <r>
    <s v="DUEXIS 800-26.6 MG TABLET"/>
    <x v="352"/>
    <n v="14.98992"/>
    <n v="15.916"/>
    <s v="B"/>
    <n v="6.1800000000000001E-2"/>
    <s v="WAC Adjustment"/>
    <d v="2015-07-08T00:00:00"/>
    <n v="1.0618000000000001"/>
  </r>
  <r>
    <s v="DYAZIDE 37.5-25 CAPSULE"/>
    <x v="798"/>
    <n v="1.5161"/>
    <n v="1.6677200000000001"/>
    <s v="B"/>
    <n v="0.1"/>
    <s v="WAC Adjustment"/>
    <d v="2015-07-08T00:00:00"/>
    <n v="1.1000000000000001"/>
  </r>
  <r>
    <s v="E.E.S. 200 MG/5 ML GRANULES"/>
    <x v="1157"/>
    <n v="2.8826399999999999"/>
    <n v="3.3150900000000001"/>
    <s v="B"/>
    <n v="0.15"/>
    <s v="WAC Adjustment"/>
    <d v="2015-07-08T00:00:00"/>
    <n v="1.1499999999999999"/>
  </r>
  <r>
    <s v="E.E.S. 200 MG/5 ML GRANULES"/>
    <x v="1158"/>
    <n v="2.3805299999999998"/>
    <n v="2.9042400000000002"/>
    <s v="B"/>
    <n v="0.22"/>
    <s v="WAC Adjustment"/>
    <d v="2015-07-08T00:00:00"/>
    <n v="1.22"/>
  </r>
  <r>
    <s v="EDARBI 40 MG TABLET"/>
    <x v="1901"/>
    <n v="4.4096399999999996"/>
    <n v="4.8063799999999999"/>
    <s v="B"/>
    <n v="0.09"/>
    <s v="WAC Adjustment"/>
    <d v="2015-07-08T00:00:00"/>
    <n v="1.0900000000000001"/>
  </r>
  <r>
    <s v="EDARBI 80 MG TABLET"/>
    <x v="1902"/>
    <n v="4.8151900000000003"/>
    <n v="5.2486100000000002"/>
    <s v="B"/>
    <n v="0.09"/>
    <s v="WAC Adjustment"/>
    <d v="2015-07-08T00:00:00"/>
    <n v="1.0900000000000001"/>
  </r>
  <r>
    <s v="EDARBYCLOR 40-12.5 MG TABLET"/>
    <x v="1903"/>
    <n v="4.53024"/>
    <n v="4.9381399999999998"/>
    <s v="B"/>
    <n v="0.09"/>
    <s v="WAC Adjustment"/>
    <d v="2015-07-08T00:00:00"/>
    <n v="1.0900000000000001"/>
  </r>
  <r>
    <s v="EDARBYCLOR 40-25 MG TABLET"/>
    <x v="2010"/>
    <n v="4.5107200000000001"/>
    <n v="4.9168700000000003"/>
    <s v="B"/>
    <n v="0.09"/>
    <s v="WAC Adjustment"/>
    <d v="2015-07-08T00:00:00"/>
    <n v="1.0900000000000001"/>
  </r>
  <r>
    <s v="ENABLEX 15 MG TABLET"/>
    <x v="1550"/>
    <n v="7.7566800000000002"/>
    <n v="8.9203200000000002"/>
    <s v="B"/>
    <n v="0.15"/>
    <s v="WAC Adjustment"/>
    <d v="2015-07-08T00:00:00"/>
    <n v="1.1499999999999999"/>
  </r>
  <r>
    <s v="ENABLEX 7.5 MG TABLET"/>
    <x v="1551"/>
    <n v="7.81975"/>
    <n v="8.9928600000000003"/>
    <s v="B"/>
    <n v="0.15"/>
    <s v="WAC Adjustment"/>
    <d v="2015-07-08T00:00:00"/>
    <n v="1.1499999999999999"/>
  </r>
  <r>
    <s v="ERYPED 200 MG/5 ML SUSPENSION"/>
    <x v="1637"/>
    <n v="2.8826399999999999"/>
    <n v="3.3150900000000001"/>
    <s v="B"/>
    <n v="0.15"/>
    <s v="WAC Adjustment"/>
    <d v="2015-07-08T00:00:00"/>
    <n v="1.1499999999999999"/>
  </r>
  <r>
    <s v="ERYPED 400 MG/5 ML SUSPENSION"/>
    <x v="1638"/>
    <n v="4.8123899999999997"/>
    <n v="5.8710199999999997"/>
    <s v="B"/>
    <n v="0.22"/>
    <s v="WAC Adjustment"/>
    <d v="2015-07-08T00:00:00"/>
    <n v="1.22"/>
  </r>
  <r>
    <s v="ERYTHROCIN 250 MG FILMTAB"/>
    <x v="1165"/>
    <n v="6.7168599999999996"/>
    <n v="8.0602400000000003"/>
    <s v="B"/>
    <n v="0.2"/>
    <s v="WAC Adjustment"/>
    <d v="2015-07-08T00:00:00"/>
    <n v="1.2"/>
  </r>
  <r>
    <s v="ESTRACE 0.5 MG TABLET"/>
    <x v="1063"/>
    <n v="3.0832999999999999"/>
    <n v="3.5457999999999998"/>
    <s v="B"/>
    <n v="0.15"/>
    <s v="WAC Adjustment"/>
    <d v="2015-07-08T00:00:00"/>
    <n v="1.1499999999999999"/>
  </r>
  <r>
    <s v="ESTRACE 1 MG TABLET"/>
    <x v="1064"/>
    <n v="3.10141"/>
    <n v="3.5666199999999999"/>
    <s v="B"/>
    <n v="0.15"/>
    <s v="WAC Adjustment"/>
    <d v="2015-07-08T00:00:00"/>
    <n v="1.1499999999999999"/>
  </r>
  <r>
    <s v="ESTRACE 2 MG TABLET"/>
    <x v="1065"/>
    <n v="4.0023299999999997"/>
    <n v="4.6026800000000003"/>
    <s v="B"/>
    <n v="0.15"/>
    <s v="WAC Adjustment"/>
    <d v="2015-07-08T00:00:00"/>
    <n v="1.1499999999999999"/>
  </r>
  <r>
    <s v="FABIOR 0.1% FOAM"/>
    <x v="1501"/>
    <n v="6.3428599999999999"/>
    <n v="6.97715"/>
    <s v="B"/>
    <n v="0.1"/>
    <s v="WAC Adjustment"/>
    <d v="2015-07-08T00:00:00"/>
    <n v="1.1000000000000001"/>
  </r>
  <r>
    <s v="FABIOR 0.1% FOAM"/>
    <x v="1502"/>
    <n v="6.2946600000000004"/>
    <n v="6.9241200000000003"/>
    <s v="B"/>
    <n v="0.1"/>
    <s v="WAC Adjustment"/>
    <d v="2015-07-08T00:00:00"/>
    <n v="1.1000000000000001"/>
  </r>
  <r>
    <s v="FEMHRT 0.5 MG-2.5 MCG TABLET"/>
    <x v="1070"/>
    <n v="3.3357199999999998"/>
    <n v="3.8360799999999999"/>
    <s v="B"/>
    <n v="0.15"/>
    <s v="WAC Adjustment"/>
    <d v="2015-07-08T00:00:00"/>
    <n v="1.1499999999999999"/>
  </r>
  <r>
    <s v="FEMRING 0.05 MG VAGINAL RING"/>
    <x v="1071"/>
    <n v="263.06905999999998"/>
    <n v="315.68024000000003"/>
    <s v="B"/>
    <n v="0.2"/>
    <s v="WAC Adjustment"/>
    <d v="2015-07-08T00:00:00"/>
    <n v="1.2"/>
  </r>
  <r>
    <s v="FEMRING 0.10 MG VAGINAL RING"/>
    <x v="1072"/>
    <n v="281.20800000000003"/>
    <n v="337.45240999999999"/>
    <s v="B"/>
    <n v="0.2"/>
    <s v="WAC Adjustment"/>
    <d v="2015-07-08T00:00:00"/>
    <n v="1.2"/>
  </r>
  <r>
    <s v="FENTORA 400 MCG BUCCAL TABLET"/>
    <x v="1755"/>
    <n v="66.175560000000004"/>
    <n v="70.097130000000007"/>
    <s v="B"/>
    <n v="5.9299999999999999E-2"/>
    <s v="WAC Adjustment"/>
    <d v="2015-07-08T00:00:00"/>
    <n v="1.0592999999999999"/>
  </r>
  <r>
    <s v="FENTORA 600 MCG BUCCAL TABLET"/>
    <x v="1756"/>
    <n v="85.678269999999998"/>
    <n v="90.741"/>
    <s v="B"/>
    <n v="5.91E-2"/>
    <s v="WAC Adjustment"/>
    <d v="2015-07-08T00:00:00"/>
    <n v="1.0590999999999999"/>
  </r>
  <r>
    <s v="FENTORA 800 MCG BUCCAL TABLET"/>
    <x v="1757"/>
    <n v="104.85069"/>
    <n v="111.05889999999999"/>
    <s v="B"/>
    <n v="5.9200000000000003E-2"/>
    <s v="WAC Adjustment"/>
    <d v="2015-07-08T00:00:00"/>
    <n v="1.0591999999999999"/>
  </r>
  <r>
    <s v="FETZIMA 20-40 MG TITRATION PAK"/>
    <x v="2011"/>
    <n v="7.6145800000000001"/>
    <n v="8.7567699999999995"/>
    <s v="B"/>
    <n v="0.15"/>
    <s v="WAC Adjustment"/>
    <d v="2015-07-08T00:00:00"/>
    <n v="1.1499999999999999"/>
  </r>
  <r>
    <s v="FETZIMA ER 120 MG CAPSULE"/>
    <x v="1658"/>
    <n v="7.59579"/>
    <n v="8.7352399999999992"/>
    <s v="B"/>
    <n v="0.15"/>
    <s v="WAC Adjustment"/>
    <d v="2015-07-08T00:00:00"/>
    <n v="1.1499999999999999"/>
  </r>
  <r>
    <s v="FETZIMA ER 20 MG CAPSULE"/>
    <x v="1659"/>
    <n v="7.6303000000000001"/>
    <n v="8.7749199999999998"/>
    <s v="B"/>
    <n v="0.15"/>
    <s v="WAC Adjustment"/>
    <d v="2015-07-08T00:00:00"/>
    <n v="1.1499999999999999"/>
  </r>
  <r>
    <s v="FETZIMA ER 40 MG CAPSULE"/>
    <x v="1660"/>
    <n v="7.6456099999999996"/>
    <n v="8.7925299999999993"/>
    <s v="B"/>
    <n v="0.15"/>
    <s v="WAC Adjustment"/>
    <d v="2015-07-08T00:00:00"/>
    <n v="1.1499999999999999"/>
  </r>
  <r>
    <s v="FETZIMA ER 80 MG CAPSULE"/>
    <x v="1661"/>
    <n v="7.5892799999999996"/>
    <n v="8.7277500000000003"/>
    <s v="B"/>
    <n v="0.15"/>
    <s v="WAC Adjustment"/>
    <d v="2015-07-08T00:00:00"/>
    <n v="1.1499999999999999"/>
  </r>
  <r>
    <s v="FIORICET 50-300-40 MG CAPSULE"/>
    <x v="1258"/>
    <n v="3.0730300000000002"/>
    <n v="3.68764"/>
    <s v="B"/>
    <n v="0.2"/>
    <s v="WAC Adjustment"/>
    <d v="2015-07-08T00:00:00"/>
    <n v="1.2"/>
  </r>
  <r>
    <s v="FIORINAL 50-325-40 MG CAPSULE"/>
    <x v="1552"/>
    <n v="2.95486"/>
    <n v="3.5458599999999998"/>
    <s v="B"/>
    <n v="0.2"/>
    <s v="WAC Adjustment"/>
    <d v="2015-07-08T00:00:00"/>
    <n v="1.2"/>
  </r>
  <r>
    <s v="FIORINAL-COD 30-50-325-40 CAP"/>
    <x v="1553"/>
    <n v="6.2994599999999998"/>
    <n v="7.5593500000000002"/>
    <s v="B"/>
    <n v="0.2"/>
    <s v="WAC Adjustment"/>
    <d v="2015-07-08T00:00:00"/>
    <n v="1.2"/>
  </r>
  <r>
    <s v="FORFIVO XL 450 MG TABLET"/>
    <x v="1917"/>
    <n v="8.9275300000000009"/>
    <n v="9.62317"/>
    <s v="B"/>
    <n v="7.7899999999999997E-2"/>
    <s v="WAC Adjustment"/>
    <d v="2015-07-08T00:00:00"/>
    <n v="1.0779000000000001"/>
  </r>
  <r>
    <s v="FORTESTA 10 MG GEL PUMP"/>
    <x v="1503"/>
    <n v="6.1949899999999998"/>
    <n v="6.6905900000000003"/>
    <s v="B"/>
    <n v="0.08"/>
    <s v="WAC Adjustment"/>
    <d v="2015-07-08T00:00:00"/>
    <n v="1.08"/>
  </r>
  <r>
    <s v="GRALISE 30-DAY STARTER PACK"/>
    <x v="154"/>
    <n v="4.8549199999999999"/>
    <n v="5.2953999999999999"/>
    <s v="B"/>
    <n v="9.0700000000000003E-2"/>
    <s v="WAC Adjustment"/>
    <d v="2015-07-08T00:00:00"/>
    <n v="1.0907"/>
  </r>
  <r>
    <s v="GRALISE ER 300 MG TABLET"/>
    <x v="155"/>
    <n v="4.7870299999999997"/>
    <n v="5.2213599999999998"/>
    <s v="B"/>
    <n v="9.0700000000000003E-2"/>
    <s v="WAC Adjustment"/>
    <d v="2015-07-08T00:00:00"/>
    <n v="1.0907"/>
  </r>
  <r>
    <s v="GRALISE ER 600 MG TABLET"/>
    <x v="156"/>
    <n v="4.7950799999999996"/>
    <n v="5.2301399999999996"/>
    <s v="B"/>
    <n v="9.0700000000000003E-2"/>
    <s v="WAC Adjustment"/>
    <d v="2015-07-08T00:00:00"/>
    <n v="1.0907"/>
  </r>
  <r>
    <s v="IMITREX 100 MG TABLET"/>
    <x v="825"/>
    <n v="42.148629999999997"/>
    <n v="46.363500000000002"/>
    <s v="B"/>
    <n v="0.1"/>
    <s v="WAC Adjustment"/>
    <d v="2015-07-08T00:00:00"/>
    <n v="1.1000000000000001"/>
  </r>
  <r>
    <s v="IMITREX 20 MG NASAL SPRAY"/>
    <x v="826"/>
    <n v="53.417639999999999"/>
    <n v="58.759410000000003"/>
    <s v="B"/>
    <n v="0.1"/>
    <s v="WAC Adjustment"/>
    <d v="2015-07-08T00:00:00"/>
    <n v="1.1000000000000001"/>
  </r>
  <r>
    <s v="IMITREX 5 MG NASAL SPRAY"/>
    <x v="2012"/>
    <n v="53.15972"/>
    <n v="58.475700000000003"/>
    <s v="B"/>
    <n v="0.1"/>
    <s v="WAC Adjustment"/>
    <d v="2015-07-08T00:00:00"/>
    <n v="1.1000000000000001"/>
  </r>
  <r>
    <s v="IMITREX 50 MG TABLET"/>
    <x v="827"/>
    <n v="42.266680000000001"/>
    <n v="46.49335"/>
    <s v="B"/>
    <n v="0.1"/>
    <s v="WAC Adjustment"/>
    <d v="2015-07-08T00:00:00"/>
    <n v="1.1000000000000001"/>
  </r>
  <r>
    <s v="IMITREX 6 MG/0.5 ML CARTRIDGES"/>
    <x v="1572"/>
    <n v="251.19293999999999"/>
    <n v="276.31223"/>
    <s v="B"/>
    <n v="0.1"/>
    <s v="WAC Adjustment"/>
    <d v="2015-07-08T00:00:00"/>
    <n v="1.1000000000000001"/>
  </r>
  <r>
    <s v="IMITREX 6 MG/0.5 ML PEN INJECT"/>
    <x v="828"/>
    <n v="264.88348000000002"/>
    <n v="291.37184000000002"/>
    <s v="B"/>
    <n v="0.1"/>
    <s v="WAC Adjustment"/>
    <d v="2015-07-08T00:00:00"/>
    <n v="1.1000000000000001"/>
  </r>
  <r>
    <s v="JALYN 0.5-0.4 MG CAPSULE"/>
    <x v="838"/>
    <n v="4.9113899999999999"/>
    <n v="5.40252"/>
    <s v="B"/>
    <n v="0.1"/>
    <s v="WAC Adjustment"/>
    <d v="2015-07-08T00:00:00"/>
    <n v="1.1000000000000001"/>
  </r>
  <r>
    <s v="LAMICTAL 100 MG TABLET"/>
    <x v="846"/>
    <n v="9.3392099999999996"/>
    <n v="10.27314"/>
    <s v="B"/>
    <n v="0.1"/>
    <s v="WAC Adjustment"/>
    <d v="2015-07-08T00:00:00"/>
    <n v="1.1000000000000001"/>
  </r>
  <r>
    <s v="LAMICTAL 150 MG TABLET"/>
    <x v="847"/>
    <n v="10.270440000000001"/>
    <n v="11.29739"/>
    <s v="B"/>
    <n v="0.1"/>
    <s v="WAC Adjustment"/>
    <d v="2015-07-08T00:00:00"/>
    <n v="1.1000000000000001"/>
  </r>
  <r>
    <s v="LAMICTAL 200 MG TABLET"/>
    <x v="848"/>
    <n v="11.198539999999999"/>
    <n v="12.3184"/>
    <s v="B"/>
    <n v="0.1"/>
    <s v="WAC Adjustment"/>
    <d v="2015-07-08T00:00:00"/>
    <n v="1.1000000000000001"/>
  </r>
  <r>
    <s v="LAMICTAL 25 MG DISPER TABLET"/>
    <x v="849"/>
    <n v="8.7642299999999995"/>
    <n v="9.6406600000000005"/>
    <s v="B"/>
    <n v="0.1"/>
    <s v="WAC Adjustment"/>
    <d v="2015-07-08T00:00:00"/>
    <n v="1.1000000000000001"/>
  </r>
  <r>
    <s v="LAMICTAL 25 MG TABLET"/>
    <x v="850"/>
    <n v="8.3456200000000003"/>
    <n v="9.18018"/>
    <s v="B"/>
    <n v="0.1"/>
    <s v="WAC Adjustment"/>
    <d v="2015-07-08T00:00:00"/>
    <n v="1.1000000000000001"/>
  </r>
  <r>
    <s v="LAMICTAL ODT 100 MG TABLET"/>
    <x v="851"/>
    <n v="9.1269899999999993"/>
    <n v="10.03969"/>
    <s v="B"/>
    <n v="0.1"/>
    <s v="WAC Adjustment"/>
    <d v="2015-07-08T00:00:00"/>
    <n v="1.1000000000000001"/>
  </r>
  <r>
    <s v="LAMICTAL ODT 200 MG TABLET"/>
    <x v="852"/>
    <n v="10.809979999999999"/>
    <n v="11.89109"/>
    <s v="B"/>
    <n v="0.1"/>
    <s v="WAC Adjustment"/>
    <d v="2015-07-08T00:00:00"/>
    <n v="1.1000000000000001"/>
  </r>
  <r>
    <s v="LAMICTAL ODT 25 MG TABLET"/>
    <x v="853"/>
    <n v="8.1141400000000008"/>
    <n v="8.9255600000000008"/>
    <s v="B"/>
    <n v="0.1"/>
    <s v="WAC Adjustment"/>
    <d v="2015-07-08T00:00:00"/>
    <n v="1.1000000000000001"/>
  </r>
  <r>
    <s v="LAMICTAL ODT 50 MG TABLET"/>
    <x v="854"/>
    <n v="8.5357800000000008"/>
    <n v="9.3894400000000005"/>
    <s v="B"/>
    <n v="0.1"/>
    <s v="WAC Adjustment"/>
    <d v="2015-07-08T00:00:00"/>
    <n v="1.1000000000000001"/>
  </r>
  <r>
    <s v="LAMICTAL ODT START KT (ORANGE)"/>
    <x v="855"/>
    <n v="11.34722"/>
    <n v="12.481949999999999"/>
    <s v="B"/>
    <n v="0.1"/>
    <s v="WAC Adjustment"/>
    <d v="2015-07-08T00:00:00"/>
    <n v="1.1000000000000001"/>
  </r>
  <r>
    <s v="LAMICTAL TB START KIT (ORANGE)"/>
    <x v="856"/>
    <n v="8.4290000000000003"/>
    <n v="9.2719000000000005"/>
    <s v="B"/>
    <n v="0.1"/>
    <s v="WAC Adjustment"/>
    <d v="2015-07-08T00:00:00"/>
    <n v="1.1000000000000001"/>
  </r>
  <r>
    <s v="LAMICTAL XR 100 MG TABLET"/>
    <x v="1574"/>
    <n v="15.53898"/>
    <n v="17.092880000000001"/>
    <s v="B"/>
    <n v="0.1"/>
    <s v="WAC Adjustment"/>
    <d v="2015-07-08T00:00:00"/>
    <n v="1.1000000000000001"/>
  </r>
  <r>
    <s v="LAMICTAL XR 200 MG TABLET"/>
    <x v="1575"/>
    <n v="16.579509999999999"/>
    <n v="18.237300000000001"/>
    <s v="B"/>
    <n v="0.1"/>
    <s v="WAC Adjustment"/>
    <d v="2015-07-08T00:00:00"/>
    <n v="1.1000000000000001"/>
  </r>
  <r>
    <s v="LAMICTAL XR 25 MG TABLET"/>
    <x v="1576"/>
    <n v="7.24099"/>
    <n v="7.96509"/>
    <s v="B"/>
    <n v="0.1"/>
    <s v="WAC Adjustment"/>
    <d v="2015-07-08T00:00:00"/>
    <n v="1.1000000000000001"/>
  </r>
  <r>
    <s v="LAMICTAL XR 300 MG TABLET"/>
    <x v="1577"/>
    <n v="24.898589999999999"/>
    <n v="27.388449999999999"/>
    <s v="B"/>
    <n v="0.1"/>
    <s v="WAC Adjustment"/>
    <d v="2015-07-08T00:00:00"/>
    <n v="1.1000000000000001"/>
  </r>
  <r>
    <s v="LAMICTAL XR 50 MG TABLET"/>
    <x v="1578"/>
    <n v="14.63686"/>
    <n v="16.10069"/>
    <s v="B"/>
    <n v="0.1"/>
    <s v="WAC Adjustment"/>
    <d v="2015-07-08T00:00:00"/>
    <n v="1.1000000000000001"/>
  </r>
  <r>
    <s v="LATUDA 120 MG TABLET"/>
    <x v="434"/>
    <n v="37.025559999999999"/>
    <n v="40.36157"/>
    <s v="B"/>
    <n v="9.01E-2"/>
    <s v="WAC Adjustment"/>
    <d v="2015-07-08T00:00:00"/>
    <n v="1.0901000000000001"/>
  </r>
  <r>
    <s v="LATUDA 20 MG TABLET"/>
    <x v="435"/>
    <n v="24.675219999999999"/>
    <n v="26.897469999999998"/>
    <s v="B"/>
    <n v="9.01E-2"/>
    <s v="WAC Adjustment"/>
    <d v="2015-07-08T00:00:00"/>
    <n v="1.0901000000000001"/>
  </r>
  <r>
    <s v="LATUDA 40 MG TABLET"/>
    <x v="436"/>
    <n v="25.172049999999999"/>
    <n v="27.439050000000002"/>
    <s v="B"/>
    <n v="9.01E-2"/>
    <s v="WAC Adjustment"/>
    <d v="2015-07-08T00:00:00"/>
    <n v="1.0901000000000001"/>
  </r>
  <r>
    <s v="LATUDA 60 MG TABLET"/>
    <x v="1825"/>
    <n v="24.715679999999999"/>
    <n v="26.941569999999999"/>
    <s v="B"/>
    <n v="9.01E-2"/>
    <s v="WAC Adjustment"/>
    <d v="2015-07-08T00:00:00"/>
    <n v="1.0901000000000001"/>
  </r>
  <r>
    <s v="LATUDA 80 MG TABLET"/>
    <x v="437"/>
    <n v="24.997199999999999"/>
    <n v="27.248449999999998"/>
    <s v="B"/>
    <n v="9.01E-2"/>
    <s v="WAC Adjustment"/>
    <d v="2015-07-08T00:00:00"/>
    <n v="1.0901000000000001"/>
  </r>
  <r>
    <s v="LEVITRA 10 MG TABLET"/>
    <x v="862"/>
    <n v="31.70233"/>
    <n v="34.555540000000001"/>
    <s v="B"/>
    <n v="0.09"/>
    <s v="WAC Adjustment"/>
    <d v="2015-07-08T00:00:00"/>
    <n v="1.0900000000000001"/>
  </r>
  <r>
    <s v="LEVITRA 20 MG TABLET"/>
    <x v="863"/>
    <n v="31.8767"/>
    <n v="34.745600000000003"/>
    <s v="B"/>
    <n v="0.09"/>
    <s v="WAC Adjustment"/>
    <d v="2015-07-08T00:00:00"/>
    <n v="1.0900000000000001"/>
  </r>
  <r>
    <s v="LEVITRA 5 MG TABLET"/>
    <x v="864"/>
    <n v="32.396050000000002"/>
    <n v="35.311700000000002"/>
    <s v="B"/>
    <n v="0.09"/>
    <s v="WAC Adjustment"/>
    <d v="2015-07-08T00:00:00"/>
    <n v="1.0900000000000001"/>
  </r>
  <r>
    <s v="LEXAPRO 10 MG TABLET"/>
    <x v="865"/>
    <n v="6.4558900000000001"/>
    <n v="7.1660300000000001"/>
    <s v="B"/>
    <n v="0.11"/>
    <s v="WAC Adjustment"/>
    <d v="2015-07-08T00:00:00"/>
    <n v="1.1100000000000001"/>
  </r>
  <r>
    <s v="LEXAPRO 20 MG TABLET"/>
    <x v="866"/>
    <n v="6.7665100000000002"/>
    <n v="7.5108300000000003"/>
    <s v="B"/>
    <n v="0.11"/>
    <s v="WAC Adjustment"/>
    <d v="2015-07-08T00:00:00"/>
    <n v="1.1100000000000001"/>
  </r>
  <r>
    <s v="LEXAPRO 5 MG TABLET"/>
    <x v="867"/>
    <n v="6.2687799999999996"/>
    <n v="6.9582899999999999"/>
    <s v="B"/>
    <n v="0.11"/>
    <s v="WAC Adjustment"/>
    <d v="2015-07-08T00:00:00"/>
    <n v="1.1100000000000001"/>
  </r>
  <r>
    <s v="LEXAPRO 5 MG/5 ML SOLUTION"/>
    <x v="868"/>
    <n v="1.2827599999999999"/>
    <n v="1.42387"/>
    <s v="B"/>
    <n v="0.11"/>
    <s v="WAC Adjustment"/>
    <d v="2015-07-08T00:00:00"/>
    <n v="1.1100000000000001"/>
  </r>
  <r>
    <s v="LORCET 5-325 MG TABLET"/>
    <x v="1662"/>
    <n v="1.84039"/>
    <n v="2.0573100000000002"/>
    <s v="B"/>
    <n v="0.1179"/>
    <s v="WAC Adjustment"/>
    <d v="2015-07-08T00:00:00"/>
    <n v="1.1179000000000001"/>
  </r>
  <r>
    <s v="LORCET HD 10-325 MG TABLET"/>
    <x v="1663"/>
    <n v="2.85623"/>
    <n v="3.2676099999999999"/>
    <s v="B"/>
    <n v="0.14399999999999999"/>
    <s v="WAC Adjustment"/>
    <d v="2015-07-08T00:00:00"/>
    <n v="1.1439999999999999"/>
  </r>
  <r>
    <s v="LORCET PLUS 7.5-325 MG TABLET"/>
    <x v="1664"/>
    <n v="2.10764"/>
    <n v="2.4237799999999998"/>
    <s v="B"/>
    <n v="0.15"/>
    <s v="WAC Adjustment"/>
    <d v="2015-07-08T00:00:00"/>
    <n v="1.1499999999999999"/>
  </r>
  <r>
    <s v="LORTAB 10-325 MG TABLET"/>
    <x v="1665"/>
    <n v="2.85623"/>
    <n v="3.2676099999999999"/>
    <s v="B"/>
    <n v="0.14399999999999999"/>
    <s v="WAC Adjustment"/>
    <d v="2015-07-08T00:00:00"/>
    <n v="1.1439999999999999"/>
  </r>
  <r>
    <s v="LORTAB 5-325 MG TABLET"/>
    <x v="1666"/>
    <n v="1.84039"/>
    <n v="2.0573100000000002"/>
    <s v="B"/>
    <n v="0.1179"/>
    <s v="WAC Adjustment"/>
    <d v="2015-07-08T00:00:00"/>
    <n v="1.1179000000000001"/>
  </r>
  <r>
    <s v="LORTAB 7.5-325 MG TABLET"/>
    <x v="1667"/>
    <n v="2.10764"/>
    <n v="2.4237799999999998"/>
    <s v="B"/>
    <n v="0.15"/>
    <s v="WAC Adjustment"/>
    <d v="2015-07-08T00:00:00"/>
    <n v="1.1499999999999999"/>
  </r>
  <r>
    <s v="LORZONE 375 MG TABLET"/>
    <x v="1180"/>
    <n v="5.1842199999999998"/>
    <n v="5.8322399999999996"/>
    <s v="B"/>
    <n v="0.125"/>
    <s v="WAC Adjustment"/>
    <d v="2015-07-08T00:00:00"/>
    <n v="1.125"/>
  </r>
  <r>
    <s v="LORZONE 750 MG TABLET"/>
    <x v="1181"/>
    <n v="5.6932400000000003"/>
    <n v="6.4048999999999996"/>
    <s v="B"/>
    <n v="0.125"/>
    <s v="WAC Adjustment"/>
    <d v="2015-07-08T00:00:00"/>
    <n v="1.125"/>
  </r>
  <r>
    <s v="LOVAZA 1 GM CAPSULE"/>
    <x v="1276"/>
    <n v="2.1373799999999998"/>
    <n v="2.3511000000000002"/>
    <s v="B"/>
    <n v="0.1"/>
    <s v="WAC Adjustment"/>
    <d v="2015-07-08T00:00:00"/>
    <n v="1.1000000000000001"/>
  </r>
  <r>
    <s v="MAVIK 4 MG TABLET"/>
    <x v="464"/>
    <n v="1.8013999999999999"/>
    <n v="1.9257"/>
    <s v="B"/>
    <n v="6.9000000000000006E-2"/>
    <s v="WAC Adjustment"/>
    <d v="2015-07-08T00:00:00"/>
    <n v="1.069"/>
  </r>
  <r>
    <s v="METROGEL TOPICAL 1% GEL"/>
    <x v="472"/>
    <n v="4.7564500000000001"/>
    <n v="5.2322300000000004"/>
    <s v="B"/>
    <n v="0.1"/>
    <s v="WAC Adjustment"/>
    <d v="2015-07-08T00:00:00"/>
    <n v="1.1000000000000001"/>
  </r>
  <r>
    <s v="METROGEL TOPICAL 1% PUMP"/>
    <x v="473"/>
    <n v="5.4409400000000003"/>
    <n v="5.9851999999999999"/>
    <s v="B"/>
    <n v="0.1"/>
    <s v="WAC Adjustment"/>
    <d v="2015-07-08T00:00:00"/>
    <n v="1.1000000000000001"/>
  </r>
  <r>
    <s v="MIRVASO 0.33% GEL"/>
    <x v="1509"/>
    <n v="8.8615300000000001"/>
    <n v="9.6602200000000007"/>
    <s v="B"/>
    <n v="9.01E-2"/>
    <s v="WAC Adjustment"/>
    <d v="2015-07-08T00:00:00"/>
    <n v="1.0901000000000001"/>
  </r>
  <r>
    <s v="NAFTIN 1% CREAM"/>
    <x v="475"/>
    <n v="5.7943600000000002"/>
    <n v="2.0280300000000002"/>
    <s v="B"/>
    <n v="-0.65"/>
    <s v="WAC Adjustment"/>
    <d v="2015-07-08T00:00:00"/>
    <n v="0.35"/>
  </r>
  <r>
    <s v="NAFTIN 1% CREAM"/>
    <x v="476"/>
    <n v="3.9069099999999999"/>
    <n v="1.3674200000000001"/>
    <s v="B"/>
    <n v="-0.65"/>
    <s v="WAC Adjustment"/>
    <d v="2015-07-08T00:00:00"/>
    <n v="0.35"/>
  </r>
  <r>
    <s v="NEXA PLUS SOFTGEL"/>
    <x v="1036"/>
    <n v="3.4009299999999998"/>
    <n v="3.7409300000000001"/>
    <s v="B"/>
    <n v="0.1"/>
    <s v="WAC Adjustment"/>
    <d v="2015-07-08T00:00:00"/>
    <n v="1.1000000000000001"/>
  </r>
  <r>
    <s v="NIASPAN ER 1,000 MG TABLET"/>
    <x v="497"/>
    <n v="7.6886200000000002"/>
    <n v="8.21922"/>
    <s v="B"/>
    <n v="6.9000000000000006E-2"/>
    <s v="WAC Adjustment"/>
    <d v="2015-07-08T00:00:00"/>
    <n v="1.069"/>
  </r>
  <r>
    <s v="NIASPAN ER 500 MG TABLET"/>
    <x v="498"/>
    <n v="4.3510099999999996"/>
    <n v="4.6511899999999997"/>
    <s v="B"/>
    <n v="6.9000000000000006E-2"/>
    <s v="WAC Adjustment"/>
    <d v="2015-07-08T00:00:00"/>
    <n v="1.069"/>
  </r>
  <r>
    <s v="NIASPAN ER 750 MG TABLET"/>
    <x v="499"/>
    <n v="6.0636099999999997"/>
    <n v="6.4820000000000002"/>
    <s v="B"/>
    <n v="6.9000000000000006E-2"/>
    <s v="WAC Adjustment"/>
    <d v="2015-07-08T00:00:00"/>
    <n v="1.069"/>
  </r>
  <r>
    <s v="NORCO 10-325 TABLET"/>
    <x v="1078"/>
    <n v="2.85623"/>
    <n v="3.2676099999999999"/>
    <s v="B"/>
    <n v="0.14399999999999999"/>
    <s v="WAC Adjustment"/>
    <d v="2015-07-08T00:00:00"/>
    <n v="1.1439999999999999"/>
  </r>
  <r>
    <s v="NORCO 5-325 TABLET"/>
    <x v="1079"/>
    <n v="1.84039"/>
    <n v="2.0573100000000002"/>
    <s v="B"/>
    <n v="0.1179"/>
    <s v="WAC Adjustment"/>
    <d v="2015-07-08T00:00:00"/>
    <n v="1.1179000000000001"/>
  </r>
  <r>
    <s v="NORCO 7.5-325 TABLET"/>
    <x v="1080"/>
    <n v="2.10764"/>
    <n v="2.4237799999999998"/>
    <s v="B"/>
    <n v="0.15"/>
    <s v="WAC Adjustment"/>
    <d v="2015-07-08T00:00:00"/>
    <n v="1.1499999999999999"/>
  </r>
  <r>
    <s v="NUCYNTA ER 250 MG TABLET"/>
    <x v="1293"/>
    <n v="12.57348"/>
    <n v="15.72892"/>
    <s v="B"/>
    <n v="0.251"/>
    <s v="WAC Adjustment"/>
    <d v="2015-07-08T00:00:00"/>
    <n v="1.2509999999999999"/>
  </r>
  <r>
    <s v="OB COMPLETE ONE SOFTGEL"/>
    <x v="1187"/>
    <n v="3.5350000000000001"/>
    <n v="3.8886400000000001"/>
    <s v="B"/>
    <n v="0.1"/>
    <s v="WAC Adjustment"/>
    <d v="2015-07-08T00:00:00"/>
    <n v="1.1000000000000001"/>
  </r>
  <r>
    <s v="OB COMPLETE PETITE SOFTGEL"/>
    <x v="1188"/>
    <n v="3.4274"/>
    <n v="3.7701699999999998"/>
    <s v="B"/>
    <n v="0.1"/>
    <s v="WAC Adjustment"/>
    <d v="2015-07-08T00:00:00"/>
    <n v="1.1000000000000001"/>
  </r>
  <r>
    <s v="OMNARIS 50 MCG NASAL SPRAY"/>
    <x v="518"/>
    <n v="13.68951"/>
    <n v="15.0449"/>
    <s v="B"/>
    <n v="9.9000000000000005E-2"/>
    <s v="WAC Adjustment"/>
    <d v="2015-07-08T00:00:00"/>
    <n v="1.099"/>
  </r>
  <r>
    <s v="PENNSAID 2% PUMP"/>
    <x v="2013"/>
    <n v="11.99156"/>
    <n v="12.71213"/>
    <s v="B"/>
    <n v="6.0100000000000001E-2"/>
    <s v="WAC Adjustment"/>
    <d v="2015-07-08T00:00:00"/>
    <n v="1.0601"/>
  </r>
  <r>
    <s v="PICATO 0.015% GEL"/>
    <x v="1384"/>
    <n v="229.93535"/>
    <n v="241.43210999999999"/>
    <s v="B"/>
    <n v="0.05"/>
    <s v="WAC Adjustment"/>
    <d v="2015-07-08T00:00:00"/>
    <n v="1.05"/>
  </r>
  <r>
    <s v="PICATO 0.05% GEL"/>
    <x v="1385"/>
    <n v="345.5865"/>
    <n v="362.86583000000002"/>
    <s v="B"/>
    <n v="0.05"/>
    <s v="WAC Adjustment"/>
    <d v="2015-07-08T00:00:00"/>
    <n v="1.05"/>
  </r>
  <r>
    <s v="POTIGA 200 MG TABLET"/>
    <x v="908"/>
    <n v="9.1458399999999997"/>
    <n v="9.9689700000000006"/>
    <s v="B"/>
    <n v="0.09"/>
    <s v="WAC Adjustment"/>
    <d v="2015-07-08T00:00:00"/>
    <n v="1.0900000000000001"/>
  </r>
  <r>
    <s v="POTIGA 50 MG TABLET"/>
    <x v="909"/>
    <n v="4.4798600000000004"/>
    <n v="4.883"/>
    <s v="B"/>
    <n v="0.09"/>
    <s v="WAC Adjustment"/>
    <d v="2015-07-08T00:00:00"/>
    <n v="1.0900000000000001"/>
  </r>
  <r>
    <s v="PREPOPIK POWDER PACKET"/>
    <x v="1386"/>
    <n v="51.538179999999997"/>
    <n v="54.11354"/>
    <s v="B"/>
    <n v="0.05"/>
    <s v="WAC Adjustment"/>
    <d v="2015-07-08T00:00:00"/>
    <n v="1.05"/>
  </r>
  <r>
    <s v="PRIMSOL 50 MG/5 ML ORAL SOLN"/>
    <x v="543"/>
    <n v="0.85006000000000004"/>
    <n v="0.95631999999999995"/>
    <s v="B"/>
    <n v="0.125"/>
    <s v="WAC Adjustment"/>
    <d v="2015-07-08T00:00:00"/>
    <n v="1.125"/>
  </r>
  <r>
    <s v="PROMETRIUM 100 MG CAPSULE"/>
    <x v="549"/>
    <n v="2.8226399999999998"/>
    <n v="3.0173800000000002"/>
    <s v="B"/>
    <n v="6.9000000000000006E-2"/>
    <s v="WAC Adjustment"/>
    <d v="2015-07-08T00:00:00"/>
    <n v="1.069"/>
  </r>
  <r>
    <s v="PROMETRIUM 200 MG CAPSULE"/>
    <x v="550"/>
    <n v="5.4529199999999998"/>
    <n v="5.8292799999999998"/>
    <s v="B"/>
    <n v="6.9000000000000006E-2"/>
    <s v="WAC Adjustment"/>
    <d v="2015-07-08T00:00:00"/>
    <n v="1.069"/>
  </r>
  <r>
    <s v="PROVIGIL 100 MG TABLET"/>
    <x v="2014"/>
    <n v="24.822340000000001"/>
    <n v="26.044090000000001"/>
    <s v="B"/>
    <n v="4.9200000000000001E-2"/>
    <s v="WAC Adjustment"/>
    <d v="2015-07-08T00:00:00"/>
    <n v="1.0491999999999999"/>
  </r>
  <r>
    <s v="PROVIGIL 200 MG TABLET"/>
    <x v="1780"/>
    <n v="37.661830000000002"/>
    <n v="39.535139999999998"/>
    <s v="B"/>
    <n v="4.9700000000000001E-2"/>
    <s v="WAC Adjustment"/>
    <d v="2015-07-08T00:00:00"/>
    <n v="1.0497000000000001"/>
  </r>
  <r>
    <s v="PULMICORT 180 MCG FLEXHALER"/>
    <x v="555"/>
    <n v="177.62800999999999"/>
    <n v="179.40607"/>
    <s v="B"/>
    <n v="0.01"/>
    <s v="WAC Adjustment"/>
    <d v="2015-07-08T00:00:00"/>
    <n v="1.01"/>
  </r>
  <r>
    <s v="PULMICORT 90 MCG FLEXHALER"/>
    <x v="556"/>
    <n v="132.53242"/>
    <n v="133.85509999999999"/>
    <s v="B"/>
    <n v="0.01"/>
    <s v="WAC Adjustment"/>
    <d v="2015-07-08T00:00:00"/>
    <n v="1.01"/>
  </r>
  <r>
    <s v="QNASL 80 MCG NASAL SPRAY"/>
    <x v="558"/>
    <n v="15.179209999999999"/>
    <n v="17.77167"/>
    <s v="B"/>
    <n v="0.17080000000000001"/>
    <s v="WAC Adjustment"/>
    <d v="2015-07-08T00:00:00"/>
    <n v="1.1708000000000001"/>
  </r>
  <r>
    <s v="QNASL CHILDREN'S 40 MCG SPRAY"/>
    <x v="2015"/>
    <n v="27.187460000000002"/>
    <n v="31.83081"/>
    <s v="B"/>
    <n v="0.17080000000000001"/>
    <s v="WAC Adjustment"/>
    <d v="2015-07-08T00:00:00"/>
    <n v="1.1708000000000001"/>
  </r>
  <r>
    <s v="QSYMIA 3.75 MG-23 MG CAPSULE"/>
    <x v="1310"/>
    <n v="5.3051300000000001"/>
    <n v="5.7835999999999999"/>
    <s v="B"/>
    <n v="9.0200000000000002E-2"/>
    <s v="WAC Adjustment"/>
    <d v="2015-07-08T00:00:00"/>
    <n v="1.0902000000000001"/>
  </r>
  <r>
    <s v="QSYMIA 7.5 MG-46 MG CAPSULE"/>
    <x v="1311"/>
    <n v="5.4859299999999998"/>
    <n v="5.9793799999999999"/>
    <s v="B"/>
    <n v="8.9899999999999994E-2"/>
    <s v="WAC Adjustment"/>
    <d v="2015-07-08T00:00:00"/>
    <n v="1.0899000000000001"/>
  </r>
  <r>
    <s v="RAPAFLO 4 MG CAPSULE"/>
    <x v="1312"/>
    <n v="5.6389699999999996"/>
    <n v="6.1465300000000003"/>
    <s v="B"/>
    <n v="0.09"/>
    <s v="WAC Adjustment"/>
    <d v="2015-07-08T00:00:00"/>
    <n v="1.0900000000000001"/>
  </r>
  <r>
    <s v="RAPAFLO 8 MG CAPSULE"/>
    <x v="1313"/>
    <n v="5.5945900000000002"/>
    <n v="6.0981500000000004"/>
    <s v="B"/>
    <n v="0.09"/>
    <s v="WAC Adjustment"/>
    <d v="2015-07-08T00:00:00"/>
    <n v="1.0900000000000001"/>
  </r>
  <r>
    <s v="RECTIV 0.4% OINTMENT"/>
    <x v="572"/>
    <n v="13.82146"/>
    <n v="14.99628"/>
    <s v="B"/>
    <n v="8.5000000000000006E-2"/>
    <s v="WAC Adjustment"/>
    <d v="2015-07-08T00:00:00"/>
    <n v="1.085"/>
  </r>
  <r>
    <s v="REQUIP 1 MG TABLET"/>
    <x v="916"/>
    <n v="4.1747300000000003"/>
    <n v="4.5922499999999999"/>
    <s v="B"/>
    <n v="0.1"/>
    <s v="WAC Adjustment"/>
    <d v="2015-07-08T00:00:00"/>
    <n v="1.1000000000000001"/>
  </r>
  <r>
    <s v="REQUIP XL 2 MG TABLET"/>
    <x v="917"/>
    <n v="3.3004899999999999"/>
    <n v="3.6305100000000001"/>
    <s v="B"/>
    <n v="0.1"/>
    <s v="WAC Adjustment"/>
    <d v="2015-07-08T00:00:00"/>
    <n v="1.1000000000000001"/>
  </r>
  <r>
    <s v="REQUIP XL 4 MG TABLET"/>
    <x v="918"/>
    <n v="6.5527300000000004"/>
    <n v="7.2079500000000003"/>
    <s v="B"/>
    <n v="0.1"/>
    <s v="WAC Adjustment"/>
    <d v="2015-07-08T00:00:00"/>
    <n v="1.1000000000000001"/>
  </r>
  <r>
    <s v="REQUIP XL 6 MG TABLET"/>
    <x v="919"/>
    <n v="9.9773399999999999"/>
    <n v="10.974970000000001"/>
    <s v="B"/>
    <n v="0.1"/>
    <s v="WAC Adjustment"/>
    <d v="2015-07-08T00:00:00"/>
    <n v="1.1000000000000001"/>
  </r>
  <r>
    <s v="REQUIP XL 8 MG TABLET"/>
    <x v="1581"/>
    <n v="9.8712800000000005"/>
    <n v="10.85833"/>
    <s v="B"/>
    <n v="0.1"/>
    <s v="WAC Adjustment"/>
    <d v="2015-07-08T00:00:00"/>
    <n v="1.1000000000000001"/>
  </r>
  <r>
    <s v="RYTHMOL SR 225 MG CAPSULE"/>
    <x v="1582"/>
    <n v="8.0735899999999994"/>
    <n v="8.8809500000000003"/>
    <s v="B"/>
    <n v="0.1"/>
    <s v="WAC Adjustment"/>
    <d v="2015-07-08T00:00:00"/>
    <n v="1.1000000000000001"/>
  </r>
  <r>
    <s v="RYTHMOL SR 325 MG CAPSULE"/>
    <x v="941"/>
    <n v="10.271470000000001"/>
    <n v="11.29861"/>
    <s v="B"/>
    <n v="0.1"/>
    <s v="WAC Adjustment"/>
    <d v="2015-07-08T00:00:00"/>
    <n v="1.1000000000000001"/>
  </r>
  <r>
    <s v="SARAFEM 10 MG TABLET"/>
    <x v="1084"/>
    <n v="11.70928"/>
    <n v="14.051019999999999"/>
    <s v="B"/>
    <n v="0.2"/>
    <s v="WAC Adjustment"/>
    <d v="2015-07-08T00:00:00"/>
    <n v="1.2"/>
  </r>
  <r>
    <s v="SARAFEM 20 MG TABLET"/>
    <x v="1085"/>
    <n v="11.31554"/>
    <n v="13.578530000000001"/>
    <s v="B"/>
    <n v="0.2"/>
    <s v="WAC Adjustment"/>
    <d v="2015-07-08T00:00:00"/>
    <n v="1.2"/>
  </r>
  <r>
    <s v="SEREVENT DISKUS 50 MCG"/>
    <x v="946"/>
    <n v="4.0956999999999999"/>
    <n v="4.5052300000000001"/>
    <s v="B"/>
    <n v="0.1"/>
    <s v="WAC Adjustment"/>
    <d v="2015-07-08T00:00:00"/>
    <n v="1.1000000000000001"/>
  </r>
  <r>
    <s v="SORIATANE 10 MG CAPSULE"/>
    <x v="953"/>
    <n v="32.239910000000002"/>
    <n v="35.463900000000002"/>
    <s v="B"/>
    <n v="0.1"/>
    <s v="WAC Adjustment"/>
    <d v="2015-07-08T00:00:00"/>
    <n v="1.1000000000000001"/>
  </r>
  <r>
    <s v="SORIATANE 25 MG CAPSULE"/>
    <x v="954"/>
    <n v="39.499209999999998"/>
    <n v="43.449129999999997"/>
    <s v="B"/>
    <n v="0.1"/>
    <s v="WAC Adjustment"/>
    <d v="2015-07-08T00:00:00"/>
    <n v="1.1000000000000001"/>
  </r>
  <r>
    <s v="STAXYN 10 MG ODT"/>
    <x v="957"/>
    <n v="19.918279999999999"/>
    <n v="21.71172"/>
    <s v="B"/>
    <n v="0.09"/>
    <s v="WAC Adjustment"/>
    <d v="2015-07-08T00:00:00"/>
    <n v="1.0900000000000001"/>
  </r>
  <r>
    <s v="SYNTHROID 100 MCG TABLET"/>
    <x v="614"/>
    <n v="0.93862999999999996"/>
    <n v="0.97619999999999996"/>
    <s v="B"/>
    <n v="0.04"/>
    <s v="WAC Adjustment"/>
    <d v="2015-07-08T00:00:00"/>
    <n v="1.04"/>
  </r>
  <r>
    <s v="SYNTHROID 112 MCG TABLET"/>
    <x v="615"/>
    <n v="0.95476000000000005"/>
    <n v="0.98812999999999995"/>
    <s v="B"/>
    <n v="3.5000000000000003E-2"/>
    <s v="WAC Adjustment"/>
    <d v="2015-07-08T00:00:00"/>
    <n v="1.0349999999999999"/>
  </r>
  <r>
    <s v="SYNTHROID 125 MCG TABLET"/>
    <x v="616"/>
    <n v="0.96457000000000004"/>
    <n v="0.98626000000000003"/>
    <s v="B"/>
    <n v="2.2499999999999999E-2"/>
    <s v="WAC Adjustment"/>
    <d v="2015-07-08T00:00:00"/>
    <n v="1.0225"/>
  </r>
  <r>
    <s v="SYNTHROID 25 MCG TABLET"/>
    <x v="621"/>
    <n v="0.89690000000000003"/>
    <n v="0.94171000000000005"/>
    <s v="B"/>
    <n v="0.05"/>
    <s v="WAC Adjustment"/>
    <d v="2015-07-08T00:00:00"/>
    <n v="1.05"/>
  </r>
  <r>
    <s v="SYNTHROID 50 MCG TABLET"/>
    <x v="622"/>
    <n v="0.91171000000000002"/>
    <n v="0.94815000000000005"/>
    <s v="B"/>
    <n v="0.04"/>
    <s v="WAC Adjustment"/>
    <d v="2015-07-08T00:00:00"/>
    <n v="1.04"/>
  </r>
  <r>
    <s v="SYNTHROID 75 MCG TABLET"/>
    <x v="623"/>
    <n v="0.92613000000000001"/>
    <n v="0.96321000000000001"/>
    <s v="B"/>
    <n v="0.04"/>
    <s v="WAC Adjustment"/>
    <d v="2015-07-08T00:00:00"/>
    <n v="1.04"/>
  </r>
  <r>
    <s v="SYNTHROID 88 MCG TABLET"/>
    <x v="624"/>
    <n v="0.93262"/>
    <n v="0.96987999999999996"/>
    <s v="B"/>
    <n v="0.04"/>
    <s v="WAC Adjustment"/>
    <d v="2015-07-08T00:00:00"/>
    <n v="1.04"/>
  </r>
  <r>
    <s v="TACLONEX 0.005%-0.064% SUSPENSION"/>
    <x v="625"/>
    <n v="11.34099"/>
    <n v="11.90793"/>
    <s v="B"/>
    <n v="0.05"/>
    <s v="WAC Adjustment"/>
    <d v="2015-07-08T00:00:00"/>
    <n v="1.05"/>
  </r>
  <r>
    <s v="TACLONEX 0.005%-0.064% SUSPENSION"/>
    <x v="626"/>
    <n v="11.318580000000001"/>
    <n v="11.884399999999999"/>
    <s v="B"/>
    <n v="0.05"/>
    <s v="WAC Adjustment"/>
    <d v="2015-07-08T00:00:00"/>
    <n v="1.05"/>
  </r>
  <r>
    <s v="TAMIFLU 30 MG CAPSULE"/>
    <x v="1517"/>
    <n v="10.8262"/>
    <n v="11.80077"/>
    <s v="B"/>
    <n v="0.09"/>
    <s v="WAC Adjustment"/>
    <d v="2015-07-08T00:00:00"/>
    <n v="1.0900000000000001"/>
  </r>
  <r>
    <s v="TAMIFLU 45 MG CAPSULE"/>
    <x v="1518"/>
    <n v="10.8033"/>
    <n v="11.77581"/>
    <s v="B"/>
    <n v="0.09"/>
    <s v="WAC Adjustment"/>
    <d v="2015-07-08T00:00:00"/>
    <n v="1.0900000000000001"/>
  </r>
  <r>
    <s v="TAMIFLU 6 MG/ML SUSPENSION"/>
    <x v="2016"/>
    <n v="1.93936"/>
    <n v="2.1138400000000002"/>
    <s v="B"/>
    <n v="0.09"/>
    <s v="WAC Adjustment"/>
    <d v="2015-07-08T00:00:00"/>
    <n v="1.0900000000000001"/>
  </r>
  <r>
    <s v="TAMIFLU 75 MG CAPSULE"/>
    <x v="1520"/>
    <n v="11.645429999999999"/>
    <n v="12.69317"/>
    <s v="B"/>
    <n v="0.09"/>
    <s v="WAC Adjustment"/>
    <d v="2015-07-08T00:00:00"/>
    <n v="1.0900000000000001"/>
  </r>
  <r>
    <s v="TARKA ER 2-180 MG TABLET"/>
    <x v="1521"/>
    <n v="4.7117199999999997"/>
    <n v="5.0368300000000001"/>
    <s v="B"/>
    <n v="6.9000000000000006E-2"/>
    <s v="WAC Adjustment"/>
    <d v="2015-07-08T00:00:00"/>
    <n v="1.069"/>
  </r>
  <r>
    <s v="TARKA ER 2-240 MG TABLET"/>
    <x v="627"/>
    <n v="4.7178800000000001"/>
    <n v="5.0434200000000002"/>
    <s v="B"/>
    <n v="6.9000000000000006E-2"/>
    <s v="WAC Adjustment"/>
    <d v="2015-07-08T00:00:00"/>
    <n v="1.069"/>
  </r>
  <r>
    <s v="TARKA ER 4-240 MG TABLET"/>
    <x v="628"/>
    <n v="4.7065799999999998"/>
    <n v="5.0313400000000001"/>
    <s v="B"/>
    <n v="6.9000000000000006E-2"/>
    <s v="WAC Adjustment"/>
    <d v="2015-07-08T00:00:00"/>
    <n v="1.069"/>
  </r>
  <r>
    <s v="TRILIPIX DR 135 MG CAPSULE"/>
    <x v="652"/>
    <n v="6.6779200000000003"/>
    <n v="7.1387600000000004"/>
    <s v="B"/>
    <n v="6.9000000000000006E-2"/>
    <s v="WAC Adjustment"/>
    <d v="2015-07-08T00:00:00"/>
    <n v="1.069"/>
  </r>
  <r>
    <s v="TRILIPIX DR 45 MG CAPSULE"/>
    <x v="653"/>
    <n v="2.0771899999999999"/>
    <n v="2.22058"/>
    <s v="B"/>
    <n v="6.9000000000000006E-2"/>
    <s v="WAC Adjustment"/>
    <d v="2015-07-08T00:00:00"/>
    <n v="1.069"/>
  </r>
  <r>
    <s v="VALTREX 1 GM CAPLET"/>
    <x v="1583"/>
    <n v="14.05593"/>
    <n v="15.46153"/>
    <s v="B"/>
    <n v="0.1"/>
    <s v="WAC Adjustment"/>
    <d v="2015-07-08T00:00:00"/>
    <n v="1.1000000000000001"/>
  </r>
  <r>
    <s v="VALTREX 500 MG CAPLET"/>
    <x v="1584"/>
    <n v="7.9230099999999997"/>
    <n v="8.7153100000000006"/>
    <s v="B"/>
    <n v="0.1"/>
    <s v="WAC Adjustment"/>
    <d v="2015-07-08T00:00:00"/>
    <n v="1.1000000000000001"/>
  </r>
  <r>
    <s v="VECTICAL 3 MCG/G OINTMENT"/>
    <x v="656"/>
    <n v="7.2417699999999998"/>
    <n v="7.9658699999999998"/>
    <s v="B"/>
    <n v="0.1"/>
    <s v="WAC Adjustment"/>
    <d v="2015-07-08T00:00:00"/>
    <n v="1.1000000000000001"/>
  </r>
  <r>
    <s v="VELCADE 3.5 MG VIAL"/>
    <x v="1860"/>
    <n v="1508.2047600000001"/>
    <n v="1514.7956099999999"/>
    <s v="B"/>
    <n v="4.4000000000000003E-3"/>
    <s v="WAC Adjustment"/>
    <d v="2015-07-08T00:00:00"/>
    <n v="1.0044"/>
  </r>
  <r>
    <s v="VELTIN GEL"/>
    <x v="991"/>
    <n v="7.1017999999999999"/>
    <n v="7.8120500000000002"/>
    <s v="B"/>
    <n v="0.1"/>
    <s v="WAC Adjustment"/>
    <d v="2015-07-08T00:00:00"/>
    <n v="1.1000000000000001"/>
  </r>
  <r>
    <s v="VELTIN GEL"/>
    <x v="992"/>
    <n v="6.6429999999999998"/>
    <n v="7.3072999999999997"/>
    <s v="B"/>
    <n v="0.1"/>
    <s v="WAC Adjustment"/>
    <d v="2015-07-08T00:00:00"/>
    <n v="1.1000000000000001"/>
  </r>
  <r>
    <s v="VERAMYST 27.5 MCG NASAL SPRAY"/>
    <x v="995"/>
    <n v="14.35003"/>
    <n v="15.784739999999999"/>
    <s v="B"/>
    <n v="0.1"/>
    <s v="WAC Adjustment"/>
    <d v="2015-07-08T00:00:00"/>
    <n v="1.1000000000000001"/>
  </r>
  <r>
    <s v="VICOPROFEN 7.5-200 MG TABLET"/>
    <x v="2017"/>
    <n v="3.37507"/>
    <n v="3.6079500000000002"/>
    <s v="B"/>
    <n v="6.9000000000000006E-2"/>
    <s v="WAC Adjustment"/>
    <d v="2015-07-08T00:00:00"/>
    <n v="1.069"/>
  </r>
  <r>
    <s v="VIMOVO DR 375-20 MG TABLET"/>
    <x v="1635"/>
    <n v="22.33989"/>
    <n v="23.720050000000001"/>
    <s v="B"/>
    <n v="6.1800000000000001E-2"/>
    <s v="WAC Adjustment"/>
    <d v="2015-07-08T00:00:00"/>
    <n v="1.0618000000000001"/>
  </r>
  <r>
    <s v="VIMOVO DR 500-20 MG TABLET"/>
    <x v="1861"/>
    <n v="22.46876"/>
    <n v="23.85688"/>
    <s v="B"/>
    <n v="6.1800000000000001E-2"/>
    <s v="WAC Adjustment"/>
    <d v="2015-07-08T00:00:00"/>
    <n v="1.0618000000000001"/>
  </r>
  <r>
    <s v="WELLBUTRIN 100 MG TABLET"/>
    <x v="2018"/>
    <n v="2.86924"/>
    <n v="3.1561599999999999"/>
    <s v="B"/>
    <n v="0.1"/>
    <s v="WAC Adjustment"/>
    <d v="2015-07-08T00:00:00"/>
    <n v="1.1000000000000001"/>
  </r>
  <r>
    <s v="WELLBUTRIN SR 100 MG TABLET"/>
    <x v="999"/>
    <n v="4.5175799999999997"/>
    <n v="4.9693300000000002"/>
    <s v="B"/>
    <n v="0.1"/>
    <s v="WAC Adjustment"/>
    <d v="2015-07-08T00:00:00"/>
    <n v="1.1000000000000001"/>
  </r>
  <r>
    <s v="WELLBUTRIN SR 150 MG TABLET"/>
    <x v="1000"/>
    <n v="4.8946500000000004"/>
    <n v="5.3841099999999997"/>
    <s v="B"/>
    <n v="0.1"/>
    <s v="WAC Adjustment"/>
    <d v="2015-07-08T00:00:00"/>
    <n v="1.1000000000000001"/>
  </r>
  <r>
    <s v="WELLBUTRIN SR 200 MG TABLET"/>
    <x v="1001"/>
    <n v="9.0533099999999997"/>
    <n v="9.9587400000000006"/>
    <s v="B"/>
    <n v="0.1"/>
    <s v="WAC Adjustment"/>
    <d v="2015-07-08T00:00:00"/>
    <n v="1.1000000000000001"/>
  </r>
  <r>
    <s v="XOPENEX HFA 45 MCG INHALER"/>
    <x v="684"/>
    <n v="3.6559200000000001"/>
    <n v="4.0154399999999999"/>
    <s v="B"/>
    <n v="9.8299999999999998E-2"/>
    <s v="WAC Adjustment"/>
    <d v="2015-07-08T00:00:00"/>
    <n v="1.0983000000000001"/>
  </r>
  <r>
    <s v="ZANTAC 150 MG TABLET"/>
    <x v="2019"/>
    <n v="4.2419399999999996"/>
    <n v="4.6661400000000004"/>
    <s v="B"/>
    <n v="0.1"/>
    <s v="WAC Adjustment"/>
    <d v="2015-07-08T00:00:00"/>
    <n v="1.1000000000000001"/>
  </r>
  <r>
    <s v="ZANTAC 300 MG TABLET"/>
    <x v="2020"/>
    <n v="7.6518699999999997"/>
    <n v="8.4169800000000006"/>
    <s v="B"/>
    <n v="0.1"/>
    <s v="WAC Adjustment"/>
    <d v="2015-07-08T00:00:00"/>
    <n v="1.1000000000000001"/>
  </r>
  <r>
    <s v="ZENPEP DR 10,000 UNITS CAPSULE"/>
    <x v="1530"/>
    <n v="2.07951"/>
    <n v="2.2562700000000002"/>
    <s v="B"/>
    <n v="8.5000000000000006E-2"/>
    <s v="WAC Adjustment"/>
    <d v="2015-07-08T00:00:00"/>
    <n v="1.085"/>
  </r>
  <r>
    <s v="ZENPEP DR 15,000 UNITS CAPSULE"/>
    <x v="1531"/>
    <n v="3.0299100000000001"/>
    <n v="3.2874300000000001"/>
    <s v="B"/>
    <n v="8.5000000000000006E-2"/>
    <s v="WAC Adjustment"/>
    <d v="2015-07-08T00:00:00"/>
    <n v="1.085"/>
  </r>
  <r>
    <s v="ZENPEP DR 20,000 UNITS CAPSULE"/>
    <x v="1532"/>
    <n v="4.1194300000000004"/>
    <n v="4.4695799999999997"/>
    <s v="B"/>
    <n v="8.5000000000000006E-2"/>
    <s v="WAC Adjustment"/>
    <d v="2015-07-08T00:00:00"/>
    <n v="1.085"/>
  </r>
  <r>
    <s v="ZENPEP DR 25,000 UNITS CAPSULE"/>
    <x v="1533"/>
    <n v="5.0815900000000003"/>
    <n v="5.5135300000000003"/>
    <s v="B"/>
    <n v="8.5000000000000006E-2"/>
    <s v="WAC Adjustment"/>
    <d v="2015-07-08T00:00:00"/>
    <n v="1.085"/>
  </r>
  <r>
    <s v="ZENPEP DR 3,000 UNITS CAPSULE"/>
    <x v="2021"/>
    <n v="1.1093"/>
    <n v="1.2036100000000001"/>
    <s v="B"/>
    <n v="8.5000000000000006E-2"/>
    <s v="WAC Adjustment"/>
    <d v="2015-07-08T00:00:00"/>
    <n v="1.085"/>
  </r>
  <r>
    <s v="ZENPEP DR 5,000 UNITS CAPSULE"/>
    <x v="1534"/>
    <n v="1.0550600000000001"/>
    <n v="1.1447499999999999"/>
    <s v="B"/>
    <n v="8.5000000000000006E-2"/>
    <s v="WAC Adjustment"/>
    <d v="2015-07-08T00:00:00"/>
    <n v="1.085"/>
  </r>
  <r>
    <s v="ZETONNA 37 MCG NASAL SPRAY"/>
    <x v="688"/>
    <n v="27.799669999999999"/>
    <n v="30.552109999999999"/>
    <s v="B"/>
    <n v="9.9000000000000005E-2"/>
    <s v="WAC Adjustment"/>
    <d v="2015-07-08T00:00:00"/>
    <n v="1.099"/>
  </r>
  <r>
    <s v="ZIPSOR 25 MG CAPSULE"/>
    <x v="1167"/>
    <n v="5.27182"/>
    <n v="5.9598500000000003"/>
    <s v="B"/>
    <n v="0.1305"/>
    <s v="WAC Adjustment"/>
    <d v="2015-07-08T00:00:00"/>
    <n v="1.1305000000000001"/>
  </r>
  <r>
    <s v="ACTOPLUS MET 15 MG-500 MG TAB"/>
    <x v="1536"/>
    <n v="7.6622300000000001"/>
    <n v="8.4208599999999993"/>
    <s v="B"/>
    <n v="9.9000000000000005E-2"/>
    <s v="WAC Adjustment"/>
    <d v="2015-07-15T00:00:00"/>
    <n v="1.099"/>
  </r>
  <r>
    <s v="ACTOPLUS MET 15 MG-850 MG TAB"/>
    <x v="1537"/>
    <n v="7.6480199999999998"/>
    <n v="8.4052500000000006"/>
    <s v="B"/>
    <n v="9.9000000000000005E-2"/>
    <s v="WAC Adjustment"/>
    <d v="2015-07-15T00:00:00"/>
    <n v="1.099"/>
  </r>
  <r>
    <s v="ACTOPLUS MET XR 15-1,000 MG TB"/>
    <x v="703"/>
    <n v="8.2659699999999994"/>
    <n v="9.0843900000000009"/>
    <s v="B"/>
    <n v="9.9000000000000005E-2"/>
    <s v="WAC Adjustment"/>
    <d v="2015-07-15T00:00:00"/>
    <n v="1.099"/>
  </r>
  <r>
    <s v="ACTOPLUS MET XR 30-1,000 MG TB"/>
    <x v="704"/>
    <n v="16.462679999999999"/>
    <n v="18.092320000000001"/>
    <s v="B"/>
    <n v="9.9000000000000005E-2"/>
    <s v="WAC Adjustment"/>
    <d v="2015-07-15T00:00:00"/>
    <n v="1.099"/>
  </r>
  <r>
    <s v="ACTOS 15 MG TABLET"/>
    <x v="705"/>
    <n v="10.03407"/>
    <n v="11.02736"/>
    <s v="B"/>
    <n v="9.9000000000000005E-2"/>
    <s v="WAC Adjustment"/>
    <d v="2015-07-15T00:00:00"/>
    <n v="1.099"/>
  </r>
  <r>
    <s v="ACTOS 30 MG TABLET"/>
    <x v="706"/>
    <n v="15.28989"/>
    <n v="16.803460000000001"/>
    <s v="B"/>
    <n v="9.9000000000000005E-2"/>
    <s v="WAC Adjustment"/>
    <d v="2015-07-15T00:00:00"/>
    <n v="1.099"/>
  </r>
  <r>
    <s v="ACTOS 45 MG TABLET"/>
    <x v="707"/>
    <n v="16.8231"/>
    <n v="18.48875"/>
    <s v="B"/>
    <n v="9.9000000000000005E-2"/>
    <s v="WAC Adjustment"/>
    <d v="2015-07-15T00:00:00"/>
    <n v="1.099"/>
  </r>
  <r>
    <s v="AEROSPAN 80 MCG INHALER"/>
    <x v="2022"/>
    <n v="16.8368"/>
    <n v="18.520479999999999"/>
    <s v="B"/>
    <n v="0.1"/>
    <s v="WAC Adjustment"/>
    <d v="2015-07-15T00:00:00"/>
    <n v="1.1000000000000001"/>
  </r>
  <r>
    <s v="ALINIA 500 MG TABLET"/>
    <x v="1697"/>
    <n v="29.77543"/>
    <n v="40.447240000000001"/>
    <s v="B"/>
    <n v="0.3584"/>
    <s v="WAC Adjustment"/>
    <d v="2015-07-15T00:00:00"/>
    <n v="1.3584000000000001"/>
  </r>
  <r>
    <s v="ALOMIDE 0.1% EYE DROPS"/>
    <x v="1867"/>
    <n v="12.86351"/>
    <n v="13.633649999999999"/>
    <s v="B"/>
    <n v="5.9900000000000002E-2"/>
    <s v="WAC Adjustment"/>
    <d v="2015-07-15T00:00:00"/>
    <n v="1.0599000000000001"/>
  </r>
  <r>
    <s v="ARMOUR THYROID 120 MG TABLET"/>
    <x v="1415"/>
    <n v="0.66901999999999995"/>
    <n v="1.0035700000000001"/>
    <s v="B"/>
    <n v="0.50009999999999999"/>
    <s v="WAC Adjustment"/>
    <d v="2015-07-15T00:00:00"/>
    <n v="1.5001"/>
  </r>
  <r>
    <s v="ARMOUR THYROID 15 MG TABLET"/>
    <x v="1416"/>
    <n v="0.27862999999999999"/>
    <n v="0.41798999999999997"/>
    <s v="B"/>
    <n v="0.50019999999999998"/>
    <s v="WAC Adjustment"/>
    <d v="2015-07-15T00:00:00"/>
    <n v="1.5002"/>
  </r>
  <r>
    <s v="ARMOUR THYROID 30 MG TABLET"/>
    <x v="1419"/>
    <n v="0.32657999999999998"/>
    <n v="0.48991000000000001"/>
    <s v="B"/>
    <n v="0.50009999999999999"/>
    <s v="WAC Adjustment"/>
    <d v="2015-07-15T00:00:00"/>
    <n v="1.5001"/>
  </r>
  <r>
    <s v="ARMOUR THYROID 90 MG TABLET"/>
    <x v="1421"/>
    <n v="0.57052000000000003"/>
    <n v="0.85584000000000005"/>
    <s v="B"/>
    <n v="0.50009999999999999"/>
    <s v="WAC Adjustment"/>
    <d v="2015-07-15T00:00:00"/>
    <n v="1.5001"/>
  </r>
  <r>
    <s v="AZASITE 1% EYE DROPS"/>
    <x v="1879"/>
    <n v="46.147779999999997"/>
    <n v="54.452539999999999"/>
    <s v="B"/>
    <n v="0.18"/>
    <s v="WAC Adjustment"/>
    <d v="2015-07-15T00:00:00"/>
    <n v="1.18"/>
  </r>
  <r>
    <s v="AZOPT 1% EYE DROPS"/>
    <x v="729"/>
    <n v="19.378799999999998"/>
    <n v="24.223500000000001"/>
    <s v="B"/>
    <n v="0.25"/>
    <s v="WAC Adjustment"/>
    <d v="2015-07-15T00:00:00"/>
    <n v="1.25"/>
  </r>
  <r>
    <s v="AZOPT 1% EYE DROPS"/>
    <x v="730"/>
    <n v="19.256620000000002"/>
    <n v="24.071549999999998"/>
    <s v="B"/>
    <n v="0.25"/>
    <s v="WAC Adjustment"/>
    <d v="2015-07-15T00:00:00"/>
    <n v="1.25"/>
  </r>
  <r>
    <s v="AZOR 10-20 MG TABLET"/>
    <x v="1366"/>
    <n v="5.26952"/>
    <n v="5.7964799999999999"/>
    <s v="B"/>
    <n v="0.1"/>
    <s v="WAC Adjustment"/>
    <d v="2015-07-15T00:00:00"/>
    <n v="1.1000000000000001"/>
  </r>
  <r>
    <s v="AZOR 10-40 MG TABLET"/>
    <x v="1367"/>
    <n v="6.7441000000000004"/>
    <n v="7.4127099999999997"/>
    <s v="B"/>
    <n v="9.9099999999999994E-2"/>
    <s v="WAC Adjustment"/>
    <d v="2015-07-15T00:00:00"/>
    <n v="1.0991"/>
  </r>
  <r>
    <s v="AZOR 5-20 MG TABLET"/>
    <x v="1368"/>
    <n v="5.2912800000000004"/>
    <n v="5.8204099999999999"/>
    <s v="B"/>
    <n v="0.1"/>
    <s v="WAC Adjustment"/>
    <d v="2015-07-15T00:00:00"/>
    <n v="1.1000000000000001"/>
  </r>
  <r>
    <s v="AZOR 5-40 MG TABLET"/>
    <x v="1369"/>
    <n v="6.7705599999999997"/>
    <n v="7.4417900000000001"/>
    <s v="B"/>
    <n v="9.9099999999999994E-2"/>
    <s v="WAC Adjustment"/>
    <d v="2015-07-15T00:00:00"/>
    <n v="1.0991"/>
  </r>
  <r>
    <s v="BENICAR 20 MG TABLET"/>
    <x v="1592"/>
    <n v="4.3283399999999999"/>
    <n v="4.7601800000000001"/>
    <s v="B"/>
    <n v="9.98E-2"/>
    <s v="WAC Adjustment"/>
    <d v="2015-07-15T00:00:00"/>
    <n v="1.0998000000000001"/>
  </r>
  <r>
    <s v="BENICAR 40 MG TABLET"/>
    <x v="1593"/>
    <n v="5.9347399999999997"/>
    <n v="6.5243599999999997"/>
    <s v="B"/>
    <n v="9.9400000000000002E-2"/>
    <s v="WAC Adjustment"/>
    <d v="2015-07-15T00:00:00"/>
    <n v="1.0993999999999999"/>
  </r>
  <r>
    <s v="BENICAR 5 MG TABLET"/>
    <x v="1372"/>
    <n v="3.49675"/>
    <n v="3.84544"/>
    <s v="B"/>
    <n v="9.9699999999999997E-2"/>
    <s v="WAC Adjustment"/>
    <d v="2015-07-15T00:00:00"/>
    <n v="1.0996999999999999"/>
  </r>
  <r>
    <s v="BENICAR HCT 20-12.5 MG TABLET"/>
    <x v="1373"/>
    <n v="4.27386"/>
    <n v="4.7002600000000001"/>
    <s v="B"/>
    <n v="9.98E-2"/>
    <s v="WAC Adjustment"/>
    <d v="2015-07-15T00:00:00"/>
    <n v="1.0998000000000001"/>
  </r>
  <r>
    <s v="BENICAR HCT 40-12.5 MG TABLET"/>
    <x v="1374"/>
    <n v="5.93527"/>
    <n v="6.52494"/>
    <s v="B"/>
    <n v="9.9400000000000002E-2"/>
    <s v="WAC Adjustment"/>
    <d v="2015-07-15T00:00:00"/>
    <n v="1.0993999999999999"/>
  </r>
  <r>
    <s v="BENICAR HCT 40-25 MG TABLET"/>
    <x v="1375"/>
    <n v="5.9500599999999997"/>
    <n v="6.5411999999999999"/>
    <s v="B"/>
    <n v="9.9400000000000002E-2"/>
    <s v="WAC Adjustment"/>
    <d v="2015-07-15T00:00:00"/>
    <n v="1.0993999999999999"/>
  </r>
  <r>
    <s v="BETOPTIC S 0.25% EYE DROPS"/>
    <x v="1334"/>
    <n v="21.111820000000002"/>
    <n v="26.392099999999999"/>
    <s v="B"/>
    <n v="0.25009999999999999"/>
    <s v="WAC Adjustment"/>
    <d v="2015-07-15T00:00:00"/>
    <n v="1.2501"/>
  </r>
  <r>
    <s v="BETOPTIC S 0.25% EYE DROPS"/>
    <x v="1335"/>
    <n v="19.94173"/>
    <n v="24.927969999999998"/>
    <s v="B"/>
    <n v="0.25"/>
    <s v="WAC Adjustment"/>
    <d v="2015-07-15T00:00:00"/>
    <n v="1.25"/>
  </r>
  <r>
    <s v="CILOXAN 0.3% OINTMENT"/>
    <x v="754"/>
    <n v="38.700380000000003"/>
    <n v="48.37547"/>
    <s v="B"/>
    <n v="0.25"/>
    <s v="WAC Adjustment"/>
    <d v="2015-07-15T00:00:00"/>
    <n v="1.25"/>
  </r>
  <r>
    <s v="COSOPT PF EYE DROPS"/>
    <x v="1880"/>
    <n v="1.54949"/>
    <n v="2.0143300000000002"/>
    <s v="B"/>
    <n v="0.3"/>
    <s v="WAC Adjustment"/>
    <d v="2015-07-15T00:00:00"/>
    <n v="1.3"/>
  </r>
  <r>
    <s v="CUPRIMINE 250 MG CAPSULE"/>
    <x v="1177"/>
    <n v="59.499499999999998"/>
    <n v="63.961959999999998"/>
    <s v="B"/>
    <n v="7.4999999999999997E-2"/>
    <s v="WAC Adjustment"/>
    <d v="2015-07-15T00:00:00"/>
    <n v="1.075"/>
  </r>
  <r>
    <s v="CYCLOGYL 1% EYE DROPS"/>
    <x v="1868"/>
    <n v="7.4611999999999998"/>
    <n v="7.9119999999999999"/>
    <s v="B"/>
    <n v="6.0400000000000002E-2"/>
    <s v="WAC Adjustment"/>
    <d v="2015-07-15T00:00:00"/>
    <n v="1.0604"/>
  </r>
  <r>
    <s v="DIOVAN 160 MG TABLET"/>
    <x v="2023"/>
    <n v="5.1660700000000004"/>
    <n v="5.3829900000000004"/>
    <s v="B"/>
    <n v="4.2000000000000003E-2"/>
    <s v="WAC Adjustment"/>
    <d v="2015-07-15T00:00:00"/>
    <n v="1.042"/>
  </r>
  <r>
    <s v="DIOVAN 320 MG TABLET"/>
    <x v="2024"/>
    <n v="6.53233"/>
    <n v="6.8066899999999997"/>
    <s v="B"/>
    <n v="4.2000000000000003E-2"/>
    <s v="WAC Adjustment"/>
    <d v="2015-07-15T00:00:00"/>
    <n v="1.042"/>
  </r>
  <r>
    <s v="DIOVAN 40 MG TABLET"/>
    <x v="781"/>
    <n v="4.0265199999999997"/>
    <n v="4.1957199999999997"/>
    <s v="B"/>
    <n v="4.2000000000000003E-2"/>
    <s v="WAC Adjustment"/>
    <d v="2015-07-15T00:00:00"/>
    <n v="1.042"/>
  </r>
  <r>
    <s v="DIOVAN 80 MG TABLET"/>
    <x v="2025"/>
    <n v="4.7796799999999999"/>
    <n v="4.9803800000000003"/>
    <s v="B"/>
    <n v="4.2000000000000003E-2"/>
    <s v="WAC Adjustment"/>
    <d v="2015-07-15T00:00:00"/>
    <n v="1.042"/>
  </r>
  <r>
    <s v="DIOVAN HCT 160-12.5 MG TAB"/>
    <x v="783"/>
    <n v="5.9289300000000003"/>
    <n v="6.17788"/>
    <s v="B"/>
    <n v="4.2000000000000003E-2"/>
    <s v="WAC Adjustment"/>
    <d v="2015-07-15T00:00:00"/>
    <n v="1.042"/>
  </r>
  <r>
    <s v="DIOVAN HCT 160-25 MG TABLET"/>
    <x v="784"/>
    <n v="6.6369100000000003"/>
    <n v="6.9157799999999998"/>
    <s v="B"/>
    <n v="4.2000000000000003E-2"/>
    <s v="WAC Adjustment"/>
    <d v="2015-07-15T00:00:00"/>
    <n v="1.042"/>
  </r>
  <r>
    <s v="DIOVAN HCT 320-12.5 MG TAB"/>
    <x v="1547"/>
    <n v="7.4127900000000002"/>
    <n v="7.7241299999999997"/>
    <s v="B"/>
    <n v="4.2000000000000003E-2"/>
    <s v="WAC Adjustment"/>
    <d v="2015-07-15T00:00:00"/>
    <n v="1.042"/>
  </r>
  <r>
    <s v="DIOVAN HCT 320-25 MG TABLET"/>
    <x v="1548"/>
    <n v="8.4354899999999997"/>
    <n v="8.7897800000000004"/>
    <s v="B"/>
    <n v="4.2000000000000003E-2"/>
    <s v="WAC Adjustment"/>
    <d v="2015-07-15T00:00:00"/>
    <n v="1.042"/>
  </r>
  <r>
    <s v="DIOVAN HCT 80-12.5 MG TABLET"/>
    <x v="1549"/>
    <n v="5.4260700000000002"/>
    <n v="5.6539099999999998"/>
    <s v="B"/>
    <n v="4.2000000000000003E-2"/>
    <s v="WAC Adjustment"/>
    <d v="2015-07-15T00:00:00"/>
    <n v="1.042"/>
  </r>
  <r>
    <s v="DUETACT 30-2 MG TABLET"/>
    <x v="790"/>
    <n v="15.3725"/>
    <n v="16.89423"/>
    <s v="B"/>
    <n v="9.9000000000000005E-2"/>
    <s v="WAC Adjustment"/>
    <d v="2015-07-15T00:00:00"/>
    <n v="1.099"/>
  </r>
  <r>
    <s v="DUETACT 30-4 MG TABLET"/>
    <x v="791"/>
    <n v="15.684010000000001"/>
    <n v="17.23657"/>
    <s v="B"/>
    <n v="9.9000000000000005E-2"/>
    <s v="WAC Adjustment"/>
    <d v="2015-07-15T00:00:00"/>
    <n v="1.099"/>
  </r>
  <r>
    <s v="DUREZOL 0.05% EYE DROPS"/>
    <x v="2026"/>
    <n v="28.129079999999998"/>
    <n v="29.532730000000001"/>
    <s v="B"/>
    <n v="4.99E-2"/>
    <s v="WAC Adjustment"/>
    <d v="2015-07-15T00:00:00"/>
    <n v="1.0499000000000001"/>
  </r>
  <r>
    <s v="FLAREX 0.1% EYE DROPS"/>
    <x v="2027"/>
    <n v="10.4636"/>
    <n v="11.09341"/>
    <s v="B"/>
    <n v="6.0199999999999997E-2"/>
    <s v="WAC Adjustment"/>
    <d v="2015-07-15T00:00:00"/>
    <n v="1.0602"/>
  </r>
  <r>
    <s v="FOCALIN XR 10 MG CAPSULE"/>
    <x v="1126"/>
    <n v="8.1728199999999998"/>
    <n v="8.5242500000000003"/>
    <s v="B"/>
    <n v="4.2999999999999997E-2"/>
    <s v="WAC Adjustment"/>
    <d v="2015-07-15T00:00:00"/>
    <n v="1.0429999999999999"/>
  </r>
  <r>
    <s v="FOCALIN XR 15 MG CAPSULE"/>
    <x v="1555"/>
    <n v="8.3931100000000001"/>
    <n v="8.7540099999999992"/>
    <s v="B"/>
    <n v="4.2999999999999997E-2"/>
    <s v="WAC Adjustment"/>
    <d v="2015-07-15T00:00:00"/>
    <n v="1.0429999999999999"/>
  </r>
  <r>
    <s v="FOCALIN XR 20 MG CAPSULE"/>
    <x v="1127"/>
    <n v="8.4043700000000001"/>
    <n v="8.7657600000000002"/>
    <s v="B"/>
    <n v="4.2999999999999997E-2"/>
    <s v="WAC Adjustment"/>
    <d v="2015-07-15T00:00:00"/>
    <n v="1.0429999999999999"/>
  </r>
  <r>
    <s v="FOCALIN XR 25 MG CAPSULE"/>
    <x v="820"/>
    <n v="8.7791899999999998"/>
    <n v="9.1567000000000007"/>
    <s v="B"/>
    <n v="4.2999999999999997E-2"/>
    <s v="WAC Adjustment"/>
    <d v="2015-07-15T00:00:00"/>
    <n v="1.0429999999999999"/>
  </r>
  <r>
    <s v="FOCALIN XR 30 MG CAPSULE"/>
    <x v="1556"/>
    <n v="8.1165299999999991"/>
    <n v="8.4655400000000007"/>
    <s v="B"/>
    <n v="4.2999999999999997E-2"/>
    <s v="WAC Adjustment"/>
    <d v="2015-07-15T00:00:00"/>
    <n v="1.0429999999999999"/>
  </r>
  <r>
    <s v="FOCALIN XR 35 MG CAPSULE"/>
    <x v="821"/>
    <n v="9.11557"/>
    <n v="9.5075400000000005"/>
    <s v="B"/>
    <n v="4.2999999999999997E-2"/>
    <s v="WAC Adjustment"/>
    <d v="2015-07-15T00:00:00"/>
    <n v="1.0429999999999999"/>
  </r>
  <r>
    <s v="FOCALIN XR 40 MG CAPSULE"/>
    <x v="1557"/>
    <n v="9.2098300000000002"/>
    <n v="9.6058500000000002"/>
    <s v="B"/>
    <n v="4.2999999999999997E-2"/>
    <s v="WAC Adjustment"/>
    <d v="2015-07-15T00:00:00"/>
    <n v="1.0429999999999999"/>
  </r>
  <r>
    <s v="GLEEVEC 100 MG TABLET"/>
    <x v="822"/>
    <n v="81.873670000000004"/>
    <n v="89.979159999999993"/>
    <s v="B"/>
    <n v="9.9000000000000005E-2"/>
    <s v="WAC Adjustment"/>
    <d v="2015-07-15T00:00:00"/>
    <n v="1.099"/>
  </r>
  <r>
    <s v="GLEEVEC 400 MG TABLET"/>
    <x v="823"/>
    <n v="298.74302999999998"/>
    <n v="328.31858999999997"/>
    <s v="B"/>
    <n v="9.9000000000000005E-2"/>
    <s v="WAC Adjustment"/>
    <d v="2015-07-15T00:00:00"/>
    <n v="1.099"/>
  </r>
  <r>
    <s v="INVANZ 1 GM VIAL"/>
    <x v="406"/>
    <n v="78.50179"/>
    <n v="82.819379999999995"/>
    <s v="B"/>
    <n v="5.5E-2"/>
    <s v="WAC Adjustment"/>
    <d v="2015-07-15T00:00:00"/>
    <n v="1.0549999999999999"/>
  </r>
  <r>
    <s v="LESCOL XL 80 MG TABLET"/>
    <x v="858"/>
    <n v="7.2847299999999997"/>
    <n v="7.5688500000000003"/>
    <s v="B"/>
    <n v="3.9E-2"/>
    <s v="WAC Adjustment"/>
    <d v="2015-07-15T00:00:00"/>
    <n v="1.0389999999999999"/>
  </r>
  <r>
    <s v="MARCAINE 0.5% VIAL"/>
    <x v="2028"/>
    <n v="8.3239999999999995E-2"/>
    <n v="8.9190000000000005E-2"/>
    <s v="B"/>
    <n v="7.1499999999999994E-2"/>
    <s v="WAC Adjustment"/>
    <d v="2015-07-15T00:00:00"/>
    <n v="1.0714999999999999"/>
  </r>
  <r>
    <s v="MAXIDEX 0.1% EYE DROPS"/>
    <x v="1870"/>
    <n v="12.65239"/>
    <n v="13.4147"/>
    <s v="B"/>
    <n v="6.0299999999999999E-2"/>
    <s v="WAC Adjustment"/>
    <d v="2015-07-15T00:00:00"/>
    <n v="1.0603"/>
  </r>
  <r>
    <s v="MOXEZA 0.5% EYE DROPS"/>
    <x v="883"/>
    <n v="41.153210000000001"/>
    <n v="44.857819999999997"/>
    <s v="B"/>
    <n v="0.09"/>
    <s v="WAC Adjustment"/>
    <d v="2015-07-15T00:00:00"/>
    <n v="1.0900000000000001"/>
  </r>
  <r>
    <s v="MYFORTIC 180 MG TABLET"/>
    <x v="1840"/>
    <n v="4.1886200000000002"/>
    <n v="4.3142399999999999"/>
    <s v="B"/>
    <n v="0.03"/>
    <s v="WAC Adjustment"/>
    <d v="2015-07-15T00:00:00"/>
    <n v="1.03"/>
  </r>
  <r>
    <s v="MYFORTIC 360 MG TABLET"/>
    <x v="1841"/>
    <n v="8.4224099999999993"/>
    <n v="8.6750799999999995"/>
    <s v="B"/>
    <n v="0.03"/>
    <s v="WAC Adjustment"/>
    <d v="2015-07-15T00:00:00"/>
    <n v="1.03"/>
  </r>
  <r>
    <s v="NATACYN EYE DROPS"/>
    <x v="1872"/>
    <n v="17.80667"/>
    <n v="18.875779999999999"/>
    <s v="B"/>
    <n v="0.06"/>
    <s v="WAC Adjustment"/>
    <d v="2015-07-15T00:00:00"/>
    <n v="1.06"/>
  </r>
  <r>
    <s v="NEORAL 100 MG GELATIN CAPSULE"/>
    <x v="1284"/>
    <n v="6.2544700000000004"/>
    <n v="6.5608700000000004"/>
    <s v="B"/>
    <n v="4.9000000000000002E-2"/>
    <s v="WAC Adjustment"/>
    <d v="2015-07-15T00:00:00"/>
    <n v="1.0489999999999999"/>
  </r>
  <r>
    <s v="NEORAL 25 MG GELATIN CAPSULE"/>
    <x v="1285"/>
    <n v="1.57558"/>
    <n v="1.6527700000000001"/>
    <s v="B"/>
    <n v="4.9000000000000002E-2"/>
    <s v="WAC Adjustment"/>
    <d v="2015-07-15T00:00:00"/>
    <n v="1.0489999999999999"/>
  </r>
  <r>
    <s v="ORTHO TRI-CYCLEN LO TABLET"/>
    <x v="895"/>
    <n v="4.3850499999999997"/>
    <n v="4.6876199999999999"/>
    <s v="B"/>
    <n v="6.9000000000000006E-2"/>
    <s v="WAC Adjustment"/>
    <d v="2015-07-15T00:00:00"/>
    <n v="1.069"/>
  </r>
  <r>
    <s v="PATADAY 0.2% EYE DROPS"/>
    <x v="905"/>
    <n v="57.883789999999998"/>
    <n v="61.355089999999997"/>
    <s v="B"/>
    <n v="0.06"/>
    <s v="WAC Adjustment"/>
    <d v="2015-07-15T00:00:00"/>
    <n v="1.06"/>
  </r>
  <r>
    <s v="RETIN-A MICRO PUMP 0.1% GEL"/>
    <x v="925"/>
    <n v="15.00245"/>
    <n v="16.487690000000001"/>
    <s v="B"/>
    <n v="9.9000000000000005E-2"/>
    <s v="WAC Adjustment"/>
    <d v="2015-07-15T00:00:00"/>
    <n v="1.099"/>
  </r>
  <r>
    <s v="RISPERDAL CONSTA 12.5 MG SYR"/>
    <x v="933"/>
    <n v="169.346"/>
    <n v="179.50336999999999"/>
    <s v="B"/>
    <n v="0.06"/>
    <s v="WAC Adjustment"/>
    <d v="2015-07-15T00:00:00"/>
    <n v="1.06"/>
  </r>
  <r>
    <s v="RISPERDAL CONSTA 25 MG SYR"/>
    <x v="934"/>
    <n v="331.55957000000001"/>
    <n v="351.44983000000002"/>
    <s v="B"/>
    <n v="0.06"/>
    <s v="WAC Adjustment"/>
    <d v="2015-07-15T00:00:00"/>
    <n v="1.06"/>
  </r>
  <r>
    <s v="RISPERDAL CONSTA 37.5 MG SYR"/>
    <x v="935"/>
    <n v="495.34179999999998"/>
    <n v="525.06726000000003"/>
    <s v="B"/>
    <n v="0.06"/>
    <s v="WAC Adjustment"/>
    <d v="2015-07-15T00:00:00"/>
    <n v="1.06"/>
  </r>
  <r>
    <s v="RISPERDAL CONSTA 50 MG SYR"/>
    <x v="936"/>
    <n v="660.83271999999999"/>
    <n v="700.48269000000005"/>
    <s v="B"/>
    <n v="0.06"/>
    <s v="WAC Adjustment"/>
    <d v="2015-07-15T00:00:00"/>
    <n v="1.06"/>
  </r>
  <r>
    <s v="RITALIN LA 10 MG CAPSULE"/>
    <x v="937"/>
    <n v="6.7447999999999997"/>
    <n v="7.0011000000000001"/>
    <s v="B"/>
    <n v="3.7999999999999999E-2"/>
    <s v="WAC Adjustment"/>
    <d v="2015-07-15T00:00:00"/>
    <n v="1.038"/>
  </r>
  <r>
    <s v="RITALIN LA 20 MG CAPSULE"/>
    <x v="938"/>
    <n v="6.7884599999999997"/>
    <n v="7.04643"/>
    <s v="B"/>
    <n v="3.7999999999999999E-2"/>
    <s v="WAC Adjustment"/>
    <d v="2015-07-15T00:00:00"/>
    <n v="1.038"/>
  </r>
  <r>
    <s v="RITALIN LA 30 MG CAPSULE"/>
    <x v="939"/>
    <n v="6.9051200000000001"/>
    <n v="7.16751"/>
    <s v="B"/>
    <n v="3.7999999999999999E-2"/>
    <s v="WAC Adjustment"/>
    <d v="2015-07-15T00:00:00"/>
    <n v="1.038"/>
  </r>
  <r>
    <s v="RITALIN LA 40 MG CAPSULE"/>
    <x v="940"/>
    <n v="7.1729399999999996"/>
    <n v="7.4455099999999996"/>
    <s v="B"/>
    <n v="3.7999999999999999E-2"/>
    <s v="WAC Adjustment"/>
    <d v="2015-07-15T00:00:00"/>
    <n v="1.038"/>
  </r>
  <r>
    <s v="SANDIMMUNE 100 MG CAPSULE"/>
    <x v="1315"/>
    <n v="11.071960000000001"/>
    <n v="11.614599999999999"/>
    <s v="B"/>
    <n v="4.9000000000000002E-2"/>
    <s v="WAC Adjustment"/>
    <d v="2015-07-15T00:00:00"/>
    <n v="1.0489999999999999"/>
  </r>
  <r>
    <s v="SANDIMMUNE 25 MG CAPSULE"/>
    <x v="1316"/>
    <n v="2.5928"/>
    <n v="2.7199800000000001"/>
    <s v="B"/>
    <n v="4.9099999999999998E-2"/>
    <s v="WAC Adjustment"/>
    <d v="2015-07-15T00:00:00"/>
    <n v="1.0490999999999999"/>
  </r>
  <r>
    <s v="SANDOSTATIN LAR 20 MG KIT"/>
    <x v="945"/>
    <n v="3011.8298599999998"/>
    <n v="3041.9481599999999"/>
    <s v="B"/>
    <n v="0.01"/>
    <s v="WAC Adjustment"/>
    <d v="2015-07-15T00:00:00"/>
    <n v="1.01"/>
  </r>
  <r>
    <s v="SANDOSTATIN LAR 30 MG KIT"/>
    <x v="1563"/>
    <n v="4457.67634"/>
    <n v="4502.2530999999999"/>
    <s v="B"/>
    <n v="0.01"/>
    <s v="WAC Adjustment"/>
    <d v="2015-07-15T00:00:00"/>
    <n v="1.01"/>
  </r>
  <r>
    <s v="SENSORCAINE 0.5% VIAL"/>
    <x v="2029"/>
    <n v="8.3239999999999995E-2"/>
    <n v="8.9190000000000005E-2"/>
    <s v="B"/>
    <n v="7.1499999999999994E-2"/>
    <s v="WAC Adjustment"/>
    <d v="2015-07-15T00:00:00"/>
    <n v="1.0714999999999999"/>
  </r>
  <r>
    <s v="SIMBRINZA 1%-0.2% EYE DROPS"/>
    <x v="947"/>
    <n v="13.44355"/>
    <n v="14.655749999999999"/>
    <s v="B"/>
    <n v="9.0200000000000002E-2"/>
    <s v="WAC Adjustment"/>
    <d v="2015-07-15T00:00:00"/>
    <n v="1.0902000000000001"/>
  </r>
  <r>
    <s v="TEKTURNA 150 MG TABLET"/>
    <x v="1320"/>
    <n v="4.2175200000000004"/>
    <n v="4.3903600000000003"/>
    <s v="B"/>
    <n v="4.1000000000000002E-2"/>
    <s v="WAC Adjustment"/>
    <d v="2015-07-15T00:00:00"/>
    <n v="1.0409999999999999"/>
  </r>
  <r>
    <s v="TEKTURNA 300 MG TABLET"/>
    <x v="1321"/>
    <n v="5.4158499999999998"/>
    <n v="5.6379000000000001"/>
    <s v="B"/>
    <n v="4.1000000000000002E-2"/>
    <s v="WAC Adjustment"/>
    <d v="2015-07-15T00:00:00"/>
    <n v="1.0409999999999999"/>
  </r>
  <r>
    <s v="TEKTURNA HCT 150-12.5 MG TAB"/>
    <x v="1322"/>
    <n v="4.2557"/>
    <n v="4.4301000000000004"/>
    <s v="B"/>
    <n v="4.1000000000000002E-2"/>
    <s v="WAC Adjustment"/>
    <d v="2015-07-15T00:00:00"/>
    <n v="1.0409999999999999"/>
  </r>
  <r>
    <s v="TEKTURNA HCT 150-25 MG TABLET"/>
    <x v="1323"/>
    <n v="4.2158899999999999"/>
    <n v="4.3886599999999998"/>
    <s v="B"/>
    <n v="4.1000000000000002E-2"/>
    <s v="WAC Adjustment"/>
    <d v="2015-07-15T00:00:00"/>
    <n v="1.0409999999999999"/>
  </r>
  <r>
    <s v="TEKTURNA HCT 300-12.5 MG TAB"/>
    <x v="1324"/>
    <n v="5.3822099999999997"/>
    <n v="5.6028799999999999"/>
    <s v="B"/>
    <n v="4.1000000000000002E-2"/>
    <s v="WAC Adjustment"/>
    <d v="2015-07-15T00:00:00"/>
    <n v="1.0409999999999999"/>
  </r>
  <r>
    <s v="TEKTURNA HCT 300-25 MG TABLET"/>
    <x v="1325"/>
    <n v="5.3095400000000001"/>
    <n v="5.5272300000000003"/>
    <s v="B"/>
    <n v="4.1000000000000002E-2"/>
    <s v="WAC Adjustment"/>
    <d v="2015-07-15T00:00:00"/>
    <n v="1.0409999999999999"/>
  </r>
  <r>
    <s v="TOBRADEX EYE DROPS"/>
    <x v="964"/>
    <n v="27.541599999999999"/>
    <n v="29.189689999999999"/>
    <s v="B"/>
    <n v="5.9799999999999999E-2"/>
    <s v="WAC Adjustment"/>
    <d v="2015-07-15T00:00:00"/>
    <n v="1.0598000000000001"/>
  </r>
  <r>
    <s v="TOBRADEX EYE OINTMENT"/>
    <x v="965"/>
    <n v="51.797449999999998"/>
    <n v="54.394060000000003"/>
    <s v="B"/>
    <n v="5.0099999999999999E-2"/>
    <s v="WAC Adjustment"/>
    <d v="2015-07-15T00:00:00"/>
    <n v="1.0501"/>
  </r>
  <r>
    <s v="TOBRADEX ST EYE DROPS"/>
    <x v="1346"/>
    <n v="29.119499999999999"/>
    <n v="31.737929999999999"/>
    <s v="B"/>
    <n v="8.9899999999999994E-2"/>
    <s v="WAC Adjustment"/>
    <d v="2015-07-15T00:00:00"/>
    <n v="1.0899000000000001"/>
  </r>
  <r>
    <s v="TRIBENZOR 20-5-12.5 MG TABLET"/>
    <x v="1378"/>
    <n v="5.3378500000000004"/>
    <n v="5.8716299999999997"/>
    <s v="B"/>
    <n v="0.1"/>
    <s v="WAC Adjustment"/>
    <d v="2015-07-15T00:00:00"/>
    <n v="1.1000000000000001"/>
  </r>
  <r>
    <s v="TRIBENZOR 40-10-12.5 MG TABLET"/>
    <x v="1379"/>
    <n v="6.7241999999999997"/>
    <n v="7.3908399999999999"/>
    <s v="B"/>
    <n v="9.9099999999999994E-2"/>
    <s v="WAC Adjustment"/>
    <d v="2015-07-15T00:00:00"/>
    <n v="1.0991"/>
  </r>
  <r>
    <s v="TRIBENZOR 40-10-25 MG TABLET"/>
    <x v="1380"/>
    <n v="6.7842900000000004"/>
    <n v="7.4568899999999996"/>
    <s v="B"/>
    <n v="9.9099999999999994E-2"/>
    <s v="WAC Adjustment"/>
    <d v="2015-07-15T00:00:00"/>
    <n v="1.0991"/>
  </r>
  <r>
    <s v="TRIBENZOR 40-5-12.5 MG TABLET"/>
    <x v="1381"/>
    <n v="6.7639199999999997"/>
    <n v="7.4344999999999999"/>
    <s v="B"/>
    <n v="9.9099999999999994E-2"/>
    <s v="WAC Adjustment"/>
    <d v="2015-07-15T00:00:00"/>
    <n v="1.0991"/>
  </r>
  <r>
    <s v="TRIBENZOR 40-5-25 MG TABLET"/>
    <x v="1382"/>
    <n v="6.70052"/>
    <n v="7.3648100000000003"/>
    <s v="B"/>
    <n v="9.9099999999999994E-2"/>
    <s v="WAC Adjustment"/>
    <d v="2015-07-15T00:00:00"/>
    <n v="1.0991"/>
  </r>
  <r>
    <s v="TRILEPTAL 150 MG TABLET"/>
    <x v="1857"/>
    <n v="3.0244"/>
    <n v="3.1363300000000001"/>
    <s v="B"/>
    <n v="3.6999999999999998E-2"/>
    <s v="WAC Adjustment"/>
    <d v="2015-07-15T00:00:00"/>
    <n v="1.0369999999999999"/>
  </r>
  <r>
    <s v="TRILEPTAL 300 MG TABLET"/>
    <x v="976"/>
    <n v="5.5604500000000003"/>
    <n v="5.7661899999999999"/>
    <s v="B"/>
    <n v="3.6999999999999998E-2"/>
    <s v="WAC Adjustment"/>
    <d v="2015-07-15T00:00:00"/>
    <n v="1.0369999999999999"/>
  </r>
  <r>
    <s v="TRILEPTAL 300 MG/5 ML SUSP"/>
    <x v="977"/>
    <n v="1.1336999999999999"/>
    <n v="1.17564"/>
    <s v="B"/>
    <n v="3.6999999999999998E-2"/>
    <s v="WAC Adjustment"/>
    <d v="2015-07-15T00:00:00"/>
    <n v="1.0369999999999999"/>
  </r>
  <r>
    <s v="TRILEPTAL 600 MG TABLET"/>
    <x v="978"/>
    <n v="10.24512"/>
    <n v="10.62419"/>
    <s v="B"/>
    <n v="3.6999999999999998E-2"/>
    <s v="WAC Adjustment"/>
    <d v="2015-07-15T00:00:00"/>
    <n v="1.0369999999999999"/>
  </r>
  <r>
    <s v="VEXOL 1% EYE DROPS"/>
    <x v="1678"/>
    <n v="14.325670000000001"/>
    <n v="15.18736"/>
    <s v="B"/>
    <n v="6.0199999999999997E-2"/>
    <s v="WAC Adjustment"/>
    <d v="2015-07-15T00:00:00"/>
    <n v="1.0602"/>
  </r>
  <r>
    <s v="VIGAMOX 0.5% EYE DROPS"/>
    <x v="996"/>
    <n v="41.075229999999998"/>
    <n v="44.772820000000003"/>
    <s v="B"/>
    <n v="0.09"/>
    <s v="WAC Adjustment"/>
    <d v="2015-07-15T00:00:00"/>
    <n v="1.0900000000000001"/>
  </r>
  <r>
    <s v="VIVELLE-DOT 0.025 MG PATCH"/>
    <x v="1136"/>
    <n v="11.65817"/>
    <n v="12.12473"/>
    <s v="B"/>
    <n v="0.04"/>
    <s v="WAC Adjustment"/>
    <d v="2015-07-15T00:00:00"/>
    <n v="1.04"/>
  </r>
  <r>
    <s v="VIVELLE-DOT 0.0375 MG PATCH"/>
    <x v="1137"/>
    <n v="11.633179999999999"/>
    <n v="12.09839"/>
    <s v="B"/>
    <n v="0.04"/>
    <s v="WAC Adjustment"/>
    <d v="2015-07-15T00:00:00"/>
    <n v="1.04"/>
  </r>
  <r>
    <s v="VIVELLE-DOT 0.05 MG PATCH"/>
    <x v="1138"/>
    <n v="11.61636"/>
    <n v="12.08099"/>
    <s v="B"/>
    <n v="0.04"/>
    <s v="WAC Adjustment"/>
    <d v="2015-07-15T00:00:00"/>
    <n v="1.04"/>
  </r>
  <r>
    <s v="VIVELLE-DOT 0.075 MG PATCH"/>
    <x v="1139"/>
    <n v="11.675789999999999"/>
    <n v="12.142939999999999"/>
    <s v="B"/>
    <n v="0.04"/>
    <s v="WAC Adjustment"/>
    <d v="2015-07-15T00:00:00"/>
    <n v="1.04"/>
  </r>
  <r>
    <s v="VIVELLE-DOT 0.1 MG PATCH"/>
    <x v="1140"/>
    <n v="11.704610000000001"/>
    <n v="12.17291"/>
    <s v="B"/>
    <n v="0.04"/>
    <s v="WAC Adjustment"/>
    <d v="2015-07-15T00:00:00"/>
    <n v="1.04"/>
  </r>
  <r>
    <s v="XERESE 5%-1% CREAM"/>
    <x v="1365"/>
    <n v="159.66013000000001"/>
    <n v="199.57516000000001"/>
    <s v="B"/>
    <n v="0.25"/>
    <s v="WAC Adjustment"/>
    <d v="2015-07-15T00:00:00"/>
    <n v="1.25"/>
  </r>
  <r>
    <s v="XOPENEX 0.63 MG/3 ML SOLUTION"/>
    <x v="1895"/>
    <n v="2.3007900000000001"/>
    <n v="2.5308700000000002"/>
    <s v="B"/>
    <n v="0.1"/>
    <s v="WAC Adjustment"/>
    <d v="2015-07-15T00:00:00"/>
    <n v="1.1000000000000001"/>
  </r>
  <r>
    <s v="XOPENEX 1.25 MG/3 ML SOLUTION"/>
    <x v="1896"/>
    <n v="2.3231600000000001"/>
    <n v="2.5554800000000002"/>
    <s v="B"/>
    <n v="0.1"/>
    <s v="WAC Adjustment"/>
    <d v="2015-07-15T00:00:00"/>
    <n v="1.1000000000000001"/>
  </r>
  <r>
    <s v="ZIOPTAN 0.0015% EYE DROPS"/>
    <x v="2030"/>
    <n v="3.7352599999999998"/>
    <n v="4.6877199999999997"/>
    <s v="B"/>
    <n v="0.255"/>
    <s v="WAC Adjustment"/>
    <d v="2015-07-15T00:00:00"/>
    <n v="1.2549999999999999"/>
  </r>
  <r>
    <s v="ZONEGRAN 100 MG CAPSULE"/>
    <x v="1098"/>
    <n v="9.0381"/>
    <n v="11.260669999999999"/>
    <s v="B"/>
    <n v="0.24590000000000001"/>
    <s v="WAC Adjustment"/>
    <d v="2015-07-15T00:00:00"/>
    <n v="1.2459"/>
  </r>
  <r>
    <s v="ZONEGRAN 25 MG CAPSULE"/>
    <x v="1099"/>
    <n v="7.2272400000000001"/>
    <n v="9.0049200000000003"/>
    <s v="B"/>
    <n v="0.246"/>
    <s v="WAC Adjustment"/>
    <d v="2015-07-15T00:00:00"/>
    <n v="1.246"/>
  </r>
  <r>
    <s v="ZORTRESS 0.5 MG TABLET"/>
    <x v="1864"/>
    <n v="13.164720000000001"/>
    <n v="14.08625"/>
    <s v="B"/>
    <n v="7.0000000000000007E-2"/>
    <s v="WAC Adjustment"/>
    <d v="2015-07-15T00:00:00"/>
    <n v="1.07"/>
  </r>
  <r>
    <s v="ZORTRESS 0.75 MG TABLET"/>
    <x v="1865"/>
    <n v="19.888580000000001"/>
    <n v="21.28078"/>
    <s v="B"/>
    <n v="7.0000000000000007E-2"/>
    <s v="WAC Adjustment"/>
    <d v="2015-07-15T00:00:00"/>
    <n v="1.07"/>
  </r>
  <r>
    <s v="ACIPHEX DR 20 MG TABLET"/>
    <x v="1601"/>
    <n v="13.523149999999999"/>
    <n v="14.47045"/>
    <s v="B"/>
    <n v="7.0099999999999996E-2"/>
    <s v="WAC Adjustment"/>
    <d v="2015-07-22T00:00:00"/>
    <n v="1.0701000000000001"/>
  </r>
  <r>
    <s v="ARICEPT 10 MG TABLET"/>
    <x v="1048"/>
    <n v="14.73493"/>
    <n v="16.193989999999999"/>
    <s v="B"/>
    <n v="9.9000000000000005E-2"/>
    <s v="WAC Adjustment"/>
    <d v="2015-07-22T00:00:00"/>
    <n v="1.099"/>
  </r>
  <r>
    <s v="ARICEPT 23 MG TABLET"/>
    <x v="1049"/>
    <n v="13.258559999999999"/>
    <n v="14.408300000000001"/>
    <s v="B"/>
    <n v="8.6699999999999999E-2"/>
    <s v="WAC Adjustment"/>
    <d v="2015-07-22T00:00:00"/>
    <n v="1.0867"/>
  </r>
  <r>
    <s v="ARICEPT 5 MG TABLET"/>
    <x v="1050"/>
    <n v="14.9559"/>
    <n v="15.88467"/>
    <s v="B"/>
    <n v="6.2100000000000002E-2"/>
    <s v="WAC Adjustment"/>
    <d v="2015-07-22T00:00:00"/>
    <n v="1.0621"/>
  </r>
  <r>
    <s v="BANZEL 200 MG TABLET"/>
    <x v="1897"/>
    <n v="6.6344900000000004"/>
    <n v="7.2914399999999997"/>
    <s v="B"/>
    <n v="9.9000000000000005E-2"/>
    <s v="WAC Adjustment"/>
    <d v="2015-07-22T00:00:00"/>
    <n v="1.099"/>
  </r>
  <r>
    <s v="BANZEL 40 MG/ML SUSPENSION"/>
    <x v="1027"/>
    <n v="1.90917"/>
    <n v="2.0958899999999998"/>
    <s v="B"/>
    <n v="9.7799999999999998E-2"/>
    <s v="WAC Adjustment"/>
    <d v="2015-07-22T00:00:00"/>
    <n v="1.0977999999999999"/>
  </r>
  <r>
    <s v="BANZEL 400 MG TABLET"/>
    <x v="1028"/>
    <n v="13.199350000000001"/>
    <n v="14.506349999999999"/>
    <s v="B"/>
    <n v="9.9000000000000005E-2"/>
    <s v="WAC Adjustment"/>
    <d v="2015-07-22T00:00:00"/>
    <n v="1.099"/>
  </r>
  <r>
    <s v="CEPACOL SORE THROAT LOZENGE"/>
    <x v="2031"/>
    <n v="0.15684000000000001"/>
    <n v="0.16016"/>
    <s v="B"/>
    <n v="2.12E-2"/>
    <s v="WAC Adjustment"/>
    <d v="2015-07-22T00:00:00"/>
    <n v="1.0212000000000001"/>
  </r>
  <r>
    <s v="CHILD MUCINEX MULTI-SYMPTOM LQ"/>
    <x v="1700"/>
    <n v="5.6779999999999997E-2"/>
    <n v="5.7979999999999997E-2"/>
    <s v="B"/>
    <n v="2.1100000000000001E-2"/>
    <s v="WAC Adjustment"/>
    <d v="2015-07-22T00:00:00"/>
    <n v="1.0210999999999999"/>
  </r>
  <r>
    <s v="CHILD MUCINEX NIGHT TIME LIQ"/>
    <x v="1701"/>
    <n v="5.7579999999999999E-2"/>
    <n v="5.8790000000000002E-2"/>
    <s v="B"/>
    <n v="2.1000000000000001E-2"/>
    <s v="WAC Adjustment"/>
    <d v="2015-07-22T00:00:00"/>
    <n v="1.0209999999999999"/>
  </r>
  <r>
    <s v="DELSYM 30 MG/5 ML SUSPENSION"/>
    <x v="1709"/>
    <n v="7.2020000000000001E-2"/>
    <n v="7.3480000000000004E-2"/>
    <s v="B"/>
    <n v="2.0299999999999999E-2"/>
    <s v="WAC Adjustment"/>
    <d v="2015-07-22T00:00:00"/>
    <n v="1.0203"/>
  </r>
  <r>
    <s v="DELSYM COUGH+COLD DAYTIME LIQ"/>
    <x v="2032"/>
    <n v="4.9500000000000002E-2"/>
    <n v="5.0569999999999997E-2"/>
    <s v="B"/>
    <n v="2.1600000000000001E-2"/>
    <s v="WAC Adjustment"/>
    <d v="2015-07-22T00:00:00"/>
    <n v="1.0216000000000001"/>
  </r>
  <r>
    <s v="FROVA 2.5 MG TABLET"/>
    <x v="1179"/>
    <n v="53.560270000000003"/>
    <n v="58.915759999999999"/>
    <s v="B"/>
    <n v="0.1"/>
    <s v="WAC Adjustment"/>
    <d v="2015-07-22T00:00:00"/>
    <n v="1.1000000000000001"/>
  </r>
  <r>
    <s v="FYCOMPA 4 MG TABLET"/>
    <x v="1899"/>
    <n v="19.49474"/>
    <n v="20.383900000000001"/>
    <s v="B"/>
    <n v="4.5600000000000002E-2"/>
    <s v="WAC Adjustment"/>
    <d v="2015-07-22T00:00:00"/>
    <n v="1.0456000000000001"/>
  </r>
  <r>
    <s v="FYCOMPA 6 MG TABLET"/>
    <x v="2033"/>
    <n v="19.431039999999999"/>
    <n v="20.31729"/>
    <s v="B"/>
    <n v="4.5600000000000002E-2"/>
    <s v="WAC Adjustment"/>
    <d v="2015-07-22T00:00:00"/>
    <n v="1.0456000000000001"/>
  </r>
  <r>
    <s v="FYCOMPA 8 MG TABLET"/>
    <x v="2034"/>
    <n v="19.21311"/>
    <n v="20.08942"/>
    <s v="B"/>
    <n v="4.5600000000000002E-2"/>
    <s v="WAC Adjustment"/>
    <d v="2015-07-22T00:00:00"/>
    <n v="1.0456000000000001"/>
  </r>
  <r>
    <s v="KID'S MUCINEX MINI-MELTS PACK"/>
    <x v="1712"/>
    <n v="0.55872999999999995"/>
    <n v="0.57045999999999997"/>
    <s v="B"/>
    <n v="2.1000000000000001E-2"/>
    <s v="WAC Adjustment"/>
    <d v="2015-07-22T00:00:00"/>
    <n v="1.0209999999999999"/>
  </r>
  <r>
    <s v="MUCINEX COUGH MINI-MELT PACK"/>
    <x v="1713"/>
    <n v="0.56283000000000005"/>
    <n v="0.57464999999999999"/>
    <s v="B"/>
    <n v="2.1000000000000001E-2"/>
    <s v="WAC Adjustment"/>
    <d v="2015-07-22T00:00:00"/>
    <n v="1.0209999999999999"/>
  </r>
  <r>
    <s v="MUCINEX D ER 600-60 MG TABLET"/>
    <x v="1715"/>
    <n v="0.52344999999999997"/>
    <n v="0.53441000000000005"/>
    <s v="B"/>
    <n v="2.0899999999999998E-2"/>
    <s v="WAC Adjustment"/>
    <d v="2015-07-22T00:00:00"/>
    <n v="1.0208999999999999"/>
  </r>
  <r>
    <s v="MUCINEX DM ER 1,200-60 MG TAB"/>
    <x v="2035"/>
    <n v="0.69364999999999999"/>
    <n v="0.70779999999999998"/>
    <s v="B"/>
    <n v="2.0400000000000001E-2"/>
    <s v="WAC Adjustment"/>
    <d v="2015-07-22T00:00:00"/>
    <n v="1.0204"/>
  </r>
  <r>
    <s v="MUCINEX DM ER 600-30 MG TABLET"/>
    <x v="2036"/>
    <n v="0.44362000000000001"/>
    <n v="0.45294000000000001"/>
    <s v="B"/>
    <n v="2.1000000000000001E-2"/>
    <s v="WAC Adjustment"/>
    <d v="2015-07-22T00:00:00"/>
    <n v="1.0209999999999999"/>
  </r>
  <r>
    <s v="MUCINEX ER 1,200 MG TABLET"/>
    <x v="2037"/>
    <n v="0.62973999999999997"/>
    <n v="0.64295999999999998"/>
    <s v="B"/>
    <n v="2.1000000000000001E-2"/>
    <s v="WAC Adjustment"/>
    <d v="2015-07-22T00:00:00"/>
    <n v="1.0209999999999999"/>
  </r>
  <r>
    <s v="MUCINEX FAST-MAX COLD-SINUS TB"/>
    <x v="2038"/>
    <n v="0.45052999999999999"/>
    <n v="0.45989999999999998"/>
    <s v="B"/>
    <n v="2.0799999999999999E-2"/>
    <s v="WAC Adjustment"/>
    <d v="2015-07-22T00:00:00"/>
    <n v="1.0207999999999999"/>
  </r>
  <r>
    <s v="MUCINEX FAST-MAX SEV COLD LIQ"/>
    <x v="2039"/>
    <n v="4.9500000000000002E-2"/>
    <n v="5.0569999999999997E-2"/>
    <s v="B"/>
    <n v="2.1600000000000001E-2"/>
    <s v="WAC Adjustment"/>
    <d v="2015-07-22T00:00:00"/>
    <n v="1.0216000000000001"/>
  </r>
  <r>
    <s v="MUCINEX MOISTURE SMART NAS SPR"/>
    <x v="2040"/>
    <n v="0.32745000000000002"/>
    <n v="0.33156000000000002"/>
    <s v="B"/>
    <n v="1.26E-2"/>
    <s v="WAC Adjustment"/>
    <d v="2015-07-22T00:00:00"/>
    <n v="1.0125999999999999"/>
  </r>
  <r>
    <s v="MUCINEX SINUS-MAX DAY-NIGHT TB"/>
    <x v="2041"/>
    <n v="0.44424999999999998"/>
    <n v="0.45349"/>
    <s v="B"/>
    <n v="2.0799999999999999E-2"/>
    <s v="WAC Adjustment"/>
    <d v="2015-07-22T00:00:00"/>
    <n v="1.0207999999999999"/>
  </r>
  <r>
    <s v="MUCINEX SINUS-MAX NASAL SPRAY"/>
    <x v="2042"/>
    <n v="0.32745000000000002"/>
    <n v="0.33156000000000002"/>
    <s v="B"/>
    <n v="1.26E-2"/>
    <s v="WAC Adjustment"/>
    <d v="2015-07-22T00:00:00"/>
    <n v="1.0125999999999999"/>
  </r>
  <r>
    <s v="MUCINEX SINUS-MAX PRESSUR-PAIN"/>
    <x v="2043"/>
    <n v="0.45052999999999999"/>
    <n v="0.45989999999999998"/>
    <s v="B"/>
    <n v="2.0799999999999999E-2"/>
    <s v="WAC Adjustment"/>
    <d v="2015-07-22T00:00:00"/>
    <n v="1.0207999999999999"/>
  </r>
  <r>
    <s v="MUCINEX SINUS-MAX SEV CONGEST"/>
    <x v="2044"/>
    <n v="0.45052999999999999"/>
    <n v="0.45989999999999998"/>
    <s v="B"/>
    <n v="2.0799999999999999E-2"/>
    <s v="WAC Adjustment"/>
    <d v="2015-07-22T00:00:00"/>
    <n v="1.0207999999999999"/>
  </r>
  <r>
    <s v="SCALPICIN 1% ANTI-ITCH LIQUID"/>
    <x v="2045"/>
    <n v="0.1308"/>
    <n v="0.13347999999999999"/>
    <s v="B"/>
    <n v="2.0500000000000001E-2"/>
    <s v="WAC Adjustment"/>
    <d v="2015-07-22T00:00:00"/>
    <n v="1.0205"/>
  </r>
  <r>
    <s v="STENDRA 100 MG TABLET"/>
    <x v="1873"/>
    <n v="27.888629999999999"/>
    <n v="30.398610000000001"/>
    <s v="B"/>
    <n v="0.09"/>
    <s v="WAC Adjustment"/>
    <d v="2015-07-22T00:00:00"/>
    <n v="1.0900000000000001"/>
  </r>
  <r>
    <s v="STENDRA 200 MG TABLET"/>
    <x v="1874"/>
    <n v="27.701730000000001"/>
    <n v="30.194890000000001"/>
    <s v="B"/>
    <n v="0.09"/>
    <s v="WAC Adjustment"/>
    <d v="2015-07-22T00:00:00"/>
    <n v="1.0900000000000001"/>
  </r>
  <r>
    <s v="THEO-24 ER 100 MG CAPSULE"/>
    <x v="1523"/>
    <n v="1.3353200000000001"/>
    <n v="1.46882"/>
    <s v="B"/>
    <n v="0.1"/>
    <s v="WAC Adjustment"/>
    <d v="2015-07-22T00:00:00"/>
    <n v="1.1000000000000001"/>
  </r>
  <r>
    <s v="TOBREX 0.3% EYE OINTMENT"/>
    <x v="966"/>
    <n v="29.142140000000001"/>
    <n v="48.662709999999997"/>
    <s v="B"/>
    <n v="0.66979999999999995"/>
    <s v="WAC Adjustment"/>
    <d v="2015-07-22T00:00:00"/>
    <n v="1.6698"/>
  </r>
  <r>
    <s v="CLINDACIN P 1% PLEDGETS"/>
    <x v="1748"/>
    <n v="4.5085600000000001"/>
    <n v="4.82416"/>
    <s v="B"/>
    <n v="7.0000000000000007E-2"/>
    <s v="WAC Adjustment"/>
    <d v="2015-07-29T00:00:00"/>
    <n v="1.07"/>
  </r>
  <r>
    <s v="DUAC 1.2-5% GEL"/>
    <x v="789"/>
    <n v="6.1593499999999999"/>
    <n v="6.27949"/>
    <s v="B"/>
    <n v="1.95E-2"/>
    <s v="WAC Adjustment"/>
    <d v="2015-07-29T00:00:00"/>
    <n v="1.0195000000000001"/>
  </r>
  <r>
    <s v="EPIDUO 0.1-2.5% GEL"/>
    <x v="371"/>
    <n v="6.8102900000000002"/>
    <n v="7.4842300000000002"/>
    <s v="B"/>
    <n v="9.9000000000000005E-2"/>
    <s v="WAC Adjustment"/>
    <d v="2015-07-29T00:00:00"/>
    <n v="1.099"/>
  </r>
  <r>
    <s v="EPIDUO 0.1-2.5% GEL PUMP"/>
    <x v="372"/>
    <n v="7.7003899999999996"/>
    <n v="8.4624199999999998"/>
    <s v="B"/>
    <n v="9.9000000000000005E-2"/>
    <s v="WAC Adjustment"/>
    <d v="2015-07-29T00:00:00"/>
    <n v="1.099"/>
  </r>
  <r>
    <s v="NEUAC GEL"/>
    <x v="1842"/>
    <n v="6.1593499999999999"/>
    <n v="6.27949"/>
    <s v="B"/>
    <n v="1.95E-2"/>
    <s v="WAC Adjustment"/>
    <d v="2015-07-29T00:00:00"/>
    <n v="1.0195000000000001"/>
  </r>
  <r>
    <s v="NEULASTA 6 MG/0.6 ML SYRINGE"/>
    <x v="1035"/>
    <n v="7248.35106"/>
    <n v="7603.59274"/>
    <s v="B"/>
    <n v="4.9000000000000002E-2"/>
    <s v="WAC Adjustment"/>
    <d v="2015-07-29T00:00:00"/>
    <n v="1.0489999999999999"/>
  </r>
  <r>
    <s v="NEUPOGEN 300 MCG/0.5 ML SYR"/>
    <x v="1883"/>
    <n v="622.97083999999995"/>
    <n v="632.32785999999999"/>
    <s v="B"/>
    <n v="1.4999999999999999E-2"/>
    <s v="WAC Adjustment"/>
    <d v="2015-07-29T00:00:00"/>
    <n v="1.0149999999999999"/>
  </r>
  <r>
    <s v="NEUPOGEN 300 MCG/ML VIAL"/>
    <x v="1579"/>
    <n v="287.00576000000001"/>
    <n v="291.30797999999999"/>
    <s v="B"/>
    <n v="1.4999999999999999E-2"/>
    <s v="WAC Adjustment"/>
    <d v="2015-07-29T00:00:00"/>
    <n v="1.0149999999999999"/>
  </r>
  <r>
    <s v="NEUPOGEN 480 MCG/0.8 ML SYR"/>
    <x v="1884"/>
    <n v="603.00313000000006"/>
    <n v="612.04818"/>
    <s v="B"/>
    <n v="1.4999999999999999E-2"/>
    <s v="WAC Adjustment"/>
    <d v="2015-07-29T00:00:00"/>
    <n v="1.0149999999999999"/>
  </r>
  <r>
    <s v="PRENATE MINI SOFTGEL"/>
    <x v="2046"/>
    <n v="3.8151099999999998"/>
    <n v="4.13497"/>
    <s v="B"/>
    <n v="8.3799999999999999E-2"/>
    <s v="WAC Adjustment"/>
    <d v="2015-07-29T00:00:00"/>
    <n v="1.0838000000000001"/>
  </r>
  <r>
    <s v="PROLIA 60 MG/ML SYRINGE"/>
    <x v="1018"/>
    <n v="897.70618000000002"/>
    <n v="923.76658999999995"/>
    <s v="B"/>
    <n v="2.9000000000000001E-2"/>
    <s v="WAC Adjustment"/>
    <d v="2015-07-29T00:00:00"/>
    <n v="1.0289999999999999"/>
  </r>
  <r>
    <s v="SUMADAN 9%-4.5% WASH"/>
    <x v="1218"/>
    <n v="0.85929999999999995"/>
    <n v="0.96240999999999999"/>
    <s v="B"/>
    <n v="0.12"/>
    <s v="WAC Adjustment"/>
    <d v="2015-07-29T00:00:00"/>
    <n v="1.1200000000000001"/>
  </r>
  <r>
    <s v="SUMADAN KIT"/>
    <x v="179"/>
    <n v="433.00623999999999"/>
    <n v="480.72352000000001"/>
    <s v="B"/>
    <n v="0.11020000000000001"/>
    <s v="WAC Adjustment"/>
    <d v="2015-07-29T00:00:00"/>
    <n v="1.1102000000000001"/>
  </r>
  <r>
    <s v="ZUTRIPRO SOLUTION"/>
    <x v="91"/>
    <n v="1.0464199999999999"/>
    <n v="1.1499999999999999"/>
    <s v="B"/>
    <n v="9.9000000000000005E-2"/>
    <s v="WAC Adjustment"/>
    <d v="2015-07-29T00:00:00"/>
    <n v="1.099"/>
  </r>
  <r>
    <s v="COSOPT EYE DROPS"/>
    <x v="2047"/>
    <n v="15.17408"/>
    <n v="16.691179999999999"/>
    <s v="B"/>
    <n v="0.1"/>
    <s v="WAC Adjustment"/>
    <d v="2015-08-05T00:00:00"/>
    <n v="1.1000000000000001"/>
  </r>
  <r>
    <s v="ARNUITY ELLIPTA 100 MCG INH"/>
    <x v="2048"/>
    <n v="4.1697300000000004"/>
    <n v="4.4197899999999999"/>
    <s v="B"/>
    <n v="0.06"/>
    <s v="WAC Adjustment"/>
    <d v="2015-12-08T00:00:00"/>
    <n v="1.06"/>
  </r>
  <r>
    <s v="ARNUITY ELLIPTA 200 MCG INH"/>
    <x v="2049"/>
    <n v="5.5881299999999996"/>
    <n v="5.9233000000000002"/>
    <s v="B"/>
    <n v="0.06"/>
    <s v="WAC Adjustment"/>
    <d v="2015-12-08T00:00:00"/>
    <n v="1.06"/>
  </r>
  <r>
    <s v="ATIVAN 0.5 MG TABLET"/>
    <x v="1750"/>
    <n v="16.377929999999999"/>
    <n v="18.834620000000001"/>
    <s v="B"/>
    <n v="0.15"/>
    <s v="WAC Adjustment"/>
    <d v="2015-12-08T00:00:00"/>
    <n v="1.1499999999999999"/>
  </r>
  <r>
    <s v="ATIVAN 1 MG TABLET"/>
    <x v="1383"/>
    <n v="22.160160000000001"/>
    <n v="25.484190000000002"/>
    <s v="B"/>
    <n v="0.15"/>
    <s v="WAC Adjustment"/>
    <d v="2015-12-08T00:00:00"/>
    <n v="1.1499999999999999"/>
  </r>
  <r>
    <s v="ATIVAN 2 MG TABLET"/>
    <x v="1567"/>
    <n v="35.128270000000001"/>
    <n v="40.397509999999997"/>
    <s v="B"/>
    <n v="0.15"/>
    <s v="WAC Adjustment"/>
    <d v="2015-12-08T00:00:00"/>
    <n v="1.1499999999999999"/>
  </r>
  <r>
    <s v="CARDIZEM CD 120 MG CAPSULE"/>
    <x v="34"/>
    <n v="20.821020000000001"/>
    <n v="23.94435"/>
    <s v="B"/>
    <n v="0.15"/>
    <s v="WAC Adjustment"/>
    <d v="2015-12-08T00:00:00"/>
    <n v="1.1499999999999999"/>
  </r>
  <r>
    <s v="CARDIZEM CD 180 MG CAPSULE"/>
    <x v="35"/>
    <n v="25.520019999999999"/>
    <n v="29.347819999999999"/>
    <s v="B"/>
    <n v="0.15"/>
    <s v="WAC Adjustment"/>
    <d v="2015-12-08T00:00:00"/>
    <n v="1.1499999999999999"/>
  </r>
  <r>
    <s v="CARDIZEM CD 240 MG CAPSULE"/>
    <x v="36"/>
    <n v="36.100409999999997"/>
    <n v="41.515470000000001"/>
    <s v="B"/>
    <n v="0.15"/>
    <s v="WAC Adjustment"/>
    <d v="2015-12-08T00:00:00"/>
    <n v="1.1499999999999999"/>
  </r>
  <r>
    <s v="CARDIZEM CD 300 MG CAPSULE"/>
    <x v="1173"/>
    <n v="48.99953"/>
    <n v="56.349460000000001"/>
    <s v="B"/>
    <n v="0.15"/>
    <s v="WAC Adjustment"/>
    <d v="2015-12-08T00:00:00"/>
    <n v="1.1499999999999999"/>
  </r>
  <r>
    <s v="CARDIZEM CD 360 MG CAPSULE"/>
    <x v="37"/>
    <n v="68.966160000000002"/>
    <n v="79.311080000000004"/>
    <s v="B"/>
    <n v="0.15"/>
    <s v="WAC Adjustment"/>
    <d v="2015-12-08T00:00:00"/>
    <n v="1.1499999999999999"/>
  </r>
  <r>
    <s v="CUPRIMINE 250 MG CAPSULE"/>
    <x v="1177"/>
    <n v="63.961959999999998"/>
    <n v="255.84784999999999"/>
    <s v="B"/>
    <n v="3"/>
    <s v="WAC Adjustment"/>
    <d v="2015-12-08T00:00:00"/>
    <n v="4"/>
  </r>
  <r>
    <s v="DULCOLAX EC 5 MG TABLET"/>
    <x v="2050"/>
    <n v="0.1056"/>
    <n v="0.10983999999999999"/>
    <s v="B"/>
    <n v="4.02E-2"/>
    <s v="WAC Adjustment"/>
    <d v="2015-12-08T00:00:00"/>
    <n v="1.0402"/>
  </r>
  <r>
    <s v="EDECRIN 25 MG TABLET"/>
    <x v="1904"/>
    <n v="18.90945"/>
    <n v="21.74587"/>
    <s v="B"/>
    <n v="0.15"/>
    <s v="WAC Adjustment"/>
    <d v="2015-12-08T00:00:00"/>
    <n v="1.1499999999999999"/>
  </r>
  <r>
    <s v="FLEET BISACODYL 10 MG ENEMA"/>
    <x v="2051"/>
    <n v="5.7029999999999997E-2"/>
    <n v="5.9310000000000002E-2"/>
    <s v="B"/>
    <n v="0.04"/>
    <s v="WAC Adjustment"/>
    <d v="2015-12-08T00:00:00"/>
    <n v="1.04"/>
  </r>
  <r>
    <s v="FLEET BISACODYL EC 5 MG TAB"/>
    <x v="2052"/>
    <n v="0.1056"/>
    <n v="0.10983999999999999"/>
    <s v="B"/>
    <n v="4.02E-2"/>
    <s v="WAC Adjustment"/>
    <d v="2015-12-08T00:00:00"/>
    <n v="1.0402"/>
  </r>
  <r>
    <s v="FLEET ENEMA"/>
    <x v="2053"/>
    <n v="7.4700000000000001E-3"/>
    <n v="7.79E-3"/>
    <s v="B"/>
    <n v="4.2799999999999998E-2"/>
    <s v="WAC Adjustment"/>
    <d v="2015-12-08T00:00:00"/>
    <n v="1.0427999999999999"/>
  </r>
  <r>
    <s v="FLEET ENEMA"/>
    <x v="2054"/>
    <n v="6.5599999999999999E-3"/>
    <n v="6.8500000000000002E-3"/>
    <s v="B"/>
    <n v="4.4200000000000003E-2"/>
    <s v="WAC Adjustment"/>
    <d v="2015-12-08T00:00:00"/>
    <n v="1.0442"/>
  </r>
  <r>
    <s v="FLEET GLYCERIN 2 GM ADULT SUPP"/>
    <x v="2055"/>
    <n v="7.775E-2"/>
    <n v="8.1229999999999997E-2"/>
    <s v="B"/>
    <n v="4.48E-2"/>
    <s v="WAC Adjustment"/>
    <d v="2015-12-08T00:00:00"/>
    <n v="1.0448"/>
  </r>
  <r>
    <s v="FLEET GLYCERIN ADULT SUPPOS"/>
    <x v="2056"/>
    <n v="7.775E-2"/>
    <n v="8.1229999999999997E-2"/>
    <s v="B"/>
    <n v="4.48E-2"/>
    <s v="WAC Adjustment"/>
    <d v="2015-12-08T00:00:00"/>
    <n v="1.0448"/>
  </r>
  <r>
    <s v="FLEET GLYCERIN LIQUID SUPP"/>
    <x v="2057"/>
    <n v="0.11946"/>
    <n v="0.12905"/>
    <s v="B"/>
    <n v="8.0299999999999996E-2"/>
    <s v="WAC Adjustment"/>
    <d v="2015-12-08T00:00:00"/>
    <n v="1.0803"/>
  </r>
  <r>
    <s v="FLEET MINERAL OIL ENEMA"/>
    <x v="2058"/>
    <n v="1.3140000000000001E-2"/>
    <n v="1.3690000000000001E-2"/>
    <s v="B"/>
    <n v="4.19E-2"/>
    <s v="WAC Adjustment"/>
    <d v="2015-12-08T00:00:00"/>
    <n v="1.0419"/>
  </r>
  <r>
    <s v="FLEET PEDIA-LAX ENEMA"/>
    <x v="2059"/>
    <n v="1.9290000000000002E-2"/>
    <n v="2.009E-2"/>
    <s v="B"/>
    <n v="4.1500000000000002E-2"/>
    <s v="WAC Adjustment"/>
    <d v="2015-12-08T00:00:00"/>
    <n v="1.0415000000000001"/>
  </r>
  <r>
    <s v="FLEET PEDIA-LAX STOOL SOFTENER"/>
    <x v="2060"/>
    <n v="3.805E-2"/>
    <n v="3.9609999999999999E-2"/>
    <s v="B"/>
    <n v="4.1000000000000002E-2"/>
    <s v="WAC Adjustment"/>
    <d v="2015-12-08T00:00:00"/>
    <n v="1.0409999999999999"/>
  </r>
  <r>
    <s v="FLEET PEDIA-LAX SUPPOSITORIES"/>
    <x v="2061"/>
    <n v="0.10707"/>
    <n v="0.11153"/>
    <s v="B"/>
    <n v="4.1700000000000001E-2"/>
    <s v="WAC Adjustment"/>
    <d v="2015-12-08T00:00:00"/>
    <n v="1.0417000000000001"/>
  </r>
  <r>
    <s v="FLEET PEDIA-LAX SUPPOSITORIES"/>
    <x v="2062"/>
    <n v="0.19653000000000001"/>
    <n v="0.20457"/>
    <s v="B"/>
    <n v="4.0899999999999999E-2"/>
    <s v="WAC Adjustment"/>
    <d v="2015-12-08T00:00:00"/>
    <n v="1.0408999999999999"/>
  </r>
  <r>
    <s v="GLUMETZA ER 1,000 MG TABLET"/>
    <x v="1993"/>
    <n v="71.865849999999995"/>
    <n v="107.79877"/>
    <s v="B"/>
    <n v="0.5"/>
    <s v="WAC Adjustment"/>
    <d v="2015-12-08T00:00:00"/>
    <n v="1.5"/>
  </r>
  <r>
    <s v="GLUMETZA ER 500 MG TABLET"/>
    <x v="1994"/>
    <n v="33.08784"/>
    <n v="49.63176"/>
    <s v="B"/>
    <n v="0.5"/>
    <s v="WAC Adjustment"/>
    <d v="2015-12-08T00:00:00"/>
    <n v="1.5"/>
  </r>
  <r>
    <s v="HORIZANT ER 300 MG TABLET"/>
    <x v="2063"/>
    <n v="8.3545999999999996"/>
    <n v="9.1736799999999992"/>
    <s v="B"/>
    <n v="9.8000000000000004E-2"/>
    <s v="WAC Adjustment"/>
    <d v="2015-12-08T00:00:00"/>
    <n v="1.0980000000000001"/>
  </r>
  <r>
    <s v="HORIZANT ER 600 MG TABLET"/>
    <x v="1821"/>
    <n v="8.2015999999999991"/>
    <n v="9.0056799999999999"/>
    <s v="B"/>
    <n v="9.8000000000000004E-2"/>
    <s v="WAC Adjustment"/>
    <d v="2015-12-08T00:00:00"/>
    <n v="1.0980000000000001"/>
  </r>
  <r>
    <s v="ISORDIL 40 MG TABLET"/>
    <x v="1573"/>
    <n v="15.083320000000001"/>
    <n v="17.34581"/>
    <s v="B"/>
    <n v="0.15"/>
    <s v="WAC Adjustment"/>
    <d v="2015-12-08T00:00:00"/>
    <n v="1.1499999999999999"/>
  </r>
  <r>
    <s v="KAZANO 12.5-1,000 MG TABLET"/>
    <x v="842"/>
    <n v="5.0103900000000001"/>
    <n v="5.5065200000000001"/>
    <s v="B"/>
    <n v="9.9000000000000005E-2"/>
    <s v="WAC Adjustment"/>
    <d v="2015-12-08T00:00:00"/>
    <n v="1.099"/>
  </r>
  <r>
    <s v="KAZANO 12.5-500 MG TABLET"/>
    <x v="1824"/>
    <n v="5.0248900000000001"/>
    <n v="5.5224599999999997"/>
    <s v="B"/>
    <n v="9.9000000000000005E-2"/>
    <s v="WAC Adjustment"/>
    <d v="2015-12-08T00:00:00"/>
    <n v="1.099"/>
  </r>
  <r>
    <s v="LITHOBID ER 300 MG TABLET"/>
    <x v="2064"/>
    <n v="4.7027999999999999"/>
    <n v="5.6528600000000004"/>
    <s v="B"/>
    <n v="0.20200000000000001"/>
    <s v="WAC Adjustment"/>
    <d v="2015-12-08T00:00:00"/>
    <n v="1.202"/>
  </r>
  <r>
    <s v="LIVALO 1 MG TABLET"/>
    <x v="1434"/>
    <n v="5.7742100000000001"/>
    <n v="6.1235499999999998"/>
    <s v="B"/>
    <n v="6.0499999999999998E-2"/>
    <s v="WAC Adjustment"/>
    <d v="2015-12-08T00:00:00"/>
    <n v="1.0605"/>
  </r>
  <r>
    <s v="LIVALO 2 MG TABLET"/>
    <x v="1435"/>
    <n v="5.7587400000000004"/>
    <n v="6.1071400000000002"/>
    <s v="B"/>
    <n v="6.0499999999999998E-2"/>
    <s v="WAC Adjustment"/>
    <d v="2015-12-08T00:00:00"/>
    <n v="1.0605"/>
  </r>
  <r>
    <s v="LIVALO 4 MG TABLET"/>
    <x v="1436"/>
    <n v="5.7747299999999999"/>
    <n v="6.1241000000000003"/>
    <s v="B"/>
    <n v="6.0499999999999998E-2"/>
    <s v="WAC Adjustment"/>
    <d v="2015-12-08T00:00:00"/>
    <n v="1.0605"/>
  </r>
  <r>
    <s v="MEPHYTON 5 MG TABLET"/>
    <x v="54"/>
    <n v="48.97007"/>
    <n v="56.315579999999997"/>
    <s v="B"/>
    <n v="0.15"/>
    <s v="WAC Adjustment"/>
    <d v="2015-12-08T00:00:00"/>
    <n v="1.1499999999999999"/>
  </r>
  <r>
    <s v="METROGEL-VAGINAL 0.75% GEL"/>
    <x v="1668"/>
    <n v="3.4139499999999998"/>
    <n v="3.92604"/>
    <s v="B"/>
    <n v="0.15"/>
    <s v="WAC Adjustment"/>
    <d v="2015-12-08T00:00:00"/>
    <n v="1.1499999999999999"/>
  </r>
  <r>
    <s v="NEPHROCAPS SOFTGEL"/>
    <x v="64"/>
    <n v="3.9571200000000002"/>
    <n v="4.5506900000000003"/>
    <s v="B"/>
    <n v="0.15"/>
    <s v="WAC Adjustment"/>
    <d v="2015-12-08T00:00:00"/>
    <n v="1.1499999999999999"/>
  </r>
  <r>
    <s v="NESINA 25 MG TABLET"/>
    <x v="886"/>
    <n v="10.064439999999999"/>
    <n v="11.061019999999999"/>
    <s v="B"/>
    <n v="9.9000000000000005E-2"/>
    <s v="WAC Adjustment"/>
    <d v="2015-12-08T00:00:00"/>
    <n v="1.099"/>
  </r>
  <r>
    <s v="OSENI 25-15 MG TABLET"/>
    <x v="899"/>
    <n v="10.028090000000001"/>
    <n v="11.02107"/>
    <s v="B"/>
    <n v="9.9000000000000005E-2"/>
    <s v="WAC Adjustment"/>
    <d v="2015-12-08T00:00:00"/>
    <n v="1.099"/>
  </r>
  <r>
    <s v="OSENI 25-30 MG TABLET"/>
    <x v="900"/>
    <n v="10.05911"/>
    <n v="11.055160000000001"/>
    <s v="B"/>
    <n v="9.9000000000000005E-2"/>
    <s v="WAC Adjustment"/>
    <d v="2015-12-08T00:00:00"/>
    <n v="1.099"/>
  </r>
  <r>
    <s v="OSENI 25-45 MG TABLET"/>
    <x v="2065"/>
    <n v="9.76647"/>
    <n v="10.73354"/>
    <s v="B"/>
    <n v="9.9000000000000005E-2"/>
    <s v="WAC Adjustment"/>
    <d v="2015-12-08T00:00:00"/>
    <n v="1.099"/>
  </r>
  <r>
    <s v="PERFOROMIST 20 MCG/2 ML SOLN"/>
    <x v="1115"/>
    <n v="5.47281"/>
    <n v="5.8012300000000003"/>
    <s v="B"/>
    <n v="0.06"/>
    <s v="WAC Adjustment"/>
    <d v="2015-12-08T00:00:00"/>
    <n v="1.06"/>
  </r>
  <r>
    <s v="PERFOROMIST 20 MCG/2 ML SOLN"/>
    <x v="1116"/>
    <n v="5.4915599999999998"/>
    <n v="5.8210499999999996"/>
    <s v="B"/>
    <n v="0.06"/>
    <s v="WAC Adjustment"/>
    <d v="2015-12-08T00:00:00"/>
    <n v="1.06"/>
  </r>
  <r>
    <s v="RETIN-A MICRO PUMP 0.08% GEL"/>
    <x v="2066"/>
    <n v="15.990159999999999"/>
    <n v="17.49963"/>
    <s v="B"/>
    <n v="9.4399999999999998E-2"/>
    <s v="WAC Adjustment"/>
    <d v="2015-12-08T00:00:00"/>
    <n v="1.0944"/>
  </r>
  <r>
    <s v="TUSSICAPS 10 MG-8 MG CAPSULE"/>
    <x v="1527"/>
    <n v="29.124230000000001"/>
    <n v="33.492870000000003"/>
    <s v="B"/>
    <n v="0.15"/>
    <s v="WAC Adjustment"/>
    <d v="2015-12-08T00:00:00"/>
    <n v="1.1499999999999999"/>
  </r>
  <r>
    <s v="VASOTEC 10 MG TABLET"/>
    <x v="87"/>
    <n v="14.73973"/>
    <n v="16.950690000000002"/>
    <s v="B"/>
    <n v="0.15"/>
    <s v="WAC Adjustment"/>
    <d v="2015-12-08T00:00:00"/>
    <n v="1.1499999999999999"/>
  </r>
  <r>
    <s v="VASOTEC 20 MG TABLET"/>
    <x v="88"/>
    <n v="20.008890000000001"/>
    <n v="23.01023"/>
    <s v="B"/>
    <n v="0.15"/>
    <s v="WAC Adjustment"/>
    <d v="2015-12-08T00:00:00"/>
    <n v="1.1499999999999999"/>
  </r>
  <r>
    <s v="VASOTEC 5 MG TABLET"/>
    <x v="1568"/>
    <n v="13.465859999999999"/>
    <n v="15.485810000000001"/>
    <s v="B"/>
    <n v="0.15"/>
    <s v="WAC Adjustment"/>
    <d v="2015-12-08T00:00:00"/>
    <n v="1.1499999999999999"/>
  </r>
  <r>
    <s v="VYVANSE 10 MG CAPSULE"/>
    <x v="2067"/>
    <n v="6.9850300000000001"/>
    <n v="7.3343600000000002"/>
    <s v="B"/>
    <n v="0.05"/>
    <s v="WAC Adjustment"/>
    <d v="2015-12-08T00:00:00"/>
    <n v="1.05"/>
  </r>
  <r>
    <s v="VYVANSE 20 MG CAPSULE"/>
    <x v="673"/>
    <n v="6.9851099999999997"/>
    <n v="7.3344399999999998"/>
    <s v="B"/>
    <n v="0.05"/>
    <s v="WAC Adjustment"/>
    <d v="2015-12-08T00:00:00"/>
    <n v="1.05"/>
  </r>
  <r>
    <s v="VYVANSE 30 MG CAPSULE"/>
    <x v="674"/>
    <n v="7.02081"/>
    <n v="7.3719200000000003"/>
    <s v="B"/>
    <n v="0.05"/>
    <s v="WAC Adjustment"/>
    <d v="2015-12-08T00:00:00"/>
    <n v="1.05"/>
  </r>
  <r>
    <s v="VYVANSE 40 MG CAPSULE"/>
    <x v="675"/>
    <n v="7.0152999999999999"/>
    <n v="7.3661300000000001"/>
    <s v="B"/>
    <n v="0.05"/>
    <s v="WAC Adjustment"/>
    <d v="2015-12-08T00:00:00"/>
    <n v="1.05"/>
  </r>
  <r>
    <s v="VYVANSE 50 MG CAPSULE"/>
    <x v="676"/>
    <n v="7.01938"/>
    <n v="7.3704200000000002"/>
    <s v="B"/>
    <n v="0.05"/>
    <s v="WAC Adjustment"/>
    <d v="2015-12-08T00:00:00"/>
    <n v="1.05"/>
  </r>
  <r>
    <s v="VYVANSE 60 MG CAPSULE"/>
    <x v="677"/>
    <n v="7.0505100000000001"/>
    <n v="7.4031000000000002"/>
    <s v="B"/>
    <n v="0.05"/>
    <s v="WAC Adjustment"/>
    <d v="2015-12-08T00:00:00"/>
    <n v="1.05"/>
  </r>
  <r>
    <s v="VYVANSE 70 MG CAPSULE"/>
    <x v="678"/>
    <n v="7.1123000000000003"/>
    <n v="7.4679799999999998"/>
    <s v="B"/>
    <n v="0.05"/>
    <s v="WAC Adjustment"/>
    <d v="2015-12-08T00:00:00"/>
    <n v="1.05"/>
  </r>
  <r>
    <s v="WELLBUTRIN XL 150 MG TABLET"/>
    <x v="1002"/>
    <n v="30.447929999999999"/>
    <n v="35.015120000000003"/>
    <s v="B"/>
    <n v="0.15"/>
    <s v="WAC Adjustment"/>
    <d v="2015-12-08T00:00:00"/>
    <n v="1.1499999999999999"/>
  </r>
  <r>
    <s v="WELLBUTRIN XL 300 MG TABLET"/>
    <x v="1003"/>
    <n v="40.171770000000002"/>
    <n v="46.19753"/>
    <s v="B"/>
    <n v="0.15"/>
    <s v="WAC Adjustment"/>
    <d v="2015-12-08T00:00:00"/>
    <n v="1.1499999999999999"/>
  </r>
  <r>
    <s v="XARELTO 10 MG TABLET"/>
    <x v="1197"/>
    <n v="10.16508"/>
    <n v="10.76492"/>
    <s v="B"/>
    <n v="5.8999999999999997E-2"/>
    <s v="WAC Adjustment"/>
    <d v="2015-12-08T00:00:00"/>
    <n v="1.0589999999999999"/>
  </r>
  <r>
    <s v="XARELTO 15 MG TABLET"/>
    <x v="1198"/>
    <n v="10.166219999999999"/>
    <n v="10.76613"/>
    <s v="B"/>
    <n v="5.8999999999999997E-2"/>
    <s v="WAC Adjustment"/>
    <d v="2015-12-08T00:00:00"/>
    <n v="1.0589999999999999"/>
  </r>
  <r>
    <s v="XARELTO 20 MG TABLET"/>
    <x v="1199"/>
    <n v="10.307600000000001"/>
    <n v="10.915850000000001"/>
    <s v="B"/>
    <n v="5.8999999999999997E-2"/>
    <s v="WAC Adjustment"/>
    <d v="2015-12-08T00:00:00"/>
    <n v="1.0589999999999999"/>
  </r>
  <r>
    <s v="XARELTO STARTER PACK"/>
    <x v="2068"/>
    <n v="10.088430000000001"/>
    <n v="10.68375"/>
    <s v="B"/>
    <n v="5.8999999999999997E-2"/>
    <s v="WAC Adjustment"/>
    <d v="2015-12-08T00:00:00"/>
    <n v="1.0589999999999999"/>
  </r>
  <r>
    <s v="ZEGERID 20 MG PACKET"/>
    <x v="1998"/>
    <n v="13.71931"/>
    <n v="16.463170000000002"/>
    <s v="B"/>
    <n v="0.2"/>
    <s v="WAC Adjustment"/>
    <d v="2015-12-08T00:00:00"/>
    <n v="1.2"/>
  </r>
  <r>
    <s v="ZEGERID 40 MG CAPSULE"/>
    <x v="1999"/>
    <n v="13.292669999999999"/>
    <n v="15.95121"/>
    <s v="B"/>
    <n v="0.2"/>
    <s v="WAC Adjustment"/>
    <d v="2015-12-08T00:00:00"/>
    <n v="1.2"/>
  </r>
  <r>
    <s v="ZEGERID 40 MG PACKET"/>
    <x v="2000"/>
    <n v="13.64845"/>
    <n v="16.378139999999998"/>
    <s v="B"/>
    <n v="0.2"/>
    <s v="WAC Adjustment"/>
    <d v="2015-12-08T00:00:00"/>
    <n v="1.2"/>
  </r>
  <r>
    <s v="ZELAPAR 1.25 MG ODT TABLET"/>
    <x v="89"/>
    <n v="57.92118"/>
    <n v="66.609359999999995"/>
    <s v="B"/>
    <n v="0.15"/>
    <s v="WAC Adjustment"/>
    <d v="2015-12-08T00:00:00"/>
    <n v="1.1499999999999999"/>
  </r>
  <r>
    <s v="LANOXIN 125 MCG TABLET"/>
    <x v="2069"/>
    <n v="2.3098700000000001"/>
    <n v="6.9295999999999998"/>
    <s v="B"/>
    <n v="2"/>
    <s v="WAC Adjustment"/>
    <d v="2015-08-19T00:00:00"/>
    <n v="3"/>
  </r>
  <r>
    <s v="LANOXIN 250 MCG TABLET"/>
    <x v="2070"/>
    <n v="2.3172799999999998"/>
    <n v="6.9518399999999998"/>
    <s v="B"/>
    <n v="2"/>
    <s v="WAC Adjustment"/>
    <d v="2015-08-19T00:00:00"/>
    <n v="3"/>
  </r>
  <r>
    <s v="NALFON 400 MG CAPSULE"/>
    <x v="1915"/>
    <n v="3.3050199999999998"/>
    <n v="4.2905800000000003"/>
    <s v="B"/>
    <n v="0.29820000000000002"/>
    <s v="WAC Adjustment"/>
    <d v="2015-08-19T00:00:00"/>
    <n v="1.2982"/>
  </r>
  <r>
    <s v="ROXICODONE 15 MG TABLET"/>
    <x v="1362"/>
    <n v="4.3096100000000002"/>
    <n v="4.6543700000000001"/>
    <s v="B"/>
    <n v="0.08"/>
    <s v="WAC Adjustment"/>
    <d v="2015-08-19T00:00:00"/>
    <n v="1.08"/>
  </r>
  <r>
    <s v="ROXICODONE 30 MG TABLET"/>
    <x v="1363"/>
    <n v="8.4829100000000004"/>
    <n v="9.1615400000000005"/>
    <s v="B"/>
    <n v="0.08"/>
    <s v="WAC Adjustment"/>
    <d v="2015-08-19T00:00:00"/>
    <n v="1.08"/>
  </r>
  <r>
    <s v="AGGRENOX 25 MG-200 MG CAPSULE"/>
    <x v="720"/>
    <n v="6.2117500000000003"/>
    <n v="6.8267800000000003"/>
    <s v="B"/>
    <n v="9.9000000000000005E-2"/>
    <s v="WAC Adjustment"/>
    <d v="2015-08-26T00:00:00"/>
    <n v="1.099"/>
  </r>
  <r>
    <s v="ALDARA 5% CREAM"/>
    <x v="721"/>
    <n v="65.313760000000002"/>
    <n v="75.110169999999997"/>
    <s v="B"/>
    <n v="0.15"/>
    <s v="WAC Adjustment"/>
    <d v="2015-08-26T00:00:00"/>
    <n v="1.1499999999999999"/>
  </r>
  <r>
    <s v="ALINIA 100 MG/5 ML SUSPENSION"/>
    <x v="1492"/>
    <n v="2.7941400000000001"/>
    <n v="3.6324399999999999"/>
    <s v="B"/>
    <n v="0.3"/>
    <s v="WAC Adjustment"/>
    <d v="2015-08-26T00:00:00"/>
    <n v="1.3"/>
  </r>
  <r>
    <s v="ALKERAN 2 MG TABLET"/>
    <x v="175"/>
    <n v="9.8497800000000009"/>
    <n v="10.243869999999999"/>
    <s v="B"/>
    <n v="0.04"/>
    <s v="WAC Adjustment"/>
    <d v="2015-08-26T00:00:00"/>
    <n v="1.04"/>
  </r>
  <r>
    <s v="ANTARA 90 MG CAPSULE"/>
    <x v="1585"/>
    <n v="8.2875399999999999"/>
    <n v="16.57508"/>
    <s v="B"/>
    <n v="1"/>
    <s v="WAC Adjustment"/>
    <d v="2015-08-26T00:00:00"/>
    <n v="2"/>
  </r>
  <r>
    <s v="BENSAL HP 3% OINTMENT"/>
    <x v="1804"/>
    <n v="23.711600000000001"/>
    <n v="27.979690000000002"/>
    <s v="B"/>
    <n v="0.18"/>
    <s v="WAC Adjustment"/>
    <d v="2015-08-26T00:00:00"/>
    <n v="1.18"/>
  </r>
  <r>
    <s v="ERTACZO 2% CREAM"/>
    <x v="1818"/>
    <n v="10.11957"/>
    <n v="12.143380000000001"/>
    <s v="B"/>
    <n v="0.2"/>
    <s v="WAC Adjustment"/>
    <d v="2015-08-26T00:00:00"/>
    <n v="1.2"/>
  </r>
  <r>
    <s v="EVAMIST 1.53 MG/SPRAY"/>
    <x v="1599"/>
    <n v="11.68882"/>
    <n v="12.85782"/>
    <s v="B"/>
    <n v="0.1"/>
    <s v="WAC Adjustment"/>
    <d v="2015-08-26T00:00:00"/>
    <n v="1.1000000000000001"/>
  </r>
  <r>
    <s v="GYNAZOLE 1 2% CREAM"/>
    <x v="45"/>
    <n v="13.25"/>
    <n v="14.575799999999999"/>
    <s v="B"/>
    <n v="0.10009999999999999"/>
    <s v="WAC Adjustment"/>
    <d v="2015-08-26T00:00:00"/>
    <n v="1.1001000000000001"/>
  </r>
  <r>
    <s v="JUBLIA 10% TOPICAL SOLUTION"/>
    <x v="1976"/>
    <n v="118.69262999999999"/>
    <n v="129.37496999999999"/>
    <s v="B"/>
    <n v="0.09"/>
    <s v="WAC Adjustment"/>
    <d v="2015-08-26T00:00:00"/>
    <n v="1.0900000000000001"/>
  </r>
  <r>
    <s v="NORITATE 1% CREAM"/>
    <x v="1843"/>
    <n v="18.141439999999999"/>
    <n v="26.30508"/>
    <s v="B"/>
    <n v="0.45"/>
    <s v="WAC Adjustment"/>
    <d v="2015-08-26T00:00:00"/>
    <n v="1.45"/>
  </r>
  <r>
    <s v="RESTORIL 15 MG CAPSULE"/>
    <x v="1742"/>
    <n v="13.256959999999999"/>
    <n v="19.885439999999999"/>
    <s v="B"/>
    <n v="0.5"/>
    <s v="WAC Adjustment"/>
    <d v="2015-08-26T00:00:00"/>
    <n v="1.5"/>
  </r>
  <r>
    <s v="SUPRAX 100 MG/5 ML SUSPENSION"/>
    <x v="180"/>
    <n v="4.0090700000000004"/>
    <n v="4.4099399999999997"/>
    <s v="B"/>
    <n v="0.1"/>
    <s v="WAC Adjustment"/>
    <d v="2015-08-26T00:00:00"/>
    <n v="1.1000000000000001"/>
  </r>
  <r>
    <s v="SUPRAX 200 MG TABLET CHEWABLE"/>
    <x v="181"/>
    <n v="34.204450000000001"/>
    <n v="37.625239999999998"/>
    <s v="B"/>
    <n v="0.1"/>
    <s v="WAC Adjustment"/>
    <d v="2015-08-26T00:00:00"/>
    <n v="1.1000000000000001"/>
  </r>
  <r>
    <s v="SUPRAX 200 MG/5 ML SUSPENSION"/>
    <x v="182"/>
    <n v="7.9543400000000002"/>
    <n v="8.74986"/>
    <s v="B"/>
    <n v="0.1"/>
    <s v="WAC Adjustment"/>
    <d v="2015-08-26T00:00:00"/>
    <n v="1.1000000000000001"/>
  </r>
  <r>
    <s v="SUPRAX 200 MG/5 ML SUSPENSION"/>
    <x v="183"/>
    <n v="7.9521800000000002"/>
    <n v="8.7473200000000002"/>
    <s v="B"/>
    <n v="0.1"/>
    <s v="WAC Adjustment"/>
    <d v="2015-08-26T00:00:00"/>
    <n v="1.1000000000000001"/>
  </r>
  <r>
    <s v="SUPRAX 400 MG CAPSULE"/>
    <x v="1587"/>
    <n v="20.152799999999999"/>
    <n v="22.168479999999999"/>
    <s v="B"/>
    <n v="0.1"/>
    <s v="WAC Adjustment"/>
    <d v="2015-08-26T00:00:00"/>
    <n v="1.1000000000000001"/>
  </r>
  <r>
    <s v="AVONEX ADMIN PACK 30 MCG VL"/>
    <x v="0"/>
    <n v="1208.75486"/>
    <n v="1281.2680700000001"/>
    <s v="B"/>
    <n v="0.06"/>
    <s v="WAC Adjustment"/>
    <d v="2015-09-02T00:00:00"/>
    <n v="1.06"/>
  </r>
  <r>
    <s v="AVONEX PEN 30 MCG/0.5 ML KIT"/>
    <x v="1"/>
    <n v="4896.5720000000001"/>
    <n v="5190.3173500000003"/>
    <s v="B"/>
    <n v="0.06"/>
    <s v="WAC Adjustment"/>
    <d v="2015-09-02T00:00:00"/>
    <n v="1.06"/>
  </r>
  <r>
    <s v="AVONEX PREFILLED SYR 30 MCG KIT"/>
    <x v="2"/>
    <n v="4849.5883299999996"/>
    <n v="5140.5151400000004"/>
    <s v="B"/>
    <n v="0.06"/>
    <s v="WAC Adjustment"/>
    <d v="2015-09-02T00:00:00"/>
    <n v="1.06"/>
  </r>
  <r>
    <s v="BETASERON 0.3 MG KIT"/>
    <x v="2071"/>
    <n v="366.36270999999999"/>
    <n v="387.61541"/>
    <s v="B"/>
    <n v="5.8000000000000003E-2"/>
    <s v="WAC Adjustment"/>
    <d v="2015-09-02T00:00:00"/>
    <n v="1.0580000000000001"/>
  </r>
  <r>
    <s v="ELIQUIS 2.5 MG TABLET"/>
    <x v="1203"/>
    <n v="5.0745699999999996"/>
    <n v="5.37392"/>
    <s v="B"/>
    <n v="5.8999999999999997E-2"/>
    <s v="WAC Adjustment"/>
    <d v="2015-09-02T00:00:00"/>
    <n v="1.0589999999999999"/>
  </r>
  <r>
    <s v="ELIQUIS 5 MG TABLET"/>
    <x v="1204"/>
    <n v="5.08378"/>
    <n v="5.38368"/>
    <s v="B"/>
    <n v="5.8999999999999997E-2"/>
    <s v="WAC Adjustment"/>
    <d v="2015-09-02T00:00:00"/>
    <n v="1.0589999999999999"/>
  </r>
  <r>
    <s v="LEVEMIR 100 UNITS/ML VIAL"/>
    <x v="176"/>
    <n v="24.08813"/>
    <n v="26.074200000000001"/>
    <s v="B"/>
    <n v="8.2500000000000004E-2"/>
    <s v="WAC Adjustment"/>
    <d v="2015-09-02T00:00:00"/>
    <n v="1.0825"/>
  </r>
  <r>
    <s v="LEVEMIR FLEXPEN 100 UNITS/ML"/>
    <x v="177"/>
    <n v="24.138770000000001"/>
    <n v="26.129490000000001"/>
    <s v="B"/>
    <n v="8.2500000000000004E-2"/>
    <s v="WAC Adjustment"/>
    <d v="2015-09-02T00:00:00"/>
    <n v="1.0825"/>
  </r>
  <r>
    <s v="LEVEMIR FLEXTOUCH 100 UNITS/ML"/>
    <x v="2072"/>
    <n v="24.138770000000001"/>
    <n v="26.129490000000001"/>
    <s v="B"/>
    <n v="8.2500000000000004E-2"/>
    <s v="WAC Adjustment"/>
    <d v="2015-09-02T00:00:00"/>
    <n v="1.0825"/>
  </r>
  <r>
    <s v="PAXIL 10 MG TABLET"/>
    <x v="1405"/>
    <n v="4.6709500000000004"/>
    <n v="4.9045399999999999"/>
    <s v="B"/>
    <n v="0.05"/>
    <s v="WAC Adjustment"/>
    <d v="2015-09-02T00:00:00"/>
    <n v="1.05"/>
  </r>
  <r>
    <s v="PAXIL 10 MG/5 ML SUSPENSION"/>
    <x v="1406"/>
    <n v="0.96406999999999998"/>
    <n v="1.0122500000000001"/>
    <s v="B"/>
    <n v="0.05"/>
    <s v="WAC Adjustment"/>
    <d v="2015-09-02T00:00:00"/>
    <n v="1.05"/>
  </r>
  <r>
    <s v="PAXIL 20 MG TABLET"/>
    <x v="1407"/>
    <n v="4.8234599999999999"/>
    <n v="5.0646800000000001"/>
    <s v="B"/>
    <n v="0.05"/>
    <s v="WAC Adjustment"/>
    <d v="2015-09-02T00:00:00"/>
    <n v="1.05"/>
  </r>
  <r>
    <s v="PAXIL 30 MG TABLET"/>
    <x v="1408"/>
    <n v="4.9604400000000002"/>
    <n v="5.2086100000000002"/>
    <s v="B"/>
    <n v="0.05"/>
    <s v="WAC Adjustment"/>
    <d v="2015-09-02T00:00:00"/>
    <n v="1.05"/>
  </r>
  <r>
    <s v="PAXIL 40 MG TABLET"/>
    <x v="1409"/>
    <n v="5.3151400000000004"/>
    <n v="5.5808999999999997"/>
    <s v="B"/>
    <n v="0.05"/>
    <s v="WAC Adjustment"/>
    <d v="2015-09-02T00:00:00"/>
    <n v="1.05"/>
  </r>
  <r>
    <s v="PAXIL CR 12.5 MG TABLET"/>
    <x v="1410"/>
    <n v="4.7123999999999997"/>
    <n v="4.9479300000000004"/>
    <s v="B"/>
    <n v="0.05"/>
    <s v="WAC Adjustment"/>
    <d v="2015-09-02T00:00:00"/>
    <n v="1.05"/>
  </r>
  <r>
    <s v="PAXIL CR 25 MG TABLET"/>
    <x v="1411"/>
    <n v="4.9629799999999999"/>
    <n v="5.2109800000000002"/>
    <s v="B"/>
    <n v="0.05"/>
    <s v="WAC Adjustment"/>
    <d v="2015-09-02T00:00:00"/>
    <n v="1.05"/>
  </r>
  <r>
    <s v="PAXIL CR 37.5 MG TABLET"/>
    <x v="1412"/>
    <n v="5.1400899999999998"/>
    <n v="5.3971900000000002"/>
    <s v="B"/>
    <n v="0.05"/>
    <s v="WAC Adjustment"/>
    <d v="2015-09-02T00:00:00"/>
    <n v="1.05"/>
  </r>
  <r>
    <s v="ATRALIN 0.05% GEL"/>
    <x v="727"/>
    <n v="8.5886899999999997"/>
    <n v="12.02425"/>
    <s v="B"/>
    <n v="0.4"/>
    <s v="WAC Adjustment"/>
    <d v="2015-09-09T00:00:00"/>
    <n v="1.4"/>
  </r>
  <r>
    <s v="DILAUDID 1 MG/ML LIQUID"/>
    <x v="1239"/>
    <n v="0.64071999999999996"/>
    <n v="0.69838999999999996"/>
    <s v="B"/>
    <n v="0.09"/>
    <s v="WAC Adjustment"/>
    <d v="2015-09-09T00:00:00"/>
    <n v="1.0900000000000001"/>
  </r>
  <r>
    <s v="DILAUDID 4 MG TABLET"/>
    <x v="1240"/>
    <n v="2.2093099999999999"/>
    <n v="2.4081199999999998"/>
    <s v="B"/>
    <n v="0.09"/>
    <s v="WAC Adjustment"/>
    <d v="2015-09-09T00:00:00"/>
    <n v="1.0900000000000001"/>
  </r>
  <r>
    <s v="DILAUDID 8 MG TABLET"/>
    <x v="1241"/>
    <n v="4.0577199999999998"/>
    <n v="4.4228800000000001"/>
    <s v="B"/>
    <n v="0.09"/>
    <s v="WAC Adjustment"/>
    <d v="2015-09-09T00:00:00"/>
    <n v="1.0900000000000001"/>
  </r>
  <r>
    <s v="HUMIRA 40 MG/0.8 ML PEN"/>
    <x v="399"/>
    <n v="1555.29558"/>
    <n v="1678.1639299999999"/>
    <s v="B"/>
    <n v="7.9000000000000001E-2"/>
    <s v="WAC Adjustment"/>
    <d v="2015-09-09T00:00:00"/>
    <n v="1.079"/>
  </r>
  <r>
    <s v="HUMIRA 40 MG/0.8 ML SYRINGE"/>
    <x v="400"/>
    <n v="1544.45577"/>
    <n v="1666.4677799999999"/>
    <s v="B"/>
    <n v="7.9000000000000001E-2"/>
    <s v="WAC Adjustment"/>
    <d v="2015-09-09T00:00:00"/>
    <n v="1.079"/>
  </r>
  <r>
    <s v="HUMIRA CROHN'S STARTER PACK"/>
    <x v="401"/>
    <n v="1556.24836"/>
    <n v="1679.1919800000001"/>
    <s v="B"/>
    <n v="7.9000000000000001E-2"/>
    <s v="WAC Adjustment"/>
    <d v="2015-09-09T00:00:00"/>
    <n v="1.079"/>
  </r>
  <r>
    <s v="HUMIRA PSORIASIS STARTER PACK"/>
    <x v="402"/>
    <n v="1556.27558"/>
    <n v="1679.22135"/>
    <s v="B"/>
    <n v="7.9000000000000001E-2"/>
    <s v="WAC Adjustment"/>
    <d v="2015-09-09T00:00:00"/>
    <n v="1.079"/>
  </r>
  <r>
    <s v="INTERMEZZO 1.75 MG TAB SUBLING"/>
    <x v="1103"/>
    <n v="8.0216200000000004"/>
    <n v="8.4628899999999998"/>
    <s v="B"/>
    <n v="5.5E-2"/>
    <s v="WAC Adjustment"/>
    <d v="2015-09-09T00:00:00"/>
    <n v="1.0549999999999999"/>
  </r>
  <r>
    <s v="INTERMEZZO 3.5 MG TAB SUBLING"/>
    <x v="1104"/>
    <n v="8.1937499999999996"/>
    <n v="8.6444899999999993"/>
    <s v="B"/>
    <n v="5.5E-2"/>
    <s v="WAC Adjustment"/>
    <d v="2015-09-09T00:00:00"/>
    <n v="1.0549999999999999"/>
  </r>
  <r>
    <s v="MIRVASO 0.33% GEL"/>
    <x v="1509"/>
    <n v="9.6602200000000007"/>
    <n v="11.592549999999999"/>
    <s v="B"/>
    <n v="0.2"/>
    <s v="WAC Adjustment"/>
    <d v="2015-09-09T00:00:00"/>
    <n v="1.2"/>
  </r>
  <r>
    <s v="MS CONTIN 100 MG TABLET"/>
    <x v="1279"/>
    <n v="13.769869999999999"/>
    <n v="14.871460000000001"/>
    <s v="B"/>
    <n v="0.08"/>
    <s v="WAC Adjustment"/>
    <d v="2015-09-09T00:00:00"/>
    <n v="1.08"/>
  </r>
  <r>
    <s v="MS CONTIN 60 MG TABLET"/>
    <x v="1280"/>
    <n v="9.3849699999999991"/>
    <n v="10.135770000000001"/>
    <s v="B"/>
    <n v="0.08"/>
    <s v="WAC Adjustment"/>
    <d v="2015-09-09T00:00:00"/>
    <n v="1.08"/>
  </r>
  <r>
    <s v="MS CONTIN CR 30 MG TABLET"/>
    <x v="1281"/>
    <n v="4.8464999999999998"/>
    <n v="5.2342700000000004"/>
    <s v="B"/>
    <n v="0.08"/>
    <s v="WAC Adjustment"/>
    <d v="2015-09-09T00:00:00"/>
    <n v="1.08"/>
  </r>
  <r>
    <s v="RENAGEL 400 MG TABLET"/>
    <x v="1131"/>
    <n v="2.8230900000000001"/>
    <n v="3.10371"/>
    <s v="B"/>
    <n v="9.9400000000000002E-2"/>
    <s v="WAC Adjustment"/>
    <d v="2015-09-09T00:00:00"/>
    <n v="1.0993999999999999"/>
  </r>
  <r>
    <s v="RENAGEL 800 MG TABLET"/>
    <x v="1132"/>
    <n v="5.62981"/>
    <n v="6.1894200000000001"/>
    <s v="B"/>
    <n v="9.9400000000000002E-2"/>
    <s v="WAC Adjustment"/>
    <d v="2015-09-09T00:00:00"/>
    <n v="1.0993999999999999"/>
  </r>
  <r>
    <s v="RENVELA 0.8 GM POWDER PACKET"/>
    <x v="1133"/>
    <n v="13.514010000000001"/>
    <n v="14.85731"/>
    <s v="B"/>
    <n v="9.9400000000000002E-2"/>
    <s v="WAC Adjustment"/>
    <d v="2015-09-09T00:00:00"/>
    <n v="1.0993999999999999"/>
  </r>
  <r>
    <s v="RENVELA 2.4 GM POWDER PACKET"/>
    <x v="1134"/>
    <n v="13.630050000000001"/>
    <n v="14.98488"/>
    <s v="B"/>
    <n v="9.9400000000000002E-2"/>
    <s v="WAC Adjustment"/>
    <d v="2015-09-09T00:00:00"/>
    <n v="1.0993999999999999"/>
  </r>
  <r>
    <s v="RENVELA 800 MG TABLET"/>
    <x v="1135"/>
    <n v="4.5061999999999998"/>
    <n v="4.9541199999999996"/>
    <s v="B"/>
    <n v="9.9400000000000002E-2"/>
    <s v="WAC Adjustment"/>
    <d v="2015-09-09T00:00:00"/>
    <n v="1.0993999999999999"/>
  </r>
  <r>
    <s v="STROVITE ONE CAPLET"/>
    <x v="2073"/>
    <n v="1.0908500000000001"/>
    <n v="2.4397899999999999"/>
    <s v="B"/>
    <n v="1.2365999999999999"/>
    <s v="WAC Adjustment"/>
    <d v="2015-09-09T00:00:00"/>
    <n v="2.2366000000000001"/>
  </r>
  <r>
    <s v="ENBREL 25 MG KIT"/>
    <x v="361"/>
    <n v="390.11398000000003"/>
    <n v="420.93687999999997"/>
    <s v="B"/>
    <n v="7.9000000000000001E-2"/>
    <s v="WAC Adjustment"/>
    <d v="2015-09-16T00:00:00"/>
    <n v="1.079"/>
  </r>
  <r>
    <s v="ENBREL 25 MG/0.5 ML SYRINGE"/>
    <x v="362"/>
    <n v="769.13408000000004"/>
    <n v="829.90336000000002"/>
    <s v="B"/>
    <n v="7.9000000000000001E-2"/>
    <s v="WAC Adjustment"/>
    <d v="2015-09-16T00:00:00"/>
    <n v="1.079"/>
  </r>
  <r>
    <s v="ENBREL 50 MG/ML SURECLICK SYR"/>
    <x v="363"/>
    <n v="800.80088000000001"/>
    <n v="864.07216000000005"/>
    <s v="B"/>
    <n v="7.9000000000000001E-2"/>
    <s v="WAC Adjustment"/>
    <d v="2015-09-16T00:00:00"/>
    <n v="1.079"/>
  </r>
  <r>
    <s v="ENBREL 50 MG/ML SYRINGE"/>
    <x v="364"/>
    <n v="801.91240000000005"/>
    <n v="865.27148999999997"/>
    <s v="B"/>
    <n v="7.9000000000000001E-2"/>
    <s v="WAC Adjustment"/>
    <d v="2015-09-16T00:00:00"/>
    <n v="1.079"/>
  </r>
  <r>
    <s v="INVOKAMET 150-1,000 MG TABLET"/>
    <x v="1906"/>
    <n v="5.5188100000000002"/>
    <n v="5.8443100000000001"/>
    <s v="B"/>
    <n v="5.8999999999999997E-2"/>
    <s v="WAC Adjustment"/>
    <d v="2015-09-16T00:00:00"/>
    <n v="1.0589999999999999"/>
  </r>
  <r>
    <s v="INVOKAMET 150-500 MG TABLET"/>
    <x v="2074"/>
    <n v="5.4865899999999996"/>
    <n v="5.8101900000000004"/>
    <s v="B"/>
    <n v="5.8999999999999997E-2"/>
    <s v="WAC Adjustment"/>
    <d v="2015-09-16T00:00:00"/>
    <n v="1.0589999999999999"/>
  </r>
  <r>
    <s v="INVOKAMET 50-1,000 MG TABLET"/>
    <x v="1907"/>
    <n v="5.5226300000000004"/>
    <n v="5.8483499999999999"/>
    <s v="B"/>
    <n v="5.8999999999999997E-2"/>
    <s v="WAC Adjustment"/>
    <d v="2015-09-16T00:00:00"/>
    <n v="1.0589999999999999"/>
  </r>
  <r>
    <s v="INVOKAMET 50-500 MG TABLET"/>
    <x v="2075"/>
    <n v="5.5012999999999996"/>
    <n v="5.8257700000000003"/>
    <s v="B"/>
    <n v="5.8999999999999997E-2"/>
    <s v="WAC Adjustment"/>
    <d v="2015-09-16T00:00:00"/>
    <n v="1.0589999999999999"/>
  </r>
  <r>
    <s v="INVOKANA 100 MG TABLET"/>
    <x v="836"/>
    <n v="11.04354"/>
    <n v="11.694889999999999"/>
    <s v="B"/>
    <n v="5.8999999999999997E-2"/>
    <s v="WAC Adjustment"/>
    <d v="2015-09-16T00:00:00"/>
    <n v="1.0589999999999999"/>
  </r>
  <r>
    <s v="INVOKANA 300 MG TABLET"/>
    <x v="837"/>
    <n v="11.05349"/>
    <n v="11.70543"/>
    <s v="B"/>
    <n v="5.8999999999999997E-2"/>
    <s v="WAC Adjustment"/>
    <d v="2015-09-16T00:00:00"/>
    <n v="1.0589999999999999"/>
  </r>
  <r>
    <s v="ONFI 10 MG TABLET"/>
    <x v="519"/>
    <n v="10.29304"/>
    <n v="12.34135"/>
    <s v="B"/>
    <n v="0.19900000000000001"/>
    <s v="WAC Adjustment"/>
    <d v="2015-09-16T00:00:00"/>
    <n v="1.1990000000000001"/>
  </r>
  <r>
    <s v="ONFI 20 MG TABLET"/>
    <x v="520"/>
    <n v="20.826180000000001"/>
    <n v="24.970590000000001"/>
    <s v="B"/>
    <n v="0.19900000000000001"/>
    <s v="WAC Adjustment"/>
    <d v="2015-09-16T00:00:00"/>
    <n v="1.1990000000000001"/>
  </r>
  <r>
    <s v="REBIF 22 MCG/0.5 ML SYRINGE"/>
    <x v="1677"/>
    <n v="857.84166000000005"/>
    <n v="909.31215999999995"/>
    <s v="B"/>
    <n v="0.06"/>
    <s v="WAC Adjustment"/>
    <d v="2015-09-16T00:00:00"/>
    <n v="1.06"/>
  </r>
  <r>
    <s v="REBIF 44 MCG/0.5 ML SYRINGE"/>
    <x v="178"/>
    <n v="872.45243000000005"/>
    <n v="924.79957999999999"/>
    <s v="B"/>
    <n v="0.06"/>
    <s v="WAC Adjustment"/>
    <d v="2015-09-16T00:00:00"/>
    <n v="1.06"/>
  </r>
  <r>
    <s v="SIMPONI 50 MG/0.5 ML PEN INJEC"/>
    <x v="1120"/>
    <n v="6345.9347500000003"/>
    <n v="6783.8042500000001"/>
    <s v="B"/>
    <n v="6.9000000000000006E-2"/>
    <s v="WAC Adjustment"/>
    <d v="2015-09-16T00:00:00"/>
    <n v="1.069"/>
  </r>
  <r>
    <s v="SIMPONI 50 MG/0.5 ML SYRINGE"/>
    <x v="1121"/>
    <n v="6323.1833299999998"/>
    <n v="6759.4829799999998"/>
    <s v="B"/>
    <n v="6.9000000000000006E-2"/>
    <s v="WAC Adjustment"/>
    <d v="2015-09-16T00:00:00"/>
    <n v="1.069"/>
  </r>
  <r>
    <s v="WELCHOL 3.75G PACKET"/>
    <x v="1024"/>
    <n v="15.14574"/>
    <n v="16.712569999999999"/>
    <s v="B"/>
    <n v="0.10349999999999999"/>
    <s v="WAC Adjustment"/>
    <d v="2015-09-16T00:00:00"/>
    <n v="1.1034999999999999"/>
  </r>
  <r>
    <s v="WELCHOL 625 MG TABLET"/>
    <x v="1025"/>
    <n v="2.5265"/>
    <n v="2.7878599999999998"/>
    <s v="B"/>
    <n v="0.10340000000000001"/>
    <s v="WAC Adjustment"/>
    <d v="2015-09-16T00:00:00"/>
    <n v="1.1033999999999999"/>
  </r>
  <r>
    <s v="ZEGERID 20 MG PACKET"/>
    <x v="1998"/>
    <n v="16.463170000000002"/>
    <n v="98.77901"/>
    <s v="B"/>
    <n v="5"/>
    <s v="WAC Adjustment"/>
    <d v="2015-09-16T00:00:00"/>
    <n v="6"/>
  </r>
  <r>
    <s v="ZEGERID 40 MG CAPSULE"/>
    <x v="1999"/>
    <n v="15.95121"/>
    <n v="95.707239999999999"/>
    <s v="B"/>
    <n v="5"/>
    <s v="WAC Adjustment"/>
    <d v="2015-09-16T00:00:00"/>
    <n v="6"/>
  </r>
  <r>
    <s v="ZEGERID 40 MG PACKET"/>
    <x v="2000"/>
    <n v="16.378139999999998"/>
    <n v="98.268820000000005"/>
    <s v="B"/>
    <n v="5"/>
    <s v="WAC Adjustment"/>
    <d v="2015-09-16T00:00:00"/>
    <n v="6"/>
  </r>
  <r>
    <s v="GAVISCON ES TABLET CHEW"/>
    <x v="2076"/>
    <n v="7.306E-2"/>
    <n v="7.4190000000000006E-2"/>
    <s v="B"/>
    <n v="1.55E-2"/>
    <s v="WAC Adjustment"/>
    <d v="2015-09-23T00:00:00"/>
    <n v="1.0155000000000001"/>
  </r>
  <r>
    <s v="MULTAQ 400 MG TABLET"/>
    <x v="1282"/>
    <n v="7.4492200000000004"/>
    <n v="8.1542499999999993"/>
    <s v="B"/>
    <n v="9.4600000000000004E-2"/>
    <s v="WAC Adjustment"/>
    <d v="2015-09-23T00:00:00"/>
    <n v="1.0946"/>
  </r>
  <r>
    <s v="RELISTOR 12 MG/0.6 ML SYRINGE"/>
    <x v="1440"/>
    <n v="116.94341"/>
    <n v="162.28120999999999"/>
    <s v="B"/>
    <n v="0.38769999999999999"/>
    <s v="WAC Adjustment"/>
    <d v="2015-09-23T00:00:00"/>
    <n v="1.3876999999999999"/>
  </r>
  <r>
    <s v="RELISTOR 12 MG/0.6 ML VIAL"/>
    <x v="1441"/>
    <n v="114.88985"/>
    <n v="159.43609000000001"/>
    <s v="B"/>
    <n v="0.38769999999999999"/>
    <s v="WAC Adjustment"/>
    <d v="2015-09-23T00:00:00"/>
    <n v="1.3876999999999999"/>
  </r>
  <r>
    <s v="RELISTOR 8 MG/0.4 ML SYRINGE"/>
    <x v="1909"/>
    <n v="174.22505000000001"/>
    <n v="241.77036000000001"/>
    <s v="B"/>
    <n v="0.38769999999999999"/>
    <s v="WAC Adjustment"/>
    <d v="2015-09-23T00:00:00"/>
    <n v="1.3876999999999999"/>
  </r>
  <r>
    <s v="TRICOR 145 MG TABLET"/>
    <x v="650"/>
    <n v="7.1018999999999997"/>
    <n v="0.99426999999999999"/>
    <s v="B"/>
    <n v="-0.86"/>
    <s v="WAC Adjustment"/>
    <d v="2015-09-23T00:00:00"/>
    <n v="0.14000000000000001"/>
  </r>
  <r>
    <s v="TRICOR 48 MG TABLET"/>
    <x v="651"/>
    <n v="2.2016900000000001"/>
    <n v="0.50636999999999999"/>
    <s v="B"/>
    <n v="-0.77"/>
    <s v="WAC Adjustment"/>
    <d v="2015-09-23T00:00:00"/>
    <n v="0.22999999999999998"/>
  </r>
  <r>
    <s v="ALINIA 500 MG TABLET"/>
    <x v="1697"/>
    <n v="40.447240000000001"/>
    <n v="48.050919999999998"/>
    <s v="B"/>
    <n v="0.188"/>
    <s v="WAC Adjustment"/>
    <d v="2015-09-30T00:00:00"/>
    <n v="1.1879999999999999"/>
  </r>
  <r>
    <s v="BETAPACE 120 MG TABLET"/>
    <x v="1168"/>
    <n v="10.67295"/>
    <n v="14.575390000000001"/>
    <s v="B"/>
    <n v="0.36559999999999998"/>
    <s v="WAC Adjustment"/>
    <d v="2015-09-30T00:00:00"/>
    <n v="1.3655999999999999"/>
  </r>
  <r>
    <s v="BETAPACE 80 MG TABLET"/>
    <x v="1169"/>
    <n v="7.9188999999999998"/>
    <n v="10.07549"/>
    <s v="B"/>
    <n v="0.27229999999999999"/>
    <s v="WAC Adjustment"/>
    <d v="2015-09-30T00:00:00"/>
    <n v="1.2723"/>
  </r>
  <r>
    <s v="BETAPACE AF 120 MG TABLET"/>
    <x v="1170"/>
    <n v="10.67295"/>
    <n v="14.575390000000001"/>
    <s v="B"/>
    <n v="0.36559999999999998"/>
    <s v="WAC Adjustment"/>
    <d v="2015-09-30T00:00:00"/>
    <n v="1.3655999999999999"/>
  </r>
  <r>
    <s v="BETAPACE AF 80 MG TABLET"/>
    <x v="1171"/>
    <n v="7.9188999999999998"/>
    <n v="10.07549"/>
    <s v="B"/>
    <n v="0.27229999999999999"/>
    <s v="WAC Adjustment"/>
    <d v="2015-09-30T00:00:00"/>
    <n v="1.2723"/>
  </r>
  <r>
    <s v="GLYXAMBI 10 MG-5 MG TABLET"/>
    <x v="2077"/>
    <n v="15.36571"/>
    <n v="16.272290000000002"/>
    <s v="B"/>
    <n v="5.8999999999999997E-2"/>
    <s v="WAC Adjustment"/>
    <d v="2015-09-30T00:00:00"/>
    <n v="1.0589999999999999"/>
  </r>
  <r>
    <s v="GLYXAMBI 25 MG-5 MG TABLET"/>
    <x v="2078"/>
    <n v="15.389519999999999"/>
    <n v="16.297509999999999"/>
    <s v="B"/>
    <n v="5.8999999999999997E-2"/>
    <s v="WAC Adjustment"/>
    <d v="2015-09-30T00:00:00"/>
    <n v="1.0589999999999999"/>
  </r>
  <r>
    <s v="LIPOFEN 150 MG CAPSULE"/>
    <x v="1336"/>
    <n v="6.1596900000000003"/>
    <n v="6.4684699999999999"/>
    <s v="B"/>
    <n v="5.0099999999999999E-2"/>
    <s v="WAC Adjustment"/>
    <d v="2015-09-30T00:00:00"/>
    <n v="1.0501"/>
  </r>
  <r>
    <s v="LIPOFEN 50 MG CAPSULE"/>
    <x v="1015"/>
    <n v="2.8829199999999999"/>
    <n v="3.0273300000000001"/>
    <s v="B"/>
    <n v="5.0099999999999999E-2"/>
    <s v="WAC Adjustment"/>
    <d v="2015-09-30T00:00:00"/>
    <n v="1.0501"/>
  </r>
  <r>
    <s v="OVIDREL 250 MCG/0.5 ML SYRG"/>
    <x v="1039"/>
    <n v="239.83600000000001"/>
    <n v="258.41609999999997"/>
    <s v="B"/>
    <n v="7.7499999999999999E-2"/>
    <s v="WAC Adjustment"/>
    <d v="2015-09-30T00:00:00"/>
    <n v="1.0774999999999999"/>
  </r>
  <r>
    <s v="PRADAXA 150 MG CAPSULE"/>
    <x v="910"/>
    <n v="5.0711000000000004"/>
    <n v="5.3751699999999998"/>
    <s v="B"/>
    <n v="0.06"/>
    <s v="WAC Adjustment"/>
    <d v="2015-09-30T00:00:00"/>
    <n v="1.06"/>
  </r>
  <r>
    <s v="PRADAXA 75 MG CAPSULE"/>
    <x v="911"/>
    <n v="5.0684300000000002"/>
    <n v="5.3723400000000003"/>
    <s v="B"/>
    <n v="0.06"/>
    <s v="WAC Adjustment"/>
    <d v="2015-09-30T00:00:00"/>
    <n v="1.06"/>
  </r>
  <r>
    <s v="JARDIANCE 10 MG TABLET"/>
    <x v="1913"/>
    <n v="10.9724"/>
    <n v="11.61988"/>
    <s v="B"/>
    <n v="5.8999999999999997E-2"/>
    <s v="WAC Adjustment"/>
    <d v="2015-10-21T00:00:00"/>
    <n v="1.0589999999999999"/>
  </r>
  <r>
    <s v="JARDIANCE 25 MG TABLET"/>
    <x v="1914"/>
    <n v="11.04439"/>
    <n v="11.696099999999999"/>
    <s v="B"/>
    <n v="5.8999999999999997E-2"/>
    <s v="WAC Adjustment"/>
    <d v="2015-10-21T00:00:00"/>
    <n v="1.0589999999999999"/>
  </r>
  <r>
    <s v="TRAVATAN Z 0.004% EYE DROP"/>
    <x v="1347"/>
    <n v="49.116070000000001"/>
    <n v="53.53407"/>
    <s v="B"/>
    <n v="0.09"/>
    <s v="WAC Adjustment"/>
    <d v="2015-10-21T00:00:00"/>
    <n v="1.0900000000000001"/>
  </r>
  <r>
    <s v="TRAVATAN Z 0.004% EYE DROP"/>
    <x v="1348"/>
    <n v="48.999859999999998"/>
    <n v="53.406910000000003"/>
    <s v="B"/>
    <n v="8.9899999999999994E-2"/>
    <s v="WAC Adjustment"/>
    <d v="2015-10-21T00:00:00"/>
    <n v="1.0899000000000001"/>
  </r>
  <r>
    <s v="ACTONEL 150 MG TABLET"/>
    <x v="1791"/>
    <n v="239.63621000000001"/>
    <n v="258.80484999999999"/>
    <s v="B"/>
    <n v="0.08"/>
    <s v="WAC Adjustment"/>
    <d v="2015-07-10T00:00:00"/>
    <n v="1.08"/>
  </r>
  <r>
    <s v="ACTONEL 35 MG TABLET"/>
    <x v="2079"/>
    <n v="55.576729999999998"/>
    <n v="60.02393"/>
    <s v="B"/>
    <n v="0.08"/>
    <s v="WAC Adjustment"/>
    <d v="2015-07-10T00:00:00"/>
    <n v="1.08"/>
  </r>
  <r>
    <s v="ACTONEL 5 MG TABLET"/>
    <x v="1227"/>
    <n v="7.8525700000000001"/>
    <n v="8.4807699999999997"/>
    <s v="B"/>
    <n v="0.08"/>
    <s v="WAC Adjustment"/>
    <d v="2015-07-10T00:00:00"/>
    <n v="1.08"/>
  </r>
  <r>
    <s v="ALBENZA 200 MG TABLET"/>
    <x v="213"/>
    <n v="124.50971"/>
    <n v="161.86136999999999"/>
    <s v="B"/>
    <n v="0.3"/>
    <s v="WAC Adjustment"/>
    <d v="2015-07-10T00:00:00"/>
    <n v="1.3"/>
  </r>
  <r>
    <s v="ANDRODERM 2 MG/24HR PATCH"/>
    <x v="1046"/>
    <n v="6.6097799999999998"/>
    <n v="7.13849"/>
    <s v="B"/>
    <n v="0.08"/>
    <s v="WAC Adjustment"/>
    <d v="2015-07-10T00:00:00"/>
    <n v="1.08"/>
  </r>
  <r>
    <s v="ANDRODERM 4 MG/24HR PATCH"/>
    <x v="1047"/>
    <n v="12.994149999999999"/>
    <n v="14.03355"/>
    <s v="B"/>
    <n v="0.08"/>
    <s v="WAC Adjustment"/>
    <d v="2015-07-10T00:00:00"/>
    <n v="1.08"/>
  </r>
  <r>
    <s v="BROVANA 15 MCG/2 ML SOLUTION"/>
    <x v="249"/>
    <n v="5.5711399999999998"/>
    <n v="5.90402"/>
    <s v="B"/>
    <n v="5.9799999999999999E-2"/>
    <s v="WAC Adjustment"/>
    <d v="2015-07-10T00:00:00"/>
    <n v="1.0598000000000001"/>
  </r>
  <r>
    <s v="BROVANA 15 MCG/2 ML SOLUTION"/>
    <x v="250"/>
    <n v="5.4976200000000004"/>
    <n v="5.8261000000000003"/>
    <s v="B"/>
    <n v="5.9700000000000003E-2"/>
    <s v="WAC Adjustment"/>
    <d v="2015-07-10T00:00:00"/>
    <n v="1.0597000000000001"/>
  </r>
  <r>
    <s v="BUTRANS 10 MCG/HR PATCH"/>
    <x v="1594"/>
    <n v="68.024159999999995"/>
    <n v="74.487129999999993"/>
    <s v="B"/>
    <n v="9.5000000000000001E-2"/>
    <s v="WAC Adjustment"/>
    <d v="2015-07-10T00:00:00"/>
    <n v="1.095"/>
  </r>
  <r>
    <s v="BUTRANS 15 MCG/HR PATCH"/>
    <x v="1595"/>
    <n v="98.134640000000005"/>
    <n v="107.45645"/>
    <s v="B"/>
    <n v="9.5000000000000001E-2"/>
    <s v="WAC Adjustment"/>
    <d v="2015-07-10T00:00:00"/>
    <n v="1.095"/>
  </r>
  <r>
    <s v="BUTRANS 20 MCG/HR PATCH"/>
    <x v="1596"/>
    <n v="120.05457"/>
    <n v="131.46095"/>
    <s v="B"/>
    <n v="9.5000000000000001E-2"/>
    <s v="WAC Adjustment"/>
    <d v="2015-07-10T00:00:00"/>
    <n v="1.095"/>
  </r>
  <r>
    <s v="BUTRANS 5 MCG/HR PATCH"/>
    <x v="1597"/>
    <n v="45.24212"/>
    <n v="49.540120000000002"/>
    <s v="B"/>
    <n v="9.5000000000000001E-2"/>
    <s v="WAC Adjustment"/>
    <d v="2015-07-10T00:00:00"/>
    <n v="1.095"/>
  </r>
  <r>
    <s v="BUTRANS 7.5 MCG/HR PATCH"/>
    <x v="1814"/>
    <n v="62.936999999999998"/>
    <n v="68.914760000000001"/>
    <s v="B"/>
    <n v="9.5000000000000001E-2"/>
    <s v="WAC Adjustment"/>
    <d v="2015-07-10T00:00:00"/>
    <n v="1.095"/>
  </r>
  <r>
    <s v="BYSTOLIC 10 MG TABLET"/>
    <x v="99"/>
    <n v="2.9713500000000002"/>
    <n v="3.2035300000000002"/>
    <s v="B"/>
    <n v="7.8100000000000003E-2"/>
    <s v="WAC Adjustment"/>
    <d v="2015-07-10T00:00:00"/>
    <n v="1.0781000000000001"/>
  </r>
  <r>
    <s v="BYSTOLIC 2.5 MG TABLET"/>
    <x v="100"/>
    <n v="2.9662600000000001"/>
    <n v="3.1962000000000002"/>
    <s v="B"/>
    <n v="7.7499999999999999E-2"/>
    <s v="WAC Adjustment"/>
    <d v="2015-07-10T00:00:00"/>
    <n v="1.0774999999999999"/>
  </r>
  <r>
    <s v="BYSTOLIC 20 MG TABLET"/>
    <x v="101"/>
    <n v="3.0915499999999998"/>
    <n v="3.35439"/>
    <s v="B"/>
    <n v="8.5000000000000006E-2"/>
    <s v="WAC Adjustment"/>
    <d v="2015-07-10T00:00:00"/>
    <n v="1.085"/>
  </r>
  <r>
    <s v="BYSTOLIC 5 MG TABLET"/>
    <x v="102"/>
    <n v="2.96692"/>
    <n v="3.19929"/>
    <s v="B"/>
    <n v="7.8299999999999995E-2"/>
    <s v="WAC Adjustment"/>
    <d v="2015-07-10T00:00:00"/>
    <n v="1.0783"/>
  </r>
  <r>
    <s v="CELEXA 10 MG TABLET"/>
    <x v="1651"/>
    <n v="5.9685800000000002"/>
    <n v="6.5594700000000001"/>
    <s v="B"/>
    <n v="9.9000000000000005E-2"/>
    <s v="WAC Adjustment"/>
    <d v="2015-07-10T00:00:00"/>
    <n v="1.099"/>
  </r>
  <r>
    <s v="CELEXA 20 MG TABLET"/>
    <x v="1652"/>
    <n v="6.1868499999999997"/>
    <n v="6.7993499999999996"/>
    <s v="B"/>
    <n v="9.9000000000000005E-2"/>
    <s v="WAC Adjustment"/>
    <d v="2015-07-10T00:00:00"/>
    <n v="1.099"/>
  </r>
  <r>
    <s v="CELEXA 40 MG TABLET"/>
    <x v="1653"/>
    <n v="6.3845299999999998"/>
    <n v="7.0166000000000004"/>
    <s v="B"/>
    <n v="9.9000000000000005E-2"/>
    <s v="WAC Adjustment"/>
    <d v="2015-07-10T00:00:00"/>
    <n v="1.099"/>
  </r>
  <r>
    <s v="CONDYLOX 0.5% GEL"/>
    <x v="1053"/>
    <n v="109.82817"/>
    <n v="120.70225000000001"/>
    <s v="B"/>
    <n v="9.9000000000000005E-2"/>
    <s v="WAC Adjustment"/>
    <d v="2015-07-10T00:00:00"/>
    <n v="1.099"/>
  </r>
  <r>
    <s v="CRINONE 8% GEL"/>
    <x v="1545"/>
    <n v="17.191230000000001"/>
    <n v="18.892990000000001"/>
    <s v="B"/>
    <n v="9.9000000000000005E-2"/>
    <s v="WAC Adjustment"/>
    <d v="2015-07-10T00:00:00"/>
    <n v="1.099"/>
  </r>
  <r>
    <s v="FARXIGA 10 MG TABLET"/>
    <x v="1631"/>
    <n v="11.050230000000001"/>
    <n v="11.698880000000001"/>
    <s v="B"/>
    <n v="5.8700000000000002E-2"/>
    <s v="WAC Adjustment"/>
    <d v="2015-07-10T00:00:00"/>
    <n v="1.0587"/>
  </r>
  <r>
    <s v="FLOVENT 100 MCG DISKUS"/>
    <x v="814"/>
    <n v="2.3195999999999999"/>
    <n v="2.4123899999999998"/>
    <s v="B"/>
    <n v="0.04"/>
    <s v="WAC Adjustment"/>
    <d v="2015-07-10T00:00:00"/>
    <n v="1.04"/>
  </r>
  <r>
    <s v="FLOVENT 250 MCG DISKUS"/>
    <x v="815"/>
    <n v="3.1648100000000001"/>
    <n v="3.2913700000000001"/>
    <s v="B"/>
    <n v="0.04"/>
    <s v="WAC Adjustment"/>
    <d v="2015-07-10T00:00:00"/>
    <n v="1.04"/>
  </r>
  <r>
    <s v="FLOVENT 50 MCG DISKUS"/>
    <x v="816"/>
    <n v="2.2270400000000001"/>
    <n v="2.3161"/>
    <s v="B"/>
    <n v="0.04"/>
    <s v="WAC Adjustment"/>
    <d v="2015-07-10T00:00:00"/>
    <n v="1.04"/>
  </r>
  <r>
    <s v="FLOVENT HFA 110 MCG INHALER"/>
    <x v="817"/>
    <n v="15.76707"/>
    <n v="16.397600000000001"/>
    <s v="B"/>
    <n v="0.04"/>
    <s v="WAC Adjustment"/>
    <d v="2015-07-10T00:00:00"/>
    <n v="1.04"/>
  </r>
  <r>
    <s v="FLOVENT HFA 220 MCG INHALER"/>
    <x v="818"/>
    <n v="24.39968"/>
    <n v="25.375910000000001"/>
    <s v="B"/>
    <n v="0.04"/>
    <s v="WAC Adjustment"/>
    <d v="2015-07-10T00:00:00"/>
    <n v="1.04"/>
  </r>
  <r>
    <s v="FLOVENT HFA 44 MCG INHALER"/>
    <x v="819"/>
    <n v="13.159789999999999"/>
    <n v="13.68618"/>
    <s v="B"/>
    <n v="0.04"/>
    <s v="WAC Adjustment"/>
    <d v="2015-07-10T00:00:00"/>
    <n v="1.04"/>
  </r>
  <r>
    <s v="INCRUSE ELLIPTA 62.5 MCG INH"/>
    <x v="2080"/>
    <n v="7.2227800000000002"/>
    <n v="7.6562900000000003"/>
    <s v="B"/>
    <n v="0.06"/>
    <s v="WAC Adjustment"/>
    <d v="2015-07-10T00:00:00"/>
    <n v="1.06"/>
  </r>
  <r>
    <s v="KADIAN ER 40 MG CAPSULE"/>
    <x v="1823"/>
    <n v="10.43736"/>
    <n v="11.470660000000001"/>
    <s v="B"/>
    <n v="9.9000000000000005E-2"/>
    <s v="WAC Adjustment"/>
    <d v="2015-07-10T00:00:00"/>
    <n v="1.099"/>
  </r>
  <r>
    <s v="LINZESS 145 MCG CAPSULE"/>
    <x v="123"/>
    <n v="8.9171999999999993"/>
    <n v="9.7999200000000002"/>
    <s v="B"/>
    <n v="9.9000000000000005E-2"/>
    <s v="WAC Adjustment"/>
    <d v="2015-07-10T00:00:00"/>
    <n v="1.099"/>
  </r>
  <r>
    <s v="LINZESS 290 MCG CAPSULE"/>
    <x v="124"/>
    <n v="8.9526500000000002"/>
    <n v="9.83887"/>
    <s v="B"/>
    <n v="9.9000000000000005E-2"/>
    <s v="WAC Adjustment"/>
    <d v="2015-07-10T00:00:00"/>
    <n v="1.099"/>
  </r>
  <r>
    <s v="NITROSTAT 0.3 MG TABLET SL"/>
    <x v="503"/>
    <n v="0.22631999999999999"/>
    <n v="0.35082999999999998"/>
    <s v="B"/>
    <n v="0.55020000000000002"/>
    <s v="WAC Adjustment"/>
    <d v="2015-07-10T00:00:00"/>
    <n v="1.5502"/>
  </r>
  <r>
    <s v="NITROSTAT 0.4 MG TABLET SL"/>
    <x v="504"/>
    <n v="0.41375000000000001"/>
    <n v="0.64134999999999998"/>
    <s v="B"/>
    <n v="0.55010000000000003"/>
    <s v="WAC Adjustment"/>
    <d v="2015-07-10T00:00:00"/>
    <n v="1.5501"/>
  </r>
  <r>
    <s v="NITROSTAT 0.6 MG TABLET SL"/>
    <x v="505"/>
    <n v="0.22933000000000001"/>
    <n v="0.35548999999999997"/>
    <s v="B"/>
    <n v="0.55010000000000003"/>
    <s v="WAC Adjustment"/>
    <d v="2015-07-10T00:00:00"/>
    <n v="1.5501"/>
  </r>
  <r>
    <s v="OMNARIS 50 MCG NASAL SPRAY"/>
    <x v="518"/>
    <n v="15.0449"/>
    <n v="16.534500000000001"/>
    <s v="B"/>
    <n v="9.9000000000000005E-2"/>
    <s v="WAC Adjustment"/>
    <d v="2015-07-10T00:00:00"/>
    <n v="1.099"/>
  </r>
  <r>
    <s v="OVIDE 0.5% LOTION"/>
    <x v="2081"/>
    <n v="3.1783000000000001"/>
    <n v="3.3911199999999999"/>
    <s v="B"/>
    <n v="6.7000000000000004E-2"/>
    <s v="WAC Adjustment"/>
    <d v="2015-07-10T00:00:00"/>
    <n v="1.0669999999999999"/>
  </r>
  <r>
    <s v="OXYCONTIN 10 MG TABLET"/>
    <x v="1108"/>
    <n v="2.6022500000000002"/>
    <n v="2.7063700000000002"/>
    <s v="B"/>
    <n v="0.04"/>
    <s v="WAC Adjustment"/>
    <d v="2015-07-10T00:00:00"/>
    <n v="1.04"/>
  </r>
  <r>
    <s v="OXYCONTIN 15 MG TABLET"/>
    <x v="1109"/>
    <n v="3.8464700000000001"/>
    <n v="4.0003200000000003"/>
    <s v="B"/>
    <n v="0.04"/>
    <s v="WAC Adjustment"/>
    <d v="2015-07-10T00:00:00"/>
    <n v="1.04"/>
  </r>
  <r>
    <s v="OXYCONTIN 20 MG TABLET"/>
    <x v="1110"/>
    <n v="4.8709499999999997"/>
    <n v="5.0657800000000002"/>
    <s v="B"/>
    <n v="0.04"/>
    <s v="WAC Adjustment"/>
    <d v="2015-07-10T00:00:00"/>
    <n v="1.04"/>
  </r>
  <r>
    <s v="OXYCONTIN 30 MG TABLET"/>
    <x v="1111"/>
    <n v="6.7599900000000002"/>
    <n v="7.0304599999999997"/>
    <s v="B"/>
    <n v="0.04"/>
    <s v="WAC Adjustment"/>
    <d v="2015-07-10T00:00:00"/>
    <n v="1.04"/>
  </r>
  <r>
    <s v="OXYCONTIN 40 MG TABLET"/>
    <x v="1112"/>
    <n v="8.3124800000000008"/>
    <n v="8.6449800000000003"/>
    <s v="B"/>
    <n v="0.04"/>
    <s v="WAC Adjustment"/>
    <d v="2015-07-10T00:00:00"/>
    <n v="1.04"/>
  </r>
  <r>
    <s v="OXYCONTIN 60 MG TABLET"/>
    <x v="1113"/>
    <n v="11.8408"/>
    <n v="12.31443"/>
    <s v="B"/>
    <n v="0.04"/>
    <s v="WAC Adjustment"/>
    <d v="2015-07-10T00:00:00"/>
    <n v="1.04"/>
  </r>
  <r>
    <s v="OXYCONTIN 80 MG TABLET"/>
    <x v="1114"/>
    <n v="14.4862"/>
    <n v="15.06565"/>
    <s v="B"/>
    <n v="0.04"/>
    <s v="WAC Adjustment"/>
    <d v="2015-07-10T00:00:00"/>
    <n v="1.04"/>
  </r>
  <r>
    <s v="PYLERA CAPSULE"/>
    <x v="2082"/>
    <n v="4.8993599999999997"/>
    <n v="5.3843899999999998"/>
    <s v="B"/>
    <n v="9.9000000000000005E-2"/>
    <s v="WAC Adjustment"/>
    <d v="2015-07-10T00:00:00"/>
    <n v="1.099"/>
  </r>
  <r>
    <s v="SAPHRIS 10 MG TAB SUBLINGUAL BLACK CHERRY"/>
    <x v="1338"/>
    <n v="13.40016"/>
    <n v="14.726900000000001"/>
    <s v="B"/>
    <n v="9.9000000000000005E-2"/>
    <s v="WAC Adjustment"/>
    <d v="2015-07-10T00:00:00"/>
    <n v="1.099"/>
  </r>
  <r>
    <s v="SAPHRIS 5 MG TAB SUBLINGUAL BLACK CHERRY"/>
    <x v="1339"/>
    <n v="13.467460000000001"/>
    <n v="14.80087"/>
    <s v="B"/>
    <n v="9.9000000000000005E-2"/>
    <s v="WAC Adjustment"/>
    <d v="2015-07-10T00:00:00"/>
    <n v="1.099"/>
  </r>
  <r>
    <s v="SAVELLA 100 MG TABLET"/>
    <x v="1341"/>
    <n v="3.6519699999999999"/>
    <n v="4.0134800000000004"/>
    <s v="B"/>
    <n v="9.9000000000000005E-2"/>
    <s v="WAC Adjustment"/>
    <d v="2015-07-10T00:00:00"/>
    <n v="1.099"/>
  </r>
  <r>
    <s v="SAVELLA 12.5 MG TABLET"/>
    <x v="1342"/>
    <n v="3.6414599999999999"/>
    <n v="4.0019200000000001"/>
    <s v="B"/>
    <n v="9.9000000000000005E-2"/>
    <s v="WAC Adjustment"/>
    <d v="2015-07-10T00:00:00"/>
    <n v="1.099"/>
  </r>
  <r>
    <s v="SAVELLA 25 MG TABLET"/>
    <x v="1343"/>
    <n v="3.6461299999999999"/>
    <n v="4.0070600000000001"/>
    <s v="B"/>
    <n v="9.9000000000000005E-2"/>
    <s v="WAC Adjustment"/>
    <d v="2015-07-10T00:00:00"/>
    <n v="1.099"/>
  </r>
  <r>
    <s v="SAVELLA 50 MG TABLET"/>
    <x v="1344"/>
    <n v="3.7005599999999998"/>
    <n v="4.0668800000000003"/>
    <s v="B"/>
    <n v="9.9000000000000005E-2"/>
    <s v="WAC Adjustment"/>
    <d v="2015-07-10T00:00:00"/>
    <n v="1.099"/>
  </r>
  <r>
    <s v="SAVELLA TITRATION PACK"/>
    <x v="1345"/>
    <n v="3.7295500000000001"/>
    <n v="4.0988199999999999"/>
    <s v="B"/>
    <n v="9.9000000000000005E-2"/>
    <s v="WAC Adjustment"/>
    <d v="2015-07-10T00:00:00"/>
    <n v="1.099"/>
  </r>
  <r>
    <s v="SENSIPAR 30 MG TABLET"/>
    <x v="585"/>
    <n v="19.064229999999998"/>
    <n v="20.588609999999999"/>
    <s v="B"/>
    <n v="0.08"/>
    <s v="WAC Adjustment"/>
    <d v="2015-07-10T00:00:00"/>
    <n v="1.08"/>
  </r>
  <r>
    <s v="SENSIPAR 60 MG TABLET"/>
    <x v="586"/>
    <n v="38.067830000000001"/>
    <n v="41.111730000000001"/>
    <s v="B"/>
    <n v="0.08"/>
    <s v="WAC Adjustment"/>
    <d v="2015-07-10T00:00:00"/>
    <n v="1.08"/>
  </r>
  <r>
    <s v="SENSIPAR 90 MG TABLET"/>
    <x v="587"/>
    <n v="57.368679999999998"/>
    <n v="61.955880000000001"/>
    <s v="B"/>
    <n v="0.08"/>
    <s v="WAC Adjustment"/>
    <d v="2015-07-10T00:00:00"/>
    <n v="1.08"/>
  </r>
  <r>
    <s v="TANZEUM 30 MG PEN INJECT"/>
    <x v="2083"/>
    <n v="85.588679999999997"/>
    <n v="97.999030000000005"/>
    <s v="B"/>
    <n v="0.14499999999999999"/>
    <s v="WAC Adjustment"/>
    <d v="2015-07-10T00:00:00"/>
    <n v="1.145"/>
  </r>
  <r>
    <s v="TANZEUM 50 MG PEN INJECT"/>
    <x v="2084"/>
    <n v="86.959689999999995"/>
    <n v="99.568839999999994"/>
    <s v="B"/>
    <n v="0.14499999999999999"/>
    <s v="WAC Adjustment"/>
    <d v="2015-07-10T00:00:00"/>
    <n v="1.145"/>
  </r>
  <r>
    <s v="TIKOSYN 125 MCG CAPSULE"/>
    <x v="636"/>
    <n v="5.5057700000000001"/>
    <n v="6.6068699999999998"/>
    <s v="B"/>
    <n v="0.2"/>
    <s v="WAC Adjustment"/>
    <d v="2015-07-10T00:00:00"/>
    <n v="1.2"/>
  </r>
  <r>
    <s v="TIKOSYN 250 MCG CAPSULE"/>
    <x v="637"/>
    <n v="5.4958900000000002"/>
    <n v="6.5950199999999999"/>
    <s v="B"/>
    <n v="0.2"/>
    <s v="WAC Adjustment"/>
    <d v="2015-07-10T00:00:00"/>
    <n v="1.2"/>
  </r>
  <r>
    <s v="TIKOSYN 500 MCG CAPSULE"/>
    <x v="638"/>
    <n v="5.5072799999999997"/>
    <n v="6.6086799999999997"/>
    <s v="B"/>
    <n v="0.2"/>
    <s v="WAC Adjustment"/>
    <d v="2015-07-10T00:00:00"/>
    <n v="1.2"/>
  </r>
  <r>
    <s v="TOPICORT 0.25% SPRAY"/>
    <x v="1196"/>
    <n v="4.59361"/>
    <n v="5.0300099999999999"/>
    <s v="B"/>
    <n v="9.5000000000000001E-2"/>
    <s v="WAC Adjustment"/>
    <d v="2015-07-10T00:00:00"/>
    <n v="1.095"/>
  </r>
  <r>
    <s v="XELJANZ 5 MG TABLET"/>
    <x v="683"/>
    <n v="43.469830000000002"/>
    <n v="46.903950000000002"/>
    <s v="B"/>
    <n v="7.9000000000000001E-2"/>
    <s v="WAC Adjustment"/>
    <d v="2015-07-10T00:00:00"/>
    <n v="1.079"/>
  </r>
  <r>
    <s v="XIGDUO XR 10 MG-1,000 MG TAB"/>
    <x v="2085"/>
    <n v="11.12125"/>
    <n v="11.77407"/>
    <s v="B"/>
    <n v="5.8700000000000002E-2"/>
    <s v="WAC Adjustment"/>
    <d v="2015-07-10T00:00:00"/>
    <n v="1.0587"/>
  </r>
  <r>
    <s v="XIGDUO XR 5 MG-1,000 MG TABLET"/>
    <x v="1922"/>
    <n v="5.5336999999999996"/>
    <n v="5.6231299999999997"/>
    <s v="B"/>
    <n v="1.6199999999999999E-2"/>
    <s v="WAC Adjustment"/>
    <d v="2015-07-10T00:00:00"/>
    <n v="1.0162"/>
  </r>
  <r>
    <s v="XIGDUO XR 5 MG-500 MG TABLET"/>
    <x v="2086"/>
    <n v="11.11434"/>
    <n v="11.76675"/>
    <s v="B"/>
    <n v="5.8700000000000002E-2"/>
    <s v="WAC Adjustment"/>
    <d v="2015-07-10T00:00:00"/>
    <n v="1.0587"/>
  </r>
  <r>
    <s v="ZETONNA 37 MCG NASAL SPRAY"/>
    <x v="688"/>
    <n v="30.552109999999999"/>
    <n v="33.577080000000002"/>
    <s v="B"/>
    <n v="9.9000000000000005E-2"/>
    <s v="WAC Adjustment"/>
    <d v="2015-07-10T00:00:00"/>
    <n v="1.099"/>
  </r>
  <r>
    <s v="ZOMIG 2.5 MG TABLET"/>
    <x v="1786"/>
    <n v="70.264309999999995"/>
    <n v="76.587400000000002"/>
    <s v="B"/>
    <n v="0.09"/>
    <s v="WAC Adjustment"/>
    <d v="2015-07-10T00:00:00"/>
    <n v="1.0900000000000001"/>
  </r>
  <r>
    <s v="ZOMIG 5 MG NASAL SPRAY"/>
    <x v="1787"/>
    <n v="50.069760000000002"/>
    <n v="54.575530000000001"/>
    <s v="B"/>
    <n v="0.09"/>
    <s v="WAC Adjustment"/>
    <d v="2015-07-10T00:00:00"/>
    <n v="1.0900000000000001"/>
  </r>
  <r>
    <s v="ZOMIG 5 MG TABLET"/>
    <x v="1788"/>
    <n v="73.383269999999996"/>
    <n v="79.989230000000006"/>
    <s v="B"/>
    <n v="0.09"/>
    <s v="WAC Adjustment"/>
    <d v="2015-07-10T00:00:00"/>
    <n v="1.0900000000000001"/>
  </r>
  <r>
    <s v="ZOMIG ZMT 2.5 MG TABLET"/>
    <x v="1489"/>
    <n v="71.074579999999997"/>
    <n v="77.470590000000001"/>
    <s v="B"/>
    <n v="0.09"/>
    <s v="WAC Adjustment"/>
    <d v="2015-07-10T00:00:00"/>
    <n v="1.0900000000000001"/>
  </r>
  <r>
    <s v="ZOMIG ZMT 5 MG TABLET"/>
    <x v="1490"/>
    <n v="73.898259999999993"/>
    <n v="80.550579999999997"/>
    <s v="B"/>
    <n v="0.09"/>
    <s v="WAC Adjustment"/>
    <d v="2015-07-10T00:00:00"/>
    <n v="1.0900000000000001"/>
  </r>
  <r>
    <s v="AMARYL 2 MG TABLET"/>
    <x v="1445"/>
    <n v="1.74841"/>
    <n v="1.92327"/>
    <s v="B"/>
    <n v="0.1"/>
    <s v="WAC Adjustment"/>
    <d v="2015-10-14T00:00:00"/>
    <n v="1.1000000000000001"/>
  </r>
  <r>
    <s v="AMARYL 4 MG TABLET"/>
    <x v="1446"/>
    <n v="3.22478"/>
    <n v="3.5472600000000001"/>
    <s v="B"/>
    <n v="0.1"/>
    <s v="WAC Adjustment"/>
    <d v="2015-10-14T00:00:00"/>
    <n v="1.1000000000000001"/>
  </r>
  <r>
    <s v="AMBIEN 10 MG TABLET"/>
    <x v="1447"/>
    <n v="12.851190000000001"/>
    <n v="14.13644"/>
    <s v="B"/>
    <n v="0.1"/>
    <s v="WAC Adjustment"/>
    <d v="2015-10-14T00:00:00"/>
    <n v="1.1000000000000001"/>
  </r>
  <r>
    <s v="AMBIEN 5 MG TABLET"/>
    <x v="1448"/>
    <n v="12.832330000000001"/>
    <n v="14.115690000000001"/>
    <s v="B"/>
    <n v="0.1"/>
    <s v="WAC Adjustment"/>
    <d v="2015-10-14T00:00:00"/>
    <n v="1.1000000000000001"/>
  </r>
  <r>
    <s v="AMBIEN CR 12.5 MG TABLET"/>
    <x v="1449"/>
    <n v="13.03393"/>
    <n v="14.33746"/>
    <s v="B"/>
    <n v="0.1"/>
    <s v="WAC Adjustment"/>
    <d v="2015-10-14T00:00:00"/>
    <n v="1.1000000000000001"/>
  </r>
  <r>
    <s v="AMBIEN CR 6.25 MG TABLET"/>
    <x v="1450"/>
    <n v="12.811059999999999"/>
    <n v="14.0923"/>
    <s v="B"/>
    <n v="0.1"/>
    <s v="WAC Adjustment"/>
    <d v="2015-10-14T00:00:00"/>
    <n v="1.1000000000000001"/>
  </r>
  <r>
    <s v="AVALIDE 150-12.5 MG TABLET"/>
    <x v="1451"/>
    <n v="5.46312"/>
    <n v="6.0091900000000003"/>
    <s v="B"/>
    <n v="0.1"/>
    <s v="WAC Adjustment"/>
    <d v="2015-10-14T00:00:00"/>
    <n v="1.1000000000000001"/>
  </r>
  <r>
    <s v="AVALIDE 300-12.5 MG TABLET"/>
    <x v="1452"/>
    <n v="6.0026099999999998"/>
    <n v="6.6028799999999999"/>
    <s v="B"/>
    <n v="0.1"/>
    <s v="WAC Adjustment"/>
    <d v="2015-10-14T00:00:00"/>
    <n v="1.1000000000000001"/>
  </r>
  <r>
    <s v="AVAPRO 150 MG TABLET"/>
    <x v="1453"/>
    <n v="4.5059500000000003"/>
    <n v="4.9566800000000004"/>
    <s v="B"/>
    <n v="0.1"/>
    <s v="WAC Adjustment"/>
    <d v="2015-10-14T00:00:00"/>
    <n v="1.1000000000000001"/>
  </r>
  <r>
    <s v="AVAPRO 300 MG TABLET"/>
    <x v="1454"/>
    <n v="5.5142499999999997"/>
    <n v="6.0656400000000001"/>
    <s v="B"/>
    <n v="0.1"/>
    <s v="WAC Adjustment"/>
    <d v="2015-10-14T00:00:00"/>
    <n v="1.1000000000000001"/>
  </r>
  <r>
    <s v="BRINTELLIX 10 MG TABLET"/>
    <x v="1543"/>
    <n v="8.4803200000000007"/>
    <n v="9.31996"/>
    <s v="B"/>
    <n v="9.9000000000000005E-2"/>
    <s v="WAC Adjustment"/>
    <d v="2015-10-14T00:00:00"/>
    <n v="1.099"/>
  </r>
  <r>
    <s v="BRINTELLIX 20 MG TABLET"/>
    <x v="1544"/>
    <n v="8.5098000000000003"/>
    <n v="9.3523499999999995"/>
    <s v="B"/>
    <n v="9.9000000000000005E-2"/>
    <s v="WAC Adjustment"/>
    <d v="2015-10-14T00:00:00"/>
    <n v="1.099"/>
  </r>
  <r>
    <s v="BRINTELLIX 5 MG TABLET"/>
    <x v="1971"/>
    <n v="8.5302699999999998"/>
    <n v="9.3748500000000003"/>
    <s v="B"/>
    <n v="9.9000000000000005E-2"/>
    <s v="WAC Adjustment"/>
    <d v="2015-10-14T00:00:00"/>
    <n v="1.099"/>
  </r>
  <r>
    <s v="LASIX 20 MG TABLET"/>
    <x v="1457"/>
    <n v="0.52137"/>
    <n v="0.57349000000000006"/>
    <s v="B"/>
    <n v="0.1"/>
    <s v="WAC Adjustment"/>
    <d v="2015-10-14T00:00:00"/>
    <n v="1.1000000000000001"/>
  </r>
  <r>
    <s v="LASIX 40 MG TABLET"/>
    <x v="1458"/>
    <n v="0.73260000000000003"/>
    <n v="0.80579000000000001"/>
    <s v="B"/>
    <n v="9.9900000000000003E-2"/>
    <s v="WAC Adjustment"/>
    <d v="2015-10-14T00:00:00"/>
    <n v="1.0999000000000001"/>
  </r>
  <r>
    <s v="LASIX 80 MG TABLET"/>
    <x v="1459"/>
    <n v="1.1871700000000001"/>
    <n v="1.3060400000000001"/>
    <s v="B"/>
    <n v="0.10009999999999999"/>
    <s v="WAC Adjustment"/>
    <d v="2015-10-14T00:00:00"/>
    <n v="1.1001000000000001"/>
  </r>
  <r>
    <s v="NUEDEXTA 20-10 MG CAPSULE"/>
    <x v="1669"/>
    <n v="10.55875"/>
    <n v="10.866429999999999"/>
    <s v="B"/>
    <n v="2.9100000000000001E-2"/>
    <s v="WAC Adjustment"/>
    <d v="2015-10-14T00:00:00"/>
    <n v="1.0290999999999999"/>
  </r>
  <r>
    <s v="OXISTAT 1% CREAM"/>
    <x v="1845"/>
    <n v="14.613379999999999"/>
    <n v="17.536059999999999"/>
    <s v="B"/>
    <n v="0.2"/>
    <s v="WAC Adjustment"/>
    <d v="2015-10-14T00:00:00"/>
    <n v="1.2"/>
  </r>
  <r>
    <s v="OXISTAT 1% CREAM"/>
    <x v="1846"/>
    <n v="7.3597299999999999"/>
    <n v="8.8317499999999995"/>
    <s v="B"/>
    <n v="0.2"/>
    <s v="WAC Adjustment"/>
    <d v="2015-10-14T00:00:00"/>
    <n v="1.2"/>
  </r>
  <r>
    <s v="OXISTAT 1% CREAM"/>
    <x v="527"/>
    <n v="7.3936799999999998"/>
    <n v="8.8724900000000009"/>
    <s v="B"/>
    <n v="0.2"/>
    <s v="WAC Adjustment"/>
    <d v="2015-10-14T00:00:00"/>
    <n v="1.2"/>
  </r>
  <r>
    <s v="OXISTAT 1% LOTION"/>
    <x v="1847"/>
    <n v="14.66686"/>
    <n v="17.60023"/>
    <s v="B"/>
    <n v="0.2"/>
    <s v="WAC Adjustment"/>
    <d v="2015-10-14T00:00:00"/>
    <n v="1.2"/>
  </r>
  <r>
    <s v="OXISTAT 1% LOTION"/>
    <x v="1848"/>
    <n v="7.2895700000000003"/>
    <n v="8.74756"/>
    <s v="B"/>
    <n v="0.2"/>
    <s v="WAC Adjustment"/>
    <d v="2015-10-14T00:00:00"/>
    <n v="1.2"/>
  </r>
  <r>
    <s v="PRENATE DHA SOFTGEL"/>
    <x v="2002"/>
    <n v="4.2877099999999997"/>
    <n v="4.3698199999999998"/>
    <s v="B"/>
    <n v="1.9199999999999998E-2"/>
    <s v="WAC Adjustment"/>
    <d v="2015-10-14T00:00:00"/>
    <n v="1.0192000000000001"/>
  </r>
  <r>
    <s v="PRENATE ELITE TABLET"/>
    <x v="1694"/>
    <n v="4.2124600000000001"/>
    <n v="4.3616200000000003"/>
    <s v="B"/>
    <n v="3.5400000000000001E-2"/>
    <s v="WAC Adjustment"/>
    <d v="2015-10-14T00:00:00"/>
    <n v="1.0354000000000001"/>
  </r>
  <r>
    <s v="PRENATE ENHANCE SOFTGEL"/>
    <x v="2003"/>
    <n v="4.0921000000000003"/>
    <n v="4.4323600000000001"/>
    <s v="B"/>
    <n v="8.3199999999999996E-2"/>
    <s v="WAC Adjustment"/>
    <d v="2015-10-14T00:00:00"/>
    <n v="1.0831999999999999"/>
  </r>
  <r>
    <s v="PRENATE ESSENTIAL SOFTGEL"/>
    <x v="2004"/>
    <n v="4.2953099999999997"/>
    <n v="4.3775599999999999"/>
    <s v="B"/>
    <n v="1.9099999999999999E-2"/>
    <s v="WAC Adjustment"/>
    <d v="2015-10-14T00:00:00"/>
    <n v="1.0190999999999999"/>
  </r>
  <r>
    <s v="PRENATE MINI SOFTGEL"/>
    <x v="2046"/>
    <n v="4.13497"/>
    <n v="4.3710800000000001"/>
    <s v="B"/>
    <n v="5.7099999999999998E-2"/>
    <s v="WAC Adjustment"/>
    <d v="2015-10-14T00:00:00"/>
    <n v="1.0570999999999999"/>
  </r>
  <r>
    <s v="PREVACID 15 MG SOLUTAB"/>
    <x v="1306"/>
    <n v="10.87208"/>
    <n v="11.94842"/>
    <s v="B"/>
    <n v="9.9000000000000005E-2"/>
    <s v="WAC Adjustment"/>
    <d v="2015-10-14T00:00:00"/>
    <n v="1.099"/>
  </r>
  <r>
    <s v="PREVACID 30 MG SOLUTAB"/>
    <x v="1307"/>
    <n v="10.79861"/>
    <n v="11.86768"/>
    <s v="B"/>
    <n v="9.9000000000000005E-2"/>
    <s v="WAC Adjustment"/>
    <d v="2015-10-14T00:00:00"/>
    <n v="1.099"/>
  </r>
  <r>
    <s v="PREVACID DR 15 MG CAPSULE"/>
    <x v="1676"/>
    <n v="10.94786"/>
    <n v="12.03159"/>
    <s v="B"/>
    <n v="9.9000000000000005E-2"/>
    <s v="WAC Adjustment"/>
    <d v="2015-10-14T00:00:00"/>
    <n v="1.099"/>
  </r>
  <r>
    <s v="PREVACID DR 30 MG CAPSULE"/>
    <x v="1308"/>
    <n v="10.677160000000001"/>
    <n v="11.7342"/>
    <s v="B"/>
    <n v="9.9000000000000005E-2"/>
    <s v="WAC Adjustment"/>
    <d v="2015-10-14T00:00:00"/>
    <n v="1.099"/>
  </r>
  <r>
    <s v="PREVPAC PATIENT PACK"/>
    <x v="1309"/>
    <n v="6.7210900000000002"/>
    <n v="7.3865400000000001"/>
    <s v="B"/>
    <n v="9.9000000000000005E-2"/>
    <s v="WAC Adjustment"/>
    <d v="2015-10-14T00:00:00"/>
    <n v="1.099"/>
  </r>
  <r>
    <s v="REMERON 15 MG TABLET"/>
    <x v="1619"/>
    <n v="4.77813"/>
    <n v="5.0600899999999998"/>
    <s v="B"/>
    <n v="5.8999999999999997E-2"/>
    <s v="WAC Adjustment"/>
    <d v="2015-10-14T00:00:00"/>
    <n v="1.0589999999999999"/>
  </r>
  <r>
    <s v="ROZEREM 8 MG TABLET"/>
    <x v="1314"/>
    <n v="9.0027399999999993"/>
    <n v="9.8939299999999992"/>
    <s v="B"/>
    <n v="9.9000000000000005E-2"/>
    <s v="WAC Adjustment"/>
    <d v="2015-10-14T00:00:00"/>
    <n v="1.099"/>
  </r>
  <r>
    <s v="TEMODAR 180 MG CAPSULE"/>
    <x v="2087"/>
    <n v="506.08438000000001"/>
    <n v="545.09163999999998"/>
    <s v="B"/>
    <n v="7.7100000000000002E-2"/>
    <s v="WAC Adjustment"/>
    <d v="2015-10-14T00:00:00"/>
    <n v="1.0770999999999999"/>
  </r>
  <r>
    <s v="TEMODAR 20 MG CAPSULE"/>
    <x v="2088"/>
    <n v="57.389749999999999"/>
    <n v="62.554830000000003"/>
    <s v="B"/>
    <n v="0.09"/>
    <s v="WAC Adjustment"/>
    <d v="2015-10-14T00:00:00"/>
    <n v="1.0900000000000001"/>
  </r>
  <r>
    <s v="TEMODAR 250 MG CAPSULE"/>
    <x v="2089"/>
    <n v="696.86040000000003"/>
    <n v="759.57784000000004"/>
    <s v="B"/>
    <n v="0.09"/>
    <s v="WAC Adjustment"/>
    <d v="2015-10-14T00:00:00"/>
    <n v="1.0900000000000001"/>
  </r>
  <r>
    <s v="TEMODAR 5 MG CAPSULE"/>
    <x v="1646"/>
    <n v="13.85674"/>
    <n v="14.88503"/>
    <s v="B"/>
    <n v="7.4200000000000002E-2"/>
    <s v="WAC Adjustment"/>
    <d v="2015-10-14T00:00:00"/>
    <n v="1.0742"/>
  </r>
  <r>
    <s v="TRIUMEQ TABLET"/>
    <x v="2090"/>
    <n v="71.519859999999994"/>
    <n v="74.337739999999997"/>
    <s v="B"/>
    <n v="3.9399999999999998E-2"/>
    <s v="WAC Adjustment"/>
    <d v="2015-10-14T00:00:00"/>
    <n v="1.0394000000000001"/>
  </r>
  <r>
    <s v="VELPHORO 500 MG CHEWABLE TAB"/>
    <x v="2091"/>
    <n v="9.1768000000000001"/>
    <n v="9.6356400000000004"/>
    <s v="B"/>
    <n v="0.05"/>
    <s v="WAC Adjustment"/>
    <d v="2015-10-14T00:00:00"/>
    <n v="1.05"/>
  </r>
  <r>
    <s v="VESICARE 10 MG TABLET"/>
    <x v="1224"/>
    <n v="7.8089500000000003"/>
    <n v="8.5119000000000007"/>
    <s v="B"/>
    <n v="0.09"/>
    <s v="WAC Adjustment"/>
    <d v="2015-10-14T00:00:00"/>
    <n v="1.0900000000000001"/>
  </r>
  <r>
    <s v="VESICARE 5 MG TABLET"/>
    <x v="1225"/>
    <n v="7.83378"/>
    <n v="8.5389599999999994"/>
    <s v="B"/>
    <n v="0.09"/>
    <s v="WAC Adjustment"/>
    <d v="2015-10-14T00:00:00"/>
    <n v="1.0900000000000001"/>
  </r>
  <r>
    <s v="ZUTRIPRO SOLUTION"/>
    <x v="91"/>
    <n v="1.1499999999999999"/>
    <n v="1.26383"/>
    <s v="B"/>
    <n v="9.9000000000000005E-2"/>
    <s v="WAC Adjustment"/>
    <d v="2015-10-14T00:00:00"/>
    <n v="1.099"/>
  </r>
  <r>
    <s v="BELVIQ 10 MG TABLET"/>
    <x v="2092"/>
    <n v="3.2147800000000002"/>
    <n v="3.5346500000000001"/>
    <s v="B"/>
    <n v="9.9500000000000005E-2"/>
    <s v="WAC Adjustment"/>
    <d v="2015-10-28T00:00:00"/>
    <n v="1.0994999999999999"/>
  </r>
  <r>
    <s v="METAMUCIL FIBER SINGLES PACKET"/>
    <x v="1461"/>
    <n v="0.33996999999999999"/>
    <n v="0.33964"/>
    <s v="B"/>
    <n v="-1E-3"/>
    <s v="WAC Adjustment"/>
    <d v="2015-10-28T00:00:00"/>
    <n v="0.999"/>
  </r>
  <r>
    <s v="METAMUCIL PACKET"/>
    <x v="1463"/>
    <n v="0.33594000000000002"/>
    <n v="0.33561000000000002"/>
    <s v="B"/>
    <n v="-1E-3"/>
    <s v="WAC Adjustment"/>
    <d v="2015-10-28T00:00:00"/>
    <n v="0.999"/>
  </r>
  <r>
    <s v="METAMUCIL POWDER"/>
    <x v="1465"/>
    <n v="1.6670000000000001E-2"/>
    <n v="1.6629999999999999E-2"/>
    <s v="B"/>
    <n v="-2.3999999999999998E-3"/>
    <s v="WAC Adjustment"/>
    <d v="2015-10-28T00:00:00"/>
    <n v="0.99760000000000004"/>
  </r>
  <r>
    <s v="MUCINEX FAST-MAX COLD-FLU CPLT"/>
    <x v="1473"/>
    <n v="0.43430999999999997"/>
    <n v="0.43387999999999999"/>
    <s v="B"/>
    <n v="-1E-3"/>
    <s v="WAC Adjustment"/>
    <d v="2015-10-28T00:00:00"/>
    <n v="0.999"/>
  </r>
  <r>
    <s v="MUCINEX FAST-MAX SEV COLD CPLT"/>
    <x v="1474"/>
    <n v="0.43430999999999997"/>
    <n v="0.43387999999999999"/>
    <s v="B"/>
    <n v="-1E-3"/>
    <s v="WAC Adjustment"/>
    <d v="2015-10-28T00:00:00"/>
    <n v="0.999"/>
  </r>
  <r>
    <s v="PEPTO-BISMOL CAPLET"/>
    <x v="2093"/>
    <n v="0.14288000000000001"/>
    <n v="0.14249999999999999"/>
    <s v="B"/>
    <n v="-2.7000000000000001E-3"/>
    <s v="WAC Adjustment"/>
    <d v="2015-10-28T00:00:00"/>
    <n v="0.99729999999999996"/>
  </r>
  <r>
    <s v="PEPTO-BISMOL MAX STR SUSP"/>
    <x v="2094"/>
    <n v="2.726E-2"/>
    <n v="2.7179999999999999E-2"/>
    <s v="B"/>
    <n v="-2.8999999999999998E-3"/>
    <s v="WAC Adjustment"/>
    <d v="2015-10-28T00:00:00"/>
    <n v="0.99709999999999999"/>
  </r>
  <r>
    <s v="PEPTO-BISMOL MAX STR SUSP"/>
    <x v="2095"/>
    <n v="1.83E-2"/>
    <n v="1.8259999999999998E-2"/>
    <s v="B"/>
    <n v="-2.2000000000000001E-3"/>
    <s v="WAC Adjustment"/>
    <d v="2015-10-28T00:00:00"/>
    <n v="0.99780000000000002"/>
  </r>
  <r>
    <s v="PEPTO-BISMOL MAX STR SUSP"/>
    <x v="2096"/>
    <n v="1.3979999999999999E-2"/>
    <n v="1.3950000000000001E-2"/>
    <s v="B"/>
    <n v="-2.0999999999999999E-3"/>
    <s v="WAC Adjustment"/>
    <d v="2015-10-28T00:00:00"/>
    <n v="0.99790000000000001"/>
  </r>
  <r>
    <s v="PEPTO-BISMOL SUSPENSION"/>
    <x v="2097"/>
    <n v="1.8360000000000001E-2"/>
    <n v="1.8270000000000002E-2"/>
    <s v="B"/>
    <n v="-4.8999999999999998E-3"/>
    <s v="WAC Adjustment"/>
    <d v="2015-10-28T00:00:00"/>
    <n v="0.99509999999999998"/>
  </r>
  <r>
    <s v="PEPTO-BISMOL SUSPENSION"/>
    <x v="2098"/>
    <n v="1.345E-2"/>
    <n v="1.341E-2"/>
    <s v="B"/>
    <n v="-3.0000000000000001E-3"/>
    <s v="WAC Adjustment"/>
    <d v="2015-10-28T00:00:00"/>
    <n v="0.997"/>
  </r>
  <r>
    <s v="PEPTO-BISMOL SUSPENSION"/>
    <x v="2099"/>
    <n v="1.187E-2"/>
    <n v="1.184E-2"/>
    <s v="B"/>
    <n v="-2.5000000000000001E-3"/>
    <s v="WAC Adjustment"/>
    <d v="2015-10-28T00:00:00"/>
    <n v="0.99750000000000005"/>
  </r>
  <r>
    <s v="PEPTO-BISMOL SUSPENSION"/>
    <x v="2100"/>
    <n v="1.04E-2"/>
    <n v="1.038E-2"/>
    <s v="B"/>
    <n v="-1.9E-3"/>
    <s v="WAC Adjustment"/>
    <d v="2015-10-28T00:00:00"/>
    <n v="0.99809999999999999"/>
  </r>
  <r>
    <s v="PEPTO-BISMOL TABLET CHEW"/>
    <x v="2101"/>
    <n v="0.11602"/>
    <n v="0.11564000000000001"/>
    <s v="B"/>
    <n v="-3.3E-3"/>
    <s v="WAC Adjustment"/>
    <d v="2015-10-28T00:00:00"/>
    <n v="0.99670000000000003"/>
  </r>
  <r>
    <s v="PEPTO-BISMOL TO-GO 262 MG CHEW"/>
    <x v="2102"/>
    <n v="0.11602"/>
    <n v="0.11564000000000001"/>
    <s v="B"/>
    <n v="-3.3E-3"/>
    <s v="WAC Adjustment"/>
    <d v="2015-10-28T00:00:00"/>
    <n v="0.99670000000000003"/>
  </r>
  <r>
    <s v="PRILOSEC OTC 20.6 MG TABLET"/>
    <x v="1695"/>
    <n v="0.61245000000000005"/>
    <n v="0.61204000000000003"/>
    <s v="B"/>
    <n v="-6.9999999999999999E-4"/>
    <s v="WAC Adjustment"/>
    <d v="2015-10-28T00:00:00"/>
    <n v="0.99929999999999997"/>
  </r>
  <r>
    <s v="PRIMSOL 50 MG/5 ML ORAL SOLN"/>
    <x v="543"/>
    <n v="0.95631999999999995"/>
    <n v="1.1475900000000001"/>
    <s v="B"/>
    <n v="0.2"/>
    <s v="WAC Adjustment"/>
    <d v="2015-10-28T00:00:00"/>
    <n v="1.2"/>
  </r>
  <r>
    <s v="VICKS CHILDREN'S NYQUIL LIQUID"/>
    <x v="2103"/>
    <n v="3.0179999999999998E-2"/>
    <n v="3.014E-2"/>
    <s v="B"/>
    <n v="-1.2999999999999999E-3"/>
    <s v="WAC Adjustment"/>
    <d v="2015-10-28T00:00:00"/>
    <n v="0.99870000000000003"/>
  </r>
  <r>
    <s v="VICKS DAYQUIL COUGH LIQUID"/>
    <x v="2104"/>
    <n v="1.932E-2"/>
    <n v="1.9290000000000002E-2"/>
    <s v="B"/>
    <n v="-1.6000000000000001E-3"/>
    <s v="WAC Adjustment"/>
    <d v="2015-10-28T00:00:00"/>
    <n v="0.99839999999999995"/>
  </r>
  <r>
    <s v="VICKS DAYQUIL LIQUICAPS"/>
    <x v="1956"/>
    <n v="0.32255"/>
    <n v="0.32206000000000001"/>
    <s v="B"/>
    <n v="-1.5E-3"/>
    <s v="WAC Adjustment"/>
    <d v="2015-10-28T00:00:00"/>
    <n v="0.99850000000000005"/>
  </r>
  <r>
    <s v="VICKS DAYQUIL LIQUID"/>
    <x v="2105"/>
    <n v="2.613E-2"/>
    <n v="2.6089999999999999E-2"/>
    <s v="B"/>
    <n v="-1.5E-3"/>
    <s v="WAC Adjustment"/>
    <d v="2015-10-28T00:00:00"/>
    <n v="0.99850000000000005"/>
  </r>
  <r>
    <s v="VICKS DAYQUIL LIQUID"/>
    <x v="2106"/>
    <n v="1.9980000000000001E-2"/>
    <n v="1.9949999999999999E-2"/>
    <s v="B"/>
    <n v="-1.5E-3"/>
    <s v="WAC Adjustment"/>
    <d v="2015-10-28T00:00:00"/>
    <n v="0.99850000000000005"/>
  </r>
  <r>
    <s v="VICKS DAYQUIL SEVERE COLD-FLU"/>
    <x v="1475"/>
    <n v="3.1449999999999999E-2"/>
    <n v="3.141E-2"/>
    <s v="B"/>
    <n v="-1.2999999999999999E-3"/>
    <s v="WAC Adjustment"/>
    <d v="2015-10-28T00:00:00"/>
    <n v="0.99870000000000003"/>
  </r>
  <r>
    <s v="VICKS DAYQUIL SEVERE COLD-FLU"/>
    <x v="1476"/>
    <n v="0.43430999999999997"/>
    <n v="0.43387999999999999"/>
    <s v="B"/>
    <n v="-1E-3"/>
    <s v="WAC Adjustment"/>
    <d v="2015-10-28T00:00:00"/>
    <n v="0.999"/>
  </r>
  <r>
    <s v="VICKS NYQUIL COLD &amp; FLU LIQUID"/>
    <x v="2107"/>
    <n v="2.0500000000000001E-2"/>
    <n v="2.0469999999999999E-2"/>
    <s v="B"/>
    <n v="-1.5E-3"/>
    <s v="WAC Adjustment"/>
    <d v="2015-10-28T00:00:00"/>
    <n v="0.99850000000000005"/>
  </r>
  <r>
    <s v="VICKS NYQUIL COLD &amp; FLU LIQUID"/>
    <x v="2108"/>
    <n v="2.5829999999999999E-2"/>
    <n v="2.579E-2"/>
    <s v="B"/>
    <n v="-1.5E-3"/>
    <s v="WAC Adjustment"/>
    <d v="2015-10-28T00:00:00"/>
    <n v="0.99850000000000005"/>
  </r>
  <r>
    <s v="VICKS NYQUIL COLD &amp; FLU LIQUID"/>
    <x v="2109"/>
    <n v="2.078E-2"/>
    <n v="2.0750000000000001E-2"/>
    <s v="B"/>
    <n v="-1.4E-3"/>
    <s v="WAC Adjustment"/>
    <d v="2015-10-28T00:00:00"/>
    <n v="0.99860000000000004"/>
  </r>
  <r>
    <s v="VICKS NYQUIL COUGH LIQUID"/>
    <x v="2110"/>
    <n v="2.6329999999999999E-2"/>
    <n v="2.6290000000000001E-2"/>
    <s v="B"/>
    <n v="-1.5E-3"/>
    <s v="WAC Adjustment"/>
    <d v="2015-10-28T00:00:00"/>
    <n v="0.99850000000000005"/>
  </r>
  <r>
    <s v="VICKS NYQUIL COUGH LIQUID"/>
    <x v="2111"/>
    <n v="1.9300000000000001E-2"/>
    <n v="1.9269999999999999E-2"/>
    <s v="B"/>
    <n v="-1.6000000000000001E-3"/>
    <s v="WAC Adjustment"/>
    <d v="2015-10-28T00:00:00"/>
    <n v="0.99839999999999995"/>
  </r>
  <r>
    <s v="VICKS NYQUIL LIQUICAPS"/>
    <x v="2112"/>
    <n v="0.33635999999999999"/>
    <n v="0.33583000000000002"/>
    <s v="B"/>
    <n v="-1.6000000000000001E-3"/>
    <s v="WAC Adjustment"/>
    <d v="2015-10-28T00:00:00"/>
    <n v="0.99839999999999995"/>
  </r>
  <r>
    <s v="VICKS NYQUIL SEVERE COLD-FLU"/>
    <x v="1477"/>
    <n v="3.0499999999999999E-2"/>
    <n v="3.0460000000000001E-2"/>
    <s v="B"/>
    <n v="-1.2999999999999999E-3"/>
    <s v="WAC Adjustment"/>
    <d v="2015-10-28T00:00:00"/>
    <n v="0.99870000000000003"/>
  </r>
  <r>
    <s v="VICKS NYQUIL SEVERE COLD-FLU"/>
    <x v="2113"/>
    <n v="0.37317"/>
    <n v="0.37254999999999999"/>
    <s v="B"/>
    <n v="-1.6999999999999999E-3"/>
    <s v="WAC Adjustment"/>
    <d v="2015-10-28T00:00:00"/>
    <n v="0.99829999999999997"/>
  </r>
  <r>
    <s v="VICKS NYQUIL SINEX LIQUICAPS"/>
    <x v="2114"/>
    <n v="0.28492000000000001"/>
    <n v="0.28460000000000002"/>
    <s v="B"/>
    <n v="-1.1000000000000001E-3"/>
    <s v="WAC Adjustment"/>
    <d v="2015-10-28T00:00:00"/>
    <n v="0.99890000000000001"/>
  </r>
  <r>
    <s v="VICKS QLEARQUIL NIGHT LIQUICAP"/>
    <x v="2115"/>
    <n v="0.28492000000000001"/>
    <n v="0.28460000000000002"/>
    <s v="B"/>
    <n v="-1.1000000000000001E-3"/>
    <s v="WAC Adjustment"/>
    <d v="2015-10-28T00:00:00"/>
    <n v="0.99890000000000001"/>
  </r>
  <r>
    <s v="VICKS VAPORUB OINTMENT"/>
    <x v="2116"/>
    <n v="7.1309999999999998E-2"/>
    <n v="7.1110000000000007E-2"/>
    <s v="B"/>
    <n v="-2.8E-3"/>
    <s v="WAC Adjustment"/>
    <d v="2015-10-28T00:00:00"/>
    <n v="0.99719999999999998"/>
  </r>
  <r>
    <s v="VICKS VAPORUB OINTMENT"/>
    <x v="2117"/>
    <n v="6.2810000000000005E-2"/>
    <n v="6.2710000000000002E-2"/>
    <s v="B"/>
    <n v="-1.6000000000000001E-3"/>
    <s v="WAC Adjustment"/>
    <d v="2015-10-28T00:00:00"/>
    <n v="0.99839999999999995"/>
  </r>
  <r>
    <s v="VICKS VAPORUB OINTMENT"/>
    <x v="2118"/>
    <n v="6.1429999999999998E-2"/>
    <n v="6.1359999999999998E-2"/>
    <s v="B"/>
    <n v="-1.1000000000000001E-3"/>
    <s v="WAC Adjustment"/>
    <d v="2015-10-28T00:00:00"/>
    <n v="0.99890000000000001"/>
  </r>
  <r>
    <s v="VICKS VAPORUB OINTMENT"/>
    <x v="2119"/>
    <n v="7.2400000000000006E-2"/>
    <n v="7.22E-2"/>
    <s v="B"/>
    <n v="-2.8E-3"/>
    <s v="WAC Adjustment"/>
    <d v="2015-10-28T00:00:00"/>
    <n v="0.99719999999999998"/>
  </r>
  <r>
    <s v="ZZZQUIL 25 MG LIQUICAP"/>
    <x v="1986"/>
    <n v="0.32578000000000001"/>
    <n v="0.32508999999999999"/>
    <s v="B"/>
    <n v="-2.0999999999999999E-3"/>
    <s v="WAC Adjustment"/>
    <d v="2015-10-28T00:00:00"/>
    <n v="0.99790000000000001"/>
  </r>
  <r>
    <s v="ZZZQUIL 50 MG/30 ML LIQUID"/>
    <x v="2120"/>
    <n v="2.001E-2"/>
    <n v="1.9980000000000001E-2"/>
    <s v="B"/>
    <n v="-1.5E-3"/>
    <s v="WAC Adjustment"/>
    <d v="2015-10-28T00:00:00"/>
    <n v="0.99850000000000005"/>
  </r>
  <r>
    <s v="ZZZQUIL 50 MG/30 ML LIQUID"/>
    <x v="2121"/>
    <n v="2.3609999999999999E-2"/>
    <n v="2.3560000000000001E-2"/>
    <s v="B"/>
    <n v="-2.0999999999999999E-3"/>
    <s v="WAC Adjustment"/>
    <d v="2015-10-28T00:00:00"/>
    <n v="0.99790000000000001"/>
  </r>
  <r>
    <s v="AUVI-Q 0.15 MG AUTO-INJECTOR"/>
    <x v="141"/>
    <n v="224.82585"/>
    <n v="247.17354"/>
    <s v="B"/>
    <n v="9.9400000000000002E-2"/>
    <s v="WAC Adjustment"/>
    <d v="2015-04-11T00:00:00"/>
    <n v="1.0993999999999999"/>
  </r>
  <r>
    <s v="AUVI-Q 0.3 MG AUTO-INJECTOR"/>
    <x v="142"/>
    <n v="226.32446999999999"/>
    <n v="248.82113000000001"/>
    <s v="B"/>
    <n v="9.9400000000000002E-2"/>
    <s v="WAC Adjustment"/>
    <d v="2015-04-11T00:00:00"/>
    <n v="1.0993999999999999"/>
  </r>
  <r>
    <s v="STELARA 45 MG/0.5 ML SYRINGE"/>
    <x v="1122"/>
    <n v="15891.12155"/>
    <n v="16351.96408"/>
    <s v="B"/>
    <n v="2.9000000000000001E-2"/>
    <s v="WAC Adjustment"/>
    <d v="2015-11-11T00:00:00"/>
    <n v="1.0289999999999999"/>
  </r>
  <r>
    <s v="TRICARE PRENATAL DHA ONE SFTGL"/>
    <x v="1967"/>
    <n v="2.0679699999999999"/>
    <n v="2.1151800000000001"/>
    <s v="B"/>
    <n v="2.2800000000000001E-2"/>
    <s v="WAC Adjustment"/>
    <d v="2015-11-11T00:00:00"/>
    <n v="1.0227999999999999"/>
  </r>
  <r>
    <s v="PERFOROMIST 20 MCG/2 ML SOLN"/>
    <x v="1115"/>
    <n v="5.8012300000000003"/>
    <n v="6.06229"/>
    <s v="B"/>
    <n v="4.4999999999999998E-2"/>
    <s v="WAC Adjustment"/>
    <d v="2015-11-18T00:00:00"/>
    <n v="1.0449999999999999"/>
  </r>
  <r>
    <s v="PERFOROMIST 20 MCG/2 ML SOLN"/>
    <x v="1116"/>
    <n v="5.8210499999999996"/>
    <n v="6.0830000000000002"/>
    <s v="B"/>
    <n v="4.4999999999999998E-2"/>
    <s v="WAC Adjustment"/>
    <d v="2015-11-18T00:00:00"/>
    <n v="1.0449999999999999"/>
  </r>
  <r>
    <s v="PRANDIN 0.5 MG TABLET"/>
    <x v="73"/>
    <n v="5.4708800000000002"/>
    <n v="6.0125500000000001"/>
    <s v="B"/>
    <n v="9.9000000000000005E-2"/>
    <s v="WAC Adjustment"/>
    <d v="2015-11-18T00:00:00"/>
    <n v="1.099"/>
  </r>
  <r>
    <s v="PRANDIN 1 MG TABLET"/>
    <x v="74"/>
    <n v="5.3727799999999997"/>
    <n v="5.9047400000000003"/>
    <s v="B"/>
    <n v="9.9000000000000005E-2"/>
    <s v="WAC Adjustment"/>
    <d v="2015-11-18T00:00:00"/>
    <n v="1.099"/>
  </r>
  <r>
    <s v="PRANDIN 2 MG TABLET"/>
    <x v="75"/>
    <n v="5.4977400000000003"/>
    <n v="6.0420699999999998"/>
    <s v="B"/>
    <n v="9.9000000000000005E-2"/>
    <s v="WAC Adjustment"/>
    <d v="2015-11-18T00:00:00"/>
    <n v="1.099"/>
  </r>
  <r>
    <s v="VAGIFEM 10 MCG VAGINAL TAB"/>
    <x v="1020"/>
    <n v="16.364419999999999"/>
    <n v="18.799769999999999"/>
    <s v="B"/>
    <n v="0.14879999999999999"/>
    <s v="WAC Adjustment"/>
    <d v="2015-11-18T00:00:00"/>
    <n v="1.1488"/>
  </r>
  <r>
    <s v="ANGELIQ 0.5 MG-1 MG TABLET"/>
    <x v="1682"/>
    <n v="3.9169999999999998"/>
    <n v="4.3048200000000003"/>
    <s v="B"/>
    <n v="9.9000000000000005E-2"/>
    <s v="WAC Adjustment"/>
    <d v="2015-11-25T00:00:00"/>
    <n v="1.099"/>
  </r>
  <r>
    <s v="BEYAZ 28 TABLET"/>
    <x v="739"/>
    <n v="4.30063"/>
    <n v="4.7263500000000001"/>
    <s v="B"/>
    <n v="9.9000000000000005E-2"/>
    <s v="WAC Adjustment"/>
    <d v="2015-11-25T00:00:00"/>
    <n v="1.099"/>
  </r>
  <r>
    <s v="CLIMARA 0.025 MG/DAY PATCH"/>
    <x v="1684"/>
    <n v="24.99464"/>
    <n v="27.469360000000002"/>
    <s v="B"/>
    <n v="9.9000000000000005E-2"/>
    <s v="WAC Adjustment"/>
    <d v="2015-11-25T00:00:00"/>
    <n v="1.099"/>
  </r>
  <r>
    <s v="CLIMARA 0.05 MG/DAY PATCH"/>
    <x v="1686"/>
    <n v="24.91893"/>
    <n v="27.386150000000001"/>
    <s v="B"/>
    <n v="9.9000000000000005E-2"/>
    <s v="WAC Adjustment"/>
    <d v="2015-11-25T00:00:00"/>
    <n v="1.099"/>
  </r>
  <r>
    <s v="CLIMARA 0.06/MG DAY PATCH"/>
    <x v="1687"/>
    <n v="24.8765"/>
    <n v="27.33952"/>
    <s v="B"/>
    <n v="9.9000000000000005E-2"/>
    <s v="WAC Adjustment"/>
    <d v="2015-11-25T00:00:00"/>
    <n v="1.099"/>
  </r>
  <r>
    <s v="CLIMARA 0.075 MG/DAY PATCH"/>
    <x v="1688"/>
    <n v="25.427499999999998"/>
    <n v="27.945080000000001"/>
    <s v="B"/>
    <n v="9.9000000000000005E-2"/>
    <s v="WAC Adjustment"/>
    <d v="2015-11-25T00:00:00"/>
    <n v="1.099"/>
  </r>
  <r>
    <s v="CLIMARA 0.1 MG/DAY PATCH"/>
    <x v="1689"/>
    <n v="25.529640000000001"/>
    <n v="28.05733"/>
    <s v="B"/>
    <n v="9.9000000000000005E-2"/>
    <s v="WAC Adjustment"/>
    <d v="2015-11-25T00:00:00"/>
    <n v="1.099"/>
  </r>
  <r>
    <s v="CLIMARA PRO PATCH"/>
    <x v="1690"/>
    <n v="30.180910000000001"/>
    <n v="33.170029999999997"/>
    <s v="B"/>
    <n v="9.9000000000000005E-2"/>
    <s v="WAC Adjustment"/>
    <d v="2015-11-25T00:00:00"/>
    <n v="1.099"/>
  </r>
  <r>
    <s v="JANUMET 50-1,000 MG TABLET"/>
    <x v="408"/>
    <n v="5.3299899999999996"/>
    <n v="5.85771"/>
    <s v="B"/>
    <n v="9.9000000000000005E-2"/>
    <s v="WAC Adjustment"/>
    <d v="2015-11-25T00:00:00"/>
    <n v="1.099"/>
  </r>
  <r>
    <s v="JANUMET 50-500 MG TABLET"/>
    <x v="409"/>
    <n v="5.33711"/>
    <n v="5.8655400000000002"/>
    <s v="B"/>
    <n v="9.9000000000000005E-2"/>
    <s v="WAC Adjustment"/>
    <d v="2015-11-25T00:00:00"/>
    <n v="1.099"/>
  </r>
  <r>
    <s v="JANUMET XR 100-1,000 MG TABLET"/>
    <x v="410"/>
    <n v="10.66764"/>
    <n v="11.723839999999999"/>
    <s v="B"/>
    <n v="9.9000000000000005E-2"/>
    <s v="WAC Adjustment"/>
    <d v="2015-11-25T00:00:00"/>
    <n v="1.099"/>
  </r>
  <r>
    <s v="JANUMET XR 50-1,000 MG TABLET"/>
    <x v="411"/>
    <n v="5.3472299999999997"/>
    <n v="5.8766499999999997"/>
    <s v="B"/>
    <n v="9.9000000000000005E-2"/>
    <s v="WAC Adjustment"/>
    <d v="2015-11-25T00:00:00"/>
    <n v="1.099"/>
  </r>
  <r>
    <s v="JANUMET XR 50-500 MG TABLET"/>
    <x v="412"/>
    <n v="5.3093000000000004"/>
    <n v="5.8349700000000002"/>
    <s v="B"/>
    <n v="9.9000000000000005E-2"/>
    <s v="WAC Adjustment"/>
    <d v="2015-11-25T00:00:00"/>
    <n v="1.099"/>
  </r>
  <r>
    <s v="JANUVIA 100 MG TABLET"/>
    <x v="2122"/>
    <n v="10.680429999999999"/>
    <n v="11.737869999999999"/>
    <s v="B"/>
    <n v="9.9000000000000005E-2"/>
    <s v="WAC Adjustment"/>
    <d v="2015-11-25T00:00:00"/>
    <n v="1.099"/>
  </r>
  <r>
    <s v="JANUVIA 25 MG TABLET"/>
    <x v="414"/>
    <n v="10.726290000000001"/>
    <n v="11.78829"/>
    <s v="B"/>
    <n v="9.9000000000000005E-2"/>
    <s v="WAC Adjustment"/>
    <d v="2015-11-25T00:00:00"/>
    <n v="1.099"/>
  </r>
  <r>
    <s v="JANUVIA 50 MG TABLET"/>
    <x v="415"/>
    <n v="10.684710000000001"/>
    <n v="11.74259"/>
    <s v="B"/>
    <n v="9.9000000000000005E-2"/>
    <s v="WAC Adjustment"/>
    <d v="2015-11-25T00:00:00"/>
    <n v="1.099"/>
  </r>
  <r>
    <s v="MENOSTAR 14 MCG/DAY PATCH"/>
    <x v="1693"/>
    <n v="27.076499999999999"/>
    <n v="29.756530000000001"/>
    <s v="B"/>
    <n v="9.9000000000000005E-2"/>
    <s v="WAC Adjustment"/>
    <d v="2015-11-25T00:00:00"/>
    <n v="1.099"/>
  </r>
  <r>
    <s v="NATAZIA 28 TABLET"/>
    <x v="885"/>
    <n v="4.37364"/>
    <n v="4.8065899999999999"/>
    <s v="B"/>
    <n v="9.9000000000000005E-2"/>
    <s v="WAC Adjustment"/>
    <d v="2015-11-25T00:00:00"/>
    <n v="1.099"/>
  </r>
  <r>
    <s v="SAFYRAL TABLET"/>
    <x v="942"/>
    <n v="4.2749300000000003"/>
    <n v="4.6981000000000002"/>
    <s v="B"/>
    <n v="9.9000000000000005E-2"/>
    <s v="WAC Adjustment"/>
    <d v="2015-11-25T00:00:00"/>
    <n v="1.099"/>
  </r>
  <r>
    <s v="SILENOR 3 MG TABLET"/>
    <x v="81"/>
    <n v="10.156689999999999"/>
    <n v="10.765890000000001"/>
    <s v="B"/>
    <n v="0.06"/>
    <s v="WAC Adjustment"/>
    <d v="2015-11-25T00:00:00"/>
    <n v="1.06"/>
  </r>
  <r>
    <s v="SILENOR 6 MG TABLET"/>
    <x v="82"/>
    <n v="10.11727"/>
    <n v="10.72411"/>
    <s v="B"/>
    <n v="0.06"/>
    <s v="WAC Adjustment"/>
    <d v="2015-11-25T00:00:00"/>
    <n v="1.06"/>
  </r>
  <r>
    <s v="TREXIMET 85-500 MG TABLET"/>
    <x v="2123"/>
    <n v="67.138419999999996"/>
    <n v="71.166719999999998"/>
    <s v="B"/>
    <n v="0.06"/>
    <s v="WAC Adjustment"/>
    <d v="2015-11-25T00:00:00"/>
    <n v="1.06"/>
  </r>
  <r>
    <s v="YASMIN 28 TABLET"/>
    <x v="1642"/>
    <n v="3.2360500000000001"/>
    <n v="3.5564200000000001"/>
    <s v="B"/>
    <n v="9.9000000000000005E-2"/>
    <s v="WAC Adjustment"/>
    <d v="2015-11-25T00:00:00"/>
    <n v="1.099"/>
  </r>
  <r>
    <s v="YAZ 28 TABLET"/>
    <x v="1643"/>
    <n v="3.2349999999999999"/>
    <n v="3.5552600000000001"/>
    <s v="B"/>
    <n v="9.9000000000000005E-2"/>
    <s v="WAC Adjustment"/>
    <d v="2015-11-25T00:00:00"/>
    <n v="1.099"/>
  </r>
  <r>
    <s v="ZIPSOR 25 MG CAPSULE"/>
    <x v="1167"/>
    <n v="5.9598500000000003"/>
    <n v="6.8804699999999999"/>
    <s v="B"/>
    <n v="0.1545"/>
    <s v="WAC Adjustment"/>
    <d v="2015-11-25T00:00:00"/>
    <n v="1.1545000000000001"/>
  </r>
  <r>
    <s v="EPIPEN 2-PAK 0.3 MG AUTO-INJCT"/>
    <x v="151"/>
    <n v="223.22068999999999"/>
    <n v="256.48057"/>
    <s v="B"/>
    <n v="0.14899999999999999"/>
    <s v="WAC Adjustment"/>
    <d v="2015-02-12T00:00:00"/>
    <n v="1.149"/>
  </r>
  <r>
    <s v="EPIPEN JR 2-PAK 0.15 MG INJCTR"/>
    <x v="1390"/>
    <n v="223.42755"/>
    <n v="256.71825000000001"/>
    <s v="B"/>
    <n v="0.14899999999999999"/>
    <s v="WAC Adjustment"/>
    <d v="2015-02-12T00:00:00"/>
    <n v="1.149"/>
  </r>
  <r>
    <s v="EVZIO 0.4 MG AUTO-INJECTOR"/>
    <x v="2124"/>
    <n v="715.49167"/>
    <n v="933.25156000000004"/>
    <s v="B"/>
    <n v="0.3044"/>
    <s v="WAC Adjustment"/>
    <d v="2015-02-12T00:00:00"/>
    <n v="1.3044"/>
  </r>
  <r>
    <s v="ADCIRCA 20 MG TABLET"/>
    <x v="136"/>
    <n v="40.089030000000001"/>
    <n v="44.059449999999998"/>
    <s v="B"/>
    <n v="9.9000000000000005E-2"/>
    <s v="WAC Adjustment"/>
    <d v="2015-09-12T00:00:00"/>
    <n v="1.099"/>
  </r>
  <r>
    <s v="AXIRON 30 MG/ACTUATION SOLN"/>
    <x v="143"/>
    <n v="5.1127000000000002"/>
    <n v="5.6189099999999996"/>
    <s v="B"/>
    <n v="9.9000000000000005E-2"/>
    <s v="WAC Adjustment"/>
    <d v="2015-09-12T00:00:00"/>
    <n v="1.099"/>
  </r>
  <r>
    <s v="CAMBIA 50 MG POWDER PACKET"/>
    <x v="2008"/>
    <n v="40.272750000000002"/>
    <n v="45.541229999999999"/>
    <s v="B"/>
    <n v="0.1308"/>
    <s v="WAC Adjustment"/>
    <d v="2015-09-12T00:00:00"/>
    <n v="1.1308"/>
  </r>
  <r>
    <s v="CIALIS 10 MG TABLET"/>
    <x v="145"/>
    <n v="40.098750000000003"/>
    <n v="44.070129999999999"/>
    <s v="B"/>
    <n v="9.9000000000000005E-2"/>
    <s v="WAC Adjustment"/>
    <d v="2015-09-12T00:00:00"/>
    <n v="1.099"/>
  </r>
  <r>
    <s v="CIALIS 2.5 MG TABLET"/>
    <x v="146"/>
    <n v="6.8973300000000002"/>
    <n v="7.58127"/>
    <s v="B"/>
    <n v="9.9199999999999997E-2"/>
    <s v="WAC Adjustment"/>
    <d v="2015-09-12T00:00:00"/>
    <n v="1.0992"/>
  </r>
  <r>
    <s v="CIALIS 20 MG TABLET"/>
    <x v="147"/>
    <n v="40.130290000000002"/>
    <n v="44.104790000000001"/>
    <s v="B"/>
    <n v="9.9000000000000005E-2"/>
    <s v="WAC Adjustment"/>
    <d v="2015-09-12T00:00:00"/>
    <n v="1.099"/>
  </r>
  <r>
    <s v="CIALIS 5 MG TABLET"/>
    <x v="148"/>
    <n v="6.8785499999999997"/>
    <n v="7.5606200000000001"/>
    <s v="B"/>
    <n v="9.9199999999999997E-2"/>
    <s v="WAC Adjustment"/>
    <d v="2015-09-12T00:00:00"/>
    <n v="1.0992"/>
  </r>
  <r>
    <s v="CITRANATAL 90 DHA COMBO PACK"/>
    <x v="1722"/>
    <n v="1.3946400000000001"/>
    <n v="1.5339499999999999"/>
    <s v="B"/>
    <n v="9.9900000000000003E-2"/>
    <s v="WAC Adjustment"/>
    <d v="2015-09-12T00:00:00"/>
    <n v="1.0999000000000001"/>
  </r>
  <r>
    <s v="CITRANATAL ASSURE COMBO PACK"/>
    <x v="1723"/>
    <n v="1.3564499999999999"/>
    <n v="1.49197"/>
    <s v="B"/>
    <n v="9.9900000000000003E-2"/>
    <s v="WAC Adjustment"/>
    <d v="2015-09-12T00:00:00"/>
    <n v="1.0999000000000001"/>
  </r>
  <r>
    <s v="CITRANATAL B-CALM COMBO PACK"/>
    <x v="1724"/>
    <n v="0.76620999999999995"/>
    <n v="0.84275999999999995"/>
    <s v="B"/>
    <n v="9.9900000000000003E-2"/>
    <s v="WAC Adjustment"/>
    <d v="2015-09-12T00:00:00"/>
    <n v="1.0999000000000001"/>
  </r>
  <r>
    <s v="CITRANATAL DHA PACK"/>
    <x v="1725"/>
    <n v="1.2918799999999999"/>
    <n v="1.42086"/>
    <s v="B"/>
    <n v="9.98E-2"/>
    <s v="WAC Adjustment"/>
    <d v="2015-09-12T00:00:00"/>
    <n v="1.0998000000000001"/>
  </r>
  <r>
    <s v="CITRANATAL HARMONY CAPSULE"/>
    <x v="1726"/>
    <n v="2.7022200000000001"/>
    <n v="2.9723000000000002"/>
    <s v="B"/>
    <n v="9.9900000000000003E-2"/>
    <s v="WAC Adjustment"/>
    <d v="2015-09-12T00:00:00"/>
    <n v="1.0999000000000001"/>
  </r>
  <r>
    <s v="EFFIENT 10 MG TABLET"/>
    <x v="149"/>
    <n v="10.42686"/>
    <n v="11.461830000000001"/>
    <s v="B"/>
    <n v="9.9299999999999999E-2"/>
    <s v="WAC Adjustment"/>
    <d v="2015-09-12T00:00:00"/>
    <n v="1.0992999999999999"/>
  </r>
  <r>
    <s v="EFFIENT 5 MG TABLET"/>
    <x v="150"/>
    <n v="10.375920000000001"/>
    <n v="11.40583"/>
    <s v="B"/>
    <n v="9.9299999999999999E-2"/>
    <s v="WAC Adjustment"/>
    <d v="2015-09-12T00:00:00"/>
    <n v="1.0992999999999999"/>
  </r>
  <r>
    <s v="ELMIRON 100 MG CAPSULE"/>
    <x v="803"/>
    <n v="6.5642500000000004"/>
    <n v="6.8859000000000004"/>
    <s v="B"/>
    <n v="4.9000000000000002E-2"/>
    <s v="WAC Adjustment"/>
    <d v="2015-09-12T00:00:00"/>
    <n v="1.0489999999999999"/>
  </r>
  <r>
    <s v="FERRALET 90 TABLET"/>
    <x v="44"/>
    <n v="1.55446"/>
    <n v="1.7097"/>
    <s v="B"/>
    <n v="9.9900000000000003E-2"/>
    <s v="WAC Adjustment"/>
    <d v="2015-09-12T00:00:00"/>
    <n v="1.0999000000000001"/>
  </r>
  <r>
    <s v="FOCALGIN 90 DHA COMBO PACK"/>
    <x v="2125"/>
    <n v="1.3946400000000001"/>
    <n v="1.5339499999999999"/>
    <s v="B"/>
    <n v="9.9900000000000003E-2"/>
    <s v="WAC Adjustment"/>
    <d v="2015-09-12T00:00:00"/>
    <n v="1.0999000000000001"/>
  </r>
  <r>
    <s v="FOCALGIN CA COMBO PACK"/>
    <x v="2126"/>
    <n v="1.3564499999999999"/>
    <n v="1.49197"/>
    <s v="B"/>
    <n v="9.9900000000000003E-2"/>
    <s v="WAC Adjustment"/>
    <d v="2015-09-12T00:00:00"/>
    <n v="1.0999000000000001"/>
  </r>
  <r>
    <s v="FOCALGIN DSS TABLET"/>
    <x v="2127"/>
    <n v="1.55446"/>
    <n v="1.7097"/>
    <s v="B"/>
    <n v="9.9900000000000003E-2"/>
    <s v="WAC Adjustment"/>
    <d v="2015-09-12T00:00:00"/>
    <n v="1.0999000000000001"/>
  </r>
  <r>
    <s v="FORTEO 600 MCG/2.4 ML PEN INJ"/>
    <x v="153"/>
    <n v="812.57028000000003"/>
    <n v="933.64324999999997"/>
    <s v="B"/>
    <n v="0.14899999999999999"/>
    <s v="WAC Adjustment"/>
    <d v="2015-09-12T00:00:00"/>
    <n v="1.149"/>
  </r>
  <r>
    <s v="GLUCAGON 1 MG EMERGENCY KIT"/>
    <x v="1718"/>
    <n v="208.36087000000001"/>
    <n v="228.98858999999999"/>
    <s v="B"/>
    <n v="9.9000000000000005E-2"/>
    <s v="WAC Adjustment"/>
    <d v="2015-09-12T00:00:00"/>
    <n v="1.099"/>
  </r>
  <r>
    <s v="GRALISE 30-DAY STARTER PACK"/>
    <x v="154"/>
    <n v="5.2953999999999999"/>
    <n v="5.8227200000000003"/>
    <s v="B"/>
    <n v="9.9599999999999994E-2"/>
    <s v="WAC Adjustment"/>
    <d v="2015-09-12T00:00:00"/>
    <n v="1.0995999999999999"/>
  </r>
  <r>
    <s v="GRALISE ER 300 MG TABLET"/>
    <x v="155"/>
    <n v="5.2213599999999998"/>
    <n v="5.7371699999999999"/>
    <s v="B"/>
    <n v="9.8799999999999999E-2"/>
    <s v="WAC Adjustment"/>
    <d v="2015-09-12T00:00:00"/>
    <n v="1.0988"/>
  </r>
  <r>
    <s v="GRALISE ER 600 MG TABLET"/>
    <x v="156"/>
    <n v="5.2301399999999996"/>
    <n v="5.7468199999999996"/>
    <s v="B"/>
    <n v="9.8799999999999999E-2"/>
    <s v="WAC Adjustment"/>
    <d v="2015-09-12T00:00:00"/>
    <n v="1.0988"/>
  </r>
  <r>
    <s v="HUMALOG 100 UNITS/ML CARTRIDGE"/>
    <x v="105"/>
    <n v="26.49841"/>
    <n v="28.188210000000002"/>
    <s v="B"/>
    <n v="6.3799999999999996E-2"/>
    <s v="WAC Adjustment"/>
    <d v="2015-09-12T00:00:00"/>
    <n v="1.0638000000000001"/>
  </r>
  <r>
    <s v="HUMALOG 100 UNITS/ML KWIKPEN"/>
    <x v="106"/>
    <n v="27.755199999999999"/>
    <n v="29.526260000000001"/>
    <s v="B"/>
    <n v="6.3799999999999996E-2"/>
    <s v="WAC Adjustment"/>
    <d v="2015-09-12T00:00:00"/>
    <n v="1.0638000000000001"/>
  </r>
  <r>
    <s v="HUMALOG 100 UNITS/ML VIAL"/>
    <x v="107"/>
    <n v="21.535599999999999"/>
    <n v="22.918399999999998"/>
    <s v="B"/>
    <n v="6.4199999999999993E-2"/>
    <s v="WAC Adjustment"/>
    <d v="2015-09-12T00:00:00"/>
    <n v="1.0642"/>
  </r>
  <r>
    <s v="HUMALOG 100 UNITS/ML VIAL"/>
    <x v="108"/>
    <n v="21.248539999999998"/>
    <n v="22.612919999999999"/>
    <s v="B"/>
    <n v="6.4199999999999993E-2"/>
    <s v="WAC Adjustment"/>
    <d v="2015-09-12T00:00:00"/>
    <n v="1.0642"/>
  </r>
  <r>
    <s v="HUMALOG MIX 50-50 KWIKPEN"/>
    <x v="109"/>
    <n v="28.04674"/>
    <n v="29.836400000000001"/>
    <s v="B"/>
    <n v="6.3799999999999996E-2"/>
    <s v="WAC Adjustment"/>
    <d v="2015-09-12T00:00:00"/>
    <n v="1.0638000000000001"/>
  </r>
  <r>
    <s v="HUMALOG MIX 50-50 VIAL"/>
    <x v="110"/>
    <n v="22.076000000000001"/>
    <n v="23.491510000000002"/>
    <s v="B"/>
    <n v="6.4100000000000004E-2"/>
    <s v="WAC Adjustment"/>
    <d v="2015-09-12T00:00:00"/>
    <n v="1.0641"/>
  </r>
  <r>
    <s v="HUMALOG MIX 75-25 KWIKPEN"/>
    <x v="111"/>
    <n v="27.821539999999999"/>
    <n v="29.596830000000001"/>
    <s v="B"/>
    <n v="6.3799999999999996E-2"/>
    <s v="WAC Adjustment"/>
    <d v="2015-09-12T00:00:00"/>
    <n v="1.0638000000000001"/>
  </r>
  <r>
    <s v="HUMALOG MIX 75-25 VIAL"/>
    <x v="112"/>
    <n v="22.410830000000001"/>
    <n v="23.847819999999999"/>
    <s v="B"/>
    <n v="6.4100000000000004E-2"/>
    <s v="WAC Adjustment"/>
    <d v="2015-09-12T00:00:00"/>
    <n v="1.0641"/>
  </r>
  <r>
    <s v="HUMULIN 70/30 KWIKPEN"/>
    <x v="1719"/>
    <n v="25.141369999999998"/>
    <n v="26.74916"/>
    <s v="B"/>
    <n v="6.3899999999999998E-2"/>
    <s v="WAC Adjustment"/>
    <d v="2015-09-12T00:00:00"/>
    <n v="1.0639000000000001"/>
  </r>
  <r>
    <s v="HUMULIN 70-30 VIAL"/>
    <x v="114"/>
    <n v="11.787940000000001"/>
    <n v="12.5406"/>
    <s v="B"/>
    <n v="6.3899999999999998E-2"/>
    <s v="WAC Adjustment"/>
    <d v="2015-09-12T00:00:00"/>
    <n v="1.0639000000000001"/>
  </r>
  <r>
    <s v="HUMULIN N 100 UNITS/ML KWIKPEN"/>
    <x v="1720"/>
    <n v="25.07666"/>
    <n v="26.680309999999999"/>
    <s v="B"/>
    <n v="6.3899999999999998E-2"/>
    <s v="WAC Adjustment"/>
    <d v="2015-09-12T00:00:00"/>
    <n v="1.0639000000000001"/>
  </r>
  <r>
    <s v="HUMULIN N 100 UNITS/ML VIAL"/>
    <x v="116"/>
    <n v="11.834680000000001"/>
    <n v="12.59032"/>
    <s v="B"/>
    <n v="6.3799999999999996E-2"/>
    <s v="WAC Adjustment"/>
    <d v="2015-09-12T00:00:00"/>
    <n v="1.0638000000000001"/>
  </r>
  <r>
    <s v="HUMULIN N 100 UNITS/ML VIAL"/>
    <x v="117"/>
    <n v="11.95124"/>
    <n v="12.71433"/>
    <s v="B"/>
    <n v="6.3899999999999998E-2"/>
    <s v="WAC Adjustment"/>
    <d v="2015-09-12T00:00:00"/>
    <n v="1.0639000000000001"/>
  </r>
  <r>
    <s v="HUMULIN R 100 UNITS/ML VIAL"/>
    <x v="118"/>
    <n v="11.796340000000001"/>
    <n v="12.549530000000001"/>
    <s v="B"/>
    <n v="6.3799999999999996E-2"/>
    <s v="WAC Adjustment"/>
    <d v="2015-09-12T00:00:00"/>
    <n v="1.0638000000000001"/>
  </r>
  <r>
    <s v="HUMULIN R 100 UNITS/ML VIAL"/>
    <x v="119"/>
    <n v="12.042"/>
    <n v="12.810879999999999"/>
    <s v="B"/>
    <n v="6.3799999999999996E-2"/>
    <s v="WAC Adjustment"/>
    <d v="2015-09-12T00:00:00"/>
    <n v="1.0638000000000001"/>
  </r>
  <r>
    <s v="HUMULIN R 500 UNITS/ML VIAL"/>
    <x v="120"/>
    <n v="58.561030000000002"/>
    <n v="62.300150000000002"/>
    <s v="B"/>
    <n v="6.3799999999999996E-2"/>
    <s v="WAC Adjustment"/>
    <d v="2015-09-12T00:00:00"/>
    <n v="1.0638000000000001"/>
  </r>
  <r>
    <s v="KOMBIGLYZE XR 2.5-1,000 MG TAB"/>
    <x v="429"/>
    <n v="5.2660400000000003"/>
    <n v="5.8890700000000002"/>
    <s v="B"/>
    <n v="0.1183"/>
    <s v="WAC Adjustment"/>
    <d v="2015-09-12T00:00:00"/>
    <n v="1.1183000000000001"/>
  </r>
  <r>
    <s v="KOMBIGLYZE XR 5-1,000 MG TAB"/>
    <x v="430"/>
    <n v="10.519970000000001"/>
    <n v="11.76459"/>
    <s v="B"/>
    <n v="0.1183"/>
    <s v="WAC Adjustment"/>
    <d v="2015-09-12T00:00:00"/>
    <n v="1.1183000000000001"/>
  </r>
  <r>
    <s v="KOMBIGLYZE XR 5-500 MG TABLET"/>
    <x v="431"/>
    <n v="10.523899999999999"/>
    <n v="11.768980000000001"/>
    <s v="B"/>
    <n v="0.1183"/>
    <s v="WAC Adjustment"/>
    <d v="2015-09-12T00:00:00"/>
    <n v="1.1183000000000001"/>
  </r>
  <r>
    <s v="LEUKERAN 2 MG TABLET"/>
    <x v="1508"/>
    <n v="10.568289999999999"/>
    <n v="20.075939999999999"/>
    <s v="B"/>
    <n v="0.89959999999999996"/>
    <s v="WAC Adjustment"/>
    <d v="2015-09-12T00:00:00"/>
    <n v="1.8996"/>
  </r>
  <r>
    <s v="NORDITROPIN FLEXPRO 10 MG/1.5"/>
    <x v="2128"/>
    <n v="617.05600000000004"/>
    <n v="666.41431"/>
    <s v="B"/>
    <n v="0.08"/>
    <s v="WAC Adjustment"/>
    <d v="2015-09-12T00:00:00"/>
    <n v="1.08"/>
  </r>
  <r>
    <s v="NORDITROPIN FLEXPRO 15 MG/1.5"/>
    <x v="1732"/>
    <n v="911.77332999999999"/>
    <n v="984.70608000000004"/>
    <s v="B"/>
    <n v="0.08"/>
    <s v="WAC Adjustment"/>
    <d v="2015-09-12T00:00:00"/>
    <n v="1.08"/>
  </r>
  <r>
    <s v="NOVOLIN 70-30 100 UNIT/ML VIAL"/>
    <x v="65"/>
    <n v="11.77257"/>
    <n v="12.47139"/>
    <s v="B"/>
    <n v="5.9400000000000001E-2"/>
    <s v="WAC Adjustment"/>
    <d v="2015-09-12T00:00:00"/>
    <n v="1.0593999999999999"/>
  </r>
  <r>
    <s v="NOVOLIN N 100 UNITS/ML VIAL"/>
    <x v="66"/>
    <n v="11.76774"/>
    <n v="12.46627"/>
    <s v="B"/>
    <n v="5.9400000000000001E-2"/>
    <s v="WAC Adjustment"/>
    <d v="2015-09-12T00:00:00"/>
    <n v="1.0593999999999999"/>
  </r>
  <r>
    <s v="NOVOLIN R 100 UNITS/ML VIAL"/>
    <x v="67"/>
    <n v="11.769270000000001"/>
    <n v="12.467890000000001"/>
    <s v="B"/>
    <n v="5.9400000000000001E-2"/>
    <s v="WAC Adjustment"/>
    <d v="2015-09-12T00:00:00"/>
    <n v="1.0593999999999999"/>
  </r>
  <r>
    <s v="NOVOLOG 100 UNIT/ML CARTRIDGE"/>
    <x v="68"/>
    <n v="26.74418"/>
    <n v="28.322620000000001"/>
    <s v="B"/>
    <n v="5.8999999999999997E-2"/>
    <s v="WAC Adjustment"/>
    <d v="2015-09-12T00:00:00"/>
    <n v="1.0589999999999999"/>
  </r>
  <r>
    <s v="NOVOLOG 100 UNIT/ML VIAL"/>
    <x v="69"/>
    <n v="21.621569999999998"/>
    <n v="22.903729999999999"/>
    <s v="B"/>
    <n v="5.9299999999999999E-2"/>
    <s v="WAC Adjustment"/>
    <d v="2015-09-12T00:00:00"/>
    <n v="1.0592999999999999"/>
  </r>
  <r>
    <s v="NOVOLOG 100 UNITS/ML FLEXPEN"/>
    <x v="70"/>
    <n v="28.210979999999999"/>
    <n v="29.877680000000002"/>
    <s v="B"/>
    <n v="5.91E-2"/>
    <s v="WAC Adjustment"/>
    <d v="2015-09-12T00:00:00"/>
    <n v="1.0590999999999999"/>
  </r>
  <r>
    <s v="NOVOLOG MIX 70-30 FLEXPEN SYRN"/>
    <x v="71"/>
    <n v="27.882750000000001"/>
    <n v="29.530069999999998"/>
    <s v="B"/>
    <n v="5.91E-2"/>
    <s v="WAC Adjustment"/>
    <d v="2015-09-12T00:00:00"/>
    <n v="1.0590999999999999"/>
  </r>
  <r>
    <s v="NOVOLOG MIX 70-30 VIAL"/>
    <x v="72"/>
    <n v="22.2928"/>
    <n v="23.61543"/>
    <s v="B"/>
    <n v="5.9299999999999999E-2"/>
    <s v="WAC Adjustment"/>
    <d v="2015-09-12T00:00:00"/>
    <n v="1.0592999999999999"/>
  </r>
  <r>
    <s v="NUCYNTA 100 MG TABLET"/>
    <x v="1287"/>
    <n v="5.9931599999999996"/>
    <n v="6.5876299999999999"/>
    <s v="B"/>
    <n v="9.9199999999999997E-2"/>
    <s v="WAC Adjustment"/>
    <d v="2015-09-12T00:00:00"/>
    <n v="1.0992"/>
  </r>
  <r>
    <s v="NUCYNTA 50 MG TABLET"/>
    <x v="1288"/>
    <n v="3.8545099999999999"/>
    <n v="4.2370700000000001"/>
    <s v="B"/>
    <n v="9.9199999999999997E-2"/>
    <s v="WAC Adjustment"/>
    <d v="2015-09-12T00:00:00"/>
    <n v="1.0992"/>
  </r>
  <r>
    <s v="NUCYNTA 75 MG TABLET"/>
    <x v="1289"/>
    <n v="4.4948100000000002"/>
    <n v="4.9384899999999998"/>
    <s v="B"/>
    <n v="9.8699999999999996E-2"/>
    <s v="WAC Adjustment"/>
    <d v="2015-09-12T00:00:00"/>
    <n v="1.0987"/>
  </r>
  <r>
    <s v="NUCYNTA ER 100 MG TABLET"/>
    <x v="1290"/>
    <n v="7.6510699999999998"/>
    <n v="8.4100599999999996"/>
    <s v="B"/>
    <n v="9.9199999999999997E-2"/>
    <s v="WAC Adjustment"/>
    <d v="2015-09-12T00:00:00"/>
    <n v="1.0992"/>
  </r>
  <r>
    <s v="NUCYNTA ER 150 MG TABLET"/>
    <x v="1291"/>
    <n v="9.9008000000000003"/>
    <n v="10.88801"/>
    <s v="B"/>
    <n v="9.9699999999999997E-2"/>
    <s v="WAC Adjustment"/>
    <d v="2015-09-12T00:00:00"/>
    <n v="1.0996999999999999"/>
  </r>
  <r>
    <s v="NUCYNTA ER 200 MG TABLET"/>
    <x v="1292"/>
    <n v="12.62487"/>
    <n v="13.87372"/>
    <s v="B"/>
    <n v="9.8900000000000002E-2"/>
    <s v="WAC Adjustment"/>
    <d v="2015-09-12T00:00:00"/>
    <n v="1.0989"/>
  </r>
  <r>
    <s v="NUCYNTA ER 250 MG TABLET"/>
    <x v="1293"/>
    <n v="15.72892"/>
    <n v="17.285620000000002"/>
    <s v="B"/>
    <n v="9.9000000000000005E-2"/>
    <s v="WAC Adjustment"/>
    <d v="2015-09-12T00:00:00"/>
    <n v="1.099"/>
  </r>
  <r>
    <s v="NUCYNTA ER 50 MG TABLET"/>
    <x v="1294"/>
    <n v="4.19597"/>
    <n v="4.6132600000000004"/>
    <s v="B"/>
    <n v="9.9500000000000005E-2"/>
    <s v="WAC Adjustment"/>
    <d v="2015-09-12T00:00:00"/>
    <n v="1.0994999999999999"/>
  </r>
  <r>
    <s v="ONGLYZA 2.5 MG TABLET"/>
    <x v="521"/>
    <n v="10.504770000000001"/>
    <n v="11.747590000000001"/>
    <s v="B"/>
    <n v="0.1183"/>
    <s v="WAC Adjustment"/>
    <d v="2015-09-12T00:00:00"/>
    <n v="1.1183000000000001"/>
  </r>
  <r>
    <s v="ONGLYZA 5 MG TABLET"/>
    <x v="522"/>
    <n v="10.45898"/>
    <n v="11.69638"/>
    <s v="B"/>
    <n v="0.1183"/>
    <s v="WAC Adjustment"/>
    <d v="2015-09-12T00:00:00"/>
    <n v="1.1183000000000001"/>
  </r>
  <r>
    <s v="ORENCIA 125 MG/ML SYRINGE"/>
    <x v="1512"/>
    <n v="771.05697999999995"/>
    <n v="831.97047999999995"/>
    <s v="B"/>
    <n v="7.9000000000000001E-2"/>
    <s v="WAC Adjustment"/>
    <d v="2015-09-12T00:00:00"/>
    <n v="1.079"/>
  </r>
  <r>
    <s v="PROZAC 10 MG PULVULE"/>
    <x v="159"/>
    <n v="9.2803199999999997"/>
    <n v="10.198600000000001"/>
    <s v="B"/>
    <n v="9.8900000000000002E-2"/>
    <s v="WAC Adjustment"/>
    <d v="2015-09-12T00:00:00"/>
    <n v="1.0989"/>
  </r>
  <r>
    <s v="PROZAC 20 MG PULVULE"/>
    <x v="160"/>
    <n v="9.4317100000000007"/>
    <n v="10.37007"/>
    <s v="B"/>
    <n v="9.9500000000000005E-2"/>
    <s v="WAC Adjustment"/>
    <d v="2015-09-12T00:00:00"/>
    <n v="1.0994999999999999"/>
  </r>
  <r>
    <s v="PROZAC 40 MG PULVULE"/>
    <x v="161"/>
    <n v="18.737580000000001"/>
    <n v="20.601780000000002"/>
    <s v="B"/>
    <n v="9.9500000000000005E-2"/>
    <s v="WAC Adjustment"/>
    <d v="2015-09-12T00:00:00"/>
    <n v="1.0994999999999999"/>
  </r>
  <r>
    <s v="RELION NOVOLIN 70-30 VIAL"/>
    <x v="78"/>
    <n v="11.77257"/>
    <n v="12.47139"/>
    <s v="B"/>
    <n v="5.9400000000000001E-2"/>
    <s v="WAC Adjustment"/>
    <d v="2015-09-12T00:00:00"/>
    <n v="1.0593999999999999"/>
  </r>
  <r>
    <s v="RELION NOVOLIN N 100 UNIT/ML"/>
    <x v="79"/>
    <n v="11.76774"/>
    <n v="12.46627"/>
    <s v="B"/>
    <n v="5.9400000000000001E-2"/>
    <s v="WAC Adjustment"/>
    <d v="2015-09-12T00:00:00"/>
    <n v="1.0593999999999999"/>
  </r>
  <r>
    <s v="RELION NOVOLIN R 100 UNIT/ML"/>
    <x v="80"/>
    <n v="11.769270000000001"/>
    <n v="12.467890000000001"/>
    <s v="B"/>
    <n v="5.9400000000000001E-2"/>
    <s v="WAC Adjustment"/>
    <d v="2015-09-12T00:00:00"/>
    <n v="1.0593999999999999"/>
  </r>
  <r>
    <s v="STRATTERA 10 MG CAPSULE"/>
    <x v="162"/>
    <n v="9.8636400000000002"/>
    <n v="10.83935"/>
    <s v="B"/>
    <n v="9.8900000000000002E-2"/>
    <s v="WAC Adjustment"/>
    <d v="2015-09-12T00:00:00"/>
    <n v="1.0989"/>
  </r>
  <r>
    <s v="STRATTERA 100 MG CAPSULE"/>
    <x v="163"/>
    <n v="11.703530000000001"/>
    <n v="12.85726"/>
    <s v="B"/>
    <n v="9.8599999999999993E-2"/>
    <s v="WAC Adjustment"/>
    <d v="2015-09-12T00:00:00"/>
    <n v="1.0986"/>
  </r>
  <r>
    <s v="STRATTERA 18 MG CAPSULE"/>
    <x v="164"/>
    <n v="9.8516700000000004"/>
    <n v="10.82619"/>
    <s v="B"/>
    <n v="9.8900000000000002E-2"/>
    <s v="WAC Adjustment"/>
    <d v="2015-09-12T00:00:00"/>
    <n v="1.0989"/>
  </r>
  <r>
    <s v="STRATTERA 25 MG CAPSULE"/>
    <x v="165"/>
    <n v="9.8652599999999993"/>
    <n v="10.84113"/>
    <s v="B"/>
    <n v="9.8900000000000002E-2"/>
    <s v="WAC Adjustment"/>
    <d v="2015-09-12T00:00:00"/>
    <n v="1.0989"/>
  </r>
  <r>
    <s v="STRATTERA 40 MG CAPSULE"/>
    <x v="166"/>
    <n v="10.67704"/>
    <n v="11.7361"/>
    <s v="B"/>
    <n v="9.9199999999999997E-2"/>
    <s v="WAC Adjustment"/>
    <d v="2015-09-12T00:00:00"/>
    <n v="1.0992"/>
  </r>
  <r>
    <s v="STRATTERA 60 MG CAPSULE"/>
    <x v="167"/>
    <n v="10.703860000000001"/>
    <n v="11.76557"/>
    <s v="B"/>
    <n v="9.9199999999999997E-2"/>
    <s v="WAC Adjustment"/>
    <d v="2015-09-12T00:00:00"/>
    <n v="1.0992"/>
  </r>
  <r>
    <s v="STRATTERA 80 MG CAPSULE"/>
    <x v="168"/>
    <n v="11.51925"/>
    <n v="12.654820000000001"/>
    <s v="B"/>
    <n v="9.8599999999999993E-2"/>
    <s v="WAC Adjustment"/>
    <d v="2015-09-12T00:00:00"/>
    <n v="1.0986"/>
  </r>
  <r>
    <s v="MUCINEX DM ER 600-30 MG TABLET"/>
    <x v="2036"/>
    <n v="0.45294000000000001"/>
    <n v="0.74448000000000003"/>
    <s v="B"/>
    <n v="0.64370000000000005"/>
    <s v="WAC Adjustment"/>
    <d v="2015-12-16T00:00:00"/>
    <n v="1.6436999999999999"/>
  </r>
  <r>
    <s v="VIVITROL 380 MG VIAL + DILUENT"/>
    <x v="1332"/>
    <n v="1235.412"/>
    <n v="1272.3508200000001"/>
    <s v="B"/>
    <n v="2.9899999999999999E-2"/>
    <s v="WAC Adjustment"/>
    <d v="2015-12-16T00:00:00"/>
    <n v="1.0299"/>
  </r>
  <r>
    <s v="GLUCAGEN 1 MG HYPOKIT"/>
    <x v="1727"/>
    <n v="207.24332999999999"/>
    <n v="225.76052999999999"/>
    <s v="B"/>
    <n v="8.9399999999999993E-2"/>
    <s v="WAC Adjustment"/>
    <d v="2015-12-23T00:00:00"/>
    <n v="1.0893999999999999"/>
  </r>
  <r>
    <s v="SANTYL OINTMENT"/>
    <x v="1392"/>
    <n v="6.3063799999999999"/>
    <n v="6.6216400000000002"/>
    <s v="B"/>
    <n v="0.05"/>
    <s v="WAC Adjustment"/>
    <d v="2015-12-23T00:00:00"/>
    <n v="1.05"/>
  </r>
  <r>
    <s v="SANTYL OINTMENT"/>
    <x v="1981"/>
    <n v="5.9494699999999998"/>
    <n v="6.2469999999999999"/>
    <s v="B"/>
    <n v="0.05"/>
    <s v="WAC Adjustment"/>
    <d v="2015-12-23T00:00:00"/>
    <n v="1.05"/>
  </r>
  <r>
    <s v="ADVAIR 100-50 DISKUS"/>
    <x v="708"/>
    <n v="4.0763999999999996"/>
    <n v="4.40252"/>
    <s v="B"/>
    <n v="0.08"/>
    <s v="WAC Adjustment"/>
    <d v="2015-12-30T00:00:00"/>
    <n v="1.08"/>
  </r>
  <r>
    <s v="ADVAIR 100-50 DISKUS"/>
    <x v="1793"/>
    <n v="8.1626499999999993"/>
    <n v="8.8158300000000001"/>
    <s v="B"/>
    <n v="0.08"/>
    <s v="WAC Adjustment"/>
    <d v="2015-12-30T00:00:00"/>
    <n v="1.08"/>
  </r>
  <r>
    <s v="ADVAIR 250-50 DISKUS"/>
    <x v="709"/>
    <n v="5.0698800000000004"/>
    <n v="5.4755200000000004"/>
    <s v="B"/>
    <n v="0.08"/>
    <s v="WAC Adjustment"/>
    <d v="2015-12-30T00:00:00"/>
    <n v="1.08"/>
  </r>
  <r>
    <s v="ADVAIR 250-50 DISKUS"/>
    <x v="710"/>
    <n v="8.1964500000000005"/>
    <n v="8.8523300000000003"/>
    <s v="B"/>
    <n v="0.08"/>
    <s v="WAC Adjustment"/>
    <d v="2015-12-30T00:00:00"/>
    <n v="1.08"/>
  </r>
  <r>
    <s v="ADVAIR 500-50 DISKUS"/>
    <x v="711"/>
    <n v="6.5782699999999998"/>
    <n v="7.1045299999999996"/>
    <s v="B"/>
    <n v="0.08"/>
    <s v="WAC Adjustment"/>
    <d v="2015-12-30T00:00:00"/>
    <n v="1.08"/>
  </r>
  <r>
    <s v="ADVAIR 500-50 DISKUS"/>
    <x v="712"/>
    <n v="13.30593"/>
    <n v="14.3704"/>
    <s v="B"/>
    <n v="0.08"/>
    <s v="WAC Adjustment"/>
    <d v="2015-12-30T00:00:00"/>
    <n v="1.08"/>
  </r>
  <r>
    <s v="ADVAIR HFA 115-21 MCG INHALER"/>
    <x v="713"/>
    <n v="25.012239999999998"/>
    <n v="27.013470000000002"/>
    <s v="B"/>
    <n v="0.08"/>
    <s v="WAC Adjustment"/>
    <d v="2015-12-30T00:00:00"/>
    <n v="1.08"/>
  </r>
  <r>
    <s v="ADVAIR HFA 115-21 MCG INHALER"/>
    <x v="714"/>
    <n v="20.17266"/>
    <n v="21.786470000000001"/>
    <s v="B"/>
    <n v="0.08"/>
    <s v="WAC Adjustment"/>
    <d v="2015-12-30T00:00:00"/>
    <n v="1.08"/>
  </r>
  <r>
    <s v="ADVAIR HFA 230-21 MCG INHALER"/>
    <x v="715"/>
    <n v="33.251950000000001"/>
    <n v="35.912109999999998"/>
    <s v="B"/>
    <n v="0.08"/>
    <s v="WAC Adjustment"/>
    <d v="2015-12-30T00:00:00"/>
    <n v="1.08"/>
  </r>
  <r>
    <s v="ADVAIR HFA 230-21 MCG INHALER"/>
    <x v="716"/>
    <n v="30.15053"/>
    <n v="32.56288"/>
    <s v="B"/>
    <n v="0.08"/>
    <s v="WAC Adjustment"/>
    <d v="2015-12-30T00:00:00"/>
    <n v="1.08"/>
  </r>
  <r>
    <s v="ADVAIR HFA 45-21 MCG INHALER"/>
    <x v="717"/>
    <n v="20.102409999999999"/>
    <n v="21.710599999999999"/>
    <s v="B"/>
    <n v="0.08"/>
    <s v="WAC Adjustment"/>
    <d v="2015-12-30T00:00:00"/>
    <n v="1.08"/>
  </r>
  <r>
    <s v="ADVAIR HFA 45-21 MCG INHALER"/>
    <x v="718"/>
    <n v="20.570049999999998"/>
    <n v="22.21566"/>
    <s v="B"/>
    <n v="0.08"/>
    <s v="WAC Adjustment"/>
    <d v="2015-12-30T00:00:00"/>
    <n v="1.08"/>
  </r>
  <r>
    <s v="ALTABAX 1% OINTMENT"/>
    <x v="722"/>
    <n v="9.7297399999999996"/>
    <n v="11.189500000000001"/>
    <s v="B"/>
    <n v="0.15"/>
    <s v="WAC Adjustment"/>
    <d v="2015-12-30T00:00:00"/>
    <n v="1.1499999999999999"/>
  </r>
  <r>
    <s v="ALTABAX 1% OINTMENT"/>
    <x v="723"/>
    <n v="9.4189600000000002"/>
    <n v="10.831709999999999"/>
    <s v="B"/>
    <n v="0.15"/>
    <s v="WAC Adjustment"/>
    <d v="2015-12-30T00:00:00"/>
    <n v="1.1499999999999999"/>
  </r>
  <r>
    <s v="AMERGE 2.5 MG TABLET"/>
    <x v="724"/>
    <n v="43.29054"/>
    <n v="49.78369"/>
    <s v="B"/>
    <n v="0.15"/>
    <s v="WAC Adjustment"/>
    <d v="2015-12-30T00:00:00"/>
    <n v="1.1499999999999999"/>
  </r>
  <r>
    <s v="ANORO ELLIPTA 62.5-25 MCG INH"/>
    <x v="1794"/>
    <n v="4.8050199999999998"/>
    <n v="5.0933200000000003"/>
    <s v="B"/>
    <n v="0.06"/>
    <s v="WAC Adjustment"/>
    <d v="2015-12-30T00:00:00"/>
    <n v="1.06"/>
  </r>
  <r>
    <s v="ARNUITY ELLIPTA 100 MCG INH"/>
    <x v="2048"/>
    <n v="4.4197899999999999"/>
    <n v="4.7955199999999998"/>
    <s v="B"/>
    <n v="8.5000000000000006E-2"/>
    <s v="WAC Adjustment"/>
    <d v="2015-12-30T00:00:00"/>
    <n v="1.085"/>
  </r>
  <r>
    <s v="ARNUITY ELLIPTA 200 MCG INH"/>
    <x v="2049"/>
    <n v="5.9233000000000002"/>
    <n v="6.42685"/>
    <s v="B"/>
    <n v="8.5000000000000006E-2"/>
    <s v="WAC Adjustment"/>
    <d v="2015-12-30T00:00:00"/>
    <n v="1.085"/>
  </r>
  <r>
    <s v="AVANDIA 4 MG TABLET"/>
    <x v="2129"/>
    <n v="4.1735699999999998"/>
    <n v="4.7995599999999996"/>
    <s v="B"/>
    <n v="0.15"/>
    <s v="WAC Adjustment"/>
    <d v="2015-12-30T00:00:00"/>
    <n v="1.1499999999999999"/>
  </r>
  <r>
    <s v="BACTROBAN 2% CREAM"/>
    <x v="731"/>
    <n v="5.7818100000000001"/>
    <n v="6.6491400000000001"/>
    <s v="B"/>
    <n v="0.15"/>
    <s v="WAC Adjustment"/>
    <d v="2015-12-30T00:00:00"/>
    <n v="1.1499999999999999"/>
  </r>
  <r>
    <s v="BACTROBAN 2% CREAM"/>
    <x v="732"/>
    <n v="4.9553599999999998"/>
    <n v="5.6985599999999996"/>
    <s v="B"/>
    <n v="0.15"/>
    <s v="WAC Adjustment"/>
    <d v="2015-12-30T00:00:00"/>
    <n v="1.1499999999999999"/>
  </r>
  <r>
    <s v="BACTROBAN 2% OINTMENT"/>
    <x v="733"/>
    <n v="4.8133499999999998"/>
    <n v="5.5352100000000002"/>
    <s v="B"/>
    <n v="0.15"/>
    <s v="WAC Adjustment"/>
    <d v="2015-12-30T00:00:00"/>
    <n v="1.1499999999999999"/>
  </r>
  <r>
    <s v="BACTROBAN NASAL 2% OINTMENT"/>
    <x v="734"/>
    <n v="14.01863"/>
    <n v="16.121700000000001"/>
    <s v="B"/>
    <n v="0.15"/>
    <s v="WAC Adjustment"/>
    <d v="2015-12-30T00:00:00"/>
    <n v="1.1499999999999999"/>
  </r>
  <r>
    <s v="BECONASE AQ 0.042% SPRAY"/>
    <x v="1569"/>
    <n v="8.5974400000000006"/>
    <n v="9.8868899999999993"/>
    <s v="B"/>
    <n v="0.15"/>
    <s v="WAC Adjustment"/>
    <d v="2015-12-30T00:00:00"/>
    <n v="1.1499999999999999"/>
  </r>
  <r>
    <s v="BREO ELLIPTA 100-25 MCG INH"/>
    <x v="1811"/>
    <n v="4.5212000000000003"/>
    <n v="4.7924199999999999"/>
    <s v="B"/>
    <n v="0.06"/>
    <s v="WAC Adjustment"/>
    <d v="2015-12-30T00:00:00"/>
    <n v="1.06"/>
  </r>
  <r>
    <s v="BREO ELLIPTA 100-25 MCG INH"/>
    <x v="1812"/>
    <n v="3.7109999999999999"/>
    <n v="3.9338099999999998"/>
    <s v="B"/>
    <n v="0.06"/>
    <s v="WAC Adjustment"/>
    <d v="2015-12-30T00:00:00"/>
    <n v="1.06"/>
  </r>
  <r>
    <s v="BREO ELLIPTA 200-25 MCG INH"/>
    <x v="2130"/>
    <n v="4.54725"/>
    <n v="4.8200399999999997"/>
    <s v="B"/>
    <n v="0.06"/>
    <s v="WAC Adjustment"/>
    <d v="2015-12-30T00:00:00"/>
    <n v="1.06"/>
  </r>
  <r>
    <s v="BREO ELLIPTA 200-25 MCG INH"/>
    <x v="2131"/>
    <n v="3.7311200000000002"/>
    <n v="3.9551400000000001"/>
    <s v="B"/>
    <n v="0.06"/>
    <s v="WAC Adjustment"/>
    <d v="2015-12-30T00:00:00"/>
    <n v="1.06"/>
  </r>
  <r>
    <s v="CEFTIN 125 MG/5 ML ORAL SUSP"/>
    <x v="748"/>
    <n v="1.1370100000000001"/>
    <n v="1.3075699999999999"/>
    <s v="B"/>
    <n v="0.15"/>
    <s v="WAC Adjustment"/>
    <d v="2015-12-30T00:00:00"/>
    <n v="1.1499999999999999"/>
  </r>
  <r>
    <s v="CEFTIN 250 MG/5 ML ORAL SUSP"/>
    <x v="749"/>
    <n v="1.9186700000000001"/>
    <n v="2.2064699999999999"/>
    <s v="B"/>
    <n v="0.15"/>
    <s v="WAC Adjustment"/>
    <d v="2015-12-30T00:00:00"/>
    <n v="1.1499999999999999"/>
  </r>
  <r>
    <s v="CEFTIN 250 MG/5 ML ORAL SUSP"/>
    <x v="750"/>
    <n v="1.67252"/>
    <n v="1.9233499999999999"/>
    <s v="B"/>
    <n v="0.15"/>
    <s v="WAC Adjustment"/>
    <d v="2015-12-30T00:00:00"/>
    <n v="1.1499999999999999"/>
  </r>
  <r>
    <s v="COREG 12.5 MG TABLET"/>
    <x v="1570"/>
    <n v="3.5285799999999998"/>
    <n v="4.0579099999999997"/>
    <s v="B"/>
    <n v="0.15"/>
    <s v="WAC Adjustment"/>
    <d v="2015-12-30T00:00:00"/>
    <n v="1.1499999999999999"/>
  </r>
  <r>
    <s v="COREG 25 MG TABLET"/>
    <x v="765"/>
    <n v="3.4998"/>
    <n v="4.0248100000000004"/>
    <s v="B"/>
    <n v="0.15"/>
    <s v="WAC Adjustment"/>
    <d v="2015-12-30T00:00:00"/>
    <n v="1.1499999999999999"/>
  </r>
  <r>
    <s v="COREG 3.125 MG TABLET"/>
    <x v="1571"/>
    <n v="3.5547900000000001"/>
    <n v="4.08805"/>
    <s v="B"/>
    <n v="0.15"/>
    <s v="WAC Adjustment"/>
    <d v="2015-12-30T00:00:00"/>
    <n v="1.1499999999999999"/>
  </r>
  <r>
    <s v="COREG 6.25 MG TABLET"/>
    <x v="766"/>
    <n v="3.49552"/>
    <n v="4.0198900000000002"/>
    <s v="B"/>
    <n v="0.15"/>
    <s v="WAC Adjustment"/>
    <d v="2015-12-30T00:00:00"/>
    <n v="1.1499999999999999"/>
  </r>
  <r>
    <s v="COREG CR 10 MG CAPSULE"/>
    <x v="767"/>
    <n v="7.1686699999999997"/>
    <n v="8.2439699999999991"/>
    <s v="B"/>
    <n v="0.15"/>
    <s v="WAC Adjustment"/>
    <d v="2015-12-30T00:00:00"/>
    <n v="1.1499999999999999"/>
  </r>
  <r>
    <s v="COREG CR 20 MG CAPSULE"/>
    <x v="768"/>
    <n v="7.0624200000000004"/>
    <n v="8.1217900000000007"/>
    <s v="B"/>
    <n v="0.15"/>
    <s v="WAC Adjustment"/>
    <d v="2015-12-30T00:00:00"/>
    <n v="1.1499999999999999"/>
  </r>
  <r>
    <s v="COREG CR 40 MG CAPSULE"/>
    <x v="769"/>
    <n v="7.0938100000000004"/>
    <n v="8.1578800000000005"/>
    <s v="B"/>
    <n v="0.15"/>
    <s v="WAC Adjustment"/>
    <d v="2015-12-30T00:00:00"/>
    <n v="1.1499999999999999"/>
  </r>
  <r>
    <s v="COREG CR 80 MG CAPSULE"/>
    <x v="770"/>
    <n v="7.0864900000000004"/>
    <n v="8.1494599999999995"/>
    <s v="B"/>
    <n v="0.15"/>
    <s v="WAC Adjustment"/>
    <d v="2015-12-30T00:00:00"/>
    <n v="1.1499999999999999"/>
  </r>
  <r>
    <s v="DUAC 1.2-5% GEL"/>
    <x v="789"/>
    <n v="6.27949"/>
    <n v="6.9031799999999999"/>
    <s v="B"/>
    <n v="9.9299999999999999E-2"/>
    <s v="WAC Adjustment"/>
    <d v="2015-12-30T00:00:00"/>
    <n v="1.0992999999999999"/>
  </r>
  <r>
    <s v="DYAZIDE 37.5-25 CAPSULE"/>
    <x v="798"/>
    <n v="1.6483300000000001"/>
    <n v="1.89561"/>
    <s v="B"/>
    <n v="0.15"/>
    <s v="WAC Adjustment"/>
    <d v="2015-12-30T00:00:00"/>
    <n v="1.1499999999999999"/>
  </r>
  <r>
    <s v="EVEKEO 10 MG TABLET"/>
    <x v="2132"/>
    <n v="4.7729999999999997"/>
    <n v="5.2025699999999997"/>
    <s v="B"/>
    <n v="0.09"/>
    <s v="WAC Adjustment"/>
    <d v="2015-12-30T00:00:00"/>
    <n v="1.0900000000000001"/>
  </r>
  <r>
    <s v="EVEKEO 5 MG TABLET"/>
    <x v="2133"/>
    <n v="4.8162599999999998"/>
    <n v="5.2497199999999999"/>
    <s v="B"/>
    <n v="0.09"/>
    <s v="WAC Adjustment"/>
    <d v="2015-12-30T00:00:00"/>
    <n v="1.0900000000000001"/>
  </r>
  <r>
    <s v="FABIOR 0.1% FOAM"/>
    <x v="1501"/>
    <n v="6.97715"/>
    <n v="8.0237200000000009"/>
    <s v="B"/>
    <n v="0.15"/>
    <s v="WAC Adjustment"/>
    <d v="2015-12-30T00:00:00"/>
    <n v="1.1499999999999999"/>
  </r>
  <r>
    <s v="FABIOR 0.1% FOAM"/>
    <x v="1502"/>
    <n v="6.9241200000000003"/>
    <n v="7.9627400000000002"/>
    <s v="B"/>
    <n v="0.15"/>
    <s v="WAC Adjustment"/>
    <d v="2015-12-30T00:00:00"/>
    <n v="1.1499999999999999"/>
  </r>
  <r>
    <s v="FLOVENT 100 MCG DISKUS"/>
    <x v="814"/>
    <n v="2.4123899999999998"/>
    <n v="2.5571999999999999"/>
    <s v="B"/>
    <n v="0.06"/>
    <s v="WAC Adjustment"/>
    <d v="2015-12-30T00:00:00"/>
    <n v="1.06"/>
  </r>
  <r>
    <s v="FLOVENT 250 MCG DISKUS"/>
    <x v="815"/>
    <n v="3.2913700000000001"/>
    <n v="3.4888499999999998"/>
    <s v="B"/>
    <n v="0.06"/>
    <s v="WAC Adjustment"/>
    <d v="2015-12-30T00:00:00"/>
    <n v="1.06"/>
  </r>
  <r>
    <s v="FLOVENT 50 MCG DISKUS"/>
    <x v="816"/>
    <n v="2.3161"/>
    <n v="2.4550700000000001"/>
    <s v="B"/>
    <n v="0.06"/>
    <s v="WAC Adjustment"/>
    <d v="2015-12-30T00:00:00"/>
    <n v="1.06"/>
  </r>
  <r>
    <s v="FLOVENT HFA 110 MCG INHALER"/>
    <x v="817"/>
    <n v="16.397600000000001"/>
    <n v="17.381450000000001"/>
    <s v="B"/>
    <n v="0.06"/>
    <s v="WAC Adjustment"/>
    <d v="2015-12-30T00:00:00"/>
    <n v="1.06"/>
  </r>
  <r>
    <s v="FLOVENT HFA 220 MCG INHALER"/>
    <x v="818"/>
    <n v="25.375910000000001"/>
    <n v="26.898209999999999"/>
    <s v="B"/>
    <n v="0.06"/>
    <s v="WAC Adjustment"/>
    <d v="2015-12-30T00:00:00"/>
    <n v="1.06"/>
  </r>
  <r>
    <s v="FLOVENT HFA 44 MCG INHALER"/>
    <x v="819"/>
    <n v="13.68618"/>
    <n v="14.507759999999999"/>
    <s v="B"/>
    <n v="0.06"/>
    <s v="WAC Adjustment"/>
    <d v="2015-12-30T00:00:00"/>
    <n v="1.06"/>
  </r>
  <r>
    <s v="IMITREX 100 MG TABLET"/>
    <x v="825"/>
    <n v="46.363500000000002"/>
    <n v="53.31756"/>
    <s v="B"/>
    <n v="0.15"/>
    <s v="WAC Adjustment"/>
    <d v="2015-12-30T00:00:00"/>
    <n v="1.1499999999999999"/>
  </r>
  <r>
    <s v="IMITREX 20 MG NASAL SPRAY"/>
    <x v="826"/>
    <n v="57.071669999999997"/>
    <n v="65.632419999999996"/>
    <s v="B"/>
    <n v="0.15"/>
    <s v="WAC Adjustment"/>
    <d v="2015-12-30T00:00:00"/>
    <n v="1.1499999999999999"/>
  </r>
  <r>
    <s v="IMITREX 5 MG NASAL SPRAY"/>
    <x v="2012"/>
    <n v="56.97533"/>
    <n v="65.521630000000002"/>
    <s v="B"/>
    <n v="0.15"/>
    <s v="WAC Adjustment"/>
    <d v="2015-12-30T00:00:00"/>
    <n v="1.1499999999999999"/>
  </r>
  <r>
    <s v="IMITREX 50 MG TABLET"/>
    <x v="827"/>
    <n v="46.49335"/>
    <n v="53.466889999999999"/>
    <s v="B"/>
    <n v="0.15"/>
    <s v="WAC Adjustment"/>
    <d v="2015-12-30T00:00:00"/>
    <n v="1.1499999999999999"/>
  </r>
  <r>
    <s v="IMITREX 6 MG/0.5 ML CARTRIDGES"/>
    <x v="1572"/>
    <n v="276.31223"/>
    <n v="317.76182999999997"/>
    <s v="B"/>
    <n v="0.15"/>
    <s v="WAC Adjustment"/>
    <d v="2015-12-30T00:00:00"/>
    <n v="1.1499999999999999"/>
  </r>
  <r>
    <s v="IMITREX 6 MG/0.5 ML PEN INJECT"/>
    <x v="828"/>
    <n v="291.37184000000002"/>
    <n v="335.08053000000001"/>
    <s v="B"/>
    <n v="0.15"/>
    <s v="WAC Adjustment"/>
    <d v="2015-12-30T00:00:00"/>
    <n v="1.1499999999999999"/>
  </r>
  <r>
    <s v="INCRUSE ELLIPTA 62.5 MCG INH"/>
    <x v="2080"/>
    <n v="7.6562900000000003"/>
    <n v="8.1158199999999994"/>
    <s v="B"/>
    <n v="0.06"/>
    <s v="WAC Adjustment"/>
    <d v="2015-12-30T00:00:00"/>
    <n v="1.06"/>
  </r>
  <r>
    <s v="JENTADUETO 2.5 MG-1,000 MG TAB"/>
    <x v="839"/>
    <n v="5.3101099999999999"/>
    <n v="5.7348699999999999"/>
    <s v="B"/>
    <n v="0.08"/>
    <s v="WAC Adjustment"/>
    <d v="2015-12-30T00:00:00"/>
    <n v="1.08"/>
  </r>
  <r>
    <s v="JENTADUETO 2.5 MG-500 MG TAB"/>
    <x v="840"/>
    <n v="5.2906700000000004"/>
    <n v="5.71387"/>
    <s v="B"/>
    <n v="0.08"/>
    <s v="WAC Adjustment"/>
    <d v="2015-12-30T00:00:00"/>
    <n v="1.08"/>
  </r>
  <r>
    <s v="JENTADUETO 2.5 MG-850 MG TAB"/>
    <x v="841"/>
    <n v="5.2947100000000002"/>
    <n v="5.7182399999999998"/>
    <s v="B"/>
    <n v="0.08"/>
    <s v="WAC Adjustment"/>
    <d v="2015-12-30T00:00:00"/>
    <n v="1.08"/>
  </r>
  <r>
    <s v="KINERET 100 MG/0.67 ML SYRINGE"/>
    <x v="428"/>
    <n v="176.43172000000001"/>
    <n v="192.31057999999999"/>
    <s v="B"/>
    <n v="0.09"/>
    <s v="WAC Adjustment"/>
    <d v="2015-12-30T00:00:00"/>
    <n v="1.0900000000000001"/>
  </r>
  <r>
    <s v="LAMICTAL 100 MG TABLET"/>
    <x v="846"/>
    <n v="10.27314"/>
    <n v="10.78679"/>
    <s v="B"/>
    <n v="0.05"/>
    <s v="WAC Adjustment"/>
    <d v="2015-12-30T00:00:00"/>
    <n v="1.05"/>
  </r>
  <r>
    <s v="LAMICTAL 150 MG TABLET"/>
    <x v="847"/>
    <n v="11.29739"/>
    <n v="11.862259999999999"/>
    <s v="B"/>
    <n v="0.05"/>
    <s v="WAC Adjustment"/>
    <d v="2015-12-30T00:00:00"/>
    <n v="1.05"/>
  </r>
  <r>
    <s v="LAMICTAL 200 MG TABLET"/>
    <x v="848"/>
    <n v="12.3184"/>
    <n v="12.93432"/>
    <s v="B"/>
    <n v="0.05"/>
    <s v="WAC Adjustment"/>
    <d v="2015-12-30T00:00:00"/>
    <n v="1.05"/>
  </r>
  <r>
    <s v="LAMICTAL 25 MG DISPER TABLET"/>
    <x v="849"/>
    <n v="9.6406600000000005"/>
    <n v="10.12269"/>
    <s v="B"/>
    <n v="0.05"/>
    <s v="WAC Adjustment"/>
    <d v="2015-12-30T00:00:00"/>
    <n v="1.05"/>
  </r>
  <r>
    <s v="LAMICTAL 25 MG TABLET"/>
    <x v="850"/>
    <n v="8.9878099999999996"/>
    <n v="9.4372100000000003"/>
    <s v="B"/>
    <n v="0.05"/>
    <s v="WAC Adjustment"/>
    <d v="2015-12-30T00:00:00"/>
    <n v="1.05"/>
  </r>
  <r>
    <s v="LAMICTAL TB START KIT (ORANGE)"/>
    <x v="856"/>
    <n v="9.2719000000000005"/>
    <n v="9.7355"/>
    <s v="B"/>
    <n v="0.05"/>
    <s v="WAC Adjustment"/>
    <d v="2015-12-30T00:00:00"/>
    <n v="1.05"/>
  </r>
  <r>
    <s v="LAMICTAL XR 100 MG TABLET"/>
    <x v="1574"/>
    <n v="17.092880000000001"/>
    <n v="19.656980000000001"/>
    <s v="B"/>
    <n v="0.15"/>
    <s v="WAC Adjustment"/>
    <d v="2015-12-30T00:00:00"/>
    <n v="1.1499999999999999"/>
  </r>
  <r>
    <s v="LAMICTAL XR 200 MG TABLET"/>
    <x v="1575"/>
    <n v="18.237300000000001"/>
    <n v="20.97307"/>
    <s v="B"/>
    <n v="0.15"/>
    <s v="WAC Adjustment"/>
    <d v="2015-12-30T00:00:00"/>
    <n v="1.1499999999999999"/>
  </r>
  <r>
    <s v="LAMICTAL XR 25 MG TABLET"/>
    <x v="1576"/>
    <n v="7.96509"/>
    <n v="9.1600099999999998"/>
    <s v="B"/>
    <n v="0.15"/>
    <s v="WAC Adjustment"/>
    <d v="2015-12-30T00:00:00"/>
    <n v="1.1499999999999999"/>
  </r>
  <r>
    <s v="LAMICTAL XR 300 MG TABLET"/>
    <x v="1577"/>
    <n v="27.252330000000001"/>
    <n v="31.34018"/>
    <s v="B"/>
    <n v="0.15"/>
    <s v="WAC Adjustment"/>
    <d v="2015-12-30T00:00:00"/>
    <n v="1.1499999999999999"/>
  </r>
  <r>
    <s v="LAMICTAL XR 50 MG TABLET"/>
    <x v="1578"/>
    <n v="16.10069"/>
    <n v="18.515640000000001"/>
    <s v="B"/>
    <n v="0.15"/>
    <s v="WAC Adjustment"/>
    <d v="2015-12-30T00:00:00"/>
    <n v="1.1499999999999999"/>
  </r>
  <r>
    <s v="LEVITRA 10 MG TABLET"/>
    <x v="862"/>
    <n v="34.555540000000001"/>
    <n v="39.668370000000003"/>
    <s v="B"/>
    <n v="0.14799999999999999"/>
    <s v="WAC Adjustment"/>
    <d v="2015-12-30T00:00:00"/>
    <n v="1.1479999999999999"/>
  </r>
  <r>
    <s v="LEVITRA 20 MG TABLET"/>
    <x v="863"/>
    <n v="34.745600000000003"/>
    <n v="39.886560000000003"/>
    <s v="B"/>
    <n v="0.14799999999999999"/>
    <s v="WAC Adjustment"/>
    <d v="2015-12-30T00:00:00"/>
    <n v="1.1479999999999999"/>
  </r>
  <r>
    <s v="LEVITRA 5 MG TABLET"/>
    <x v="864"/>
    <n v="35.311700000000002"/>
    <n v="40.536409999999997"/>
    <s v="B"/>
    <n v="0.14799999999999999"/>
    <s v="WAC Adjustment"/>
    <d v="2015-12-30T00:00:00"/>
    <n v="1.1479999999999999"/>
  </r>
  <r>
    <s v="NEUAC GEL"/>
    <x v="1842"/>
    <n v="6.27949"/>
    <n v="6.9031799999999999"/>
    <s v="B"/>
    <n v="9.9299999999999999E-2"/>
    <s v="WAC Adjustment"/>
    <d v="2015-12-30T00:00:00"/>
    <n v="1.0992999999999999"/>
  </r>
  <r>
    <s v="POTIGA 200 MG TABLET"/>
    <x v="908"/>
    <n v="9.9689700000000006"/>
    <n v="10.86617"/>
    <s v="B"/>
    <n v="0.09"/>
    <s v="WAC Adjustment"/>
    <d v="2015-12-30T00:00:00"/>
    <n v="1.0900000000000001"/>
  </r>
  <r>
    <s v="POTIGA 50 MG TABLET"/>
    <x v="909"/>
    <n v="4.883"/>
    <n v="5.32247"/>
    <s v="B"/>
    <n v="0.09"/>
    <s v="WAC Adjustment"/>
    <d v="2015-12-30T00:00:00"/>
    <n v="1.0900000000000001"/>
  </r>
  <r>
    <s v="REQUIP 1 MG TABLET"/>
    <x v="916"/>
    <n v="4.5922499999999999"/>
    <n v="5.2811300000000001"/>
    <s v="B"/>
    <n v="0.15"/>
    <s v="WAC Adjustment"/>
    <d v="2015-12-30T00:00:00"/>
    <n v="1.1499999999999999"/>
  </r>
  <r>
    <s v="REQUIP XL 2 MG TABLET"/>
    <x v="917"/>
    <n v="3.6305100000000001"/>
    <n v="4.0676600000000001"/>
    <s v="B"/>
    <n v="0.12039999999999999"/>
    <s v="WAC Adjustment"/>
    <d v="2015-12-30T00:00:00"/>
    <n v="1.1204000000000001"/>
  </r>
  <r>
    <s v="REQUIP XL 4 MG TABLET"/>
    <x v="918"/>
    <n v="7.2079500000000003"/>
    <n v="8.07193"/>
    <s v="B"/>
    <n v="0.11990000000000001"/>
    <s v="WAC Adjustment"/>
    <d v="2015-12-30T00:00:00"/>
    <n v="1.1198999999999999"/>
  </r>
  <r>
    <s v="REQUIP XL 6 MG TABLET"/>
    <x v="919"/>
    <n v="10.974970000000001"/>
    <n v="12.62133"/>
    <s v="B"/>
    <n v="0.15"/>
    <s v="WAC Adjustment"/>
    <d v="2015-12-30T00:00:00"/>
    <n v="1.1499999999999999"/>
  </r>
  <r>
    <s v="REQUIP XL 8 MG TABLET"/>
    <x v="1581"/>
    <n v="10.85833"/>
    <n v="12.1623"/>
    <s v="B"/>
    <n v="0.1201"/>
    <s v="WAC Adjustment"/>
    <d v="2015-12-30T00:00:00"/>
    <n v="1.1201000000000001"/>
  </r>
  <r>
    <s v="RYTHMOL SR 225 MG CAPSULE"/>
    <x v="1582"/>
    <n v="8.8809500000000003"/>
    <n v="10.213100000000001"/>
    <s v="B"/>
    <n v="0.15"/>
    <s v="WAC Adjustment"/>
    <d v="2015-12-30T00:00:00"/>
    <n v="1.1499999999999999"/>
  </r>
  <r>
    <s v="RYTHMOL SR 325 MG CAPSULE"/>
    <x v="941"/>
    <n v="11.29861"/>
    <n v="12.99329"/>
    <s v="B"/>
    <n v="0.15"/>
    <s v="WAC Adjustment"/>
    <d v="2015-12-30T00:00:00"/>
    <n v="1.1499999999999999"/>
  </r>
  <r>
    <s v="SEREVENT DISKUS 50 MCG"/>
    <x v="946"/>
    <n v="4.5052300000000001"/>
    <n v="5.1810600000000004"/>
    <s v="B"/>
    <n v="0.15"/>
    <s v="WAC Adjustment"/>
    <d v="2015-12-30T00:00:00"/>
    <n v="1.1499999999999999"/>
  </r>
  <r>
    <s v="SORIATANE 10 MG CAPSULE"/>
    <x v="953"/>
    <n v="35.463900000000002"/>
    <n v="40.783479999999997"/>
    <s v="B"/>
    <n v="0.15"/>
    <s v="WAC Adjustment"/>
    <d v="2015-12-30T00:00:00"/>
    <n v="1.1499999999999999"/>
  </r>
  <r>
    <s v="SORIATANE 25 MG CAPSULE"/>
    <x v="954"/>
    <n v="43.449129999999997"/>
    <n v="49.96651"/>
    <s v="B"/>
    <n v="0.15"/>
    <s v="WAC Adjustment"/>
    <d v="2015-12-30T00:00:00"/>
    <n v="1.1499999999999999"/>
  </r>
  <r>
    <s v="STAXYN 10 MG ODT"/>
    <x v="957"/>
    <n v="21.71172"/>
    <n v="24.923970000000001"/>
    <s v="B"/>
    <n v="0.14799999999999999"/>
    <s v="WAC Adjustment"/>
    <d v="2015-12-30T00:00:00"/>
    <n v="1.1479999999999999"/>
  </r>
  <r>
    <s v="STIMATE 1.5 MG/ML NASAL SPRAY"/>
    <x v="1488"/>
    <n v="274.70015999999998"/>
    <n v="289.38013999999998"/>
    <s v="B"/>
    <n v="5.3400000000000003E-2"/>
    <s v="WAC Adjustment"/>
    <d v="2015-12-30T00:00:00"/>
    <n v="1.0533999999999999"/>
  </r>
  <r>
    <s v="TANZEUM 30 MG PEN INJECT"/>
    <x v="2083"/>
    <n v="97.999030000000005"/>
    <n v="105.83994"/>
    <s v="B"/>
    <n v="0.08"/>
    <s v="WAC Adjustment"/>
    <d v="2015-12-30T00:00:00"/>
    <n v="1.08"/>
  </r>
  <r>
    <s v="TANZEUM 50 MG PEN INJECT"/>
    <x v="2084"/>
    <n v="99.568839999999994"/>
    <n v="107.53534999999999"/>
    <s v="B"/>
    <n v="0.08"/>
    <s v="WAC Adjustment"/>
    <d v="2015-12-30T00:00:00"/>
    <n v="1.08"/>
  </r>
  <r>
    <s v="TRADJENTA 5 MG TABLET"/>
    <x v="973"/>
    <n v="10.696120000000001"/>
    <n v="11.55171"/>
    <s v="B"/>
    <n v="0.08"/>
    <s v="WAC Adjustment"/>
    <d v="2015-12-30T00:00:00"/>
    <n v="1.08"/>
  </r>
  <r>
    <s v="VALTREX 1 GM CAPLET"/>
    <x v="1583"/>
    <n v="15.52327"/>
    <n v="17.851759999999999"/>
    <s v="B"/>
    <n v="0.15"/>
    <s v="WAC Adjustment"/>
    <d v="2015-12-30T00:00:00"/>
    <n v="1.1499999999999999"/>
  </r>
  <r>
    <s v="VALTREX 500 MG CAPLET"/>
    <x v="1584"/>
    <n v="8.7676200000000009"/>
    <n v="10.082839999999999"/>
    <s v="B"/>
    <n v="0.15"/>
    <s v="WAC Adjustment"/>
    <d v="2015-12-30T00:00:00"/>
    <n v="1.1499999999999999"/>
  </r>
  <r>
    <s v="VENTOLIN HFA 90 MCG INHALER"/>
    <x v="993"/>
    <n v="2.4331399999999999"/>
    <n v="2.7252299999999998"/>
    <s v="B"/>
    <n v="0.12"/>
    <s v="WAC Adjustment"/>
    <d v="2015-12-30T00:00:00"/>
    <n v="1.1200000000000001"/>
  </r>
  <r>
    <s v="VENTOLIN HFA 90 MCG INHALER"/>
    <x v="994"/>
    <n v="2.1920500000000001"/>
    <n v="2.45465"/>
    <s v="B"/>
    <n v="0.1198"/>
    <s v="WAC Adjustment"/>
    <d v="2015-12-30T00:00:00"/>
    <n v="1.1197999999999999"/>
  </r>
  <r>
    <s v="VERAMYST 27.5 MCG NASAL SPRAY"/>
    <x v="995"/>
    <n v="15.784739999999999"/>
    <n v="18.15277"/>
    <s v="B"/>
    <n v="0.15"/>
    <s v="WAC Adjustment"/>
    <d v="2015-12-30T00:00:00"/>
    <n v="1.1499999999999999"/>
  </r>
  <r>
    <s v="WELLBUTRIN SR 100 MG TABLET"/>
    <x v="999"/>
    <n v="4.9693300000000002"/>
    <n v="5.7147399999999999"/>
    <s v="B"/>
    <n v="0.15"/>
    <s v="WAC Adjustment"/>
    <d v="2015-12-30T00:00:00"/>
    <n v="1.1499999999999999"/>
  </r>
  <r>
    <s v="WELLBUTRIN SR 150 MG TABLET"/>
    <x v="1000"/>
    <n v="5.274"/>
    <n v="6.06515"/>
    <s v="B"/>
    <n v="0.15"/>
    <s v="WAC Adjustment"/>
    <d v="2015-12-30T00:00:00"/>
    <n v="1.1499999999999999"/>
  </r>
  <r>
    <s v="WELLBUTRIN SR 200 MG TABLET"/>
    <x v="1001"/>
    <n v="9.9587400000000006"/>
    <n v="11.45255"/>
    <s v="B"/>
    <n v="0.15"/>
    <s v="WAC Adjustment"/>
    <d v="2015-12-30T00:00:00"/>
    <n v="1.1499999999999999"/>
  </r>
  <r>
    <s v="ZANTAC 150 MG TABLET"/>
    <x v="2019"/>
    <n v="4.6661400000000004"/>
    <n v="5.3660600000000001"/>
    <s v="B"/>
    <n v="0.15"/>
    <s v="WAC Adjustment"/>
    <d v="2015-12-30T00:00:00"/>
    <n v="1.1499999999999999"/>
  </r>
  <r>
    <s v="ZANTAC 300 MG TABLET"/>
    <x v="2020"/>
    <n v="8.4169800000000006"/>
    <n v="9.6796100000000003"/>
    <s v="B"/>
    <n v="0.15"/>
    <s v="WAC Adjustment"/>
    <d v="2015-12-30T00:00:00"/>
    <n v="1.1499999999999999"/>
  </r>
  <r>
    <s v="ZYFLO CR 600 MG TABLET"/>
    <x v="1733"/>
    <n v="24.324269999999999"/>
    <n v="25.540489999999998"/>
    <s v="B"/>
    <n v="0.05"/>
    <s v="WAC Adjustment"/>
    <d v="2015-12-30T00:00:00"/>
    <n v="1.05"/>
  </r>
  <r>
    <s v="ABSORICA 20 MG CAPSULE"/>
    <x v="194"/>
    <n v="26.133749999999999"/>
    <n v="28.224450000000001"/>
    <s v="B"/>
    <n v="0.08"/>
    <s v="WAC Adjustment"/>
    <d v="2016-01-06T00:00:00"/>
    <n v="1.08"/>
  </r>
  <r>
    <s v="ABSORICA 30 MG CAPSULE"/>
    <x v="195"/>
    <n v="27.616150000000001"/>
    <n v="29.82544"/>
    <s v="B"/>
    <n v="0.08"/>
    <s v="WAC Adjustment"/>
    <d v="2016-01-06T00:00:00"/>
    <n v="1.08"/>
  </r>
  <r>
    <s v="ABSORICA 40 MG CAPSULE"/>
    <x v="196"/>
    <n v="27.723410000000001"/>
    <n v="29.941289999999999"/>
    <s v="B"/>
    <n v="0.08"/>
    <s v="WAC Adjustment"/>
    <d v="2016-01-06T00:00:00"/>
    <n v="1.08"/>
  </r>
  <r>
    <s v="ACCUPRIL 10 MG TABLET"/>
    <x v="197"/>
    <n v="2.9925899999999999"/>
    <n v="3.2750900000000001"/>
    <s v="B"/>
    <n v="9.4399999999999998E-2"/>
    <s v="WAC Adjustment"/>
    <d v="2016-01-06T00:00:00"/>
    <n v="1.0944"/>
  </r>
  <r>
    <s v="ACCUPRIL 20 MG TABLET"/>
    <x v="198"/>
    <n v="3.01058"/>
    <n v="3.2947799999999998"/>
    <s v="B"/>
    <n v="9.4399999999999998E-2"/>
    <s v="WAC Adjustment"/>
    <d v="2016-01-06T00:00:00"/>
    <n v="1.0944"/>
  </r>
  <r>
    <s v="ACCUPRIL 40 MG TABLET"/>
    <x v="199"/>
    <n v="3.0097200000000002"/>
    <n v="3.2938399999999999"/>
    <s v="B"/>
    <n v="9.4399999999999998E-2"/>
    <s v="WAC Adjustment"/>
    <d v="2016-01-06T00:00:00"/>
    <n v="1.0944"/>
  </r>
  <r>
    <s v="ALDACTAZIDE 25-25 TABLET"/>
    <x v="1413"/>
    <n v="1.62378"/>
    <n v="1.77708"/>
    <s v="B"/>
    <n v="9.4399999999999998E-2"/>
    <s v="WAC Adjustment"/>
    <d v="2016-01-06T00:00:00"/>
    <n v="1.0944"/>
  </r>
  <r>
    <s v="ALDACTAZIDE 50-50 TABLET"/>
    <x v="214"/>
    <n v="3.0143399999999998"/>
    <n v="3.2989299999999999"/>
    <s v="B"/>
    <n v="9.4399999999999998E-2"/>
    <s v="WAC Adjustment"/>
    <d v="2016-01-06T00:00:00"/>
    <n v="1.0944"/>
  </r>
  <r>
    <s v="ALDACTONE 25 MG TABLET"/>
    <x v="215"/>
    <n v="1.57409"/>
    <n v="1.7227399999999999"/>
    <s v="B"/>
    <n v="9.4399999999999998E-2"/>
    <s v="WAC Adjustment"/>
    <d v="2016-01-06T00:00:00"/>
    <n v="1.0944"/>
  </r>
  <r>
    <s v="ALTACE 10 MG CAPSULE"/>
    <x v="223"/>
    <n v="4.4808500000000002"/>
    <n v="4.9038899999999996"/>
    <s v="B"/>
    <n v="9.4399999999999998E-2"/>
    <s v="WAC Adjustment"/>
    <d v="2016-01-06T00:00:00"/>
    <n v="1.0944"/>
  </r>
  <r>
    <s v="ALTACE 2.5 MG CAPSULE"/>
    <x v="224"/>
    <n v="3.6590199999999999"/>
    <n v="4.0044300000000002"/>
    <s v="B"/>
    <n v="9.4399999999999998E-2"/>
    <s v="WAC Adjustment"/>
    <d v="2016-01-06T00:00:00"/>
    <n v="1.0944"/>
  </r>
  <r>
    <s v="ALTACE 5 MG CAPSULE"/>
    <x v="225"/>
    <n v="3.8760699999999999"/>
    <n v="4.24193"/>
    <s v="B"/>
    <n v="9.4399999999999998E-2"/>
    <s v="WAC Adjustment"/>
    <d v="2016-01-06T00:00:00"/>
    <n v="1.0944"/>
  </r>
  <r>
    <s v="APLISOL 5T UNITS/0.1 ML VIAL"/>
    <x v="1749"/>
    <n v="53.88"/>
    <n v="58.729199999999999"/>
    <s v="B"/>
    <n v="0.09"/>
    <s v="WAC Adjustment"/>
    <d v="2016-01-06T00:00:00"/>
    <n v="1.0900000000000001"/>
  </r>
  <r>
    <s v="APLISOL 5T UNITS/0.1 ML VIAL"/>
    <x v="1012"/>
    <n v="41.315460000000002"/>
    <n v="45.033850000000001"/>
    <s v="B"/>
    <n v="0.09"/>
    <s v="WAC Adjustment"/>
    <d v="2016-01-06T00:00:00"/>
    <n v="1.0900000000000001"/>
  </r>
  <r>
    <s v="AROMASIN 25 MG TABLET"/>
    <x v="227"/>
    <n v="22.83222"/>
    <n v="24.987580000000001"/>
    <s v="B"/>
    <n v="9.4399999999999998E-2"/>
    <s v="WAC Adjustment"/>
    <d v="2016-01-06T00:00:00"/>
    <n v="1.0944"/>
  </r>
  <r>
    <s v="ARTHROTEC 50 MG-200 MCG TAB"/>
    <x v="228"/>
    <n v="5.1179600000000001"/>
    <n v="5.6011499999999996"/>
    <s v="B"/>
    <n v="9.4399999999999998E-2"/>
    <s v="WAC Adjustment"/>
    <d v="2016-01-06T00:00:00"/>
    <n v="1.0944"/>
  </r>
  <r>
    <s v="ARTHROTEC 75 MG-200 MCG TAB"/>
    <x v="229"/>
    <n v="5.0147899999999996"/>
    <n v="5.4882299999999997"/>
    <s v="B"/>
    <n v="9.4399999999999998E-2"/>
    <s v="WAC Adjustment"/>
    <d v="2016-01-06T00:00:00"/>
    <n v="1.0944"/>
  </r>
  <r>
    <s v="AVONEX ADMIN PACK 30 MCG VL"/>
    <x v="0"/>
    <n v="1281.2680700000001"/>
    <n v="1331.2119"/>
    <s v="B"/>
    <n v="3.9E-2"/>
    <s v="WAC Adjustment"/>
    <d v="2016-01-06T00:00:00"/>
    <n v="1.0389999999999999"/>
  </r>
  <r>
    <s v="AVONEX PEN 30 MCG/0.5 ML KIT"/>
    <x v="1"/>
    <n v="5111.0588900000002"/>
    <n v="5310.2879599999997"/>
    <s v="B"/>
    <n v="3.9E-2"/>
    <s v="WAC Adjustment"/>
    <d v="2016-01-06T00:00:00"/>
    <n v="1.0389999999999999"/>
  </r>
  <r>
    <s v="AVONEX PREFILLED SYR 30 MCG KIT"/>
    <x v="2"/>
    <n v="5125.5844399999996"/>
    <n v="5325.3797299999997"/>
    <s v="B"/>
    <n v="3.9E-2"/>
    <s v="WAC Adjustment"/>
    <d v="2016-01-06T00:00:00"/>
    <n v="1.0389999999999999"/>
  </r>
  <r>
    <s v="AZULFIDINE ENTAB 500 MG"/>
    <x v="243"/>
    <n v="1.20577"/>
    <n v="1.31962"/>
    <s v="B"/>
    <n v="9.4399999999999998E-2"/>
    <s v="WAC Adjustment"/>
    <d v="2016-01-06T00:00:00"/>
    <n v="1.0944"/>
  </r>
  <r>
    <s v="BICILLIN L-A 1,200,000 UNITS"/>
    <x v="246"/>
    <n v="46.383780000000002"/>
    <n v="53.341349999999998"/>
    <s v="B"/>
    <n v="0.15"/>
    <s v="WAC Adjustment"/>
    <d v="2016-01-06T00:00:00"/>
    <n v="1.1499999999999999"/>
  </r>
  <r>
    <s v="BICILLIN L-A 2,400,000 UNITS"/>
    <x v="247"/>
    <n v="46.984459999999999"/>
    <n v="54.032130000000002"/>
    <s v="B"/>
    <n v="0.15"/>
    <s v="WAC Adjustment"/>
    <d v="2016-01-06T00:00:00"/>
    <n v="1.1499999999999999"/>
  </r>
  <r>
    <s v="CADUET 10 MG-10 MG TABLET"/>
    <x v="254"/>
    <n v="8.64405"/>
    <n v="9.4602199999999996"/>
    <s v="B"/>
    <n v="9.4399999999999998E-2"/>
    <s v="WAC Adjustment"/>
    <d v="2016-01-06T00:00:00"/>
    <n v="1.0944"/>
  </r>
  <r>
    <s v="CADUET 10 MG-20 MG TABLET"/>
    <x v="255"/>
    <n v="11.961639999999999"/>
    <n v="13.0907"/>
    <s v="B"/>
    <n v="9.4399999999999998E-2"/>
    <s v="WAC Adjustment"/>
    <d v="2016-01-06T00:00:00"/>
    <n v="1.0944"/>
  </r>
  <r>
    <s v="CADUET 10 MG-40 MG TABLET"/>
    <x v="256"/>
    <n v="12.06086"/>
    <n v="13.19929"/>
    <s v="B"/>
    <n v="9.4399999999999998E-2"/>
    <s v="WAC Adjustment"/>
    <d v="2016-01-06T00:00:00"/>
    <n v="1.0944"/>
  </r>
  <r>
    <s v="CADUET 10 MG-80 MG TABLET"/>
    <x v="257"/>
    <n v="12.10031"/>
    <n v="13.242459999999999"/>
    <s v="B"/>
    <n v="9.4399999999999998E-2"/>
    <s v="WAC Adjustment"/>
    <d v="2016-01-06T00:00:00"/>
    <n v="1.0944"/>
  </r>
  <r>
    <s v="CADUET 5 MG-10 MG TABLET"/>
    <x v="258"/>
    <n v="8.6467700000000001"/>
    <n v="9.4632000000000005"/>
    <s v="B"/>
    <n v="9.4399999999999998E-2"/>
    <s v="WAC Adjustment"/>
    <d v="2016-01-06T00:00:00"/>
    <n v="1.0944"/>
  </r>
  <r>
    <s v="CADUET 5 MG-20 MG TABLET"/>
    <x v="259"/>
    <n v="11.91367"/>
    <n v="13.0382"/>
    <s v="B"/>
    <n v="9.4399999999999998E-2"/>
    <s v="WAC Adjustment"/>
    <d v="2016-01-06T00:00:00"/>
    <n v="1.0944"/>
  </r>
  <r>
    <s v="CADUET 5 MG-40 MG TABLET"/>
    <x v="260"/>
    <n v="12.01891"/>
    <n v="13.15338"/>
    <s v="B"/>
    <n v="9.4399999999999998E-2"/>
    <s v="WAC Adjustment"/>
    <d v="2016-01-06T00:00:00"/>
    <n v="1.0944"/>
  </r>
  <r>
    <s v="CADUET 5 MG-80 MG TABLET"/>
    <x v="261"/>
    <n v="12.19875"/>
    <n v="13.35019"/>
    <s v="B"/>
    <n v="9.4399999999999998E-2"/>
    <s v="WAC Adjustment"/>
    <d v="2016-01-06T00:00:00"/>
    <n v="1.0944"/>
  </r>
  <r>
    <s v="CALAN SR 240 MG CAPLET"/>
    <x v="262"/>
    <n v="5.4176000000000002"/>
    <n v="5.9290200000000004"/>
    <s v="B"/>
    <n v="9.4399999999999998E-2"/>
    <s v="WAC Adjustment"/>
    <d v="2016-01-06T00:00:00"/>
    <n v="1.0944"/>
  </r>
  <r>
    <s v="CARDURA 2 MG TABLET"/>
    <x v="266"/>
    <n v="2.7182599999999999"/>
    <n v="3.0444800000000001"/>
    <s v="B"/>
    <n v="0.12"/>
    <s v="WAC Adjustment"/>
    <d v="2016-01-06T00:00:00"/>
    <n v="1.1200000000000001"/>
  </r>
  <r>
    <s v="CARDURA 4 MG TABLET"/>
    <x v="267"/>
    <n v="2.88279"/>
    <n v="3.22872"/>
    <s v="B"/>
    <n v="0.12"/>
    <s v="WAC Adjustment"/>
    <d v="2016-01-06T00:00:00"/>
    <n v="1.1200000000000001"/>
  </r>
  <r>
    <s v="CARDURA XL 4 MG TABLET"/>
    <x v="268"/>
    <n v="3.1215700000000002"/>
    <n v="3.4962"/>
    <s v="B"/>
    <n v="0.12"/>
    <s v="WAC Adjustment"/>
    <d v="2016-01-06T00:00:00"/>
    <n v="1.1200000000000001"/>
  </r>
  <r>
    <s v="CARNITOR SF 100 MG/ML ORAL SOL"/>
    <x v="2134"/>
    <n v="0.24253"/>
    <n v="0.31740000000000002"/>
    <s v="B"/>
    <n v="0.30869999999999997"/>
    <s v="WAC Adjustment"/>
    <d v="2016-01-06T00:00:00"/>
    <n v="1.3087"/>
  </r>
  <r>
    <s v="CAVERJECT 20 MCG VIAL"/>
    <x v="269"/>
    <n v="60.96828"/>
    <n v="66.723079999999996"/>
    <s v="B"/>
    <n v="9.4399999999999998E-2"/>
    <s v="WAC Adjustment"/>
    <d v="2016-01-06T00:00:00"/>
    <n v="1.0944"/>
  </r>
  <r>
    <s v="CAVERJECT 40 MCG VIAL"/>
    <x v="270"/>
    <n v="79.692930000000004"/>
    <n v="87.215149999999994"/>
    <s v="B"/>
    <n v="9.4399999999999998E-2"/>
    <s v="WAC Adjustment"/>
    <d v="2016-01-06T00:00:00"/>
    <n v="1.0944"/>
  </r>
  <r>
    <s v="CELEBREX 100 MG CAPSULE"/>
    <x v="271"/>
    <n v="4.9739399999999998"/>
    <n v="5.4434800000000001"/>
    <s v="B"/>
    <n v="9.4399999999999998E-2"/>
    <s v="WAC Adjustment"/>
    <d v="2016-01-06T00:00:00"/>
    <n v="1.0944"/>
  </r>
  <r>
    <s v="CELEBREX 200 MG CAPSULE"/>
    <x v="272"/>
    <n v="8.0529200000000003"/>
    <n v="8.8131199999999996"/>
    <s v="B"/>
    <n v="9.4399999999999998E-2"/>
    <s v="WAC Adjustment"/>
    <d v="2016-01-06T00:00:00"/>
    <n v="1.0944"/>
  </r>
  <r>
    <s v="CELEBREX 400 MG CAPSULE"/>
    <x v="273"/>
    <n v="12.334949999999999"/>
    <n v="13.499359999999999"/>
    <s v="B"/>
    <n v="9.4399999999999998E-2"/>
    <s v="WAC Adjustment"/>
    <d v="2016-01-06T00:00:00"/>
    <n v="1.0944"/>
  </r>
  <r>
    <s v="CELEBREX 50 MG CAPSULE"/>
    <x v="274"/>
    <n v="2.3305400000000001"/>
    <n v="2.5504899999999999"/>
    <s v="B"/>
    <n v="9.4399999999999998E-2"/>
    <s v="WAC Adjustment"/>
    <d v="2016-01-06T00:00:00"/>
    <n v="1.0944"/>
  </r>
  <r>
    <s v="CELONTIN 300 MG KAPSEAL"/>
    <x v="275"/>
    <n v="2.6161799999999999"/>
    <n v="2.8631199999999999"/>
    <s v="B"/>
    <n v="9.4399999999999998E-2"/>
    <s v="WAC Adjustment"/>
    <d v="2016-01-06T00:00:00"/>
    <n v="1.0944"/>
  </r>
  <r>
    <s v="CHANTIX 0.5 MG TABLET"/>
    <x v="281"/>
    <n v="4.6574999999999998"/>
    <n v="5.0970700000000004"/>
    <s v="B"/>
    <n v="9.4399999999999998E-2"/>
    <s v="WAC Adjustment"/>
    <d v="2016-01-06T00:00:00"/>
    <n v="1.0944"/>
  </r>
  <r>
    <s v="CHANTIX 1 MG CONT MONTH BOX"/>
    <x v="2135"/>
    <n v="4.6310700000000002"/>
    <n v="5.0681500000000002"/>
    <s v="B"/>
    <n v="9.4399999999999998E-2"/>
    <s v="WAC Adjustment"/>
    <d v="2016-01-06T00:00:00"/>
    <n v="1.0944"/>
  </r>
  <r>
    <s v="CHANTIX 1 MG TABLET"/>
    <x v="284"/>
    <n v="4.6310700000000002"/>
    <n v="5.0681500000000002"/>
    <s v="B"/>
    <n v="9.4399999999999998E-2"/>
    <s v="WAC Adjustment"/>
    <d v="2016-01-06T00:00:00"/>
    <n v="1.0944"/>
  </r>
  <r>
    <s v="CHANTIX STARTING MONTH BOX"/>
    <x v="285"/>
    <n v="4.89154"/>
    <n v="5.3103800000000003"/>
    <s v="B"/>
    <n v="8.5599999999999996E-2"/>
    <s v="WAC Adjustment"/>
    <d v="2016-01-06T00:00:00"/>
    <n v="1.0855999999999999"/>
  </r>
  <r>
    <s v="CLEOCIN 100 MG VAGINAL OVULE"/>
    <x v="287"/>
    <n v="36.213209999999997"/>
    <n v="39.63138"/>
    <s v="B"/>
    <n v="9.4399999999999998E-2"/>
    <s v="WAC Adjustment"/>
    <d v="2016-01-06T00:00:00"/>
    <n v="1.0944"/>
  </r>
  <r>
    <s v="CLEOCIN 75 MG/5 ML GRANULES"/>
    <x v="1423"/>
    <n v="0.79412000000000005"/>
    <n v="0.88937999999999995"/>
    <s v="B"/>
    <n v="0.12"/>
    <s v="WAC Adjustment"/>
    <d v="2016-01-06T00:00:00"/>
    <n v="1.1200000000000001"/>
  </r>
  <r>
    <s v="COLESTID 1 GM TABLET"/>
    <x v="296"/>
    <n v="1.2718799999999999"/>
    <n v="1.3919600000000001"/>
    <s v="B"/>
    <n v="9.4399999999999998E-2"/>
    <s v="WAC Adjustment"/>
    <d v="2016-01-06T00:00:00"/>
    <n v="1.0944"/>
  </r>
  <r>
    <s v="COLESTID GRANULES PACKET"/>
    <x v="297"/>
    <n v="4.1987899999999998"/>
    <n v="4.5953200000000001"/>
    <s v="B"/>
    <n v="9.4399999999999998E-2"/>
    <s v="WAC Adjustment"/>
    <d v="2016-01-06T00:00:00"/>
    <n v="1.0944"/>
  </r>
  <r>
    <s v="CORTEF 10 MG TABLET"/>
    <x v="302"/>
    <n v="0.97709999999999997"/>
    <n v="1.09439"/>
    <s v="B"/>
    <n v="0.12"/>
    <s v="WAC Adjustment"/>
    <d v="2016-01-06T00:00:00"/>
    <n v="1.1200000000000001"/>
  </r>
  <r>
    <s v="CORTEF 5 MG TABLET"/>
    <x v="303"/>
    <n v="0.5958"/>
    <n v="0.66720999999999997"/>
    <s v="B"/>
    <n v="0.11990000000000001"/>
    <s v="WAC Adjustment"/>
    <d v="2016-01-06T00:00:00"/>
    <n v="1.1198999999999999"/>
  </r>
  <r>
    <s v="CORTISPORIN CREAM"/>
    <x v="1424"/>
    <n v="9.6296700000000008"/>
    <n v="10.539"/>
    <s v="B"/>
    <n v="9.4399999999999998E-2"/>
    <s v="WAC Adjustment"/>
    <d v="2016-01-06T00:00:00"/>
    <n v="1.0944"/>
  </r>
  <r>
    <s v="CORTISPORIN OINTMENT"/>
    <x v="1425"/>
    <n v="6.4714700000000001"/>
    <n v="7.08263"/>
    <s v="B"/>
    <n v="9.4399999999999998E-2"/>
    <s v="WAC Adjustment"/>
    <d v="2016-01-06T00:00:00"/>
    <n v="1.0944"/>
  </r>
  <r>
    <s v="CREON DR 12,000 UNITS CAPSULE"/>
    <x v="313"/>
    <n v="2.3997999999999999"/>
    <n v="2.5150000000000001"/>
    <s v="B"/>
    <n v="4.8000000000000001E-2"/>
    <s v="WAC Adjustment"/>
    <d v="2016-01-06T00:00:00"/>
    <n v="1.048"/>
  </r>
  <r>
    <s v="CREON DR 24,000 UNITS CAPSULE"/>
    <x v="314"/>
    <n v="4.7268999999999997"/>
    <n v="4.9889599999999996"/>
    <s v="B"/>
    <n v="5.5399999999999998E-2"/>
    <s v="WAC Adjustment"/>
    <d v="2016-01-06T00:00:00"/>
    <n v="1.0553999999999999"/>
  </r>
  <r>
    <s v="CREON DR 3,000 UNITS CAPSULE"/>
    <x v="1752"/>
    <n v="1.0069399999999999"/>
    <n v="1.0563199999999999"/>
    <s v="B"/>
    <n v="4.9000000000000002E-2"/>
    <s v="WAC Adjustment"/>
    <d v="2016-01-06T00:00:00"/>
    <n v="1.0489999999999999"/>
  </r>
  <r>
    <s v="CREON DR 36,000 UNITS CAPSULE"/>
    <x v="1498"/>
    <n v="7.4457199999999997"/>
    <n v="7.6015600000000001"/>
    <s v="B"/>
    <n v="2.0899999999999998E-2"/>
    <s v="WAC Adjustment"/>
    <d v="2016-01-06T00:00:00"/>
    <n v="1.0208999999999999"/>
  </r>
  <r>
    <s v="CREON DR 6,000 UNITS CAPSULE"/>
    <x v="315"/>
    <n v="1.2385600000000001"/>
    <n v="1.26637"/>
    <s v="B"/>
    <n v="2.2499999999999999E-2"/>
    <s v="WAC Adjustment"/>
    <d v="2016-01-06T00:00:00"/>
    <n v="1.0225"/>
  </r>
  <r>
    <s v="CYTOMEL 25 MCG TABLET"/>
    <x v="1426"/>
    <n v="1.55253"/>
    <n v="1.6990400000000001"/>
    <s v="B"/>
    <n v="9.4399999999999998E-2"/>
    <s v="WAC Adjustment"/>
    <d v="2016-01-06T00:00:00"/>
    <n v="1.0944"/>
  </r>
  <r>
    <s v="CYTOMEL 5 MCG TABLET"/>
    <x v="1427"/>
    <n v="1.1740900000000001"/>
    <n v="1.28494"/>
    <s v="B"/>
    <n v="9.4399999999999998E-2"/>
    <s v="WAC Adjustment"/>
    <d v="2016-01-06T00:00:00"/>
    <n v="1.0944"/>
  </r>
  <r>
    <s v="CYTOMEL 50 MCG TABLET"/>
    <x v="1428"/>
    <n v="2.3574899999999999"/>
    <n v="2.5800800000000002"/>
    <s v="B"/>
    <n v="9.4399999999999998E-2"/>
    <s v="WAC Adjustment"/>
    <d v="2016-01-06T00:00:00"/>
    <n v="1.0944"/>
  </r>
  <r>
    <s v="DAYPRO 600 MG CAPLET"/>
    <x v="321"/>
    <n v="4.8646000000000003"/>
    <n v="5.3238200000000004"/>
    <s v="B"/>
    <n v="9.4399999999999998E-2"/>
    <s v="WAC Adjustment"/>
    <d v="2016-01-06T00:00:00"/>
    <n v="1.0944"/>
  </r>
  <r>
    <s v="DEPAKENE 250 MG/5 ML SOLUTION"/>
    <x v="323"/>
    <n v="0.86128000000000005"/>
    <n v="0.92073000000000005"/>
    <s v="B"/>
    <n v="6.9000000000000006E-2"/>
    <s v="WAC Adjustment"/>
    <d v="2016-01-06T00:00:00"/>
    <n v="1.069"/>
  </r>
  <r>
    <s v="DEPAKOTE 125 MG SPRINKLE CAP"/>
    <x v="324"/>
    <n v="1.35921"/>
    <n v="1.4529399999999999"/>
    <s v="B"/>
    <n v="6.9000000000000006E-2"/>
    <s v="WAC Adjustment"/>
    <d v="2016-01-06T00:00:00"/>
    <n v="1.069"/>
  </r>
  <r>
    <s v="DEPAKOTE DR 125 MG TABLET"/>
    <x v="325"/>
    <n v="1.4319900000000001"/>
    <n v="1.53077"/>
    <s v="B"/>
    <n v="6.9000000000000006E-2"/>
    <s v="WAC Adjustment"/>
    <d v="2016-01-06T00:00:00"/>
    <n v="1.069"/>
  </r>
  <r>
    <s v="DEPAKOTE DR 250 MG TABLET"/>
    <x v="326"/>
    <n v="2.8042699999999998"/>
    <n v="2.9978600000000002"/>
    <s v="B"/>
    <n v="6.9000000000000006E-2"/>
    <s v="WAC Adjustment"/>
    <d v="2016-01-06T00:00:00"/>
    <n v="1.069"/>
  </r>
  <r>
    <s v="DEPAKOTE DR 500 MG TABLET"/>
    <x v="327"/>
    <n v="5.16866"/>
    <n v="5.52529"/>
    <s v="B"/>
    <n v="6.9000000000000006E-2"/>
    <s v="WAC Adjustment"/>
    <d v="2016-01-06T00:00:00"/>
    <n v="1.069"/>
  </r>
  <r>
    <s v="DEPAKOTE ER 250 MG TABLET"/>
    <x v="328"/>
    <n v="2.5562"/>
    <n v="2.73258"/>
    <s v="B"/>
    <n v="6.9000000000000006E-2"/>
    <s v="WAC Adjustment"/>
    <d v="2016-01-06T00:00:00"/>
    <n v="1.069"/>
  </r>
  <r>
    <s v="DEPAKOTE ER 500 MG TABLET"/>
    <x v="329"/>
    <n v="4.4907300000000001"/>
    <n v="4.8005899999999997"/>
    <s v="B"/>
    <n v="6.9000000000000006E-2"/>
    <s v="WAC Adjustment"/>
    <d v="2016-01-06T00:00:00"/>
    <n v="1.069"/>
  </r>
  <r>
    <s v="DEPO-ESTRADIOL 5 MG/ML VIAL"/>
    <x v="330"/>
    <n v="13.04494"/>
    <n v="15.001810000000001"/>
    <s v="B"/>
    <n v="0.15"/>
    <s v="WAC Adjustment"/>
    <d v="2016-01-06T00:00:00"/>
    <n v="1.1499999999999999"/>
  </r>
  <r>
    <s v="DEPO-MEDROL 40 MG/ML VIAL"/>
    <x v="331"/>
    <n v="5.8150000000000004"/>
    <n v="6.3643400000000003"/>
    <s v="B"/>
    <n v="9.4500000000000001E-2"/>
    <s v="WAC Adjustment"/>
    <d v="2016-01-06T00:00:00"/>
    <n v="1.0945"/>
  </r>
  <r>
    <s v="DEPO-MEDROL 80 MG/ML VIAL"/>
    <x v="333"/>
    <n v="10.93867"/>
    <n v="11.97204"/>
    <s v="B"/>
    <n v="9.4500000000000001E-2"/>
    <s v="WAC Adjustment"/>
    <d v="2016-01-06T00:00:00"/>
    <n v="1.0945"/>
  </r>
  <r>
    <s v="DEPO-PROVERA 150 MG/ML SYRINGE"/>
    <x v="1753"/>
    <n v="134.02593999999999"/>
    <n v="147.43389999999999"/>
    <s v="B"/>
    <n v="0.1"/>
    <s v="WAC Adjustment"/>
    <d v="2016-01-06T00:00:00"/>
    <n v="1.1000000000000001"/>
  </r>
  <r>
    <s v="DEPO-PROVERA 150 MG/ML VIAL"/>
    <x v="1430"/>
    <n v="141.10749999999999"/>
    <n v="155.21825999999999"/>
    <s v="B"/>
    <n v="0.1"/>
    <s v="WAC Adjustment"/>
    <d v="2016-01-06T00:00:00"/>
    <n v="1.1000000000000001"/>
  </r>
  <r>
    <s v="DEPO-PROVERA 400 MG/ML VIAL"/>
    <x v="335"/>
    <n v="133.37461999999999"/>
    <n v="145.96385000000001"/>
    <s v="B"/>
    <n v="9.4399999999999998E-2"/>
    <s v="WAC Adjustment"/>
    <d v="2016-01-06T00:00:00"/>
    <n v="1.0944"/>
  </r>
  <r>
    <s v="DEPO-SUBQ PROVERA 104 SYRINGE"/>
    <x v="1431"/>
    <n v="222.58256"/>
    <n v="243.59657999999999"/>
    <s v="B"/>
    <n v="9.4399999999999998E-2"/>
    <s v="WAC Adjustment"/>
    <d v="2016-01-06T00:00:00"/>
    <n v="1.0944"/>
  </r>
  <r>
    <s v="DETROL 1 MG TABLET"/>
    <x v="337"/>
    <n v="5.2766500000000001"/>
    <n v="5.7747700000000002"/>
    <s v="B"/>
    <n v="9.4399999999999998E-2"/>
    <s v="WAC Adjustment"/>
    <d v="2016-01-06T00:00:00"/>
    <n v="1.0944"/>
  </r>
  <r>
    <s v="DETROL 2 MG TABLET"/>
    <x v="338"/>
    <n v="5.2157900000000001"/>
    <n v="5.7081600000000003"/>
    <s v="B"/>
    <n v="9.4399999999999998E-2"/>
    <s v="WAC Adjustment"/>
    <d v="2016-01-06T00:00:00"/>
    <n v="1.0944"/>
  </r>
  <r>
    <s v="DETROL LA 2 MG CAPSULE"/>
    <x v="339"/>
    <n v="9.0731900000000003"/>
    <n v="9.9297699999999995"/>
    <s v="B"/>
    <n v="9.4399999999999998E-2"/>
    <s v="WAC Adjustment"/>
    <d v="2016-01-06T00:00:00"/>
    <n v="1.0944"/>
  </r>
  <r>
    <s v="DETROL LA 4 MG CAPSULE"/>
    <x v="340"/>
    <n v="9.0521700000000003"/>
    <n v="9.9067799999999995"/>
    <s v="B"/>
    <n v="9.4399999999999998E-2"/>
    <s v="WAC Adjustment"/>
    <d v="2016-01-06T00:00:00"/>
    <n v="1.0944"/>
  </r>
  <r>
    <s v="DIFLUCAN 150 MG TABLET"/>
    <x v="347"/>
    <n v="35.571060000000003"/>
    <n v="39.839950000000002"/>
    <s v="B"/>
    <n v="0.12"/>
    <s v="WAC Adjustment"/>
    <d v="2016-01-06T00:00:00"/>
    <n v="1.1200000000000001"/>
  </r>
  <r>
    <s v="DILANTIN 100 MG CAPSULE"/>
    <x v="348"/>
    <n v="0.70316000000000001"/>
    <n v="0.84375"/>
    <s v="B"/>
    <n v="0.19989999999999999"/>
    <s v="WAC Adjustment"/>
    <d v="2016-01-06T00:00:00"/>
    <n v="1.1999"/>
  </r>
  <r>
    <s v="DILANTIN 125 MG/5 ML SUSP"/>
    <x v="349"/>
    <n v="0.36975000000000002"/>
    <n v="0.44369999999999998"/>
    <s v="B"/>
    <n v="0.2"/>
    <s v="WAC Adjustment"/>
    <d v="2016-01-06T00:00:00"/>
    <n v="1.2"/>
  </r>
  <r>
    <s v="DILANTIN 30 MG CAPSULE"/>
    <x v="350"/>
    <n v="0.60219999999999996"/>
    <n v="0.72267000000000003"/>
    <s v="B"/>
    <n v="0.2"/>
    <s v="WAC Adjustment"/>
    <d v="2016-01-06T00:00:00"/>
    <n v="1.2"/>
  </r>
  <r>
    <s v="DILANTIN 50 MG INFATAB"/>
    <x v="351"/>
    <n v="0.65830999999999995"/>
    <n v="0.78996999999999995"/>
    <s v="B"/>
    <n v="0.2"/>
    <s v="WAC Adjustment"/>
    <d v="2016-01-06T00:00:00"/>
    <n v="1.2"/>
  </r>
  <r>
    <s v="DUAVEE 0.45-20 MG TABLET"/>
    <x v="1754"/>
    <n v="4.2914099999999999"/>
    <n v="4.5488099999999996"/>
    <s v="B"/>
    <n v="0.06"/>
    <s v="WAC Adjustment"/>
    <d v="2016-01-06T00:00:00"/>
    <n v="1.06"/>
  </r>
  <r>
    <s v="EFFEXOR XR 150 MG CAPSULE"/>
    <x v="356"/>
    <n v="9.4757999999999996"/>
    <n v="10.37026"/>
    <s v="B"/>
    <n v="9.4399999999999998E-2"/>
    <s v="WAC Adjustment"/>
    <d v="2016-01-06T00:00:00"/>
    <n v="1.0944"/>
  </r>
  <r>
    <s v="EFFEXOR XR 37.5 MG CAPSULE"/>
    <x v="357"/>
    <n v="7.6356700000000002"/>
    <n v="8.3565400000000007"/>
    <s v="B"/>
    <n v="9.4399999999999998E-2"/>
    <s v="WAC Adjustment"/>
    <d v="2016-01-06T00:00:00"/>
    <n v="1.0944"/>
  </r>
  <r>
    <s v="EFFEXOR XR 75 MG CAPSULE"/>
    <x v="358"/>
    <n v="8.6624099999999995"/>
    <n v="9.4802199999999992"/>
    <s v="B"/>
    <n v="9.4399999999999998E-2"/>
    <s v="WAC Adjustment"/>
    <d v="2016-01-06T00:00:00"/>
    <n v="1.0944"/>
  </r>
  <r>
    <s v="EMBEDA ER 20-0.8 MG CAPSULE"/>
    <x v="2136"/>
    <n v="5.4276200000000001"/>
    <n v="5.8076600000000003"/>
    <s v="B"/>
    <n v="7.0000000000000007E-2"/>
    <s v="WAC Adjustment"/>
    <d v="2016-01-06T00:00:00"/>
    <n v="1.07"/>
  </r>
  <r>
    <s v="EMBEDA ER 30-1.2 MG CAPSULE"/>
    <x v="2137"/>
    <n v="8.2036300000000004"/>
    <n v="8.7780500000000004"/>
    <s v="B"/>
    <n v="7.0000000000000007E-2"/>
    <s v="WAC Adjustment"/>
    <d v="2016-01-06T00:00:00"/>
    <n v="1.07"/>
  </r>
  <r>
    <s v="ENBREL 25 MG KIT"/>
    <x v="361"/>
    <n v="420.93687999999997"/>
    <n v="454.18669"/>
    <s v="B"/>
    <n v="7.9000000000000001E-2"/>
    <s v="WAC Adjustment"/>
    <d v="2016-01-06T00:00:00"/>
    <n v="1.079"/>
  </r>
  <r>
    <s v="ENBREL 25 MG/0.5 ML SYRINGE"/>
    <x v="362"/>
    <n v="829.90336000000002"/>
    <n v="895.45743000000004"/>
    <s v="B"/>
    <n v="7.9000000000000001E-2"/>
    <s v="WAC Adjustment"/>
    <d v="2016-01-06T00:00:00"/>
    <n v="1.079"/>
  </r>
  <r>
    <s v="ENBREL 50 MG/ML SURECLICK SYR"/>
    <x v="363"/>
    <n v="864.07216000000005"/>
    <n v="932.32521999999994"/>
    <s v="B"/>
    <n v="7.9000000000000001E-2"/>
    <s v="WAC Adjustment"/>
    <d v="2016-01-06T00:00:00"/>
    <n v="1.079"/>
  </r>
  <r>
    <s v="ENBREL 50 MG/ML SYRINGE"/>
    <x v="364"/>
    <n v="865.27148999999997"/>
    <n v="933.61928999999998"/>
    <s v="B"/>
    <n v="7.9000000000000001E-2"/>
    <s v="WAC Adjustment"/>
    <d v="2016-01-06T00:00:00"/>
    <n v="1.079"/>
  </r>
  <r>
    <s v="ESTRING 2 MG VAGINAL RING"/>
    <x v="373"/>
    <n v="273.10721000000001"/>
    <n v="298.89125999999999"/>
    <s v="B"/>
    <n v="9.4399999999999998E-2"/>
    <s v="WAC Adjustment"/>
    <d v="2016-01-06T00:00:00"/>
    <n v="1.0944"/>
  </r>
  <r>
    <s v="EURAX 10% CREAM"/>
    <x v="374"/>
    <n v="6.9816599999999998"/>
    <n v="7.5401999999999996"/>
    <s v="B"/>
    <n v="0.08"/>
    <s v="WAC Adjustment"/>
    <d v="2016-01-06T00:00:00"/>
    <n v="1.08"/>
  </r>
  <r>
    <s v="EXELDERM 1% SOLUTION"/>
    <x v="376"/>
    <n v="8.77956"/>
    <n v="9.4821000000000009"/>
    <s v="B"/>
    <n v="0.08"/>
    <s v="WAC Adjustment"/>
    <d v="2016-01-06T00:00:00"/>
    <n v="1.08"/>
  </r>
  <r>
    <s v="FAZACLO 100 MG ODT"/>
    <x v="1256"/>
    <n v="14.06551"/>
    <n v="15.3314"/>
    <s v="B"/>
    <n v="0.09"/>
    <s v="WAC Adjustment"/>
    <d v="2016-01-06T00:00:00"/>
    <n v="1.0900000000000001"/>
  </r>
  <r>
    <s v="FAZACLO 200 MG ODT"/>
    <x v="1257"/>
    <n v="25.742419999999999"/>
    <n v="28.059239999999999"/>
    <s v="B"/>
    <n v="0.09"/>
    <s v="WAC Adjustment"/>
    <d v="2016-01-06T00:00:00"/>
    <n v="1.0900000000000001"/>
  </r>
  <r>
    <s v="FAZACLO 25 MG ODT"/>
    <x v="2138"/>
    <n v="3.56779"/>
    <n v="3.8889100000000001"/>
    <s v="B"/>
    <n v="0.09"/>
    <s v="WAC Adjustment"/>
    <d v="2016-01-06T00:00:00"/>
    <n v="1.0900000000000001"/>
  </r>
  <r>
    <s v="FLAGYL ER 750 MG TABLET"/>
    <x v="380"/>
    <n v="18.38627"/>
    <n v="20.121939999999999"/>
    <s v="B"/>
    <n v="9.4399999999999998E-2"/>
    <s v="WAC Adjustment"/>
    <d v="2016-01-06T00:00:00"/>
    <n v="1.0944"/>
  </r>
  <r>
    <s v="FLECTOR 1.3% PATCH"/>
    <x v="381"/>
    <n v="8.6335200000000007"/>
    <n v="9.3623600000000007"/>
    <s v="B"/>
    <n v="8.4400000000000003E-2"/>
    <s v="WAC Adjustment"/>
    <d v="2016-01-06T00:00:00"/>
    <n v="1.0844"/>
  </r>
  <r>
    <s v="FORFIVO XL 450 MG TABLET"/>
    <x v="1917"/>
    <n v="9.62317"/>
    <n v="10.57971"/>
    <s v="B"/>
    <n v="9.9400000000000002E-2"/>
    <s v="WAC Adjustment"/>
    <d v="2016-01-06T00:00:00"/>
    <n v="1.0993999999999999"/>
  </r>
  <r>
    <s v="GENGRAF 25 MG CAPSULE"/>
    <x v="2139"/>
    <n v="1.09205"/>
    <n v="1.16736"/>
    <s v="B"/>
    <n v="6.9000000000000006E-2"/>
    <s v="WAC Adjustment"/>
    <d v="2016-01-06T00:00:00"/>
    <n v="1.069"/>
  </r>
  <r>
    <s v="GENOTROPIN 5 MG CARTRIDGE"/>
    <x v="384"/>
    <n v="469.44717000000003"/>
    <n v="506.99824999999998"/>
    <s v="B"/>
    <n v="0.08"/>
    <s v="WAC Adjustment"/>
    <d v="2016-01-06T00:00:00"/>
    <n v="1.08"/>
  </r>
  <r>
    <s v="GEODON 20 MG CAPSULE"/>
    <x v="385"/>
    <n v="13.168340000000001"/>
    <n v="14.411300000000001"/>
    <s v="B"/>
    <n v="9.4399999999999998E-2"/>
    <s v="WAC Adjustment"/>
    <d v="2016-01-06T00:00:00"/>
    <n v="1.0944"/>
  </r>
  <r>
    <s v="GEODON 40 MG CAPSULE"/>
    <x v="386"/>
    <n v="12.914949999999999"/>
    <n v="14.133990000000001"/>
    <s v="B"/>
    <n v="9.4399999999999998E-2"/>
    <s v="WAC Adjustment"/>
    <d v="2016-01-06T00:00:00"/>
    <n v="1.0944"/>
  </r>
  <r>
    <s v="GEODON 60 MG CAPSULE"/>
    <x v="387"/>
    <n v="15.71575"/>
    <n v="17.19932"/>
    <s v="B"/>
    <n v="9.4399999999999998E-2"/>
    <s v="WAC Adjustment"/>
    <d v="2016-01-06T00:00:00"/>
    <n v="1.0944"/>
  </r>
  <r>
    <s v="GEODON 80 MG CAPSULE"/>
    <x v="388"/>
    <n v="15.60172"/>
    <n v="17.07452"/>
    <s v="B"/>
    <n v="9.4399999999999998E-2"/>
    <s v="WAC Adjustment"/>
    <d v="2016-01-06T00:00:00"/>
    <n v="1.0944"/>
  </r>
  <r>
    <s v="GLUCOTROL XL 10 MG TABLET"/>
    <x v="1432"/>
    <n v="1.97322"/>
    <n v="2.15951"/>
    <s v="B"/>
    <n v="9.4399999999999998E-2"/>
    <s v="WAC Adjustment"/>
    <d v="2016-01-06T00:00:00"/>
    <n v="1.0944"/>
  </r>
  <r>
    <s v="GLUCOTROL XL 5 MG TABLET"/>
    <x v="389"/>
    <n v="1.01071"/>
    <n v="1.10616"/>
    <s v="B"/>
    <n v="9.4399999999999998E-2"/>
    <s v="WAC Adjustment"/>
    <d v="2016-01-06T00:00:00"/>
    <n v="1.0944"/>
  </r>
  <r>
    <s v="GLYSET 100 MG TABLET"/>
    <x v="390"/>
    <n v="2.2016300000000002"/>
    <n v="2.40944"/>
    <s v="B"/>
    <n v="9.4399999999999998E-2"/>
    <s v="WAC Adjustment"/>
    <d v="2016-01-06T00:00:00"/>
    <n v="1.0944"/>
  </r>
  <r>
    <s v="GLYSET 25 MG TABLET"/>
    <x v="391"/>
    <n v="1.7297"/>
    <n v="1.8929499999999999"/>
    <s v="B"/>
    <n v="9.4399999999999998E-2"/>
    <s v="WAC Adjustment"/>
    <d v="2016-01-06T00:00:00"/>
    <n v="1.0944"/>
  </r>
  <r>
    <s v="GLYSET 50 MG TABLET"/>
    <x v="392"/>
    <n v="1.88039"/>
    <n v="2.0579100000000001"/>
    <s v="B"/>
    <n v="9.4399999999999998E-2"/>
    <s v="WAC Adjustment"/>
    <d v="2016-01-06T00:00:00"/>
    <n v="1.0944"/>
  </r>
  <r>
    <s v="HALCION 0.25 MG TABLET"/>
    <x v="393"/>
    <n v="3.4182000000000001"/>
    <n v="3.7407400000000002"/>
    <s v="B"/>
    <n v="9.4399999999999998E-2"/>
    <s v="WAC Adjustment"/>
    <d v="2016-01-06T00:00:00"/>
    <n v="1.0944"/>
  </r>
  <r>
    <s v="HALOG 0.1% CREAM"/>
    <x v="394"/>
    <n v="12.3957"/>
    <n v="13.38748"/>
    <s v="B"/>
    <n v="0.08"/>
    <s v="WAC Adjustment"/>
    <d v="2016-01-06T00:00:00"/>
    <n v="1.08"/>
  </r>
  <r>
    <s v="HALOG 0.1% CREAM"/>
    <x v="395"/>
    <n v="10.512930000000001"/>
    <n v="11.353859999999999"/>
    <s v="B"/>
    <n v="0.08"/>
    <s v="WAC Adjustment"/>
    <d v="2016-01-06T00:00:00"/>
    <n v="1.08"/>
  </r>
  <r>
    <s v="HALOG 0.1% CREAM"/>
    <x v="396"/>
    <n v="8.1454799999999992"/>
    <n v="8.79711"/>
    <s v="B"/>
    <n v="0.08"/>
    <s v="WAC Adjustment"/>
    <d v="2016-01-06T00:00:00"/>
    <n v="1.08"/>
  </r>
  <r>
    <s v="HALOG 0.1% OINTMENT"/>
    <x v="1979"/>
    <n v="10.571479999999999"/>
    <n v="11.41709"/>
    <s v="B"/>
    <n v="0.08"/>
    <s v="WAC Adjustment"/>
    <d v="2016-01-06T00:00:00"/>
    <n v="1.08"/>
  </r>
  <r>
    <s v="INDERAL LA 120 MG CAPSULE"/>
    <x v="1761"/>
    <n v="20.338889999999999"/>
    <n v="24.406659999999999"/>
    <s v="B"/>
    <n v="0.2"/>
    <s v="WAC Adjustment"/>
    <d v="2016-01-06T00:00:00"/>
    <n v="1.2"/>
  </r>
  <r>
    <s v="INDERAL LA 80 MG CAPSULE"/>
    <x v="1130"/>
    <n v="16.559100000000001"/>
    <n v="19.870920000000002"/>
    <s v="B"/>
    <n v="0.2"/>
    <s v="WAC Adjustment"/>
    <d v="2016-01-06T00:00:00"/>
    <n v="1.2"/>
  </r>
  <r>
    <s v="INDERAL XL 120 MG CAPSULE"/>
    <x v="1486"/>
    <n v="17.04692"/>
    <n v="20.456309999999998"/>
    <s v="B"/>
    <n v="0.2"/>
    <s v="WAC Adjustment"/>
    <d v="2016-01-06T00:00:00"/>
    <n v="1.2"/>
  </r>
  <r>
    <s v="INDERAL XL 80 MG CAPSULE"/>
    <x v="1487"/>
    <n v="16.061869999999999"/>
    <n v="19.274239999999999"/>
    <s v="B"/>
    <n v="0.2"/>
    <s v="WAC Adjustment"/>
    <d v="2016-01-06T00:00:00"/>
    <n v="1.2"/>
  </r>
  <r>
    <s v="INNOPRAN XL 120 MG CAPSULE"/>
    <x v="403"/>
    <n v="17.04692"/>
    <n v="20.456309999999998"/>
    <s v="B"/>
    <n v="0.2"/>
    <s v="WAC Adjustment"/>
    <d v="2016-01-06T00:00:00"/>
    <n v="1.2"/>
  </r>
  <r>
    <s v="INNOPRAN XL 80 MG CAPSULE"/>
    <x v="404"/>
    <n v="16.061869999999999"/>
    <n v="19.274239999999999"/>
    <s v="B"/>
    <n v="0.2"/>
    <s v="WAC Adjustment"/>
    <d v="2016-01-06T00:00:00"/>
    <n v="1.2"/>
  </r>
  <r>
    <s v="INSPRA 25 MG TABLET"/>
    <x v="405"/>
    <n v="7.0164900000000001"/>
    <n v="7.67896"/>
    <s v="B"/>
    <n v="9.4399999999999998E-2"/>
    <s v="WAC Adjustment"/>
    <d v="2016-01-06T00:00:00"/>
    <n v="1.0944"/>
  </r>
  <r>
    <s v="INSPRA 50 MG TABLET"/>
    <x v="1990"/>
    <n v="6.9701700000000004"/>
    <n v="7.62826"/>
    <s v="B"/>
    <n v="9.4399999999999998E-2"/>
    <s v="WAC Adjustment"/>
    <d v="2016-01-06T00:00:00"/>
    <n v="1.0944"/>
  </r>
  <r>
    <s v="KALETRA 200-50 MG TABLET"/>
    <x v="417"/>
    <n v="6.93119"/>
    <n v="7.40951"/>
    <s v="B"/>
    <n v="6.9000000000000006E-2"/>
    <s v="WAC Adjustment"/>
    <d v="2016-01-06T00:00:00"/>
    <n v="1.069"/>
  </r>
  <r>
    <s v="KALETRA 400-100/5 ML ORAL SOLU"/>
    <x v="418"/>
    <n v="2.62609"/>
    <n v="2.8072699999999999"/>
    <s v="B"/>
    <n v="6.9000000000000006E-2"/>
    <s v="WAC Adjustment"/>
    <d v="2016-01-06T00:00:00"/>
    <n v="1.069"/>
  </r>
  <r>
    <s v="KENALOG 0.147 MG/GRAM SPRAY"/>
    <x v="419"/>
    <n v="6.9030300000000002"/>
    <n v="7.4553500000000001"/>
    <s v="B"/>
    <n v="0.08"/>
    <s v="WAC Adjustment"/>
    <d v="2016-01-06T00:00:00"/>
    <n v="1.08"/>
  </r>
  <r>
    <s v="KENALOG 0.147 MG/GRAM SPRAY"/>
    <x v="420"/>
    <n v="6.96035"/>
    <n v="7.5171799999999998"/>
    <s v="B"/>
    <n v="0.08"/>
    <s v="WAC Adjustment"/>
    <d v="2016-01-06T00:00:00"/>
    <n v="1.08"/>
  </r>
  <r>
    <s v="LEVOXYL 100 MCG TABLET"/>
    <x v="1762"/>
    <n v="0.52861999999999998"/>
    <n v="0.57854000000000005"/>
    <s v="B"/>
    <n v="9.4399999999999998E-2"/>
    <s v="WAC Adjustment"/>
    <d v="2016-01-06T00:00:00"/>
    <n v="1.0944"/>
  </r>
  <r>
    <s v="LEVOXYL 112 MCG TABLET"/>
    <x v="1763"/>
    <n v="0.60002"/>
    <n v="0.65666999999999998"/>
    <s v="B"/>
    <n v="9.4399999999999998E-2"/>
    <s v="WAC Adjustment"/>
    <d v="2016-01-06T00:00:00"/>
    <n v="1.0944"/>
  </r>
  <r>
    <s v="LEVOXYL 125 MCG TABLET"/>
    <x v="1764"/>
    <n v="0.62104000000000004"/>
    <n v="0.67966000000000004"/>
    <s v="B"/>
    <n v="9.4399999999999998E-2"/>
    <s v="WAC Adjustment"/>
    <d v="2016-01-06T00:00:00"/>
    <n v="1.0944"/>
  </r>
  <r>
    <s v="LEVOXYL 137 MCG TABLET"/>
    <x v="1765"/>
    <n v="0.62580999999999998"/>
    <n v="0.68484"/>
    <s v="B"/>
    <n v="9.4299999999999995E-2"/>
    <s v="WAC Adjustment"/>
    <d v="2016-01-06T00:00:00"/>
    <n v="1.0943000000000001"/>
  </r>
  <r>
    <s v="LEVOXYL 150 MCG TABLET"/>
    <x v="1766"/>
    <n v="0.62848000000000004"/>
    <n v="0.68783000000000005"/>
    <s v="B"/>
    <n v="9.4399999999999998E-2"/>
    <s v="WAC Adjustment"/>
    <d v="2016-01-06T00:00:00"/>
    <n v="1.0944"/>
  </r>
  <r>
    <s v="LEVOXYL 175 MCG TABLET"/>
    <x v="1767"/>
    <n v="0.75202000000000002"/>
    <n v="0.82298000000000004"/>
    <s v="B"/>
    <n v="9.4399999999999998E-2"/>
    <s v="WAC Adjustment"/>
    <d v="2016-01-06T00:00:00"/>
    <n v="1.0944"/>
  </r>
  <r>
    <s v="LEVOXYL 50 MCG TABLET"/>
    <x v="1768"/>
    <n v="0.46056000000000002"/>
    <n v="0.50407000000000002"/>
    <s v="B"/>
    <n v="9.4500000000000001E-2"/>
    <s v="WAC Adjustment"/>
    <d v="2016-01-06T00:00:00"/>
    <n v="1.0945"/>
  </r>
  <r>
    <s v="LEVOXYL 75 MCG TABLET"/>
    <x v="1769"/>
    <n v="0.50807999999999998"/>
    <n v="0.55601999999999996"/>
    <s v="B"/>
    <n v="9.4399999999999998E-2"/>
    <s v="WAC Adjustment"/>
    <d v="2016-01-06T00:00:00"/>
    <n v="1.0944"/>
  </r>
  <r>
    <s v="LEVOXYL 88 MCG TABLET"/>
    <x v="1770"/>
    <n v="0.46385999999999999"/>
    <n v="0.50766"/>
    <s v="B"/>
    <n v="9.4399999999999998E-2"/>
    <s v="WAC Adjustment"/>
    <d v="2016-01-06T00:00:00"/>
    <n v="1.0944"/>
  </r>
  <r>
    <s v="LINCOCIN 300 MG/ML VIAL"/>
    <x v="1433"/>
    <n v="10.173719999999999"/>
    <n v="11.13443"/>
    <s v="B"/>
    <n v="9.4399999999999998E-2"/>
    <s v="WAC Adjustment"/>
    <d v="2016-01-06T00:00:00"/>
    <n v="1.0944"/>
  </r>
  <r>
    <s v="LIPITOR 10 MG TABLET"/>
    <x v="439"/>
    <n v="6.2290700000000001"/>
    <n v="6.8170299999999999"/>
    <s v="B"/>
    <n v="9.4399999999999998E-2"/>
    <s v="WAC Adjustment"/>
    <d v="2016-01-06T00:00:00"/>
    <n v="1.0944"/>
  </r>
  <r>
    <s v="LIPITOR 20 MG TABLET"/>
    <x v="440"/>
    <n v="8.7596900000000009"/>
    <n v="9.5866000000000007"/>
    <s v="B"/>
    <n v="9.4399999999999998E-2"/>
    <s v="WAC Adjustment"/>
    <d v="2016-01-06T00:00:00"/>
    <n v="1.0944"/>
  </r>
  <r>
    <s v="LIPITOR 40 MG TABLET"/>
    <x v="441"/>
    <n v="8.7774099999999997"/>
    <n v="9.6059999999999999"/>
    <s v="B"/>
    <n v="9.4399999999999998E-2"/>
    <s v="WAC Adjustment"/>
    <d v="2016-01-06T00:00:00"/>
    <n v="1.0944"/>
  </r>
  <r>
    <s v="LIPITOR 80 MG TABLET"/>
    <x v="442"/>
    <n v="8.8022899999999993"/>
    <n v="9.6332299999999993"/>
    <s v="B"/>
    <n v="9.4399999999999998E-2"/>
    <s v="WAC Adjustment"/>
    <d v="2016-01-06T00:00:00"/>
    <n v="1.0944"/>
  </r>
  <r>
    <s v="LOMOTIL 2.5-0.025 MG TABLET"/>
    <x v="444"/>
    <n v="1.75908"/>
    <n v="1.9251400000000001"/>
    <s v="B"/>
    <n v="9.4399999999999998E-2"/>
    <s v="WAC Adjustment"/>
    <d v="2016-01-06T00:00:00"/>
    <n v="1.0944"/>
  </r>
  <r>
    <s v="LYRICA 100 MG CAPSULE"/>
    <x v="456"/>
    <n v="5.0793100000000004"/>
    <n v="5.5587900000000001"/>
    <s v="B"/>
    <n v="9.4399999999999998E-2"/>
    <s v="WAC Adjustment"/>
    <d v="2016-01-06T00:00:00"/>
    <n v="1.0944"/>
  </r>
  <r>
    <s v="LYRICA 150 MG CAPSULE"/>
    <x v="457"/>
    <n v="5.0835800000000004"/>
    <n v="5.5634699999999997"/>
    <s v="B"/>
    <n v="9.4399999999999998E-2"/>
    <s v="WAC Adjustment"/>
    <d v="2016-01-06T00:00:00"/>
    <n v="1.0944"/>
  </r>
  <r>
    <s v="LYRICA 200 MG CAPSULE"/>
    <x v="458"/>
    <n v="5.15022"/>
    <n v="5.6364000000000001"/>
    <s v="B"/>
    <n v="9.4399999999999998E-2"/>
    <s v="WAC Adjustment"/>
    <d v="2016-01-06T00:00:00"/>
    <n v="1.0944"/>
  </r>
  <r>
    <s v="LYRICA 225 MG CAPSULE"/>
    <x v="459"/>
    <n v="5.1555600000000004"/>
    <n v="5.6422499999999998"/>
    <s v="B"/>
    <n v="9.4399999999999998E-2"/>
    <s v="WAC Adjustment"/>
    <d v="2016-01-06T00:00:00"/>
    <n v="1.0944"/>
  </r>
  <r>
    <s v="LYRICA 25 MG CAPSULE"/>
    <x v="460"/>
    <n v="5.0491599999999996"/>
    <n v="5.5258000000000003"/>
    <s v="B"/>
    <n v="9.4399999999999998E-2"/>
    <s v="WAC Adjustment"/>
    <d v="2016-01-06T00:00:00"/>
    <n v="1.0944"/>
  </r>
  <r>
    <s v="LYRICA 300 MG CAPSULE"/>
    <x v="461"/>
    <n v="5.1102299999999996"/>
    <n v="5.5926400000000003"/>
    <s v="B"/>
    <n v="9.4399999999999998E-2"/>
    <s v="WAC Adjustment"/>
    <d v="2016-01-06T00:00:00"/>
    <n v="1.0944"/>
  </r>
  <r>
    <s v="LYRICA 50 MG CAPSULE"/>
    <x v="462"/>
    <n v="5.1538500000000003"/>
    <n v="5.6403800000000004"/>
    <s v="B"/>
    <n v="9.4399999999999998E-2"/>
    <s v="WAC Adjustment"/>
    <d v="2016-01-06T00:00:00"/>
    <n v="1.0944"/>
  </r>
  <r>
    <s v="LYRICA 75 MG CAPSULE"/>
    <x v="463"/>
    <n v="5.1583199999999998"/>
    <n v="5.64527"/>
    <s v="B"/>
    <n v="9.4399999999999998E-2"/>
    <s v="WAC Adjustment"/>
    <d v="2016-01-06T00:00:00"/>
    <n v="1.0944"/>
  </r>
  <r>
    <s v="MAVIK 4 MG TABLET"/>
    <x v="464"/>
    <n v="1.9257"/>
    <n v="2.0584899999999999"/>
    <s v="B"/>
    <n v="6.9000000000000006E-2"/>
    <s v="WAC Adjustment"/>
    <d v="2016-01-06T00:00:00"/>
    <n v="1.069"/>
  </r>
  <r>
    <s v="MEDROL 2 MG TABLET"/>
    <x v="1773"/>
    <n v="0.98719999999999997"/>
    <n v="1.08036"/>
    <s v="B"/>
    <n v="9.4399999999999998E-2"/>
    <s v="WAC Adjustment"/>
    <d v="2016-01-06T00:00:00"/>
    <n v="1.0944"/>
  </r>
  <r>
    <s v="MEDROL 4 MG DOSEPAK"/>
    <x v="465"/>
    <n v="1.90404"/>
    <n v="2.0836800000000002"/>
    <s v="B"/>
    <n v="9.4299999999999995E-2"/>
    <s v="WAC Adjustment"/>
    <d v="2016-01-06T00:00:00"/>
    <n v="1.0943000000000001"/>
  </r>
  <r>
    <s v="MENEST 0.3 MG TABLET"/>
    <x v="466"/>
    <n v="1.0908800000000001"/>
    <n v="1.30908"/>
    <s v="B"/>
    <n v="0.2"/>
    <s v="WAC Adjustment"/>
    <d v="2016-01-06T00:00:00"/>
    <n v="1.2"/>
  </r>
  <r>
    <s v="MENEST 0.625 MG TABLET"/>
    <x v="467"/>
    <n v="1.54359"/>
    <n v="1.8523499999999999"/>
    <s v="B"/>
    <n v="0.2"/>
    <s v="WAC Adjustment"/>
    <d v="2016-01-06T00:00:00"/>
    <n v="1.2"/>
  </r>
  <r>
    <s v="MENEST 1.25 MG TABLET"/>
    <x v="468"/>
    <n v="2.13184"/>
    <n v="2.55823"/>
    <s v="B"/>
    <n v="0.2"/>
    <s v="WAC Adjustment"/>
    <d v="2016-01-06T00:00:00"/>
    <n v="1.2"/>
  </r>
  <r>
    <s v="MYCOBUTIN 150 MG CAPSULE"/>
    <x v="474"/>
    <n v="19.44265"/>
    <n v="21.278040000000001"/>
    <s v="B"/>
    <n v="9.4399999999999998E-2"/>
    <s v="WAC Adjustment"/>
    <d v="2016-01-06T00:00:00"/>
    <n v="1.0944"/>
  </r>
  <r>
    <s v="NARDIL 15 MG TABLET"/>
    <x v="482"/>
    <n v="1.4886600000000001"/>
    <n v="1.6292"/>
    <s v="B"/>
    <n v="9.4399999999999998E-2"/>
    <s v="WAC Adjustment"/>
    <d v="2016-01-06T00:00:00"/>
    <n v="1.0944"/>
  </r>
  <r>
    <s v="NEURONTIN 100 MG CAPSULE"/>
    <x v="486"/>
    <n v="1.2411399999999999"/>
    <n v="1.4025099999999999"/>
    <s v="B"/>
    <n v="0.13"/>
    <s v="WAC Adjustment"/>
    <d v="2016-01-06T00:00:00"/>
    <n v="1.1299999999999999"/>
  </r>
  <r>
    <s v="NEURONTIN 250 MG/5 ML SOLN"/>
    <x v="487"/>
    <n v="0.49586000000000002"/>
    <n v="0.56032000000000004"/>
    <s v="B"/>
    <n v="0.13"/>
    <s v="WAC Adjustment"/>
    <d v="2016-01-06T00:00:00"/>
    <n v="1.1299999999999999"/>
  </r>
  <r>
    <s v="NEURONTIN 300 MG CAPSULE"/>
    <x v="488"/>
    <n v="3.04854"/>
    <n v="3.4448799999999999"/>
    <s v="B"/>
    <n v="0.13"/>
    <s v="WAC Adjustment"/>
    <d v="2016-01-06T00:00:00"/>
    <n v="1.1299999999999999"/>
  </r>
  <r>
    <s v="NEURONTIN 400 MG CAPSULE"/>
    <x v="489"/>
    <n v="3.69346"/>
    <n v="4.17361"/>
    <s v="B"/>
    <n v="0.13"/>
    <s v="WAC Adjustment"/>
    <d v="2016-01-06T00:00:00"/>
    <n v="1.1299999999999999"/>
  </r>
  <r>
    <s v="NEURONTIN 600 MG TABLET"/>
    <x v="490"/>
    <n v="5.8235599999999996"/>
    <n v="6.5806199999999997"/>
    <s v="B"/>
    <n v="0.13"/>
    <s v="WAC Adjustment"/>
    <d v="2016-01-06T00:00:00"/>
    <n v="1.1299999999999999"/>
  </r>
  <r>
    <s v="NEURONTIN 800 MG TABLET"/>
    <x v="491"/>
    <n v="6.96556"/>
    <n v="7.8710899999999997"/>
    <s v="B"/>
    <n v="0.13"/>
    <s v="WAC Adjustment"/>
    <d v="2016-01-06T00:00:00"/>
    <n v="1.1299999999999999"/>
  </r>
  <r>
    <s v="NIASPAN ER 1,000 MG TABLET"/>
    <x v="497"/>
    <n v="8.21922"/>
    <n v="8.7862600000000004"/>
    <s v="B"/>
    <n v="6.9000000000000006E-2"/>
    <s v="WAC Adjustment"/>
    <d v="2016-01-06T00:00:00"/>
    <n v="1.069"/>
  </r>
  <r>
    <s v="NIASPAN ER 500 MG TABLET"/>
    <x v="498"/>
    <n v="4.6511899999999997"/>
    <n v="4.9720800000000001"/>
    <s v="B"/>
    <n v="6.9000000000000006E-2"/>
    <s v="WAC Adjustment"/>
    <d v="2016-01-06T00:00:00"/>
    <n v="1.069"/>
  </r>
  <r>
    <s v="NIASPAN ER 750 MG TABLET"/>
    <x v="499"/>
    <n v="6.4820000000000002"/>
    <n v="6.9293199999999997"/>
    <s v="B"/>
    <n v="6.9000000000000006E-2"/>
    <s v="WAC Adjustment"/>
    <d v="2016-01-06T00:00:00"/>
    <n v="1.069"/>
  </r>
  <r>
    <s v="NICOTROL CARTRIDGE INHALER"/>
    <x v="500"/>
    <n v="1.52216"/>
    <n v="1.66587"/>
    <s v="B"/>
    <n v="9.4399999999999998E-2"/>
    <s v="WAC Adjustment"/>
    <d v="2016-01-06T00:00:00"/>
    <n v="1.0944"/>
  </r>
  <r>
    <s v="NICOTROL NS 10 MG/ML SPRAY"/>
    <x v="501"/>
    <n v="6.7104499999999998"/>
    <n v="7.3439199999999998"/>
    <s v="B"/>
    <n v="9.4399999999999998E-2"/>
    <s v="WAC Adjustment"/>
    <d v="2016-01-06T00:00:00"/>
    <n v="1.0944"/>
  </r>
  <r>
    <s v="NITROMIST 400 MCG SPRAY"/>
    <x v="502"/>
    <n v="88.181870000000004"/>
    <n v="98.765460000000004"/>
    <s v="B"/>
    <n v="0.12"/>
    <s v="WAC Adjustment"/>
    <d v="2016-01-06T00:00:00"/>
    <n v="1.1200000000000001"/>
  </r>
  <r>
    <s v="NITROSTAT 0.3 MG TABLET SL"/>
    <x v="503"/>
    <n v="0.35082999999999998"/>
    <n v="0.42096"/>
    <s v="B"/>
    <n v="0.19989999999999999"/>
    <s v="WAC Adjustment"/>
    <d v="2016-01-06T00:00:00"/>
    <n v="1.1999"/>
  </r>
  <r>
    <s v="NITROSTAT 0.4 MG TABLET SL"/>
    <x v="504"/>
    <n v="0.65344999999999998"/>
    <n v="0.78413999999999995"/>
    <s v="B"/>
    <n v="0.2"/>
    <s v="WAC Adjustment"/>
    <d v="2016-01-06T00:00:00"/>
    <n v="1.2"/>
  </r>
  <r>
    <s v="NITROSTAT 0.6 MG TABLET SL"/>
    <x v="505"/>
    <n v="0.35548999999999997"/>
    <n v="0.42654999999999998"/>
    <s v="B"/>
    <n v="0.19989999999999999"/>
    <s v="WAC Adjustment"/>
    <d v="2016-01-06T00:00:00"/>
    <n v="1.1999"/>
  </r>
  <r>
    <s v="NORVASC 10 MG TABLET"/>
    <x v="508"/>
    <n v="4.9755399999999996"/>
    <n v="5.5725499999999997"/>
    <s v="B"/>
    <n v="0.12"/>
    <s v="WAC Adjustment"/>
    <d v="2016-01-06T00:00:00"/>
    <n v="1.1200000000000001"/>
  </r>
  <r>
    <s v="NORVASC 2.5 MG TABLET"/>
    <x v="509"/>
    <n v="3.6430099999999999"/>
    <n v="4.0801299999999996"/>
    <s v="B"/>
    <n v="0.12"/>
    <s v="WAC Adjustment"/>
    <d v="2016-01-06T00:00:00"/>
    <n v="1.1200000000000001"/>
  </r>
  <r>
    <s v="NORVASC 5 MG TABLET"/>
    <x v="510"/>
    <n v="3.65876"/>
    <n v="4.0977699999999997"/>
    <s v="B"/>
    <n v="0.12"/>
    <s v="WAC Adjustment"/>
    <d v="2016-01-06T00:00:00"/>
    <n v="1.1200000000000001"/>
  </r>
  <r>
    <s v="PENNSAID 2% PUMP"/>
    <x v="2013"/>
    <n v="12.740970000000001"/>
    <n v="14.002319999999999"/>
    <s v="B"/>
    <n v="9.9000000000000005E-2"/>
    <s v="WAC Adjustment"/>
    <d v="2016-01-06T00:00:00"/>
    <n v="1.099"/>
  </r>
  <r>
    <s v="PREMARIN 0.3 MG TABLET"/>
    <x v="529"/>
    <n v="3.81548"/>
    <n v="4.17563"/>
    <s v="B"/>
    <n v="9.4399999999999998E-2"/>
    <s v="WAC Adjustment"/>
    <d v="2016-01-06T00:00:00"/>
    <n v="1.0944"/>
  </r>
  <r>
    <s v="PREMARIN 0.45 MG TABLET"/>
    <x v="530"/>
    <n v="3.81921"/>
    <n v="4.1797000000000004"/>
    <s v="B"/>
    <n v="9.4399999999999998E-2"/>
    <s v="WAC Adjustment"/>
    <d v="2016-01-06T00:00:00"/>
    <n v="1.0944"/>
  </r>
  <r>
    <s v="PREMARIN 0.625 MG TABLET"/>
    <x v="531"/>
    <n v="3.8898100000000002"/>
    <n v="4.2569800000000004"/>
    <s v="B"/>
    <n v="9.4399999999999998E-2"/>
    <s v="WAC Adjustment"/>
    <d v="2016-01-06T00:00:00"/>
    <n v="1.0944"/>
  </r>
  <r>
    <s v="PREMARIN 0.9 MG TABLET"/>
    <x v="532"/>
    <n v="3.8045100000000001"/>
    <n v="4.1636199999999999"/>
    <s v="B"/>
    <n v="9.4399999999999998E-2"/>
    <s v="WAC Adjustment"/>
    <d v="2016-01-06T00:00:00"/>
    <n v="1.0944"/>
  </r>
  <r>
    <s v="PREMARIN 1.25 MG TABLET"/>
    <x v="533"/>
    <n v="3.8260000000000001"/>
    <n v="4.1871400000000003"/>
    <s v="B"/>
    <n v="9.4399999999999998E-2"/>
    <s v="WAC Adjustment"/>
    <d v="2016-01-06T00:00:00"/>
    <n v="1.0944"/>
  </r>
  <r>
    <s v="PREMARIN VAGINAL CREAM-APPL"/>
    <x v="534"/>
    <n v="8.6128400000000003"/>
    <n v="9.4259799999999991"/>
    <s v="B"/>
    <n v="9.4399999999999998E-2"/>
    <s v="WAC Adjustment"/>
    <d v="2016-01-06T00:00:00"/>
    <n v="1.0944"/>
  </r>
  <r>
    <s v="PREMPHASE 0.625-5 MG TABLET"/>
    <x v="535"/>
    <n v="4.7290799999999997"/>
    <n v="5.1754499999999997"/>
    <s v="B"/>
    <n v="9.4399999999999998E-2"/>
    <s v="WAC Adjustment"/>
    <d v="2016-01-06T00:00:00"/>
    <n v="1.0944"/>
  </r>
  <r>
    <s v="PREMPRO 0.3 MG-1.5 MG TABLET"/>
    <x v="536"/>
    <n v="4.6856299999999997"/>
    <n v="5.12791"/>
    <s v="B"/>
    <n v="9.4399999999999998E-2"/>
    <s v="WAC Adjustment"/>
    <d v="2016-01-06T00:00:00"/>
    <n v="1.0944"/>
  </r>
  <r>
    <s v="PREMPRO 0.45-1.5 MG TABLET"/>
    <x v="537"/>
    <n v="4.6785500000000004"/>
    <n v="5.1201600000000003"/>
    <s v="B"/>
    <n v="9.4399999999999998E-2"/>
    <s v="WAC Adjustment"/>
    <d v="2016-01-06T00:00:00"/>
    <n v="1.0944"/>
  </r>
  <r>
    <s v="PREMPRO 0.625-2.5 MG TABLET"/>
    <x v="538"/>
    <n v="4.7700199999999997"/>
    <n v="5.2202599999999997"/>
    <s v="B"/>
    <n v="9.4399999999999998E-2"/>
    <s v="WAC Adjustment"/>
    <d v="2016-01-06T00:00:00"/>
    <n v="1.0944"/>
  </r>
  <r>
    <s v="PREMPRO 0.625-5 MG TABLET"/>
    <x v="1777"/>
    <n v="4.6874200000000004"/>
    <n v="5.1298599999999999"/>
    <s v="B"/>
    <n v="9.4399999999999998E-2"/>
    <s v="WAC Adjustment"/>
    <d v="2016-01-06T00:00:00"/>
    <n v="1.0944"/>
  </r>
  <r>
    <s v="PRISTIQ ER 100 MG TABLET"/>
    <x v="544"/>
    <n v="8.1839300000000001"/>
    <n v="8.9564199999999996"/>
    <s v="B"/>
    <n v="9.4399999999999998E-2"/>
    <s v="WAC Adjustment"/>
    <d v="2016-01-06T00:00:00"/>
    <n v="1.0944"/>
  </r>
  <r>
    <s v="PRISTIQ ER 25 MG TABLET"/>
    <x v="2140"/>
    <n v="7.4429999999999996"/>
    <n v="8.9144799999999993"/>
    <s v="B"/>
    <n v="0.19769999999999999"/>
    <s v="WAC Adjustment"/>
    <d v="2016-01-06T00:00:00"/>
    <n v="1.1977"/>
  </r>
  <r>
    <s v="PRISTIQ ER 50 MG TABLET"/>
    <x v="545"/>
    <n v="8.1952200000000008"/>
    <n v="8.9687699999999992"/>
    <s v="B"/>
    <n v="9.4399999999999998E-2"/>
    <s v="WAC Adjustment"/>
    <d v="2016-01-06T00:00:00"/>
    <n v="1.0944"/>
  </r>
  <r>
    <s v="PROCARDIA XL 30 MG TABLET"/>
    <x v="547"/>
    <n v="3.6798199999999999"/>
    <n v="4.1214399999999998"/>
    <s v="B"/>
    <n v="0.12"/>
    <s v="WAC Adjustment"/>
    <d v="2016-01-06T00:00:00"/>
    <n v="1.1200000000000001"/>
  </r>
  <r>
    <s v="PROCARDIA XL 60 MG TABLET"/>
    <x v="548"/>
    <n v="6.5219699999999996"/>
    <n v="7.3045400000000003"/>
    <s v="B"/>
    <n v="0.12"/>
    <s v="WAC Adjustment"/>
    <d v="2016-01-06T00:00:00"/>
    <n v="1.1200000000000001"/>
  </r>
  <r>
    <s v="PROMETRIUM 100 MG CAPSULE"/>
    <x v="549"/>
    <n v="3.0173800000000002"/>
    <n v="3.2255500000000001"/>
    <s v="B"/>
    <n v="6.9000000000000006E-2"/>
    <s v="WAC Adjustment"/>
    <d v="2016-01-06T00:00:00"/>
    <n v="1.069"/>
  </r>
  <r>
    <s v="PROMETRIUM 200 MG CAPSULE"/>
    <x v="550"/>
    <n v="5.8292799999999998"/>
    <n v="6.2314999999999996"/>
    <s v="B"/>
    <n v="6.9000000000000006E-2"/>
    <s v="WAC Adjustment"/>
    <d v="2016-01-06T00:00:00"/>
    <n v="1.069"/>
  </r>
  <r>
    <s v="PROTONIX 40 MG SUSPENSION"/>
    <x v="551"/>
    <n v="8.8549699999999998"/>
    <n v="9.6909700000000001"/>
    <s v="B"/>
    <n v="9.4399999999999998E-2"/>
    <s v="WAC Adjustment"/>
    <d v="2016-01-06T00:00:00"/>
    <n v="1.0944"/>
  </r>
  <r>
    <s v="PROTONIX DR 20 MG TABLET"/>
    <x v="552"/>
    <n v="8.9127100000000006"/>
    <n v="9.7540700000000005"/>
    <s v="B"/>
    <n v="9.4399999999999998E-2"/>
    <s v="WAC Adjustment"/>
    <d v="2016-01-06T00:00:00"/>
    <n v="1.0944"/>
  </r>
  <r>
    <s v="PROTONIX DR 40 MG TABLET"/>
    <x v="553"/>
    <n v="8.8317899999999998"/>
    <n v="9.6655099999999994"/>
    <s v="B"/>
    <n v="9.4399999999999998E-2"/>
    <s v="WAC Adjustment"/>
    <d v="2016-01-06T00:00:00"/>
    <n v="1.0944"/>
  </r>
  <r>
    <s v="QUILLIVANT XR 25 MG/5 ML SUSP"/>
    <x v="560"/>
    <n v="3.3271299999999999"/>
    <n v="3.5267200000000001"/>
    <s v="B"/>
    <n v="0.06"/>
    <s v="WAC Adjustment"/>
    <d v="2016-01-06T00:00:00"/>
    <n v="1.06"/>
  </r>
  <r>
    <s v="QUILLIVANT XR 25 MG/5 ML SUSP"/>
    <x v="561"/>
    <n v="1.67005"/>
    <n v="1.77023"/>
    <s v="B"/>
    <n v="0.06"/>
    <s v="WAC Adjustment"/>
    <d v="2016-01-06T00:00:00"/>
    <n v="1.06"/>
  </r>
  <r>
    <s v="QUILLIVANT XR 25 MG/5 ML SUSP"/>
    <x v="562"/>
    <n v="1.3324"/>
    <n v="1.4123399999999999"/>
    <s v="B"/>
    <n v="0.06"/>
    <s v="WAC Adjustment"/>
    <d v="2016-01-06T00:00:00"/>
    <n v="1.06"/>
  </r>
  <r>
    <s v="QUILLIVANT XR 25 MG/5 ML SUSP"/>
    <x v="563"/>
    <n v="1.0936900000000001"/>
    <n v="1.1593"/>
    <s v="B"/>
    <n v="0.06"/>
    <s v="WAC Adjustment"/>
    <d v="2016-01-06T00:00:00"/>
    <n v="1.06"/>
  </r>
  <r>
    <s v="RANEXA ER 1,000 MG TABLET"/>
    <x v="2141"/>
    <n v="7.2933899999999996"/>
    <n v="8.0153599999999994"/>
    <s v="B"/>
    <n v="9.9000000000000005E-2"/>
    <s v="WAC Adjustment"/>
    <d v="2016-01-06T00:00:00"/>
    <n v="1.099"/>
  </r>
  <r>
    <s v="RANEXA ER 500 MG TABLET"/>
    <x v="2142"/>
    <n v="4.4504599999999996"/>
    <n v="4.8910099999999996"/>
    <s v="B"/>
    <n v="9.9000000000000005E-2"/>
    <s v="WAC Adjustment"/>
    <d v="2016-01-06T00:00:00"/>
    <n v="1.099"/>
  </r>
  <r>
    <s v="RAPAMUNE 0.5 MG TABLET"/>
    <x v="568"/>
    <n v="10.7249"/>
    <n v="11.47672"/>
    <s v="B"/>
    <n v="7.0099999999999996E-2"/>
    <s v="WAC Adjustment"/>
    <d v="2016-01-06T00:00:00"/>
    <n v="1.0701000000000001"/>
  </r>
  <r>
    <s v="RAPAMUNE 1 MG TABLET"/>
    <x v="569"/>
    <n v="20.759709999999998"/>
    <n v="22.212890000000002"/>
    <s v="B"/>
    <n v="7.0000000000000007E-2"/>
    <s v="WAC Adjustment"/>
    <d v="2016-01-06T00:00:00"/>
    <n v="1.07"/>
  </r>
  <r>
    <s v="RAPAMUNE 1 MG/ML ORAL SOLN"/>
    <x v="1783"/>
    <n v="21.139510000000001"/>
    <n v="22.621390000000002"/>
    <s v="B"/>
    <n v="7.0099999999999996E-2"/>
    <s v="WAC Adjustment"/>
    <d v="2016-01-06T00:00:00"/>
    <n v="1.0701000000000001"/>
  </r>
  <r>
    <s v="RAPAMUNE 2 MG TABLET"/>
    <x v="570"/>
    <n v="42.264380000000003"/>
    <n v="45.22289"/>
    <s v="B"/>
    <n v="7.0000000000000007E-2"/>
    <s v="WAC Adjustment"/>
    <d v="2016-01-06T00:00:00"/>
    <n v="1.07"/>
  </r>
  <r>
    <s v="RAYOS DR 5 MG TABLET"/>
    <x v="1634"/>
    <n v="47.927140000000001"/>
    <n v="52.670009999999998"/>
    <s v="B"/>
    <n v="9.9000000000000005E-2"/>
    <s v="WAC Adjustment"/>
    <d v="2016-01-06T00:00:00"/>
    <n v="1.099"/>
  </r>
  <r>
    <s v="RELPAX 20 MG TABLET"/>
    <x v="573"/>
    <n v="36.399299999999997"/>
    <n v="40.766860000000001"/>
    <s v="B"/>
    <n v="0.12"/>
    <s v="WAC Adjustment"/>
    <d v="2016-01-06T00:00:00"/>
    <n v="1.1200000000000001"/>
  </r>
  <r>
    <s v="RELPAX 40 MG TABLET"/>
    <x v="574"/>
    <n v="36.49297"/>
    <n v="40.871259999999999"/>
    <s v="B"/>
    <n v="0.12"/>
    <s v="WAC Adjustment"/>
    <d v="2016-01-06T00:00:00"/>
    <n v="1.1200000000000001"/>
  </r>
  <r>
    <s v="REVATIO 20 MG TABLET"/>
    <x v="577"/>
    <n v="29.732980000000001"/>
    <n v="32.539769999999997"/>
    <s v="B"/>
    <n v="9.4399999999999998E-2"/>
    <s v="WAC Adjustment"/>
    <d v="2016-01-06T00:00:00"/>
    <n v="1.0944"/>
  </r>
  <r>
    <s v="RIOMET 500 MG/5 ML SOLUTION"/>
    <x v="582"/>
    <n v="0.88058000000000003"/>
    <n v="1.2791399999999999"/>
    <s v="B"/>
    <n v="0.4526"/>
    <s v="WAC Adjustment"/>
    <d v="2016-01-06T00:00:00"/>
    <n v="1.4525999999999999"/>
  </r>
  <r>
    <s v="SKELAXIN 800 MG TABLET"/>
    <x v="598"/>
    <n v="6.2413800000000004"/>
    <n v="6.8305699999999998"/>
    <s v="B"/>
    <n v="9.4399999999999998E-2"/>
    <s v="WAC Adjustment"/>
    <d v="2016-01-06T00:00:00"/>
    <n v="1.0944"/>
  </r>
  <r>
    <s v="SOLU-CORTEF 100 MG VIAL"/>
    <x v="600"/>
    <n v="7.4988900000000003"/>
    <n v="8.2076100000000007"/>
    <s v="B"/>
    <n v="9.4500000000000001E-2"/>
    <s v="WAC Adjustment"/>
    <d v="2016-01-06T00:00:00"/>
    <n v="1.0945"/>
  </r>
  <r>
    <s v="SOLU-CORTEF 100 MG VIAL"/>
    <x v="1442"/>
    <n v="5.5684199999999997"/>
    <n v="6.0973699999999997"/>
    <s v="B"/>
    <n v="9.5000000000000001E-2"/>
    <s v="WAC Adjustment"/>
    <d v="2016-01-06T00:00:00"/>
    <n v="1.095"/>
  </r>
  <r>
    <s v="SOLU-MEDROL 125 MG VIAL"/>
    <x v="601"/>
    <n v="6.2625500000000001"/>
    <n v="7.0140599999999997"/>
    <s v="B"/>
    <n v="0.12"/>
    <s v="WAC Adjustment"/>
    <d v="2016-01-06T00:00:00"/>
    <n v="1.1200000000000001"/>
  </r>
  <r>
    <s v="SOLU-MEDROL 40 MG VIAL"/>
    <x v="602"/>
    <n v="2.84416"/>
    <n v="3.1853500000000001"/>
    <s v="B"/>
    <n v="0.12"/>
    <s v="WAC Adjustment"/>
    <d v="2016-01-06T00:00:00"/>
    <n v="1.1200000000000001"/>
  </r>
  <r>
    <s v="SONATA 10 MG CAPSULE"/>
    <x v="603"/>
    <n v="6.7482800000000003"/>
    <n v="7.3852500000000001"/>
    <s v="B"/>
    <n v="9.4399999999999998E-2"/>
    <s v="WAC Adjustment"/>
    <d v="2016-01-06T00:00:00"/>
    <n v="1.0944"/>
  </r>
  <r>
    <s v="SUTENT 12.5 MG CAPSULE"/>
    <x v="606"/>
    <n v="133.20142999999999"/>
    <n v="139.86150000000001"/>
    <s v="B"/>
    <n v="0.05"/>
    <s v="WAC Adjustment"/>
    <d v="2016-01-06T00:00:00"/>
    <n v="1.05"/>
  </r>
  <r>
    <s v="SUTENT 25 MG CAPSULE"/>
    <x v="607"/>
    <n v="268.94902999999999"/>
    <n v="282.39648999999997"/>
    <s v="B"/>
    <n v="0.05"/>
    <s v="WAC Adjustment"/>
    <d v="2016-01-06T00:00:00"/>
    <n v="1.05"/>
  </r>
  <r>
    <s v="SYNTHROID 100 MCG TABLET"/>
    <x v="614"/>
    <n v="0.99380999999999997"/>
    <n v="1.0498700000000001"/>
    <s v="B"/>
    <n v="5.6399999999999999E-2"/>
    <s v="WAC Adjustment"/>
    <d v="2016-01-06T00:00:00"/>
    <n v="1.0564"/>
  </r>
  <r>
    <s v="SYNTHROID 112 MCG TABLET"/>
    <x v="615"/>
    <n v="0.98812999999999995"/>
    <n v="1.04359"/>
    <s v="B"/>
    <n v="5.6099999999999997E-2"/>
    <s v="WAC Adjustment"/>
    <d v="2016-01-06T00:00:00"/>
    <n v="1.0561"/>
  </r>
  <r>
    <s v="SYNTHROID 125 MCG TABLET"/>
    <x v="616"/>
    <n v="0.98626000000000003"/>
    <n v="1.0396700000000001"/>
    <s v="B"/>
    <n v="5.4199999999999998E-2"/>
    <s v="WAC Adjustment"/>
    <d v="2016-01-06T00:00:00"/>
    <n v="1.0542"/>
  </r>
  <r>
    <s v="SYNTHROID 137 MCG TABLET"/>
    <x v="2143"/>
    <n v="0.99795999999999996"/>
    <n v="1.0514399999999999"/>
    <s v="B"/>
    <n v="5.3600000000000002E-2"/>
    <s v="WAC Adjustment"/>
    <d v="2016-01-06T00:00:00"/>
    <n v="1.0536000000000001"/>
  </r>
  <r>
    <s v="SYNTHROID 150 MCG TABLET"/>
    <x v="618"/>
    <n v="1.0027699999999999"/>
    <n v="1.0493399999999999"/>
    <s v="B"/>
    <n v="4.6399999999999997E-2"/>
    <s v="WAC Adjustment"/>
    <d v="2016-01-06T00:00:00"/>
    <n v="1.0464"/>
  </r>
  <r>
    <s v="SYNTHROID 25 MCG TABLET"/>
    <x v="621"/>
    <n v="0.94171000000000005"/>
    <n v="0.98641999999999996"/>
    <s v="B"/>
    <n v="4.7500000000000001E-2"/>
    <s v="WAC Adjustment"/>
    <d v="2016-01-06T00:00:00"/>
    <n v="1.0475000000000001"/>
  </r>
  <r>
    <s v="SYNTHROID 50 MCG TABLET"/>
    <x v="622"/>
    <n v="0.95709999999999995"/>
    <n v="1.01223"/>
    <s v="B"/>
    <n v="5.7599999999999998E-2"/>
    <s v="WAC Adjustment"/>
    <d v="2016-01-06T00:00:00"/>
    <n v="1.0576000000000001"/>
  </r>
  <r>
    <s v="SYNTHROID 75 MCG TABLET"/>
    <x v="623"/>
    <n v="0.96321000000000001"/>
    <n v="1.0187200000000001"/>
    <s v="B"/>
    <n v="5.7599999999999998E-2"/>
    <s v="WAC Adjustment"/>
    <d v="2016-01-06T00:00:00"/>
    <n v="1.0576000000000001"/>
  </r>
  <r>
    <s v="SYNTHROID 88 MCG TABLET"/>
    <x v="624"/>
    <n v="0.96987999999999996"/>
    <n v="1.0257099999999999"/>
    <s v="B"/>
    <n v="5.7599999999999998E-2"/>
    <s v="WAC Adjustment"/>
    <d v="2016-01-06T00:00:00"/>
    <n v="1.0576000000000001"/>
  </r>
  <r>
    <s v="TARKA ER 2-180 MG TABLET"/>
    <x v="1521"/>
    <n v="5.0368300000000001"/>
    <n v="5.3843699999999997"/>
    <s v="B"/>
    <n v="6.9000000000000006E-2"/>
    <s v="WAC Adjustment"/>
    <d v="2016-01-06T00:00:00"/>
    <n v="1.069"/>
  </r>
  <r>
    <s v="TARKA ER 2-240 MG TABLET"/>
    <x v="627"/>
    <n v="5.0434200000000002"/>
    <n v="5.3914099999999996"/>
    <s v="B"/>
    <n v="6.9000000000000006E-2"/>
    <s v="WAC Adjustment"/>
    <d v="2016-01-06T00:00:00"/>
    <n v="1.069"/>
  </r>
  <r>
    <s v="TARKA ER 4-240 MG TABLET"/>
    <x v="628"/>
    <n v="5.0313400000000001"/>
    <n v="5.3784999999999998"/>
    <s v="B"/>
    <n v="6.9000000000000006E-2"/>
    <s v="WAC Adjustment"/>
    <d v="2016-01-06T00:00:00"/>
    <n v="1.069"/>
  </r>
  <r>
    <s v="TIKOSYN 125 MCG CAPSULE"/>
    <x v="636"/>
    <n v="6.6068699999999998"/>
    <n v="7.9283099999999997"/>
    <s v="B"/>
    <n v="0.2"/>
    <s v="WAC Adjustment"/>
    <d v="2016-01-06T00:00:00"/>
    <n v="1.2"/>
  </r>
  <r>
    <s v="TIKOSYN 250 MCG CAPSULE"/>
    <x v="637"/>
    <n v="6.5950199999999999"/>
    <n v="7.9140899999999998"/>
    <s v="B"/>
    <n v="0.2"/>
    <s v="WAC Adjustment"/>
    <d v="2016-01-06T00:00:00"/>
    <n v="1.2"/>
  </r>
  <r>
    <s v="TIKOSYN 500 MCG CAPSULE"/>
    <x v="638"/>
    <n v="6.6086799999999997"/>
    <n v="7.9304899999999998"/>
    <s v="B"/>
    <n v="0.2"/>
    <s v="WAC Adjustment"/>
    <d v="2016-01-06T00:00:00"/>
    <n v="1.2"/>
  </r>
  <r>
    <s v="TIROSINT 100 MCG CAPSULE"/>
    <x v="639"/>
    <n v="3.1915499999999999"/>
    <n v="3.5076700000000001"/>
    <s v="B"/>
    <n v="9.9000000000000005E-2"/>
    <s v="WAC Adjustment"/>
    <d v="2016-01-06T00:00:00"/>
    <n v="1.099"/>
  </r>
  <r>
    <s v="TIROSINT 112 MCG CAPSULE"/>
    <x v="640"/>
    <n v="3.1731400000000001"/>
    <n v="3.4874399999999999"/>
    <s v="B"/>
    <n v="9.9099999999999994E-2"/>
    <s v="WAC Adjustment"/>
    <d v="2016-01-06T00:00:00"/>
    <n v="1.0991"/>
  </r>
  <r>
    <s v="TIROSINT 125 MCG CAPSULE"/>
    <x v="641"/>
    <n v="3.1297899999999998"/>
    <n v="3.4397899999999999"/>
    <s v="B"/>
    <n v="9.9000000000000005E-2"/>
    <s v="WAC Adjustment"/>
    <d v="2016-01-06T00:00:00"/>
    <n v="1.099"/>
  </r>
  <r>
    <s v="TIROSINT 13 MCG CAPSULE"/>
    <x v="642"/>
    <n v="3.19584"/>
    <n v="3.5123899999999999"/>
    <s v="B"/>
    <n v="9.9099999999999994E-2"/>
    <s v="WAC Adjustment"/>
    <d v="2016-01-06T00:00:00"/>
    <n v="1.0991"/>
  </r>
  <r>
    <s v="TIROSINT 137 MCG CAPSULE"/>
    <x v="1326"/>
    <n v="3.2445900000000001"/>
    <n v="3.56596"/>
    <s v="B"/>
    <n v="9.9000000000000005E-2"/>
    <s v="WAC Adjustment"/>
    <d v="2016-01-06T00:00:00"/>
    <n v="1.099"/>
  </r>
  <r>
    <s v="TIROSINT 150 MCG CAPSULE"/>
    <x v="643"/>
    <n v="3.1762299999999999"/>
    <n v="3.4908299999999999"/>
    <s v="B"/>
    <n v="9.9000000000000005E-2"/>
    <s v="WAC Adjustment"/>
    <d v="2016-01-06T00:00:00"/>
    <n v="1.099"/>
  </r>
  <r>
    <s v="TIROSINT 25 MCG CAPSULE"/>
    <x v="644"/>
    <n v="3.1908599999999998"/>
    <n v="3.50691"/>
    <s v="B"/>
    <n v="9.9000000000000005E-2"/>
    <s v="WAC Adjustment"/>
    <d v="2016-01-06T00:00:00"/>
    <n v="1.099"/>
  </r>
  <r>
    <s v="TIROSINT 50 MCG CAPSULE"/>
    <x v="645"/>
    <n v="3.1812399999999998"/>
    <n v="3.49634"/>
    <s v="B"/>
    <n v="9.9000000000000005E-2"/>
    <s v="WAC Adjustment"/>
    <d v="2016-01-06T00:00:00"/>
    <n v="1.099"/>
  </r>
  <r>
    <s v="TIROSINT 75 MCG CAPSULE"/>
    <x v="646"/>
    <n v="3.1872099999999999"/>
    <n v="3.5028999999999999"/>
    <s v="B"/>
    <n v="9.9000000000000005E-2"/>
    <s v="WAC Adjustment"/>
    <d v="2016-01-06T00:00:00"/>
    <n v="1.099"/>
  </r>
  <r>
    <s v="TIROSINT 88 MCG CAPSULE"/>
    <x v="647"/>
    <n v="3.18607"/>
    <n v="3.5016500000000002"/>
    <s v="B"/>
    <n v="9.9000000000000005E-2"/>
    <s v="WAC Adjustment"/>
    <d v="2016-01-06T00:00:00"/>
    <n v="1.099"/>
  </r>
  <r>
    <s v="TOVIAZ ER 4 MG TABLET"/>
    <x v="648"/>
    <n v="7.4949700000000004"/>
    <n v="8.0947099999999992"/>
    <s v="B"/>
    <n v="0.08"/>
    <s v="WAC Adjustment"/>
    <d v="2016-01-06T00:00:00"/>
    <n v="1.08"/>
  </r>
  <r>
    <s v="TOVIAZ ER 8 MG TABLET"/>
    <x v="649"/>
    <n v="7.4825200000000001"/>
    <n v="8.08127"/>
    <s v="B"/>
    <n v="0.08"/>
    <s v="WAC Adjustment"/>
    <d v="2016-01-06T00:00:00"/>
    <n v="1.08"/>
  </r>
  <r>
    <s v="TRILIPIX DR 135 MG CAPSULE"/>
    <x v="652"/>
    <n v="7.1929400000000001"/>
    <n v="7.6892500000000004"/>
    <s v="B"/>
    <n v="6.9000000000000006E-2"/>
    <s v="WAC Adjustment"/>
    <d v="2016-01-06T00:00:00"/>
    <n v="1.069"/>
  </r>
  <r>
    <s v="TRILIPIX DR 45 MG CAPSULE"/>
    <x v="653"/>
    <n v="2.22058"/>
    <n v="2.3738000000000001"/>
    <s v="B"/>
    <n v="6.9000000000000006E-2"/>
    <s v="WAC Adjustment"/>
    <d v="2016-01-06T00:00:00"/>
    <n v="1.069"/>
  </r>
  <r>
    <s v="TRULICITY 0.75 MG/0.5 ML PEN"/>
    <x v="1991"/>
    <n v="256.42863"/>
    <n v="277.16345000000001"/>
    <s v="B"/>
    <n v="8.09E-2"/>
    <s v="WAC Adjustment"/>
    <d v="2016-01-06T00:00:00"/>
    <n v="1.0809"/>
  </r>
  <r>
    <s v="TRULICITY 1.5 MG/0.5 ML PEN"/>
    <x v="1992"/>
    <n v="255.45974000000001"/>
    <n v="276.11622"/>
    <s v="B"/>
    <n v="8.09E-2"/>
    <s v="WAC Adjustment"/>
    <d v="2016-01-06T00:00:00"/>
    <n v="1.0809"/>
  </r>
  <r>
    <s v="ULESFIA 5% LOTION"/>
    <x v="1859"/>
    <n v="0.71059000000000005"/>
    <n v="0.78166000000000002"/>
    <s v="B"/>
    <n v="0.1"/>
    <s v="WAC Adjustment"/>
    <d v="2016-01-06T00:00:00"/>
    <n v="1.1000000000000001"/>
  </r>
  <r>
    <s v="ULTRAVATE X OINTMENT COMBO PAC"/>
    <x v="2144"/>
    <n v="2.52555"/>
    <n v="2.7276199999999999"/>
    <s v="B"/>
    <n v="0.08"/>
    <s v="WAC Adjustment"/>
    <d v="2016-01-06T00:00:00"/>
    <n v="1.08"/>
  </r>
  <r>
    <s v="VIAGRA 100 MG TABLET"/>
    <x v="658"/>
    <n v="36.687719999999999"/>
    <n v="41.420319999999997"/>
    <s v="B"/>
    <n v="0.129"/>
    <s v="WAC Adjustment"/>
    <d v="2016-01-06T00:00:00"/>
    <n v="1.129"/>
  </r>
  <r>
    <s v="VIAGRA 25 MG TABLET"/>
    <x v="659"/>
    <n v="36.50047"/>
    <n v="41.209029999999998"/>
    <s v="B"/>
    <n v="0.129"/>
    <s v="WAC Adjustment"/>
    <d v="2016-01-06T00:00:00"/>
    <n v="1.129"/>
  </r>
  <r>
    <s v="VIAGRA 50 MG TABLET"/>
    <x v="660"/>
    <n v="36.609029999999997"/>
    <n v="41.331470000000003"/>
    <s v="B"/>
    <n v="0.129"/>
    <s v="WAC Adjustment"/>
    <d v="2016-01-06T00:00:00"/>
    <n v="1.129"/>
  </r>
  <r>
    <s v="VICOPROFEN 7.5-200 MG TABLET"/>
    <x v="2017"/>
    <n v="3.6079500000000002"/>
    <n v="3.8568699999999998"/>
    <s v="B"/>
    <n v="6.9000000000000006E-2"/>
    <s v="WAC Adjustment"/>
    <d v="2016-01-06T00:00:00"/>
    <n v="1.069"/>
  </r>
  <r>
    <s v="XALATAN 0.005% EYE DROPS"/>
    <x v="1784"/>
    <n v="49.63064"/>
    <n v="54.315770000000001"/>
    <s v="B"/>
    <n v="9.4399999999999998E-2"/>
    <s v="WAC Adjustment"/>
    <d v="2016-01-06T00:00:00"/>
    <n v="1.0944"/>
  </r>
  <r>
    <s v="XALATAN 0.005% EYE DROPS"/>
    <x v="679"/>
    <n v="50.542250000000003"/>
    <n v="55.312429999999999"/>
    <s v="B"/>
    <n v="9.4399999999999998E-2"/>
    <s v="WAC Adjustment"/>
    <d v="2016-01-06T00:00:00"/>
    <n v="1.0944"/>
  </r>
  <r>
    <s v="XANAX 0.25 MG TABLET"/>
    <x v="680"/>
    <n v="2.34171"/>
    <n v="2.6227399999999998"/>
    <s v="B"/>
    <n v="0.12"/>
    <s v="WAC Adjustment"/>
    <d v="2016-01-06T00:00:00"/>
    <n v="1.1200000000000001"/>
  </r>
  <r>
    <s v="XANAX 0.5 MG TABLET"/>
    <x v="681"/>
    <n v="2.9239700000000002"/>
    <n v="3.2748699999999999"/>
    <s v="B"/>
    <n v="0.12"/>
    <s v="WAC Adjustment"/>
    <d v="2016-01-06T00:00:00"/>
    <n v="1.1200000000000001"/>
  </r>
  <r>
    <s v="XANAX 1 MG TABLET"/>
    <x v="682"/>
    <n v="3.8744000000000001"/>
    <n v="4.3393699999999997"/>
    <s v="B"/>
    <n v="0.12"/>
    <s v="WAC Adjustment"/>
    <d v="2016-01-06T00:00:00"/>
    <n v="1.1200000000000001"/>
  </r>
  <r>
    <s v="XANAX 2 MG TABLET"/>
    <x v="1226"/>
    <n v="6.6438100000000002"/>
    <n v="7.4411300000000002"/>
    <s v="B"/>
    <n v="0.12"/>
    <s v="WAC Adjustment"/>
    <d v="2016-01-06T00:00:00"/>
    <n v="1.1200000000000001"/>
  </r>
  <r>
    <s v="XANAX XR 1 MG TABLET"/>
    <x v="1785"/>
    <n v="5.8554500000000003"/>
    <n v="6.5580499999999997"/>
    <s v="B"/>
    <n v="0.12"/>
    <s v="WAC Adjustment"/>
    <d v="2016-01-06T00:00:00"/>
    <n v="1.1200000000000001"/>
  </r>
  <r>
    <s v="XELJANZ 5 MG TABLET"/>
    <x v="683"/>
    <n v="46.903950000000002"/>
    <n v="51.331690000000002"/>
    <s v="B"/>
    <n v="9.4399999999999998E-2"/>
    <s v="WAC Adjustment"/>
    <d v="2016-01-06T00:00:00"/>
    <n v="1.0944"/>
  </r>
  <r>
    <s v="ZARONTIN 250 MG CAPSULE"/>
    <x v="685"/>
    <n v="2.4712900000000002"/>
    <n v="2.7045599999999999"/>
    <s v="B"/>
    <n v="9.4399999999999998E-2"/>
    <s v="WAC Adjustment"/>
    <d v="2016-01-06T00:00:00"/>
    <n v="1.0944"/>
  </r>
  <r>
    <s v="ZITHROMAX 250 MG TABLET"/>
    <x v="689"/>
    <n v="20.166969999999999"/>
    <n v="22.587009999999999"/>
    <s v="B"/>
    <n v="0.12"/>
    <s v="WAC Adjustment"/>
    <d v="2016-01-06T00:00:00"/>
    <n v="1.1200000000000001"/>
  </r>
  <r>
    <s v="ZITHROMAX 250 MG Z-PAK TABLET"/>
    <x v="690"/>
    <n v="20.166969999999999"/>
    <n v="22.587009999999999"/>
    <s v="B"/>
    <n v="0.12"/>
    <s v="WAC Adjustment"/>
    <d v="2016-01-06T00:00:00"/>
    <n v="1.1200000000000001"/>
  </r>
  <r>
    <s v="ZOLOFT 100 MG TABLET"/>
    <x v="691"/>
    <n v="6.5080999999999998"/>
    <n v="7.1225300000000002"/>
    <s v="B"/>
    <n v="9.4399999999999998E-2"/>
    <s v="WAC Adjustment"/>
    <d v="2016-01-06T00:00:00"/>
    <n v="1.0944"/>
  </r>
  <r>
    <s v="ZOLOFT 25 MG TABLET"/>
    <x v="692"/>
    <n v="6.5771600000000001"/>
    <n v="7.1981099999999998"/>
    <s v="B"/>
    <n v="9.4399999999999998E-2"/>
    <s v="WAC Adjustment"/>
    <d v="2016-01-06T00:00:00"/>
    <n v="1.0944"/>
  </r>
  <r>
    <s v="ZOLOFT 50 MG TABLET"/>
    <x v="693"/>
    <n v="6.6084699999999996"/>
    <n v="7.23238"/>
    <s v="B"/>
    <n v="9.4399999999999998E-2"/>
    <s v="WAC Adjustment"/>
    <d v="2016-01-06T00:00:00"/>
    <n v="1.0944"/>
  </r>
  <r>
    <s v="ZYVOX 100 MG/5 ML SUSPENSION"/>
    <x v="696"/>
    <n v="5.5479099999999999"/>
    <n v="6.0715700000000004"/>
    <s v="B"/>
    <n v="9.4399999999999998E-2"/>
    <s v="WAC Adjustment"/>
    <d v="2016-01-06T00:00:00"/>
    <n v="1.0944"/>
  </r>
  <r>
    <s v="ABILIFY MAINTENA ER 300 MG VL"/>
    <x v="698"/>
    <n v="1187.0856100000001"/>
    <n v="1233.38195"/>
    <s v="B"/>
    <n v="3.9E-2"/>
    <s v="WAC Adjustment"/>
    <d v="2016-01-13T00:00:00"/>
    <n v="1.0389999999999999"/>
  </r>
  <r>
    <s v="ABILIFY MAINTENA ER 400 MG SYR"/>
    <x v="2145"/>
    <n v="1603.1541400000001"/>
    <n v="1665.67715"/>
    <s v="B"/>
    <n v="3.9E-2"/>
    <s v="WAC Adjustment"/>
    <d v="2016-01-13T00:00:00"/>
    <n v="1.0389999999999999"/>
  </r>
  <r>
    <s v="ABILIFY MAINTENA ER 400 MG VL"/>
    <x v="699"/>
    <n v="1604.9844399999999"/>
    <n v="1667.5788299999999"/>
    <s v="B"/>
    <n v="3.9E-2"/>
    <s v="WAC Adjustment"/>
    <d v="2016-01-13T00:00:00"/>
    <n v="1.0389999999999999"/>
  </r>
  <r>
    <s v="ACTEMRA 162 MG/0.9 ML SYRINGE"/>
    <x v="1491"/>
    <n v="810.78"/>
    <n v="875.64239999999995"/>
    <s v="B"/>
    <n v="0.08"/>
    <s v="WAC Adjustment"/>
    <d v="2016-01-13T00:00:00"/>
    <n v="1.08"/>
  </r>
  <r>
    <s v="ACULAR 0.5% EYE DROPS"/>
    <x v="200"/>
    <n v="39.996290000000002"/>
    <n v="43.95552"/>
    <s v="B"/>
    <n v="9.9000000000000005E-2"/>
    <s v="WAC Adjustment"/>
    <d v="2016-01-13T00:00:00"/>
    <n v="1.099"/>
  </r>
  <r>
    <s v="ACULAR LS 0.4% OPHTH SOL"/>
    <x v="1792"/>
    <n v="41.178809999999999"/>
    <n v="45.255920000000003"/>
    <s v="B"/>
    <n v="9.9000000000000005E-2"/>
    <s v="WAC Adjustment"/>
    <d v="2016-01-13T00:00:00"/>
    <n v="1.099"/>
  </r>
  <r>
    <s v="ACUVAIL 0.45% OPHTH SOLUTION"/>
    <x v="201"/>
    <n v="7.4500200000000003"/>
    <n v="8.1876499999999997"/>
    <s v="B"/>
    <n v="9.9000000000000005E-2"/>
    <s v="WAC Adjustment"/>
    <d v="2016-01-13T00:00:00"/>
    <n v="1.099"/>
  </r>
  <r>
    <s v="ACZONE 5% GEL"/>
    <x v="202"/>
    <n v="7.5462699999999998"/>
    <n v="8.2932799999999993"/>
    <s v="B"/>
    <n v="9.9000000000000005E-2"/>
    <s v="WAC Adjustment"/>
    <d v="2016-01-13T00:00:00"/>
    <n v="1.099"/>
  </r>
  <r>
    <s v="ACZONE 5% GEL"/>
    <x v="203"/>
    <n v="7.2278799999999999"/>
    <n v="7.9434399999999998"/>
    <s v="B"/>
    <n v="9.9000000000000005E-2"/>
    <s v="WAC Adjustment"/>
    <d v="2016-01-13T00:00:00"/>
    <n v="1.099"/>
  </r>
  <r>
    <s v="ACZONE 5% GEL"/>
    <x v="204"/>
    <n v="6.6100300000000001"/>
    <n v="6.9404700000000004"/>
    <s v="B"/>
    <n v="0.05"/>
    <s v="WAC Adjustment"/>
    <d v="2016-01-13T00:00:00"/>
    <n v="1.05"/>
  </r>
  <r>
    <s v="ADDERALL 10 MG TABLET"/>
    <x v="2146"/>
    <n v="4.7315699999999996"/>
    <n v="5.1573599999999997"/>
    <s v="B"/>
    <n v="0.09"/>
    <s v="WAC Adjustment"/>
    <d v="2016-01-13T00:00:00"/>
    <n v="1.0900000000000001"/>
  </r>
  <r>
    <s v="ADDERALL 20 MG TABLET"/>
    <x v="2147"/>
    <n v="4.7618900000000002"/>
    <n v="5.19041"/>
    <s v="B"/>
    <n v="0.09"/>
    <s v="WAC Adjustment"/>
    <d v="2016-01-13T00:00:00"/>
    <n v="1.0900000000000001"/>
  </r>
  <r>
    <s v="ADDERALL 30 MG TABLET"/>
    <x v="2148"/>
    <n v="4.8475000000000001"/>
    <n v="5.2837300000000003"/>
    <s v="B"/>
    <n v="0.09"/>
    <s v="WAC Adjustment"/>
    <d v="2016-01-13T00:00:00"/>
    <n v="1.0900000000000001"/>
  </r>
  <r>
    <s v="AFINITOR 10 MG TABLET"/>
    <x v="719"/>
    <n v="378.22120999999999"/>
    <n v="404.31848000000002"/>
    <s v="B"/>
    <n v="6.9000000000000006E-2"/>
    <s v="WAC Adjustment"/>
    <d v="2016-01-13T00:00:00"/>
    <n v="1.069"/>
  </r>
  <r>
    <s v="AGGRENOX 25 MG-200 MG CAPSULE"/>
    <x v="720"/>
    <n v="6.8056400000000004"/>
    <n v="7.4794"/>
    <s v="B"/>
    <n v="9.9000000000000005E-2"/>
    <s v="WAC Adjustment"/>
    <d v="2016-01-13T00:00:00"/>
    <n v="1.099"/>
  </r>
  <r>
    <s v="ALOCRIL 2% EYE DROPS"/>
    <x v="216"/>
    <n v="31.71482"/>
    <n v="34.853639999999999"/>
    <s v="B"/>
    <n v="9.9000000000000005E-2"/>
    <s v="WAC Adjustment"/>
    <d v="2016-01-13T00:00:00"/>
    <n v="1.099"/>
  </r>
  <r>
    <s v="ALORA 0.025 MG PATCH"/>
    <x v="2006"/>
    <n v="8.8529499999999999"/>
    <n v="9.5607399999999991"/>
    <s v="B"/>
    <n v="7.9899999999999999E-2"/>
    <s v="WAC Adjustment"/>
    <d v="2016-01-13T00:00:00"/>
    <n v="1.0799000000000001"/>
  </r>
  <r>
    <s v="ALORA 0.05 MG PATCH"/>
    <x v="1043"/>
    <n v="9.6312499999999996"/>
    <n v="10.40146"/>
    <s v="B"/>
    <n v="0.08"/>
    <s v="WAC Adjustment"/>
    <d v="2016-01-13T00:00:00"/>
    <n v="1.08"/>
  </r>
  <r>
    <s v="ALORA 0.1 MG PATCH"/>
    <x v="1045"/>
    <n v="10.138529999999999"/>
    <n v="10.94941"/>
    <s v="B"/>
    <n v="0.08"/>
    <s v="WAC Adjustment"/>
    <d v="2016-01-13T00:00:00"/>
    <n v="1.08"/>
  </r>
  <r>
    <s v="ALPHAGAN P 0.1% DROPS"/>
    <x v="217"/>
    <n v="21.477709999999998"/>
    <n v="23.604869999999998"/>
    <s v="B"/>
    <n v="9.9000000000000005E-2"/>
    <s v="WAC Adjustment"/>
    <d v="2016-01-13T00:00:00"/>
    <n v="1.099"/>
  </r>
  <r>
    <s v="ALPHAGAN P 0.1% DROPS"/>
    <x v="218"/>
    <n v="21.388919999999999"/>
    <n v="23.506430000000002"/>
    <s v="B"/>
    <n v="9.9000000000000005E-2"/>
    <s v="WAC Adjustment"/>
    <d v="2016-01-13T00:00:00"/>
    <n v="1.099"/>
  </r>
  <r>
    <s v="ALPHAGAN P 0.1% DROPS"/>
    <x v="219"/>
    <n v="21.599309999999999"/>
    <n v="23.737860000000001"/>
    <s v="B"/>
    <n v="9.9000000000000005E-2"/>
    <s v="WAC Adjustment"/>
    <d v="2016-01-13T00:00:00"/>
    <n v="1.099"/>
  </r>
  <r>
    <s v="ALPHAGAN P 0.15% EYE DROPS"/>
    <x v="220"/>
    <n v="22.97954"/>
    <n v="25.254290000000001"/>
    <s v="B"/>
    <n v="9.9000000000000005E-2"/>
    <s v="WAC Adjustment"/>
    <d v="2016-01-13T00:00:00"/>
    <n v="1.099"/>
  </r>
  <r>
    <s v="ALPHAGAN P 0.15% EYE DROPS"/>
    <x v="221"/>
    <n v="22.826930000000001"/>
    <n v="25.087250000000001"/>
    <s v="B"/>
    <n v="9.9000000000000005E-2"/>
    <s v="WAC Adjustment"/>
    <d v="2016-01-13T00:00:00"/>
    <n v="1.099"/>
  </r>
  <r>
    <s v="ALPHAGAN P 0.15% EYE DROPS"/>
    <x v="222"/>
    <n v="23.080909999999999"/>
    <n v="25.366150000000001"/>
    <s v="B"/>
    <n v="9.9000000000000005E-2"/>
    <s v="WAC Adjustment"/>
    <d v="2016-01-13T00:00:00"/>
    <n v="1.099"/>
  </r>
  <r>
    <s v="AMITIZA 24 MCG CAPSULES"/>
    <x v="1230"/>
    <n v="5.0951399999999998"/>
    <n v="5.3499499999999998"/>
    <s v="B"/>
    <n v="0.05"/>
    <s v="WAC Adjustment"/>
    <d v="2016-01-13T00:00:00"/>
    <n v="1.05"/>
  </r>
  <r>
    <s v="AMITIZA 8 MCG CAPSULE"/>
    <x v="1231"/>
    <n v="5.1259399999999999"/>
    <n v="5.3822900000000002"/>
    <s v="B"/>
    <n v="0.05"/>
    <s v="WAC Adjustment"/>
    <d v="2016-01-13T00:00:00"/>
    <n v="1.05"/>
  </r>
  <r>
    <s v="AMRIX ER 15 MG CAPSULE"/>
    <x v="226"/>
    <n v="26.737020000000001"/>
    <n v="29.384789999999999"/>
    <s v="B"/>
    <n v="9.9000000000000005E-2"/>
    <s v="WAC Adjustment"/>
    <d v="2016-01-13T00:00:00"/>
    <n v="1.099"/>
  </r>
  <r>
    <s v="AMRIX ER 30 MG CAPSULE"/>
    <x v="1493"/>
    <n v="26.4651"/>
    <n v="29.085940000000001"/>
    <s v="B"/>
    <n v="9.9000000000000005E-2"/>
    <s v="WAC Adjustment"/>
    <d v="2016-01-13T00:00:00"/>
    <n v="1.099"/>
  </r>
  <r>
    <s v="ANDRODERM 2 MG/24HR PATCH"/>
    <x v="1046"/>
    <n v="7.13849"/>
    <n v="7.7095700000000003"/>
    <s v="B"/>
    <n v="0.08"/>
    <s v="WAC Adjustment"/>
    <d v="2016-01-13T00:00:00"/>
    <n v="1.08"/>
  </r>
  <r>
    <s v="ANDRODERM 4 MG/24HR PATCH"/>
    <x v="1047"/>
    <n v="14.03355"/>
    <n v="15.156230000000001"/>
    <s v="B"/>
    <n v="0.08"/>
    <s v="WAC Adjustment"/>
    <d v="2016-01-13T00:00:00"/>
    <n v="1.08"/>
  </r>
  <r>
    <s v="APTIOM 400 MG TABLET"/>
    <x v="1795"/>
    <n v="22.549499999999998"/>
    <n v="24.780999999999999"/>
    <s v="B"/>
    <n v="9.9000000000000005E-2"/>
    <s v="WAC Adjustment"/>
    <d v="2016-01-13T00:00:00"/>
    <n v="1.099"/>
  </r>
  <r>
    <s v="APTIOM 800 MG TABLET"/>
    <x v="1796"/>
    <n v="22.455290000000002"/>
    <n v="24.67747"/>
    <s v="B"/>
    <n v="9.9000000000000005E-2"/>
    <s v="WAC Adjustment"/>
    <d v="2016-01-13T00:00:00"/>
    <n v="1.099"/>
  </r>
  <r>
    <s v="APTIVUS 250 MG CAPSULE"/>
    <x v="725"/>
    <n v="10.61398"/>
    <n v="11.250819999999999"/>
    <s v="B"/>
    <n v="0.06"/>
    <s v="WAC Adjustment"/>
    <d v="2016-01-13T00:00:00"/>
    <n v="1.06"/>
  </r>
  <r>
    <s v="ARCAPTA NEOHALER 75 MCG CAP"/>
    <x v="726"/>
    <n v="6.6340700000000004"/>
    <n v="7.0320400000000003"/>
    <s v="B"/>
    <n v="0.06"/>
    <s v="WAC Adjustment"/>
    <d v="2016-01-13T00:00:00"/>
    <n v="1.06"/>
  </r>
  <r>
    <s v="ARMOUR THYROID 120 MG TABLET"/>
    <x v="1415"/>
    <n v="1.0035700000000001"/>
    <n v="1.08386"/>
    <s v="B"/>
    <n v="0.08"/>
    <s v="WAC Adjustment"/>
    <d v="2016-01-13T00:00:00"/>
    <n v="1.08"/>
  </r>
  <r>
    <s v="ARMOUR THYROID 15 MG TABLET"/>
    <x v="1416"/>
    <n v="0.41798999999999997"/>
    <n v="0.45141999999999999"/>
    <s v="B"/>
    <n v="0.08"/>
    <s v="WAC Adjustment"/>
    <d v="2016-01-13T00:00:00"/>
    <n v="1.08"/>
  </r>
  <r>
    <s v="ARMOUR THYROID 30 MG TABLET"/>
    <x v="1419"/>
    <n v="0.48991000000000001"/>
    <n v="0.52910000000000001"/>
    <s v="B"/>
    <n v="0.08"/>
    <s v="WAC Adjustment"/>
    <d v="2016-01-13T00:00:00"/>
    <n v="1.08"/>
  </r>
  <r>
    <s v="ARMOUR THYROID 60 MG TABLET"/>
    <x v="1420"/>
    <n v="0.54413"/>
    <n v="0.58765999999999996"/>
    <s v="B"/>
    <n v="0.08"/>
    <s v="WAC Adjustment"/>
    <d v="2016-01-13T00:00:00"/>
    <n v="1.08"/>
  </r>
  <r>
    <s v="ARMOUR THYROID 90 MG TABLET"/>
    <x v="1421"/>
    <n v="0.85584000000000005"/>
    <n v="0.92430000000000001"/>
    <s v="B"/>
    <n v="0.08"/>
    <s v="WAC Adjustment"/>
    <d v="2016-01-13T00:00:00"/>
    <n v="1.08"/>
  </r>
  <r>
    <s v="ASACOL HD DR 800 MG TABLET"/>
    <x v="97"/>
    <n v="6.3068999999999997"/>
    <n v="6.9312800000000001"/>
    <s v="B"/>
    <n v="9.9000000000000005E-2"/>
    <s v="WAC Adjustment"/>
    <d v="2016-01-13T00:00:00"/>
    <n v="1.099"/>
  </r>
  <r>
    <s v="ATELVIA DR 35 MG TABLET"/>
    <x v="98"/>
    <n v="46.809469999999997"/>
    <n v="51.44408"/>
    <s v="B"/>
    <n v="9.9000000000000005E-2"/>
    <s v="WAC Adjustment"/>
    <d v="2016-01-13T00:00:00"/>
    <n v="1.099"/>
  </r>
  <r>
    <s v="ATRIPLA TABLET"/>
    <x v="230"/>
    <n v="71.574200000000005"/>
    <n v="77.272229999999993"/>
    <s v="B"/>
    <n v="7.9600000000000004E-2"/>
    <s v="WAC Adjustment"/>
    <d v="2016-01-13T00:00:00"/>
    <n v="1.0796000000000001"/>
  </r>
  <r>
    <s v="ATROVENT HFA INHALER"/>
    <x v="29"/>
    <n v="19.451039999999999"/>
    <n v="21.37669"/>
    <s v="B"/>
    <n v="9.9000000000000005E-2"/>
    <s v="WAC Adjustment"/>
    <d v="2016-01-13T00:00:00"/>
    <n v="1.099"/>
  </r>
  <r>
    <s v="AVELOX 400 MG TABLET"/>
    <x v="231"/>
    <n v="25.171330000000001"/>
    <n v="27.66329"/>
    <s v="B"/>
    <n v="9.9000000000000005E-2"/>
    <s v="WAC Adjustment"/>
    <d v="2016-01-13T00:00:00"/>
    <n v="1.099"/>
  </r>
  <r>
    <s v="AVELOX ABC PACK 400 MG TAB"/>
    <x v="232"/>
    <n v="25.171330000000001"/>
    <n v="27.66329"/>
    <s v="B"/>
    <n v="9.9000000000000005E-2"/>
    <s v="WAC Adjustment"/>
    <d v="2016-01-13T00:00:00"/>
    <n v="1.099"/>
  </r>
  <r>
    <s v="AXERT 12.5 MG TABLET"/>
    <x v="1721"/>
    <n v="37.36215"/>
    <n v="41.061"/>
    <s v="B"/>
    <n v="9.9000000000000005E-2"/>
    <s v="WAC Adjustment"/>
    <d v="2016-01-13T00:00:00"/>
    <n v="1.099"/>
  </r>
  <r>
    <s v="AXERT 6.25 MG TABLET"/>
    <x v="1101"/>
    <n v="37.38776"/>
    <n v="41.08952"/>
    <s v="B"/>
    <n v="9.9000000000000005E-2"/>
    <s v="WAC Adjustment"/>
    <d v="2016-01-13T00:00:00"/>
    <n v="1.099"/>
  </r>
  <r>
    <s v="AZELEX 20% CREAM"/>
    <x v="239"/>
    <n v="10.18933"/>
    <n v="11.197979999999999"/>
    <s v="B"/>
    <n v="9.9000000000000005E-2"/>
    <s v="WAC Adjustment"/>
    <d v="2016-01-13T00:00:00"/>
    <n v="1.099"/>
  </r>
  <r>
    <s v="AZELEX 20% CREAM"/>
    <x v="240"/>
    <n v="9.0353700000000003"/>
    <n v="9.9299700000000009"/>
    <s v="B"/>
    <n v="9.9000000000000005E-2"/>
    <s v="WAC Adjustment"/>
    <d v="2016-01-13T00:00:00"/>
    <n v="1.099"/>
  </r>
  <r>
    <s v="AZILECT 0.5 MG TABLET"/>
    <x v="241"/>
    <n v="16.97072"/>
    <n v="18.64997"/>
    <s v="B"/>
    <n v="9.8900000000000002E-2"/>
    <s v="WAC Adjustment"/>
    <d v="2016-01-13T00:00:00"/>
    <n v="1.0989"/>
  </r>
  <r>
    <s v="AZILECT 1 MG TABLET"/>
    <x v="242"/>
    <n v="17.004020000000001"/>
    <n v="18.68657"/>
    <s v="B"/>
    <n v="9.9000000000000005E-2"/>
    <s v="WAC Adjustment"/>
    <d v="2016-01-13T00:00:00"/>
    <n v="1.099"/>
  </r>
  <r>
    <s v="BELSOMRA 10 MG TABLET"/>
    <x v="2149"/>
    <n v="8.4780200000000008"/>
    <n v="9.1563499999999998"/>
    <s v="B"/>
    <n v="0.08"/>
    <s v="WAC Adjustment"/>
    <d v="2016-01-13T00:00:00"/>
    <n v="1.08"/>
  </r>
  <r>
    <s v="BELSOMRA 15 MG TABLET"/>
    <x v="2150"/>
    <n v="8.4136100000000003"/>
    <n v="9.0867900000000006"/>
    <s v="B"/>
    <n v="0.08"/>
    <s v="WAC Adjustment"/>
    <d v="2016-01-13T00:00:00"/>
    <n v="1.08"/>
  </r>
  <r>
    <s v="BELSOMRA 20 MG TABLET"/>
    <x v="2151"/>
    <n v="8.4750300000000003"/>
    <n v="9.1531199999999995"/>
    <s v="B"/>
    <n v="0.08"/>
    <s v="WAC Adjustment"/>
    <d v="2016-01-13T00:00:00"/>
    <n v="1.08"/>
  </r>
  <r>
    <s v="BELSOMRA 5 MG TABLET"/>
    <x v="2152"/>
    <n v="8.4293800000000001"/>
    <n v="9.1038200000000007"/>
    <s v="B"/>
    <n v="0.08"/>
    <s v="WAC Adjustment"/>
    <d v="2016-01-13T00:00:00"/>
    <n v="1.08"/>
  </r>
  <r>
    <s v="BLEPHAMIDE EYE DROPS"/>
    <x v="6"/>
    <n v="20.053650000000001"/>
    <n v="22.038959999999999"/>
    <s v="B"/>
    <n v="9.9000000000000005E-2"/>
    <s v="WAC Adjustment"/>
    <d v="2016-01-13T00:00:00"/>
    <n v="1.099"/>
  </r>
  <r>
    <s v="BLEPHAMIDE EYE DROPS"/>
    <x v="7"/>
    <n v="20.368590000000001"/>
    <n v="22.385079999999999"/>
    <s v="B"/>
    <n v="9.9000000000000005E-2"/>
    <s v="WAC Adjustment"/>
    <d v="2016-01-13T00:00:00"/>
    <n v="1.099"/>
  </r>
  <r>
    <s v="BLEPHAMIDE EYE OINTMENT"/>
    <x v="8"/>
    <n v="28.949580000000001"/>
    <n v="31.81559"/>
    <s v="B"/>
    <n v="9.9000000000000005E-2"/>
    <s v="WAC Adjustment"/>
    <d v="2016-01-13T00:00:00"/>
    <n v="1.099"/>
  </r>
  <r>
    <s v="BONIVA 150 MG TABLET"/>
    <x v="740"/>
    <n v="157.36799999999999"/>
    <n v="171.53269"/>
    <s v="B"/>
    <n v="0.09"/>
    <s v="WAC Adjustment"/>
    <d v="2016-01-13T00:00:00"/>
    <n v="1.0900000000000001"/>
  </r>
  <r>
    <s v="BONIVA 3 MG/3 ML SYRINGE"/>
    <x v="741"/>
    <n v="161.14751000000001"/>
    <n v="164.37046000000001"/>
    <s v="B"/>
    <n v="0.02"/>
    <s v="WAC Adjustment"/>
    <d v="2016-01-13T00:00:00"/>
    <n v="1.02"/>
  </r>
  <r>
    <s v="BOTOX 100 UNITS VIAL"/>
    <x v="1808"/>
    <n v="559.86"/>
    <n v="580.92753000000005"/>
    <s v="B"/>
    <n v="3.7600000000000001E-2"/>
    <s v="WAC Adjustment"/>
    <d v="2016-01-13T00:00:00"/>
    <n v="1.0376000000000001"/>
  </r>
  <r>
    <s v="BOTOX 200 UNITS VIAL"/>
    <x v="1809"/>
    <n v="1113.7706900000001"/>
    <n v="1155.6818800000001"/>
    <s v="B"/>
    <n v="3.7600000000000001E-2"/>
    <s v="WAC Adjustment"/>
    <d v="2016-01-13T00:00:00"/>
    <n v="1.0376000000000001"/>
  </r>
  <r>
    <s v="BOTOX COSMETIC 100 UNITS VIAL"/>
    <x v="1810"/>
    <n v="559.86"/>
    <n v="580.92753000000005"/>
    <s v="B"/>
    <n v="3.7600000000000001E-2"/>
    <s v="WAC Adjustment"/>
    <d v="2016-01-13T00:00:00"/>
    <n v="1.0376000000000001"/>
  </r>
  <r>
    <s v="BRILINTA 60 MG TABLET"/>
    <x v="2153"/>
    <n v="4.5792299999999999"/>
    <n v="4.9456199999999999"/>
    <s v="B"/>
    <n v="0.08"/>
    <s v="WAC Adjustment"/>
    <d v="2016-01-13T00:00:00"/>
    <n v="1.08"/>
  </r>
  <r>
    <s v="BRILINTA 90 MG TABLET"/>
    <x v="248"/>
    <n v="4.5889499999999996"/>
    <n v="4.9561099999999998"/>
    <s v="B"/>
    <n v="0.08"/>
    <s v="WAC Adjustment"/>
    <d v="2016-01-13T00:00:00"/>
    <n v="1.08"/>
  </r>
  <r>
    <s v="BRISDELLE 7.5 MG CAPSULE"/>
    <x v="1813"/>
    <n v="5.2274099999999999"/>
    <n v="5.7448699999999997"/>
    <s v="B"/>
    <n v="9.9000000000000005E-2"/>
    <s v="WAC Adjustment"/>
    <d v="2016-01-13T00:00:00"/>
    <n v="1.099"/>
  </r>
  <r>
    <s v="BROVANA 15 MCG/2 ML SOLUTION"/>
    <x v="249"/>
    <n v="5.87582"/>
    <n v="6.1389399999999998"/>
    <s v="B"/>
    <n v="4.48E-2"/>
    <s v="WAC Adjustment"/>
    <d v="2016-01-13T00:00:00"/>
    <n v="1.0448"/>
  </r>
  <r>
    <s v="BROVANA 15 MCG/2 ML SOLUTION"/>
    <x v="250"/>
    <n v="5.8413000000000004"/>
    <n v="6.1028700000000002"/>
    <s v="B"/>
    <n v="4.48E-2"/>
    <s v="WAC Adjustment"/>
    <d v="2016-01-13T00:00:00"/>
    <n v="1.0448"/>
  </r>
  <r>
    <s v="BYDUREON 2 MG PEN INJECT"/>
    <x v="1815"/>
    <n v="122.80795000000001"/>
    <n v="132.63258999999999"/>
    <s v="B"/>
    <n v="0.08"/>
    <s v="WAC Adjustment"/>
    <d v="2016-01-13T00:00:00"/>
    <n v="1.08"/>
  </r>
  <r>
    <s v="BYDUREON 2 MG VIAL"/>
    <x v="2154"/>
    <n v="123.09502999999999"/>
    <n v="132.94264000000001"/>
    <s v="B"/>
    <n v="0.08"/>
    <s v="WAC Adjustment"/>
    <d v="2016-01-13T00:00:00"/>
    <n v="1.08"/>
  </r>
  <r>
    <s v="BYETTA 10 MCG DOSE PEN INJ"/>
    <x v="2155"/>
    <n v="207.67554000000001"/>
    <n v="232.59451999999999"/>
    <s v="B"/>
    <n v="0.12"/>
    <s v="WAC Adjustment"/>
    <d v="2016-01-13T00:00:00"/>
    <n v="1.1200000000000001"/>
  </r>
  <r>
    <s v="BYETTA 5 MCG DOSE PEN INJ"/>
    <x v="2156"/>
    <n v="415.23059000000001"/>
    <n v="465.05410999999998"/>
    <s v="B"/>
    <n v="0.12"/>
    <s v="WAC Adjustment"/>
    <d v="2016-01-13T00:00:00"/>
    <n v="1.1200000000000001"/>
  </r>
  <r>
    <s v="CANASA 1,000 MG SUPPOSITORY"/>
    <x v="1495"/>
    <n v="26.201129999999999"/>
    <n v="28.559229999999999"/>
    <s v="B"/>
    <n v="0.09"/>
    <s v="WAC Adjustment"/>
    <d v="2016-01-13T00:00:00"/>
    <n v="1.0900000000000001"/>
  </r>
  <r>
    <s v="CATAPRES 0.2 MG TABLET"/>
    <x v="743"/>
    <n v="3.0172099999999999"/>
    <n v="3.3158799999999999"/>
    <s v="B"/>
    <n v="9.9000000000000005E-2"/>
    <s v="WAC Adjustment"/>
    <d v="2016-01-13T00:00:00"/>
    <n v="1.099"/>
  </r>
  <r>
    <s v="CATAPRES-TTS 1 PATCH"/>
    <x v="744"/>
    <n v="47.865000000000002"/>
    <n v="52.602679999999999"/>
    <s v="B"/>
    <n v="9.9000000000000005E-2"/>
    <s v="WAC Adjustment"/>
    <d v="2016-01-13T00:00:00"/>
    <n v="1.099"/>
  </r>
  <r>
    <s v="CATAPRES-TTS 2 PATCH"/>
    <x v="745"/>
    <n v="81.257499999999993"/>
    <n v="89.301990000000004"/>
    <s v="B"/>
    <n v="9.9000000000000005E-2"/>
    <s v="WAC Adjustment"/>
    <d v="2016-01-13T00:00:00"/>
    <n v="1.099"/>
  </r>
  <r>
    <s v="CATAPRES-TTS 3 PATCH"/>
    <x v="746"/>
    <n v="111.95833"/>
    <n v="123.04221"/>
    <s v="B"/>
    <n v="9.9000000000000005E-2"/>
    <s v="WAC Adjustment"/>
    <d v="2016-01-13T00:00:00"/>
    <n v="1.099"/>
  </r>
  <r>
    <s v="CATHFLO ACTIVASE 2 MG VIAL"/>
    <x v="747"/>
    <n v="121.51439000000001"/>
    <n v="126.37254"/>
    <s v="B"/>
    <n v="0.04"/>
    <s v="WAC Adjustment"/>
    <d v="2016-01-13T00:00:00"/>
    <n v="1.04"/>
  </r>
  <r>
    <s v="CELLCEPT 200 MG/ML ORAL SUSP"/>
    <x v="751"/>
    <n v="7.1206100000000001"/>
    <n v="7.7614599999999996"/>
    <s v="B"/>
    <n v="0.09"/>
    <s v="WAC Adjustment"/>
    <d v="2016-01-13T00:00:00"/>
    <n v="1.0900000000000001"/>
  </r>
  <r>
    <s v="CELLCEPT 250 MG CAPSULE"/>
    <x v="752"/>
    <n v="6.8601000000000001"/>
    <n v="7.4775099999999997"/>
    <s v="B"/>
    <n v="0.09"/>
    <s v="WAC Adjustment"/>
    <d v="2016-01-13T00:00:00"/>
    <n v="1.0900000000000001"/>
  </r>
  <r>
    <s v="CELLCEPT 500 MG TABLET"/>
    <x v="753"/>
    <n v="13.7239"/>
    <n v="14.95905"/>
    <s v="B"/>
    <n v="0.09"/>
    <s v="WAC Adjustment"/>
    <d v="2016-01-13T00:00:00"/>
    <n v="1.0900000000000001"/>
  </r>
  <r>
    <s v="CIMZIA 200 MG/ML SYRINGE KIT"/>
    <x v="286"/>
    <n v="2987.2490899999998"/>
    <n v="3282.98675"/>
    <s v="B"/>
    <n v="9.9000000000000005E-2"/>
    <s v="WAC Adjustment"/>
    <d v="2016-01-13T00:00:00"/>
    <n v="1.099"/>
  </r>
  <r>
    <s v="CLINDACIN P 1% PLEDGETS"/>
    <x v="1748"/>
    <n v="4.82416"/>
    <n v="5.1618500000000003"/>
    <s v="B"/>
    <n v="7.0000000000000007E-2"/>
    <s v="WAC Adjustment"/>
    <d v="2016-01-13T00:00:00"/>
    <n v="1.07"/>
  </r>
  <r>
    <s v="COLCRYS 0.6 MG TABLET"/>
    <x v="1972"/>
    <n v="5.7971700000000004"/>
    <n v="6.3709499999999997"/>
    <s v="B"/>
    <n v="9.9000000000000005E-2"/>
    <s v="WAC Adjustment"/>
    <d v="2016-01-13T00:00:00"/>
    <n v="1.099"/>
  </r>
  <r>
    <s v="COMBIGAN EYE DROPS"/>
    <x v="298"/>
    <n v="23.618210000000001"/>
    <n v="25.956890000000001"/>
    <s v="B"/>
    <n v="9.9000000000000005E-2"/>
    <s v="WAC Adjustment"/>
    <d v="2016-01-13T00:00:00"/>
    <n v="1.099"/>
  </r>
  <r>
    <s v="COMBIGAN EYE DROPS"/>
    <x v="299"/>
    <n v="23.634620000000002"/>
    <n v="25.974679999999999"/>
    <s v="B"/>
    <n v="9.9000000000000005E-2"/>
    <s v="WAC Adjustment"/>
    <d v="2016-01-13T00:00:00"/>
    <n v="1.099"/>
  </r>
  <r>
    <s v="COMBIPATCH 0.05-0.14 MG PTCH"/>
    <x v="758"/>
    <n v="15.956630000000001"/>
    <n v="17.536339999999999"/>
    <s v="B"/>
    <n v="9.9000000000000005E-2"/>
    <s v="WAC Adjustment"/>
    <d v="2016-01-13T00:00:00"/>
    <n v="1.099"/>
  </r>
  <r>
    <s v="COMBIPATCH 0.05-0.25 MG PTCH"/>
    <x v="759"/>
    <n v="16.05527"/>
    <n v="17.644739999999999"/>
    <s v="B"/>
    <n v="9.9000000000000005E-2"/>
    <s v="WAC Adjustment"/>
    <d v="2016-01-13T00:00:00"/>
    <n v="1.099"/>
  </r>
  <r>
    <s v="COMPLERA TABLET"/>
    <x v="300"/>
    <n v="70.379630000000006"/>
    <n v="75.235830000000007"/>
    <s v="B"/>
    <n v="6.9000000000000006E-2"/>
    <s v="WAC Adjustment"/>
    <d v="2016-01-13T00:00:00"/>
    <n v="1.069"/>
  </r>
  <r>
    <s v="COMTAN 200 MG TABLET"/>
    <x v="760"/>
    <n v="5.3039699999999996"/>
    <n v="5.8290100000000002"/>
    <s v="B"/>
    <n v="9.9000000000000005E-2"/>
    <s v="WAC Adjustment"/>
    <d v="2016-01-13T00:00:00"/>
    <n v="1.099"/>
  </r>
  <r>
    <s v="CONCERTA ER 18 MG TABLET"/>
    <x v="761"/>
    <n v="8.0167599999999997"/>
    <n v="8.8104200000000006"/>
    <s v="B"/>
    <n v="9.9000000000000005E-2"/>
    <s v="WAC Adjustment"/>
    <d v="2016-01-13T00:00:00"/>
    <n v="1.099"/>
  </r>
  <r>
    <s v="CONCERTA ER 27 MG TABLET"/>
    <x v="762"/>
    <n v="8.3882300000000001"/>
    <n v="9.2186599999999999"/>
    <s v="B"/>
    <n v="9.9000000000000005E-2"/>
    <s v="WAC Adjustment"/>
    <d v="2016-01-13T00:00:00"/>
    <n v="1.099"/>
  </r>
  <r>
    <s v="CONCERTA ER 36 MG TABLET"/>
    <x v="763"/>
    <n v="8.6465999999999994"/>
    <n v="9.5026200000000003"/>
    <s v="B"/>
    <n v="9.9000000000000005E-2"/>
    <s v="WAC Adjustment"/>
    <d v="2016-01-13T00:00:00"/>
    <n v="1.099"/>
  </r>
  <r>
    <s v="CONCERTA ER 54 MG TABLET"/>
    <x v="764"/>
    <n v="9.2220999999999993"/>
    <n v="10.13509"/>
    <s v="B"/>
    <n v="9.9000000000000005E-2"/>
    <s v="WAC Adjustment"/>
    <d v="2016-01-13T00:00:00"/>
    <n v="1.099"/>
  </r>
  <r>
    <s v="CONDYLOX 0.5% GEL"/>
    <x v="1053"/>
    <n v="117.39373999999999"/>
    <n v="126.78641"/>
    <s v="B"/>
    <n v="0.08"/>
    <s v="WAC Adjustment"/>
    <d v="2016-01-13T00:00:00"/>
    <n v="1.08"/>
  </r>
  <r>
    <s v="CONTRAVE ER 8-90 MG TABLET"/>
    <x v="2157"/>
    <n v="1.6058300000000001"/>
    <n v="1.6861600000000001"/>
    <s v="B"/>
    <n v="0.05"/>
    <s v="WAC Adjustment"/>
    <d v="2016-01-13T00:00:00"/>
    <n v="1.05"/>
  </r>
  <r>
    <s v="COPAXONE 20 MG/ML SYRINGE"/>
    <x v="301"/>
    <n v="195.28559999999999"/>
    <n v="210.70535000000001"/>
    <s v="B"/>
    <n v="7.9000000000000001E-2"/>
    <s v="WAC Adjustment"/>
    <d v="2016-01-13T00:00:00"/>
    <n v="1.079"/>
  </r>
  <r>
    <s v="CORTISPORIN-TC EAR SUSP"/>
    <x v="2158"/>
    <n v="15.65231"/>
    <n v="17.201889999999999"/>
    <s v="B"/>
    <n v="9.9000000000000005E-2"/>
    <s v="WAC Adjustment"/>
    <d v="2016-01-13T00:00:00"/>
    <n v="1.099"/>
  </r>
  <r>
    <s v="COUMADIN 1 MG TABLET"/>
    <x v="304"/>
    <n v="1.67563"/>
    <n v="1.83988"/>
    <s v="B"/>
    <n v="9.8000000000000004E-2"/>
    <s v="WAC Adjustment"/>
    <d v="2016-01-13T00:00:00"/>
    <n v="1.0980000000000001"/>
  </r>
  <r>
    <s v="COUMADIN 10 MG TABLET"/>
    <x v="305"/>
    <n v="2.56148"/>
    <n v="2.8125100000000001"/>
    <s v="B"/>
    <n v="9.8000000000000004E-2"/>
    <s v="WAC Adjustment"/>
    <d v="2016-01-13T00:00:00"/>
    <n v="1.0980000000000001"/>
  </r>
  <r>
    <s v="COUMADIN 2 MG TABLET"/>
    <x v="306"/>
    <n v="1.7650600000000001"/>
    <n v="1.9379999999999999"/>
    <s v="B"/>
    <n v="9.8000000000000004E-2"/>
    <s v="WAC Adjustment"/>
    <d v="2016-01-13T00:00:00"/>
    <n v="1.0980000000000001"/>
  </r>
  <r>
    <s v="COUMADIN 2.5 MG TABLET"/>
    <x v="307"/>
    <n v="1.8216000000000001"/>
    <n v="2.0001000000000002"/>
    <s v="B"/>
    <n v="9.8000000000000004E-2"/>
    <s v="WAC Adjustment"/>
    <d v="2016-01-13T00:00:00"/>
    <n v="1.0980000000000001"/>
  </r>
  <r>
    <s v="COUMADIN 3 MG TABLET"/>
    <x v="308"/>
    <n v="1.80979"/>
    <n v="1.9871300000000001"/>
    <s v="B"/>
    <n v="9.8000000000000004E-2"/>
    <s v="WAC Adjustment"/>
    <d v="2016-01-13T00:00:00"/>
    <n v="1.0980000000000001"/>
  </r>
  <r>
    <s v="COUMADIN 4 MG TABLET"/>
    <x v="309"/>
    <n v="1.8012999999999999"/>
    <n v="1.9778100000000001"/>
    <s v="B"/>
    <n v="9.8000000000000004E-2"/>
    <s v="WAC Adjustment"/>
    <d v="2016-01-13T00:00:00"/>
    <n v="1.0980000000000001"/>
  </r>
  <r>
    <s v="COUMADIN 5 MG TABLET"/>
    <x v="310"/>
    <n v="1.8728199999999999"/>
    <n v="2.0564"/>
    <s v="B"/>
    <n v="9.8000000000000004E-2"/>
    <s v="WAC Adjustment"/>
    <d v="2016-01-13T00:00:00"/>
    <n v="1.0980000000000001"/>
  </r>
  <r>
    <s v="COUMADIN 6 MG TABLET"/>
    <x v="311"/>
    <n v="2.4180199999999998"/>
    <n v="2.6549399999999999"/>
    <s v="B"/>
    <n v="9.8000000000000004E-2"/>
    <s v="WAC Adjustment"/>
    <d v="2016-01-13T00:00:00"/>
    <n v="1.0980000000000001"/>
  </r>
  <r>
    <s v="COUMADIN 7.5 MG TABLET"/>
    <x v="312"/>
    <n v="2.5136500000000002"/>
    <n v="2.76003"/>
    <s v="B"/>
    <n v="9.8000000000000004E-2"/>
    <s v="WAC Adjustment"/>
    <d v="2016-01-13T00:00:00"/>
    <n v="1.0980000000000001"/>
  </r>
  <r>
    <s v="CRESTOR 10 MG TABLET"/>
    <x v="316"/>
    <n v="7.0621499999999999"/>
    <n v="8.1214700000000004"/>
    <s v="B"/>
    <n v="0.15"/>
    <s v="WAC Adjustment"/>
    <d v="2016-01-13T00:00:00"/>
    <n v="1.1499999999999999"/>
  </r>
  <r>
    <s v="CRESTOR 20 MG TABLET"/>
    <x v="317"/>
    <n v="7.0651200000000003"/>
    <n v="8.1248799999999992"/>
    <s v="B"/>
    <n v="0.15"/>
    <s v="WAC Adjustment"/>
    <d v="2016-01-13T00:00:00"/>
    <n v="1.1499999999999999"/>
  </r>
  <r>
    <s v="CRESTOR 40 MG TABLET"/>
    <x v="318"/>
    <n v="7.0635700000000003"/>
    <n v="8.1231100000000005"/>
    <s v="B"/>
    <n v="0.15"/>
    <s v="WAC Adjustment"/>
    <d v="2016-01-13T00:00:00"/>
    <n v="1.1499999999999999"/>
  </r>
  <r>
    <s v="CRESTOR 5 MG TABLET"/>
    <x v="319"/>
    <n v="6.9706599999999996"/>
    <n v="8.0162600000000008"/>
    <s v="B"/>
    <n v="0.15"/>
    <s v="WAC Adjustment"/>
    <d v="2016-01-13T00:00:00"/>
    <n v="1.1499999999999999"/>
  </r>
  <r>
    <s v="DALIRESP 500 MCG TABLET"/>
    <x v="2159"/>
    <n v="8.3453999999999997"/>
    <n v="9.0964799999999997"/>
    <s v="B"/>
    <n v="0.09"/>
    <s v="WAC Adjustment"/>
    <d v="2016-01-13T00:00:00"/>
    <n v="1.0900000000000001"/>
  </r>
  <r>
    <s v="DAYTRANA 10 MG/9 HR PATCH"/>
    <x v="771"/>
    <n v="9.0119199999999999"/>
    <n v="9.9041899999999998"/>
    <s v="B"/>
    <n v="9.9000000000000005E-2"/>
    <s v="WAC Adjustment"/>
    <d v="2016-01-13T00:00:00"/>
    <n v="1.099"/>
  </r>
  <r>
    <s v="DAYTRANA 15 MG/9 HR PATCH"/>
    <x v="772"/>
    <n v="9.0182800000000007"/>
    <n v="9.9111799999999999"/>
    <s v="B"/>
    <n v="9.9000000000000005E-2"/>
    <s v="WAC Adjustment"/>
    <d v="2016-01-13T00:00:00"/>
    <n v="1.099"/>
  </r>
  <r>
    <s v="DAYTRANA 20 MG/9 HOUR PATCH"/>
    <x v="773"/>
    <n v="8.8622800000000002"/>
    <n v="9.7397299999999998"/>
    <s v="B"/>
    <n v="9.9000000000000005E-2"/>
    <s v="WAC Adjustment"/>
    <d v="2016-01-13T00:00:00"/>
    <n v="1.099"/>
  </r>
  <r>
    <s v="DAYTRANA 30 MG/9 HOUR PATCH"/>
    <x v="774"/>
    <n v="8.9373000000000005"/>
    <n v="9.8221799999999995"/>
    <s v="B"/>
    <n v="9.9000000000000005E-2"/>
    <s v="WAC Adjustment"/>
    <d v="2016-01-13T00:00:00"/>
    <n v="1.099"/>
  </r>
  <r>
    <s v="DEMEROL 100 MG/ML AMPUL"/>
    <x v="775"/>
    <n v="2.5574400000000002"/>
    <n v="3.0708199999999999"/>
    <s v="B"/>
    <n v="0.20069999999999999"/>
    <s v="WAC Adjustment"/>
    <d v="2016-01-13T00:00:00"/>
    <n v="1.2006999999999999"/>
  </r>
  <r>
    <s v="DENAVIR 1% CREAM"/>
    <x v="322"/>
    <n v="131.59831"/>
    <n v="144.75944999999999"/>
    <s v="B"/>
    <n v="0.1"/>
    <s v="WAC Adjustment"/>
    <d v="2016-01-13T00:00:00"/>
    <n v="1.1000000000000001"/>
  </r>
  <r>
    <s v="DESONATE 0.05% GEL"/>
    <x v="42"/>
    <n v="7.0810899999999997"/>
    <n v="7.6475799999999996"/>
    <s v="B"/>
    <n v="0.08"/>
    <s v="WAC Adjustment"/>
    <d v="2016-01-13T00:00:00"/>
    <n v="1.08"/>
  </r>
  <r>
    <s v="DICLEGIS DR 10-10 MG TABLET"/>
    <x v="1499"/>
    <n v="5.3554199999999996"/>
    <n v="5.6246299999999998"/>
    <s v="B"/>
    <n v="5.0299999999999997E-2"/>
    <s v="WAC Adjustment"/>
    <d v="2016-01-13T00:00:00"/>
    <n v="1.0503"/>
  </r>
  <r>
    <s v="DIFICID 200 MG TABLET"/>
    <x v="1546"/>
    <n v="161.5949"/>
    <n v="170.48262"/>
    <s v="B"/>
    <n v="5.5E-2"/>
    <s v="WAC Adjustment"/>
    <d v="2016-01-13T00:00:00"/>
    <n v="1.0549999999999999"/>
  </r>
  <r>
    <s v="DIOVAN 160 MG TABLET"/>
    <x v="2023"/>
    <n v="5.3807999999999998"/>
    <n v="5.9135499999999999"/>
    <s v="B"/>
    <n v="9.9000000000000005E-2"/>
    <s v="WAC Adjustment"/>
    <d v="2016-01-13T00:00:00"/>
    <n v="1.099"/>
  </r>
  <r>
    <s v="DIOVAN 320 MG TABLET"/>
    <x v="2024"/>
    <n v="6.8066899999999997"/>
    <n v="7.48055"/>
    <s v="B"/>
    <n v="9.9000000000000005E-2"/>
    <s v="WAC Adjustment"/>
    <d v="2016-01-13T00:00:00"/>
    <n v="1.099"/>
  </r>
  <r>
    <s v="DIOVAN 40 MG TABLET"/>
    <x v="781"/>
    <n v="4.1957199999999997"/>
    <n v="4.6112200000000003"/>
    <s v="B"/>
    <n v="9.9000000000000005E-2"/>
    <s v="WAC Adjustment"/>
    <d v="2016-01-13T00:00:00"/>
    <n v="1.099"/>
  </r>
  <r>
    <s v="DIOVAN 80 MG TABLET"/>
    <x v="2025"/>
    <n v="4.9803800000000003"/>
    <n v="5.4733900000000002"/>
    <s v="B"/>
    <n v="9.9000000000000005E-2"/>
    <s v="WAC Adjustment"/>
    <d v="2016-01-13T00:00:00"/>
    <n v="1.099"/>
  </r>
  <r>
    <s v="DIOVAN HCT 160-12.5 MG TAB"/>
    <x v="783"/>
    <n v="6.0475899999999996"/>
    <n v="6.6464100000000004"/>
    <s v="B"/>
    <n v="9.9000000000000005E-2"/>
    <s v="WAC Adjustment"/>
    <d v="2016-01-13T00:00:00"/>
    <n v="1.099"/>
  </r>
  <r>
    <s v="DIOVAN HCT 160-25 MG TABLET"/>
    <x v="784"/>
    <n v="6.9157799999999998"/>
    <n v="7.6004500000000004"/>
    <s v="B"/>
    <n v="9.9000000000000005E-2"/>
    <s v="WAC Adjustment"/>
    <d v="2016-01-13T00:00:00"/>
    <n v="1.099"/>
  </r>
  <r>
    <s v="DIOVAN HCT 320-12.5 MG TAB"/>
    <x v="1547"/>
    <n v="7.8384"/>
    <n v="8.6143900000000002"/>
    <s v="B"/>
    <n v="9.9000000000000005E-2"/>
    <s v="WAC Adjustment"/>
    <d v="2016-01-13T00:00:00"/>
    <n v="1.099"/>
  </r>
  <r>
    <s v="DIOVAN HCT 320-25 MG TABLET"/>
    <x v="1548"/>
    <n v="8.7897800000000004"/>
    <n v="8.9897799999999997"/>
    <s v="B"/>
    <n v="2.2800000000000001E-2"/>
    <s v="WAC Adjustment"/>
    <d v="2016-01-13T00:00:00"/>
    <n v="1.0227999999999999"/>
  </r>
  <r>
    <s v="DIOVAN HCT 80-12.5 MG TABLET"/>
    <x v="1549"/>
    <n v="5.5667600000000004"/>
    <n v="6.1178699999999999"/>
    <s v="B"/>
    <n v="9.9000000000000005E-2"/>
    <s v="WAC Adjustment"/>
    <d v="2016-01-13T00:00:00"/>
    <n v="1.099"/>
  </r>
  <r>
    <s v="DITROPAN XL 10 MG TABLET"/>
    <x v="788"/>
    <n v="5.6825999999999999"/>
    <n v="6.24512"/>
    <s v="B"/>
    <n v="9.9000000000000005E-2"/>
    <s v="WAC Adjustment"/>
    <d v="2016-01-13T00:00:00"/>
    <n v="1.099"/>
  </r>
  <r>
    <s v="DOVONEX 0.005% CREAM"/>
    <x v="1401"/>
    <n v="8.9600899999999992"/>
    <n v="10.0345"/>
    <s v="B"/>
    <n v="0.11990000000000001"/>
    <s v="WAC Adjustment"/>
    <d v="2016-01-13T00:00:00"/>
    <n v="1.1198999999999999"/>
  </r>
  <r>
    <s v="DOVONEX 0.005% CREAM"/>
    <x v="1402"/>
    <n v="8.7296700000000005"/>
    <n v="9.7763600000000004"/>
    <s v="B"/>
    <n v="0.11990000000000001"/>
    <s v="WAC Adjustment"/>
    <d v="2016-01-13T00:00:00"/>
    <n v="1.1198999999999999"/>
  </r>
  <r>
    <s v="DULERA 100 MCG/5 MCG INHALER"/>
    <x v="353"/>
    <n v="19.14115"/>
    <n v="20.480840000000001"/>
    <s v="B"/>
    <n v="7.0000000000000007E-2"/>
    <s v="WAC Adjustment"/>
    <d v="2016-01-13T00:00:00"/>
    <n v="1.07"/>
  </r>
  <r>
    <s v="DULERA 100 MCG/5 MCG INHALER"/>
    <x v="1817"/>
    <n v="18.914539999999999"/>
    <n v="20.238189999999999"/>
    <s v="B"/>
    <n v="7.0000000000000007E-2"/>
    <s v="WAC Adjustment"/>
    <d v="2016-01-13T00:00:00"/>
    <n v="1.07"/>
  </r>
  <r>
    <s v="DULERA 200 MCG/5 MCG INHALER"/>
    <x v="354"/>
    <n v="19.031860000000002"/>
    <n v="20.363900000000001"/>
    <s v="B"/>
    <n v="7.0000000000000007E-2"/>
    <s v="WAC Adjustment"/>
    <d v="2016-01-13T00:00:00"/>
    <n v="1.07"/>
  </r>
  <r>
    <s v="DULERA 200 MCG/5 MCG INHALER"/>
    <x v="355"/>
    <n v="19.061299999999999"/>
    <n v="20.395209999999999"/>
    <s v="B"/>
    <n v="7.0000000000000007E-2"/>
    <s v="WAC Adjustment"/>
    <d v="2016-01-13T00:00:00"/>
    <n v="1.07"/>
  </r>
  <r>
    <s v="DURAGESIC 100 MCG/HR PATCH"/>
    <x v="792"/>
    <n v="118.47575999999999"/>
    <n v="130.20487"/>
    <s v="B"/>
    <n v="9.9000000000000005E-2"/>
    <s v="WAC Adjustment"/>
    <d v="2016-01-13T00:00:00"/>
    <n v="1.099"/>
  </r>
  <r>
    <s v="DURAGESIC 12 MCG/HR PATCH"/>
    <x v="793"/>
    <n v="26.829940000000001"/>
    <n v="29.486910000000002"/>
    <s v="B"/>
    <n v="9.9000000000000005E-2"/>
    <s v="WAC Adjustment"/>
    <d v="2016-01-13T00:00:00"/>
    <n v="1.099"/>
  </r>
  <r>
    <s v="DURAGESIC 25 MCG/HR PATCH"/>
    <x v="794"/>
    <n v="31.902889999999999"/>
    <n v="35.060960000000001"/>
    <s v="B"/>
    <n v="9.9000000000000005E-2"/>
    <s v="WAC Adjustment"/>
    <d v="2016-01-13T00:00:00"/>
    <n v="1.099"/>
  </r>
  <r>
    <s v="DURAGESIC 50 MCG/HR PATCH"/>
    <x v="795"/>
    <n v="59.366909999999997"/>
    <n v="65.244230000000002"/>
    <s v="B"/>
    <n v="9.9000000000000005E-2"/>
    <s v="WAC Adjustment"/>
    <d v="2016-01-13T00:00:00"/>
    <n v="1.099"/>
  </r>
  <r>
    <s v="DURAGESIC 75 MCG/HR PATCH"/>
    <x v="796"/>
    <n v="89.150800000000004"/>
    <n v="97.975840000000005"/>
    <s v="B"/>
    <n v="9.9000000000000005E-2"/>
    <s v="WAC Adjustment"/>
    <d v="2016-01-13T00:00:00"/>
    <n v="1.099"/>
  </r>
  <r>
    <s v="E.E.S. 200 MG/5 ML GRANULES"/>
    <x v="1157"/>
    <n v="3.3150900000000001"/>
    <n v="3.6133999999999999"/>
    <s v="B"/>
    <n v="0.09"/>
    <s v="WAC Adjustment"/>
    <d v="2016-01-13T00:00:00"/>
    <n v="1.0900000000000001"/>
  </r>
  <r>
    <s v="E.E.S. 200 MG/5 ML GRANULES"/>
    <x v="1158"/>
    <n v="2.9042400000000002"/>
    <n v="3.1656300000000002"/>
    <s v="B"/>
    <n v="0.09"/>
    <s v="WAC Adjustment"/>
    <d v="2016-01-13T00:00:00"/>
    <n v="1.0900000000000001"/>
  </r>
  <r>
    <s v="EDARBI 40 MG TABLET"/>
    <x v="1901"/>
    <n v="4.8385999999999996"/>
    <n v="5.0808200000000001"/>
    <s v="B"/>
    <n v="5.0099999999999999E-2"/>
    <s v="WAC Adjustment"/>
    <d v="2016-01-13T00:00:00"/>
    <n v="1.0501"/>
  </r>
  <r>
    <s v="EDARBI 80 MG TABLET"/>
    <x v="1902"/>
    <n v="5.2370599999999996"/>
    <n v="5.4988599999999996"/>
    <s v="B"/>
    <n v="0.05"/>
    <s v="WAC Adjustment"/>
    <d v="2016-01-13T00:00:00"/>
    <n v="1.05"/>
  </r>
  <r>
    <s v="EDARBYCLOR 40-12.5 MG TABLET"/>
    <x v="1903"/>
    <n v="4.9769699999999997"/>
    <n v="5.2256200000000002"/>
    <s v="B"/>
    <n v="0.05"/>
    <s v="WAC Adjustment"/>
    <d v="2016-01-13T00:00:00"/>
    <n v="1.05"/>
  </r>
  <r>
    <s v="EDARBYCLOR 40-25 MG TABLET"/>
    <x v="2010"/>
    <n v="4.9570499999999997"/>
    <n v="5.2046999999999999"/>
    <s v="B"/>
    <n v="0.05"/>
    <s v="WAC Adjustment"/>
    <d v="2016-01-13T00:00:00"/>
    <n v="1.05"/>
  </r>
  <r>
    <s v="EDURANT 25 MG TABLET"/>
    <x v="799"/>
    <n v="26.605779999999999"/>
    <n v="28.707640000000001"/>
    <s v="B"/>
    <n v="7.9000000000000001E-2"/>
    <s v="WAC Adjustment"/>
    <d v="2016-01-13T00:00:00"/>
    <n v="1.079"/>
  </r>
  <r>
    <s v="ELESTAT 0.05% EYE DROPS"/>
    <x v="359"/>
    <n v="34.866280000000003"/>
    <n v="38.318739999999998"/>
    <s v="B"/>
    <n v="9.9000000000000005E-2"/>
    <s v="WAC Adjustment"/>
    <d v="2016-01-13T00:00:00"/>
    <n v="1.099"/>
  </r>
  <r>
    <s v="EMEND 40 MG CAPSULE"/>
    <x v="1209"/>
    <n v="78.648380000000003"/>
    <n v="85.724609999999998"/>
    <s v="B"/>
    <n v="0.09"/>
    <s v="WAC Adjustment"/>
    <d v="2016-01-13T00:00:00"/>
    <n v="1.0900000000000001"/>
  </r>
  <r>
    <s v="EMEND 80 MG CAPSULE"/>
    <x v="1210"/>
    <n v="146.76306"/>
    <n v="159.97056000000001"/>
    <s v="B"/>
    <n v="0.09"/>
    <s v="WAC Adjustment"/>
    <d v="2016-01-13T00:00:00"/>
    <n v="1.0900000000000001"/>
  </r>
  <r>
    <s v="EMEND TRIFOLD PACK"/>
    <x v="1211"/>
    <n v="174.25389000000001"/>
    <n v="189.935"/>
    <s v="B"/>
    <n v="0.09"/>
    <s v="WAC Adjustment"/>
    <d v="2016-01-13T00:00:00"/>
    <n v="1.0900000000000001"/>
  </r>
  <r>
    <s v="ENABLEX 15 MG TABLET"/>
    <x v="1550"/>
    <n v="8.9203200000000002"/>
    <n v="9.8034300000000005"/>
    <s v="B"/>
    <n v="9.9000000000000005E-2"/>
    <s v="WAC Adjustment"/>
    <d v="2016-01-13T00:00:00"/>
    <n v="1.099"/>
  </r>
  <r>
    <s v="ENABLEX 7.5 MG TABLET"/>
    <x v="1551"/>
    <n v="8.9928600000000003"/>
    <n v="9.8831500000000005"/>
    <s v="B"/>
    <n v="9.9000000000000005E-2"/>
    <s v="WAC Adjustment"/>
    <d v="2016-01-13T00:00:00"/>
    <n v="1.099"/>
  </r>
  <r>
    <s v="ENDOMETRIN 100 MG SUPPOSITORY"/>
    <x v="1178"/>
    <n v="9.0456599999999998"/>
    <n v="9.49803"/>
    <s v="B"/>
    <n v="0.05"/>
    <s v="WAC Adjustment"/>
    <d v="2016-01-13T00:00:00"/>
    <n v="1.05"/>
  </r>
  <r>
    <s v="ERYGEL 2% GEL"/>
    <x v="1654"/>
    <n v="5.07721"/>
    <n v="5.5850400000000002"/>
    <s v="B"/>
    <n v="0.1"/>
    <s v="WAC Adjustment"/>
    <d v="2016-01-13T00:00:00"/>
    <n v="1.1000000000000001"/>
  </r>
  <r>
    <s v="ERYGEL 2% GEL"/>
    <x v="1819"/>
    <n v="3.63984"/>
    <n v="4.00387"/>
    <s v="B"/>
    <n v="0.1"/>
    <s v="WAC Adjustment"/>
    <d v="2016-01-13T00:00:00"/>
    <n v="1.1000000000000001"/>
  </r>
  <r>
    <s v="ERYPED 200 MG/5 ML SUSPENSION"/>
    <x v="1637"/>
    <n v="3.3150900000000001"/>
    <n v="3.6133999999999999"/>
    <s v="B"/>
    <n v="0.09"/>
    <s v="WAC Adjustment"/>
    <d v="2016-01-13T00:00:00"/>
    <n v="1.0900000000000001"/>
  </r>
  <r>
    <s v="ERYPED 400 MG/5 ML SUSPENSION"/>
    <x v="1638"/>
    <n v="5.8710199999999997"/>
    <n v="6.3994099999999996"/>
    <s v="B"/>
    <n v="0.09"/>
    <s v="WAC Adjustment"/>
    <d v="2016-01-13T00:00:00"/>
    <n v="1.0900000000000001"/>
  </r>
  <r>
    <s v="ERYTHROCIN 250 MG FILMTAB"/>
    <x v="1165"/>
    <n v="8.3629700000000007"/>
    <n v="9.1155500000000007"/>
    <s v="B"/>
    <n v="0.09"/>
    <s v="WAC Adjustment"/>
    <d v="2016-01-13T00:00:00"/>
    <n v="1.0900000000000001"/>
  </r>
  <r>
    <s v="ESTRACE 0.01% CREAM"/>
    <x v="1062"/>
    <n v="5.43757"/>
    <n v="5.9757800000000003"/>
    <s v="B"/>
    <n v="9.9000000000000005E-2"/>
    <s v="WAC Adjustment"/>
    <d v="2016-01-13T00:00:00"/>
    <n v="1.099"/>
  </r>
  <r>
    <s v="ESTRACE 0.5 MG TABLET"/>
    <x v="1063"/>
    <n v="3.5457999999999998"/>
    <n v="3.8294999999999999"/>
    <s v="B"/>
    <n v="0.08"/>
    <s v="WAC Adjustment"/>
    <d v="2016-01-13T00:00:00"/>
    <n v="1.08"/>
  </r>
  <r>
    <s v="ESTRACE 1 MG TABLET"/>
    <x v="1064"/>
    <n v="3.5666199999999999"/>
    <n v="3.8519899999999998"/>
    <s v="B"/>
    <n v="0.08"/>
    <s v="WAC Adjustment"/>
    <d v="2016-01-13T00:00:00"/>
    <n v="1.08"/>
  </r>
  <r>
    <s v="ESTRACE 2 MG TABLET"/>
    <x v="1065"/>
    <n v="4.6026800000000003"/>
    <n v="4.9709399999999997"/>
    <s v="B"/>
    <n v="0.08"/>
    <s v="WAC Adjustment"/>
    <d v="2016-01-13T00:00:00"/>
    <n v="1.08"/>
  </r>
  <r>
    <s v="EVOTAZ 300 MG-150 MG TABLET"/>
    <x v="2160"/>
    <n v="44.901600000000002"/>
    <n v="48.448830000000001"/>
    <s v="B"/>
    <n v="7.9000000000000001E-2"/>
    <s v="WAC Adjustment"/>
    <d v="2016-01-13T00:00:00"/>
    <n v="1.079"/>
  </r>
  <r>
    <s v="EXELON 13.3 MG/24HR PATCH"/>
    <x v="1244"/>
    <n v="14.50324"/>
    <n v="15.939209999999999"/>
    <s v="B"/>
    <n v="9.9000000000000005E-2"/>
    <s v="WAC Adjustment"/>
    <d v="2016-01-13T00:00:00"/>
    <n v="1.099"/>
  </r>
  <r>
    <s v="EXELON 4.6 MG/24HR PATCH"/>
    <x v="1245"/>
    <n v="14.61857"/>
    <n v="16.065950000000001"/>
    <s v="B"/>
    <n v="9.9000000000000005E-2"/>
    <s v="WAC Adjustment"/>
    <d v="2016-01-13T00:00:00"/>
    <n v="1.099"/>
  </r>
  <r>
    <s v="EXELON 9.5 MG/24HR PATCH"/>
    <x v="1246"/>
    <n v="14.51585"/>
    <n v="15.95307"/>
    <s v="B"/>
    <n v="9.9000000000000005E-2"/>
    <s v="WAC Adjustment"/>
    <d v="2016-01-13T00:00:00"/>
    <n v="1.099"/>
  </r>
  <r>
    <s v="EXFORGE 10-160 MG TABLET"/>
    <x v="1247"/>
    <n v="6.6402900000000002"/>
    <n v="7.2975500000000002"/>
    <s v="B"/>
    <n v="9.9000000000000005E-2"/>
    <s v="WAC Adjustment"/>
    <d v="2016-01-13T00:00:00"/>
    <n v="1.099"/>
  </r>
  <r>
    <s v="EXFORGE 10-320 MG TABLET"/>
    <x v="1248"/>
    <n v="8.4542999999999999"/>
    <n v="9.2911099999999998"/>
    <s v="B"/>
    <n v="9.9000000000000005E-2"/>
    <s v="WAC Adjustment"/>
    <d v="2016-01-13T00:00:00"/>
    <n v="1.099"/>
  </r>
  <r>
    <s v="EXFORGE 5-160 MG TABLET"/>
    <x v="1249"/>
    <n v="5.8924700000000003"/>
    <n v="6.4759399999999996"/>
    <s v="B"/>
    <n v="9.9000000000000005E-2"/>
    <s v="WAC Adjustment"/>
    <d v="2016-01-13T00:00:00"/>
    <n v="1.099"/>
  </r>
  <r>
    <s v="EXFORGE 5-320 MG TABLET"/>
    <x v="1250"/>
    <n v="7.4441600000000001"/>
    <n v="8.1811299999999996"/>
    <s v="B"/>
    <n v="9.9000000000000005E-2"/>
    <s v="WAC Adjustment"/>
    <d v="2016-01-13T00:00:00"/>
    <n v="1.099"/>
  </r>
  <r>
    <s v="EXFORGE HCT 10-160-12.5 MG TAB"/>
    <x v="1251"/>
    <n v="6.6657500000000001"/>
    <n v="7.3255299999999997"/>
    <s v="B"/>
    <n v="9.9000000000000005E-2"/>
    <s v="WAC Adjustment"/>
    <d v="2016-01-13T00:00:00"/>
    <n v="1.099"/>
  </r>
  <r>
    <s v="EXFORGE HCT 10-160-25 MG TAB"/>
    <x v="1252"/>
    <n v="6.6715"/>
    <n v="7.3318500000000002"/>
    <s v="B"/>
    <n v="9.9000000000000005E-2"/>
    <s v="WAC Adjustment"/>
    <d v="2016-01-13T00:00:00"/>
    <n v="1.099"/>
  </r>
  <r>
    <s v="EXFORGE HCT 10-320-25 MG TAB"/>
    <x v="1253"/>
    <n v="8.4061900000000005"/>
    <n v="9.2382299999999997"/>
    <s v="B"/>
    <n v="9.9000000000000005E-2"/>
    <s v="WAC Adjustment"/>
    <d v="2016-01-13T00:00:00"/>
    <n v="1.099"/>
  </r>
  <r>
    <s v="EXFORGE HCT 5-160-12.5 MG TAB"/>
    <x v="1254"/>
    <n v="5.8392900000000001"/>
    <n v="6.4174899999999999"/>
    <s v="B"/>
    <n v="9.9000000000000005E-2"/>
    <s v="WAC Adjustment"/>
    <d v="2016-01-13T00:00:00"/>
    <n v="1.099"/>
  </r>
  <r>
    <s v="EXFORGE HCT 5-160-25 MG TAB"/>
    <x v="1255"/>
    <n v="5.8383500000000002"/>
    <n v="6.4164700000000003"/>
    <s v="B"/>
    <n v="9.9000000000000005E-2"/>
    <s v="WAC Adjustment"/>
    <d v="2016-01-13T00:00:00"/>
    <n v="1.099"/>
  </r>
  <r>
    <s v="EXTINA 2% FOAM"/>
    <x v="1656"/>
    <n v="12.57776"/>
    <n v="13.83554"/>
    <s v="B"/>
    <n v="0.1"/>
    <s v="WAC Adjustment"/>
    <d v="2016-01-13T00:00:00"/>
    <n v="1.1000000000000001"/>
  </r>
  <r>
    <s v="FANAPT 10 MG TABLET"/>
    <x v="1881"/>
    <n v="26.751809999999999"/>
    <n v="29.42699"/>
    <s v="B"/>
    <n v="0.1"/>
    <s v="WAC Adjustment"/>
    <d v="2016-01-13T00:00:00"/>
    <n v="1.1000000000000001"/>
  </r>
  <r>
    <s v="FANAPT 12 MG TABLET"/>
    <x v="805"/>
    <n v="26.604189999999999"/>
    <n v="29.264610000000001"/>
    <s v="B"/>
    <n v="0.1"/>
    <s v="WAC Adjustment"/>
    <d v="2016-01-13T00:00:00"/>
    <n v="1.1000000000000001"/>
  </r>
  <r>
    <s v="FANAPT 2 MG TABLET"/>
    <x v="806"/>
    <n v="13.486000000000001"/>
    <n v="14.83446"/>
    <s v="B"/>
    <n v="0.1"/>
    <s v="WAC Adjustment"/>
    <d v="2016-01-13T00:00:00"/>
    <n v="1.1000000000000001"/>
  </r>
  <r>
    <s v="FANAPT 4 MG TABLET"/>
    <x v="807"/>
    <n v="13.548690000000001"/>
    <n v="14.90343"/>
    <s v="B"/>
    <n v="0.1"/>
    <s v="WAC Adjustment"/>
    <d v="2016-01-13T00:00:00"/>
    <n v="1.1000000000000001"/>
  </r>
  <r>
    <s v="FANAPT 6 MG TABLET"/>
    <x v="808"/>
    <n v="16.67934"/>
    <n v="18.347280000000001"/>
    <s v="B"/>
    <n v="0.1"/>
    <s v="WAC Adjustment"/>
    <d v="2016-01-13T00:00:00"/>
    <n v="1.1000000000000001"/>
  </r>
  <r>
    <s v="FANAPT 8 MG TABLET"/>
    <x v="809"/>
    <n v="16.503240000000002"/>
    <n v="18.153559999999999"/>
    <s v="B"/>
    <n v="0.1"/>
    <s v="WAC Adjustment"/>
    <d v="2016-01-13T00:00:00"/>
    <n v="1.1000000000000001"/>
  </r>
  <r>
    <s v="FEMARA 2.5 MG TABLET"/>
    <x v="810"/>
    <n v="21.55687"/>
    <n v="22.634709999999998"/>
    <s v="B"/>
    <n v="0.05"/>
    <s v="WAC Adjustment"/>
    <d v="2016-01-13T00:00:00"/>
    <n v="1.05"/>
  </r>
  <r>
    <s v="FEMHRT 0.5 MG-2.5 MCG TABLET"/>
    <x v="1070"/>
    <n v="3.8360799999999999"/>
    <n v="4.14297"/>
    <s v="B"/>
    <n v="0.08"/>
    <s v="WAC Adjustment"/>
    <d v="2016-01-13T00:00:00"/>
    <n v="1.08"/>
  </r>
  <r>
    <s v="FEMRING 0.05 MG VAGINAL RING"/>
    <x v="1071"/>
    <n v="315.68024000000003"/>
    <n v="340.93150000000003"/>
    <s v="B"/>
    <n v="0.08"/>
    <s v="WAC Adjustment"/>
    <d v="2016-01-13T00:00:00"/>
    <n v="1.08"/>
  </r>
  <r>
    <s v="FEMRING 0.10 MG VAGINAL RING"/>
    <x v="1072"/>
    <n v="337.45240999999999"/>
    <n v="364.44522999999998"/>
    <s v="B"/>
    <n v="0.08"/>
    <s v="WAC Adjustment"/>
    <d v="2016-01-13T00:00:00"/>
    <n v="1.08"/>
  </r>
  <r>
    <s v="FENTORA 400 MCG BUCCAL TABLET"/>
    <x v="1755"/>
    <n v="70.097130000000007"/>
    <n v="77.029730000000001"/>
    <s v="B"/>
    <n v="9.8900000000000002E-2"/>
    <s v="WAC Adjustment"/>
    <d v="2016-01-13T00:00:00"/>
    <n v="1.0989"/>
  </r>
  <r>
    <s v="FENTORA 600 MCG BUCCAL TABLET"/>
    <x v="1756"/>
    <n v="90.741"/>
    <n v="99.713470000000001"/>
    <s v="B"/>
    <n v="9.8900000000000002E-2"/>
    <s v="WAC Adjustment"/>
    <d v="2016-01-13T00:00:00"/>
    <n v="1.0989"/>
  </r>
  <r>
    <s v="FENTORA 800 MCG BUCCAL TABLET"/>
    <x v="1757"/>
    <n v="111.05889999999999"/>
    <n v="122.05373"/>
    <s v="B"/>
    <n v="9.9000000000000005E-2"/>
    <s v="WAC Adjustment"/>
    <d v="2016-01-13T00:00:00"/>
    <n v="1.099"/>
  </r>
  <r>
    <s v="FETZIMA 20-40 MG TITRATION PAK"/>
    <x v="2011"/>
    <n v="8.7567699999999995"/>
    <n v="9.6235999999999997"/>
    <s v="B"/>
    <n v="9.9000000000000005E-2"/>
    <s v="WAC Adjustment"/>
    <d v="2016-01-13T00:00:00"/>
    <n v="1.099"/>
  </r>
  <r>
    <s v="FETZIMA ER 120 MG CAPSULE"/>
    <x v="1658"/>
    <n v="8.7352399999999992"/>
    <n v="9.6000200000000007"/>
    <s v="B"/>
    <n v="9.9000000000000005E-2"/>
    <s v="WAC Adjustment"/>
    <d v="2016-01-13T00:00:00"/>
    <n v="1.099"/>
  </r>
  <r>
    <s v="FETZIMA ER 20 MG CAPSULE"/>
    <x v="1659"/>
    <n v="8.7749199999999998"/>
    <n v="9.6436399999999995"/>
    <s v="B"/>
    <n v="9.9000000000000005E-2"/>
    <s v="WAC Adjustment"/>
    <d v="2016-01-13T00:00:00"/>
    <n v="1.099"/>
  </r>
  <r>
    <s v="FETZIMA ER 40 MG CAPSULE"/>
    <x v="1660"/>
    <n v="8.7925299999999993"/>
    <n v="9.6629900000000006"/>
    <s v="B"/>
    <n v="9.9000000000000005E-2"/>
    <s v="WAC Adjustment"/>
    <d v="2016-01-13T00:00:00"/>
    <n v="1.099"/>
  </r>
  <r>
    <s v="FETZIMA ER 80 MG CAPSULE"/>
    <x v="1661"/>
    <n v="8.7277500000000003"/>
    <n v="9.5917999999999992"/>
    <s v="B"/>
    <n v="9.9000000000000005E-2"/>
    <s v="WAC Adjustment"/>
    <d v="2016-01-13T00:00:00"/>
    <n v="1.099"/>
  </r>
  <r>
    <s v="FINACEA 15% FOAM"/>
    <x v="2161"/>
    <n v="4.9095199999999997"/>
    <n v="5.3022799999999997"/>
    <s v="B"/>
    <n v="0.08"/>
    <s v="WAC Adjustment"/>
    <d v="2016-01-13T00:00:00"/>
    <n v="1.08"/>
  </r>
  <r>
    <s v="FINACEA 15% GEL"/>
    <x v="1933"/>
    <n v="4.9024299999999998"/>
    <n v="5.2946200000000001"/>
    <s v="B"/>
    <n v="0.08"/>
    <s v="WAC Adjustment"/>
    <d v="2016-01-13T00:00:00"/>
    <n v="1.08"/>
  </r>
  <r>
    <s v="FIORICET 50-300-40 MG CAPSULE"/>
    <x v="1258"/>
    <n v="3.7198099999999998"/>
    <n v="4.0174300000000001"/>
    <s v="B"/>
    <n v="0.08"/>
    <s v="WAC Adjustment"/>
    <d v="2016-01-13T00:00:00"/>
    <n v="1.08"/>
  </r>
  <r>
    <s v="FIORINAL 50-325-40 MG CAPSULE"/>
    <x v="1552"/>
    <n v="3.5458599999999998"/>
    <n v="3.8295699999999999"/>
    <s v="B"/>
    <n v="0.08"/>
    <s v="WAC Adjustment"/>
    <d v="2016-01-13T00:00:00"/>
    <n v="1.08"/>
  </r>
  <r>
    <s v="FIORINAL-COD 30-50-325-40 CAP"/>
    <x v="1553"/>
    <n v="7.5593500000000002"/>
    <n v="8.16418"/>
    <s v="B"/>
    <n v="0.08"/>
    <s v="WAC Adjustment"/>
    <d v="2016-01-13T00:00:00"/>
    <n v="1.08"/>
  </r>
  <r>
    <s v="FLOMAX 0.4 MG CAPSULE"/>
    <x v="2162"/>
    <n v="5.9559199999999999"/>
    <n v="6.54556"/>
    <s v="B"/>
    <n v="9.9000000000000005E-2"/>
    <s v="WAC Adjustment"/>
    <d v="2016-01-13T00:00:00"/>
    <n v="1.099"/>
  </r>
  <r>
    <s v="FML FORTE 0.25% EYE DROPS"/>
    <x v="9"/>
    <n v="21.646730000000002"/>
    <n v="23.789760000000001"/>
    <s v="B"/>
    <n v="9.9000000000000005E-2"/>
    <s v="WAC Adjustment"/>
    <d v="2016-01-13T00:00:00"/>
    <n v="1.099"/>
  </r>
  <r>
    <s v="FML FORTE 0.25% EYE DROPS"/>
    <x v="10"/>
    <n v="21.7898"/>
    <n v="23.946770000000001"/>
    <s v="B"/>
    <n v="9.9000000000000005E-2"/>
    <s v="WAC Adjustment"/>
    <d v="2016-01-13T00:00:00"/>
    <n v="1.099"/>
  </r>
  <r>
    <s v="FML LIQUIFILM 0.1% EYE DROP"/>
    <x v="11"/>
    <n v="21.018439999999998"/>
    <n v="23.099270000000001"/>
    <s v="B"/>
    <n v="9.9000000000000005E-2"/>
    <s v="WAC Adjustment"/>
    <d v="2016-01-13T00:00:00"/>
    <n v="1.099"/>
  </r>
  <r>
    <s v="FML LIQUIFILM 0.1% EYE DROP"/>
    <x v="1554"/>
    <n v="21.384029999999999"/>
    <n v="23.500830000000001"/>
    <s v="B"/>
    <n v="9.9000000000000005E-2"/>
    <s v="WAC Adjustment"/>
    <d v="2016-01-13T00:00:00"/>
    <n v="1.099"/>
  </r>
  <r>
    <s v="FML S.O.P. 0.1% OINTMENT"/>
    <x v="12"/>
    <n v="30.957270000000001"/>
    <n v="34.022039999999997"/>
    <s v="B"/>
    <n v="9.9000000000000005E-2"/>
    <s v="WAC Adjustment"/>
    <d v="2016-01-13T00:00:00"/>
    <n v="1.099"/>
  </r>
  <r>
    <s v="FOCALIN XR 10 MG CAPSULE"/>
    <x v="1126"/>
    <n v="8.5242500000000003"/>
    <n v="9.3682400000000001"/>
    <s v="B"/>
    <n v="9.9000000000000005E-2"/>
    <s v="WAC Adjustment"/>
    <d v="2016-01-13T00:00:00"/>
    <n v="1.099"/>
  </r>
  <r>
    <s v="FOCALIN XR 15 MG CAPSULE"/>
    <x v="1555"/>
    <n v="8.7540099999999992"/>
    <n v="9.6205700000000007"/>
    <s v="B"/>
    <n v="9.9000000000000005E-2"/>
    <s v="WAC Adjustment"/>
    <d v="2016-01-13T00:00:00"/>
    <n v="1.099"/>
  </r>
  <r>
    <s v="FOCALIN XR 20 MG CAPSULE"/>
    <x v="1127"/>
    <n v="8.7657600000000002"/>
    <n v="9.6334800000000005"/>
    <s v="B"/>
    <n v="9.9000000000000005E-2"/>
    <s v="WAC Adjustment"/>
    <d v="2016-01-13T00:00:00"/>
    <n v="1.099"/>
  </r>
  <r>
    <s v="FOCALIN XR 25 MG CAPSULE"/>
    <x v="820"/>
    <n v="9.1567000000000007"/>
    <n v="10.06321"/>
    <s v="B"/>
    <n v="9.9000000000000005E-2"/>
    <s v="WAC Adjustment"/>
    <d v="2016-01-13T00:00:00"/>
    <n v="1.099"/>
  </r>
  <r>
    <s v="FOCALIN XR 30 MG CAPSULE"/>
    <x v="1556"/>
    <n v="8.4655400000000007"/>
    <n v="9.3036300000000001"/>
    <s v="B"/>
    <n v="9.9000000000000005E-2"/>
    <s v="WAC Adjustment"/>
    <d v="2016-01-13T00:00:00"/>
    <n v="1.099"/>
  </r>
  <r>
    <s v="FOCALIN XR 35 MG CAPSULE"/>
    <x v="821"/>
    <n v="9.8353599999999997"/>
    <n v="10.80907"/>
    <s v="B"/>
    <n v="9.9000000000000005E-2"/>
    <s v="WAC Adjustment"/>
    <d v="2016-01-13T00:00:00"/>
    <n v="1.099"/>
  </r>
  <r>
    <s v="FOCALIN XR 40 MG CAPSULE"/>
    <x v="1557"/>
    <n v="9.6058500000000002"/>
    <n v="10.55683"/>
    <s v="B"/>
    <n v="9.9000000000000005E-2"/>
    <s v="WAC Adjustment"/>
    <d v="2016-01-13T00:00:00"/>
    <n v="1.099"/>
  </r>
  <r>
    <s v="FOCALIN XR 5 MG CAPSULE"/>
    <x v="1128"/>
    <n v="8.3777699999999999"/>
    <n v="9.20716"/>
    <s v="B"/>
    <n v="9.9000000000000005E-2"/>
    <s v="WAC Adjustment"/>
    <d v="2016-01-13T00:00:00"/>
    <n v="1.099"/>
  </r>
  <r>
    <s v="FOSRENOL 1,000 MG TABLET CHEW"/>
    <x v="382"/>
    <n v="9.0682700000000001"/>
    <n v="9.79373"/>
    <s v="B"/>
    <n v="0.08"/>
    <s v="WAC Adjustment"/>
    <d v="2016-01-13T00:00:00"/>
    <n v="1.08"/>
  </r>
  <r>
    <s v="FOSRENOL 500 MG TABLET CHEW"/>
    <x v="383"/>
    <n v="9.0624900000000004"/>
    <n v="9.78749"/>
    <s v="B"/>
    <n v="0.08"/>
    <s v="WAC Adjustment"/>
    <d v="2016-01-13T00:00:00"/>
    <n v="1.08"/>
  </r>
  <r>
    <s v="FROVA 2.5 MG TABLET"/>
    <x v="1179"/>
    <n v="58.915759999999999"/>
    <n v="64.807929999999999"/>
    <s v="B"/>
    <n v="0.1"/>
    <s v="WAC Adjustment"/>
    <d v="2016-01-13T00:00:00"/>
    <n v="1.1000000000000001"/>
  </r>
  <r>
    <s v="FUZEON 90 MG VIAL"/>
    <x v="1820"/>
    <n v="50.265779999999999"/>
    <n v="54.789700000000003"/>
    <s v="B"/>
    <n v="0.09"/>
    <s v="WAC Adjustment"/>
    <d v="2016-01-13T00:00:00"/>
    <n v="1.0900000000000001"/>
  </r>
  <r>
    <s v="GABITRIL 12 MG TABLET"/>
    <x v="1758"/>
    <n v="8.0714199999999998"/>
    <n v="8.8721800000000002"/>
    <s v="B"/>
    <n v="9.9199999999999997E-2"/>
    <s v="WAC Adjustment"/>
    <d v="2016-01-13T00:00:00"/>
    <n v="1.0992"/>
  </r>
  <r>
    <s v="GABITRIL 16 MG TABLET"/>
    <x v="1759"/>
    <n v="10.702"/>
    <n v="11.762460000000001"/>
    <s v="B"/>
    <n v="9.9099999999999994E-2"/>
    <s v="WAC Adjustment"/>
    <d v="2016-01-13T00:00:00"/>
    <n v="1.0991"/>
  </r>
  <r>
    <s v="GELNIQUE 10% GEL SACHETS"/>
    <x v="1558"/>
    <n v="8.8423999999999996"/>
    <n v="9.5497899999999998"/>
    <s v="B"/>
    <n v="0.08"/>
    <s v="WAC Adjustment"/>
    <d v="2016-01-13T00:00:00"/>
    <n v="1.08"/>
  </r>
  <r>
    <s v="GELNIQUE 3% GEL"/>
    <x v="1073"/>
    <n v="2.5743900000000002"/>
    <n v="2.7803900000000001"/>
    <s v="B"/>
    <n v="0.08"/>
    <s v="WAC Adjustment"/>
    <d v="2016-01-13T00:00:00"/>
    <n v="1.08"/>
  </r>
  <r>
    <s v="GENERESS FE CHEWABLE TABLET"/>
    <x v="1074"/>
    <n v="3.51641"/>
    <n v="3.7139199999999999"/>
    <s v="B"/>
    <n v="5.62E-2"/>
    <s v="WAC Adjustment"/>
    <d v="2016-01-13T00:00:00"/>
    <n v="1.0562"/>
  </r>
  <r>
    <s v="HEPSERA 10 MG TABLET"/>
    <x v="397"/>
    <n v="37.130409999999998"/>
    <n v="39.692410000000002"/>
    <s v="B"/>
    <n v="6.9000000000000006E-2"/>
    <s v="WAC Adjustment"/>
    <d v="2016-01-13T00:00:00"/>
    <n v="1.069"/>
  </r>
  <r>
    <s v="HORIZANT ER 300 MG TABLET"/>
    <x v="2063"/>
    <n v="9.1736799999999992"/>
    <n v="10.82494"/>
    <s v="B"/>
    <n v="0.18"/>
    <s v="WAC Adjustment"/>
    <d v="2016-01-13T00:00:00"/>
    <n v="1.18"/>
  </r>
  <r>
    <s v="HORIZANT ER 600 MG TABLET"/>
    <x v="1821"/>
    <n v="9.0056799999999999"/>
    <n v="10.626709999999999"/>
    <s v="B"/>
    <n v="0.18"/>
    <s v="WAC Adjustment"/>
    <d v="2016-01-13T00:00:00"/>
    <n v="1.18"/>
  </r>
  <r>
    <s v="HYSINGLA ER 20 MG TABLET"/>
    <x v="2163"/>
    <n v="6.5538299999999996"/>
    <n v="7.17645"/>
    <s v="B"/>
    <n v="9.5000000000000001E-2"/>
    <s v="WAC Adjustment"/>
    <d v="2016-01-13T00:00:00"/>
    <n v="1.095"/>
  </r>
  <r>
    <s v="HYSINGLA ER 30 MG TABLET"/>
    <x v="2164"/>
    <n v="9.4660499999999992"/>
    <n v="10.36523"/>
    <s v="B"/>
    <n v="9.5000000000000001E-2"/>
    <s v="WAC Adjustment"/>
    <d v="2016-01-13T00:00:00"/>
    <n v="1.095"/>
  </r>
  <r>
    <s v="HYSINGLA ER 40 MG TABLET"/>
    <x v="2165"/>
    <n v="12.44542"/>
    <n v="13.627610000000001"/>
    <s v="B"/>
    <n v="9.5000000000000001E-2"/>
    <s v="WAC Adjustment"/>
    <d v="2016-01-13T00:00:00"/>
    <n v="1.095"/>
  </r>
  <r>
    <s v="HYSINGLA ER 60 MG TABLET"/>
    <x v="2166"/>
    <n v="17.24663"/>
    <n v="18.885059999999999"/>
    <s v="B"/>
    <n v="9.5000000000000001E-2"/>
    <s v="WAC Adjustment"/>
    <d v="2016-01-13T00:00:00"/>
    <n v="1.095"/>
  </r>
  <r>
    <s v="INDOCIN 25 MG/5 ML SUSPENSION"/>
    <x v="2167"/>
    <n v="1.4617599999999999"/>
    <n v="1.82721"/>
    <s v="B"/>
    <n v="0.25"/>
    <s v="WAC Adjustment"/>
    <d v="2016-01-13T00:00:00"/>
    <n v="1.25"/>
  </r>
  <r>
    <s v="INTELENCE 100 MG TABLET"/>
    <x v="829"/>
    <n v="8.0911799999999996"/>
    <n v="8.7303800000000003"/>
    <s v="B"/>
    <n v="7.9000000000000001E-2"/>
    <s v="WAC Adjustment"/>
    <d v="2016-01-13T00:00:00"/>
    <n v="1.079"/>
  </r>
  <r>
    <s v="INTELENCE 200 MG TABLET"/>
    <x v="830"/>
    <n v="16.21932"/>
    <n v="17.500640000000001"/>
    <s v="B"/>
    <n v="7.9000000000000001E-2"/>
    <s v="WAC Adjustment"/>
    <d v="2016-01-13T00:00:00"/>
    <n v="1.079"/>
  </r>
  <r>
    <s v="INTERMEZZO 1.75 MG TAB SUBLING"/>
    <x v="1103"/>
    <n v="8.4628899999999998"/>
    <n v="8.9707500000000007"/>
    <s v="B"/>
    <n v="0.06"/>
    <s v="WAC Adjustment"/>
    <d v="2016-01-13T00:00:00"/>
    <n v="1.06"/>
  </r>
  <r>
    <s v="INTERMEZZO 3.5 MG TAB SUBLING"/>
    <x v="1104"/>
    <n v="8.6444899999999993"/>
    <n v="9.1632400000000001"/>
    <s v="B"/>
    <n v="0.06"/>
    <s v="WAC Adjustment"/>
    <d v="2016-01-13T00:00:00"/>
    <n v="1.06"/>
  </r>
  <r>
    <s v="INVANZ 1 GM VIAL"/>
    <x v="406"/>
    <n v="82.819379999999995"/>
    <n v="89.362120000000004"/>
    <s v="B"/>
    <n v="7.9000000000000001E-2"/>
    <s v="WAC Adjustment"/>
    <d v="2016-01-13T00:00:00"/>
    <n v="1.079"/>
  </r>
  <r>
    <s v="INVEGA ER 1.5 MG TABLET"/>
    <x v="1263"/>
    <n v="27.827110000000001"/>
    <n v="30.581990000000001"/>
    <s v="B"/>
    <n v="9.9000000000000005E-2"/>
    <s v="WAC Adjustment"/>
    <d v="2016-01-13T00:00:00"/>
    <n v="1.099"/>
  </r>
  <r>
    <s v="INVEGA ER 3 MG TABLET"/>
    <x v="1264"/>
    <n v="27.456330000000001"/>
    <n v="30.174510000000001"/>
    <s v="B"/>
    <n v="9.9000000000000005E-2"/>
    <s v="WAC Adjustment"/>
    <d v="2016-01-13T00:00:00"/>
    <n v="1.099"/>
  </r>
  <r>
    <s v="INVEGA ER 6 MG TABLET"/>
    <x v="1265"/>
    <n v="27.623860000000001"/>
    <n v="30.358630000000002"/>
    <s v="B"/>
    <n v="9.9000000000000005E-2"/>
    <s v="WAC Adjustment"/>
    <d v="2016-01-13T00:00:00"/>
    <n v="1.099"/>
  </r>
  <r>
    <s v="INVEGA ER 9 MG TABLET"/>
    <x v="1266"/>
    <n v="41.33672"/>
    <n v="45.42906"/>
    <s v="B"/>
    <n v="9.9000000000000005E-2"/>
    <s v="WAC Adjustment"/>
    <d v="2016-01-13T00:00:00"/>
    <n v="1.099"/>
  </r>
  <r>
    <s v="INVEGA SUSTENNA 117 MG PREF SY"/>
    <x v="831"/>
    <n v="1297.2085999999999"/>
    <n v="1360.7718199999999"/>
    <s v="B"/>
    <n v="4.9000000000000002E-2"/>
    <s v="WAC Adjustment"/>
    <d v="2016-01-13T00:00:00"/>
    <n v="1.0489999999999999"/>
  </r>
  <r>
    <s v="INVEGA SUSTENNA 156 MG PREF SY"/>
    <x v="832"/>
    <n v="1302.0392999999999"/>
    <n v="1365.83923"/>
    <s v="B"/>
    <n v="4.9000000000000002E-2"/>
    <s v="WAC Adjustment"/>
    <d v="2016-01-13T00:00:00"/>
    <n v="1.0489999999999999"/>
  </r>
  <r>
    <s v="INVEGA SUSTENNA 234 MG PREF SY"/>
    <x v="833"/>
    <n v="1303.7759000000001"/>
    <n v="1367.66092"/>
    <s v="B"/>
    <n v="4.9000000000000002E-2"/>
    <s v="WAC Adjustment"/>
    <d v="2016-01-13T00:00:00"/>
    <n v="1.0489999999999999"/>
  </r>
  <r>
    <s v="INVEGA SUSTENNA 39 MG PREF SYR"/>
    <x v="834"/>
    <n v="1296.16805"/>
    <n v="1359.68029"/>
    <s v="B"/>
    <n v="4.9000000000000002E-2"/>
    <s v="WAC Adjustment"/>
    <d v="2016-01-13T00:00:00"/>
    <n v="1.0489999999999999"/>
  </r>
  <r>
    <s v="INVEGA SUSTENNA 78 MG PREF SYR"/>
    <x v="835"/>
    <n v="1306.3"/>
    <n v="1370.3087"/>
    <s v="B"/>
    <n v="4.9000000000000002E-2"/>
    <s v="WAC Adjustment"/>
    <d v="2016-01-13T00:00:00"/>
    <n v="1.0489999999999999"/>
  </r>
  <r>
    <s v="INVIRASE 500 MG TABLET"/>
    <x v="1822"/>
    <n v="8.5271699999999999"/>
    <n v="9.2946100000000005"/>
    <s v="B"/>
    <n v="0.09"/>
    <s v="WAC Adjustment"/>
    <d v="2016-01-13T00:00:00"/>
    <n v="1.0900000000000001"/>
  </r>
  <r>
    <s v="ISENTRESS 400 MG TABLET"/>
    <x v="407"/>
    <n v="19.416810000000002"/>
    <n v="20.66583"/>
    <s v="B"/>
    <n v="6.4299999999999996E-2"/>
    <s v="WAC Adjustment"/>
    <d v="2016-01-13T00:00:00"/>
    <n v="1.0643"/>
  </r>
  <r>
    <s v="JEVANTIQUE LO 0.5 MG-2.5 MCG"/>
    <x v="2168"/>
    <n v="3.8360799999999999"/>
    <n v="4.14297"/>
    <s v="B"/>
    <n v="0.08"/>
    <s v="WAC Adjustment"/>
    <d v="2016-01-13T00:00:00"/>
    <n v="1.08"/>
  </r>
  <r>
    <s v="KEPPRA 1,000 MG TABLET"/>
    <x v="421"/>
    <n v="13.434670000000001"/>
    <n v="14.106529999999999"/>
    <s v="B"/>
    <n v="0.05"/>
    <s v="WAC Adjustment"/>
    <d v="2016-01-13T00:00:00"/>
    <n v="1.05"/>
  </r>
  <r>
    <s v="KEPPRA 100 MG/ML ORAL SOLN"/>
    <x v="422"/>
    <n v="1.3093999999999999"/>
    <n v="1.3748800000000001"/>
    <s v="B"/>
    <n v="0.05"/>
    <s v="WAC Adjustment"/>
    <d v="2016-01-13T00:00:00"/>
    <n v="1.05"/>
  </r>
  <r>
    <s v="KEPPRA 250 MG TABLET"/>
    <x v="423"/>
    <n v="5.4473000000000003"/>
    <n v="5.7196699999999998"/>
    <s v="B"/>
    <n v="0.05"/>
    <s v="WAC Adjustment"/>
    <d v="2016-01-13T00:00:00"/>
    <n v="1.05"/>
  </r>
  <r>
    <s v="KEPPRA 500 MG TABLET"/>
    <x v="424"/>
    <n v="6.6458300000000001"/>
    <n v="6.97818"/>
    <s v="B"/>
    <n v="0.05"/>
    <s v="WAC Adjustment"/>
    <d v="2016-01-13T00:00:00"/>
    <n v="1.05"/>
  </r>
  <r>
    <s v="KEPPRA 750 MG TABLET"/>
    <x v="425"/>
    <n v="8.7576999999999998"/>
    <n v="9.1955899999999993"/>
    <s v="B"/>
    <n v="0.05"/>
    <s v="WAC Adjustment"/>
    <d v="2016-01-13T00:00:00"/>
    <n v="1.05"/>
  </r>
  <r>
    <s v="KEPPRA XR 500 MG TABLET"/>
    <x v="426"/>
    <n v="6.0853799999999998"/>
    <n v="6.3896499999999996"/>
    <s v="B"/>
    <n v="0.05"/>
    <s v="WAC Adjustment"/>
    <d v="2016-01-13T00:00:00"/>
    <n v="1.05"/>
  </r>
  <r>
    <s v="KEPPRA XR 750 MG TABLET"/>
    <x v="427"/>
    <n v="8.9968699999999995"/>
    <n v="9.4467099999999995"/>
    <s v="B"/>
    <n v="0.05"/>
    <s v="WAC Adjustment"/>
    <d v="2016-01-13T00:00:00"/>
    <n v="1.05"/>
  </r>
  <r>
    <s v="LASTACAFT 0.25% EYE DROPS"/>
    <x v="433"/>
    <n v="52.643659999999997"/>
    <n v="57.854329999999997"/>
    <s v="B"/>
    <n v="9.9000000000000005E-2"/>
    <s v="WAC Adjustment"/>
    <d v="2016-01-13T00:00:00"/>
    <n v="1.099"/>
  </r>
  <r>
    <s v="LATUDA 120 MG TABLET"/>
    <x v="434"/>
    <n v="40.36157"/>
    <n v="44.355339999999998"/>
    <s v="B"/>
    <n v="9.8900000000000002E-2"/>
    <s v="WAC Adjustment"/>
    <d v="2016-01-13T00:00:00"/>
    <n v="1.0989"/>
  </r>
  <r>
    <s v="LATUDA 20 MG TABLET"/>
    <x v="435"/>
    <n v="26.897469999999998"/>
    <n v="29.562200000000001"/>
    <s v="B"/>
    <n v="9.9099999999999994E-2"/>
    <s v="WAC Adjustment"/>
    <d v="2016-01-13T00:00:00"/>
    <n v="1.0991"/>
  </r>
  <r>
    <s v="LATUDA 40 MG TABLET"/>
    <x v="436"/>
    <n v="26.874459999999999"/>
    <n v="29.536909999999999"/>
    <s v="B"/>
    <n v="9.9099999999999994E-2"/>
    <s v="WAC Adjustment"/>
    <d v="2016-01-13T00:00:00"/>
    <n v="1.0991"/>
  </r>
  <r>
    <s v="LATUDA 60 MG TABLET"/>
    <x v="1825"/>
    <n v="26.941569999999999"/>
    <n v="29.610679999999999"/>
    <s v="B"/>
    <n v="9.9099999999999994E-2"/>
    <s v="WAC Adjustment"/>
    <d v="2016-01-13T00:00:00"/>
    <n v="1.0991"/>
  </r>
  <r>
    <s v="LATUDA 80 MG TABLET"/>
    <x v="437"/>
    <n v="26.868580000000001"/>
    <n v="29.530449999999998"/>
    <s v="B"/>
    <n v="9.9099999999999994E-2"/>
    <s v="WAC Adjustment"/>
    <d v="2016-01-13T00:00:00"/>
    <n v="1.0991"/>
  </r>
  <r>
    <s v="LAYOLIS FE CHEWABLE TABLET"/>
    <x v="2169"/>
    <n v="3.51641"/>
    <n v="3.7139199999999999"/>
    <s v="B"/>
    <n v="5.62E-2"/>
    <s v="WAC Adjustment"/>
    <d v="2016-01-13T00:00:00"/>
    <n v="1.0562"/>
  </r>
  <r>
    <s v="LESCOL XL 80 MG TABLET"/>
    <x v="858"/>
    <n v="7.5688500000000003"/>
    <n v="8.3181100000000008"/>
    <s v="B"/>
    <n v="9.9000000000000005E-2"/>
    <s v="WAC Adjustment"/>
    <d v="2016-01-13T00:00:00"/>
    <n v="1.099"/>
  </r>
  <r>
    <s v="LEVAQUIN 250 MG TABLET"/>
    <x v="2170"/>
    <n v="23.035219999999999"/>
    <n v="25.315709999999999"/>
    <s v="B"/>
    <n v="9.9000000000000005E-2"/>
    <s v="WAC Adjustment"/>
    <d v="2016-01-13T00:00:00"/>
    <n v="1.099"/>
  </r>
  <r>
    <s v="LEVAQUIN 500 MG TABLET"/>
    <x v="2171"/>
    <n v="26.022099999999998"/>
    <n v="28.598279999999999"/>
    <s v="B"/>
    <n v="9.9000000000000005E-2"/>
    <s v="WAC Adjustment"/>
    <d v="2016-01-13T00:00:00"/>
    <n v="1.099"/>
  </r>
  <r>
    <s v="LEVAQUIN 750 MG TABLET"/>
    <x v="2172"/>
    <n v="50.419919999999998"/>
    <n v="55.411490000000001"/>
    <s v="B"/>
    <n v="9.9000000000000005E-2"/>
    <s v="WAC Adjustment"/>
    <d v="2016-01-13T00:00:00"/>
    <n v="1.099"/>
  </r>
  <r>
    <s v="LEXAPRO 10 MG TABLET"/>
    <x v="865"/>
    <n v="7.1660300000000001"/>
    <n v="7.7393200000000002"/>
    <s v="B"/>
    <n v="0.08"/>
    <s v="WAC Adjustment"/>
    <d v="2016-01-13T00:00:00"/>
    <n v="1.08"/>
  </r>
  <r>
    <s v="LEXAPRO 20 MG TABLET"/>
    <x v="866"/>
    <n v="7.5108300000000003"/>
    <n v="8.1117699999999999"/>
    <s v="B"/>
    <n v="0.08"/>
    <s v="WAC Adjustment"/>
    <d v="2016-01-13T00:00:00"/>
    <n v="1.08"/>
  </r>
  <r>
    <s v="LEXAPRO 5 MG TABLET"/>
    <x v="867"/>
    <n v="6.9582899999999999"/>
    <n v="7.5149499999999998"/>
    <s v="B"/>
    <n v="0.08"/>
    <s v="WAC Adjustment"/>
    <d v="2016-01-13T00:00:00"/>
    <n v="1.08"/>
  </r>
  <r>
    <s v="LEXAPRO 5 MG/5 ML SOLUTION"/>
    <x v="868"/>
    <n v="1.42387"/>
    <n v="1.53776"/>
    <s v="B"/>
    <n v="0.08"/>
    <s v="WAC Adjustment"/>
    <d v="2016-01-13T00:00:00"/>
    <n v="1.08"/>
  </r>
  <r>
    <s v="LIALDA DR 1.2 GM TABLET"/>
    <x v="1827"/>
    <n v="7.0418500000000002"/>
    <n v="7.6052"/>
    <s v="B"/>
    <n v="0.08"/>
    <s v="WAC Adjustment"/>
    <d v="2016-01-13T00:00:00"/>
    <n v="1.08"/>
  </r>
  <r>
    <s v="LIDODERM 5% PATCH"/>
    <x v="1969"/>
    <n v="9.2170699999999997"/>
    <n v="11.521430000000001"/>
    <s v="B"/>
    <n v="0.25"/>
    <s v="WAC Adjustment"/>
    <d v="2016-01-13T00:00:00"/>
    <n v="1.25"/>
  </r>
  <r>
    <s v="LITHOBID ER 300 MG TABLET"/>
    <x v="2064"/>
    <n v="5.6528600000000004"/>
    <n v="7.0684500000000003"/>
    <s v="B"/>
    <n v="0.25040000000000001"/>
    <s v="WAC Adjustment"/>
    <d v="2016-01-13T00:00:00"/>
    <n v="1.2504"/>
  </r>
  <r>
    <s v="LO LOESTRIN FE 1-10 TABLET"/>
    <x v="1275"/>
    <n v="3.3732899999999999"/>
    <n v="3.7072799999999999"/>
    <s v="B"/>
    <n v="9.9000000000000005E-2"/>
    <s v="WAC Adjustment"/>
    <d v="2016-01-13T00:00:00"/>
    <n v="1.099"/>
  </r>
  <r>
    <s v="LOSEASONIQUE TABLET"/>
    <x v="445"/>
    <n v="3.0293600000000001"/>
    <n v="3.1505299999999998"/>
    <s v="B"/>
    <n v="0.04"/>
    <s v="WAC Adjustment"/>
    <d v="2016-01-13T00:00:00"/>
    <n v="1.04"/>
  </r>
  <r>
    <s v="LOTREL 10-20 MG CAPSULE"/>
    <x v="871"/>
    <n v="7.7092599999999996"/>
    <n v="8.4724799999999991"/>
    <s v="B"/>
    <n v="9.9000000000000005E-2"/>
    <s v="WAC Adjustment"/>
    <d v="2016-01-13T00:00:00"/>
    <n v="1.099"/>
  </r>
  <r>
    <s v="LOTREL 5-10 MG CAPSULE"/>
    <x v="872"/>
    <n v="6.4467699999999999"/>
    <n v="7.08507"/>
    <s v="B"/>
    <n v="9.9000000000000005E-2"/>
    <s v="WAC Adjustment"/>
    <d v="2016-01-13T00:00:00"/>
    <n v="1.099"/>
  </r>
  <r>
    <s v="LOTREL 5-20 MG CAPSULE"/>
    <x v="1560"/>
    <n v="6.5976400000000002"/>
    <n v="7.2508100000000004"/>
    <s v="B"/>
    <n v="9.9000000000000005E-2"/>
    <s v="WAC Adjustment"/>
    <d v="2016-01-13T00:00:00"/>
    <n v="1.099"/>
  </r>
  <r>
    <s v="LOTRONEX 0.5 MG TABLET"/>
    <x v="1182"/>
    <n v="26.654920000000001"/>
    <n v="28.654039999999998"/>
    <s v="B"/>
    <n v="7.4999999999999997E-2"/>
    <s v="WAC Adjustment"/>
    <d v="2016-01-13T00:00:00"/>
    <n v="1.075"/>
  </r>
  <r>
    <s v="LOTRONEX 1 MG TABLET"/>
    <x v="1183"/>
    <n v="52.697650000000003"/>
    <n v="56.649970000000003"/>
    <s v="B"/>
    <n v="7.4999999999999997E-2"/>
    <s v="WAC Adjustment"/>
    <d v="2016-01-13T00:00:00"/>
    <n v="1.075"/>
  </r>
  <r>
    <s v="LUMIGAN 0.01% EYE DROPS"/>
    <x v="446"/>
    <n v="52.79466"/>
    <n v="58.019750000000002"/>
    <s v="B"/>
    <n v="9.9000000000000005E-2"/>
    <s v="WAC Adjustment"/>
    <d v="2016-01-13T00:00:00"/>
    <n v="1.099"/>
  </r>
  <r>
    <s v="LUMIGAN 0.01% EYE DROPS"/>
    <x v="447"/>
    <n v="53.198430000000002"/>
    <n v="58.465609999999998"/>
    <s v="B"/>
    <n v="9.9000000000000005E-2"/>
    <s v="WAC Adjustment"/>
    <d v="2016-01-13T00:00:00"/>
    <n v="1.099"/>
  </r>
  <r>
    <s v="LUMIGAN 0.01% EYE DROPS"/>
    <x v="448"/>
    <n v="52.495060000000002"/>
    <n v="57.691549999999999"/>
    <s v="B"/>
    <n v="9.9000000000000005E-2"/>
    <s v="WAC Adjustment"/>
    <d v="2016-01-13T00:00:00"/>
    <n v="1.099"/>
  </r>
  <r>
    <s v="LUNESTA 1 MG TABLET"/>
    <x v="449"/>
    <n v="12.037800000000001"/>
    <n v="13.830830000000001"/>
    <s v="B"/>
    <n v="0.1489"/>
    <s v="WAC Adjustment"/>
    <d v="2016-01-13T00:00:00"/>
    <n v="1.1489"/>
  </r>
  <r>
    <s v="LUNESTA 2 MG TABLET"/>
    <x v="450"/>
    <n v="11.971399999999999"/>
    <n v="13.75454"/>
    <s v="B"/>
    <n v="0.1489"/>
    <s v="WAC Adjustment"/>
    <d v="2016-01-13T00:00:00"/>
    <n v="1.1489"/>
  </r>
  <r>
    <s v="LUNESTA 3 MG TABLET"/>
    <x v="451"/>
    <n v="12.0031"/>
    <n v="13.79096"/>
    <s v="B"/>
    <n v="0.1489"/>
    <s v="WAC Adjustment"/>
    <d v="2016-01-13T00:00:00"/>
    <n v="1.1489"/>
  </r>
  <r>
    <s v="MEGACE ES 625 MG/5 ML SUSP"/>
    <x v="1016"/>
    <n v="5.3643999999999998"/>
    <n v="5.8954800000000001"/>
    <s v="B"/>
    <n v="9.9000000000000005E-2"/>
    <s v="WAC Adjustment"/>
    <d v="2016-01-13T00:00:00"/>
    <n v="1.099"/>
  </r>
  <r>
    <s v="METADATE CD 10 MG CAPSULE"/>
    <x v="469"/>
    <n v="6.6807499999999997"/>
    <n v="7.3420699999999997"/>
    <s v="B"/>
    <n v="9.9000000000000005E-2"/>
    <s v="WAC Adjustment"/>
    <d v="2016-01-13T00:00:00"/>
    <n v="1.099"/>
  </r>
  <r>
    <s v="METADATE CD 20 MG CAPSULE"/>
    <x v="470"/>
    <n v="6.7426399999999997"/>
    <n v="7.4100900000000003"/>
    <s v="B"/>
    <n v="9.9000000000000005E-2"/>
    <s v="WAC Adjustment"/>
    <d v="2016-01-13T00:00:00"/>
    <n v="1.099"/>
  </r>
  <r>
    <s v="METADATE CD 30 MG CAPSULE"/>
    <x v="471"/>
    <n v="6.5872700000000002"/>
    <n v="7.2393400000000003"/>
    <s v="B"/>
    <n v="9.9000000000000005E-2"/>
    <s v="WAC Adjustment"/>
    <d v="2016-01-13T00:00:00"/>
    <n v="1.099"/>
  </r>
  <r>
    <s v="METADATE CD 40 MG CAPSULE"/>
    <x v="1828"/>
    <n v="8.7385000000000002"/>
    <n v="9.6036099999999998"/>
    <s v="B"/>
    <n v="9.9000000000000005E-2"/>
    <s v="WAC Adjustment"/>
    <d v="2016-01-13T00:00:00"/>
    <n v="1.099"/>
  </r>
  <r>
    <s v="METADATE CD 50 MG CAPSULE"/>
    <x v="1829"/>
    <n v="11.34346"/>
    <n v="12.46646"/>
    <s v="B"/>
    <n v="9.9000000000000005E-2"/>
    <s v="WAC Adjustment"/>
    <d v="2016-01-13T00:00:00"/>
    <n v="1.099"/>
  </r>
  <r>
    <s v="METADATE CD 60 MG CAPSULE"/>
    <x v="1830"/>
    <n v="11.4917"/>
    <n v="12.62937"/>
    <s v="B"/>
    <n v="9.9000000000000005E-2"/>
    <s v="WAC Adjustment"/>
    <d v="2016-01-13T00:00:00"/>
    <n v="1.099"/>
  </r>
  <r>
    <s v="MICARDIS 20 MG TABLET"/>
    <x v="874"/>
    <n v="5.2021499999999996"/>
    <n v="5.7172700000000001"/>
    <s v="B"/>
    <n v="9.9000000000000005E-2"/>
    <s v="WAC Adjustment"/>
    <d v="2016-01-13T00:00:00"/>
    <n v="1.099"/>
  </r>
  <r>
    <s v="MICARDIS 40 MG TABLET"/>
    <x v="875"/>
    <n v="5.1787900000000002"/>
    <n v="5.6916000000000002"/>
    <s v="B"/>
    <n v="9.9000000000000005E-2"/>
    <s v="WAC Adjustment"/>
    <d v="2016-01-13T00:00:00"/>
    <n v="1.099"/>
  </r>
  <r>
    <s v="MICARDIS 80 MG TABLET"/>
    <x v="876"/>
    <n v="5.2231899999999998"/>
    <n v="5.7403899999999997"/>
    <s v="B"/>
    <n v="9.9000000000000005E-2"/>
    <s v="WAC Adjustment"/>
    <d v="2016-01-13T00:00:00"/>
    <n v="1.099"/>
  </r>
  <r>
    <s v="MICARDIS HCT 40-12.5 MG TABLET"/>
    <x v="877"/>
    <n v="5.2627800000000002"/>
    <n v="5.7839"/>
    <s v="B"/>
    <n v="9.9000000000000005E-2"/>
    <s v="WAC Adjustment"/>
    <d v="2016-01-13T00:00:00"/>
    <n v="1.099"/>
  </r>
  <r>
    <s v="MICARDIS HCT 80-12.5 MG TABLET"/>
    <x v="878"/>
    <n v="5.1751100000000001"/>
    <n v="5.6875499999999999"/>
    <s v="B"/>
    <n v="9.9000000000000005E-2"/>
    <s v="WAC Adjustment"/>
    <d v="2016-01-13T00:00:00"/>
    <n v="1.099"/>
  </r>
  <r>
    <s v="MICARDIS HCT 80-25 MG TABLET"/>
    <x v="879"/>
    <n v="5.1769299999999996"/>
    <n v="5.6895499999999997"/>
    <s v="B"/>
    <n v="9.9000000000000005E-2"/>
    <s v="WAC Adjustment"/>
    <d v="2016-01-13T00:00:00"/>
    <n v="1.099"/>
  </r>
  <r>
    <s v="MINASTRIN 24 FE CHEWABLE TAB"/>
    <x v="1831"/>
    <n v="4.4717399999999996"/>
    <n v="4.9144399999999999"/>
    <s v="B"/>
    <n v="9.9000000000000005E-2"/>
    <s v="WAC Adjustment"/>
    <d v="2016-01-13T00:00:00"/>
    <n v="1.099"/>
  </r>
  <r>
    <s v="MINIVELLE 0.025 MG PATCH"/>
    <x v="2173"/>
    <n v="13.465249999999999"/>
    <n v="15.20173"/>
    <s v="B"/>
    <n v="0.129"/>
    <s v="WAC Adjustment"/>
    <d v="2016-01-13T00:00:00"/>
    <n v="1.129"/>
  </r>
  <r>
    <s v="MINIVELLE 0.0375 MG PATCH"/>
    <x v="59"/>
    <n v="13.44218"/>
    <n v="15.175689999999999"/>
    <s v="B"/>
    <n v="0.129"/>
    <s v="WAC Adjustment"/>
    <d v="2016-01-13T00:00:00"/>
    <n v="1.129"/>
  </r>
  <r>
    <s v="MINIVELLE 0.05 MG PATCH"/>
    <x v="60"/>
    <n v="13.463469999999999"/>
    <n v="15.199719999999999"/>
    <s v="B"/>
    <n v="0.129"/>
    <s v="WAC Adjustment"/>
    <d v="2016-01-13T00:00:00"/>
    <n v="1.129"/>
  </r>
  <r>
    <s v="MINIVELLE 0.075 MG PATCH"/>
    <x v="61"/>
    <n v="13.44303"/>
    <n v="15.17665"/>
    <s v="B"/>
    <n v="0.129"/>
    <s v="WAC Adjustment"/>
    <d v="2016-01-13T00:00:00"/>
    <n v="1.129"/>
  </r>
  <r>
    <s v="MINIVELLE 0.1 MG PATCH"/>
    <x v="62"/>
    <n v="13.373189999999999"/>
    <n v="15.09779"/>
    <s v="B"/>
    <n v="0.129"/>
    <s v="WAC Adjustment"/>
    <d v="2016-01-13T00:00:00"/>
    <n v="1.129"/>
  </r>
  <r>
    <s v="MIRAPEX ER 0.375 MG TABLET"/>
    <x v="1832"/>
    <n v="14.456480000000001"/>
    <n v="15.88767"/>
    <s v="B"/>
    <n v="9.9000000000000005E-2"/>
    <s v="WAC Adjustment"/>
    <d v="2016-01-13T00:00:00"/>
    <n v="1.099"/>
  </r>
  <r>
    <s v="MIRAPEX ER 0.75 MG TABLET"/>
    <x v="880"/>
    <n v="14.36317"/>
    <n v="15.785130000000001"/>
    <s v="B"/>
    <n v="9.9000000000000005E-2"/>
    <s v="WAC Adjustment"/>
    <d v="2016-01-13T00:00:00"/>
    <n v="1.099"/>
  </r>
  <r>
    <s v="MIRAPEX ER 1.5 MG TABLET"/>
    <x v="881"/>
    <n v="14.385680000000001"/>
    <n v="15.80974"/>
    <s v="B"/>
    <n v="9.9000000000000005E-2"/>
    <s v="WAC Adjustment"/>
    <d v="2016-01-13T00:00:00"/>
    <n v="1.099"/>
  </r>
  <r>
    <s v="MIRAPEX ER 3 MG TABLET"/>
    <x v="1833"/>
    <n v="14.372769999999999"/>
    <n v="15.795680000000001"/>
    <s v="B"/>
    <n v="9.9000000000000005E-2"/>
    <s v="WAC Adjustment"/>
    <d v="2016-01-13T00:00:00"/>
    <n v="1.099"/>
  </r>
  <r>
    <s v="MIRAPEX ER 4.5 MG TABLET"/>
    <x v="1834"/>
    <n v="14.43868"/>
    <n v="15.86811"/>
    <s v="B"/>
    <n v="9.9000000000000005E-2"/>
    <s v="WAC Adjustment"/>
    <d v="2016-01-13T00:00:00"/>
    <n v="1.099"/>
  </r>
  <r>
    <s v="MOBIC 15 MG TABLET"/>
    <x v="2174"/>
    <n v="9.2836400000000001"/>
    <n v="10.202719999999999"/>
    <s v="B"/>
    <n v="9.9000000000000005E-2"/>
    <s v="WAC Adjustment"/>
    <d v="2016-01-13T00:00:00"/>
    <n v="1.099"/>
  </r>
  <r>
    <s v="MOBIC 7.5 MG TABLET"/>
    <x v="882"/>
    <n v="6.2242899999999999"/>
    <n v="6.8405500000000004"/>
    <s v="B"/>
    <n v="9.9000000000000005E-2"/>
    <s v="WAC Adjustment"/>
    <d v="2016-01-13T00:00:00"/>
    <n v="1.099"/>
  </r>
  <r>
    <s v="MONUROL 3 GM SACHET"/>
    <x v="2175"/>
    <n v="58.215449999999997"/>
    <n v="63.978200000000001"/>
    <s v="B"/>
    <n v="9.9000000000000005E-2"/>
    <s v="WAC Adjustment"/>
    <d v="2016-01-13T00:00:00"/>
    <n v="1.099"/>
  </r>
  <r>
    <s v="MOVANTIK 12.5 MG TABLET"/>
    <x v="2176"/>
    <n v="8.0291700000000006"/>
    <n v="8.8240599999999993"/>
    <s v="B"/>
    <n v="9.9000000000000005E-2"/>
    <s v="WAC Adjustment"/>
    <d v="2016-01-13T00:00:00"/>
    <n v="1.099"/>
  </r>
  <r>
    <s v="MOVANTIK 25 MG TABLET"/>
    <x v="2177"/>
    <n v="8.0337300000000003"/>
    <n v="8.8290699999999998"/>
    <s v="B"/>
    <n v="9.9000000000000005E-2"/>
    <s v="WAC Adjustment"/>
    <d v="2016-01-13T00:00:00"/>
    <n v="1.099"/>
  </r>
  <r>
    <s v="MYFORTIC 180 MG TABLET"/>
    <x v="1840"/>
    <n v="4.3142399999999999"/>
    <n v="4.4436299999999997"/>
    <s v="B"/>
    <n v="0.03"/>
    <s v="WAC Adjustment"/>
    <d v="2016-01-13T00:00:00"/>
    <n v="1.03"/>
  </r>
  <r>
    <s v="MYFORTIC 360 MG TABLET"/>
    <x v="1841"/>
    <n v="8.6750799999999995"/>
    <n v="8.9353400000000001"/>
    <s v="B"/>
    <n v="0.03"/>
    <s v="WAC Adjustment"/>
    <d v="2016-01-13T00:00:00"/>
    <n v="1.03"/>
  </r>
  <r>
    <s v="NAMENDA 10 MG TABLET"/>
    <x v="2178"/>
    <n v="5.4949399999999997"/>
    <n v="6.0389900000000001"/>
    <s v="B"/>
    <n v="9.9000000000000005E-2"/>
    <s v="WAC Adjustment"/>
    <d v="2016-01-13T00:00:00"/>
    <n v="1.099"/>
  </r>
  <r>
    <s v="NAMENDA 2 MG/ML SOLUTION"/>
    <x v="126"/>
    <n v="1.76125"/>
    <n v="1.93563"/>
    <s v="B"/>
    <n v="9.9000000000000005E-2"/>
    <s v="WAC Adjustment"/>
    <d v="2016-01-13T00:00:00"/>
    <n v="1.099"/>
  </r>
  <r>
    <s v="NAMENDA 5 MG TABLET"/>
    <x v="2179"/>
    <n v="5.47933"/>
    <n v="6.0218400000000001"/>
    <s v="B"/>
    <n v="9.9000000000000005E-2"/>
    <s v="WAC Adjustment"/>
    <d v="2016-01-13T00:00:00"/>
    <n v="1.099"/>
  </r>
  <r>
    <s v="NAMENDA 5-10 MG TITRATION PK"/>
    <x v="128"/>
    <n v="5.5347099999999996"/>
    <n v="6.0827"/>
    <s v="B"/>
    <n v="9.9000000000000005E-2"/>
    <s v="WAC Adjustment"/>
    <d v="2016-01-13T00:00:00"/>
    <n v="1.099"/>
  </r>
  <r>
    <s v="NAMENDA XR 14 MG CAPSULE"/>
    <x v="2180"/>
    <n v="10.30376"/>
    <n v="11.323829999999999"/>
    <s v="B"/>
    <n v="9.9000000000000005E-2"/>
    <s v="WAC Adjustment"/>
    <d v="2016-01-13T00:00:00"/>
    <n v="1.099"/>
  </r>
  <r>
    <s v="NAMENDA XR 21 MG CAPSULE"/>
    <x v="1510"/>
    <n v="10.48692"/>
    <n v="11.525119999999999"/>
    <s v="B"/>
    <n v="9.9000000000000005E-2"/>
    <s v="WAC Adjustment"/>
    <d v="2016-01-13T00:00:00"/>
    <n v="1.099"/>
  </r>
  <r>
    <s v="NAMENDA XR 28 MG CAPSULE"/>
    <x v="2181"/>
    <n v="10.344189999999999"/>
    <n v="11.368270000000001"/>
    <s v="B"/>
    <n v="9.9000000000000005E-2"/>
    <s v="WAC Adjustment"/>
    <d v="2016-01-13T00:00:00"/>
    <n v="1.099"/>
  </r>
  <r>
    <s v="NAMENDA XR 7 MG CAPSULE"/>
    <x v="1511"/>
    <n v="10.483739999999999"/>
    <n v="11.52164"/>
    <s v="B"/>
    <n v="9.9000000000000005E-2"/>
    <s v="WAC Adjustment"/>
    <d v="2016-01-13T00:00:00"/>
    <n v="1.099"/>
  </r>
  <r>
    <s v="NAMENDA XR TITRATION PACK"/>
    <x v="131"/>
    <n v="10.48071"/>
    <n v="11.5182"/>
    <s v="B"/>
    <n v="9.9000000000000005E-2"/>
    <s v="WAC Adjustment"/>
    <d v="2016-01-13T00:00:00"/>
    <n v="1.099"/>
  </r>
  <r>
    <s v="NAMZARIC 14 MG-10 MG CAPSULE"/>
    <x v="2182"/>
    <n v="10.307600000000001"/>
    <n v="11.328049999999999"/>
    <s v="B"/>
    <n v="9.9000000000000005E-2"/>
    <s v="WAC Adjustment"/>
    <d v="2016-01-13T00:00:00"/>
    <n v="1.099"/>
  </r>
  <r>
    <s v="NAMZARIC 28 MG-10 MG CAPSULE"/>
    <x v="2183"/>
    <n v="10.315759999999999"/>
    <n v="11.337020000000001"/>
    <s v="B"/>
    <n v="9.9000000000000005E-2"/>
    <s v="WAC Adjustment"/>
    <d v="2016-01-13T00:00:00"/>
    <n v="1.099"/>
  </r>
  <r>
    <s v="NASCOBAL 500 MCG NASAL SPRAY"/>
    <x v="2184"/>
    <n v="95.355770000000007"/>
    <n v="104.79599"/>
    <s v="B"/>
    <n v="9.9000000000000005E-2"/>
    <s v="WAC Adjustment"/>
    <d v="2016-01-13T00:00:00"/>
    <n v="1.099"/>
  </r>
  <r>
    <s v="NASONEX 50 MCG NASAL SPRAY"/>
    <x v="1077"/>
    <n v="12.232469999999999"/>
    <n v="13.443239999999999"/>
    <s v="B"/>
    <n v="9.9000000000000005E-2"/>
    <s v="WAC Adjustment"/>
    <d v="2016-01-13T00:00:00"/>
    <n v="1.099"/>
  </r>
  <r>
    <s v="NEORAL 100 MG GELATIN CAPSULE"/>
    <x v="1284"/>
    <n v="6.6165900000000004"/>
    <n v="6.9475499999999997"/>
    <s v="B"/>
    <n v="0.05"/>
    <s v="WAC Adjustment"/>
    <d v="2016-01-13T00:00:00"/>
    <n v="1.05"/>
  </r>
  <r>
    <s v="NEORAL 25 MG GELATIN CAPSULE"/>
    <x v="1285"/>
    <n v="1.6518200000000001"/>
    <n v="1.73444"/>
    <s v="B"/>
    <n v="0.05"/>
    <s v="WAC Adjustment"/>
    <d v="2016-01-13T00:00:00"/>
    <n v="1.05"/>
  </r>
  <r>
    <s v="NEUPRO 1 MG/24 HR PATCH"/>
    <x v="887"/>
    <n v="16.96011"/>
    <n v="18.147320000000001"/>
    <s v="B"/>
    <n v="7.0000000000000007E-2"/>
    <s v="WAC Adjustment"/>
    <d v="2016-01-13T00:00:00"/>
    <n v="1.07"/>
  </r>
  <r>
    <s v="NEUPRO 2 MG/24 HR PATCH"/>
    <x v="888"/>
    <n v="16.950559999999999"/>
    <n v="18.1371"/>
    <s v="B"/>
    <n v="7.0000000000000007E-2"/>
    <s v="WAC Adjustment"/>
    <d v="2016-01-13T00:00:00"/>
    <n v="1.07"/>
  </r>
  <r>
    <s v="NEUPRO 3 MG/24 HR PATCH"/>
    <x v="889"/>
    <n v="17.022939999999998"/>
    <n v="18.214549999999999"/>
    <s v="B"/>
    <n v="7.0000000000000007E-2"/>
    <s v="WAC Adjustment"/>
    <d v="2016-01-13T00:00:00"/>
    <n v="1.07"/>
  </r>
  <r>
    <s v="NEUPRO 4 MG/24 HR PATCH"/>
    <x v="483"/>
    <n v="16.977910000000001"/>
    <n v="18.166360000000001"/>
    <s v="B"/>
    <n v="7.0000000000000007E-2"/>
    <s v="WAC Adjustment"/>
    <d v="2016-01-13T00:00:00"/>
    <n v="1.07"/>
  </r>
  <r>
    <s v="NEUPRO 6 MG/24 HR PATCH"/>
    <x v="484"/>
    <n v="17.162330000000001"/>
    <n v="18.363689999999998"/>
    <s v="B"/>
    <n v="7.0000000000000007E-2"/>
    <s v="WAC Adjustment"/>
    <d v="2016-01-13T00:00:00"/>
    <n v="1.07"/>
  </r>
  <r>
    <s v="NEUPRO 8 MG/24 HR PATCH"/>
    <x v="485"/>
    <n v="16.885719999999999"/>
    <n v="18.067720000000001"/>
    <s v="B"/>
    <n v="7.0000000000000007E-2"/>
    <s v="WAC Adjustment"/>
    <d v="2016-01-13T00:00:00"/>
    <n v="1.07"/>
  </r>
  <r>
    <s v="NIZORAL 2% SHAMPOO"/>
    <x v="891"/>
    <n v="0.49079"/>
    <n v="0.53939000000000004"/>
    <s v="B"/>
    <n v="9.9000000000000005E-2"/>
    <s v="WAC Adjustment"/>
    <d v="2016-01-13T00:00:00"/>
    <n v="1.099"/>
  </r>
  <r>
    <s v="NORCO 10-325 TABLET"/>
    <x v="1078"/>
    <n v="3.2742300000000002"/>
    <n v="3.5361699999999998"/>
    <s v="B"/>
    <n v="0.08"/>
    <s v="WAC Adjustment"/>
    <d v="2016-01-13T00:00:00"/>
    <n v="1.08"/>
  </r>
  <r>
    <s v="NUVARING VAGINAL RING"/>
    <x v="511"/>
    <n v="107.22064"/>
    <n v="117.83656000000001"/>
    <s v="B"/>
    <n v="9.9000000000000005E-2"/>
    <s v="WAC Adjustment"/>
    <d v="2016-01-13T00:00:00"/>
    <n v="1.099"/>
  </r>
  <r>
    <s v="NUVIGIL 150 MG TABLET"/>
    <x v="512"/>
    <n v="17.830290000000002"/>
    <n v="19.60369"/>
    <s v="B"/>
    <n v="9.9500000000000005E-2"/>
    <s v="WAC Adjustment"/>
    <d v="2016-01-13T00:00:00"/>
    <n v="1.0994999999999999"/>
  </r>
  <r>
    <s v="NUVIGIL 200 MG TABLET"/>
    <x v="1775"/>
    <n v="17.82067"/>
    <n v="19.593109999999999"/>
    <s v="B"/>
    <n v="9.9500000000000005E-2"/>
    <s v="WAC Adjustment"/>
    <d v="2016-01-13T00:00:00"/>
    <n v="1.0994999999999999"/>
  </r>
  <r>
    <s v="NUVIGIL 250 MG TABLET"/>
    <x v="513"/>
    <n v="17.79768"/>
    <n v="19.56784"/>
    <s v="B"/>
    <n v="9.9500000000000005E-2"/>
    <s v="WAC Adjustment"/>
    <d v="2016-01-13T00:00:00"/>
    <n v="1.0994999999999999"/>
  </r>
  <r>
    <s v="NUVIGIL 50 MG TABLET"/>
    <x v="514"/>
    <n v="6.0916600000000001"/>
    <n v="6.6876100000000003"/>
    <s v="B"/>
    <n v="9.7799999999999998E-2"/>
    <s v="WAC Adjustment"/>
    <d v="2016-01-13T00:00:00"/>
    <n v="1.0977999999999999"/>
  </r>
  <r>
    <s v="OPANA ER 10 MG TABLET"/>
    <x v="2185"/>
    <n v="4.3871900000000004"/>
    <n v="4.6504700000000003"/>
    <s v="B"/>
    <n v="0.06"/>
    <s v="WAC Adjustment"/>
    <d v="2016-01-13T00:00:00"/>
    <n v="1.06"/>
  </r>
  <r>
    <s v="OPANA ER 15 MG TABLET"/>
    <x v="2186"/>
    <n v="6.08521"/>
    <n v="6.4502600000000001"/>
    <s v="B"/>
    <n v="0.06"/>
    <s v="WAC Adjustment"/>
    <d v="2016-01-13T00:00:00"/>
    <n v="1.06"/>
  </r>
  <r>
    <s v="OPANA ER 20 MG TABLET"/>
    <x v="2187"/>
    <n v="7.7413100000000004"/>
    <n v="8.2057099999999998"/>
    <s v="B"/>
    <n v="0.06"/>
    <s v="WAC Adjustment"/>
    <d v="2016-01-13T00:00:00"/>
    <n v="1.06"/>
  </r>
  <r>
    <s v="OPANA ER 30 MG TABLET"/>
    <x v="2188"/>
    <n v="11.17371"/>
    <n v="11.844139999999999"/>
    <s v="B"/>
    <n v="0.06"/>
    <s v="WAC Adjustment"/>
    <d v="2016-01-13T00:00:00"/>
    <n v="1.06"/>
  </r>
  <r>
    <s v="OPANA ER 40 MG TABLET"/>
    <x v="2189"/>
    <n v="14.505940000000001"/>
    <n v="15.376300000000001"/>
    <s v="B"/>
    <n v="0.06"/>
    <s v="WAC Adjustment"/>
    <d v="2016-01-13T00:00:00"/>
    <n v="1.06"/>
  </r>
  <r>
    <s v="OPANA ER 5 MG TABLET"/>
    <x v="2190"/>
    <n v="2.2739400000000001"/>
    <n v="2.4103300000000001"/>
    <s v="B"/>
    <n v="0.06"/>
    <s v="WAC Adjustment"/>
    <d v="2016-01-13T00:00:00"/>
    <n v="1.06"/>
  </r>
  <r>
    <s v="OPANA ER 7.5 MG TABLET"/>
    <x v="2191"/>
    <n v="3.39297"/>
    <n v="3.5964800000000001"/>
    <s v="B"/>
    <n v="0.06"/>
    <s v="WAC Adjustment"/>
    <d v="2016-01-13T00:00:00"/>
    <n v="1.06"/>
  </r>
  <r>
    <s v="ORAP 1 MG TABLET"/>
    <x v="1776"/>
    <n v="1.6553199999999999"/>
    <n v="1.72156"/>
    <s v="B"/>
    <n v="0.04"/>
    <s v="WAC Adjustment"/>
    <d v="2016-01-13T00:00:00"/>
    <n v="1.04"/>
  </r>
  <r>
    <s v="ORAP 2 MG TABLET"/>
    <x v="524"/>
    <n v="2.2335799999999999"/>
    <n v="2.3229700000000002"/>
    <s v="B"/>
    <n v="0.04"/>
    <s v="WAC Adjustment"/>
    <d v="2016-01-13T00:00:00"/>
    <n v="1.04"/>
  </r>
  <r>
    <s v="ORTHO MICRONOR 0.35 MG TABLET"/>
    <x v="2192"/>
    <n v="1.45021"/>
    <n v="1.59378"/>
    <s v="B"/>
    <n v="9.9000000000000005E-2"/>
    <s v="WAC Adjustment"/>
    <d v="2016-01-13T00:00:00"/>
    <n v="1.099"/>
  </r>
  <r>
    <s v="ORTHO TRI-CYCLEN 28 TABLET"/>
    <x v="894"/>
    <n v="1.3128899999999999"/>
    <n v="1.44289"/>
    <s v="B"/>
    <n v="9.9000000000000005E-2"/>
    <s v="WAC Adjustment"/>
    <d v="2016-01-13T00:00:00"/>
    <n v="1.099"/>
  </r>
  <r>
    <s v="ORTHO TRI-CYCLEN LO TABLET"/>
    <x v="895"/>
    <n v="4.6876199999999999"/>
    <n v="5.1516999999999999"/>
    <s v="B"/>
    <n v="9.9000000000000005E-2"/>
    <s v="WAC Adjustment"/>
    <d v="2016-01-13T00:00:00"/>
    <n v="1.099"/>
  </r>
  <r>
    <s v="ORTHO-CYCLEN 28 TABLET"/>
    <x v="896"/>
    <n v="1.3143"/>
    <n v="1.4444399999999999"/>
    <s v="B"/>
    <n v="9.9000000000000005E-2"/>
    <s v="WAC Adjustment"/>
    <d v="2016-01-13T00:00:00"/>
    <n v="1.099"/>
  </r>
  <r>
    <s v="ORTHO-NOVUM 1-35-28 TABLET"/>
    <x v="2193"/>
    <n v="2.2321800000000001"/>
    <n v="2.4531399999999999"/>
    <s v="B"/>
    <n v="9.9000000000000005E-2"/>
    <s v="WAC Adjustment"/>
    <d v="2016-01-13T00:00:00"/>
    <n v="1.099"/>
  </r>
  <r>
    <s v="ORTHO-NOVUM 7-7-7-28 TABLET"/>
    <x v="2194"/>
    <n v="1.19129"/>
    <n v="1.30925"/>
    <s v="B"/>
    <n v="9.9000000000000005E-2"/>
    <s v="WAC Adjustment"/>
    <d v="2016-01-13T00:00:00"/>
    <n v="1.099"/>
  </r>
  <r>
    <s v="OTEZLA 30 MG TABLET"/>
    <x v="2001"/>
    <n v="35.479810000000001"/>
    <n v="38.300460000000001"/>
    <s v="B"/>
    <n v="7.9500000000000001E-2"/>
    <s v="WAC Adjustment"/>
    <d v="2016-01-13T00:00:00"/>
    <n v="1.0794999999999999"/>
  </r>
  <r>
    <s v="OXYCONTIN 10 MG TABLET"/>
    <x v="1108"/>
    <n v="2.7063700000000002"/>
    <n v="2.9634200000000002"/>
    <s v="B"/>
    <n v="9.5000000000000001E-2"/>
    <s v="WAC Adjustment"/>
    <d v="2016-01-13T00:00:00"/>
    <n v="1.095"/>
  </r>
  <r>
    <s v="OXYCONTIN 15 MG TABLET"/>
    <x v="1109"/>
    <n v="4.0003200000000003"/>
    <n v="4.3803099999999997"/>
    <s v="B"/>
    <n v="9.5000000000000001E-2"/>
    <s v="WAC Adjustment"/>
    <d v="2016-01-13T00:00:00"/>
    <n v="1.095"/>
  </r>
  <r>
    <s v="OXYCONTIN 20 MG TABLET"/>
    <x v="1110"/>
    <n v="5.0953400000000002"/>
    <n v="5.5794499999999996"/>
    <s v="B"/>
    <n v="9.5000000000000001E-2"/>
    <s v="WAC Adjustment"/>
    <d v="2016-01-13T00:00:00"/>
    <n v="1.095"/>
  </r>
  <r>
    <s v="OXYCONTIN 30 MG TABLET"/>
    <x v="1111"/>
    <n v="7.0304599999999997"/>
    <n v="7.6983600000000001"/>
    <s v="B"/>
    <n v="9.5000000000000001E-2"/>
    <s v="WAC Adjustment"/>
    <d v="2016-01-13T00:00:00"/>
    <n v="1.095"/>
  </r>
  <r>
    <s v="OXYCONTIN 40 MG TABLET"/>
    <x v="1112"/>
    <n v="8.6449800000000003"/>
    <n v="9.4662500000000005"/>
    <s v="B"/>
    <n v="9.5000000000000001E-2"/>
    <s v="WAC Adjustment"/>
    <d v="2016-01-13T00:00:00"/>
    <n v="1.095"/>
  </r>
  <r>
    <s v="OXYCONTIN 60 MG TABLET"/>
    <x v="1113"/>
    <n v="12.31443"/>
    <n v="13.484299999999999"/>
    <s v="B"/>
    <n v="9.5000000000000001E-2"/>
    <s v="WAC Adjustment"/>
    <d v="2016-01-13T00:00:00"/>
    <n v="1.095"/>
  </r>
  <r>
    <s v="OXYCONTIN 80 MG TABLET"/>
    <x v="1114"/>
    <n v="15.12641"/>
    <n v="16.563410000000001"/>
    <s v="B"/>
    <n v="9.5000000000000001E-2"/>
    <s v="WAC Adjustment"/>
    <d v="2016-01-13T00:00:00"/>
    <n v="1.095"/>
  </r>
  <r>
    <s v="OXYTROL 3.9 MG/24HR PATCH"/>
    <x v="1561"/>
    <n v="55.531959999999998"/>
    <n v="59.974519999999998"/>
    <s v="B"/>
    <n v="0.08"/>
    <s v="WAC Adjustment"/>
    <d v="2016-01-13T00:00:00"/>
    <n v="1.08"/>
  </r>
  <r>
    <s v="PANCREAZE DR 10,500 UNIT CAP"/>
    <x v="901"/>
    <n v="2.22627"/>
    <n v="2.4467099999999999"/>
    <s v="B"/>
    <n v="9.9000000000000005E-2"/>
    <s v="WAC Adjustment"/>
    <d v="2016-01-13T00:00:00"/>
    <n v="1.099"/>
  </r>
  <r>
    <s v="PANCREAZE DR 16,800 UNIT CAP"/>
    <x v="902"/>
    <n v="3.5854300000000001"/>
    <n v="3.94042"/>
    <s v="B"/>
    <n v="9.9000000000000005E-2"/>
    <s v="WAC Adjustment"/>
    <d v="2016-01-13T00:00:00"/>
    <n v="1.099"/>
  </r>
  <r>
    <s v="PANCREAZE DR 21,000 UNIT CAP"/>
    <x v="903"/>
    <n v="4.47621"/>
    <n v="4.9194100000000001"/>
    <s v="B"/>
    <n v="9.9000000000000005E-2"/>
    <s v="WAC Adjustment"/>
    <d v="2016-01-13T00:00:00"/>
    <n v="1.099"/>
  </r>
  <r>
    <s v="PANCREAZE DR 4,200 UNIT CAP"/>
    <x v="904"/>
    <n v="0.88553000000000004"/>
    <n v="0.97316000000000003"/>
    <s v="B"/>
    <n v="9.9000000000000005E-2"/>
    <s v="WAC Adjustment"/>
    <d v="2016-01-13T00:00:00"/>
    <n v="1.099"/>
  </r>
  <r>
    <s v="PENTASA 250 MG CAPSULE"/>
    <x v="1304"/>
    <n v="2.0755699999999999"/>
    <n v="2.2623700000000002"/>
    <s v="B"/>
    <n v="0.09"/>
    <s v="WAC Adjustment"/>
    <d v="2016-01-13T00:00:00"/>
    <n v="1.0900000000000001"/>
  </r>
  <r>
    <s v="PENTASA 500 MG CAPSULE"/>
    <x v="1305"/>
    <n v="4.1431300000000002"/>
    <n v="4.5160200000000001"/>
    <s v="B"/>
    <n v="0.09"/>
    <s v="WAC Adjustment"/>
    <d v="2016-01-13T00:00:00"/>
    <n v="1.0900000000000001"/>
  </r>
  <r>
    <s v="PERCOCET 10-325 MG TABLET"/>
    <x v="1189"/>
    <n v="11.92676"/>
    <n v="14.90845"/>
    <s v="B"/>
    <n v="0.25"/>
    <s v="WAC Adjustment"/>
    <d v="2016-01-13T00:00:00"/>
    <n v="1.25"/>
  </r>
  <r>
    <s v="PERCOCET 5-325 MG TABLET"/>
    <x v="1190"/>
    <n v="8.3891799999999996"/>
    <n v="10.486549999999999"/>
    <s v="B"/>
    <n v="0.25"/>
    <s v="WAC Adjustment"/>
    <d v="2016-01-13T00:00:00"/>
    <n v="1.25"/>
  </r>
  <r>
    <s v="PERCOCET 7.5-325 MG TABLET"/>
    <x v="1191"/>
    <n v="9.1141400000000008"/>
    <n v="11.39268"/>
    <s v="B"/>
    <n v="0.25"/>
    <s v="WAC Adjustment"/>
    <d v="2016-01-13T00:00:00"/>
    <n v="1.25"/>
  </r>
  <r>
    <s v="PEXEVA 40 MG TABLET"/>
    <x v="1849"/>
    <n v="9.6338799999999996"/>
    <n v="10.87655"/>
    <s v="B"/>
    <n v="0.129"/>
    <s v="WAC Adjustment"/>
    <d v="2016-01-13T00:00:00"/>
    <n v="1.129"/>
  </r>
  <r>
    <s v="PICATO 0.015% GEL"/>
    <x v="1384"/>
    <n v="241.43210999999999"/>
    <n v="270.37741"/>
    <s v="B"/>
    <n v="0.11990000000000001"/>
    <s v="WAC Adjustment"/>
    <d v="2016-01-13T00:00:00"/>
    <n v="1.1198999999999999"/>
  </r>
  <r>
    <s v="PICATO 0.05% GEL"/>
    <x v="1385"/>
    <n v="355.02075000000002"/>
    <n v="397.58418999999998"/>
    <s v="B"/>
    <n v="0.11990000000000001"/>
    <s v="WAC Adjustment"/>
    <d v="2016-01-13T00:00:00"/>
    <n v="1.1198999999999999"/>
  </r>
  <r>
    <s v="PRED FORTE 1% EYE DROPS"/>
    <x v="13"/>
    <n v="20.48875"/>
    <n v="22.517140000000001"/>
    <s v="B"/>
    <n v="9.9000000000000005E-2"/>
    <s v="WAC Adjustment"/>
    <d v="2016-01-13T00:00:00"/>
    <n v="1.099"/>
  </r>
  <r>
    <s v="PRED FORTE 1% EYE DROPS"/>
    <x v="14"/>
    <n v="20.20167"/>
    <n v="22.201630000000002"/>
    <s v="B"/>
    <n v="9.9000000000000005E-2"/>
    <s v="WAC Adjustment"/>
    <d v="2016-01-13T00:00:00"/>
    <n v="1.099"/>
  </r>
  <r>
    <s v="PRED MILD 0.12% EYE DROPS"/>
    <x v="16"/>
    <n v="20.163329999999998"/>
    <n v="22.159500000000001"/>
    <s v="B"/>
    <n v="9.9000000000000005E-2"/>
    <s v="WAC Adjustment"/>
    <d v="2016-01-13T00:00:00"/>
    <n v="1.099"/>
  </r>
  <r>
    <s v="PRED MILD 0.12% EYE DROPS"/>
    <x v="17"/>
    <n v="20.584379999999999"/>
    <n v="22.622240000000001"/>
    <s v="B"/>
    <n v="9.9000000000000005E-2"/>
    <s v="WAC Adjustment"/>
    <d v="2016-01-13T00:00:00"/>
    <n v="1.099"/>
  </r>
  <r>
    <s v="PRENATE DHA SOFTGEL"/>
    <x v="2002"/>
    <n v="4.3698199999999998"/>
    <n v="4.8797800000000002"/>
    <s v="B"/>
    <n v="0.1167"/>
    <s v="WAC Adjustment"/>
    <d v="2016-01-13T00:00:00"/>
    <n v="1.1167"/>
  </r>
  <r>
    <s v="PRENATE ELITE TABLET"/>
    <x v="1694"/>
    <n v="4.3616200000000003"/>
    <n v="4.8706199999999997"/>
    <s v="B"/>
    <n v="0.1167"/>
    <s v="WAC Adjustment"/>
    <d v="2016-01-13T00:00:00"/>
    <n v="1.1167"/>
  </r>
  <r>
    <s v="PRENATE ENHANCE SOFTGEL"/>
    <x v="2003"/>
    <n v="4.4323600000000001"/>
    <n v="4.9496200000000004"/>
    <s v="B"/>
    <n v="0.1167"/>
    <s v="WAC Adjustment"/>
    <d v="2016-01-13T00:00:00"/>
    <n v="1.1167"/>
  </r>
  <r>
    <s v="PRENATE ESSENTIAL SOFTGEL"/>
    <x v="2004"/>
    <n v="4.3775599999999999"/>
    <n v="4.8884299999999996"/>
    <s v="B"/>
    <n v="0.1167"/>
    <s v="WAC Adjustment"/>
    <d v="2016-01-13T00:00:00"/>
    <n v="1.1167"/>
  </r>
  <r>
    <s v="PRENATE MINI SOFTGEL"/>
    <x v="2046"/>
    <n v="4.3710800000000001"/>
    <n v="4.8811900000000001"/>
    <s v="B"/>
    <n v="0.1167"/>
    <s v="WAC Adjustment"/>
    <d v="2016-01-13T00:00:00"/>
    <n v="1.1167"/>
  </r>
  <r>
    <s v="PREQUE 10 TABLET"/>
    <x v="1562"/>
    <n v="1.2139"/>
    <n v="1.31097"/>
    <s v="B"/>
    <n v="0.08"/>
    <s v="WAC Adjustment"/>
    <d v="2016-01-13T00:00:00"/>
    <n v="1.08"/>
  </r>
  <r>
    <s v="PREZCOBIX 800 MG-150 MG TABLET"/>
    <x v="2195"/>
    <n v="46.325029999999998"/>
    <n v="49.984699999999997"/>
    <s v="B"/>
    <n v="7.9000000000000001E-2"/>
    <s v="WAC Adjustment"/>
    <d v="2016-01-13T00:00:00"/>
    <n v="1.079"/>
  </r>
  <r>
    <s v="PREZISTA 600 MG TABLET"/>
    <x v="913"/>
    <n v="20.194900000000001"/>
    <n v="21.790289999999999"/>
    <s v="B"/>
    <n v="7.9000000000000001E-2"/>
    <s v="WAC Adjustment"/>
    <d v="2016-01-13T00:00:00"/>
    <n v="1.079"/>
  </r>
  <r>
    <s v="PREZISTA 800 MG TABLET"/>
    <x v="914"/>
    <n v="40.575589999999998"/>
    <n v="43.78107"/>
    <s v="B"/>
    <n v="7.9000000000000001E-2"/>
    <s v="WAC Adjustment"/>
    <d v="2016-01-13T00:00:00"/>
    <n v="1.079"/>
  </r>
  <r>
    <s v="PROAIR HFA 90 MCG INHALER"/>
    <x v="1778"/>
    <n v="5.6958099999999998"/>
    <n v="6.0374400000000001"/>
    <s v="B"/>
    <n v="0.06"/>
    <s v="WAC Adjustment"/>
    <d v="2016-01-13T00:00:00"/>
    <n v="1.06"/>
  </r>
  <r>
    <s v="PROGLYCEM 50 MG/ML ORAL SUSP"/>
    <x v="1779"/>
    <n v="8.0513999999999992"/>
    <n v="8.3733699999999995"/>
    <s v="B"/>
    <n v="0.04"/>
    <s v="WAC Adjustment"/>
    <d v="2016-01-13T00:00:00"/>
    <n v="1.04"/>
  </r>
  <r>
    <s v="PROVENTIL HFA 90 MCG INHALER"/>
    <x v="554"/>
    <n v="9.3473199999999999"/>
    <n v="10.27271"/>
    <s v="B"/>
    <n v="9.9000000000000005E-2"/>
    <s v="WAC Adjustment"/>
    <d v="2016-01-13T00:00:00"/>
    <n v="1.099"/>
  </r>
  <r>
    <s v="PROVIGIL 100 MG TABLET"/>
    <x v="2196"/>
    <n v="26.044090000000001"/>
    <n v="27.346299999999999"/>
    <s v="B"/>
    <n v="0.05"/>
    <s v="WAC Adjustment"/>
    <d v="2016-01-13T00:00:00"/>
    <n v="1.05"/>
  </r>
  <r>
    <s v="PROVIGIL 200 MG TABLET"/>
    <x v="2197"/>
    <n v="39.535139999999998"/>
    <n v="41.511890000000001"/>
    <s v="B"/>
    <n v="0.05"/>
    <s v="WAC Adjustment"/>
    <d v="2016-01-13T00:00:00"/>
    <n v="1.05"/>
  </r>
  <r>
    <s v="PULMICORT 180 MCG FLEXHALER"/>
    <x v="555"/>
    <n v="179.40607"/>
    <n v="193.75855000000001"/>
    <s v="B"/>
    <n v="0.08"/>
    <s v="WAC Adjustment"/>
    <d v="2016-01-13T00:00:00"/>
    <n v="1.08"/>
  </r>
  <r>
    <s v="PULMICORT 90 MCG FLEXHALER"/>
    <x v="556"/>
    <n v="133.85509999999999"/>
    <n v="144.56351000000001"/>
    <s v="B"/>
    <n v="0.08"/>
    <s v="WAC Adjustment"/>
    <d v="2016-01-13T00:00:00"/>
    <n v="1.08"/>
  </r>
  <r>
    <s v="PULMOZYME 1 MG/ML AMPUL"/>
    <x v="915"/>
    <n v="36.220790000000001"/>
    <n v="39.480670000000003"/>
    <s v="B"/>
    <n v="0.09"/>
    <s v="WAC Adjustment"/>
    <d v="2016-01-13T00:00:00"/>
    <n v="1.0900000000000001"/>
  </r>
  <r>
    <s v="QNASL 80 MCG NASAL SPRAY"/>
    <x v="558"/>
    <n v="17.77167"/>
    <n v="19.53604"/>
    <s v="B"/>
    <n v="9.9299999999999999E-2"/>
    <s v="WAC Adjustment"/>
    <d v="2016-01-13T00:00:00"/>
    <n v="1.0992999999999999"/>
  </r>
  <r>
    <s v="QNASL CHILDREN'S 40 MCG SPRAY"/>
    <x v="2015"/>
    <n v="30.70326"/>
    <n v="33.751480000000001"/>
    <s v="B"/>
    <n v="9.9299999999999999E-2"/>
    <s v="WAC Adjustment"/>
    <d v="2016-01-13T00:00:00"/>
    <n v="1.0992999999999999"/>
  </r>
  <r>
    <s v="QUARTETTE TABLET"/>
    <x v="559"/>
    <n v="3.4174099999999998"/>
    <n v="3.7250200000000002"/>
    <s v="B"/>
    <n v="0.09"/>
    <s v="WAC Adjustment"/>
    <d v="2016-01-13T00:00:00"/>
    <n v="1.0900000000000001"/>
  </r>
  <r>
    <s v="QVAR 40 MCG ORAL INHALER"/>
    <x v="1781"/>
    <n v="15.45994"/>
    <n v="16.382069999999999"/>
    <s v="B"/>
    <n v="5.96E-2"/>
    <s v="WAC Adjustment"/>
    <d v="2016-01-13T00:00:00"/>
    <n v="1.0596000000000001"/>
  </r>
  <r>
    <s v="QVAR 80 MCG ORAL INHALER"/>
    <x v="1782"/>
    <n v="20.713329999999999"/>
    <n v="21.944949999999999"/>
    <s v="B"/>
    <n v="5.9499999999999997E-2"/>
    <s v="WAC Adjustment"/>
    <d v="2016-01-13T00:00:00"/>
    <n v="1.0594999999999999"/>
  </r>
  <r>
    <s v="RAPAFLO 4 MG CAPSULE"/>
    <x v="1312"/>
    <n v="6.1465300000000003"/>
    <n v="6.7551600000000001"/>
    <s v="B"/>
    <n v="9.9000000000000005E-2"/>
    <s v="WAC Adjustment"/>
    <d v="2016-01-13T00:00:00"/>
    <n v="1.099"/>
  </r>
  <r>
    <s v="RAPAFLO 8 MG CAPSULE"/>
    <x v="1313"/>
    <n v="6.0981500000000004"/>
    <n v="6.7019799999999998"/>
    <s v="B"/>
    <n v="9.9000000000000005E-2"/>
    <s v="WAC Adjustment"/>
    <d v="2016-01-13T00:00:00"/>
    <n v="1.099"/>
  </r>
  <r>
    <s v="RESTASIS 0.05% EYE EMULSION"/>
    <x v="575"/>
    <n v="6.2629200000000003"/>
    <n v="6.8829500000000001"/>
    <s v="B"/>
    <n v="9.9000000000000005E-2"/>
    <s v="WAC Adjustment"/>
    <d v="2016-01-13T00:00:00"/>
    <n v="1.099"/>
  </r>
  <r>
    <s v="RESTASIS 0.05% EYE EMULSION"/>
    <x v="576"/>
    <n v="6.24986"/>
    <n v="6.8685900000000002"/>
    <s v="B"/>
    <n v="9.9000000000000005E-2"/>
    <s v="WAC Adjustment"/>
    <d v="2016-01-13T00:00:00"/>
    <n v="1.099"/>
  </r>
  <r>
    <s v="REYATAZ 150 MG CAPSULE"/>
    <x v="578"/>
    <n v="20.455559999999998"/>
    <n v="22.071549999999998"/>
    <s v="B"/>
    <n v="7.9000000000000001E-2"/>
    <s v="WAC Adjustment"/>
    <d v="2016-01-13T00:00:00"/>
    <n v="1.079"/>
  </r>
  <r>
    <s v="REYATAZ 200 MG CAPSULE"/>
    <x v="579"/>
    <n v="20.470970000000001"/>
    <n v="22.088180000000001"/>
    <s v="B"/>
    <n v="7.9000000000000001E-2"/>
    <s v="WAC Adjustment"/>
    <d v="2016-01-13T00:00:00"/>
    <n v="1.079"/>
  </r>
  <r>
    <s v="REYATAZ 300 MG CAPSULE"/>
    <x v="580"/>
    <n v="40.861460000000001"/>
    <n v="44.08952"/>
    <s v="B"/>
    <n v="7.9000000000000001E-2"/>
    <s v="WAC Adjustment"/>
    <d v="2016-01-13T00:00:00"/>
    <n v="1.079"/>
  </r>
  <r>
    <s v="RISPERDAL 0.25 MG TABLET"/>
    <x v="926"/>
    <n v="6.80023"/>
    <n v="7.4735199999999997"/>
    <s v="B"/>
    <n v="9.9000000000000005E-2"/>
    <s v="WAC Adjustment"/>
    <d v="2016-01-13T00:00:00"/>
    <n v="1.099"/>
  </r>
  <r>
    <s v="RISPERDAL 0.5 MG TABLET"/>
    <x v="927"/>
    <n v="7.4995399999999997"/>
    <n v="8.2419899999999995"/>
    <s v="B"/>
    <n v="9.9000000000000005E-2"/>
    <s v="WAC Adjustment"/>
    <d v="2016-01-13T00:00:00"/>
    <n v="1.099"/>
  </r>
  <r>
    <s v="RISPERDAL 1 MG TABLET"/>
    <x v="928"/>
    <n v="7.8735200000000001"/>
    <n v="8.6530400000000007"/>
    <s v="B"/>
    <n v="9.9000000000000005E-2"/>
    <s v="WAC Adjustment"/>
    <d v="2016-01-13T00:00:00"/>
    <n v="1.099"/>
  </r>
  <r>
    <s v="RISPERDAL 1 MG/ML SOLUTION"/>
    <x v="929"/>
    <n v="8.8652099999999994"/>
    <n v="9.7428600000000003"/>
    <s v="B"/>
    <n v="9.9000000000000005E-2"/>
    <s v="WAC Adjustment"/>
    <d v="2016-01-13T00:00:00"/>
    <n v="1.099"/>
  </r>
  <r>
    <s v="RISPERDAL 2 MG TABLET"/>
    <x v="930"/>
    <n v="13.237019999999999"/>
    <n v="14.54748"/>
    <s v="B"/>
    <n v="9.9000000000000005E-2"/>
    <s v="WAC Adjustment"/>
    <d v="2016-01-13T00:00:00"/>
    <n v="1.099"/>
  </r>
  <r>
    <s v="RISPERDAL 3 MG TABLET"/>
    <x v="931"/>
    <n v="15.775969999999999"/>
    <n v="17.337789999999998"/>
    <s v="B"/>
    <n v="9.9000000000000005E-2"/>
    <s v="WAC Adjustment"/>
    <d v="2016-01-13T00:00:00"/>
    <n v="1.099"/>
  </r>
  <r>
    <s v="RISPERDAL 4 MG TABLET"/>
    <x v="932"/>
    <n v="21.453240000000001"/>
    <n v="23.577120000000001"/>
    <s v="B"/>
    <n v="9.9000000000000005E-2"/>
    <s v="WAC Adjustment"/>
    <d v="2016-01-13T00:00:00"/>
    <n v="1.099"/>
  </r>
  <r>
    <s v="RISPERDAL CONSTA 12.5 MG SYR"/>
    <x v="933"/>
    <n v="172.82499999999999"/>
    <n v="183.19795999999999"/>
    <s v="B"/>
    <n v="0.06"/>
    <s v="WAC Adjustment"/>
    <d v="2016-01-13T00:00:00"/>
    <n v="1.06"/>
  </r>
  <r>
    <s v="RISPERDAL CONSTA 25 MG SYR"/>
    <x v="934"/>
    <n v="351.44983000000002"/>
    <n v="372.53681999999998"/>
    <s v="B"/>
    <n v="0.06"/>
    <s v="WAC Adjustment"/>
    <d v="2016-01-13T00:00:00"/>
    <n v="1.06"/>
  </r>
  <r>
    <s v="RISPERDAL CONSTA 37.5 MG SYR"/>
    <x v="935"/>
    <n v="525.06726000000003"/>
    <n v="556.57129999999995"/>
    <s v="B"/>
    <n v="0.06"/>
    <s v="WAC Adjustment"/>
    <d v="2016-01-13T00:00:00"/>
    <n v="1.06"/>
  </r>
  <r>
    <s v="RISPERDAL CONSTA 50 MG SYR"/>
    <x v="936"/>
    <n v="700.48269000000005"/>
    <n v="742.51864999999998"/>
    <s v="B"/>
    <n v="0.06"/>
    <s v="WAC Adjustment"/>
    <d v="2016-01-13T00:00:00"/>
    <n v="1.06"/>
  </r>
  <r>
    <s v="RITALIN LA 10 MG CAPSULE"/>
    <x v="937"/>
    <n v="7.0011000000000001"/>
    <n v="7.69421"/>
    <s v="B"/>
    <n v="9.9000000000000005E-2"/>
    <s v="WAC Adjustment"/>
    <d v="2016-01-13T00:00:00"/>
    <n v="1.099"/>
  </r>
  <r>
    <s v="RITALIN LA 20 MG CAPSULE"/>
    <x v="938"/>
    <n v="7.04643"/>
    <n v="7.7440199999999999"/>
    <s v="B"/>
    <n v="9.9000000000000005E-2"/>
    <s v="WAC Adjustment"/>
    <d v="2016-01-13T00:00:00"/>
    <n v="1.099"/>
  </r>
  <r>
    <s v="RITALIN LA 30 MG CAPSULE"/>
    <x v="939"/>
    <n v="7.16751"/>
    <n v="7.8771000000000004"/>
    <s v="B"/>
    <n v="9.9000000000000005E-2"/>
    <s v="WAC Adjustment"/>
    <d v="2016-01-13T00:00:00"/>
    <n v="1.099"/>
  </r>
  <r>
    <s v="RITALIN LA 40 MG CAPSULE"/>
    <x v="940"/>
    <n v="7.4455099999999996"/>
    <n v="8.1826899999999991"/>
    <s v="B"/>
    <n v="9.9000000000000005E-2"/>
    <s v="WAC Adjustment"/>
    <d v="2016-01-13T00:00:00"/>
    <n v="1.099"/>
  </r>
  <r>
    <s v="SANDIMMUNE 100 MG CAPSULE"/>
    <x v="1315"/>
    <n v="11.614599999999999"/>
    <n v="12.195209999999999"/>
    <s v="B"/>
    <n v="0.05"/>
    <s v="WAC Adjustment"/>
    <d v="2016-01-13T00:00:00"/>
    <n v="1.05"/>
  </r>
  <r>
    <s v="SANDIMMUNE 25 MG CAPSULE"/>
    <x v="1316"/>
    <n v="2.7199800000000001"/>
    <n v="2.8561100000000001"/>
    <s v="B"/>
    <n v="0.05"/>
    <s v="WAC Adjustment"/>
    <d v="2016-01-13T00:00:00"/>
    <n v="1.05"/>
  </r>
  <r>
    <s v="SARAFEM 10 MG TABLET"/>
    <x v="1084"/>
    <n v="14.051019999999999"/>
    <n v="15.1751"/>
    <s v="B"/>
    <n v="0.08"/>
    <s v="WAC Adjustment"/>
    <d v="2016-01-13T00:00:00"/>
    <n v="1.08"/>
  </r>
  <r>
    <s v="SARAFEM 20 MG TABLET"/>
    <x v="1085"/>
    <n v="13.578530000000001"/>
    <n v="14.664820000000001"/>
    <s v="B"/>
    <n v="0.08"/>
    <s v="WAC Adjustment"/>
    <d v="2016-01-13T00:00:00"/>
    <n v="1.08"/>
  </r>
  <r>
    <s v="SAVELLA 100 MG TABLET"/>
    <x v="1341"/>
    <n v="4.0134800000000004"/>
    <n v="4.3345599999999997"/>
    <s v="B"/>
    <n v="0.08"/>
    <s v="WAC Adjustment"/>
    <d v="2016-01-13T00:00:00"/>
    <n v="1.08"/>
  </r>
  <r>
    <s v="SAVELLA 12.5 MG TABLET"/>
    <x v="1342"/>
    <n v="4.0019200000000001"/>
    <n v="4.3220799999999997"/>
    <s v="B"/>
    <n v="0.08"/>
    <s v="WAC Adjustment"/>
    <d v="2016-01-13T00:00:00"/>
    <n v="1.08"/>
  </r>
  <r>
    <s v="SAVELLA 25 MG TABLET"/>
    <x v="1343"/>
    <n v="4.0070600000000001"/>
    <n v="4.3276300000000001"/>
    <s v="B"/>
    <n v="0.08"/>
    <s v="WAC Adjustment"/>
    <d v="2016-01-13T00:00:00"/>
    <n v="1.08"/>
  </r>
  <r>
    <s v="SAVELLA 50 MG TABLET"/>
    <x v="1344"/>
    <n v="3.9868199999999998"/>
    <n v="4.3057699999999999"/>
    <s v="B"/>
    <n v="0.08"/>
    <s v="WAC Adjustment"/>
    <d v="2016-01-13T00:00:00"/>
    <n v="1.08"/>
  </r>
  <r>
    <s v="SAVELLA TITRATION PACK"/>
    <x v="1345"/>
    <n v="3.99221"/>
    <n v="4.3114999999999997"/>
    <s v="B"/>
    <n v="0.08"/>
    <s v="WAC Adjustment"/>
    <d v="2016-01-13T00:00:00"/>
    <n v="1.08"/>
  </r>
  <r>
    <s v="SEASONIQUE 0.15-0.03-0.01 TAB"/>
    <x v="583"/>
    <n v="2.9958100000000001"/>
    <n v="3.11564"/>
    <s v="B"/>
    <n v="0.04"/>
    <s v="WAC Adjustment"/>
    <d v="2016-01-13T00:00:00"/>
    <n v="1.04"/>
  </r>
  <r>
    <s v="SEROQUEL XR 150 MG TABLET"/>
    <x v="588"/>
    <n v="13.16961"/>
    <n v="14.223179999999999"/>
    <s v="B"/>
    <n v="0.08"/>
    <s v="WAC Adjustment"/>
    <d v="2016-01-13T00:00:00"/>
    <n v="1.08"/>
  </r>
  <r>
    <s v="SEROQUEL XR 200 MG TABLET"/>
    <x v="589"/>
    <n v="14.47259"/>
    <n v="15.6304"/>
    <s v="B"/>
    <n v="0.08"/>
    <s v="WAC Adjustment"/>
    <d v="2016-01-13T00:00:00"/>
    <n v="1.08"/>
  </r>
  <r>
    <s v="SEROQUEL XR 300 MG TABLET"/>
    <x v="590"/>
    <n v="19.090910000000001"/>
    <n v="20.618179999999999"/>
    <s v="B"/>
    <n v="0.08"/>
    <s v="WAC Adjustment"/>
    <d v="2016-01-13T00:00:00"/>
    <n v="1.08"/>
  </r>
  <r>
    <s v="SEROQUEL XR 400 MG TABLET"/>
    <x v="591"/>
    <n v="22.347429999999999"/>
    <n v="24.13522"/>
    <s v="B"/>
    <n v="0.08"/>
    <s v="WAC Adjustment"/>
    <d v="2016-01-13T00:00:00"/>
    <n v="1.08"/>
  </r>
  <r>
    <s v="SEROQUEL XR 50 MG TABLET"/>
    <x v="592"/>
    <n v="7.3316800000000004"/>
    <n v="7.9182899999999998"/>
    <s v="B"/>
    <n v="0.08"/>
    <s v="WAC Adjustment"/>
    <d v="2016-01-13T00:00:00"/>
    <n v="1.08"/>
  </r>
  <r>
    <s v="SPORANOX 10 MG/ML SOLUTION"/>
    <x v="1850"/>
    <n v="1.72193"/>
    <n v="1.8924399999999999"/>
    <s v="B"/>
    <n v="9.9000000000000005E-2"/>
    <s v="WAC Adjustment"/>
    <d v="2016-01-13T00:00:00"/>
    <n v="1.099"/>
  </r>
  <r>
    <s v="SPRYCEL 100 MG TABLET"/>
    <x v="1205"/>
    <n v="331.47415000000001"/>
    <n v="347.71638000000002"/>
    <s v="B"/>
    <n v="4.9000000000000002E-2"/>
    <s v="WAC Adjustment"/>
    <d v="2016-01-13T00:00:00"/>
    <n v="1.0489999999999999"/>
  </r>
  <r>
    <s v="SPRYCEL 50 MG TABLET"/>
    <x v="1206"/>
    <n v="185.06865999999999"/>
    <n v="194.13702000000001"/>
    <s v="B"/>
    <n v="4.9000000000000002E-2"/>
    <s v="WAC Adjustment"/>
    <d v="2016-01-13T00:00:00"/>
    <n v="1.0489999999999999"/>
  </r>
  <r>
    <s v="STALEVO 100 TABLET"/>
    <x v="955"/>
    <n v="5.4818899999999999"/>
    <n v="6.0246000000000004"/>
    <s v="B"/>
    <n v="9.9000000000000005E-2"/>
    <s v="WAC Adjustment"/>
    <d v="2016-01-13T00:00:00"/>
    <n v="1.099"/>
  </r>
  <r>
    <s v="STALEVO 150 TABLET"/>
    <x v="1851"/>
    <n v="5.3760000000000003"/>
    <n v="5.90822"/>
    <s v="B"/>
    <n v="9.9000000000000005E-2"/>
    <s v="WAC Adjustment"/>
    <d v="2016-01-13T00:00:00"/>
    <n v="1.099"/>
  </r>
  <r>
    <s v="STALEVO 200 TABLET"/>
    <x v="1852"/>
    <n v="5.3789699999999998"/>
    <n v="5.9114800000000001"/>
    <s v="B"/>
    <n v="9.9000000000000005E-2"/>
    <s v="WAC Adjustment"/>
    <d v="2016-01-13T00:00:00"/>
    <n v="1.099"/>
  </r>
  <r>
    <s v="STARLIX 120 MG TABLET"/>
    <x v="956"/>
    <n v="2.6645599999999998"/>
    <n v="2.9283800000000002"/>
    <s v="B"/>
    <n v="9.9000000000000005E-2"/>
    <s v="WAC Adjustment"/>
    <d v="2016-01-13T00:00:00"/>
    <n v="1.099"/>
  </r>
  <r>
    <s v="STENDRA 100 MG TABLET"/>
    <x v="1873"/>
    <n v="30.398610000000001"/>
    <n v="33.134480000000003"/>
    <s v="B"/>
    <n v="0.09"/>
    <s v="WAC Adjustment"/>
    <d v="2016-01-13T00:00:00"/>
    <n v="1.0900000000000001"/>
  </r>
  <r>
    <s v="STENDRA 200 MG TABLET"/>
    <x v="1874"/>
    <n v="30.194890000000001"/>
    <n v="32.912430000000001"/>
    <s v="B"/>
    <n v="0.09"/>
    <s v="WAC Adjustment"/>
    <d v="2016-01-13T00:00:00"/>
    <n v="1.0900000000000001"/>
  </r>
  <r>
    <s v="STRIBILD TABLET"/>
    <x v="604"/>
    <n v="82.943730000000002"/>
    <n v="87.00797"/>
    <s v="B"/>
    <n v="4.9000000000000002E-2"/>
    <s v="WAC Adjustment"/>
    <d v="2016-01-13T00:00:00"/>
    <n v="1.0489999999999999"/>
  </r>
  <r>
    <s v="SUBOXONE 12 MG-3 MG SL FILM"/>
    <x v="2198"/>
    <n v="13.542719999999999"/>
    <n v="14.21932"/>
    <s v="B"/>
    <n v="0.05"/>
    <s v="WAC Adjustment"/>
    <d v="2016-01-13T00:00:00"/>
    <n v="1.05"/>
  </r>
  <r>
    <s v="SUBOXONE 2 MG-0.5 MG SL FILM"/>
    <x v="2199"/>
    <n v="3.7992699999999999"/>
    <n v="3.9894599999999998"/>
    <s v="B"/>
    <n v="5.0099999999999999E-2"/>
    <s v="WAC Adjustment"/>
    <d v="2016-01-13T00:00:00"/>
    <n v="1.0501"/>
  </r>
  <r>
    <s v="SUBOXONE 4 MG-1 MG SL FILM"/>
    <x v="2200"/>
    <n v="6.7827400000000004"/>
    <n v="7.1215999999999999"/>
    <s v="B"/>
    <n v="0.05"/>
    <s v="WAC Adjustment"/>
    <d v="2016-01-13T00:00:00"/>
    <n v="1.05"/>
  </r>
  <r>
    <s v="SUBOXONE 8 MG-2 MG SL FILM"/>
    <x v="2201"/>
    <n v="6.8087299999999997"/>
    <n v="7.1489000000000003"/>
    <s v="B"/>
    <n v="0.05"/>
    <s v="WAC Adjustment"/>
    <d v="2016-01-13T00:00:00"/>
    <n v="1.05"/>
  </r>
  <r>
    <s v="SUBSYS 200 MCG SPRAY"/>
    <x v="958"/>
    <n v="47.434660000000001"/>
    <n v="52.130690000000001"/>
    <s v="B"/>
    <n v="9.9000000000000005E-2"/>
    <s v="WAC Adjustment"/>
    <d v="2016-01-13T00:00:00"/>
    <n v="1.099"/>
  </r>
  <r>
    <s v="SUMADAN 9%-4.5% WASH"/>
    <x v="1218"/>
    <n v="0.96240999999999999"/>
    <n v="1.0586599999999999"/>
    <s v="B"/>
    <n v="0.1"/>
    <s v="WAC Adjustment"/>
    <d v="2016-01-13T00:00:00"/>
    <n v="1.1000000000000001"/>
  </r>
  <r>
    <s v="SUMADAN KIT"/>
    <x v="179"/>
    <n v="480.72352000000001"/>
    <n v="525.27216999999996"/>
    <s v="B"/>
    <n v="9.2700000000000005E-2"/>
    <s v="WAC Adjustment"/>
    <d v="2016-01-13T00:00:00"/>
    <n v="1.0927"/>
  </r>
  <r>
    <s v="SUSTIVA 200 MG CAPSULE"/>
    <x v="1853"/>
    <n v="9.0329899999999999"/>
    <n v="9.9092000000000002"/>
    <s v="B"/>
    <n v="9.7000000000000003E-2"/>
    <s v="WAC Adjustment"/>
    <d v="2016-01-13T00:00:00"/>
    <n v="1.097"/>
  </r>
  <r>
    <s v="SUSTIVA 600 MG TABLET"/>
    <x v="605"/>
    <n v="27.084980000000002"/>
    <n v="29.712230000000002"/>
    <s v="B"/>
    <n v="9.7000000000000003E-2"/>
    <s v="WAC Adjustment"/>
    <d v="2016-01-13T00:00:00"/>
    <n v="1.097"/>
  </r>
  <r>
    <s v="SYMBICORT 160-4.5 MCG INHALER"/>
    <x v="608"/>
    <n v="26.099019999999999"/>
    <n v="27.6647"/>
    <s v="B"/>
    <n v="0.06"/>
    <s v="WAC Adjustment"/>
    <d v="2016-01-13T00:00:00"/>
    <n v="1.06"/>
  </r>
  <r>
    <s v="SYMBICORT 160-4.5 MCG INHALER"/>
    <x v="609"/>
    <n v="30.110119999999998"/>
    <n v="31.916720000000002"/>
    <s v="B"/>
    <n v="0.06"/>
    <s v="WAC Adjustment"/>
    <d v="2016-01-13T00:00:00"/>
    <n v="1.06"/>
  </r>
  <r>
    <s v="SYMBICORT 80-4.5 MCG INHALER"/>
    <x v="610"/>
    <n v="22.702300000000001"/>
    <n v="24.064440000000001"/>
    <s v="B"/>
    <n v="0.06"/>
    <s v="WAC Adjustment"/>
    <d v="2016-01-13T00:00:00"/>
    <n v="1.06"/>
  </r>
  <r>
    <s v="SYMBICORT 80-4.5 MCG INHALER"/>
    <x v="611"/>
    <n v="22.856940000000002"/>
    <n v="24.228809999999999"/>
    <s v="B"/>
    <n v="0.06"/>
    <s v="WAC Adjustment"/>
    <d v="2016-01-13T00:00:00"/>
    <n v="1.06"/>
  </r>
  <r>
    <s v="SYMLINPEN 120 PEN INJECTOR"/>
    <x v="2202"/>
    <n v="135.31582"/>
    <n v="158.31951000000001"/>
    <s v="B"/>
    <n v="0.17"/>
    <s v="WAC Adjustment"/>
    <d v="2016-01-13T00:00:00"/>
    <n v="1.17"/>
  </r>
  <r>
    <s v="TACLONEX 0.005%-0.064% SUSPENSION"/>
    <x v="625"/>
    <n v="11.90793"/>
    <n v="13.33581"/>
    <s v="B"/>
    <n v="0.11990000000000001"/>
    <s v="WAC Adjustment"/>
    <d v="2016-01-13T00:00:00"/>
    <n v="1.1198999999999999"/>
  </r>
  <r>
    <s v="TACLONEX 0.005%-0.064% SUSPENSION"/>
    <x v="626"/>
    <n v="11.884399999999999"/>
    <n v="13.309340000000001"/>
    <s v="B"/>
    <n v="0.11990000000000001"/>
    <s v="WAC Adjustment"/>
    <d v="2016-01-13T00:00:00"/>
    <n v="1.1198999999999999"/>
  </r>
  <r>
    <s v="TACLONEX OINTMENT"/>
    <x v="1854"/>
    <n v="12.96359"/>
    <n v="14.51792"/>
    <s v="B"/>
    <n v="0.11990000000000001"/>
    <s v="WAC Adjustment"/>
    <d v="2016-01-13T00:00:00"/>
    <n v="1.1198999999999999"/>
  </r>
  <r>
    <s v="TACLONEX OINTMENT"/>
    <x v="1855"/>
    <n v="11.36787"/>
    <n v="12.730880000000001"/>
    <s v="B"/>
    <n v="0.11990000000000001"/>
    <s v="WAC Adjustment"/>
    <d v="2016-01-13T00:00:00"/>
    <n v="1.1198999999999999"/>
  </r>
  <r>
    <s v="TASIGNA 200 MG CAPSULE"/>
    <x v="2203"/>
    <n v="86.341610000000003"/>
    <n v="92.299180000000007"/>
    <s v="B"/>
    <n v="6.9000000000000006E-2"/>
    <s v="WAC Adjustment"/>
    <d v="2016-01-13T00:00:00"/>
    <n v="1.069"/>
  </r>
  <r>
    <s v="TAZORAC 0.05% CREAM"/>
    <x v="629"/>
    <n v="9.0975000000000001"/>
    <n v="9.9980600000000006"/>
    <s v="B"/>
    <n v="9.9000000000000005E-2"/>
    <s v="WAC Adjustment"/>
    <d v="2016-01-13T00:00:00"/>
    <n v="1.099"/>
  </r>
  <r>
    <s v="TAZORAC 0.05% CREAM"/>
    <x v="630"/>
    <n v="9.3080499999999997"/>
    <n v="10.22946"/>
    <s v="B"/>
    <n v="9.9000000000000005E-2"/>
    <s v="WAC Adjustment"/>
    <d v="2016-01-13T00:00:00"/>
    <n v="1.099"/>
  </r>
  <r>
    <s v="TAZORAC 0.05% GEL"/>
    <x v="631"/>
    <n v="9.1463199999999993"/>
    <n v="10.05171"/>
    <s v="B"/>
    <n v="9.9000000000000005E-2"/>
    <s v="WAC Adjustment"/>
    <d v="2016-01-13T00:00:00"/>
    <n v="1.099"/>
  </r>
  <r>
    <s v="TAZORAC 0.05% GEL"/>
    <x v="1393"/>
    <n v="9.0689200000000003"/>
    <n v="9.9667499999999993"/>
    <s v="B"/>
    <n v="9.9000000000000005E-2"/>
    <s v="WAC Adjustment"/>
    <d v="2016-01-13T00:00:00"/>
    <n v="1.099"/>
  </r>
  <r>
    <s v="TAZORAC 0.1% CREAM"/>
    <x v="632"/>
    <n v="9.6373599999999993"/>
    <n v="10.59155"/>
    <s v="B"/>
    <n v="9.9000000000000005E-2"/>
    <s v="WAC Adjustment"/>
    <d v="2016-01-13T00:00:00"/>
    <n v="1.099"/>
  </r>
  <r>
    <s v="TAZORAC 0.1% CREAM"/>
    <x v="633"/>
    <n v="9.6617999999999995"/>
    <n v="10.61842"/>
    <s v="B"/>
    <n v="9.9000000000000005E-2"/>
    <s v="WAC Adjustment"/>
    <d v="2016-01-13T00:00:00"/>
    <n v="1.099"/>
  </r>
  <r>
    <s v="TAZORAC 0.1% GEL"/>
    <x v="634"/>
    <n v="9.6296300000000006"/>
    <n v="10.58306"/>
    <s v="B"/>
    <n v="9.9000000000000005E-2"/>
    <s v="WAC Adjustment"/>
    <d v="2016-01-13T00:00:00"/>
    <n v="1.099"/>
  </r>
  <r>
    <s v="TAZORAC 0.1% GEL"/>
    <x v="635"/>
    <n v="9.4931800000000006"/>
    <n v="10.433009999999999"/>
    <s v="B"/>
    <n v="9.9000000000000005E-2"/>
    <s v="WAC Adjustment"/>
    <d v="2016-01-13T00:00:00"/>
    <n v="1.099"/>
  </r>
  <r>
    <s v="TEGRETOL 100 MG/5 ML SUSP"/>
    <x v="959"/>
    <n v="0.23799000000000001"/>
    <n v="0.26156000000000001"/>
    <s v="B"/>
    <n v="9.9000000000000005E-2"/>
    <s v="WAC Adjustment"/>
    <d v="2016-01-13T00:00:00"/>
    <n v="1.099"/>
  </r>
  <r>
    <s v="TEGRETOL 200 MG TABLET"/>
    <x v="960"/>
    <n v="1.6605000000000001"/>
    <n v="1.82487"/>
    <s v="B"/>
    <n v="9.9000000000000005E-2"/>
    <s v="WAC Adjustment"/>
    <d v="2016-01-13T00:00:00"/>
    <n v="1.099"/>
  </r>
  <r>
    <s v="TEGRETOL XR 100 MG TABLET"/>
    <x v="961"/>
    <n v="0.89810999999999996"/>
    <n v="0.98697000000000001"/>
    <s v="B"/>
    <n v="9.8900000000000002E-2"/>
    <s v="WAC Adjustment"/>
    <d v="2016-01-13T00:00:00"/>
    <n v="1.0989"/>
  </r>
  <r>
    <s v="TEGRETOL XR 200 MG TABLET"/>
    <x v="962"/>
    <n v="1.78335"/>
    <n v="1.9598800000000001"/>
    <s v="B"/>
    <n v="9.9000000000000005E-2"/>
    <s v="WAC Adjustment"/>
    <d v="2016-01-13T00:00:00"/>
    <n v="1.099"/>
  </r>
  <r>
    <s v="TEGRETOL XR 400 MG TABLET"/>
    <x v="963"/>
    <n v="3.58447"/>
    <n v="3.9392900000000002"/>
    <s v="B"/>
    <n v="9.9000000000000005E-2"/>
    <s v="WAC Adjustment"/>
    <d v="2016-01-13T00:00:00"/>
    <n v="1.099"/>
  </r>
  <r>
    <s v="TEKTURNA 150 MG TABLET"/>
    <x v="1320"/>
    <n v="4.3903600000000003"/>
    <n v="4.8250000000000002"/>
    <s v="B"/>
    <n v="9.9000000000000005E-2"/>
    <s v="WAC Adjustment"/>
    <d v="2016-01-13T00:00:00"/>
    <n v="1.099"/>
  </r>
  <r>
    <s v="TEKTURNA 300 MG TABLET"/>
    <x v="1321"/>
    <n v="5.6379000000000001"/>
    <n v="6.19611"/>
    <s v="B"/>
    <n v="9.9000000000000005E-2"/>
    <s v="WAC Adjustment"/>
    <d v="2016-01-13T00:00:00"/>
    <n v="1.099"/>
  </r>
  <r>
    <s v="TEKTURNA HCT 150-12.5 MG TAB"/>
    <x v="1322"/>
    <n v="4.4301000000000004"/>
    <n v="4.86869"/>
    <s v="B"/>
    <n v="9.9000000000000005E-2"/>
    <s v="WAC Adjustment"/>
    <d v="2016-01-13T00:00:00"/>
    <n v="1.099"/>
  </r>
  <r>
    <s v="TEKTURNA HCT 150-25 MG TABLET"/>
    <x v="1323"/>
    <n v="4.3886599999999998"/>
    <n v="4.8231299999999999"/>
    <s v="B"/>
    <n v="9.9000000000000005E-2"/>
    <s v="WAC Adjustment"/>
    <d v="2016-01-13T00:00:00"/>
    <n v="1.099"/>
  </r>
  <r>
    <s v="TEKTURNA HCT 300-12.5 MG TAB"/>
    <x v="1324"/>
    <n v="5.6028799999999999"/>
    <n v="6.1576199999999996"/>
    <s v="B"/>
    <n v="9.9000000000000005E-2"/>
    <s v="WAC Adjustment"/>
    <d v="2016-01-13T00:00:00"/>
    <n v="1.099"/>
  </r>
  <r>
    <s v="TEKTURNA HCT 300-25 MG TABLET"/>
    <x v="1325"/>
    <n v="5.5272300000000003"/>
    <n v="6.0744800000000003"/>
    <s v="B"/>
    <n v="9.9000000000000005E-2"/>
    <s v="WAC Adjustment"/>
    <d v="2016-01-13T00:00:00"/>
    <n v="1.099"/>
  </r>
  <r>
    <s v="TESTIM 1% (50 MG) GEL"/>
    <x v="186"/>
    <n v="2.88198"/>
    <n v="3.17014"/>
    <s v="B"/>
    <n v="0.1"/>
    <s v="WAC Adjustment"/>
    <d v="2016-01-13T00:00:00"/>
    <n v="1.1000000000000001"/>
  </r>
  <r>
    <s v="TOPAMAX 100 MG TABLET"/>
    <x v="967"/>
    <n v="11.472490000000001"/>
    <n v="12.608269999999999"/>
    <s v="B"/>
    <n v="9.9000000000000005E-2"/>
    <s v="WAC Adjustment"/>
    <d v="2016-01-13T00:00:00"/>
    <n v="1.099"/>
  </r>
  <r>
    <s v="TOPAMAX 15 MG SPRINKLE CAP"/>
    <x v="968"/>
    <n v="3.9922300000000002"/>
    <n v="4.3875000000000002"/>
    <s v="B"/>
    <n v="9.9000000000000005E-2"/>
    <s v="WAC Adjustment"/>
    <d v="2016-01-13T00:00:00"/>
    <n v="1.099"/>
  </r>
  <r>
    <s v="TOPAMAX 200 MG TABLET"/>
    <x v="969"/>
    <n v="13.48105"/>
    <n v="14.815810000000001"/>
    <s v="B"/>
    <n v="9.9000000000000005E-2"/>
    <s v="WAC Adjustment"/>
    <d v="2016-01-13T00:00:00"/>
    <n v="1.099"/>
  </r>
  <r>
    <s v="TOPAMAX 25 MG SPRINKLE CAP"/>
    <x v="970"/>
    <n v="4.9048999999999996"/>
    <n v="5.3904899999999998"/>
    <s v="B"/>
    <n v="9.9000000000000005E-2"/>
    <s v="WAC Adjustment"/>
    <d v="2016-01-13T00:00:00"/>
    <n v="1.099"/>
  </r>
  <r>
    <s v="TOPAMAX 25 MG TABLET"/>
    <x v="971"/>
    <n v="4.2114399999999996"/>
    <n v="4.6283300000000001"/>
    <s v="B"/>
    <n v="9.9000000000000005E-2"/>
    <s v="WAC Adjustment"/>
    <d v="2016-01-13T00:00:00"/>
    <n v="1.099"/>
  </r>
  <r>
    <s v="TOPAMAX 50 MG TABLET"/>
    <x v="972"/>
    <n v="8.3445300000000007"/>
    <n v="9.1707199999999993"/>
    <s v="B"/>
    <n v="9.9000000000000005E-2"/>
    <s v="WAC Adjustment"/>
    <d v="2016-01-13T00:00:00"/>
    <n v="1.099"/>
  </r>
  <r>
    <s v="TRILEPTAL 150 MG TABLET"/>
    <x v="1857"/>
    <n v="3.1363300000000001"/>
    <n v="3.44686"/>
    <s v="B"/>
    <n v="9.9000000000000005E-2"/>
    <s v="WAC Adjustment"/>
    <d v="2016-01-13T00:00:00"/>
    <n v="1.099"/>
  </r>
  <r>
    <s v="TRILEPTAL 300 MG TABLET"/>
    <x v="976"/>
    <n v="5.7661899999999999"/>
    <n v="6.33704"/>
    <s v="B"/>
    <n v="9.9000000000000005E-2"/>
    <s v="WAC Adjustment"/>
    <d v="2016-01-13T00:00:00"/>
    <n v="1.099"/>
  </r>
  <r>
    <s v="TRILEPTAL 300 MG/5 ML SUSP"/>
    <x v="977"/>
    <n v="1.17564"/>
    <n v="1.2920199999999999"/>
    <s v="B"/>
    <n v="9.9000000000000005E-2"/>
    <s v="WAC Adjustment"/>
    <d v="2016-01-13T00:00:00"/>
    <n v="1.099"/>
  </r>
  <r>
    <s v="TRILEPTAL 600 MG TABLET"/>
    <x v="978"/>
    <n v="10.62419"/>
    <n v="11.675979999999999"/>
    <s v="B"/>
    <n v="9.9000000000000005E-2"/>
    <s v="WAC Adjustment"/>
    <d v="2016-01-13T00:00:00"/>
    <n v="1.099"/>
  </r>
  <r>
    <s v="TRUVADA 200 MG-300 MG TABLET"/>
    <x v="654"/>
    <n v="44.230080000000001"/>
    <n v="47.281950000000002"/>
    <s v="B"/>
    <n v="6.9000000000000006E-2"/>
    <s v="WAC Adjustment"/>
    <d v="2016-01-13T00:00:00"/>
    <n v="1.069"/>
  </r>
  <r>
    <s v="TUSSIONEX PENNKINETIC SUSP"/>
    <x v="655"/>
    <n v="1.1999899999999999"/>
    <n v="1.3188299999999999"/>
    <s v="B"/>
    <n v="9.9000000000000005E-2"/>
    <s v="WAC Adjustment"/>
    <d v="2016-01-13T00:00:00"/>
    <n v="1.099"/>
  </r>
  <r>
    <s v="TWYNSTA 80-10 MG TABLET"/>
    <x v="1858"/>
    <n v="5.5990099999999998"/>
    <n v="6.1531399999999996"/>
    <s v="B"/>
    <n v="9.9000000000000005E-2"/>
    <s v="WAC Adjustment"/>
    <d v="2016-01-13T00:00:00"/>
    <n v="1.099"/>
  </r>
  <r>
    <s v="TWYNSTA 80-5 MG TABLET"/>
    <x v="979"/>
    <n v="5.5730300000000002"/>
    <n v="6.1246"/>
    <s v="B"/>
    <n v="9.9000000000000005E-2"/>
    <s v="WAC Adjustment"/>
    <d v="2016-01-13T00:00:00"/>
    <n v="1.099"/>
  </r>
  <r>
    <s v="TYLENOL WITH CODEINE #3 TABLET"/>
    <x v="980"/>
    <n v="1.0943000000000001"/>
    <n v="1.20259"/>
    <s v="B"/>
    <n v="9.9000000000000005E-2"/>
    <s v="WAC Adjustment"/>
    <d v="2016-01-13T00:00:00"/>
    <n v="1.099"/>
  </r>
  <r>
    <s v="TYLENOL WITH CODEINE #4 TABLET"/>
    <x v="981"/>
    <n v="1.9069700000000001"/>
    <n v="2.09578"/>
    <s v="B"/>
    <n v="9.9000000000000005E-2"/>
    <s v="WAC Adjustment"/>
    <d v="2016-01-13T00:00:00"/>
    <n v="1.099"/>
  </r>
  <r>
    <s v="ULORIC 40 MG TABLET"/>
    <x v="982"/>
    <n v="8.3613"/>
    <n v="8.77928"/>
    <s v="B"/>
    <n v="0.05"/>
    <s v="WAC Adjustment"/>
    <d v="2016-01-13T00:00:00"/>
    <n v="1.05"/>
  </r>
  <r>
    <s v="ULORIC 80 MG TABLET"/>
    <x v="983"/>
    <n v="8.3613300000000006"/>
    <n v="8.7793100000000006"/>
    <s v="B"/>
    <n v="0.05"/>
    <s v="WAC Adjustment"/>
    <d v="2016-01-13T00:00:00"/>
    <n v="1.05"/>
  </r>
  <r>
    <s v="ULTRACET TABLET"/>
    <x v="984"/>
    <n v="2.22587"/>
    <n v="2.44625"/>
    <s v="B"/>
    <n v="9.9000000000000005E-2"/>
    <s v="WAC Adjustment"/>
    <d v="2016-01-13T00:00:00"/>
    <n v="1.099"/>
  </r>
  <r>
    <s v="ULTRAM 50 MG TABLET"/>
    <x v="985"/>
    <n v="2.3676599999999999"/>
    <n v="2.6020799999999999"/>
    <s v="B"/>
    <n v="9.9000000000000005E-2"/>
    <s v="WAC Adjustment"/>
    <d v="2016-01-13T00:00:00"/>
    <n v="1.099"/>
  </r>
  <r>
    <s v="ULTRAM ER 100 MG TABLET"/>
    <x v="986"/>
    <n v="6.0806199999999997"/>
    <n v="6.6827199999999998"/>
    <s v="B"/>
    <n v="9.9000000000000005E-2"/>
    <s v="WAC Adjustment"/>
    <d v="2016-01-13T00:00:00"/>
    <n v="1.099"/>
  </r>
  <r>
    <s v="ULTRAM ER 200 MG TABLET"/>
    <x v="987"/>
    <n v="9.9658800000000003"/>
    <n v="10.95251"/>
    <s v="B"/>
    <n v="9.9000000000000005E-2"/>
    <s v="WAC Adjustment"/>
    <d v="2016-01-13T00:00:00"/>
    <n v="1.099"/>
  </r>
  <r>
    <s v="ULTRAM ER 300 MG TABLET"/>
    <x v="988"/>
    <n v="13.86952"/>
    <n v="15.242610000000001"/>
    <s v="B"/>
    <n v="9.9000000000000005E-2"/>
    <s v="WAC Adjustment"/>
    <d v="2016-01-13T00:00:00"/>
    <n v="1.099"/>
  </r>
  <r>
    <s v="VALCYTE 450 MG TABLET"/>
    <x v="989"/>
    <n v="67.103359999999995"/>
    <n v="73.142669999999995"/>
    <s v="B"/>
    <n v="0.09"/>
    <s v="WAC Adjustment"/>
    <d v="2016-01-13T00:00:00"/>
    <n v="1.0900000000000001"/>
  </r>
  <r>
    <s v="VASCEPA 1 GM CAPSULE"/>
    <x v="172"/>
    <n v="1.78108"/>
    <n v="1.8879300000000001"/>
    <s v="B"/>
    <n v="0.06"/>
    <s v="WAC Adjustment"/>
    <d v="2016-01-13T00:00:00"/>
    <n v="1.06"/>
  </r>
  <r>
    <s v="VELCADE 3.5 MG VIAL"/>
    <x v="1860"/>
    <n v="1514.7956099999999"/>
    <n v="1516.6739600000001"/>
    <s v="B"/>
    <n v="1.1999999999999999E-3"/>
    <s v="WAC Adjustment"/>
    <d v="2016-01-13T00:00:00"/>
    <n v="1.0012000000000001"/>
  </r>
  <r>
    <s v="VIIBRYD 10 MG TABLET"/>
    <x v="1327"/>
    <n v="6.0609200000000003"/>
    <n v="6.6608299999999998"/>
    <s v="B"/>
    <n v="9.9000000000000005E-2"/>
    <s v="WAC Adjustment"/>
    <d v="2016-01-13T00:00:00"/>
    <n v="1.099"/>
  </r>
  <r>
    <s v="VIIBRYD 20 MG TABLET"/>
    <x v="1328"/>
    <n v="6.0954199999999998"/>
    <n v="6.6987500000000004"/>
    <s v="B"/>
    <n v="9.9000000000000005E-2"/>
    <s v="WAC Adjustment"/>
    <d v="2016-01-13T00:00:00"/>
    <n v="1.099"/>
  </r>
  <r>
    <s v="VIIBRYD 40 MG TABLET"/>
    <x v="1329"/>
    <n v="6.1408300000000002"/>
    <n v="6.7486499999999996"/>
    <s v="B"/>
    <n v="9.9000000000000005E-2"/>
    <s v="WAC Adjustment"/>
    <d v="2016-01-13T00:00:00"/>
    <n v="1.099"/>
  </r>
  <r>
    <s v="VIMPAT 10 MG/ML SOLUTION"/>
    <x v="663"/>
    <n v="1.07355"/>
    <n v="1.1798299999999999"/>
    <s v="B"/>
    <n v="9.9000000000000005E-2"/>
    <s v="WAC Adjustment"/>
    <d v="2016-01-13T00:00:00"/>
    <n v="1.099"/>
  </r>
  <r>
    <s v="VIMPAT 10 MG/ML SOLUTION"/>
    <x v="1862"/>
    <n v="1.24356"/>
    <n v="1.3666700000000001"/>
    <s v="B"/>
    <n v="9.9000000000000005E-2"/>
    <s v="WAC Adjustment"/>
    <d v="2016-01-13T00:00:00"/>
    <n v="1.099"/>
  </r>
  <r>
    <s v="VIMPAT 100 MG TABLET"/>
    <x v="664"/>
    <n v="10.06873"/>
    <n v="11.06554"/>
    <s v="B"/>
    <n v="9.9000000000000005E-2"/>
    <s v="WAC Adjustment"/>
    <d v="2016-01-13T00:00:00"/>
    <n v="1.099"/>
  </r>
  <r>
    <s v="VIMPAT 150 MG TABLET"/>
    <x v="665"/>
    <n v="10.796329999999999"/>
    <n v="11.86506"/>
    <s v="B"/>
    <n v="9.9000000000000005E-2"/>
    <s v="WAC Adjustment"/>
    <d v="2016-01-13T00:00:00"/>
    <n v="1.099"/>
  </r>
  <r>
    <s v="VIMPAT 200 MG TABLET"/>
    <x v="666"/>
    <n v="10.72095"/>
    <n v="11.78223"/>
    <s v="B"/>
    <n v="9.9000000000000005E-2"/>
    <s v="WAC Adjustment"/>
    <d v="2016-01-13T00:00:00"/>
    <n v="1.099"/>
  </r>
  <r>
    <s v="VIMPAT 50 MG TABLET"/>
    <x v="667"/>
    <n v="6.4111799999999999"/>
    <n v="7.04589"/>
    <s v="B"/>
    <n v="9.9000000000000005E-2"/>
    <s v="WAC Adjustment"/>
    <d v="2016-01-13T00:00:00"/>
    <n v="1.099"/>
  </r>
  <r>
    <s v="VIRAMUNE 200 MG TABLET"/>
    <x v="997"/>
    <n v="11.644959999999999"/>
    <n v="12.34366"/>
    <s v="B"/>
    <n v="0.06"/>
    <s v="WAC Adjustment"/>
    <d v="2016-01-13T00:00:00"/>
    <n v="1.06"/>
  </r>
  <r>
    <s v="VIRAMUNE XR 400 MG TABLET"/>
    <x v="998"/>
    <n v="21.49025"/>
    <n v="22.779669999999999"/>
    <s v="B"/>
    <n v="0.06"/>
    <s v="WAC Adjustment"/>
    <d v="2016-01-13T00:00:00"/>
    <n v="1.06"/>
  </r>
  <r>
    <s v="VIREAD 300 MG TABLET"/>
    <x v="668"/>
    <n v="29.998270000000002"/>
    <n v="32.068150000000003"/>
    <s v="B"/>
    <n v="6.9000000000000006E-2"/>
    <s v="WAC Adjustment"/>
    <d v="2016-01-13T00:00:00"/>
    <n v="1.069"/>
  </r>
  <r>
    <s v="VIVELLE-DOT 0.025 MG PATCH"/>
    <x v="1136"/>
    <n v="12.12473"/>
    <n v="13.32508"/>
    <s v="B"/>
    <n v="9.9000000000000005E-2"/>
    <s v="WAC Adjustment"/>
    <d v="2016-01-13T00:00:00"/>
    <n v="1.099"/>
  </r>
  <r>
    <s v="VIVELLE-DOT 0.0375 MG PATCH"/>
    <x v="1137"/>
    <n v="12.09839"/>
    <n v="13.296250000000001"/>
    <s v="B"/>
    <n v="9.9000000000000005E-2"/>
    <s v="WAC Adjustment"/>
    <d v="2016-01-13T00:00:00"/>
    <n v="1.099"/>
  </r>
  <r>
    <s v="VIVELLE-DOT 0.05 MG PATCH"/>
    <x v="1138"/>
    <n v="12.08099"/>
    <n v="13.27692"/>
    <s v="B"/>
    <n v="9.9000000000000005E-2"/>
    <s v="WAC Adjustment"/>
    <d v="2016-01-13T00:00:00"/>
    <n v="1.099"/>
  </r>
  <r>
    <s v="VIVELLE-DOT 0.075 MG PATCH"/>
    <x v="1139"/>
    <n v="12.142939999999999"/>
    <n v="13.34521"/>
    <s v="B"/>
    <n v="9.9000000000000005E-2"/>
    <s v="WAC Adjustment"/>
    <d v="2016-01-13T00:00:00"/>
    <n v="1.099"/>
  </r>
  <r>
    <s v="VIVELLE-DOT 0.1 MG PATCH"/>
    <x v="1140"/>
    <n v="12.17291"/>
    <n v="13.37815"/>
    <s v="B"/>
    <n v="9.9000000000000005E-2"/>
    <s v="WAC Adjustment"/>
    <d v="2016-01-13T00:00:00"/>
    <n v="1.099"/>
  </r>
  <r>
    <s v="VOLTAREN 1% GEL"/>
    <x v="1333"/>
    <n v="0.43996000000000002"/>
    <n v="0.46633999999999998"/>
    <s v="B"/>
    <n v="0.06"/>
    <s v="WAC Adjustment"/>
    <d v="2016-01-13T00:00:00"/>
    <n v="1.06"/>
  </r>
  <r>
    <s v="VUSION OINTMENT"/>
    <x v="1978"/>
    <n v="9.3688699999999994"/>
    <n v="10.30585"/>
    <s v="B"/>
    <n v="0.1"/>
    <s v="WAC Adjustment"/>
    <d v="2016-01-13T00:00:00"/>
    <n v="1.1000000000000001"/>
  </r>
  <r>
    <s v="VYTORIN 10-10 MG TABLET"/>
    <x v="1092"/>
    <n v="7.5427900000000001"/>
    <n v="8.2894600000000001"/>
    <s v="B"/>
    <n v="9.9000000000000005E-2"/>
    <s v="WAC Adjustment"/>
    <d v="2016-01-13T00:00:00"/>
    <n v="1.099"/>
  </r>
  <r>
    <s v="VYTORIN 10-20 MG TABLET"/>
    <x v="1093"/>
    <n v="7.5470800000000002"/>
    <n v="8.2941699999999994"/>
    <s v="B"/>
    <n v="9.9000000000000005E-2"/>
    <s v="WAC Adjustment"/>
    <d v="2016-01-13T00:00:00"/>
    <n v="1.099"/>
  </r>
  <r>
    <s v="VYTORIN 10-40 MG TABLET"/>
    <x v="1094"/>
    <n v="7.49735"/>
    <n v="8.2395200000000006"/>
    <s v="B"/>
    <n v="9.9000000000000005E-2"/>
    <s v="WAC Adjustment"/>
    <d v="2016-01-13T00:00:00"/>
    <n v="1.099"/>
  </r>
  <r>
    <s v="VYTORIN 10-80 MG TABLET"/>
    <x v="1095"/>
    <n v="7.4869399999999997"/>
    <n v="8.2280800000000003"/>
    <s v="B"/>
    <n v="9.9000000000000005E-2"/>
    <s v="WAC Adjustment"/>
    <d v="2016-01-13T00:00:00"/>
    <n v="1.099"/>
  </r>
  <r>
    <s v="VYVANSE 10 MG CAPSULE"/>
    <x v="2067"/>
    <n v="7.3343600000000002"/>
    <n v="7.9945199999999996"/>
    <s v="B"/>
    <n v="0.09"/>
    <s v="WAC Adjustment"/>
    <d v="2016-01-13T00:00:00"/>
    <n v="1.0900000000000001"/>
  </r>
  <r>
    <s v="VYVANSE 20 MG CAPSULE"/>
    <x v="673"/>
    <n v="7.3344399999999998"/>
    <n v="7.9946099999999998"/>
    <s v="B"/>
    <n v="0.09"/>
    <s v="WAC Adjustment"/>
    <d v="2016-01-13T00:00:00"/>
    <n v="1.0900000000000001"/>
  </r>
  <r>
    <s v="VYVANSE 30 MG CAPSULE"/>
    <x v="674"/>
    <n v="7.3719200000000003"/>
    <n v="8.0354700000000001"/>
    <s v="B"/>
    <n v="0.09"/>
    <s v="WAC Adjustment"/>
    <d v="2016-01-13T00:00:00"/>
    <n v="1.0900000000000001"/>
  </r>
  <r>
    <s v="VYVANSE 40 MG CAPSULE"/>
    <x v="675"/>
    <n v="7.3661300000000001"/>
    <n v="8.0291599999999992"/>
    <s v="B"/>
    <n v="0.09"/>
    <s v="WAC Adjustment"/>
    <d v="2016-01-13T00:00:00"/>
    <n v="1.0900000000000001"/>
  </r>
  <r>
    <s v="VYVANSE 50 MG CAPSULE"/>
    <x v="676"/>
    <n v="7.3704200000000002"/>
    <n v="8.0338399999999996"/>
    <s v="B"/>
    <n v="0.09"/>
    <s v="WAC Adjustment"/>
    <d v="2016-01-13T00:00:00"/>
    <n v="1.0900000000000001"/>
  </r>
  <r>
    <s v="VYVANSE 60 MG CAPSULE"/>
    <x v="677"/>
    <n v="7.4031000000000002"/>
    <n v="8.0694599999999994"/>
    <s v="B"/>
    <n v="0.09"/>
    <s v="WAC Adjustment"/>
    <d v="2016-01-13T00:00:00"/>
    <n v="1.0900000000000001"/>
  </r>
  <r>
    <s v="VYVANSE 70 MG CAPSULE"/>
    <x v="678"/>
    <n v="7.4679799999999998"/>
    <n v="8.1401699999999995"/>
    <s v="B"/>
    <n v="0.09"/>
    <s v="WAC Adjustment"/>
    <d v="2016-01-13T00:00:00"/>
    <n v="1.0900000000000001"/>
  </r>
  <r>
    <s v="XELODA 500 MG TABLET"/>
    <x v="174"/>
    <n v="36.613250000000001"/>
    <n v="39.908439999999999"/>
    <s v="B"/>
    <n v="0.09"/>
    <s v="WAC Adjustment"/>
    <d v="2016-01-13T00:00:00"/>
    <n v="1.0900000000000001"/>
  </r>
  <r>
    <s v="XENICAL 120 MG CAPSULE"/>
    <x v="1004"/>
    <n v="5.5966300000000002"/>
    <n v="6.1003299999999996"/>
    <s v="B"/>
    <n v="0.09"/>
    <s v="WAC Adjustment"/>
    <d v="2016-01-13T00:00:00"/>
    <n v="1.0900000000000001"/>
  </r>
  <r>
    <s v="XOPENEX HFA 45 MCG INHALER"/>
    <x v="684"/>
    <n v="4.0154399999999999"/>
    <n v="4.4124499999999998"/>
    <s v="B"/>
    <n v="9.8900000000000002E-2"/>
    <s v="WAC Adjustment"/>
    <d v="2016-01-13T00:00:00"/>
    <n v="1.0989"/>
  </r>
  <r>
    <s v="XYZAL 5 MG TABLET"/>
    <x v="1863"/>
    <n v="3.3024800000000001"/>
    <n v="3.6294599999999999"/>
    <s v="B"/>
    <n v="9.9000000000000005E-2"/>
    <s v="WAC Adjustment"/>
    <d v="2016-01-13T00:00:00"/>
    <n v="1.099"/>
  </r>
  <r>
    <s v="ZETIA 10 MG TABLET"/>
    <x v="1097"/>
    <n v="7.6058300000000001"/>
    <n v="8.3588500000000003"/>
    <s v="B"/>
    <n v="9.9000000000000005E-2"/>
    <s v="WAC Adjustment"/>
    <d v="2016-01-13T00:00:00"/>
    <n v="1.099"/>
  </r>
  <r>
    <s v="ZORTRESS 0.5 MG TABLET"/>
    <x v="1864"/>
    <n v="14.08625"/>
    <n v="14.508839999999999"/>
    <s v="B"/>
    <n v="0.03"/>
    <s v="WAC Adjustment"/>
    <d v="2016-01-13T00:00:00"/>
    <n v="1.03"/>
  </r>
  <r>
    <s v="ZORTRESS 0.75 MG TABLET"/>
    <x v="1865"/>
    <n v="21.28078"/>
    <n v="21.91921"/>
    <s v="B"/>
    <n v="0.03"/>
    <s v="WAC Adjustment"/>
    <d v="2016-01-13T00:00:00"/>
    <n v="1.03"/>
  </r>
  <r>
    <s v="ZORVOLEX 18 MG CAPSULE"/>
    <x v="1670"/>
    <n v="2.8742899999999998"/>
    <n v="3.1480399999999999"/>
    <s v="B"/>
    <n v="9.5200000000000007E-2"/>
    <s v="WAC Adjustment"/>
    <d v="2016-01-13T00:00:00"/>
    <n v="1.0952"/>
  </r>
  <r>
    <s v="ZORVOLEX 35 MG CAPSULE"/>
    <x v="1671"/>
    <n v="2.8395999999999999"/>
    <n v="3.1100400000000001"/>
    <s v="B"/>
    <n v="9.5200000000000007E-2"/>
    <s v="WAC Adjustment"/>
    <d v="2016-01-13T00:00:00"/>
    <n v="1.0952"/>
  </r>
  <r>
    <s v="ZYMAXID 0.5% EYE DROPS"/>
    <x v="695"/>
    <n v="53.391820000000003"/>
    <n v="58.67868"/>
    <s v="B"/>
    <n v="9.9000000000000005E-2"/>
    <s v="WAC Adjustment"/>
    <d v="2016-01-13T00:00:00"/>
    <n v="1.099"/>
  </r>
  <r>
    <s v="AEROSPAN 80 MCG INHALER"/>
    <x v="2022"/>
    <n v="18.520479999999999"/>
    <n v="21.299109999999999"/>
    <s v="B"/>
    <n v="0.15"/>
    <s v="WAC Adjustment"/>
    <d v="2016-01-20T00:00:00"/>
    <n v="1.1499999999999999"/>
  </r>
  <r>
    <s v="APIDRA 100 UNITS/ML VIAL"/>
    <x v="139"/>
    <n v="21.75123"/>
    <n v="23.012799999999999"/>
    <s v="B"/>
    <n v="5.8000000000000003E-2"/>
    <s v="WAC Adjustment"/>
    <d v="2016-01-20T00:00:00"/>
    <n v="1.0580000000000001"/>
  </r>
  <r>
    <s v="APIDRA SOLOSTAR 100 UNITS/ML"/>
    <x v="140"/>
    <n v="27.883780000000002"/>
    <n v="29.50132"/>
    <s v="B"/>
    <n v="5.8000000000000003E-2"/>
    <s v="WAC Adjustment"/>
    <d v="2016-01-20T00:00:00"/>
    <n v="1.0580000000000001"/>
  </r>
  <r>
    <s v="ARANESP 100 MCG/0.5 ML SYRINGE"/>
    <x v="1400"/>
    <n v="1359.2914499999999"/>
    <n v="1427.5278800000001"/>
    <s v="B"/>
    <n v="5.0200000000000002E-2"/>
    <s v="WAC Adjustment"/>
    <d v="2016-01-20T00:00:00"/>
    <n v="1.0502"/>
  </r>
  <r>
    <s v="AZOR 10-20 MG TABLET"/>
    <x v="1366"/>
    <n v="5.7964799999999999"/>
    <n v="6.3234399999999997"/>
    <s v="B"/>
    <n v="9.0899999999999995E-2"/>
    <s v="WAC Adjustment"/>
    <d v="2016-01-20T00:00:00"/>
    <n v="1.0909"/>
  </r>
  <r>
    <s v="AZOR 10-40 MG TABLET"/>
    <x v="1367"/>
    <n v="7.4127099999999997"/>
    <n v="8.0813299999999995"/>
    <s v="B"/>
    <n v="9.0200000000000002E-2"/>
    <s v="WAC Adjustment"/>
    <d v="2016-01-20T00:00:00"/>
    <n v="1.0902000000000001"/>
  </r>
  <r>
    <s v="AZOR 5-20 MG TABLET"/>
    <x v="1368"/>
    <n v="5.8204099999999999"/>
    <n v="6.3495499999999998"/>
    <s v="B"/>
    <n v="9.0899999999999995E-2"/>
    <s v="WAC Adjustment"/>
    <d v="2016-01-20T00:00:00"/>
    <n v="1.0909"/>
  </r>
  <r>
    <s v="AZOR 5-40 MG TABLET"/>
    <x v="1369"/>
    <n v="7.4417900000000001"/>
    <n v="8.1130399999999998"/>
    <s v="B"/>
    <n v="9.0200000000000002E-2"/>
    <s v="WAC Adjustment"/>
    <d v="2016-01-20T00:00:00"/>
    <n v="1.0902000000000001"/>
  </r>
  <r>
    <s v="BENICAR 20 MG TABLET"/>
    <x v="1592"/>
    <n v="4.6872699999999998"/>
    <n v="5.1124999999999998"/>
    <s v="B"/>
    <n v="9.0700000000000003E-2"/>
    <s v="WAC Adjustment"/>
    <d v="2016-01-20T00:00:00"/>
    <n v="1.0907"/>
  </r>
  <r>
    <s v="BENICAR 5 MG TABLET"/>
    <x v="1372"/>
    <n v="3.84544"/>
    <n v="4.1941499999999996"/>
    <s v="B"/>
    <n v="9.0700000000000003E-2"/>
    <s v="WAC Adjustment"/>
    <d v="2016-01-20T00:00:00"/>
    <n v="1.0907"/>
  </r>
  <r>
    <s v="BENICAR HCT 20-12.5 MG TABLET"/>
    <x v="1373"/>
    <n v="4.7002600000000001"/>
    <n v="5.1266699999999998"/>
    <s v="B"/>
    <n v="9.0700000000000003E-2"/>
    <s v="WAC Adjustment"/>
    <d v="2016-01-20T00:00:00"/>
    <n v="1.0907"/>
  </r>
  <r>
    <s v="BENICAR HCT 40-12.5 MG TABLET"/>
    <x v="1374"/>
    <n v="6.52494"/>
    <n v="7.1145899999999997"/>
    <s v="B"/>
    <n v="9.0399999999999994E-2"/>
    <s v="WAC Adjustment"/>
    <d v="2016-01-20T00:00:00"/>
    <n v="1.0904"/>
  </r>
  <r>
    <s v="BENICAR HCT 40-25 MG TABLET"/>
    <x v="1375"/>
    <n v="6.5411999999999999"/>
    <n v="7.1323299999999996"/>
    <s v="B"/>
    <n v="9.0399999999999994E-2"/>
    <s v="WAC Adjustment"/>
    <d v="2016-01-20T00:00:00"/>
    <n v="1.0904"/>
  </r>
  <r>
    <s v="CONZIP 100 MG CAPSULE"/>
    <x v="2204"/>
    <n v="8.6501699999999992"/>
    <n v="8.9095899999999997"/>
    <s v="B"/>
    <n v="0.03"/>
    <s v="WAC Adjustment"/>
    <d v="2016-01-20T00:00:00"/>
    <n v="1.03"/>
  </r>
  <r>
    <s v="CONZIP 200 MG CAPSULE"/>
    <x v="2205"/>
    <n v="11.186"/>
    <n v="11.52158"/>
    <s v="B"/>
    <n v="0.03"/>
    <s v="WAC Adjustment"/>
    <d v="2016-01-20T00:00:00"/>
    <n v="1.03"/>
  </r>
  <r>
    <s v="CORVITE FE TABLET"/>
    <x v="1176"/>
    <n v="3.8792300000000002"/>
    <n v="4.1506699999999999"/>
    <s v="B"/>
    <n v="7.0000000000000007E-2"/>
    <s v="WAC Adjustment"/>
    <d v="2016-01-20T00:00:00"/>
    <n v="1.07"/>
  </r>
  <r>
    <s v="DIVIGEL 0.25 MG GEL PACKET"/>
    <x v="1029"/>
    <n v="3.18513"/>
    <n v="3.3633500000000001"/>
    <s v="B"/>
    <n v="5.6000000000000001E-2"/>
    <s v="WAC Adjustment"/>
    <d v="2016-01-20T00:00:00"/>
    <n v="1.056"/>
  </r>
  <r>
    <s v="DIVIGEL 0.5 MG GEL PACKET"/>
    <x v="1030"/>
    <n v="3.2069399999999999"/>
    <n v="3.4314300000000002"/>
    <s v="B"/>
    <n v="7.0000000000000007E-2"/>
    <s v="WAC Adjustment"/>
    <d v="2016-01-20T00:00:00"/>
    <n v="1.07"/>
  </r>
  <r>
    <s v="DIVIGEL 1 MG GEL PACKET"/>
    <x v="1031"/>
    <n v="3.2173099999999999"/>
    <n v="3.4290699999999998"/>
    <s v="B"/>
    <n v="6.5799999999999997E-2"/>
    <s v="WAC Adjustment"/>
    <d v="2016-01-20T00:00:00"/>
    <n v="1.0658000000000001"/>
  </r>
  <r>
    <s v="DYMISTA NASAL SPRAY"/>
    <x v="1460"/>
    <n v="6.7611600000000003"/>
    <n v="7.1666999999999996"/>
    <s v="B"/>
    <n v="0.06"/>
    <s v="WAC Adjustment"/>
    <d v="2016-01-20T00:00:00"/>
    <n v="1.06"/>
  </r>
  <r>
    <s v="EDLUAR 10 MG SL TABLET"/>
    <x v="1056"/>
    <n v="10.481949999999999"/>
    <n v="11.739789999999999"/>
    <s v="B"/>
    <n v="0.12"/>
    <s v="WAC Adjustment"/>
    <d v="2016-01-20T00:00:00"/>
    <n v="1.1200000000000001"/>
  </r>
  <r>
    <s v="ELESTRIN 0.06% GEL"/>
    <x v="2206"/>
    <n v="3.06426"/>
    <n v="3.4319999999999999"/>
    <s v="B"/>
    <n v="0.12"/>
    <s v="WAC Adjustment"/>
    <d v="2016-01-20T00:00:00"/>
    <n v="1.1200000000000001"/>
  </r>
  <r>
    <s v="EVOXAC 30 MG CAPSULE"/>
    <x v="1376"/>
    <n v="4.8005199999999997"/>
    <n v="5.2342899999999997"/>
    <s v="B"/>
    <n v="9.0399999999999994E-2"/>
    <s v="WAC Adjustment"/>
    <d v="2016-01-20T00:00:00"/>
    <n v="1.0904"/>
  </r>
  <r>
    <s v="FELBATOL 600 MG/5 ML SUSP"/>
    <x v="1657"/>
    <n v="4.9618700000000002"/>
    <n v="5.5572900000000001"/>
    <s v="B"/>
    <n v="0.12"/>
    <s v="WAC Adjustment"/>
    <d v="2016-01-20T00:00:00"/>
    <n v="1.1200000000000001"/>
  </r>
  <r>
    <s v="LORZONE 375 MG TABLET"/>
    <x v="1180"/>
    <n v="5.8322399999999996"/>
    <n v="6.2404400000000004"/>
    <s v="B"/>
    <n v="7.0000000000000007E-2"/>
    <s v="WAC Adjustment"/>
    <d v="2016-01-20T00:00:00"/>
    <n v="1.07"/>
  </r>
  <r>
    <s v="LORZONE 750 MG TABLET"/>
    <x v="1181"/>
    <n v="6.4048999999999996"/>
    <n v="6.8532400000000004"/>
    <s v="B"/>
    <n v="7.0000000000000007E-2"/>
    <s v="WAC Adjustment"/>
    <d v="2016-01-20T00:00:00"/>
    <n v="1.07"/>
  </r>
  <r>
    <s v="MOXEZA 0.5% EYE DROPS"/>
    <x v="883"/>
    <n v="44.857819999999997"/>
    <n v="47.998759999999997"/>
    <s v="B"/>
    <n v="7.0000000000000007E-2"/>
    <s v="WAC Adjustment"/>
    <d v="2016-01-20T00:00:00"/>
    <n v="1.07"/>
  </r>
  <r>
    <s v="MUSE 1,000 MCG URETHRAL SUPP"/>
    <x v="1076"/>
    <n v="56.212330000000001"/>
    <n v="62.957810000000002"/>
    <s v="B"/>
    <n v="0.12"/>
    <s v="WAC Adjustment"/>
    <d v="2016-01-20T00:00:00"/>
    <n v="1.1200000000000001"/>
  </r>
  <r>
    <s v="OB COMPLETE ONE SOFTGEL"/>
    <x v="1187"/>
    <n v="3.8886400000000001"/>
    <n v="4.1608499999999999"/>
    <s v="B"/>
    <n v="7.0000000000000007E-2"/>
    <s v="WAC Adjustment"/>
    <d v="2016-01-20T00:00:00"/>
    <n v="1.07"/>
  </r>
  <r>
    <s v="OB COMPLETE PETITE SOFTGEL"/>
    <x v="1188"/>
    <n v="3.7701699999999998"/>
    <n v="4.0340400000000001"/>
    <s v="B"/>
    <n v="7.0000000000000007E-2"/>
    <s v="WAC Adjustment"/>
    <d v="2016-01-20T00:00:00"/>
    <n v="1.07"/>
  </r>
  <r>
    <s v="PROCTOFOAM-HC 1%-1% FOAM"/>
    <x v="2207"/>
    <n v="10.3805"/>
    <n v="11.62595"/>
    <s v="B"/>
    <n v="0.12"/>
    <s v="WAC Adjustment"/>
    <d v="2016-01-20T00:00:00"/>
    <n v="1.1200000000000001"/>
  </r>
  <r>
    <s v="PROCTOFOAM-HC FOAM"/>
    <x v="1083"/>
    <n v="10.3805"/>
    <n v="11.62595"/>
    <s v="B"/>
    <n v="0.12"/>
    <s v="WAC Adjustment"/>
    <d v="2016-01-20T00:00:00"/>
    <n v="1.1200000000000001"/>
  </r>
  <r>
    <s v="PROLIA 60 MG/ML SYRINGE"/>
    <x v="1018"/>
    <n v="923.76658999999995"/>
    <n v="969.04962"/>
    <s v="B"/>
    <n v="4.9000000000000002E-2"/>
    <s v="WAC Adjustment"/>
    <d v="2016-01-20T00:00:00"/>
    <n v="1.0489999999999999"/>
  </r>
  <r>
    <s v="REBIF 22 MCG/0.5 ML SYRINGE"/>
    <x v="1677"/>
    <n v="909.31215999999995"/>
    <n v="944.77533000000005"/>
    <s v="B"/>
    <n v="3.9E-2"/>
    <s v="WAC Adjustment"/>
    <d v="2016-01-20T00:00:00"/>
    <n v="1.0389999999999999"/>
  </r>
  <r>
    <s v="REBIF 44 MCG/0.5 ML SYRINGE"/>
    <x v="178"/>
    <n v="924.79957999999999"/>
    <n v="960.86676"/>
    <s v="B"/>
    <n v="3.9E-2"/>
    <s v="WAC Adjustment"/>
    <d v="2016-01-20T00:00:00"/>
    <n v="1.0389999999999999"/>
  </r>
  <r>
    <s v="SAVAYSA 60 MG TABLET"/>
    <x v="2208"/>
    <n v="8.8722700000000003"/>
    <n v="9.3236000000000008"/>
    <s v="B"/>
    <n v="5.0900000000000001E-2"/>
    <s v="WAC Adjustment"/>
    <d v="2016-01-20T00:00:00"/>
    <n v="1.0508999999999999"/>
  </r>
  <r>
    <s v="SENSIPAR 30 MG TABLET"/>
    <x v="585"/>
    <n v="20.588609999999999"/>
    <n v="22.23837"/>
    <s v="B"/>
    <n v="8.0100000000000005E-2"/>
    <s v="WAC Adjustment"/>
    <d v="2016-01-20T00:00:00"/>
    <n v="1.0801000000000001"/>
  </r>
  <r>
    <s v="SENSIPAR 60 MG TABLET"/>
    <x v="586"/>
    <n v="41.111730000000001"/>
    <n v="44.406010000000002"/>
    <s v="B"/>
    <n v="8.0100000000000005E-2"/>
    <s v="WAC Adjustment"/>
    <d v="2016-01-20T00:00:00"/>
    <n v="1.0801000000000001"/>
  </r>
  <r>
    <s v="SENSIPAR 90 MG TABLET"/>
    <x v="587"/>
    <n v="61.955880000000001"/>
    <n v="66.920400000000001"/>
    <s v="B"/>
    <n v="8.0100000000000005E-2"/>
    <s v="WAC Adjustment"/>
    <d v="2016-01-20T00:00:00"/>
    <n v="1.0801000000000001"/>
  </r>
  <r>
    <s v="SILENOR 3 MG TABLET"/>
    <x v="81"/>
    <n v="10.765890000000001"/>
    <n v="11.83182"/>
    <s v="B"/>
    <n v="9.9000000000000005E-2"/>
    <s v="WAC Adjustment"/>
    <d v="2016-01-20T00:00:00"/>
    <n v="1.099"/>
  </r>
  <r>
    <s v="SILENOR 6 MG TABLET"/>
    <x v="82"/>
    <n v="10.72411"/>
    <n v="11.7859"/>
    <s v="B"/>
    <n v="9.9000000000000005E-2"/>
    <s v="WAC Adjustment"/>
    <d v="2016-01-20T00:00:00"/>
    <n v="1.099"/>
  </r>
  <r>
    <s v="SIMBRINZA 1%-0.2% EYE DROPS"/>
    <x v="947"/>
    <n v="14.655749999999999"/>
    <n v="15.977119999999999"/>
    <s v="B"/>
    <n v="9.0200000000000002E-2"/>
    <s v="WAC Adjustment"/>
    <d v="2016-01-20T00:00:00"/>
    <n v="1.0902000000000001"/>
  </r>
  <r>
    <s v="SOMA 350 MG TABLET"/>
    <x v="1089"/>
    <n v="7.8421799999999999"/>
    <n v="8.7832500000000007"/>
    <s v="B"/>
    <n v="0.12"/>
    <s v="WAC Adjustment"/>
    <d v="2016-01-20T00:00:00"/>
    <n v="1.1200000000000001"/>
  </r>
  <r>
    <s v="TRAVATAN Z 0.004% EYE DROP"/>
    <x v="1347"/>
    <n v="53.261789999999998"/>
    <n v="58.054290000000002"/>
    <s v="B"/>
    <n v="0.09"/>
    <s v="WAC Adjustment"/>
    <d v="2016-01-20T00:00:00"/>
    <n v="1.0900000000000001"/>
  </r>
  <r>
    <s v="TRAVATAN Z 0.004% EYE DROP"/>
    <x v="1348"/>
    <n v="53.406910000000003"/>
    <n v="58.20232"/>
    <s v="B"/>
    <n v="8.9800000000000005E-2"/>
    <s v="WAC Adjustment"/>
    <d v="2016-01-20T00:00:00"/>
    <n v="1.0898000000000001"/>
  </r>
  <r>
    <s v="TREXIMET 85-500 MG TABLET"/>
    <x v="2123"/>
    <n v="71.166719999999998"/>
    <n v="78.212230000000005"/>
    <s v="B"/>
    <n v="9.9000000000000005E-2"/>
    <s v="WAC Adjustment"/>
    <d v="2016-01-20T00:00:00"/>
    <n v="1.099"/>
  </r>
  <r>
    <s v="TRIBENZOR 20-5-12.5 MG TABLET"/>
    <x v="1378"/>
    <n v="5.8840000000000003"/>
    <n v="6.4189100000000003"/>
    <s v="B"/>
    <n v="9.0899999999999995E-2"/>
    <s v="WAC Adjustment"/>
    <d v="2016-01-20T00:00:00"/>
    <n v="1.0909"/>
  </r>
  <r>
    <s v="TRIBENZOR 40-10-25 MG TABLET"/>
    <x v="1380"/>
    <n v="7.4568899999999996"/>
    <n v="8.1295000000000002"/>
    <s v="B"/>
    <n v="9.0200000000000002E-2"/>
    <s v="WAC Adjustment"/>
    <d v="2016-01-20T00:00:00"/>
    <n v="1.0902000000000001"/>
  </r>
  <r>
    <s v="TRIBENZOR 40-5-12.5 MG TABLET"/>
    <x v="1381"/>
    <n v="7.4344999999999999"/>
    <n v="8.1050900000000006"/>
    <s v="B"/>
    <n v="9.0200000000000002E-2"/>
    <s v="WAC Adjustment"/>
    <d v="2016-01-20T00:00:00"/>
    <n v="1.0902000000000001"/>
  </r>
  <r>
    <s v="TRIBENZOR 40-5-25 MG TABLET"/>
    <x v="1382"/>
    <n v="7.4034800000000001"/>
    <n v="8.0712799999999998"/>
    <s v="B"/>
    <n v="9.0200000000000002E-2"/>
    <s v="WAC Adjustment"/>
    <d v="2016-01-20T00:00:00"/>
    <n v="1.0902000000000001"/>
  </r>
  <r>
    <s v="VIGAMOX 0.5% EYE DROPS"/>
    <x v="996"/>
    <n v="44.772820000000003"/>
    <n v="47.907809999999998"/>
    <s v="B"/>
    <n v="7.0000000000000007E-2"/>
    <s v="WAC Adjustment"/>
    <d v="2016-01-20T00:00:00"/>
    <n v="1.07"/>
  </r>
  <r>
    <s v="ZENPEP DR 5,000 UNITS CAPSULE"/>
    <x v="1534"/>
    <n v="1.1447499999999999"/>
    <n v="1.30664"/>
    <s v="B"/>
    <n v="0.1414"/>
    <s v="WAC Adjustment"/>
    <d v="2016-01-20T00:00:00"/>
    <n v="1.1414"/>
  </r>
  <r>
    <s v="ZOHYDRO ER 10 MG CAPSULE"/>
    <x v="2209"/>
    <n v="6.0916300000000003"/>
    <n v="6.6947099999999997"/>
    <s v="B"/>
    <n v="9.9000000000000005E-2"/>
    <s v="WAC Adjustment"/>
    <d v="2016-01-20T00:00:00"/>
    <n v="1.099"/>
  </r>
  <r>
    <s v="ZOHYDRO ER 30 MG CAPSULE"/>
    <x v="2210"/>
    <n v="6.7574500000000004"/>
    <n v="7.4264299999999999"/>
    <s v="B"/>
    <n v="9.9000000000000005E-2"/>
    <s v="WAC Adjustment"/>
    <d v="2016-01-20T00:00:00"/>
    <n v="1.099"/>
  </r>
  <r>
    <s v="ZOHYDRO ER 40 MG CAPSULE"/>
    <x v="2211"/>
    <n v="6.9884000000000004"/>
    <n v="7.68025"/>
    <s v="B"/>
    <n v="9.9000000000000005E-2"/>
    <s v="WAC Adjustment"/>
    <d v="2016-01-20T00:00:00"/>
    <n v="1.099"/>
  </r>
  <r>
    <s v="ZOHYDRO ER 50 MG CAPSULE"/>
    <x v="2212"/>
    <n v="7.2514200000000004"/>
    <n v="7.9693100000000001"/>
    <s v="B"/>
    <n v="9.9000000000000005E-2"/>
    <s v="WAC Adjustment"/>
    <d v="2016-01-20T00:00:00"/>
    <n v="1.099"/>
  </r>
  <r>
    <s v="ZUTRIPRO SOLUTION"/>
    <x v="91"/>
    <n v="1.26383"/>
    <n v="1.3889499999999999"/>
    <s v="B"/>
    <n v="9.9000000000000005E-2"/>
    <s v="WAC Adjustment"/>
    <d v="2016-01-20T00:00:00"/>
    <n v="1.099"/>
  </r>
  <r>
    <s v="APRISO ER 0.375 GRAM CAPSULE"/>
    <x v="1414"/>
    <n v="3.0361099999999999"/>
    <n v="3.3366799999999999"/>
    <s v="B"/>
    <n v="9.9000000000000005E-2"/>
    <s v="WAC Adjustment"/>
    <d v="2016-01-27T00:00:00"/>
    <n v="1.099"/>
  </r>
  <r>
    <s v="CYCLOSET 0.8 MG TABLET"/>
    <x v="1957"/>
    <n v="2.94231"/>
    <n v="3.2335699999999998"/>
    <s v="B"/>
    <n v="9.9000000000000005E-2"/>
    <s v="WAC Adjustment"/>
    <d v="2016-01-27T00:00:00"/>
    <n v="1.099"/>
  </r>
  <r>
    <s v="DELZICOL DR 400 MG CAPSULE"/>
    <x v="104"/>
    <n v="2.6499000000000001"/>
    <n v="2.8618899999999998"/>
    <s v="B"/>
    <n v="0.08"/>
    <s v="WAC Adjustment"/>
    <d v="2016-01-27T00:00:00"/>
    <n v="1.08"/>
  </r>
  <r>
    <s v="EMSAM 12 MG/24 HOURS PATCH"/>
    <x v="1387"/>
    <n v="44.204149999999998"/>
    <n v="48.580370000000002"/>
    <s v="B"/>
    <n v="9.9000000000000005E-2"/>
    <s v="WAC Adjustment"/>
    <d v="2016-01-27T00:00:00"/>
    <n v="1.099"/>
  </r>
  <r>
    <s v="EMSAM 6 MG/24 HOURS PATCH"/>
    <x v="1388"/>
    <n v="44.418979999999998"/>
    <n v="48.816450000000003"/>
    <s v="B"/>
    <n v="9.9000000000000005E-2"/>
    <s v="WAC Adjustment"/>
    <d v="2016-01-27T00:00:00"/>
    <n v="1.099"/>
  </r>
  <r>
    <s v="EMSAM 9 MG/24 HOURS PATCH"/>
    <x v="1389"/>
    <n v="43.995959999999997"/>
    <n v="48.351559999999999"/>
    <s v="B"/>
    <n v="9.9000000000000005E-2"/>
    <s v="WAC Adjustment"/>
    <d v="2016-01-27T00:00:00"/>
    <n v="1.099"/>
  </r>
  <r>
    <s v="HUMIRA 40 MG/0.8 ML PEN"/>
    <x v="399"/>
    <n v="1678.1639299999999"/>
    <n v="1844.30216"/>
    <s v="B"/>
    <n v="9.9000000000000005E-2"/>
    <s v="WAC Adjustment"/>
    <d v="2016-01-27T00:00:00"/>
    <n v="1.099"/>
  </r>
  <r>
    <s v="HUMIRA 40 MG/0.8 ML SYRINGE"/>
    <x v="400"/>
    <n v="1666.4677799999999"/>
    <n v="1831.4480900000001"/>
    <s v="B"/>
    <n v="9.9000000000000005E-2"/>
    <s v="WAC Adjustment"/>
    <d v="2016-01-27T00:00:00"/>
    <n v="1.099"/>
  </r>
  <r>
    <s v="HUMIRA PEN CROHN'S-UC-HS START"/>
    <x v="401"/>
    <n v="1679.1919800000001"/>
    <n v="1845.43199"/>
    <s v="B"/>
    <n v="9.9000000000000005E-2"/>
    <s v="WAC Adjustment"/>
    <d v="2016-01-27T00:00:00"/>
    <n v="1.099"/>
  </r>
  <r>
    <s v="HUMIRA PEN PSORIASIS START PK"/>
    <x v="402"/>
    <n v="1679.22135"/>
    <n v="1845.4642699999999"/>
    <s v="B"/>
    <n v="9.9000000000000005E-2"/>
    <s v="WAC Adjustment"/>
    <d v="2016-01-27T00:00:00"/>
    <n v="1.099"/>
  </r>
  <r>
    <s v="MOVIPREP POWDER PACKET"/>
    <x v="1437"/>
    <n v="76.185209999999998"/>
    <n v="83.726780000000005"/>
    <s v="B"/>
    <n v="9.9000000000000005E-2"/>
    <s v="WAC Adjustment"/>
    <d v="2016-01-27T00:00:00"/>
    <n v="1.099"/>
  </r>
  <r>
    <s v="NAFTIN 2% CREAM"/>
    <x v="479"/>
    <n v="6.9499599999999999"/>
    <n v="7.6379999999999999"/>
    <s v="B"/>
    <n v="9.9000000000000005E-2"/>
    <s v="WAC Adjustment"/>
    <d v="2016-01-27T00:00:00"/>
    <n v="1.099"/>
  </r>
  <r>
    <s v="NAFTIN 2% CREAM"/>
    <x v="1729"/>
    <n v="6.9326299999999996"/>
    <n v="7.6189600000000004"/>
    <s v="B"/>
    <n v="9.9000000000000005E-2"/>
    <s v="WAC Adjustment"/>
    <d v="2016-01-27T00:00:00"/>
    <n v="1.099"/>
  </r>
  <r>
    <s v="NAFTIN 2% GEL"/>
    <x v="480"/>
    <n v="6.90855"/>
    <n v="7.5925000000000002"/>
    <s v="B"/>
    <n v="9.9000000000000005E-2"/>
    <s v="WAC Adjustment"/>
    <d v="2016-01-27T00:00:00"/>
    <n v="1.099"/>
  </r>
  <r>
    <s v="NAFTIN 2% GEL"/>
    <x v="1730"/>
    <n v="6.9696699999999998"/>
    <n v="7.6596700000000002"/>
    <s v="B"/>
    <n v="9.9000000000000005E-2"/>
    <s v="WAC Adjustment"/>
    <d v="2016-01-27T00:00:00"/>
    <n v="1.099"/>
  </r>
  <r>
    <s v="OSMOPREP TABLET"/>
    <x v="1439"/>
    <n v="4.9399600000000001"/>
    <n v="5.4290599999999998"/>
    <s v="B"/>
    <n v="9.9000000000000005E-2"/>
    <s v="WAC Adjustment"/>
    <d v="2016-01-27T00:00:00"/>
    <n v="1.099"/>
  </r>
  <r>
    <s v="PHOSLYRA 667 MG/5 ML SOLUTION"/>
    <x v="1970"/>
    <n v="0.17405000000000001"/>
    <n v="0.20016"/>
    <s v="B"/>
    <n v="0.15"/>
    <s v="WAC Adjustment"/>
    <d v="2016-01-27T00:00:00"/>
    <n v="1.1499999999999999"/>
  </r>
  <r>
    <s v="UCERIS 9 MG ER TABLET"/>
    <x v="2213"/>
    <n v="47.076889999999999"/>
    <n v="51.737499999999997"/>
    <s v="B"/>
    <n v="9.9000000000000005E-2"/>
    <s v="WAC Adjustment"/>
    <d v="2016-01-27T00:00:00"/>
    <n v="1.099"/>
  </r>
  <r>
    <s v="VELPHORO 500 MG CHEWABLE TAB"/>
    <x v="2091"/>
    <n v="9.6356400000000004"/>
    <n v="10.084849999999999"/>
    <s v="B"/>
    <n v="4.6600000000000003E-2"/>
    <s v="WAC Adjustment"/>
    <d v="2016-01-27T00:00:00"/>
    <n v="1.0466"/>
  </r>
  <r>
    <s v="VELTIN GEL"/>
    <x v="991"/>
    <n v="7.8120500000000002"/>
    <n v="8.5811499999999992"/>
    <s v="B"/>
    <n v="9.8500000000000004E-2"/>
    <s v="WAC Adjustment"/>
    <d v="2016-01-27T00:00:00"/>
    <n v="1.0985"/>
  </r>
  <r>
    <s v="VELTIN GEL"/>
    <x v="992"/>
    <n v="7.3072999999999997"/>
    <n v="8.0177099999999992"/>
    <s v="B"/>
    <n v="9.7199999999999995E-2"/>
    <s v="WAC Adjustment"/>
    <d v="2016-01-27T00:00:00"/>
    <n v="1.0972"/>
  </r>
  <r>
    <s v="XIFAXAN 200 MG TABLET"/>
    <x v="1443"/>
    <n v="14.14484"/>
    <n v="15.41788"/>
    <s v="B"/>
    <n v="0.09"/>
    <s v="WAC Adjustment"/>
    <d v="2016-01-27T00:00:00"/>
    <n v="1.0900000000000001"/>
  </r>
  <r>
    <s v="XIFAXAN 550 MG TABLET"/>
    <x v="1444"/>
    <n v="27.18139"/>
    <n v="29.62771"/>
    <s v="B"/>
    <n v="0.09"/>
    <s v="WAC Adjustment"/>
    <d v="2016-01-27T00:00:00"/>
    <n v="1.0900000000000001"/>
  </r>
  <r>
    <s v="ZENPEP DR 10,000 UNITS CAPSULE"/>
    <x v="1530"/>
    <n v="2.2562700000000002"/>
    <n v="2.4570699999999999"/>
    <s v="B"/>
    <n v="8.8999999999999996E-2"/>
    <s v="WAC Adjustment"/>
    <d v="2016-01-27T00:00:00"/>
    <n v="1.089"/>
  </r>
  <r>
    <s v="ZENPEP DR 15,000 UNITS CAPSULE"/>
    <x v="1531"/>
    <n v="3.2874300000000001"/>
    <n v="3.5800399999999999"/>
    <s v="B"/>
    <n v="8.8999999999999996E-2"/>
    <s v="WAC Adjustment"/>
    <d v="2016-01-27T00:00:00"/>
    <n v="1.089"/>
  </r>
  <r>
    <s v="ZENPEP DR 20,000 UNITS CAPSULE"/>
    <x v="1532"/>
    <n v="4.4695799999999997"/>
    <n v="4.8673700000000002"/>
    <s v="B"/>
    <n v="8.8999999999999996E-2"/>
    <s v="WAC Adjustment"/>
    <d v="2016-01-27T00:00:00"/>
    <n v="1.089"/>
  </r>
  <r>
    <s v="ZENPEP DR 25,000 UNITS CAPSULE"/>
    <x v="1533"/>
    <n v="5.5135300000000003"/>
    <n v="6.0042299999999997"/>
    <s v="B"/>
    <n v="8.8999999999999996E-2"/>
    <s v="WAC Adjustment"/>
    <d v="2016-01-27T00:00:00"/>
    <n v="1.089"/>
  </r>
  <r>
    <s v="ZENPEP DR 3,000 UNITS CAPSULE"/>
    <x v="2021"/>
    <n v="1.2036100000000001"/>
    <n v="1.3107599999999999"/>
    <s v="B"/>
    <n v="8.8999999999999996E-2"/>
    <s v="WAC Adjustment"/>
    <d v="2016-01-27T00:00:00"/>
    <n v="1.089"/>
  </r>
  <r>
    <s v="ZUBSOLV 1.4-0.36 MG TABLET SL"/>
    <x v="2214"/>
    <n v="3.3736299999999999"/>
    <n v="3.5424899999999999"/>
    <s v="B"/>
    <n v="5.0099999999999999E-2"/>
    <s v="WAC Adjustment"/>
    <d v="2016-01-27T00:00:00"/>
    <n v="1.0501"/>
  </r>
  <r>
    <s v="ZUBSOLV 5.7-1.4 MG TABLET SL"/>
    <x v="2215"/>
    <n v="6.7979900000000004"/>
    <n v="7.1379599999999996"/>
    <s v="B"/>
    <n v="0.05"/>
    <s v="WAC Adjustment"/>
    <d v="2016-01-27T00:00:00"/>
    <n v="1.05"/>
  </r>
  <r>
    <s v="ZUBSOLV 8.6-2.1 MG TABLET SL"/>
    <x v="2216"/>
    <n v="10.204000000000001"/>
    <n v="10.7143"/>
    <s v="B"/>
    <n v="0.05"/>
    <s v="WAC Adjustment"/>
    <d v="2016-01-27T00:00:00"/>
    <n v="1.05"/>
  </r>
  <r>
    <s v="ACIPHEX DR 20 MG TABLET"/>
    <x v="1601"/>
    <n v="14.47045"/>
    <n v="15.456469999999999"/>
    <s v="B"/>
    <n v="6.8099999999999994E-2"/>
    <s v="WAC Adjustment"/>
    <d v="2016-02-03T00:00:00"/>
    <n v="1.0681"/>
  </r>
  <r>
    <s v="ALINIA 500 MG TABLET"/>
    <x v="1697"/>
    <n v="44.153269999999999"/>
    <n v="48.455559999999998"/>
    <s v="B"/>
    <n v="9.74E-2"/>
    <s v="WAC Adjustment"/>
    <d v="2016-02-03T00:00:00"/>
    <n v="1.0973999999999999"/>
  </r>
  <r>
    <s v="ARICEPT 5 MG TABLET"/>
    <x v="1050"/>
    <n v="15.88467"/>
    <n v="16.43683"/>
    <s v="B"/>
    <n v="3.4799999999999998E-2"/>
    <s v="WAC Adjustment"/>
    <d v="2016-02-03T00:00:00"/>
    <n v="1.0347999999999999"/>
  </r>
  <r>
    <s v="BANZEL 200 MG TABLET"/>
    <x v="1897"/>
    <n v="7.2024900000000001"/>
    <n v="7.91554"/>
    <s v="B"/>
    <n v="9.9000000000000005E-2"/>
    <s v="WAC Adjustment"/>
    <d v="2016-02-03T00:00:00"/>
    <n v="1.099"/>
  </r>
  <r>
    <s v="BANZEL 40 MG/ML SUSPENSION"/>
    <x v="1027"/>
    <n v="2.0969500000000001"/>
    <n v="2.3047599999999999"/>
    <s v="B"/>
    <n v="9.9099999999999994E-2"/>
    <s v="WAC Adjustment"/>
    <d v="2016-02-03T00:00:00"/>
    <n v="1.0991"/>
  </r>
  <r>
    <s v="BANZEL 400 MG TABLET"/>
    <x v="1028"/>
    <n v="14.506349999999999"/>
    <n v="15.94248"/>
    <s v="B"/>
    <n v="9.9000000000000005E-2"/>
    <s v="WAC Adjustment"/>
    <d v="2016-02-03T00:00:00"/>
    <n v="1.099"/>
  </r>
  <r>
    <s v="BETASERON 0.3 MG KIT"/>
    <x v="2071"/>
    <n v="387.61541"/>
    <n v="414.36088000000001"/>
    <s v="B"/>
    <n v="6.9000000000000006E-2"/>
    <s v="WAC Adjustment"/>
    <d v="2016-02-03T00:00:00"/>
    <n v="1.069"/>
  </r>
  <r>
    <s v="BUNAVAIL 2.1-0.3 MG FILM"/>
    <x v="2217"/>
    <n v="6.8377299999999996"/>
    <n v="7.1777100000000003"/>
    <s v="B"/>
    <n v="4.9700000000000001E-2"/>
    <s v="WAC Adjustment"/>
    <d v="2016-02-03T00:00:00"/>
    <n v="1.0497000000000001"/>
  </r>
  <r>
    <s v="BUNAVAIL 4.2-0.7 MG FILM"/>
    <x v="2218"/>
    <n v="6.8352700000000004"/>
    <n v="7.1751199999999997"/>
    <s v="B"/>
    <n v="4.9700000000000001E-2"/>
    <s v="WAC Adjustment"/>
    <d v="2016-02-03T00:00:00"/>
    <n v="1.0497000000000001"/>
  </r>
  <r>
    <s v="BUNAVAIL 6.3-1 MG FILM"/>
    <x v="2219"/>
    <n v="13.557399999999999"/>
    <n v="14.2415"/>
    <s v="B"/>
    <n v="5.0500000000000003E-2"/>
    <s v="WAC Adjustment"/>
    <d v="2016-02-03T00:00:00"/>
    <n v="1.0505"/>
  </r>
  <r>
    <s v="EPZICOM TABLET"/>
    <x v="1061"/>
    <n v="37.945439999999998"/>
    <n v="41.52749"/>
    <s v="B"/>
    <n v="9.4399999999999998E-2"/>
    <s v="WAC Adjustment"/>
    <d v="2016-02-03T00:00:00"/>
    <n v="1.0944"/>
  </r>
  <r>
    <s v="FYCOMPA 4 MG TABLET"/>
    <x v="1899"/>
    <n v="20.383900000000001"/>
    <n v="22.006049999999998"/>
    <s v="B"/>
    <n v="7.9600000000000004E-2"/>
    <s v="WAC Adjustment"/>
    <d v="2016-02-03T00:00:00"/>
    <n v="1.0796000000000001"/>
  </r>
  <r>
    <s v="FYCOMPA 6 MG TABLET"/>
    <x v="2033"/>
    <n v="20.31729"/>
    <n v="21.934139999999999"/>
    <s v="B"/>
    <n v="7.9600000000000004E-2"/>
    <s v="WAC Adjustment"/>
    <d v="2016-02-03T00:00:00"/>
    <n v="1.0796000000000001"/>
  </r>
  <r>
    <s v="FYCOMPA 8 MG TABLET"/>
    <x v="2034"/>
    <n v="20.08942"/>
    <n v="21.688140000000001"/>
    <s v="B"/>
    <n v="7.9600000000000004E-2"/>
    <s v="WAC Adjustment"/>
    <d v="2016-02-03T00:00:00"/>
    <n v="1.0796000000000001"/>
  </r>
  <r>
    <s v="LEXIVA 700 MG TABLET"/>
    <x v="1075"/>
    <n v="16.122240000000001"/>
    <n v="17.241119999999999"/>
    <s v="B"/>
    <n v="6.9400000000000003E-2"/>
    <s v="WAC Adjustment"/>
    <d v="2016-02-03T00:00:00"/>
    <n v="1.0693999999999999"/>
  </r>
  <r>
    <s v="LIVALO 1 MG TABLET"/>
    <x v="2220"/>
    <n v="6.1235499999999998"/>
    <n v="6.7931600000000003"/>
    <s v="B"/>
    <n v="0.10929999999999999"/>
    <s v="WAC Adjustment"/>
    <d v="2016-02-03T00:00:00"/>
    <n v="1.1093"/>
  </r>
  <r>
    <s v="LIVALO 2 MG TABLET"/>
    <x v="2221"/>
    <n v="6.1071400000000002"/>
    <n v="6.7749600000000001"/>
    <s v="B"/>
    <n v="0.1094"/>
    <s v="WAC Adjustment"/>
    <d v="2016-02-03T00:00:00"/>
    <n v="1.1093999999999999"/>
  </r>
  <r>
    <s v="LIVALO 4 MG TABLET"/>
    <x v="2222"/>
    <n v="6.1241000000000003"/>
    <n v="6.7937700000000003"/>
    <s v="B"/>
    <n v="0.10929999999999999"/>
    <s v="WAC Adjustment"/>
    <d v="2016-02-03T00:00:00"/>
    <n v="1.1093"/>
  </r>
  <r>
    <s v="OXTELLAR XR 150 MG TABLET"/>
    <x v="1996"/>
    <n v="4.25244"/>
    <n v="4.6351599999999999"/>
    <s v="B"/>
    <n v="0.09"/>
    <s v="WAC Adjustment"/>
    <d v="2016-02-03T00:00:00"/>
    <n v="1.0900000000000001"/>
  </r>
  <r>
    <s v="OXTELLAR XR 300 MG TABLET"/>
    <x v="1106"/>
    <n v="5.9491100000000001"/>
    <n v="6.48447"/>
    <s v="B"/>
    <n v="0.09"/>
    <s v="WAC Adjustment"/>
    <d v="2016-02-03T00:00:00"/>
    <n v="1.0900000000000001"/>
  </r>
  <r>
    <s v="OXTELLAR XR 600 MG TABLET"/>
    <x v="1107"/>
    <n v="10.74742"/>
    <n v="11.71468"/>
    <s v="B"/>
    <n v="0.09"/>
    <s v="WAC Adjustment"/>
    <d v="2016-02-03T00:00:00"/>
    <n v="1.0900000000000001"/>
  </r>
  <r>
    <s v="SELZENTRY 150 MG TABLET"/>
    <x v="1910"/>
    <n v="19.433779999999999"/>
    <n v="20.78248"/>
    <s v="B"/>
    <n v="6.9400000000000003E-2"/>
    <s v="WAC Adjustment"/>
    <d v="2016-02-03T00:00:00"/>
    <n v="1.0693999999999999"/>
  </r>
  <r>
    <s v="SELZENTRY 300 MG TABLET"/>
    <x v="1911"/>
    <n v="19.435759999999998"/>
    <n v="20.784610000000001"/>
    <s v="B"/>
    <n v="6.9400000000000003E-2"/>
    <s v="WAC Adjustment"/>
    <d v="2016-02-03T00:00:00"/>
    <n v="1.0693999999999999"/>
  </r>
  <r>
    <s v="TIVICAY 50 MG TABLET"/>
    <x v="1090"/>
    <n v="42.494759999999999"/>
    <n v="45.868850000000002"/>
    <s v="B"/>
    <n v="7.9399999999999998E-2"/>
    <s v="WAC Adjustment"/>
    <d v="2016-02-03T00:00:00"/>
    <n v="1.0793999999999999"/>
  </r>
  <r>
    <s v="TRIUMEQ TABLET"/>
    <x v="2090"/>
    <n v="74.337739999999997"/>
    <n v="78.010019999999997"/>
    <s v="B"/>
    <n v="4.9399999999999999E-2"/>
    <s v="WAC Adjustment"/>
    <d v="2016-02-03T00:00:00"/>
    <n v="1.0493999999999999"/>
  </r>
  <r>
    <s v="TROKENDI XR 100 MG CAPSULE"/>
    <x v="1918"/>
    <n v="16.183309999999999"/>
    <n v="17.639800000000001"/>
    <s v="B"/>
    <n v="0.09"/>
    <s v="WAC Adjustment"/>
    <d v="2016-02-03T00:00:00"/>
    <n v="1.0900000000000001"/>
  </r>
  <r>
    <s v="TROKENDI XR 200 MG CAPSULE"/>
    <x v="1919"/>
    <n v="22.372669999999999"/>
    <n v="24.386209999999998"/>
    <s v="B"/>
    <n v="0.09"/>
    <s v="WAC Adjustment"/>
    <d v="2016-02-03T00:00:00"/>
    <n v="1.0900000000000001"/>
  </r>
  <r>
    <s v="TROKENDI XR 25 MG CAPSULE"/>
    <x v="1920"/>
    <n v="6.2514000000000003"/>
    <n v="6.8139599999999998"/>
    <s v="B"/>
    <n v="0.09"/>
    <s v="WAC Adjustment"/>
    <d v="2016-02-03T00:00:00"/>
    <n v="1.0900000000000001"/>
  </r>
  <r>
    <s v="TROKENDI XR 50 MG CAPSULE"/>
    <x v="1921"/>
    <n v="8.0986399999999996"/>
    <n v="8.8275199999999998"/>
    <s v="B"/>
    <n v="0.09"/>
    <s v="WAC Adjustment"/>
    <d v="2016-02-03T00:00:00"/>
    <n v="1.0900000000000001"/>
  </r>
  <r>
    <s v="VIRACEPT 625 MG TABLET"/>
    <x v="1091"/>
    <n v="7.8150899999999996"/>
    <n v="8.3574599999999997"/>
    <s v="B"/>
    <n v="6.9400000000000003E-2"/>
    <s v="WAC Adjustment"/>
    <d v="2016-02-03T00:00:00"/>
    <n v="1.0693999999999999"/>
  </r>
  <r>
    <s v="AZASITE 1% EYE DROPS"/>
    <x v="1879"/>
    <n v="54.452539999999999"/>
    <n v="59.896700000000003"/>
    <s v="B"/>
    <n v="0.1"/>
    <s v="WAC Adjustment"/>
    <d v="2016-10-02T00:00:00"/>
    <n v="1.1000000000000001"/>
  </r>
  <r>
    <s v="COSOPT EYE DROPS"/>
    <x v="2047"/>
    <n v="16.691179999999999"/>
    <n v="18.360469999999999"/>
    <s v="B"/>
    <n v="0.1"/>
    <s v="WAC Adjustment"/>
    <d v="2016-10-02T00:00:00"/>
    <n v="1.1000000000000001"/>
  </r>
  <r>
    <s v="COSOPT PF EYE DROPS"/>
    <x v="1880"/>
    <n v="2.0143300000000002"/>
    <n v="2.2157200000000001"/>
    <s v="B"/>
    <n v="0.1"/>
    <s v="WAC Adjustment"/>
    <d v="2016-10-02T00:00:00"/>
    <n v="1.1000000000000001"/>
  </r>
  <r>
    <s v="DILAUDID 1 MG/ML LIQUID"/>
    <x v="1239"/>
    <n v="0.69838999999999996"/>
    <n v="0.76126000000000005"/>
    <s v="B"/>
    <n v="0.09"/>
    <s v="WAC Adjustment"/>
    <d v="2016-10-02T00:00:00"/>
    <n v="1.0900000000000001"/>
  </r>
  <r>
    <s v="DILAUDID 4 MG TABLET"/>
    <x v="1240"/>
    <n v="2.3390499999999999"/>
    <n v="2.5495999999999999"/>
    <s v="B"/>
    <n v="0.09"/>
    <s v="WAC Adjustment"/>
    <d v="2016-10-02T00:00:00"/>
    <n v="1.0900000000000001"/>
  </r>
  <r>
    <s v="DILAUDID 8 MG TABLET"/>
    <x v="1241"/>
    <n v="4.4228800000000001"/>
    <n v="4.8208900000000003"/>
    <s v="B"/>
    <n v="0.09"/>
    <s v="WAC Adjustment"/>
    <d v="2016-10-02T00:00:00"/>
    <n v="1.0900000000000001"/>
  </r>
  <r>
    <s v="EVZIO 0.4 MG AUTO-INJECTOR"/>
    <x v="2124"/>
    <n v="933.25156000000004"/>
    <n v="4666.2577799999999"/>
    <s v="B"/>
    <n v="4"/>
    <s v="WAC Adjustment"/>
    <d v="2016-10-02T00:00:00"/>
    <n v="5"/>
  </r>
  <r>
    <s v="FARESTON 60 MG TABLET"/>
    <x v="2223"/>
    <n v="34.987319999999997"/>
    <n v="38.574219999999997"/>
    <s v="B"/>
    <n v="0.10249999999999999"/>
    <s v="WAC Adjustment"/>
    <d v="2016-10-02T00:00:00"/>
    <n v="1.1025"/>
  </r>
  <r>
    <s v="GILENYA 0.5 MG CAPSULE"/>
    <x v="1974"/>
    <n v="192.97060999999999"/>
    <n v="200.49646999999999"/>
    <s v="B"/>
    <n v="3.9E-2"/>
    <s v="WAC Adjustment"/>
    <d v="2016-10-02T00:00:00"/>
    <n v="1.0389999999999999"/>
  </r>
  <r>
    <s v="KAZANO 12.5-1,000 MG TABLET"/>
    <x v="842"/>
    <n v="5.4773699999999996"/>
    <n v="5.8059599999999998"/>
    <s v="B"/>
    <n v="0.06"/>
    <s v="WAC Adjustment"/>
    <d v="2016-10-02T00:00:00"/>
    <n v="1.06"/>
  </r>
  <r>
    <s v="KAZANO 12.5-500 MG TABLET"/>
    <x v="1824"/>
    <n v="5.5224599999999997"/>
    <n v="5.8537499999999998"/>
    <s v="B"/>
    <n v="0.06"/>
    <s v="WAC Adjustment"/>
    <d v="2016-10-02T00:00:00"/>
    <n v="1.06"/>
  </r>
  <r>
    <s v="MS CONTIN 100 MG TABLET"/>
    <x v="1279"/>
    <n v="14.871460000000001"/>
    <n v="16.06118"/>
    <s v="B"/>
    <n v="0.08"/>
    <s v="WAC Adjustment"/>
    <d v="2016-10-02T00:00:00"/>
    <n v="1.08"/>
  </r>
  <r>
    <s v="MS CONTIN 60 MG TABLET"/>
    <x v="1280"/>
    <n v="10.135770000000001"/>
    <n v="10.946630000000001"/>
    <s v="B"/>
    <n v="0.08"/>
    <s v="WAC Adjustment"/>
    <d v="2016-10-02T00:00:00"/>
    <n v="1.08"/>
  </r>
  <r>
    <s v="MS CONTIN CR 30 MG TABLET"/>
    <x v="1281"/>
    <n v="5.2342700000000004"/>
    <n v="5.65306"/>
    <s v="B"/>
    <n v="0.08"/>
    <s v="WAC Adjustment"/>
    <d v="2016-10-02T00:00:00"/>
    <n v="1.08"/>
  </r>
  <r>
    <s v="NESINA 25 MG TABLET"/>
    <x v="886"/>
    <n v="11.061019999999999"/>
    <n v="11.724679999999999"/>
    <s v="B"/>
    <n v="0.06"/>
    <s v="WAC Adjustment"/>
    <d v="2016-10-02T00:00:00"/>
    <n v="1.06"/>
  </r>
  <r>
    <s v="OSENI 25-15 MG TABLET"/>
    <x v="899"/>
    <n v="11.02107"/>
    <n v="11.68234"/>
    <s v="B"/>
    <n v="0.06"/>
    <s v="WAC Adjustment"/>
    <d v="2016-10-02T00:00:00"/>
    <n v="1.06"/>
  </r>
  <r>
    <s v="OSENI 25-30 MG TABLET"/>
    <x v="900"/>
    <n v="11.055160000000001"/>
    <n v="11.71847"/>
    <s v="B"/>
    <n v="0.06"/>
    <s v="WAC Adjustment"/>
    <d v="2016-10-02T00:00:00"/>
    <n v="1.06"/>
  </r>
  <r>
    <s v="OSENI 25-45 MG TABLET"/>
    <x v="2065"/>
    <n v="11.085800000000001"/>
    <n v="11.75095"/>
    <s v="B"/>
    <n v="0.06"/>
    <s v="WAC Adjustment"/>
    <d v="2016-10-02T00:00:00"/>
    <n v="1.06"/>
  </r>
  <r>
    <s v="SANCUSO 3.1 MG/24 HR PATCH"/>
    <x v="1119"/>
    <n v="422.53"/>
    <n v="452.11977999999999"/>
    <s v="B"/>
    <n v="7.0000000000000007E-2"/>
    <s v="WAC Adjustment"/>
    <d v="2016-10-02T00:00:00"/>
    <n v="1.07"/>
  </r>
  <r>
    <s v="ZIOPTAN 0.0015% EYE DROPS"/>
    <x v="2030"/>
    <n v="4.6877199999999997"/>
    <n v="5.1565899999999996"/>
    <s v="B"/>
    <n v="0.1"/>
    <s v="WAC Adjustment"/>
    <d v="2016-10-02T00:00:00"/>
    <n v="1.1000000000000001"/>
  </r>
  <r>
    <s v="CLOZARIL 100 MG TABLET"/>
    <x v="757"/>
    <n v="12.06324"/>
    <n v="12.7149"/>
    <s v="B"/>
    <n v="5.3999999999999999E-2"/>
    <s v="WAC Adjustment"/>
    <d v="2016-02-17T00:00:00"/>
    <n v="1.054"/>
  </r>
  <r>
    <s v="CLOZARIL 25 MG TABLET"/>
    <x v="2224"/>
    <n v="4.7897800000000004"/>
    <n v="5.0488099999999996"/>
    <s v="B"/>
    <n v="5.4100000000000002E-2"/>
    <s v="WAC Adjustment"/>
    <d v="2016-02-17T00:00:00"/>
    <n v="1.0541"/>
  </r>
  <r>
    <s v="PERFOROMIST 20 MCG/2 ML SOLN"/>
    <x v="1115"/>
    <n v="6.06229"/>
    <n v="6.4260900000000003"/>
    <s v="B"/>
    <n v="0.06"/>
    <s v="WAC Adjustment"/>
    <d v="2016-02-17T00:00:00"/>
    <n v="1.06"/>
  </r>
  <r>
    <s v="PERFOROMIST 20 MCG/2 ML SOLN"/>
    <x v="1116"/>
    <n v="6.0830000000000002"/>
    <n v="6.4479800000000003"/>
    <s v="B"/>
    <n v="0.06"/>
    <s v="WAC Adjustment"/>
    <d v="2016-02-17T00:00:00"/>
    <n v="1.06"/>
  </r>
  <r>
    <s v="ZENPEP DR 5,000 UNITS CAPSULE"/>
    <x v="1534"/>
    <n v="1.30664"/>
    <n v="1.2466600000000001"/>
    <s v="B"/>
    <n v="-4.5900000000000003E-2"/>
    <s v="WAC Adjustment"/>
    <d v="2016-02-17T00:00:00"/>
    <n v="0.95409999999999995"/>
  </r>
  <r>
    <s v="ALKERAN 2 MG TABLET"/>
    <x v="175"/>
    <n v="10.243869999999999"/>
    <n v="10.960940000000001"/>
    <s v="B"/>
    <n v="7.0000000000000007E-2"/>
    <s v="WAC Adjustment"/>
    <d v="2016-02-24T00:00:00"/>
    <n v="1.07"/>
  </r>
  <r>
    <s v="DUEXIS 800-26.6 MG TABLET"/>
    <x v="352"/>
    <n v="15.916"/>
    <n v="17.497890000000002"/>
    <s v="B"/>
    <n v="9.9400000000000002E-2"/>
    <s v="WAC Adjustment"/>
    <d v="2016-02-24T00:00:00"/>
    <n v="1.0993999999999999"/>
  </r>
  <r>
    <s v="MYRBETRIQ ER 25 MG TABLET"/>
    <x v="1403"/>
    <n v="8.7804199999999994"/>
    <n v="9.5705600000000004"/>
    <s v="B"/>
    <n v="0.09"/>
    <s v="WAC Adjustment"/>
    <d v="2016-02-24T00:00:00"/>
    <n v="1.0900000000000001"/>
  </r>
  <r>
    <s v="MYRBETRIQ ER 50 MG TABLET"/>
    <x v="1404"/>
    <n v="8.8122000000000007"/>
    <n v="9.6052099999999996"/>
    <s v="B"/>
    <n v="0.09"/>
    <s v="WAC Adjustment"/>
    <d v="2016-02-24T00:00:00"/>
    <n v="1.0900000000000001"/>
  </r>
  <r>
    <s v="NESTABS DHA COMBO PACK"/>
    <x v="1141"/>
    <n v="1.42614"/>
    <n v="1.59721"/>
    <s v="B"/>
    <n v="0.12"/>
    <s v="WAC Adjustment"/>
    <d v="2016-02-24T00:00:00"/>
    <n v="1.1200000000000001"/>
  </r>
  <r>
    <s v="NESTABS TABLET"/>
    <x v="1142"/>
    <n v="1.3066"/>
    <n v="1.4373100000000001"/>
    <s v="B"/>
    <n v="0.1"/>
    <s v="WAC Adjustment"/>
    <d v="2016-02-24T00:00:00"/>
    <n v="1.1000000000000001"/>
  </r>
  <r>
    <s v="VESICARE 10 MG TABLET"/>
    <x v="1224"/>
    <n v="8.5689700000000002"/>
    <n v="9.3400300000000005"/>
    <s v="B"/>
    <n v="0.09"/>
    <s v="WAC Adjustment"/>
    <d v="2016-02-24T00:00:00"/>
    <n v="1.0900000000000001"/>
  </r>
  <r>
    <s v="VESICARE 5 MG TABLET"/>
    <x v="1225"/>
    <n v="8.5389599999999994"/>
    <n v="9.3073099999999993"/>
    <s v="B"/>
    <n v="0.09"/>
    <s v="WAC Adjustment"/>
    <d v="2016-02-24T00:00:00"/>
    <n v="1.0900000000000001"/>
  </r>
  <r>
    <s v="VIMOVO DR 375-20 MG TABLET"/>
    <x v="1635"/>
    <n v="23.720050000000001"/>
    <n v="26.077590000000001"/>
    <s v="B"/>
    <n v="9.9400000000000002E-2"/>
    <s v="WAC Adjustment"/>
    <d v="2016-02-24T00:00:00"/>
    <n v="1.0993999999999999"/>
  </r>
  <r>
    <s v="VIMOVO DR 500-20 MG TABLET"/>
    <x v="1861"/>
    <n v="23.923269999999999"/>
    <n v="26.300999999999998"/>
    <s v="B"/>
    <n v="9.9400000000000002E-2"/>
    <s v="WAC Adjustment"/>
    <d v="2016-02-24T00:00:00"/>
    <n v="1.0993999999999999"/>
  </r>
  <r>
    <s v="APEXICON E 0.05% CREAM"/>
    <x v="2225"/>
    <n v="14.702030000000001"/>
    <n v="16.025359999999999"/>
    <s v="B"/>
    <n v="0.09"/>
    <s v="WAC Adjustment"/>
    <d v="2016-03-02T00:00:00"/>
    <n v="1.0900000000000001"/>
  </r>
  <r>
    <s v="VEREGEN 15% OINTMENT"/>
    <x v="657"/>
    <n v="33.772939999999998"/>
    <n v="36.812510000000003"/>
    <s v="B"/>
    <n v="0.09"/>
    <s v="WAC Adjustment"/>
    <d v="2016-03-02T00:00:00"/>
    <n v="1.0900000000000001"/>
  </r>
  <r>
    <s v="ALINIA 100 MG/5 ML SUSPENSION"/>
    <x v="1492"/>
    <n v="3.6324399999999999"/>
    <n v="5.2309000000000001"/>
    <s v="B"/>
    <n v="0.44009999999999999"/>
    <s v="WAC Adjustment"/>
    <d v="2016-03-09T00:00:00"/>
    <n v="1.4400999999999999"/>
  </r>
  <r>
    <s v="DORYX DR 200 MG TABLET"/>
    <x v="1243"/>
    <n v="32.438809999999997"/>
    <n v="38.926569999999998"/>
    <s v="B"/>
    <n v="0.2"/>
    <s v="WAC Adjustment"/>
    <d v="2016-03-09T00:00:00"/>
    <n v="1.2"/>
  </r>
  <r>
    <s v="ONFI 10 MG TABLET"/>
    <x v="519"/>
    <n v="12.34135"/>
    <n v="14.069140000000001"/>
    <s v="B"/>
    <n v="0.14000000000000001"/>
    <s v="WAC Adjustment"/>
    <d v="2016-03-09T00:00:00"/>
    <n v="1.1400000000000001"/>
  </r>
  <r>
    <s v="ONFI 2.5 MG/ML SUSPENSION"/>
    <x v="1716"/>
    <n v="5.56114"/>
    <n v="6.1116400000000004"/>
    <s v="B"/>
    <n v="9.9000000000000005E-2"/>
    <s v="WAC Adjustment"/>
    <d v="2016-03-09T00:00:00"/>
    <n v="1.099"/>
  </r>
  <r>
    <s v="ONFI 20 MG TABLET"/>
    <x v="520"/>
    <n v="24.450939999999999"/>
    <n v="27.87407"/>
    <s v="B"/>
    <n v="0.14000000000000001"/>
    <s v="WAC Adjustment"/>
    <d v="2016-03-09T00:00:00"/>
    <n v="1.1400000000000001"/>
  </r>
  <r>
    <s v="PAXIL 10 MG TABLET"/>
    <x v="1405"/>
    <n v="4.9045399999999999"/>
    <n v="5.1625699999999997"/>
    <s v="B"/>
    <n v="5.2600000000000001E-2"/>
    <s v="WAC Adjustment"/>
    <d v="2016-03-09T00:00:00"/>
    <n v="1.0526"/>
  </r>
  <r>
    <s v="PAXIL 10 MG/5 ML SUSPENSION"/>
    <x v="1406"/>
    <n v="1.0122500000000001"/>
    <n v="1.06552"/>
    <s v="B"/>
    <n v="5.2600000000000001E-2"/>
    <s v="WAC Adjustment"/>
    <d v="2016-03-09T00:00:00"/>
    <n v="1.0526"/>
  </r>
  <r>
    <s v="PAXIL 20 MG TABLET"/>
    <x v="1407"/>
    <n v="5.0646800000000001"/>
    <n v="5.3313899999999999"/>
    <s v="B"/>
    <n v="5.2699999999999997E-2"/>
    <s v="WAC Adjustment"/>
    <d v="2016-03-09T00:00:00"/>
    <n v="1.0527"/>
  </r>
  <r>
    <s v="PAXIL 30 MG TABLET"/>
    <x v="1408"/>
    <n v="5.2086100000000002"/>
    <n v="5.48285"/>
    <s v="B"/>
    <n v="5.2699999999999997E-2"/>
    <s v="WAC Adjustment"/>
    <d v="2016-03-09T00:00:00"/>
    <n v="1.0527"/>
  </r>
  <r>
    <s v="PAXIL 40 MG TABLET"/>
    <x v="1409"/>
    <n v="5.5808999999999997"/>
    <n v="5.8747400000000001"/>
    <s v="B"/>
    <n v="5.2699999999999997E-2"/>
    <s v="WAC Adjustment"/>
    <d v="2016-03-09T00:00:00"/>
    <n v="1.0527"/>
  </r>
  <r>
    <s v="PAXIL CR 12.5 MG TABLET"/>
    <x v="1410"/>
    <n v="4.9479300000000004"/>
    <n v="5.2083399999999997"/>
    <s v="B"/>
    <n v="5.2600000000000001E-2"/>
    <s v="WAC Adjustment"/>
    <d v="2016-03-09T00:00:00"/>
    <n v="1.0526"/>
  </r>
  <r>
    <s v="PAXIL CR 25 MG TABLET"/>
    <x v="1411"/>
    <n v="5.2156000000000002"/>
    <n v="5.4902499999999996"/>
    <s v="B"/>
    <n v="5.2699999999999997E-2"/>
    <s v="WAC Adjustment"/>
    <d v="2016-03-09T00:00:00"/>
    <n v="1.0527"/>
  </r>
  <r>
    <s v="PAXIL CR 37.5 MG TABLET"/>
    <x v="1412"/>
    <n v="5.3971900000000002"/>
    <n v="5.6811999999999996"/>
    <s v="B"/>
    <n v="5.2600000000000001E-2"/>
    <s v="WAC Adjustment"/>
    <d v="2016-03-09T00:00:00"/>
    <n v="1.0526"/>
  </r>
  <r>
    <s v="RENAGEL 400 MG TABLET"/>
    <x v="1131"/>
    <n v="3.10371"/>
    <n v="3.41221"/>
    <s v="B"/>
    <n v="9.9400000000000002E-2"/>
    <s v="WAC Adjustment"/>
    <d v="2016-03-09T00:00:00"/>
    <n v="1.0993999999999999"/>
  </r>
  <r>
    <s v="RENAGEL 800 MG TABLET"/>
    <x v="1132"/>
    <n v="6.1894200000000001"/>
    <n v="6.8046499999999996"/>
    <s v="B"/>
    <n v="9.9400000000000002E-2"/>
    <s v="WAC Adjustment"/>
    <d v="2016-03-09T00:00:00"/>
    <n v="1.0993999999999999"/>
  </r>
  <r>
    <s v="RENVELA 0.8 GM POWDER PACKET"/>
    <x v="1133"/>
    <n v="14.85731"/>
    <n v="16.334119999999999"/>
    <s v="B"/>
    <n v="9.9400000000000002E-2"/>
    <s v="WAC Adjustment"/>
    <d v="2016-03-09T00:00:00"/>
    <n v="1.0993999999999999"/>
  </r>
  <r>
    <s v="RENVELA 2.4 GM POWDER PACKET"/>
    <x v="1134"/>
    <n v="14.98488"/>
    <n v="16.47438"/>
    <s v="B"/>
    <n v="9.9400000000000002E-2"/>
    <s v="WAC Adjustment"/>
    <d v="2016-03-09T00:00:00"/>
    <n v="1.0993999999999999"/>
  </r>
  <r>
    <s v="RENVELA 800 MG TABLET"/>
    <x v="1135"/>
    <n v="4.9541199999999996"/>
    <n v="5.4465500000000002"/>
    <s v="B"/>
    <n v="9.9400000000000002E-2"/>
    <s v="WAC Adjustment"/>
    <d v="2016-03-09T00:00:00"/>
    <n v="1.0993999999999999"/>
  </r>
  <r>
    <s v="SIMPONI 50 MG/0.5 ML PEN INJEC"/>
    <x v="1120"/>
    <n v="6783.8042500000001"/>
    <n v="7387.5628299999998"/>
    <s v="B"/>
    <n v="8.8999999999999996E-2"/>
    <s v="WAC Adjustment"/>
    <d v="2016-03-09T00:00:00"/>
    <n v="1.089"/>
  </r>
  <r>
    <s v="SIMPONI 50 MG/0.5 ML SYRINGE"/>
    <x v="1121"/>
    <n v="6850.192"/>
    <n v="7459.8590899999999"/>
    <s v="B"/>
    <n v="8.8999999999999996E-2"/>
    <s v="WAC Adjustment"/>
    <d v="2016-03-09T00:00:00"/>
    <n v="1.089"/>
  </r>
  <r>
    <s v="ZYTIGA 250 MG TABLET"/>
    <x v="1600"/>
    <n v="58.815930000000002"/>
    <n v="63.462389999999999"/>
    <s v="B"/>
    <n v="7.9000000000000001E-2"/>
    <s v="WAC Adjustment"/>
    <d v="2016-03-09T00:00:00"/>
    <n v="1.079"/>
  </r>
  <r>
    <s v="AVONEX ADMIN PACK 30 MCG VL"/>
    <x v="0"/>
    <n v="1145.84782"/>
    <n v="1208.75486"/>
    <s v="B"/>
    <n v="5.4899999999999997E-2"/>
    <s v="WAC Adjustment"/>
    <d v="2015-03-25T00:00:00"/>
    <n v="1.0548999999999999"/>
  </r>
  <r>
    <s v="AVONEX PEN 30 MCG/0.5 ML KIT"/>
    <x v="1"/>
    <n v="4644.2494699999997"/>
    <n v="4899.2187700000004"/>
    <s v="B"/>
    <n v="5.4899999999999997E-2"/>
    <s v="WAC Adjustment"/>
    <d v="2015-03-25T00:00:00"/>
    <n v="1.0548999999999999"/>
  </r>
  <r>
    <s v="AVONEX PREFILLED SYR 30 MCG KIT"/>
    <x v="2"/>
    <n v="4597.5356000000002"/>
    <n v="4849.94031"/>
    <s v="B"/>
    <n v="5.4899999999999997E-2"/>
    <s v="WAC Adjustment"/>
    <d v="2015-03-25T00:00:00"/>
    <n v="1.0548999999999999"/>
  </r>
  <r>
    <s v="FOSAMAX 70 MG TABLET"/>
    <x v="1216"/>
    <n v="26.162299999999998"/>
    <n v="27.706659999999999"/>
    <s v="B"/>
    <n v="5.8999999999999997E-2"/>
    <s v="WAC Adjustment"/>
    <d v="2015-03-25T00:00:00"/>
    <n v="1.0589999999999999"/>
  </r>
  <r>
    <s v="FOSAMAX PLUS D 70 MG-2,800 UNITS"/>
    <x v="2226"/>
    <n v="34.619"/>
    <n v="38.046280000000003"/>
    <s v="B"/>
    <n v="9.9000000000000005E-2"/>
    <s v="WAC Adjustment"/>
    <d v="2015-03-25T00:00:00"/>
    <n v="1.099"/>
  </r>
  <r>
    <s v="FOSAMAX PLUS D 70 MG-5,600 UNITS"/>
    <x v="1608"/>
    <n v="34.066319999999997"/>
    <n v="37.438890000000001"/>
    <s v="B"/>
    <n v="9.9000000000000005E-2"/>
    <s v="WAC Adjustment"/>
    <d v="2015-03-25T00:00:00"/>
    <n v="1.099"/>
  </r>
  <r>
    <s v="SPRYCEL 100 MG TABLET"/>
    <x v="1205"/>
    <n v="314.88708000000003"/>
    <n v="338.50362000000001"/>
    <s v="B"/>
    <n v="7.4999999999999997E-2"/>
    <s v="WAC Adjustment"/>
    <d v="2015-03-25T00:00:00"/>
    <n v="1.075"/>
  </r>
  <r>
    <s v="SPRYCEL 50 MG TABLET"/>
    <x v="1206"/>
    <n v="172.15689"/>
    <n v="185.06865999999999"/>
    <s v="B"/>
    <n v="7.4999999999999997E-2"/>
    <s v="WAC Adjustment"/>
    <d v="2015-03-25T00:00:00"/>
    <n v="1.075"/>
  </r>
  <r>
    <s v="TEMODAR 180 MG CAPSULE"/>
    <x v="1220"/>
    <n v="464.29759999999999"/>
    <n v="506.08438000000001"/>
    <s v="B"/>
    <n v="0.09"/>
    <s v="WAC Adjustment"/>
    <d v="2015-03-25T00:00:00"/>
    <n v="1.0900000000000001"/>
  </r>
  <r>
    <s v="TEMODAR 20 MG CAPSULE"/>
    <x v="1221"/>
    <n v="52.651150000000001"/>
    <n v="57.389749999999999"/>
    <s v="B"/>
    <n v="0.09"/>
    <s v="WAC Adjustment"/>
    <d v="2015-03-25T00:00:00"/>
    <n v="1.0900000000000001"/>
  </r>
  <r>
    <s v="TEMODAR 250 MG CAPSULE"/>
    <x v="2089"/>
    <n v="639.32146999999998"/>
    <n v="696.86040000000003"/>
    <s v="B"/>
    <n v="0.09"/>
    <s v="WAC Adjustment"/>
    <d v="2015-03-25T00:00:00"/>
    <n v="1.0900000000000001"/>
  </r>
  <r>
    <s v="TEMODAR 5 MG CAPSULE"/>
    <x v="1646"/>
    <n v="12.91334"/>
    <n v="13.85674"/>
    <s v="B"/>
    <n v="7.3099999999999998E-2"/>
    <s v="WAC Adjustment"/>
    <d v="2015-03-25T00:00:00"/>
    <n v="1.0730999999999999"/>
  </r>
  <r>
    <s v="UCERIS 9 MG ER TABLET"/>
    <x v="2213"/>
    <n v="42.746220000000001"/>
    <n v="47.02469"/>
    <s v="B"/>
    <n v="0.10009999999999999"/>
    <s v="WAC Adjustment"/>
    <d v="2015-03-25T00:00:00"/>
    <n v="1.1001000000000001"/>
  </r>
  <r>
    <s v="CLINDACIN P 1% PLEDGETS"/>
    <x v="1748"/>
    <n v="4.2938400000000003"/>
    <n v="4.4441199999999998"/>
    <s v="B"/>
    <n v="3.5000000000000003E-2"/>
    <s v="WAC Adjustment"/>
    <d v="2015-04-22T00:00:00"/>
    <n v="1.0349999999999999"/>
  </r>
  <r>
    <s v="MULTAQ 400 MG TABLET"/>
    <x v="1282"/>
    <n v="6.7781799999999999"/>
    <n v="7.4492200000000004"/>
    <s v="B"/>
    <n v="9.9000000000000005E-2"/>
    <s v="WAC Adjustment"/>
    <d v="2015-04-22T00:00:00"/>
    <n v="1.099"/>
  </r>
  <r>
    <s v="PROGRAF 0.5 MG CAPSULE"/>
    <x v="1397"/>
    <n v="2.09809"/>
    <n v="2.30586"/>
    <s v="B"/>
    <n v="9.9000000000000005E-2"/>
    <s v="WAC Adjustment"/>
    <d v="2015-04-22T00:00:00"/>
    <n v="1.099"/>
  </r>
  <r>
    <s v="PROGRAF 1 MG CAPSULE"/>
    <x v="1398"/>
    <n v="4.2073600000000004"/>
    <n v="4.6238900000000003"/>
    <s v="B"/>
    <n v="9.9000000000000005E-2"/>
    <s v="WAC Adjustment"/>
    <d v="2015-04-22T00:00:00"/>
    <n v="1.099"/>
  </r>
  <r>
    <s v="SPIRIVA 18 MCG CP-HANDIHALER"/>
    <x v="1644"/>
    <n v="9.6090900000000001"/>
    <n v="10.185639999999999"/>
    <s v="B"/>
    <n v="0.06"/>
    <s v="WAC Adjustment"/>
    <d v="2015-04-22T00:00:00"/>
    <n v="1.06"/>
  </r>
  <r>
    <s v="SPIRIVA 18 MCG CP-HANDIHALER"/>
    <x v="1645"/>
    <n v="9.5943100000000001"/>
    <n v="10.169969999999999"/>
    <s v="B"/>
    <n v="0.06"/>
    <s v="WAC Adjustment"/>
    <d v="2015-04-22T00:00:00"/>
    <n v="1.06"/>
  </r>
  <r>
    <s v="TANZEUM 30 MG PEN INJECT"/>
    <x v="2083"/>
    <n v="78.521000000000001"/>
    <n v="85.588679999999997"/>
    <s v="B"/>
    <n v="0.09"/>
    <s v="WAC Adjustment"/>
    <d v="2015-04-22T00:00:00"/>
    <n v="1.0900000000000001"/>
  </r>
  <r>
    <s v="CLARINEX 0.5 MG/ML (2.5 MG/5)"/>
    <x v="2227"/>
    <n v="0.60860000000000003"/>
    <n v="0.66278000000000004"/>
    <s v="B"/>
    <n v="8.8999999999999996E-2"/>
    <s v="WAC Adjustment"/>
    <d v="2015-04-29T00:00:00"/>
    <n v="1.089"/>
  </r>
  <r>
    <s v="CLARINEX 5 MG TABLET"/>
    <x v="2228"/>
    <n v="5.7266700000000004"/>
    <n v="6.2362799999999998"/>
    <s v="B"/>
    <n v="8.8999999999999996E-2"/>
    <s v="WAC Adjustment"/>
    <d v="2015-04-29T00:00:00"/>
    <n v="1.089"/>
  </r>
  <r>
    <s v="CLARINEX-D 12 HOUR TABLET"/>
    <x v="1602"/>
    <n v="4.0083000000000002"/>
    <n v="4.3650799999999998"/>
    <s v="B"/>
    <n v="8.8999999999999996E-2"/>
    <s v="WAC Adjustment"/>
    <d v="2015-04-29T00:00:00"/>
    <n v="1.089"/>
  </r>
  <r>
    <s v="CORTISPORIN-TC EAR SUSP"/>
    <x v="2158"/>
    <n v="5.9978800000000003"/>
    <n v="13.77298"/>
    <s v="B"/>
    <n v="1.2963"/>
    <s v="WAC Adjustment"/>
    <d v="2015-04-29T00:00:00"/>
    <n v="2.2963"/>
  </r>
  <r>
    <s v="COZAAR 100 MG TABLET"/>
    <x v="1603"/>
    <n v="3.97248"/>
    <n v="4.3261200000000004"/>
    <s v="B"/>
    <n v="8.8999999999999996E-2"/>
    <s v="WAC Adjustment"/>
    <d v="2015-04-29T00:00:00"/>
    <n v="1.089"/>
  </r>
  <r>
    <s v="COZAAR 25 MG TABLET"/>
    <x v="1604"/>
    <n v="2.1681699999999999"/>
    <n v="2.3611599999999999"/>
    <s v="B"/>
    <n v="8.8999999999999996E-2"/>
    <s v="WAC Adjustment"/>
    <d v="2015-04-29T00:00:00"/>
    <n v="1.089"/>
  </r>
  <r>
    <s v="COZAAR 50 MG TABLET"/>
    <x v="1605"/>
    <n v="2.9313199999999999"/>
    <n v="3.19217"/>
    <s v="B"/>
    <n v="8.8999999999999996E-2"/>
    <s v="WAC Adjustment"/>
    <d v="2015-04-29T00:00:00"/>
    <n v="1.089"/>
  </r>
  <r>
    <s v="ELOCON 0.1% CREAM"/>
    <x v="1606"/>
    <n v="3.1060099999999999"/>
    <n v="3.21408"/>
    <s v="B"/>
    <n v="3.4799999999999998E-2"/>
    <s v="WAC Adjustment"/>
    <d v="2015-04-29T00:00:00"/>
    <n v="1.0347999999999999"/>
  </r>
  <r>
    <s v="HYZAAR 100-12.5 TABLET"/>
    <x v="1609"/>
    <n v="4.4098100000000002"/>
    <n v="4.8021500000000001"/>
    <s v="B"/>
    <n v="8.8999999999999996E-2"/>
    <s v="WAC Adjustment"/>
    <d v="2015-04-29T00:00:00"/>
    <n v="1.089"/>
  </r>
  <r>
    <s v="HYZAAR 100-25 TABLET"/>
    <x v="1610"/>
    <n v="4.4137500000000003"/>
    <n v="4.8064499999999999"/>
    <s v="B"/>
    <n v="8.8999999999999996E-2"/>
    <s v="WAC Adjustment"/>
    <d v="2015-04-29T00:00:00"/>
    <n v="1.089"/>
  </r>
  <r>
    <s v="HYZAAR 50-12.5 TABLET"/>
    <x v="1611"/>
    <n v="3.2269000000000001"/>
    <n v="3.5141"/>
    <s v="B"/>
    <n v="8.8999999999999996E-2"/>
    <s v="WAC Adjustment"/>
    <d v="2015-04-29T00:00:00"/>
    <n v="1.089"/>
  </r>
  <r>
    <s v="INVEGA ER 1.5 MG TABLET"/>
    <x v="1263"/>
    <n v="25.716010000000001"/>
    <n v="27.258970000000001"/>
    <s v="B"/>
    <n v="0.06"/>
    <s v="WAC Adjustment"/>
    <d v="2015-04-29T00:00:00"/>
    <n v="1.06"/>
  </r>
  <r>
    <s v="INVEGA ER 3 MG TABLET"/>
    <x v="1264"/>
    <n v="25.844380000000001"/>
    <n v="27.395040000000002"/>
    <s v="B"/>
    <n v="0.06"/>
    <s v="WAC Adjustment"/>
    <d v="2015-04-29T00:00:00"/>
    <n v="1.06"/>
  </r>
  <r>
    <s v="INVEGA ER 6 MG TABLET"/>
    <x v="1265"/>
    <n v="26.06025"/>
    <n v="27.623860000000001"/>
    <s v="B"/>
    <n v="0.06"/>
    <s v="WAC Adjustment"/>
    <d v="2015-04-29T00:00:00"/>
    <n v="1.06"/>
  </r>
  <r>
    <s v="INVEGA ER 9 MG TABLET"/>
    <x v="1266"/>
    <n v="38.99691"/>
    <n v="41.33672"/>
    <s v="B"/>
    <n v="0.06"/>
    <s v="WAC Adjustment"/>
    <d v="2015-04-29T00:00:00"/>
    <n v="1.06"/>
  </r>
  <r>
    <s v="KLOR-CON 20 MEQ PACKET"/>
    <x v="121"/>
    <n v="4.4604499999999998"/>
    <n v="5.0962399999999999"/>
    <s v="B"/>
    <n v="0.14249999999999999"/>
    <s v="WAC Adjustment"/>
    <d v="2015-04-29T00:00:00"/>
    <n v="1.1425000000000001"/>
  </r>
  <r>
    <s v="KLOR-CON 25 MEQ PACKET"/>
    <x v="122"/>
    <n v="5.1044299999999998"/>
    <n v="7.9875699999999998"/>
    <s v="B"/>
    <n v="0.56479999999999997"/>
    <s v="WAC Adjustment"/>
    <d v="2015-04-29T00:00:00"/>
    <n v="1.5648"/>
  </r>
  <r>
    <s v="LOTRISONE CREAM"/>
    <x v="1612"/>
    <n v="2.2074500000000001"/>
    <n v="2.4039600000000001"/>
    <s v="B"/>
    <n v="8.8999999999999996E-2"/>
    <s v="WAC Adjustment"/>
    <d v="2015-04-29T00:00:00"/>
    <n v="1.089"/>
  </r>
  <r>
    <s v="NITRO-DUR 0.3 MG/HR PATCH"/>
    <x v="1613"/>
    <n v="4.4013200000000001"/>
    <n v="4.7929899999999996"/>
    <s v="B"/>
    <n v="8.8999999999999996E-2"/>
    <s v="WAC Adjustment"/>
    <d v="2015-04-29T00:00:00"/>
    <n v="1.089"/>
  </r>
  <r>
    <s v="NITRO-DUR 0.8 MG/HR PATCH"/>
    <x v="1614"/>
    <n v="4.6440799999999998"/>
    <n v="5.0572699999999999"/>
    <s v="B"/>
    <n v="8.8999999999999996E-2"/>
    <s v="WAC Adjustment"/>
    <d v="2015-04-29T00:00:00"/>
    <n v="1.089"/>
  </r>
  <r>
    <s v="PREGNYL 10,000 UNITS VIAL"/>
    <x v="2229"/>
    <n v="76.319999999999993"/>
    <n v="83.876440000000002"/>
    <s v="B"/>
    <n v="9.9000000000000005E-2"/>
    <s v="WAC Adjustment"/>
    <d v="2015-04-29T00:00:00"/>
    <n v="1.099"/>
  </r>
  <r>
    <s v="PRINIVIL 20 MG TABLET"/>
    <x v="1616"/>
    <n v="1.4039200000000001"/>
    <n v="1.52887"/>
    <s v="B"/>
    <n v="8.8999999999999996E-2"/>
    <s v="WAC Adjustment"/>
    <d v="2015-04-29T00:00:00"/>
    <n v="1.089"/>
  </r>
  <r>
    <s v="PROPECIA 1 MG TABLET"/>
    <x v="1617"/>
    <n v="2.5549300000000001"/>
    <n v="2.7823099999999998"/>
    <s v="B"/>
    <n v="8.8999999999999996E-2"/>
    <s v="WAC Adjustment"/>
    <d v="2015-04-29T00:00:00"/>
    <n v="1.089"/>
  </r>
  <r>
    <s v="PROSCAR 5 MG TABLET"/>
    <x v="1618"/>
    <n v="4.1124099999999997"/>
    <n v="4.4785199999999996"/>
    <s v="B"/>
    <n v="8.8999999999999996E-2"/>
    <s v="WAC Adjustment"/>
    <d v="2015-04-29T00:00:00"/>
    <n v="1.089"/>
  </r>
  <r>
    <s v="SINGULAIR 10 MG TABLET"/>
    <x v="1622"/>
    <n v="6.0037200000000004"/>
    <n v="6.5380599999999998"/>
    <s v="B"/>
    <n v="8.8999999999999996E-2"/>
    <s v="WAC Adjustment"/>
    <d v="2015-04-29T00:00:00"/>
    <n v="1.089"/>
  </r>
  <r>
    <s v="SINGULAIR 4 MG GRANULES"/>
    <x v="1623"/>
    <n v="6.1346699999999998"/>
    <n v="6.68065"/>
    <s v="B"/>
    <n v="8.8999999999999996E-2"/>
    <s v="WAC Adjustment"/>
    <d v="2015-04-29T00:00:00"/>
    <n v="1.089"/>
  </r>
  <r>
    <s v="SINGULAIR 4 MG TABLET CHEW"/>
    <x v="2230"/>
    <n v="6.0943199999999997"/>
    <n v="6.3070399999999998"/>
    <s v="B"/>
    <n v="3.49E-2"/>
    <s v="WAC Adjustment"/>
    <d v="2015-04-29T00:00:00"/>
    <n v="1.0348999999999999"/>
  </r>
  <r>
    <s v="SINGULAIR 5 MG TABLET CHEW"/>
    <x v="2231"/>
    <n v="5.9671099999999999"/>
    <n v="6.4981900000000001"/>
    <s v="B"/>
    <n v="8.8999999999999996E-2"/>
    <s v="WAC Adjustment"/>
    <d v="2015-04-29T00:00:00"/>
    <n v="1.089"/>
  </r>
  <r>
    <s v="ZOCOR 10 MG TABLET"/>
    <x v="1628"/>
    <n v="3.7385199999999998"/>
    <n v="4.0712099999999998"/>
    <s v="B"/>
    <n v="8.8999999999999996E-2"/>
    <s v="WAC Adjustment"/>
    <d v="2015-04-29T00:00:00"/>
    <n v="1.089"/>
  </r>
  <r>
    <s v="ZOCOR 20 MG TABLET"/>
    <x v="1629"/>
    <n v="6.32843"/>
    <n v="6.8917200000000003"/>
    <s v="B"/>
    <n v="8.8999999999999996E-2"/>
    <s v="WAC Adjustment"/>
    <d v="2015-04-29T00:00:00"/>
    <n v="1.089"/>
  </r>
  <r>
    <s v="ZOCOR 40 MG TABLET"/>
    <x v="1630"/>
    <n v="6.3288500000000001"/>
    <n v="6.8921900000000003"/>
    <s v="B"/>
    <n v="8.8999999999999996E-2"/>
    <s v="WAC Adjustment"/>
    <d v="2015-04-29T00:00:00"/>
    <n v="1.089"/>
  </r>
  <r>
    <s v="ADCIRCA 20 MG TABLET"/>
    <x v="136"/>
    <n v="36.418729999999996"/>
    <n v="40.017270000000003"/>
    <s v="B"/>
    <n v="9.8799999999999999E-2"/>
    <s v="WAC Adjustment"/>
    <d v="2015-05-20T00:00:00"/>
    <n v="1.0988"/>
  </r>
  <r>
    <s v="AXIRON 30 MG/ACTUATION SOLN"/>
    <x v="143"/>
    <n v="4.6497999999999999"/>
    <n v="5.1104500000000002"/>
    <s v="B"/>
    <n v="9.9099999999999994E-2"/>
    <s v="WAC Adjustment"/>
    <d v="2015-05-20T00:00:00"/>
    <n v="1.0991"/>
  </r>
  <r>
    <s v="CIALIS 10 MG TABLET"/>
    <x v="145"/>
    <n v="36.767429999999997"/>
    <n v="40.400419999999997"/>
    <s v="B"/>
    <n v="9.8799999999999999E-2"/>
    <s v="WAC Adjustment"/>
    <d v="2015-05-20T00:00:00"/>
    <n v="1.0988"/>
  </r>
  <r>
    <s v="CIALIS 2.5 MG TABLET"/>
    <x v="146"/>
    <n v="6.3036599999999998"/>
    <n v="6.9262699999999997"/>
    <s v="B"/>
    <n v="9.8799999999999999E-2"/>
    <s v="WAC Adjustment"/>
    <d v="2015-05-20T00:00:00"/>
    <n v="1.0988"/>
  </r>
  <r>
    <s v="CIALIS 20 MG TABLET"/>
    <x v="147"/>
    <n v="36.788519999999998"/>
    <n v="40.423589999999997"/>
    <s v="B"/>
    <n v="9.8799999999999999E-2"/>
    <s v="WAC Adjustment"/>
    <d v="2015-05-20T00:00:00"/>
    <n v="1.0988"/>
  </r>
  <r>
    <s v="CIALIS 5 MG TABLET"/>
    <x v="148"/>
    <n v="6.28362"/>
    <n v="6.9042500000000002"/>
    <s v="B"/>
    <n v="9.8799999999999999E-2"/>
    <s v="WAC Adjustment"/>
    <d v="2015-05-20T00:00:00"/>
    <n v="1.0988"/>
  </r>
  <r>
    <s v="CONZIP 100 MG CAPSULE"/>
    <x v="2204"/>
    <n v="6.92014"/>
    <n v="8.6501699999999992"/>
    <s v="B"/>
    <n v="0.25"/>
    <s v="WAC Adjustment"/>
    <d v="2015-05-20T00:00:00"/>
    <n v="1.25"/>
  </r>
  <r>
    <s v="CONZIP 200 MG CAPSULE"/>
    <x v="2205"/>
    <n v="8.9488000000000003"/>
    <n v="11.186"/>
    <s v="B"/>
    <n v="0.25"/>
    <s v="WAC Adjustment"/>
    <d v="2015-05-20T00:00:00"/>
    <n v="1.25"/>
  </r>
  <r>
    <s v="EFFIENT 10 MG TABLET"/>
    <x v="149"/>
    <n v="9.51877"/>
    <n v="10.459989999999999"/>
    <s v="B"/>
    <n v="9.8900000000000002E-2"/>
    <s v="WAC Adjustment"/>
    <d v="2015-05-20T00:00:00"/>
    <n v="1.0989"/>
  </r>
  <r>
    <s v="EFFIENT 5 MG TABLET"/>
    <x v="150"/>
    <n v="9.45397"/>
    <n v="10.388780000000001"/>
    <s v="B"/>
    <n v="9.8900000000000002E-2"/>
    <s v="WAC Adjustment"/>
    <d v="2015-05-20T00:00:00"/>
    <n v="1.0989"/>
  </r>
  <r>
    <s v="FANAPT 10 MG TABLET"/>
    <x v="1881"/>
    <n v="24.34196"/>
    <n v="26.751809999999999"/>
    <s v="B"/>
    <n v="9.9000000000000005E-2"/>
    <s v="WAC Adjustment"/>
    <d v="2015-05-20T00:00:00"/>
    <n v="1.099"/>
  </r>
  <r>
    <s v="FANAPT 8 MG TABLET"/>
    <x v="809"/>
    <n v="15.341329999999999"/>
    <n v="16.860130000000002"/>
    <s v="B"/>
    <n v="9.9000000000000005E-2"/>
    <s v="WAC Adjustment"/>
    <d v="2015-05-20T00:00:00"/>
    <n v="1.099"/>
  </r>
  <r>
    <s v="PROZAC 10 MG PULVULE"/>
    <x v="159"/>
    <n v="8.5085899999999999"/>
    <n v="9.2803199999999997"/>
    <s v="B"/>
    <n v="9.0700000000000003E-2"/>
    <s v="WAC Adjustment"/>
    <d v="2015-05-20T00:00:00"/>
    <n v="1.0907"/>
  </r>
  <r>
    <s v="PROZAC 20 MG PULVULE"/>
    <x v="160"/>
    <n v="8.5899300000000007"/>
    <n v="9.3681800000000006"/>
    <s v="B"/>
    <n v="9.06E-2"/>
    <s v="WAC Adjustment"/>
    <d v="2015-05-20T00:00:00"/>
    <n v="1.0906"/>
  </r>
  <r>
    <s v="PROZAC 40 MG PULVULE"/>
    <x v="161"/>
    <n v="17.180980000000002"/>
    <n v="18.737580000000001"/>
    <s v="B"/>
    <n v="9.06E-2"/>
    <s v="WAC Adjustment"/>
    <d v="2015-05-20T00:00:00"/>
    <n v="1.0906"/>
  </r>
  <r>
    <s v="STRATTERA 10 MG CAPSULE"/>
    <x v="162"/>
    <n v="9.0128599999999999"/>
    <n v="9.9054000000000002"/>
    <s v="B"/>
    <n v="9.9000000000000005E-2"/>
    <s v="WAC Adjustment"/>
    <d v="2015-05-20T00:00:00"/>
    <n v="1.099"/>
  </r>
  <r>
    <s v="STRATTERA 100 MG CAPSULE"/>
    <x v="163"/>
    <n v="10.51482"/>
    <n v="11.55757"/>
    <s v="B"/>
    <n v="9.9199999999999997E-2"/>
    <s v="WAC Adjustment"/>
    <d v="2015-05-20T00:00:00"/>
    <n v="1.0992"/>
  </r>
  <r>
    <s v="STRATTERA 18 MG CAPSULE"/>
    <x v="164"/>
    <n v="8.9856999999999996"/>
    <n v="9.8755500000000005"/>
    <s v="B"/>
    <n v="9.9000000000000005E-2"/>
    <s v="WAC Adjustment"/>
    <d v="2015-05-20T00:00:00"/>
    <n v="1.099"/>
  </r>
  <r>
    <s v="STRATTERA 25 MG CAPSULE"/>
    <x v="165"/>
    <n v="8.9457299999999993"/>
    <n v="9.8316300000000005"/>
    <s v="B"/>
    <n v="9.9000000000000005E-2"/>
    <s v="WAC Adjustment"/>
    <d v="2015-05-20T00:00:00"/>
    <n v="1.099"/>
  </r>
  <r>
    <s v="STRATTERA 40 MG CAPSULE"/>
    <x v="166"/>
    <n v="9.7448499999999996"/>
    <n v="10.710660000000001"/>
    <s v="B"/>
    <n v="9.9099999999999994E-2"/>
    <s v="WAC Adjustment"/>
    <d v="2015-05-20T00:00:00"/>
    <n v="1.0991"/>
  </r>
  <r>
    <s v="STRATTERA 60 MG CAPSULE"/>
    <x v="167"/>
    <n v="9.7398799999999994"/>
    <n v="10.7052"/>
    <s v="B"/>
    <n v="9.9099999999999994E-2"/>
    <s v="WAC Adjustment"/>
    <d v="2015-05-20T00:00:00"/>
    <n v="1.0991"/>
  </r>
  <r>
    <s v="STRATTERA 80 MG CAPSULE"/>
    <x v="168"/>
    <n v="10.51885"/>
    <n v="11.561999999999999"/>
    <s v="B"/>
    <n v="9.9199999999999997E-2"/>
    <s v="WAC Adjustment"/>
    <d v="2015-05-20T00:00:00"/>
    <n v="1.0992"/>
  </r>
  <r>
    <m/>
    <x v="223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3:C2238" firstHeaderRow="1" firstDataRow="2" firstDataCol="1"/>
  <pivotFields count="9">
    <pivotField showAll="0"/>
    <pivotField axis="axisRow" showAll="0">
      <items count="2234">
        <item x="1991"/>
        <item x="1992"/>
        <item x="143"/>
        <item x="162"/>
        <item x="165"/>
        <item x="166"/>
        <item x="164"/>
        <item x="167"/>
        <item x="168"/>
        <item x="163"/>
        <item x="152"/>
        <item x="148"/>
        <item x="145"/>
        <item x="147"/>
        <item x="146"/>
        <item x="1434"/>
        <item x="1435"/>
        <item x="1436"/>
        <item x="150"/>
        <item x="149"/>
        <item x="107"/>
        <item x="108"/>
        <item x="112"/>
        <item x="110"/>
        <item x="105"/>
        <item x="1718"/>
        <item x="118"/>
        <item x="119"/>
        <item x="134"/>
        <item x="116"/>
        <item x="117"/>
        <item x="133"/>
        <item x="153"/>
        <item x="120"/>
        <item x="114"/>
        <item x="132"/>
        <item x="115"/>
        <item x="113"/>
        <item x="111"/>
        <item x="109"/>
        <item x="106"/>
        <item x="1719"/>
        <item x="1720"/>
        <item x="1206"/>
        <item x="1205"/>
        <item x="1203"/>
        <item x="1204"/>
        <item x="1632"/>
        <item x="1631"/>
        <item x="244"/>
        <item x="245"/>
        <item x="1143"/>
        <item x="1512"/>
        <item x="580"/>
        <item x="578"/>
        <item x="579"/>
        <item x="2160"/>
        <item x="521"/>
        <item x="522"/>
        <item x="431"/>
        <item x="429"/>
        <item x="430"/>
        <item x="1513"/>
        <item x="989"/>
        <item x="990"/>
        <item x="844"/>
        <item x="843"/>
        <item x="845"/>
        <item x="740"/>
        <item x="741"/>
        <item x="1822"/>
        <item x="1004"/>
        <item x="752"/>
        <item x="753"/>
        <item x="751"/>
        <item x="3"/>
        <item x="4"/>
        <item x="1820"/>
        <item x="1520"/>
        <item x="1518"/>
        <item x="1517"/>
        <item x="1519"/>
        <item x="2016"/>
        <item x="173"/>
        <item x="174"/>
        <item x="884"/>
        <item x="2152"/>
        <item x="1216"/>
        <item x="2149"/>
        <item x="1617"/>
        <item x="1618"/>
        <item x="412"/>
        <item x="411"/>
        <item x="410"/>
        <item x="1615"/>
        <item x="415"/>
        <item x="1616"/>
        <item x="414"/>
        <item x="407"/>
        <item x="1608"/>
        <item x="1625"/>
        <item x="2122"/>
        <item x="413"/>
        <item x="2150"/>
        <item x="2151"/>
        <item x="1210"/>
        <item x="1209"/>
        <item x="409"/>
        <item x="408"/>
        <item x="2226"/>
        <item x="1624"/>
        <item x="1611"/>
        <item x="1628"/>
        <item x="1629"/>
        <item x="1609"/>
        <item x="1610"/>
        <item x="1630"/>
        <item x="416"/>
        <item x="1604"/>
        <item x="1605"/>
        <item x="1603"/>
        <item x="2230"/>
        <item x="2047"/>
        <item x="1880"/>
        <item x="1623"/>
        <item x="406"/>
        <item x="1211"/>
        <item x="1621"/>
        <item x="2030"/>
        <item x="1622"/>
        <item x="2231"/>
        <item x="767"/>
        <item x="768"/>
        <item x="769"/>
        <item x="770"/>
        <item x="798"/>
        <item x="1571"/>
        <item x="766"/>
        <item x="1570"/>
        <item x="765"/>
        <item x="919"/>
        <item x="917"/>
        <item x="918"/>
        <item x="1581"/>
        <item x="916"/>
        <item x="722"/>
        <item x="723"/>
        <item x="358"/>
        <item x="356"/>
        <item x="357"/>
        <item x="553"/>
        <item x="552"/>
        <item x="551"/>
        <item x="1783"/>
        <item x="568"/>
        <item x="569"/>
        <item x="570"/>
        <item x="1754"/>
        <item x="2140"/>
        <item x="545"/>
        <item x="544"/>
        <item x="600"/>
        <item x="303"/>
        <item x="393"/>
        <item x="1773"/>
        <item x="342"/>
        <item x="680"/>
        <item x="302"/>
        <item x="602"/>
        <item x="601"/>
        <item x="681"/>
        <item x="465"/>
        <item x="1785"/>
        <item x="682"/>
        <item x="1226"/>
        <item x="297"/>
        <item x="330"/>
        <item x="331"/>
        <item x="333"/>
        <item x="336"/>
        <item x="296"/>
        <item x="1433"/>
        <item x="335"/>
        <item x="1430"/>
        <item x="1423"/>
        <item x="1442"/>
        <item x="332"/>
        <item x="334"/>
        <item x="269"/>
        <item x="337"/>
        <item x="338"/>
        <item x="1431"/>
        <item x="391"/>
        <item x="392"/>
        <item x="390"/>
        <item x="697"/>
        <item x="696"/>
        <item x="339"/>
        <item x="340"/>
        <item x="500"/>
        <item x="501"/>
        <item x="1429"/>
        <item x="1753"/>
        <item x="227"/>
        <item x="287"/>
        <item x="270"/>
        <item x="243"/>
        <item x="373"/>
        <item x="384"/>
        <item x="474"/>
        <item x="1784"/>
        <item x="679"/>
        <item x="634"/>
        <item x="635"/>
        <item x="18"/>
        <item x="1908"/>
        <item x="1888"/>
        <item x="1889"/>
        <item x="8"/>
        <item x="12"/>
        <item x="1192"/>
        <item x="1193"/>
        <item x="1886"/>
        <item x="1887"/>
        <item x="1808"/>
        <item x="200"/>
        <item x="446"/>
        <item x="447"/>
        <item x="448"/>
        <item x="1892"/>
        <item x="201"/>
        <item x="695"/>
        <item x="202"/>
        <item x="203"/>
        <item x="204"/>
        <item x="1809"/>
        <item x="433"/>
        <item x="1891"/>
        <item x="1885"/>
        <item x="631"/>
        <item x="1393"/>
        <item x="239"/>
        <item x="240"/>
        <item x="216"/>
        <item x="629"/>
        <item x="630"/>
        <item x="632"/>
        <item x="633"/>
        <item x="575"/>
        <item x="576"/>
        <item x="220"/>
        <item x="221"/>
        <item x="222"/>
        <item x="359"/>
        <item x="1890"/>
        <item x="298"/>
        <item x="299"/>
        <item x="1810"/>
        <item x="1792"/>
        <item x="217"/>
        <item x="218"/>
        <item x="219"/>
        <item x="1040"/>
        <item x="1282"/>
        <item x="1042"/>
        <item x="1448"/>
        <item x="1447"/>
        <item x="1450"/>
        <item x="1449"/>
        <item x="1863"/>
        <item x="1679"/>
        <item x="1680"/>
        <item x="1681"/>
        <item x="141"/>
        <item x="142"/>
        <item x="1455"/>
        <item x="1453"/>
        <item x="1454"/>
        <item x="1451"/>
        <item x="1452"/>
        <item x="444"/>
        <item x="215"/>
        <item x="1413"/>
        <item x="214"/>
        <item x="321"/>
        <item x="228"/>
        <item x="229"/>
        <item x="274"/>
        <item x="271"/>
        <item x="272"/>
        <item x="273"/>
        <item x="405"/>
        <item x="1990"/>
        <item x="262"/>
        <item x="380"/>
        <item x="506"/>
        <item x="507"/>
        <item x="733"/>
        <item x="734"/>
        <item x="731"/>
        <item x="732"/>
        <item x="1945"/>
        <item x="1948"/>
        <item x="1946"/>
        <item x="1940"/>
        <item x="1950"/>
        <item x="1941"/>
        <item x="1936"/>
        <item x="1935"/>
        <item x="1927"/>
        <item x="1955"/>
        <item x="1717"/>
        <item x="1931"/>
        <item x="1937"/>
        <item x="1944"/>
        <item x="1939"/>
        <item x="1943"/>
        <item x="1942"/>
        <item x="1930"/>
        <item x="1934"/>
        <item x="1938"/>
        <item x="1752"/>
        <item x="315"/>
        <item x="313"/>
        <item x="314"/>
        <item x="549"/>
        <item x="550"/>
        <item x="1498"/>
        <item x="1051"/>
        <item x="1460"/>
        <item x="1067"/>
        <item x="1068"/>
        <item x="1657"/>
        <item x="1005"/>
        <item x="1089"/>
        <item x="1088"/>
        <item x="2206"/>
        <item x="1056"/>
        <item x="2207"/>
        <item x="1871"/>
        <item x="1076"/>
        <item x="1458"/>
        <item x="1459"/>
        <item x="1457"/>
        <item x="1445"/>
        <item x="1446"/>
        <item x="534"/>
        <item x="539"/>
        <item x="529"/>
        <item x="530"/>
        <item x="531"/>
        <item x="532"/>
        <item x="533"/>
        <item x="536"/>
        <item x="537"/>
        <item x="538"/>
        <item x="1777"/>
        <item x="535"/>
        <item x="389"/>
        <item x="1432"/>
        <item x="573"/>
        <item x="574"/>
        <item x="268"/>
        <item x="266"/>
        <item x="267"/>
        <item x="347"/>
        <item x="385"/>
        <item x="386"/>
        <item x="387"/>
        <item x="388"/>
        <item x="693"/>
        <item x="691"/>
        <item x="692"/>
        <item x="1539"/>
        <item x="1540"/>
        <item x="1542"/>
        <item x="1541"/>
        <item x="1494"/>
        <item x="1538"/>
        <item x="1619"/>
        <item x="1620"/>
        <item x="1340"/>
        <item x="1337"/>
        <item x="511"/>
        <item x="2229"/>
        <item x="1339"/>
        <item x="1338"/>
        <item x="1488"/>
        <item x="309"/>
        <item x="304"/>
        <item x="306"/>
        <item x="310"/>
        <item x="312"/>
        <item x="305"/>
        <item x="307"/>
        <item x="308"/>
        <item x="311"/>
        <item x="1853"/>
        <item x="605"/>
        <item x="1117"/>
        <item x="1118"/>
        <item x="922"/>
        <item x="923"/>
        <item x="925"/>
        <item x="920"/>
        <item x="921"/>
        <item x="924"/>
        <item x="1598"/>
        <item x="1100"/>
        <item x="1202"/>
        <item x="1392"/>
        <item x="1981"/>
        <item x="890"/>
        <item x="883"/>
        <item x="2027"/>
        <item x="1334"/>
        <item x="1335"/>
        <item x="1347"/>
        <item x="1348"/>
        <item x="907"/>
        <item x="905"/>
        <item x="729"/>
        <item x="730"/>
        <item x="906"/>
        <item x="1867"/>
        <item x="1868"/>
        <item x="1965"/>
        <item x="1966"/>
        <item x="1964"/>
        <item x="1958"/>
        <item x="1959"/>
        <item x="1960"/>
        <item x="1961"/>
        <item x="1678"/>
        <item x="966"/>
        <item x="1872"/>
        <item x="964"/>
        <item x="965"/>
        <item x="1346"/>
        <item x="754"/>
        <item x="1962"/>
        <item x="1963"/>
        <item x="824"/>
        <item x="1975"/>
        <item x="996"/>
        <item x="947"/>
        <item x="755"/>
        <item x="756"/>
        <item x="797"/>
        <item x="2026"/>
        <item x="735"/>
        <item x="736"/>
        <item x="737"/>
        <item x="33"/>
        <item x="1286"/>
        <item x="1478"/>
        <item x="1480"/>
        <item x="1481"/>
        <item x="1484"/>
        <item x="1485"/>
        <item x="1483"/>
        <item x="974"/>
        <item x="1479"/>
        <item x="1482"/>
        <item x="1951"/>
        <item x="1947"/>
        <item x="648"/>
        <item x="649"/>
        <item x="281"/>
        <item x="2135"/>
        <item x="282"/>
        <item x="284"/>
        <item x="283"/>
        <item x="285"/>
        <item x="606"/>
        <item x="607"/>
        <item x="1086"/>
        <item x="1087"/>
        <item x="683"/>
        <item x="509"/>
        <item x="510"/>
        <item x="508"/>
        <item x="258"/>
        <item x="254"/>
        <item x="259"/>
        <item x="255"/>
        <item x="260"/>
        <item x="256"/>
        <item x="261"/>
        <item x="257"/>
        <item x="547"/>
        <item x="548"/>
        <item x="689"/>
        <item x="690"/>
        <item x="577"/>
        <item x="659"/>
        <item x="660"/>
        <item x="658"/>
        <item x="636"/>
        <item x="637"/>
        <item x="638"/>
        <item x="351"/>
        <item x="439"/>
        <item x="440"/>
        <item x="441"/>
        <item x="442"/>
        <item x="685"/>
        <item x="482"/>
        <item x="348"/>
        <item x="491"/>
        <item x="503"/>
        <item x="504"/>
        <item x="505"/>
        <item x="490"/>
        <item x="275"/>
        <item x="197"/>
        <item x="198"/>
        <item x="199"/>
        <item x="486"/>
        <item x="488"/>
        <item x="489"/>
        <item x="460"/>
        <item x="462"/>
        <item x="463"/>
        <item x="456"/>
        <item x="457"/>
        <item x="458"/>
        <item x="461"/>
        <item x="459"/>
        <item x="487"/>
        <item x="349"/>
        <item x="350"/>
        <item x="661"/>
        <item x="2017"/>
        <item x="464"/>
        <item x="212"/>
        <item x="210"/>
        <item x="211"/>
        <item x="1522"/>
        <item x="264"/>
        <item x="265"/>
        <item x="498"/>
        <item x="499"/>
        <item x="497"/>
        <item x="1521"/>
        <item x="627"/>
        <item x="628"/>
        <item x="595"/>
        <item x="597"/>
        <item x="453"/>
        <item x="593"/>
        <item x="594"/>
        <item x="596"/>
        <item x="454"/>
        <item x="1772"/>
        <item x="452"/>
        <item x="2143"/>
        <item x="617"/>
        <item x="400"/>
        <item x="328"/>
        <item x="418"/>
        <item x="687"/>
        <item x="686"/>
        <item x="399"/>
        <item x="401"/>
        <item x="402"/>
        <item x="621"/>
        <item x="622"/>
        <item x="623"/>
        <item x="323"/>
        <item x="324"/>
        <item x="651"/>
        <item x="650"/>
        <item x="325"/>
        <item x="326"/>
        <item x="327"/>
        <item x="1163"/>
        <item x="1164"/>
        <item x="2139"/>
        <item x="624"/>
        <item x="614"/>
        <item x="417"/>
        <item x="616"/>
        <item x="618"/>
        <item x="619"/>
        <item x="329"/>
        <item x="620"/>
        <item x="432"/>
        <item x="652"/>
        <item x="615"/>
        <item x="653"/>
        <item x="1456"/>
        <item x="2224"/>
        <item x="757"/>
        <item x="857"/>
        <item x="1826"/>
        <item x="1316"/>
        <item x="1315"/>
        <item x="1285"/>
        <item x="1284"/>
        <item x="810"/>
        <item x="1633"/>
        <item x="787"/>
        <item x="1549"/>
        <item x="783"/>
        <item x="760"/>
        <item x="976"/>
        <item x="945"/>
        <item x="1563"/>
        <item x="1137"/>
        <item x="1138"/>
        <item x="1139"/>
        <item x="1140"/>
        <item x="956"/>
        <item x="858"/>
        <item x="977"/>
        <item x="782"/>
        <item x="2025"/>
        <item x="779"/>
        <item x="2023"/>
        <item x="780"/>
        <item x="2024"/>
        <item x="871"/>
        <item x="1136"/>
        <item x="938"/>
        <item x="939"/>
        <item x="940"/>
        <item x="758"/>
        <item x="759"/>
        <item x="784"/>
        <item x="1840"/>
        <item x="1841"/>
        <item x="822"/>
        <item x="872"/>
        <item x="1560"/>
        <item x="955"/>
        <item x="1851"/>
        <item x="1864"/>
        <item x="1865"/>
        <item x="1059"/>
        <item x="1058"/>
        <item x="781"/>
        <item x="937"/>
        <item x="1128"/>
        <item x="1126"/>
        <item x="1127"/>
        <item x="1556"/>
        <item x="1557"/>
        <item x="823"/>
        <item x="1857"/>
        <item x="978"/>
        <item x="785"/>
        <item x="1547"/>
        <item x="786"/>
        <item x="1548"/>
        <item x="1320"/>
        <item x="1321"/>
        <item x="1249"/>
        <item x="1247"/>
        <item x="1250"/>
        <item x="1248"/>
        <item x="1555"/>
        <item x="1245"/>
        <item x="1246"/>
        <item x="1244"/>
        <item x="959"/>
        <item x="960"/>
        <item x="961"/>
        <item x="962"/>
        <item x="963"/>
        <item x="1322"/>
        <item x="1323"/>
        <item x="1324"/>
        <item x="1325"/>
        <item x="2203"/>
        <item x="1852"/>
        <item x="1254"/>
        <item x="1255"/>
        <item x="1251"/>
        <item x="1252"/>
        <item x="1253"/>
        <item x="719"/>
        <item x="806"/>
        <item x="807"/>
        <item x="808"/>
        <item x="809"/>
        <item x="1881"/>
        <item x="805"/>
        <item x="1317"/>
        <item x="1319"/>
        <item x="1318"/>
        <item x="1974"/>
        <item x="1711"/>
        <item x="820"/>
        <item x="821"/>
        <item x="1232"/>
        <item x="726"/>
        <item x="662"/>
        <item x="1606"/>
        <item x="1607"/>
        <item x="1614"/>
        <item x="1612"/>
        <item x="554"/>
        <item x="1223"/>
        <item x="2228"/>
        <item x="1077"/>
        <item x="1602"/>
        <item x="1217"/>
        <item x="2227"/>
        <item x="1591"/>
        <item x="1590"/>
        <item x="1589"/>
        <item x="1989"/>
        <item x="1586"/>
        <item x="1222"/>
        <item x="2089"/>
        <item x="1220"/>
        <item x="2087"/>
        <item x="1588"/>
        <item x="1221"/>
        <item x="2088"/>
        <item x="231"/>
        <item x="232"/>
        <item x="1646"/>
        <item x="1186"/>
        <item x="1613"/>
        <item x="1900"/>
        <item x="354"/>
        <item x="355"/>
        <item x="353"/>
        <item x="1817"/>
        <item x="1505"/>
        <item x="1506"/>
        <item x="1504"/>
        <item x="1507"/>
        <item x="1696"/>
        <item x="158"/>
        <item x="157"/>
        <item x="139"/>
        <item x="140"/>
        <item x="1527"/>
        <item x="1535"/>
        <item x="1302"/>
        <item x="1672"/>
        <item x="1674"/>
        <item x="1675"/>
        <item x="1673"/>
        <item x="667"/>
        <item x="664"/>
        <item x="665"/>
        <item x="666"/>
        <item x="663"/>
        <item x="1862"/>
        <item x="2056"/>
        <item x="2055"/>
        <item x="2061"/>
        <item x="2060"/>
        <item x="2057"/>
        <item x="2062"/>
        <item x="2053"/>
        <item x="2054"/>
        <item x="2059"/>
        <item x="2058"/>
        <item x="2051"/>
        <item x="2052"/>
        <item x="2076"/>
        <item x="672"/>
        <item x="1501"/>
        <item x="1502"/>
        <item x="455"/>
        <item x="1655"/>
        <item x="991"/>
        <item x="992"/>
        <item x="953"/>
        <item x="954"/>
        <item x="789"/>
        <item x="96"/>
        <item x="95"/>
        <item x="94"/>
        <item x="73"/>
        <item x="74"/>
        <item x="75"/>
        <item x="80"/>
        <item x="67"/>
        <item x="79"/>
        <item x="66"/>
        <item x="78"/>
        <item x="65"/>
        <item x="68"/>
        <item x="72"/>
        <item x="176"/>
        <item x="71"/>
        <item x="1528"/>
        <item x="1529"/>
        <item x="1151"/>
        <item x="1150"/>
        <item x="1020"/>
        <item x="70"/>
        <item x="2072"/>
        <item x="177"/>
        <item x="1727"/>
        <item x="69"/>
        <item x="2128"/>
        <item x="1732"/>
        <item x="1000"/>
        <item x="2018"/>
        <item x="2069"/>
        <item x="2070"/>
        <item x="2019"/>
        <item x="1569"/>
        <item x="2020"/>
        <item x="813"/>
        <item x="1572"/>
        <item x="828"/>
        <item x="946"/>
        <item x="826"/>
        <item x="2012"/>
        <item x="849"/>
        <item x="873"/>
        <item x="724"/>
        <item x="1583"/>
        <item x="856"/>
        <item x="816"/>
        <item x="815"/>
        <item x="814"/>
        <item x="850"/>
        <item x="846"/>
        <item x="847"/>
        <item x="848"/>
        <item x="804"/>
        <item x="993"/>
        <item x="994"/>
        <item x="708"/>
        <item x="1793"/>
        <item x="709"/>
        <item x="710"/>
        <item x="711"/>
        <item x="712"/>
        <item x="728"/>
        <item x="717"/>
        <item x="718"/>
        <item x="713"/>
        <item x="714"/>
        <item x="715"/>
        <item x="716"/>
        <item x="819"/>
        <item x="817"/>
        <item x="818"/>
        <item x="1001"/>
        <item x="827"/>
        <item x="825"/>
        <item x="748"/>
        <item x="749"/>
        <item x="750"/>
        <item x="975"/>
        <item x="2123"/>
        <item x="995"/>
        <item x="1576"/>
        <item x="1578"/>
        <item x="1574"/>
        <item x="1575"/>
        <item x="1577"/>
        <item x="853"/>
        <item x="854"/>
        <item x="851"/>
        <item x="852"/>
        <item x="855"/>
        <item x="1276"/>
        <item x="404"/>
        <item x="403"/>
        <item x="398"/>
        <item x="838"/>
        <item x="909"/>
        <item x="908"/>
        <item x="957"/>
        <item x="1582"/>
        <item x="941"/>
        <item x="864"/>
        <item x="862"/>
        <item x="863"/>
        <item x="1811"/>
        <item x="1812"/>
        <item x="2129"/>
        <item x="2083"/>
        <item x="2084"/>
        <item x="1794"/>
        <item x="2080"/>
        <item x="2048"/>
        <item x="2049"/>
        <item x="2130"/>
        <item x="2131"/>
        <item x="1584"/>
        <item x="999"/>
        <item x="44"/>
        <item x="86"/>
        <item x="85"/>
        <item x="1726"/>
        <item x="41"/>
        <item x="1722"/>
        <item x="38"/>
        <item x="1724"/>
        <item x="1723"/>
        <item x="39"/>
        <item x="1725"/>
        <item x="40"/>
        <item x="84"/>
        <item x="1800"/>
        <item x="1801"/>
        <item x="1798"/>
        <item x="1799"/>
        <item x="1802"/>
        <item x="1803"/>
        <item x="608"/>
        <item x="609"/>
        <item x="610"/>
        <item x="611"/>
        <item x="1635"/>
        <item x="1636"/>
        <item x="1861"/>
        <item x="540"/>
        <item x="370"/>
        <item x="541"/>
        <item x="542"/>
        <item x="2153"/>
        <item x="248"/>
        <item x="555"/>
        <item x="556"/>
        <item x="581"/>
        <item x="492"/>
        <item x="494"/>
        <item x="496"/>
        <item x="1985"/>
        <item x="493"/>
        <item x="495"/>
        <item x="1750"/>
        <item x="1383"/>
        <item x="1567"/>
        <item x="1568"/>
        <item x="87"/>
        <item x="88"/>
        <item x="1573"/>
        <item x="58"/>
        <item x="89"/>
        <item x="1002"/>
        <item x="1003"/>
        <item x="34"/>
        <item x="35"/>
        <item x="36"/>
        <item x="1173"/>
        <item x="37"/>
        <item x="83"/>
        <item x="1009"/>
        <item x="1008"/>
        <item x="54"/>
        <item x="56"/>
        <item x="57"/>
        <item x="55"/>
        <item x="1995"/>
        <item x="1691"/>
        <item x="800"/>
        <item x="801"/>
        <item x="802"/>
        <item x="1365"/>
        <item x="1818"/>
        <item x="2066"/>
        <item x="1805"/>
        <item x="1806"/>
        <item x="1807"/>
        <item x="1235"/>
        <item x="1843"/>
        <item x="1683"/>
        <item x="64"/>
        <item x="1976"/>
        <item x="121"/>
        <item x="122"/>
        <item x="1036"/>
        <item x="1029"/>
        <item x="1030"/>
        <item x="1031"/>
        <item x="1396"/>
        <item x="479"/>
        <item x="1729"/>
        <item x="480"/>
        <item x="1730"/>
        <item x="481"/>
        <item x="475"/>
        <item x="476"/>
        <item x="477"/>
        <item x="478"/>
        <item x="1283"/>
        <item x="1354"/>
        <item x="1355"/>
        <item x="656"/>
        <item x="473"/>
        <item x="472"/>
        <item x="523"/>
        <item x="288"/>
        <item x="1496"/>
        <item x="291"/>
        <item x="289"/>
        <item x="290"/>
        <item x="372"/>
        <item x="371"/>
        <item x="343"/>
        <item x="344"/>
        <item x="1500"/>
        <item x="346"/>
        <item x="345"/>
        <item x="1509"/>
        <item x="2159"/>
        <item x="1894"/>
        <item x="1893"/>
        <item x="1626"/>
        <item x="1627"/>
        <item x="1797"/>
        <item x="20"/>
        <item x="22"/>
        <item x="19"/>
        <item x="21"/>
        <item x="23"/>
        <item x="592"/>
        <item x="588"/>
        <item x="589"/>
        <item x="590"/>
        <item x="591"/>
        <item x="316"/>
        <item x="317"/>
        <item x="318"/>
        <item x="319"/>
        <item x="1983"/>
        <item x="1984"/>
        <item x="2176"/>
        <item x="2177"/>
        <item x="2086"/>
        <item x="1922"/>
        <item x="2085"/>
        <item x="2156"/>
        <item x="2154"/>
        <item x="2155"/>
        <item x="1815"/>
        <item x="2202"/>
        <item x="1351"/>
        <item x="1350"/>
        <item x="1356"/>
        <item x="1357"/>
        <item x="1352"/>
        <item x="1353"/>
        <item x="1742"/>
        <item x="778"/>
        <item x="776"/>
        <item x="777"/>
        <item x="775"/>
        <item x="2028"/>
        <item x="1243"/>
        <item x="1242"/>
        <item x="1070"/>
        <item x="1551"/>
        <item x="1550"/>
        <item x="1084"/>
        <item x="1085"/>
        <item x="1275"/>
        <item x="1227"/>
        <item x="2079"/>
        <item x="1791"/>
        <item x="1069"/>
        <item x="1831"/>
        <item x="1277"/>
        <item x="1066"/>
        <item x="1063"/>
        <item x="1064"/>
        <item x="1065"/>
        <item x="104"/>
        <item x="97"/>
        <item x="98"/>
        <item x="1062"/>
        <item x="1071"/>
        <item x="1072"/>
        <item x="103"/>
        <item x="1416"/>
        <item x="1419"/>
        <item x="1420"/>
        <item x="1421"/>
        <item x="1415"/>
        <item x="1417"/>
        <item x="1418"/>
        <item x="2007"/>
        <item x="135"/>
        <item x="1330"/>
        <item x="1327"/>
        <item x="1328"/>
        <item x="1329"/>
        <item x="123"/>
        <item x="124"/>
        <item x="2182"/>
        <item x="2183"/>
        <item x="100"/>
        <item x="102"/>
        <item x="99"/>
        <item x="101"/>
        <item x="1345"/>
        <item x="1341"/>
        <item x="1342"/>
        <item x="1343"/>
        <item x="1344"/>
        <item x="867"/>
        <item x="865"/>
        <item x="866"/>
        <item x="868"/>
        <item x="2011"/>
        <item x="1658"/>
        <item x="1659"/>
        <item x="1660"/>
        <item x="1661"/>
        <item x="128"/>
        <item x="126"/>
        <item x="2179"/>
        <item x="127"/>
        <item x="2178"/>
        <item x="125"/>
        <item x="742"/>
        <item x="131"/>
        <item x="1511"/>
        <item x="2180"/>
        <item x="129"/>
        <item x="1510"/>
        <item x="2181"/>
        <item x="130"/>
        <item x="1651"/>
        <item x="1652"/>
        <item x="1653"/>
        <item x="2175"/>
        <item x="1278"/>
        <item x="525"/>
        <item x="526"/>
        <item x="528"/>
        <item x="1303"/>
        <item x="1397"/>
        <item x="1398"/>
        <item x="1403"/>
        <item x="1404"/>
        <item x="1144"/>
        <item x="1145"/>
        <item x="1146"/>
        <item x="1147"/>
        <item x="1148"/>
        <item x="1149"/>
        <item x="1516"/>
        <item x="209"/>
        <item x="205"/>
        <item x="206"/>
        <item x="207"/>
        <item x="208"/>
        <item x="1954"/>
        <item x="1952"/>
        <item x="1953"/>
        <item x="1932"/>
        <item x="1929"/>
        <item x="1928"/>
        <item x="1779"/>
        <item x="720"/>
        <item x="725"/>
        <item x="743"/>
        <item x="2050"/>
        <item x="1497"/>
        <item x="882"/>
        <item x="2174"/>
        <item x="744"/>
        <item x="745"/>
        <item x="746"/>
        <item x="874"/>
        <item x="875"/>
        <item x="876"/>
        <item x="879"/>
        <item x="877"/>
        <item x="878"/>
        <item x="997"/>
        <item x="812"/>
        <item x="1644"/>
        <item x="1645"/>
        <item x="29"/>
        <item x="1832"/>
        <item x="881"/>
        <item x="1833"/>
        <item x="1834"/>
        <item x="1912"/>
        <item x="998"/>
        <item x="979"/>
        <item x="1858"/>
        <item x="910"/>
        <item x="973"/>
        <item x="840"/>
        <item x="841"/>
        <item x="839"/>
        <item x="911"/>
        <item x="1913"/>
        <item x="1914"/>
        <item x="2078"/>
        <item x="2162"/>
        <item x="2077"/>
        <item x="880"/>
        <item x="671"/>
        <item x="584"/>
        <item x="670"/>
        <item x="669"/>
        <item x="1331"/>
        <item x="2073"/>
        <item x="571"/>
        <item x="159"/>
        <item x="160"/>
        <item x="161"/>
        <item x="1349"/>
        <item x="1364"/>
        <item x="1870"/>
        <item x="1733"/>
        <item x="1845"/>
        <item x="1846"/>
        <item x="527"/>
        <item x="1847"/>
        <item x="1848"/>
        <item x="2225"/>
        <item x="657"/>
        <item x="599"/>
        <item x="694"/>
        <item x="374"/>
        <item x="375"/>
        <item x="419"/>
        <item x="420"/>
        <item x="394"/>
        <item x="395"/>
        <item x="396"/>
        <item x="1979"/>
        <item x="376"/>
        <item x="194"/>
        <item x="195"/>
        <item x="196"/>
        <item x="2144"/>
        <item x="582"/>
        <item x="2005"/>
        <item x="1933"/>
        <item x="42"/>
        <item x="1102"/>
        <item x="5"/>
        <item x="6"/>
        <item x="7"/>
        <item x="16"/>
        <item x="17"/>
        <item x="13"/>
        <item x="14"/>
        <item x="15"/>
        <item x="11"/>
        <item x="1554"/>
        <item x="9"/>
        <item x="10"/>
        <item x="2199"/>
        <item x="2200"/>
        <item x="2201"/>
        <item x="2198"/>
        <item x="1236"/>
        <item x="943"/>
        <item x="727"/>
        <item x="700"/>
        <item x="543"/>
        <item x="155"/>
        <item x="156"/>
        <item x="154"/>
        <item x="1167"/>
        <item x="2008"/>
        <item x="230"/>
        <item x="1033"/>
        <item x="1105"/>
        <item x="1641"/>
        <item x="1879"/>
        <item x="1920"/>
        <item x="1649"/>
        <item x="1921"/>
        <item x="1650"/>
        <item x="1918"/>
        <item x="1647"/>
        <item x="1919"/>
        <item x="1648"/>
        <item x="1996"/>
        <item x="1106"/>
        <item x="1107"/>
        <item x="2138"/>
        <item x="1256"/>
        <item x="1257"/>
        <item x="1057"/>
        <item x="958"/>
        <item x="1859"/>
        <item x="1215"/>
        <item x="1212"/>
        <item x="1213"/>
        <item x="1214"/>
        <item x="2013"/>
        <item x="1362"/>
        <item x="1363"/>
        <item x="502"/>
        <item x="1130"/>
        <item x="1761"/>
        <item x="642"/>
        <item x="644"/>
        <item x="645"/>
        <item x="646"/>
        <item x="647"/>
        <item x="639"/>
        <item x="640"/>
        <item x="641"/>
        <item x="1326"/>
        <item x="643"/>
        <item x="46"/>
        <item x="47"/>
        <item x="1835"/>
        <item x="1836"/>
        <item x="1837"/>
        <item x="49"/>
        <item x="50"/>
        <item x="51"/>
        <item x="24"/>
        <item x="25"/>
        <item x="92"/>
        <item x="93"/>
        <item x="1838"/>
        <item x="1839"/>
        <item x="52"/>
        <item x="32"/>
        <item x="53"/>
        <item x="90"/>
        <item x="76"/>
        <item x="77"/>
        <item x="1233"/>
        <item x="1234"/>
        <item x="1156"/>
        <item x="2133"/>
        <item x="2132"/>
        <item x="1165"/>
        <item x="1638"/>
        <item x="1637"/>
        <item x="1157"/>
        <item x="1158"/>
        <item x="1639"/>
        <item x="1640"/>
        <item x="560"/>
        <item x="561"/>
        <item x="562"/>
        <item x="563"/>
        <item x="43"/>
        <item x="1904"/>
        <item x="1177"/>
        <item x="48"/>
        <item x="1559"/>
        <item x="1566"/>
        <item x="1564"/>
        <item x="1856"/>
        <item x="1565"/>
        <item x="1492"/>
        <item x="1585"/>
        <item x="185"/>
        <item x="181"/>
        <item x="182"/>
        <item x="183"/>
        <item x="1587"/>
        <item x="184"/>
        <item x="1973"/>
        <item x="1394"/>
        <item x="1464"/>
        <item x="2102"/>
        <item x="2101"/>
        <item x="2094"/>
        <item x="2095"/>
        <item x="2096"/>
        <item x="1463"/>
        <item x="1465"/>
        <item x="1466"/>
        <item x="1467"/>
        <item x="1468"/>
        <item x="1469"/>
        <item x="1461"/>
        <item x="1470"/>
        <item x="1471"/>
        <item x="2097"/>
        <item x="2098"/>
        <item x="2099"/>
        <item x="2100"/>
        <item x="2115"/>
        <item x="2120"/>
        <item x="2121"/>
        <item x="1472"/>
        <item x="1695"/>
        <item x="2093"/>
        <item x="1987"/>
        <item x="1988"/>
        <item x="1986"/>
        <item x="2116"/>
        <item x="2117"/>
        <item x="2118"/>
        <item x="2110"/>
        <item x="2111"/>
        <item x="2105"/>
        <item x="2106"/>
        <item x="2103"/>
        <item x="2112"/>
        <item x="1956"/>
        <item x="2104"/>
        <item x="1462"/>
        <item x="2119"/>
        <item x="2107"/>
        <item x="2114"/>
        <item x="2108"/>
        <item x="2109"/>
        <item x="1475"/>
        <item x="1476"/>
        <item x="1477"/>
        <item x="2113"/>
        <item x="1978"/>
        <item x="1391"/>
        <item x="1656"/>
        <item x="1844"/>
        <item x="1698"/>
        <item x="1654"/>
        <item x="1819"/>
        <item x="322"/>
        <item x="1749"/>
        <item x="1012"/>
        <item x="2158"/>
        <item x="1915"/>
        <item x="2167"/>
        <item x="1670"/>
        <item x="1671"/>
        <item x="2223"/>
        <item x="1119"/>
        <item x="81"/>
        <item x="82"/>
        <item x="1534"/>
        <item x="1530"/>
        <item x="1531"/>
        <item x="1532"/>
        <item x="2021"/>
        <item x="1533"/>
        <item x="1399"/>
        <item x="1875"/>
        <item x="1876"/>
        <item x="1877"/>
        <item x="1878"/>
        <item x="2209"/>
        <item x="2210"/>
        <item x="2211"/>
        <item x="2212"/>
        <item x="1748"/>
        <item x="1208"/>
        <item x="1207"/>
        <item x="1842"/>
        <item x="1218"/>
        <item x="179"/>
        <item x="1422"/>
        <item x="1677"/>
        <item x="178"/>
        <item x="1039"/>
        <item x="1269"/>
        <item x="1271"/>
        <item x="1268"/>
        <item x="1270"/>
        <item x="1272"/>
        <item x="1823"/>
        <item x="1267"/>
        <item x="1273"/>
        <item x="1970"/>
        <item x="2091"/>
        <item x="1997"/>
        <item x="151"/>
        <item x="1390"/>
        <item x="1115"/>
        <item x="1116"/>
        <item x="1388"/>
        <item x="1389"/>
        <item x="1387"/>
        <item x="1061"/>
        <item x="1075"/>
        <item x="1910"/>
        <item x="1911"/>
        <item x="1090"/>
        <item x="2090"/>
        <item x="2184"/>
        <item x="1017"/>
        <item x="1016"/>
        <item x="1917"/>
        <item x="144"/>
        <item x="1854"/>
        <item x="1855"/>
        <item x="1401"/>
        <item x="1402"/>
        <item x="625"/>
        <item x="626"/>
        <item x="1384"/>
        <item x="1385"/>
        <item x="747"/>
        <item x="171"/>
        <item x="169"/>
        <item x="170"/>
        <item x="915"/>
        <item x="1491"/>
        <item x="1169"/>
        <item x="1168"/>
        <item x="1171"/>
        <item x="1170"/>
        <item x="1642"/>
        <item x="942"/>
        <item x="1643"/>
        <item x="739"/>
        <item x="885"/>
        <item x="1686"/>
        <item x="1689"/>
        <item x="1688"/>
        <item x="1684"/>
        <item x="1693"/>
        <item x="1685"/>
        <item x="1687"/>
        <item x="1682"/>
        <item x="1690"/>
        <item x="738"/>
        <item x="2071"/>
        <item x="1172"/>
        <item x="1174"/>
        <item x="1175"/>
        <item x="2161"/>
        <item x="793"/>
        <item x="794"/>
        <item x="795"/>
        <item x="796"/>
        <item x="792"/>
        <item x="803"/>
        <item x="836"/>
        <item x="837"/>
        <item x="2193"/>
        <item x="897"/>
        <item x="2194"/>
        <item x="898"/>
        <item x="894"/>
        <item x="892"/>
        <item x="2192"/>
        <item x="893"/>
        <item x="896"/>
        <item x="1721"/>
        <item x="1101"/>
        <item x="895"/>
        <item x="1850"/>
        <item x="928"/>
        <item x="926"/>
        <item x="927"/>
        <item x="929"/>
        <item x="934"/>
        <item x="935"/>
        <item x="936"/>
        <item x="933"/>
        <item x="930"/>
        <item x="931"/>
        <item x="904"/>
        <item x="901"/>
        <item x="902"/>
        <item x="903"/>
        <item x="932"/>
        <item x="980"/>
        <item x="981"/>
        <item x="2075"/>
        <item x="1907"/>
        <item x="2074"/>
        <item x="1906"/>
        <item x="1264"/>
        <item x="1265"/>
        <item x="1266"/>
        <item x="1263"/>
        <item x="834"/>
        <item x="835"/>
        <item x="831"/>
        <item x="832"/>
        <item x="833"/>
        <item x="1198"/>
        <item x="1199"/>
        <item x="1197"/>
        <item x="2068"/>
        <item x="761"/>
        <item x="763"/>
        <item x="764"/>
        <item x="762"/>
        <item x="971"/>
        <item x="972"/>
        <item x="967"/>
        <item x="969"/>
        <item x="970"/>
        <item x="968"/>
        <item x="984"/>
        <item x="986"/>
        <item x="987"/>
        <item x="988"/>
        <item x="985"/>
        <item x="891"/>
        <item x="788"/>
        <item x="1288"/>
        <item x="1289"/>
        <item x="1287"/>
        <item x="1294"/>
        <item x="1290"/>
        <item x="1291"/>
        <item x="1292"/>
        <item x="1293"/>
        <item x="859"/>
        <item x="2170"/>
        <item x="860"/>
        <item x="2171"/>
        <item x="861"/>
        <item x="2172"/>
        <item x="422"/>
        <item x="1523"/>
        <item x="1524"/>
        <item x="1525"/>
        <item x="1526"/>
        <item x="423"/>
        <item x="424"/>
        <item x="425"/>
        <item x="421"/>
        <item x="426"/>
        <item x="427"/>
        <item x="286"/>
        <item x="887"/>
        <item x="888"/>
        <item x="889"/>
        <item x="483"/>
        <item x="484"/>
        <item x="485"/>
        <item x="1666"/>
        <item x="1667"/>
        <item x="1665"/>
        <item x="1142"/>
        <item x="1141"/>
        <item x="1225"/>
        <item x="1224"/>
        <item x="443"/>
        <item x="1771"/>
        <item x="583"/>
        <item x="445"/>
        <item x="1774"/>
        <item x="365"/>
        <item x="366"/>
        <item x="367"/>
        <item x="368"/>
        <item x="369"/>
        <item x="559"/>
        <item x="276"/>
        <item x="278"/>
        <item x="279"/>
        <item x="280"/>
        <item x="277"/>
        <item x="2081"/>
        <item x="1196"/>
        <item x="1546"/>
        <item x="320"/>
        <item x="2009"/>
        <item x="341"/>
        <item x="213"/>
        <item x="137"/>
        <item x="138"/>
        <item x="1515"/>
        <item x="1195"/>
        <item x="1980"/>
        <item x="1073"/>
        <item x="1053"/>
        <item x="2169"/>
        <item x="1046"/>
        <item x="1047"/>
        <item x="1562"/>
        <item x="1258"/>
        <item x="1558"/>
        <item x="1312"/>
        <item x="1313"/>
        <item x="1078"/>
        <item x="1080"/>
        <item x="1074"/>
        <item x="2168"/>
        <item x="1545"/>
        <item x="1055"/>
        <item x="1043"/>
        <item x="1044"/>
        <item x="1045"/>
        <item x="2006"/>
        <item x="1079"/>
        <item x="1561"/>
        <item x="1552"/>
        <item x="1553"/>
        <item x="175"/>
        <item x="1741"/>
        <item x="1740"/>
        <item x="1129"/>
        <item x="1699"/>
        <item x="1735"/>
        <item x="1734"/>
        <item x="1737"/>
        <item x="1738"/>
        <item x="1739"/>
        <item x="1736"/>
        <item x="1743"/>
        <item x="172"/>
        <item x="1514"/>
        <item x="655"/>
        <item x="469"/>
        <item x="470"/>
        <item x="471"/>
        <item x="1828"/>
        <item x="1829"/>
        <item x="1830"/>
        <item x="1821"/>
        <item x="2063"/>
        <item x="1304"/>
        <item x="1305"/>
        <item x="383"/>
        <item x="382"/>
        <item x="1827"/>
        <item x="438"/>
        <item x="1259"/>
        <item x="1260"/>
        <item x="1261"/>
        <item x="1262"/>
        <item x="2214"/>
        <item x="2215"/>
        <item x="2216"/>
        <item x="1125"/>
        <item x="1124"/>
        <item x="2134"/>
        <item x="1905"/>
        <item x="1728"/>
        <item x="1499"/>
        <item x="1400"/>
        <item x="585"/>
        <item x="586"/>
        <item x="587"/>
        <item x="1916"/>
        <item x="1035"/>
        <item x="1884"/>
        <item x="1579"/>
        <item x="1018"/>
        <item x="1096"/>
        <item x="1883"/>
        <item x="1178"/>
        <item x="1386"/>
        <item x="2146"/>
        <item x="2147"/>
        <item x="2148"/>
        <item x="1776"/>
        <item x="524"/>
        <item x="1194"/>
        <item x="1122"/>
        <item x="1123"/>
        <item x="1121"/>
        <item x="1120"/>
        <item x="1600"/>
        <item x="361"/>
        <item x="364"/>
        <item x="363"/>
        <item x="362"/>
        <item x="1377"/>
        <item x="1131"/>
        <item x="1132"/>
        <item x="1135"/>
        <item x="1134"/>
        <item x="1133"/>
        <item x="2125"/>
        <item x="2126"/>
        <item x="2127"/>
        <item x="263"/>
        <item x="572"/>
        <item x="1495"/>
        <item x="557"/>
        <item x="2082"/>
        <item x="1104"/>
        <item x="1103"/>
        <item x="1281"/>
        <item x="1280"/>
        <item x="1279"/>
        <item x="2163"/>
        <item x="2164"/>
        <item x="2165"/>
        <item x="2166"/>
        <item x="1108"/>
        <item x="1109"/>
        <item x="1110"/>
        <item x="1111"/>
        <item x="1112"/>
        <item x="1239"/>
        <item x="1240"/>
        <item x="1241"/>
        <item x="1113"/>
        <item x="1114"/>
        <item x="1597"/>
        <item x="1594"/>
        <item x="1596"/>
        <item x="1814"/>
        <item x="1595"/>
        <item x="190"/>
        <item x="193"/>
        <item x="188"/>
        <item x="189"/>
        <item x="191"/>
        <item x="192"/>
        <item x="187"/>
        <item x="698"/>
        <item x="699"/>
        <item x="944"/>
        <item x="2145"/>
        <item x="1789"/>
        <item x="1790"/>
        <item x="1968"/>
        <item x="1781"/>
        <item x="564"/>
        <item x="1782"/>
        <item x="565"/>
        <item x="2015"/>
        <item x="558"/>
        <item x="546"/>
        <item x="1778"/>
        <item x="2217"/>
        <item x="2218"/>
        <item x="2219"/>
        <item x="2067"/>
        <item x="673"/>
        <item x="674"/>
        <item x="675"/>
        <item x="676"/>
        <item x="677"/>
        <item x="678"/>
        <item x="2001"/>
        <item x="0"/>
        <item x="2"/>
        <item x="1"/>
        <item x="1013"/>
        <item x="1982"/>
        <item x="1034"/>
        <item x="1037"/>
        <item x="1038"/>
        <item x="1201"/>
        <item x="1019"/>
        <item x="1200"/>
        <item x="799"/>
        <item x="1360"/>
        <item x="1358"/>
        <item x="1359"/>
        <item x="1361"/>
        <item x="912"/>
        <item x="913"/>
        <item x="914"/>
        <item x="829"/>
        <item x="830"/>
        <item x="2195"/>
        <item x="1406"/>
        <item x="1405"/>
        <item x="1407"/>
        <item x="1408"/>
        <item x="1409"/>
        <item x="1410"/>
        <item x="1411"/>
        <item x="1412"/>
        <item x="1901"/>
        <item x="1902"/>
        <item x="1903"/>
        <item x="2010"/>
        <item x="1427"/>
        <item x="1426"/>
        <item x="1428"/>
        <item x="598"/>
        <item x="603"/>
        <item x="381"/>
        <item x="2136"/>
        <item x="2137"/>
        <item x="235"/>
        <item x="237"/>
        <item x="234"/>
        <item x="236"/>
        <item x="238"/>
        <item x="233"/>
        <item x="246"/>
        <item x="247"/>
        <item x="1768"/>
        <item x="1769"/>
        <item x="1770"/>
        <item x="1762"/>
        <item x="1763"/>
        <item x="1764"/>
        <item x="1765"/>
        <item x="1766"/>
        <item x="1767"/>
        <item x="2124"/>
        <item x="1425"/>
        <item x="1424"/>
        <item x="466"/>
        <item x="467"/>
        <item x="468"/>
        <item x="224"/>
        <item x="225"/>
        <item x="223"/>
        <item x="668"/>
        <item x="397"/>
        <item x="360"/>
        <item x="654"/>
        <item x="567"/>
        <item x="566"/>
        <item x="2142"/>
        <item x="2141"/>
        <item x="300"/>
        <item x="604"/>
        <item x="1310"/>
        <item x="1311"/>
        <item x="1873"/>
        <item x="1874"/>
        <item x="2064"/>
        <item x="1601"/>
        <item x="1050"/>
        <item x="1048"/>
        <item x="1049"/>
        <item x="1898"/>
        <item x="1899"/>
        <item x="2033"/>
        <item x="2034"/>
        <item x="2092"/>
        <item x="1026"/>
        <item x="1897"/>
        <item x="1028"/>
        <item x="1027"/>
        <item x="1219"/>
        <item x="1098"/>
        <item x="1099"/>
        <item x="1091"/>
        <item x="1860"/>
        <item x="515"/>
        <item x="516"/>
        <item x="517"/>
        <item x="2029"/>
        <item x="1376"/>
        <item x="449"/>
        <item x="450"/>
        <item x="451"/>
        <item x="1795"/>
        <item x="1796"/>
        <item x="435"/>
        <item x="436"/>
        <item x="1825"/>
        <item x="1274"/>
        <item x="437"/>
        <item x="434"/>
        <item x="684"/>
        <item x="1895"/>
        <item x="1896"/>
        <item x="518"/>
        <item x="1229"/>
        <item x="1228"/>
        <item x="688"/>
        <item x="249"/>
        <item x="250"/>
        <item x="2014"/>
        <item x="2196"/>
        <item x="1780"/>
        <item x="2197"/>
        <item x="514"/>
        <item x="512"/>
        <item x="1775"/>
        <item x="513"/>
        <item x="1760"/>
        <item x="1758"/>
        <item x="1759"/>
        <item x="1755"/>
        <item x="377"/>
        <item x="1756"/>
        <item x="378"/>
        <item x="1757"/>
        <item x="379"/>
        <item x="226"/>
        <item x="1493"/>
        <item x="1179"/>
        <item x="1503"/>
        <item x="1190"/>
        <item x="1191"/>
        <item x="1189"/>
        <item x="1333"/>
        <item x="1969"/>
        <item x="1300"/>
        <item x="2190"/>
        <item x="1301"/>
        <item x="2191"/>
        <item x="1295"/>
        <item x="2185"/>
        <item x="1296"/>
        <item x="2186"/>
        <item x="1297"/>
        <item x="2187"/>
        <item x="1298"/>
        <item x="2188"/>
        <item x="1299"/>
        <item x="2189"/>
        <item x="1731"/>
        <item x="1166"/>
        <item x="91"/>
        <item x="1804"/>
        <item x="1700"/>
        <item x="1705"/>
        <item x="2039"/>
        <item x="2037"/>
        <item x="1714"/>
        <item x="2036"/>
        <item x="1715"/>
        <item x="2035"/>
        <item x="2040"/>
        <item x="2042"/>
        <item x="1708"/>
        <item x="1709"/>
        <item x="1710"/>
        <item x="1949"/>
        <item x="2038"/>
        <item x="1473"/>
        <item x="1474"/>
        <item x="2043"/>
        <item x="2044"/>
        <item x="2041"/>
        <item x="2032"/>
        <item x="1712"/>
        <item x="1713"/>
        <item x="1706"/>
        <item x="1702"/>
        <item x="1707"/>
        <item x="1704"/>
        <item x="1703"/>
        <item x="1701"/>
        <item x="2031"/>
        <item x="2045"/>
        <item x="1599"/>
        <item x="45"/>
        <item x="26"/>
        <item x="27"/>
        <item x="28"/>
        <item x="1669"/>
        <item x="1023"/>
        <item x="1308"/>
        <item x="1231"/>
        <item x="1972"/>
        <item x="705"/>
        <item x="701"/>
        <item x="1536"/>
        <item x="702"/>
        <item x="1537"/>
        <item x="1237"/>
        <item x="1238"/>
        <item x="1230"/>
        <item x="886"/>
        <item x="899"/>
        <item x="900"/>
        <item x="2065"/>
        <item x="706"/>
        <item x="790"/>
        <item x="791"/>
        <item x="704"/>
        <item x="1824"/>
        <item x="842"/>
        <item x="707"/>
        <item x="703"/>
        <item x="1676"/>
        <item x="1306"/>
        <item x="1307"/>
        <item x="1971"/>
        <item x="1543"/>
        <item x="1544"/>
        <item x="983"/>
        <item x="1309"/>
        <item x="1314"/>
        <item x="1159"/>
        <item x="1160"/>
        <item x="2157"/>
        <item x="982"/>
        <item x="1161"/>
        <item x="1162"/>
        <item x="1786"/>
        <item x="1788"/>
        <item x="1787"/>
        <item x="1489"/>
        <item x="1490"/>
        <item x="1438"/>
        <item x="1182"/>
        <item x="1183"/>
        <item x="1372"/>
        <item x="1592"/>
        <item x="1370"/>
        <item x="1593"/>
        <item x="1371"/>
        <item x="1373"/>
        <item x="1374"/>
        <item x="1375"/>
        <item x="1368"/>
        <item x="1366"/>
        <item x="1369"/>
        <item x="1367"/>
        <item x="1378"/>
        <item x="1381"/>
        <item x="1382"/>
        <item x="1379"/>
        <item x="1380"/>
        <item x="2208"/>
        <item x="1025"/>
        <item x="1024"/>
        <item x="1032"/>
        <item x="1414"/>
        <item x="1437"/>
        <item x="1443"/>
        <item x="1444"/>
        <item x="1441"/>
        <item x="1440"/>
        <item x="1909"/>
        <item x="1439"/>
        <item x="1332"/>
        <item x="1014"/>
        <item x="1882"/>
        <item x="136"/>
        <item x="63"/>
        <item x="1185"/>
        <item x="1092"/>
        <item x="1093"/>
        <item x="1094"/>
        <item x="1095"/>
        <item x="1097"/>
        <item x="428"/>
        <item x="613"/>
        <item x="612"/>
        <item x="253"/>
        <item x="252"/>
        <item x="1816"/>
        <item x="251"/>
        <item x="2220"/>
        <item x="1015"/>
        <item x="1336"/>
        <item x="2221"/>
        <item x="2222"/>
        <item x="186"/>
        <item x="1967"/>
        <item x="519"/>
        <item x="520"/>
        <item x="1716"/>
        <item x="30"/>
        <item x="31"/>
        <item x="1697"/>
        <item x="1923"/>
        <item x="1152"/>
        <item x="1153"/>
        <item x="1154"/>
        <item x="1155"/>
        <item x="1924"/>
        <item x="1925"/>
        <item x="1926"/>
        <item x="294"/>
        <item x="292"/>
        <item x="295"/>
        <item x="293"/>
        <item x="1994"/>
        <item x="1993"/>
        <item x="1998"/>
        <item x="2000"/>
        <item x="1999"/>
        <item x="1957"/>
        <item x="2213"/>
        <item x="1187"/>
        <item x="1180"/>
        <item x="1181"/>
        <item x="2204"/>
        <item x="2205"/>
        <item x="1188"/>
        <item x="1176"/>
        <item x="180"/>
        <item x="1082"/>
        <item x="1081"/>
        <item x="1052"/>
        <item x="1054"/>
        <item x="1083"/>
        <item x="1060"/>
        <item x="1869"/>
        <item x="1662"/>
        <item x="1664"/>
        <item x="1663"/>
        <item x="241"/>
        <item x="242"/>
        <item x="301"/>
        <item x="1751"/>
        <item x="1745"/>
        <item x="1746"/>
        <item x="1747"/>
        <item x="1849"/>
        <item x="869"/>
        <item x="771"/>
        <item x="772"/>
        <item x="773"/>
        <item x="774"/>
        <item x="62"/>
        <item x="2173"/>
        <item x="59"/>
        <item x="60"/>
        <item x="61"/>
        <item x="1813"/>
        <item x="1580"/>
        <item x="1041"/>
        <item x="811"/>
        <item x="2003"/>
        <item x="1692"/>
        <item x="2002"/>
        <item x="2004"/>
        <item x="1694"/>
        <item x="2046"/>
        <item x="1395"/>
        <item x="352"/>
        <item x="1634"/>
        <item x="2022"/>
        <item x="1487"/>
        <item x="1486"/>
        <item x="1508"/>
        <item x="870"/>
        <item x="1668"/>
        <item x="1184"/>
        <item x="721"/>
        <item x="1010"/>
        <item x="1011"/>
        <item x="1866"/>
        <item x="1006"/>
        <item x="1007"/>
        <item x="951"/>
        <item x="949"/>
        <item x="950"/>
        <item x="952"/>
        <item x="948"/>
        <item x="1021"/>
        <item x="1744"/>
        <item x="1022"/>
        <item x="1977"/>
        <item x="2232"/>
        <item t="default"/>
      </items>
    </pivotField>
    <pivotField showAll="0"/>
    <pivotField showAll="0"/>
    <pivotField showAll="0"/>
    <pivotField dataField="1" showAll="0"/>
    <pivotField showAll="0"/>
    <pivotField showAll="0"/>
    <pivotField dataField="1" showAll="0" defaultSubtotal="0"/>
  </pivotFields>
  <rowFields count="1">
    <field x="1"/>
  </rowFields>
  <rowItems count="2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de Percent Change" fld="5" subtotal="count" baseField="0" baseItem="0"/>
    <dataField name="Produit de 1+ % Change" fld="8" subtotal="produc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medicaid.gov/Medicaid-CHIP-Program-Information/By-Topics/Benefits/Prescription-Drugs/Pharmacy-Pricing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drugs.com/dosage/lamictal.html;" TargetMode="External"/><Relationship Id="rId13" Type="http://schemas.openxmlformats.org/officeDocument/2006/relationships/hyperlink" Target="http://www.drugs.com/price-guide/latuda;" TargetMode="External"/><Relationship Id="rId18" Type="http://schemas.openxmlformats.org/officeDocument/2006/relationships/hyperlink" Target="http://www.drugs.com/dosage/isordil.html;" TargetMode="External"/><Relationship Id="rId3" Type="http://schemas.openxmlformats.org/officeDocument/2006/relationships/hyperlink" Target="http://www.alz.org/facts/;" TargetMode="External"/><Relationship Id="rId21" Type="http://schemas.openxmlformats.org/officeDocument/2006/relationships/comments" Target="../comments3.xml"/><Relationship Id="rId7" Type="http://schemas.openxmlformats.org/officeDocument/2006/relationships/hyperlink" Target="http://www.drugs.com/price-guide/transderm-scop;" TargetMode="External"/><Relationship Id="rId12" Type="http://schemas.openxmlformats.org/officeDocument/2006/relationships/hyperlink" Target="http://www.drugs.com/price-guide/humulin-n;" TargetMode="External"/><Relationship Id="rId17" Type="http://schemas.openxmlformats.org/officeDocument/2006/relationships/hyperlink" Target="http://www.goodrx.com/kristalose?form=packet&amp;dosage=10g&amp;quantity=2&amp;days_supply=&amp;label_override=Kristalose;" TargetMode="External"/><Relationship Id="rId2" Type="http://schemas.openxmlformats.org/officeDocument/2006/relationships/hyperlink" Target="http://www.goodrx.com/prezista?form=tablet&amp;dosage=600mg&amp;quantity=30&amp;days_supply=&amp;label_override=Prezista;" TargetMode="External"/><Relationship Id="rId16" Type="http://schemas.openxmlformats.org/officeDocument/2006/relationships/hyperlink" Target="http://www.drugs.com/price-guide/benicar;" TargetMode="External"/><Relationship Id="rId20" Type="http://schemas.openxmlformats.org/officeDocument/2006/relationships/vmlDrawing" Target="../drawings/vmlDrawing3.vml"/><Relationship Id="rId1" Type="http://schemas.openxmlformats.org/officeDocument/2006/relationships/hyperlink" Target="http://www.cdc.gov/ncbddd/adhd/data.html" TargetMode="External"/><Relationship Id="rId6" Type="http://schemas.openxmlformats.org/officeDocument/2006/relationships/hyperlink" Target="http://www.cdc.gov/arthritis/basics/rheumatoid.htm;" TargetMode="External"/><Relationship Id="rId11" Type="http://schemas.openxmlformats.org/officeDocument/2006/relationships/hyperlink" Target="http://www.drugs.com/price-guide/ativan;" TargetMode="External"/><Relationship Id="rId5" Type="http://schemas.openxmlformats.org/officeDocument/2006/relationships/hyperlink" Target="http://www.drugs.com/price-guide/nitro-dur;" TargetMode="External"/><Relationship Id="rId15" Type="http://schemas.openxmlformats.org/officeDocument/2006/relationships/hyperlink" Target="http://www.drugs.com/price-guide/ambien;" TargetMode="External"/><Relationship Id="rId10" Type="http://schemas.openxmlformats.org/officeDocument/2006/relationships/hyperlink" Target="http://www.ncbi.nlm.nih.gov/pmc/articles/PMC3662544/;" TargetMode="External"/><Relationship Id="rId19" Type="http://schemas.openxmlformats.org/officeDocument/2006/relationships/hyperlink" Target="http://www.goodrx.com/humalog-75-25?form=vial&amp;dosage=10ml-of-100-units-ml&amp;quantity=&amp;days_supply=&amp;label_override=Humalog%2075/25" TargetMode="External"/><Relationship Id="rId4" Type="http://schemas.openxmlformats.org/officeDocument/2006/relationships/hyperlink" Target="http://www.drugs.com/dosage/lescol.html" TargetMode="External"/><Relationship Id="rId9" Type="http://schemas.openxmlformats.org/officeDocument/2006/relationships/hyperlink" Target="http://www.drugs.com/price-guide/seroquel-xr;" TargetMode="External"/><Relationship Id="rId14" Type="http://schemas.openxmlformats.org/officeDocument/2006/relationships/hyperlink" Target="http://www.drugs.com/dosage/micardis-hct.html;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1"/>
  </sheetPr>
  <dimension ref="A3:E33"/>
  <sheetViews>
    <sheetView topLeftCell="A16" workbookViewId="0">
      <selection activeCell="C20" sqref="C20"/>
    </sheetView>
  </sheetViews>
  <sheetFormatPr baseColWidth="10" defaultRowHeight="15"/>
  <cols>
    <col min="1" max="1" width="11.42578125" style="2"/>
    <col min="2" max="2" width="33.140625" customWidth="1"/>
    <col min="3" max="3" width="26.5703125" customWidth="1"/>
    <col min="4" max="4" width="17.140625" customWidth="1"/>
  </cols>
  <sheetData>
    <row r="3" spans="1:5">
      <c r="A3" s="7" t="s">
        <v>2127</v>
      </c>
    </row>
    <row r="4" spans="1:5" s="2" customFormat="1">
      <c r="B4" s="7"/>
    </row>
    <row r="5" spans="1:5" s="2" customFormat="1">
      <c r="B5" s="40" t="s">
        <v>2084</v>
      </c>
      <c r="C5" s="40"/>
      <c r="D5" s="40"/>
      <c r="E5" s="34"/>
    </row>
    <row r="6" spans="1:5" s="2" customFormat="1" ht="30" customHeight="1">
      <c r="B6" s="42" t="s">
        <v>2098</v>
      </c>
      <c r="C6" s="17" t="s">
        <v>2163</v>
      </c>
      <c r="D6" s="18">
        <f>'Sample Results'!$B$3</f>
        <v>12628419.821803922</v>
      </c>
    </row>
    <row r="7" spans="1:5" s="2" customFormat="1">
      <c r="B7" s="42"/>
      <c r="C7" s="18" t="s">
        <v>2164</v>
      </c>
      <c r="D7" s="38">
        <f>D6/'Income Statement'!$C$5/1000</f>
        <v>3.9016789272790903E-3</v>
      </c>
    </row>
    <row r="8" spans="1:5" s="2" customFormat="1">
      <c r="B8" s="42"/>
      <c r="C8" s="18" t="s">
        <v>2165</v>
      </c>
      <c r="D8" s="38">
        <f>D6/'Income Statement'!$C$38/1000</f>
        <v>9.3288860978539556E-2</v>
      </c>
    </row>
    <row r="9" spans="1:5" ht="30">
      <c r="B9" s="20" t="s">
        <v>2079</v>
      </c>
      <c r="C9" s="43">
        <f>'Sample Results'!$B$4</f>
        <v>9.883574978231037E-2</v>
      </c>
      <c r="D9" s="43"/>
    </row>
    <row r="10" spans="1:5">
      <c r="B10" s="20" t="s">
        <v>2080</v>
      </c>
      <c r="C10" s="44">
        <v>56.208329999999997</v>
      </c>
      <c r="D10" s="44"/>
    </row>
    <row r="11" spans="1:5" s="2" customFormat="1" ht="30">
      <c r="B11" s="20" t="s">
        <v>2168</v>
      </c>
      <c r="C11" s="44">
        <f>SQRT(10961.39/120)</f>
        <v>9.5574534613916207</v>
      </c>
      <c r="D11" s="44"/>
    </row>
    <row r="12" spans="1:5" s="2" customFormat="1" ht="30">
      <c r="B12" s="20" t="s">
        <v>2170</v>
      </c>
      <c r="C12" s="83">
        <f>$C$10/'Analysis Assumptions'!$C$7</f>
        <v>7.7727069072806463E-3</v>
      </c>
      <c r="D12" s="84"/>
    </row>
    <row r="13" spans="1:5">
      <c r="B13" s="20" t="s">
        <v>2082</v>
      </c>
      <c r="C13" s="43">
        <f>C12*Results!$C$9</f>
        <v>7.6822131501922547E-4</v>
      </c>
      <c r="D13" s="43"/>
    </row>
    <row r="14" spans="1:5">
      <c r="B14" s="20" t="s">
        <v>2083</v>
      </c>
      <c r="C14" s="43">
        <f>(1+$C$13)^52-1</f>
        <v>4.0740180443464169E-2</v>
      </c>
      <c r="D14" s="43"/>
    </row>
    <row r="15" spans="1:5" s="2" customFormat="1" ht="30">
      <c r="B15" s="20" t="s">
        <v>2126</v>
      </c>
      <c r="C15" s="43">
        <f>'Sample Results'!$B$6*C12+$C$11/('Analysis Assumptions'!$C$7^2)*Results!$C$9^2</f>
        <v>1.3781797733684065E-4</v>
      </c>
      <c r="D15" s="43"/>
    </row>
    <row r="16" spans="1:5" s="2" customFormat="1" ht="30">
      <c r="B16" s="20" t="s">
        <v>2169</v>
      </c>
      <c r="C16" s="43">
        <f>SQRT($C$15)</f>
        <v>1.1739590169032334E-2</v>
      </c>
      <c r="D16" s="43"/>
    </row>
    <row r="17" spans="1:4" s="2" customFormat="1" ht="30">
      <c r="B17" s="20" t="s">
        <v>2099</v>
      </c>
      <c r="C17" s="44">
        <v>-7.4773019999999996E-2</v>
      </c>
      <c r="D17" s="44"/>
    </row>
    <row r="19" spans="1:4">
      <c r="B19" s="40" t="s">
        <v>2085</v>
      </c>
      <c r="C19" s="40"/>
    </row>
    <row r="20" spans="1:4" ht="30">
      <c r="B20" s="20" t="s">
        <v>2081</v>
      </c>
      <c r="C20" s="19">
        <v>0.1184833</v>
      </c>
    </row>
    <row r="21" spans="1:4" s="2" customFormat="1" ht="30">
      <c r="B21" s="21" t="s">
        <v>2088</v>
      </c>
      <c r="C21" s="19">
        <v>5.3506600000000001E-2</v>
      </c>
    </row>
    <row r="22" spans="1:4" ht="30">
      <c r="B22" s="21" t="s">
        <v>2086</v>
      </c>
      <c r="C22" s="19">
        <v>0.1</v>
      </c>
    </row>
    <row r="23" spans="1:4" ht="30">
      <c r="B23" s="21" t="s">
        <v>2087</v>
      </c>
      <c r="C23" s="19">
        <v>0.36559999999999998</v>
      </c>
    </row>
    <row r="25" spans="1:4" ht="15" customHeight="1">
      <c r="B25" s="41" t="s">
        <v>2089</v>
      </c>
      <c r="C25" s="41"/>
    </row>
    <row r="26" spans="1:4" ht="30">
      <c r="B26" s="20" t="s">
        <v>2081</v>
      </c>
      <c r="C26" s="19">
        <v>0.153174</v>
      </c>
    </row>
    <row r="28" spans="1:4">
      <c r="A28" s="7" t="s">
        <v>2128</v>
      </c>
    </row>
    <row r="29" spans="1:4" s="2" customFormat="1">
      <c r="A29" s="7"/>
    </row>
    <row r="30" spans="1:4">
      <c r="B30" s="40" t="s">
        <v>2097</v>
      </c>
      <c r="C30" s="40"/>
      <c r="D30" s="40"/>
    </row>
    <row r="31" spans="1:4">
      <c r="B31" s="39" t="s">
        <v>2166</v>
      </c>
      <c r="C31" s="17" t="s">
        <v>2163</v>
      </c>
      <c r="D31" s="26">
        <f>'Large Increases'!T2</f>
        <v>2200170968.8566375</v>
      </c>
    </row>
    <row r="32" spans="1:4">
      <c r="B32" s="39"/>
      <c r="C32" s="18" t="s">
        <v>2164</v>
      </c>
      <c r="D32" s="38">
        <f>D31/'Income Statement'!$C$5/1000</f>
        <v>0.67976523007079748</v>
      </c>
    </row>
    <row r="33" spans="2:4">
      <c r="B33" s="39"/>
      <c r="C33" s="18" t="s">
        <v>2165</v>
      </c>
      <c r="D33" s="38">
        <f>D31/'Income Statement'!$C$38/1000</f>
        <v>16.253137489799268</v>
      </c>
    </row>
  </sheetData>
  <mergeCells count="15">
    <mergeCell ref="B5:D5"/>
    <mergeCell ref="C12:D12"/>
    <mergeCell ref="B31:B33"/>
    <mergeCell ref="B30:D30"/>
    <mergeCell ref="B19:C19"/>
    <mergeCell ref="B25:C25"/>
    <mergeCell ref="B6:B8"/>
    <mergeCell ref="C9:D9"/>
    <mergeCell ref="C10:D10"/>
    <mergeCell ref="C11:D11"/>
    <mergeCell ref="C13:D13"/>
    <mergeCell ref="C14:D14"/>
    <mergeCell ref="C15:D15"/>
    <mergeCell ref="C16:D16"/>
    <mergeCell ref="C17:D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3"/>
  <sheetViews>
    <sheetView workbookViewId="0"/>
  </sheetViews>
  <sheetFormatPr baseColWidth="10" defaultColWidth="9.140625" defaultRowHeight="12.75"/>
  <cols>
    <col min="1" max="1" width="40.140625" style="29" bestFit="1" customWidth="1"/>
    <col min="2" max="2" width="2" style="29" customWidth="1"/>
    <col min="3" max="3" width="9.140625" style="29"/>
    <col min="4" max="4" width="1.5703125" style="29" customWidth="1"/>
    <col min="5" max="5" width="9.140625" style="29"/>
    <col min="6" max="6" width="2" style="29" customWidth="1"/>
    <col min="7" max="7" width="9.140625" style="29"/>
    <col min="8" max="8" width="1.5703125" style="29" customWidth="1"/>
    <col min="9" max="16384" width="9.140625" style="29"/>
  </cols>
  <sheetData>
    <row r="1" spans="1:8" ht="13.5" thickBot="1">
      <c r="A1" s="28"/>
      <c r="B1" s="80" t="s">
        <v>2129</v>
      </c>
      <c r="C1" s="80"/>
      <c r="D1" s="80"/>
      <c r="E1" s="80"/>
      <c r="F1" s="80"/>
      <c r="G1" s="80"/>
      <c r="H1" s="80"/>
    </row>
    <row r="2" spans="1:8" ht="14.25" thickTop="1" thickBot="1">
      <c r="A2" s="30"/>
      <c r="B2" s="81">
        <v>2013</v>
      </c>
      <c r="C2" s="81"/>
      <c r="D2" s="81"/>
      <c r="E2" s="28"/>
      <c r="F2" s="81">
        <v>2012</v>
      </c>
      <c r="G2" s="81"/>
      <c r="H2" s="81"/>
    </row>
    <row r="3" spans="1:8" ht="13.5" thickTop="1">
      <c r="A3" s="54" t="s">
        <v>2130</v>
      </c>
      <c r="B3" s="57"/>
      <c r="C3" s="57"/>
      <c r="D3" s="60"/>
      <c r="E3" s="59"/>
      <c r="F3" s="57"/>
      <c r="G3" s="57"/>
      <c r="H3" s="60"/>
    </row>
    <row r="4" spans="1:8">
      <c r="A4" s="54"/>
      <c r="B4" s="62"/>
      <c r="C4" s="62"/>
      <c r="D4" s="59"/>
      <c r="E4" s="59"/>
      <c r="F4" s="62"/>
      <c r="G4" s="62"/>
      <c r="H4" s="59"/>
    </row>
    <row r="5" spans="1:8" ht="25.5" customHeight="1">
      <c r="A5" s="49" t="s">
        <v>2131</v>
      </c>
      <c r="B5" s="49" t="s">
        <v>2132</v>
      </c>
      <c r="C5" s="35">
        <v>3236663</v>
      </c>
      <c r="D5" s="52"/>
      <c r="E5" s="52"/>
      <c r="F5" s="49" t="s">
        <v>2132</v>
      </c>
      <c r="G5" s="63">
        <v>3386268</v>
      </c>
      <c r="H5" s="52"/>
    </row>
    <row r="6" spans="1:8">
      <c r="A6" s="49"/>
      <c r="B6" s="49"/>
      <c r="C6" s="35"/>
      <c r="D6" s="52"/>
      <c r="E6" s="52"/>
      <c r="F6" s="49"/>
      <c r="G6" s="63"/>
      <c r="H6" s="52"/>
    </row>
    <row r="7" spans="1:8" ht="24.75" customHeight="1">
      <c r="A7" s="54" t="s">
        <v>2133</v>
      </c>
      <c r="B7" s="78">
        <v>283572</v>
      </c>
      <c r="C7" s="78"/>
      <c r="D7" s="59"/>
      <c r="E7" s="59"/>
      <c r="F7" s="78">
        <v>305699</v>
      </c>
      <c r="G7" s="78"/>
      <c r="H7" s="59"/>
    </row>
    <row r="8" spans="1:8" ht="13.5" thickBot="1">
      <c r="A8" s="54"/>
      <c r="B8" s="79"/>
      <c r="C8" s="79"/>
      <c r="D8" s="61"/>
      <c r="E8" s="59"/>
      <c r="F8" s="79"/>
      <c r="G8" s="79"/>
      <c r="H8" s="61"/>
    </row>
    <row r="9" spans="1:8" ht="24.75" customHeight="1" thickTop="1">
      <c r="A9" s="49" t="s">
        <v>2134</v>
      </c>
      <c r="B9" s="45">
        <v>3520235</v>
      </c>
      <c r="C9" s="45"/>
      <c r="D9" s="47"/>
      <c r="E9" s="52"/>
      <c r="F9" s="45">
        <v>3691967</v>
      </c>
      <c r="G9" s="45"/>
      <c r="H9" s="47"/>
    </row>
    <row r="10" spans="1:8" ht="13.5" thickBot="1">
      <c r="A10" s="49"/>
      <c r="B10" s="64"/>
      <c r="C10" s="64"/>
      <c r="D10" s="65"/>
      <c r="E10" s="52"/>
      <c r="F10" s="64"/>
      <c r="G10" s="64"/>
      <c r="H10" s="65"/>
    </row>
    <row r="11" spans="1:8" ht="25.5" customHeight="1" thickTop="1">
      <c r="A11" s="54" t="s">
        <v>2135</v>
      </c>
      <c r="B11" s="57"/>
      <c r="C11" s="57"/>
      <c r="D11" s="60"/>
      <c r="E11" s="59"/>
      <c r="F11" s="57"/>
      <c r="G11" s="57"/>
      <c r="H11" s="60"/>
    </row>
    <row r="12" spans="1:8">
      <c r="A12" s="54"/>
      <c r="B12" s="62"/>
      <c r="C12" s="62"/>
      <c r="D12" s="59"/>
      <c r="E12" s="59"/>
      <c r="F12" s="62"/>
      <c r="G12" s="62"/>
      <c r="H12" s="59"/>
    </row>
    <row r="13" spans="1:8" ht="12.75" customHeight="1">
      <c r="A13" s="49" t="s">
        <v>2136</v>
      </c>
      <c r="B13" s="63">
        <v>2686651</v>
      </c>
      <c r="C13" s="63"/>
      <c r="D13" s="52"/>
      <c r="E13" s="52"/>
      <c r="F13" s="63">
        <v>2808348</v>
      </c>
      <c r="G13" s="63"/>
      <c r="H13" s="52"/>
    </row>
    <row r="14" spans="1:8">
      <c r="A14" s="49"/>
      <c r="B14" s="63"/>
      <c r="C14" s="63"/>
      <c r="D14" s="52"/>
      <c r="E14" s="52"/>
      <c r="F14" s="63"/>
      <c r="G14" s="63"/>
      <c r="H14" s="52"/>
    </row>
    <row r="15" spans="1:8" ht="12.75" customHeight="1">
      <c r="A15" s="54" t="s">
        <v>2137</v>
      </c>
      <c r="B15" s="78">
        <v>59485</v>
      </c>
      <c r="C15" s="78"/>
      <c r="D15" s="59"/>
      <c r="E15" s="59"/>
      <c r="F15" s="78">
        <v>67952</v>
      </c>
      <c r="G15" s="78"/>
      <c r="H15" s="59"/>
    </row>
    <row r="16" spans="1:8">
      <c r="A16" s="54"/>
      <c r="B16" s="78"/>
      <c r="C16" s="78"/>
      <c r="D16" s="59"/>
      <c r="E16" s="59"/>
      <c r="F16" s="78"/>
      <c r="G16" s="78"/>
      <c r="H16" s="59"/>
    </row>
    <row r="17" spans="1:8" ht="51" customHeight="1">
      <c r="A17" s="49" t="s">
        <v>2138</v>
      </c>
      <c r="B17" s="63">
        <v>520300</v>
      </c>
      <c r="C17" s="63"/>
      <c r="D17" s="52"/>
      <c r="E17" s="52"/>
      <c r="F17" s="63">
        <v>502888</v>
      </c>
      <c r="G17" s="63"/>
      <c r="H17" s="52"/>
    </row>
    <row r="18" spans="1:8">
      <c r="A18" s="49"/>
      <c r="B18" s="63"/>
      <c r="C18" s="63"/>
      <c r="D18" s="52"/>
      <c r="E18" s="52"/>
      <c r="F18" s="63"/>
      <c r="G18" s="63"/>
      <c r="H18" s="52"/>
    </row>
    <row r="19" spans="1:8" ht="37.5" customHeight="1">
      <c r="A19" s="54" t="s">
        <v>2139</v>
      </c>
      <c r="B19" s="78">
        <v>37631</v>
      </c>
      <c r="C19" s="78"/>
      <c r="D19" s="59"/>
      <c r="E19" s="59"/>
      <c r="F19" s="78">
        <v>36303</v>
      </c>
      <c r="G19" s="78"/>
      <c r="H19" s="59"/>
    </row>
    <row r="20" spans="1:8" ht="13.5" thickBot="1">
      <c r="A20" s="54"/>
      <c r="B20" s="79"/>
      <c r="C20" s="79"/>
      <c r="D20" s="61"/>
      <c r="E20" s="59"/>
      <c r="F20" s="79"/>
      <c r="G20" s="79"/>
      <c r="H20" s="61"/>
    </row>
    <row r="21" spans="1:8" ht="24.75" customHeight="1" thickTop="1">
      <c r="A21" s="49" t="s">
        <v>2140</v>
      </c>
      <c r="B21" s="45">
        <v>3304067</v>
      </c>
      <c r="C21" s="45"/>
      <c r="D21" s="47"/>
      <c r="E21" s="52"/>
      <c r="F21" s="45">
        <v>3415491</v>
      </c>
      <c r="G21" s="45"/>
      <c r="H21" s="47"/>
    </row>
    <row r="22" spans="1:8" ht="13.5" thickBot="1">
      <c r="A22" s="49"/>
      <c r="B22" s="64"/>
      <c r="C22" s="64"/>
      <c r="D22" s="65"/>
      <c r="E22" s="52"/>
      <c r="F22" s="64"/>
      <c r="G22" s="64"/>
      <c r="H22" s="65"/>
    </row>
    <row r="23" spans="1:8" ht="13.5" thickTop="1">
      <c r="A23" s="28"/>
      <c r="B23" s="60"/>
      <c r="C23" s="60"/>
      <c r="D23" s="60"/>
      <c r="E23" s="28"/>
      <c r="F23" s="60"/>
      <c r="G23" s="60"/>
      <c r="H23" s="60"/>
    </row>
    <row r="24" spans="1:8" ht="12.75" customHeight="1">
      <c r="A24" s="49" t="s">
        <v>2141</v>
      </c>
      <c r="B24" s="63">
        <v>216168</v>
      </c>
      <c r="C24" s="63"/>
      <c r="D24" s="52"/>
      <c r="E24" s="52"/>
      <c r="F24" s="63">
        <v>276476</v>
      </c>
      <c r="G24" s="63"/>
      <c r="H24" s="52"/>
    </row>
    <row r="25" spans="1:8">
      <c r="A25" s="49"/>
      <c r="B25" s="63"/>
      <c r="C25" s="63"/>
      <c r="D25" s="52"/>
      <c r="E25" s="52"/>
      <c r="F25" s="63"/>
      <c r="G25" s="63"/>
      <c r="H25" s="52"/>
    </row>
    <row r="26" spans="1:8">
      <c r="A26" s="28"/>
      <c r="B26" s="59"/>
      <c r="C26" s="59"/>
      <c r="D26" s="59"/>
      <c r="E26" s="28"/>
      <c r="F26" s="59"/>
      <c r="G26" s="59"/>
      <c r="H26" s="59"/>
    </row>
    <row r="27" spans="1:8" ht="12.75" customHeight="1">
      <c r="A27" s="49" t="s">
        <v>2142</v>
      </c>
      <c r="B27" s="63">
        <v>24582</v>
      </c>
      <c r="C27" s="63"/>
      <c r="D27" s="52"/>
      <c r="E27" s="52"/>
      <c r="F27" s="63">
        <v>25557</v>
      </c>
      <c r="G27" s="63"/>
      <c r="H27" s="52"/>
    </row>
    <row r="28" spans="1:8">
      <c r="A28" s="49"/>
      <c r="B28" s="63"/>
      <c r="C28" s="63"/>
      <c r="D28" s="52"/>
      <c r="E28" s="52"/>
      <c r="F28" s="63"/>
      <c r="G28" s="63"/>
      <c r="H28" s="52"/>
    </row>
    <row r="29" spans="1:8" ht="24.75" customHeight="1">
      <c r="A29" s="54" t="s">
        <v>2143</v>
      </c>
      <c r="B29" s="78">
        <v>30330</v>
      </c>
      <c r="C29" s="78"/>
      <c r="D29" s="59"/>
      <c r="E29" s="59"/>
      <c r="F29" s="78">
        <v>24434</v>
      </c>
      <c r="G29" s="78"/>
      <c r="H29" s="59"/>
    </row>
    <row r="30" spans="1:8" ht="13.5" thickBot="1">
      <c r="A30" s="54"/>
      <c r="B30" s="79"/>
      <c r="C30" s="79"/>
      <c r="D30" s="61"/>
      <c r="E30" s="59"/>
      <c r="F30" s="79"/>
      <c r="G30" s="79"/>
      <c r="H30" s="61"/>
    </row>
    <row r="31" spans="1:8" ht="13.5" thickTop="1">
      <c r="A31" s="31"/>
      <c r="B31" s="47"/>
      <c r="C31" s="47"/>
      <c r="D31" s="47"/>
      <c r="E31" s="31"/>
      <c r="F31" s="47"/>
      <c r="G31" s="47"/>
      <c r="H31" s="47"/>
    </row>
    <row r="32" spans="1:8" ht="38.25" customHeight="1">
      <c r="A32" s="54" t="s">
        <v>2144</v>
      </c>
      <c r="B32" s="78">
        <v>221916</v>
      </c>
      <c r="C32" s="78"/>
      <c r="D32" s="59"/>
      <c r="E32" s="59"/>
      <c r="F32" s="78">
        <v>275353</v>
      </c>
      <c r="G32" s="78"/>
      <c r="H32" s="59"/>
    </row>
    <row r="33" spans="1:8">
      <c r="A33" s="54"/>
      <c r="B33" s="78"/>
      <c r="C33" s="78"/>
      <c r="D33" s="59"/>
      <c r="E33" s="59"/>
      <c r="F33" s="78"/>
      <c r="G33" s="78"/>
      <c r="H33" s="59"/>
    </row>
    <row r="34" spans="1:8">
      <c r="A34" s="31"/>
      <c r="B34" s="52"/>
      <c r="C34" s="52"/>
      <c r="D34" s="52"/>
      <c r="E34" s="31"/>
      <c r="F34" s="52"/>
      <c r="G34" s="52"/>
      <c r="H34" s="52"/>
    </row>
    <row r="35" spans="1:8" ht="38.25" customHeight="1">
      <c r="A35" s="54" t="s">
        <v>2145</v>
      </c>
      <c r="B35" s="78">
        <v>86547</v>
      </c>
      <c r="C35" s="78"/>
      <c r="D35" s="59"/>
      <c r="E35" s="59"/>
      <c r="F35" s="78">
        <v>104634</v>
      </c>
      <c r="G35" s="78"/>
      <c r="H35" s="59"/>
    </row>
    <row r="36" spans="1:8">
      <c r="A36" s="54"/>
      <c r="B36" s="78"/>
      <c r="C36" s="78"/>
      <c r="D36" s="59"/>
      <c r="E36" s="59"/>
      <c r="F36" s="78"/>
      <c r="G36" s="78"/>
      <c r="H36" s="59"/>
    </row>
    <row r="37" spans="1:8" ht="13.5" thickBot="1">
      <c r="A37" s="31"/>
      <c r="B37" s="65"/>
      <c r="C37" s="65"/>
      <c r="D37" s="65"/>
      <c r="E37" s="31"/>
      <c r="F37" s="65"/>
      <c r="G37" s="65"/>
      <c r="H37" s="65"/>
    </row>
    <row r="38" spans="1:8" ht="13.5" thickTop="1">
      <c r="A38" s="54" t="s">
        <v>2146</v>
      </c>
      <c r="B38" s="55" t="s">
        <v>2132</v>
      </c>
      <c r="C38" s="36">
        <v>135369</v>
      </c>
      <c r="D38" s="60"/>
      <c r="E38" s="59"/>
      <c r="F38" s="55" t="s">
        <v>2132</v>
      </c>
      <c r="G38" s="76">
        <v>170719</v>
      </c>
      <c r="H38" s="60"/>
    </row>
    <row r="39" spans="1:8" ht="13.5" thickBot="1">
      <c r="A39" s="54"/>
      <c r="B39" s="71"/>
      <c r="C39" s="37"/>
      <c r="D39" s="75"/>
      <c r="E39" s="59"/>
      <c r="F39" s="71"/>
      <c r="G39" s="77"/>
      <c r="H39" s="75"/>
    </row>
    <row r="40" spans="1:8" ht="13.5" thickTop="1">
      <c r="A40" s="31"/>
      <c r="B40" s="68"/>
      <c r="C40" s="68"/>
      <c r="D40" s="68"/>
      <c r="E40" s="31"/>
      <c r="F40" s="68"/>
      <c r="G40" s="68"/>
      <c r="H40" s="68"/>
    </row>
    <row r="41" spans="1:8" ht="51" customHeight="1">
      <c r="A41" s="54" t="s">
        <v>2147</v>
      </c>
      <c r="B41" s="62"/>
      <c r="C41" s="62"/>
      <c r="D41" s="59"/>
      <c r="E41" s="59"/>
      <c r="F41" s="62"/>
      <c r="G41" s="62"/>
      <c r="H41" s="59"/>
    </row>
    <row r="42" spans="1:8">
      <c r="A42" s="54"/>
      <c r="B42" s="62"/>
      <c r="C42" s="62"/>
      <c r="D42" s="59"/>
      <c r="E42" s="59"/>
      <c r="F42" s="62"/>
      <c r="G42" s="62"/>
      <c r="H42" s="59"/>
    </row>
    <row r="43" spans="1:8" ht="50.25" customHeight="1">
      <c r="A43" s="49" t="s">
        <v>2148</v>
      </c>
      <c r="B43" s="49" t="s">
        <v>2132</v>
      </c>
      <c r="C43" s="66">
        <v>1.01</v>
      </c>
      <c r="D43" s="52"/>
      <c r="E43" s="52"/>
      <c r="F43" s="49" t="s">
        <v>2132</v>
      </c>
      <c r="G43" s="66">
        <v>1.21</v>
      </c>
      <c r="H43" s="52"/>
    </row>
    <row r="44" spans="1:8" ht="13.5" thickBot="1">
      <c r="A44" s="49"/>
      <c r="B44" s="51"/>
      <c r="C44" s="69"/>
      <c r="D44" s="48"/>
      <c r="E44" s="52"/>
      <c r="F44" s="51"/>
      <c r="G44" s="69"/>
      <c r="H44" s="48"/>
    </row>
    <row r="45" spans="1:8" ht="50.25" customHeight="1" thickTop="1">
      <c r="A45" s="54" t="s">
        <v>2149</v>
      </c>
      <c r="B45" s="70" t="s">
        <v>2132</v>
      </c>
      <c r="C45" s="72">
        <v>1</v>
      </c>
      <c r="D45" s="74"/>
      <c r="E45" s="59"/>
      <c r="F45" s="70" t="s">
        <v>2132</v>
      </c>
      <c r="G45" s="72">
        <v>1.2</v>
      </c>
      <c r="H45" s="74"/>
    </row>
    <row r="46" spans="1:8" ht="13.5" thickBot="1">
      <c r="A46" s="54"/>
      <c r="B46" s="71"/>
      <c r="C46" s="73"/>
      <c r="D46" s="75"/>
      <c r="E46" s="59"/>
      <c r="F46" s="71"/>
      <c r="G46" s="73"/>
      <c r="H46" s="75"/>
    </row>
    <row r="47" spans="1:8" ht="13.5" thickTop="1">
      <c r="A47" s="31"/>
      <c r="B47" s="68"/>
      <c r="C47" s="68"/>
      <c r="D47" s="68"/>
      <c r="E47" s="31"/>
      <c r="F47" s="68"/>
      <c r="G47" s="68"/>
      <c r="H47" s="68"/>
    </row>
    <row r="48" spans="1:8" ht="38.25" customHeight="1">
      <c r="A48" s="54" t="s">
        <v>2150</v>
      </c>
      <c r="B48" s="54" t="s">
        <v>2132</v>
      </c>
      <c r="C48" s="62">
        <v>0.125</v>
      </c>
      <c r="D48" s="59"/>
      <c r="E48" s="59"/>
      <c r="F48" s="54" t="s">
        <v>2132</v>
      </c>
      <c r="G48" s="62">
        <v>0.125</v>
      </c>
      <c r="H48" s="59"/>
    </row>
    <row r="49" spans="1:8">
      <c r="A49" s="54"/>
      <c r="B49" s="54"/>
      <c r="C49" s="62"/>
      <c r="D49" s="59"/>
      <c r="E49" s="59"/>
      <c r="F49" s="54"/>
      <c r="G49" s="62"/>
      <c r="H49" s="59"/>
    </row>
    <row r="50" spans="1:8">
      <c r="A50" s="31"/>
      <c r="B50" s="52"/>
      <c r="C50" s="52"/>
      <c r="D50" s="52"/>
      <c r="E50" s="31"/>
      <c r="F50" s="52"/>
      <c r="G50" s="52"/>
      <c r="H50" s="52"/>
    </row>
    <row r="51" spans="1:8" ht="51" customHeight="1">
      <c r="A51" s="59" t="s">
        <v>2151</v>
      </c>
      <c r="B51" s="62"/>
      <c r="C51" s="62"/>
      <c r="D51" s="59"/>
      <c r="E51" s="59"/>
      <c r="F51" s="62"/>
      <c r="G51" s="62"/>
      <c r="H51" s="59"/>
    </row>
    <row r="52" spans="1:8">
      <c r="A52" s="59"/>
      <c r="B52" s="62"/>
      <c r="C52" s="62"/>
      <c r="D52" s="59"/>
      <c r="E52" s="59"/>
      <c r="F52" s="62"/>
      <c r="G52" s="62"/>
      <c r="H52" s="59"/>
    </row>
    <row r="53" spans="1:8" ht="51" customHeight="1">
      <c r="A53" s="49" t="s">
        <v>2152</v>
      </c>
      <c r="B53" s="66" t="s">
        <v>2153</v>
      </c>
      <c r="C53" s="66"/>
      <c r="D53" s="49" t="s">
        <v>2154</v>
      </c>
      <c r="E53" s="52"/>
      <c r="F53" s="63">
        <v>7537</v>
      </c>
      <c r="G53" s="63"/>
      <c r="H53" s="52"/>
    </row>
    <row r="54" spans="1:8">
      <c r="A54" s="49"/>
      <c r="B54" s="66"/>
      <c r="C54" s="66"/>
      <c r="D54" s="49"/>
      <c r="E54" s="52"/>
      <c r="F54" s="63"/>
      <c r="G54" s="63"/>
      <c r="H54" s="52"/>
    </row>
    <row r="55" spans="1:8">
      <c r="A55" s="30" t="s">
        <v>2155</v>
      </c>
      <c r="B55" s="62" t="s">
        <v>2156</v>
      </c>
      <c r="C55" s="62"/>
      <c r="D55" s="30" t="s">
        <v>2154</v>
      </c>
      <c r="E55" s="28"/>
      <c r="F55" s="62" t="s">
        <v>2157</v>
      </c>
      <c r="G55" s="62"/>
      <c r="H55" s="30" t="s">
        <v>2154</v>
      </c>
    </row>
    <row r="56" spans="1:8" ht="37.5" customHeight="1">
      <c r="A56" s="49" t="s">
        <v>2158</v>
      </c>
      <c r="B56" s="63">
        <v>7376</v>
      </c>
      <c r="C56" s="63"/>
      <c r="D56" s="52"/>
      <c r="E56" s="52"/>
      <c r="F56" s="66" t="s">
        <v>2159</v>
      </c>
      <c r="G56" s="66"/>
      <c r="H56" s="49" t="s">
        <v>2154</v>
      </c>
    </row>
    <row r="57" spans="1:8" ht="13.5" thickBot="1">
      <c r="A57" s="49"/>
      <c r="B57" s="64"/>
      <c r="C57" s="64"/>
      <c r="D57" s="65"/>
      <c r="E57" s="52"/>
      <c r="F57" s="67"/>
      <c r="G57" s="67"/>
      <c r="H57" s="53"/>
    </row>
    <row r="58" spans="1:8" ht="50.25" customHeight="1" thickTop="1">
      <c r="A58" s="54" t="s">
        <v>2160</v>
      </c>
      <c r="B58" s="55" t="s">
        <v>2132</v>
      </c>
      <c r="C58" s="57" t="s">
        <v>2161</v>
      </c>
      <c r="D58" s="55" t="s">
        <v>2154</v>
      </c>
      <c r="E58" s="59"/>
      <c r="F58" s="55" t="s">
        <v>2132</v>
      </c>
      <c r="G58" s="57">
        <v>466</v>
      </c>
      <c r="H58" s="60"/>
    </row>
    <row r="59" spans="1:8" ht="13.5" thickBot="1">
      <c r="A59" s="54"/>
      <c r="B59" s="56"/>
      <c r="C59" s="58"/>
      <c r="D59" s="56"/>
      <c r="E59" s="59"/>
      <c r="F59" s="56"/>
      <c r="G59" s="58"/>
      <c r="H59" s="61"/>
    </row>
    <row r="60" spans="1:8" ht="24.75" customHeight="1" thickTop="1">
      <c r="A60" s="49" t="s">
        <v>2162</v>
      </c>
      <c r="B60" s="50" t="s">
        <v>2132</v>
      </c>
      <c r="C60" s="45">
        <v>119906</v>
      </c>
      <c r="D60" s="47"/>
      <c r="E60" s="52"/>
      <c r="F60" s="50" t="s">
        <v>2132</v>
      </c>
      <c r="G60" s="45">
        <v>171185</v>
      </c>
      <c r="H60" s="47"/>
    </row>
    <row r="61" spans="1:8" ht="13.5" thickBot="1">
      <c r="A61" s="49"/>
      <c r="B61" s="51"/>
      <c r="C61" s="46"/>
      <c r="D61" s="48"/>
      <c r="E61" s="52"/>
      <c r="F61" s="51"/>
      <c r="G61" s="46"/>
      <c r="H61" s="48"/>
    </row>
    <row r="62" spans="1:8" ht="13.5" thickTop="1">
      <c r="A62" s="32"/>
    </row>
    <row r="63" spans="1:8">
      <c r="A63" s="33"/>
    </row>
  </sheetData>
  <mergeCells count="183">
    <mergeCell ref="B1:H1"/>
    <mergeCell ref="B2:D2"/>
    <mergeCell ref="F2:H2"/>
    <mergeCell ref="A3:A4"/>
    <mergeCell ref="B3:C4"/>
    <mergeCell ref="D3:D4"/>
    <mergeCell ref="E3:E4"/>
    <mergeCell ref="F3:G4"/>
    <mergeCell ref="H3:H4"/>
    <mergeCell ref="G5:G6"/>
    <mergeCell ref="H5:H6"/>
    <mergeCell ref="A7:A8"/>
    <mergeCell ref="B7:C8"/>
    <mergeCell ref="D7:D8"/>
    <mergeCell ref="E7:E8"/>
    <mergeCell ref="F7:G8"/>
    <mergeCell ref="H7:H8"/>
    <mergeCell ref="A5:A6"/>
    <mergeCell ref="B5:B6"/>
    <mergeCell ref="D5:D6"/>
    <mergeCell ref="E5:E6"/>
    <mergeCell ref="F5:F6"/>
    <mergeCell ref="A11:A12"/>
    <mergeCell ref="B11:C12"/>
    <mergeCell ref="D11:D12"/>
    <mergeCell ref="E11:E12"/>
    <mergeCell ref="F11:G12"/>
    <mergeCell ref="H11:H12"/>
    <mergeCell ref="A9:A10"/>
    <mergeCell ref="B9:C10"/>
    <mergeCell ref="D9:D10"/>
    <mergeCell ref="E9:E10"/>
    <mergeCell ref="F9:G10"/>
    <mergeCell ref="H9:H10"/>
    <mergeCell ref="A15:A16"/>
    <mergeCell ref="B15:C16"/>
    <mergeCell ref="D15:D16"/>
    <mergeCell ref="E15:E16"/>
    <mergeCell ref="F15:G16"/>
    <mergeCell ref="H15:H16"/>
    <mergeCell ref="A13:A14"/>
    <mergeCell ref="B13:C14"/>
    <mergeCell ref="D13:D14"/>
    <mergeCell ref="E13:E14"/>
    <mergeCell ref="F13:G14"/>
    <mergeCell ref="H13:H14"/>
    <mergeCell ref="A19:A20"/>
    <mergeCell ref="B19:C20"/>
    <mergeCell ref="D19:D20"/>
    <mergeCell ref="E19:E20"/>
    <mergeCell ref="F19:G20"/>
    <mergeCell ref="H19:H20"/>
    <mergeCell ref="A17:A18"/>
    <mergeCell ref="B17:C18"/>
    <mergeCell ref="D17:D18"/>
    <mergeCell ref="E17:E18"/>
    <mergeCell ref="F17:G18"/>
    <mergeCell ref="H17:H18"/>
    <mergeCell ref="B23:D23"/>
    <mergeCell ref="F23:H23"/>
    <mergeCell ref="A24:A25"/>
    <mergeCell ref="B24:C25"/>
    <mergeCell ref="D24:D25"/>
    <mergeCell ref="E24:E25"/>
    <mergeCell ref="F24:G25"/>
    <mergeCell ref="H24:H25"/>
    <mergeCell ref="A21:A22"/>
    <mergeCell ref="B21:C22"/>
    <mergeCell ref="D21:D22"/>
    <mergeCell ref="E21:E22"/>
    <mergeCell ref="F21:G22"/>
    <mergeCell ref="H21:H22"/>
    <mergeCell ref="A29:A30"/>
    <mergeCell ref="B29:C30"/>
    <mergeCell ref="D29:D30"/>
    <mergeCell ref="E29:E30"/>
    <mergeCell ref="F29:G30"/>
    <mergeCell ref="H29:H30"/>
    <mergeCell ref="B26:D26"/>
    <mergeCell ref="F26:H26"/>
    <mergeCell ref="A27:A28"/>
    <mergeCell ref="B27:C28"/>
    <mergeCell ref="D27:D28"/>
    <mergeCell ref="E27:E28"/>
    <mergeCell ref="F27:G28"/>
    <mergeCell ref="H27:H28"/>
    <mergeCell ref="B34:D34"/>
    <mergeCell ref="F34:H34"/>
    <mergeCell ref="A35:A36"/>
    <mergeCell ref="B35:C36"/>
    <mergeCell ref="D35:D36"/>
    <mergeCell ref="E35:E36"/>
    <mergeCell ref="F35:G36"/>
    <mergeCell ref="H35:H36"/>
    <mergeCell ref="B31:D31"/>
    <mergeCell ref="F31:H31"/>
    <mergeCell ref="A32:A33"/>
    <mergeCell ref="B32:C33"/>
    <mergeCell ref="D32:D33"/>
    <mergeCell ref="E32:E33"/>
    <mergeCell ref="F32:G33"/>
    <mergeCell ref="H32:H33"/>
    <mergeCell ref="B40:D40"/>
    <mergeCell ref="F40:H40"/>
    <mergeCell ref="A41:A42"/>
    <mergeCell ref="B41:C42"/>
    <mergeCell ref="D41:D42"/>
    <mergeCell ref="E41:E42"/>
    <mergeCell ref="F41:G42"/>
    <mergeCell ref="H41:H42"/>
    <mergeCell ref="B37:D37"/>
    <mergeCell ref="F37:H37"/>
    <mergeCell ref="A38:A39"/>
    <mergeCell ref="B38:B39"/>
    <mergeCell ref="D38:D39"/>
    <mergeCell ref="E38:E39"/>
    <mergeCell ref="F38:F39"/>
    <mergeCell ref="G38:G39"/>
    <mergeCell ref="H38:H39"/>
    <mergeCell ref="G43:G44"/>
    <mergeCell ref="H43:H44"/>
    <mergeCell ref="A45:A46"/>
    <mergeCell ref="B45:B46"/>
    <mergeCell ref="C45:C46"/>
    <mergeCell ref="D45:D46"/>
    <mergeCell ref="E45:E46"/>
    <mergeCell ref="F45:F46"/>
    <mergeCell ref="G45:G46"/>
    <mergeCell ref="H45:H46"/>
    <mergeCell ref="A43:A44"/>
    <mergeCell ref="B43:B44"/>
    <mergeCell ref="C43:C44"/>
    <mergeCell ref="D43:D44"/>
    <mergeCell ref="E43:E44"/>
    <mergeCell ref="F43:F44"/>
    <mergeCell ref="B47:D47"/>
    <mergeCell ref="F47:H47"/>
    <mergeCell ref="A48:A49"/>
    <mergeCell ref="B48:B49"/>
    <mergeCell ref="C48:C49"/>
    <mergeCell ref="D48:D49"/>
    <mergeCell ref="E48:E49"/>
    <mergeCell ref="F48:F49"/>
    <mergeCell ref="G48:G49"/>
    <mergeCell ref="H48:H49"/>
    <mergeCell ref="H53:H54"/>
    <mergeCell ref="B50:D50"/>
    <mergeCell ref="F50:H50"/>
    <mergeCell ref="A51:A52"/>
    <mergeCell ref="B51:C52"/>
    <mergeCell ref="D51:D52"/>
    <mergeCell ref="E51:E52"/>
    <mergeCell ref="F51:G52"/>
    <mergeCell ref="H51:H52"/>
    <mergeCell ref="B55:C55"/>
    <mergeCell ref="F55:G55"/>
    <mergeCell ref="A56:A57"/>
    <mergeCell ref="B56:C57"/>
    <mergeCell ref="D56:D57"/>
    <mergeCell ref="E56:E57"/>
    <mergeCell ref="F56:G57"/>
    <mergeCell ref="A53:A54"/>
    <mergeCell ref="B53:C54"/>
    <mergeCell ref="D53:D54"/>
    <mergeCell ref="E53:E54"/>
    <mergeCell ref="F53:G54"/>
    <mergeCell ref="G60:G61"/>
    <mergeCell ref="H60:H61"/>
    <mergeCell ref="A60:A61"/>
    <mergeCell ref="B60:B61"/>
    <mergeCell ref="C60:C61"/>
    <mergeCell ref="D60:D61"/>
    <mergeCell ref="E60:E61"/>
    <mergeCell ref="F60:F61"/>
    <mergeCell ref="H56:H57"/>
    <mergeCell ref="A58:A59"/>
    <mergeCell ref="B58:B59"/>
    <mergeCell ref="C58:C59"/>
    <mergeCell ref="D58:D59"/>
    <mergeCell ref="E58:E59"/>
    <mergeCell ref="F58:F59"/>
    <mergeCell ref="G58:G59"/>
    <mergeCell ref="H58:H5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"/>
  <sheetViews>
    <sheetView workbookViewId="0"/>
  </sheetViews>
  <sheetFormatPr baseColWidth="10" defaultRowHeight="15"/>
  <cols>
    <col min="1" max="1" width="25.85546875" bestFit="1" customWidth="1"/>
    <col min="2" max="2" width="32.28515625" bestFit="1" customWidth="1"/>
    <col min="4" max="4" width="26.42578125" customWidth="1"/>
  </cols>
  <sheetData>
    <row r="1" spans="1:4">
      <c r="A1" s="13" t="s">
        <v>0</v>
      </c>
      <c r="B1" s="14" t="s">
        <v>1</v>
      </c>
    </row>
    <row r="2" spans="1:4">
      <c r="A2" s="14" t="s">
        <v>2</v>
      </c>
      <c r="B2" s="14" t="s">
        <v>3</v>
      </c>
    </row>
    <row r="3" spans="1:4">
      <c r="A3" s="14" t="s">
        <v>4</v>
      </c>
      <c r="B3" s="15">
        <f>1000*1404</f>
        <v>1404000</v>
      </c>
    </row>
    <row r="4" spans="1:4">
      <c r="A4" s="14" t="s">
        <v>5</v>
      </c>
      <c r="B4" s="1">
        <f>778*1000</f>
        <v>778000</v>
      </c>
    </row>
    <row r="5" spans="1:4">
      <c r="A5" s="14" t="s">
        <v>6</v>
      </c>
      <c r="B5" s="1">
        <f>309*1000</f>
        <v>309000</v>
      </c>
    </row>
    <row r="6" spans="1:4">
      <c r="A6" s="14" t="s">
        <v>7</v>
      </c>
      <c r="B6" s="1">
        <f>892*1000</f>
        <v>892000</v>
      </c>
    </row>
    <row r="7" spans="1:4">
      <c r="A7" s="14" t="s">
        <v>8</v>
      </c>
      <c r="B7" s="15">
        <f>339*1000</f>
        <v>339000</v>
      </c>
    </row>
    <row r="8" spans="1:4">
      <c r="A8" s="14" t="s">
        <v>9</v>
      </c>
      <c r="B8" s="15">
        <f>1450000</f>
        <v>1450000</v>
      </c>
    </row>
    <row r="9" spans="1:4">
      <c r="A9" s="13" t="s">
        <v>10</v>
      </c>
      <c r="B9" s="16">
        <f>SUM(B3:B8)</f>
        <v>5172000</v>
      </c>
    </row>
    <row r="13" spans="1:4">
      <c r="D13" s="2"/>
    </row>
    <row r="14" spans="1:4">
      <c r="D14" s="2"/>
    </row>
    <row r="15" spans="1:4">
      <c r="D15" s="2"/>
    </row>
    <row r="16" spans="1:4">
      <c r="D16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8"/>
  <sheetViews>
    <sheetView tabSelected="1" workbookViewId="0">
      <selection activeCell="B15" sqref="B15"/>
    </sheetView>
  </sheetViews>
  <sheetFormatPr baseColWidth="10" defaultRowHeight="15"/>
  <cols>
    <col min="1" max="1" width="8.28515625" bestFit="1" customWidth="1"/>
    <col min="2" max="2" width="20.28515625" customWidth="1"/>
  </cols>
  <sheetData>
    <row r="1" spans="1:3" s="2" customFormat="1"/>
    <row r="2" spans="1:3" s="2" customFormat="1">
      <c r="A2" s="82" t="s">
        <v>1995</v>
      </c>
      <c r="B2" s="2" t="s">
        <v>1999</v>
      </c>
      <c r="C2" s="9" t="s">
        <v>2091</v>
      </c>
    </row>
    <row r="3" spans="1:3" s="2" customFormat="1">
      <c r="A3" s="82"/>
      <c r="B3" s="2" t="s">
        <v>2092</v>
      </c>
      <c r="C3" s="2" t="s">
        <v>2093</v>
      </c>
    </row>
    <row r="4" spans="1:3" s="2" customFormat="1">
      <c r="A4" s="82"/>
      <c r="B4" s="2" t="s">
        <v>1996</v>
      </c>
      <c r="C4" s="22">
        <v>41606</v>
      </c>
    </row>
    <row r="5" spans="1:3" s="2" customFormat="1">
      <c r="A5" s="82"/>
      <c r="B5" s="2" t="s">
        <v>1997</v>
      </c>
      <c r="C5" s="3">
        <v>42438</v>
      </c>
    </row>
    <row r="6" spans="1:3" s="2" customFormat="1">
      <c r="A6" s="82"/>
      <c r="B6" s="2" t="s">
        <v>1998</v>
      </c>
      <c r="C6" s="2">
        <v>120</v>
      </c>
    </row>
    <row r="7" spans="1:3" s="2" customFormat="1">
      <c r="A7" s="82"/>
      <c r="B7" s="2" t="s">
        <v>2078</v>
      </c>
      <c r="C7" s="2">
        <f>(7321+7142)/2</f>
        <v>7231.5</v>
      </c>
    </row>
    <row r="8" spans="1:3" s="2" customFormat="1"/>
    <row r="9" spans="1:3" s="2" customFormat="1"/>
    <row r="10" spans="1:3" s="2" customFormat="1">
      <c r="A10" s="82" t="s">
        <v>2072</v>
      </c>
      <c r="B10" s="2" t="s">
        <v>2090</v>
      </c>
      <c r="C10" s="2">
        <v>0.1</v>
      </c>
    </row>
    <row r="11" spans="1:3" s="2" customFormat="1">
      <c r="A11" s="82"/>
      <c r="B11" s="2" t="s">
        <v>2103</v>
      </c>
      <c r="C11" s="2">
        <v>1.4999999999999999E-2</v>
      </c>
    </row>
    <row r="12" spans="1:3" s="2" customFormat="1"/>
    <row r="13" spans="1:3">
      <c r="A13" s="82" t="s">
        <v>2104</v>
      </c>
      <c r="B13" t="s">
        <v>12</v>
      </c>
      <c r="C13" t="s">
        <v>13</v>
      </c>
    </row>
    <row r="14" spans="1:3">
      <c r="A14" s="82"/>
      <c r="B14" s="2" t="s">
        <v>11</v>
      </c>
      <c r="C14" t="s">
        <v>14</v>
      </c>
    </row>
    <row r="15" spans="1:3" s="2" customFormat="1">
      <c r="A15" s="82"/>
      <c r="B15" s="2" t="s">
        <v>2171</v>
      </c>
    </row>
    <row r="16" spans="1:3">
      <c r="A16" s="82"/>
      <c r="B16" s="2" t="s">
        <v>2100</v>
      </c>
      <c r="C16" s="2" t="s">
        <v>2105</v>
      </c>
    </row>
    <row r="17" spans="1:3">
      <c r="A17" s="82"/>
      <c r="B17" s="2" t="s">
        <v>2101</v>
      </c>
      <c r="C17" s="2" t="s">
        <v>2102</v>
      </c>
    </row>
    <row r="18" spans="1:3">
      <c r="A18" s="82"/>
      <c r="B18" s="2" t="s">
        <v>2124</v>
      </c>
      <c r="C18" s="2" t="s">
        <v>2125</v>
      </c>
    </row>
  </sheetData>
  <mergeCells count="3">
    <mergeCell ref="A2:A7"/>
    <mergeCell ref="A10:A11"/>
    <mergeCell ref="A13:A18"/>
  </mergeCells>
  <hyperlinks>
    <hyperlink ref="C2" r:id="rId1"/>
  </hyperlinks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2"/>
  </sheetPr>
  <dimension ref="A1:H674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5"/>
  <cols>
    <col min="1" max="1" width="43.5703125" bestFit="1" customWidth="1"/>
    <col min="2" max="2" width="12" style="12" bestFit="1" customWidth="1"/>
    <col min="3" max="4" width="12" bestFit="1" customWidth="1"/>
    <col min="5" max="5" width="12.5703125" customWidth="1"/>
    <col min="6" max="6" width="14.85546875" bestFit="1" customWidth="1"/>
    <col min="7" max="7" width="16.28515625" bestFit="1" customWidth="1"/>
    <col min="8" max="8" width="10.7109375" bestFit="1" customWidth="1"/>
  </cols>
  <sheetData>
    <row r="1" spans="1:8" s="7" customFormat="1" ht="30">
      <c r="A1" s="7" t="s">
        <v>15</v>
      </c>
      <c r="B1" s="11" t="s">
        <v>16</v>
      </c>
      <c r="C1" s="10" t="s">
        <v>17</v>
      </c>
      <c r="D1" s="10" t="s">
        <v>18</v>
      </c>
      <c r="E1" s="7" t="s">
        <v>19</v>
      </c>
      <c r="F1" s="7" t="s">
        <v>20</v>
      </c>
      <c r="G1" s="7" t="s">
        <v>21</v>
      </c>
      <c r="H1" s="7" t="s">
        <v>22</v>
      </c>
    </row>
    <row r="2" spans="1:8">
      <c r="A2" s="2" t="s">
        <v>23</v>
      </c>
      <c r="B2" s="12">
        <v>59627000103</v>
      </c>
      <c r="C2" s="2">
        <v>1032.53666</v>
      </c>
      <c r="D2" s="2">
        <v>1115.23252</v>
      </c>
      <c r="E2" s="2" t="s">
        <v>24</v>
      </c>
      <c r="F2" s="2">
        <v>8.0100000000000005E-2</v>
      </c>
      <c r="G2" s="2" t="s">
        <v>25</v>
      </c>
      <c r="H2" s="3">
        <v>41606</v>
      </c>
    </row>
    <row r="3" spans="1:8">
      <c r="A3" s="2" t="s">
        <v>26</v>
      </c>
      <c r="B3" s="12">
        <v>59627000304</v>
      </c>
      <c r="C3" s="2">
        <v>4096.3028800000002</v>
      </c>
      <c r="D3" s="2">
        <v>4424.3757800000003</v>
      </c>
      <c r="E3" s="2" t="s">
        <v>24</v>
      </c>
      <c r="F3" s="2">
        <v>8.0100000000000005E-2</v>
      </c>
      <c r="G3" s="2" t="s">
        <v>25</v>
      </c>
      <c r="H3" s="3">
        <v>41606</v>
      </c>
    </row>
    <row r="4" spans="1:8">
      <c r="A4" s="2" t="s">
        <v>27</v>
      </c>
      <c r="B4" s="12">
        <v>59627000205</v>
      </c>
      <c r="C4" s="2">
        <v>4093.1359000000002</v>
      </c>
      <c r="D4" s="2">
        <v>4420.9551600000004</v>
      </c>
      <c r="E4" s="2" t="s">
        <v>24</v>
      </c>
      <c r="F4" s="2">
        <v>8.0100000000000005E-2</v>
      </c>
      <c r="G4" s="2" t="s">
        <v>25</v>
      </c>
      <c r="H4" s="3">
        <v>41606</v>
      </c>
    </row>
    <row r="5" spans="1:8">
      <c r="A5" s="2" t="s">
        <v>28</v>
      </c>
      <c r="B5" s="12">
        <v>4035730</v>
      </c>
      <c r="C5" s="2">
        <v>1403.65786</v>
      </c>
      <c r="D5" s="2">
        <v>1501.94199</v>
      </c>
      <c r="E5" s="2" t="s">
        <v>24</v>
      </c>
      <c r="F5" s="2">
        <v>7.0000000000000007E-2</v>
      </c>
      <c r="G5" s="2" t="s">
        <v>25</v>
      </c>
      <c r="H5" s="3">
        <v>41606</v>
      </c>
    </row>
    <row r="6" spans="1:8">
      <c r="A6" s="2" t="s">
        <v>29</v>
      </c>
      <c r="B6" s="12">
        <v>4036530</v>
      </c>
      <c r="C6" s="2">
        <v>1402.0740699999999</v>
      </c>
      <c r="D6" s="2">
        <v>1500.2473</v>
      </c>
      <c r="E6" s="2" t="s">
        <v>24</v>
      </c>
      <c r="F6" s="2">
        <v>7.0000000000000007E-2</v>
      </c>
      <c r="G6" s="2" t="s">
        <v>25</v>
      </c>
      <c r="H6" s="3">
        <v>41606</v>
      </c>
    </row>
    <row r="7" spans="1:8">
      <c r="A7" s="2" t="s">
        <v>30</v>
      </c>
      <c r="B7" s="12">
        <v>11980001105</v>
      </c>
      <c r="C7" s="2">
        <v>4.9647600000000001</v>
      </c>
      <c r="D7" s="2">
        <v>17.139779999999998</v>
      </c>
      <c r="E7" s="2" t="s">
        <v>24</v>
      </c>
      <c r="F7" s="2">
        <v>2.4523000000000001</v>
      </c>
      <c r="G7" s="2" t="s">
        <v>25</v>
      </c>
      <c r="H7" s="3">
        <v>41406</v>
      </c>
    </row>
    <row r="8" spans="1:8">
      <c r="A8" s="2" t="s">
        <v>31</v>
      </c>
      <c r="B8" s="12">
        <v>11980002205</v>
      </c>
      <c r="C8" s="2">
        <v>16.683620000000001</v>
      </c>
      <c r="D8" s="2">
        <v>17.376650000000001</v>
      </c>
      <c r="E8" s="2" t="s">
        <v>24</v>
      </c>
      <c r="F8" s="2">
        <v>4.1500000000000002E-2</v>
      </c>
      <c r="G8" s="2" t="s">
        <v>25</v>
      </c>
      <c r="H8" s="3">
        <v>41406</v>
      </c>
    </row>
    <row r="9" spans="1:8">
      <c r="A9" s="2" t="s">
        <v>31</v>
      </c>
      <c r="B9" s="12">
        <v>11980002210</v>
      </c>
      <c r="C9" s="2">
        <v>12.36584</v>
      </c>
      <c r="D9" s="2">
        <v>17.37265</v>
      </c>
      <c r="E9" s="2" t="s">
        <v>24</v>
      </c>
      <c r="F9" s="2">
        <v>0.40489999999999998</v>
      </c>
      <c r="G9" s="2" t="s">
        <v>25</v>
      </c>
      <c r="H9" s="3">
        <v>41406</v>
      </c>
    </row>
    <row r="10" spans="1:8">
      <c r="A10" s="2" t="s">
        <v>32</v>
      </c>
      <c r="B10" s="12">
        <v>23031304</v>
      </c>
      <c r="C10" s="2">
        <v>23.069959999999998</v>
      </c>
      <c r="D10" s="2">
        <v>24.563040000000001</v>
      </c>
      <c r="E10" s="2" t="s">
        <v>24</v>
      </c>
      <c r="F10" s="2">
        <v>6.4699999999999994E-2</v>
      </c>
      <c r="G10" s="2" t="s">
        <v>25</v>
      </c>
      <c r="H10" s="3">
        <v>41406</v>
      </c>
    </row>
    <row r="11" spans="1:8">
      <c r="A11" s="2" t="s">
        <v>33</v>
      </c>
      <c r="B11" s="12">
        <v>11980022805</v>
      </c>
      <c r="C11" s="2">
        <v>6.6129100000000003</v>
      </c>
      <c r="D11" s="2">
        <v>17.433350000000001</v>
      </c>
      <c r="E11" s="2" t="s">
        <v>24</v>
      </c>
      <c r="F11" s="2">
        <v>1.6363000000000001</v>
      </c>
      <c r="G11" s="2" t="s">
        <v>25</v>
      </c>
      <c r="H11" s="3">
        <v>41406</v>
      </c>
    </row>
    <row r="12" spans="1:8">
      <c r="A12" s="2" t="s">
        <v>33</v>
      </c>
      <c r="B12" s="12">
        <v>11980022810</v>
      </c>
      <c r="C12" s="2">
        <v>5.8459700000000003</v>
      </c>
      <c r="D12" s="2">
        <v>17.54777</v>
      </c>
      <c r="E12" s="2" t="s">
        <v>24</v>
      </c>
      <c r="F12" s="2">
        <v>2.0017</v>
      </c>
      <c r="G12" s="2" t="s">
        <v>25</v>
      </c>
      <c r="H12" s="3">
        <v>41406</v>
      </c>
    </row>
    <row r="13" spans="1:8">
      <c r="A13" s="2" t="s">
        <v>34</v>
      </c>
      <c r="B13" s="12">
        <v>11980021105</v>
      </c>
      <c r="C13" s="2">
        <v>8.2834099999999999</v>
      </c>
      <c r="D13" s="2">
        <v>17.725989999999999</v>
      </c>
      <c r="E13" s="2" t="s">
        <v>24</v>
      </c>
      <c r="F13" s="2">
        <v>1.1398999999999999</v>
      </c>
      <c r="G13" s="2" t="s">
        <v>25</v>
      </c>
      <c r="H13" s="3">
        <v>41406</v>
      </c>
    </row>
    <row r="14" spans="1:8">
      <c r="A14" s="2" t="s">
        <v>35</v>
      </c>
      <c r="B14" s="12">
        <v>23031604</v>
      </c>
      <c r="C14" s="2">
        <v>15.029030000000001</v>
      </c>
      <c r="D14" s="2">
        <v>24.931660000000001</v>
      </c>
      <c r="E14" s="2" t="s">
        <v>24</v>
      </c>
      <c r="F14" s="2">
        <v>0.65890000000000004</v>
      </c>
      <c r="G14" s="2" t="s">
        <v>25</v>
      </c>
      <c r="H14" s="3">
        <v>41406</v>
      </c>
    </row>
    <row r="15" spans="1:8">
      <c r="A15" s="2" t="s">
        <v>36</v>
      </c>
      <c r="B15" s="12">
        <v>11980018005</v>
      </c>
      <c r="C15" s="2">
        <v>9.5419999999999998</v>
      </c>
      <c r="D15" s="2">
        <v>17.2715</v>
      </c>
      <c r="E15" s="2" t="s">
        <v>24</v>
      </c>
      <c r="F15" s="2">
        <v>0.81010000000000004</v>
      </c>
      <c r="G15" s="2" t="s">
        <v>25</v>
      </c>
      <c r="H15" s="3">
        <v>41406</v>
      </c>
    </row>
    <row r="16" spans="1:8">
      <c r="A16" s="2" t="s">
        <v>36</v>
      </c>
      <c r="B16" s="12">
        <v>11980018010</v>
      </c>
      <c r="C16" s="2">
        <v>9.6357700000000008</v>
      </c>
      <c r="D16" s="2">
        <v>17.455390000000001</v>
      </c>
      <c r="E16" s="2" t="s">
        <v>24</v>
      </c>
      <c r="F16" s="2">
        <v>0.8115</v>
      </c>
      <c r="G16" s="2" t="s">
        <v>25</v>
      </c>
      <c r="H16" s="3">
        <v>41406</v>
      </c>
    </row>
    <row r="17" spans="1:8">
      <c r="A17" s="2" t="s">
        <v>36</v>
      </c>
      <c r="B17" s="12">
        <v>11980018015</v>
      </c>
      <c r="C17" s="2">
        <v>9.2021300000000004</v>
      </c>
      <c r="D17" s="2">
        <v>17.31363</v>
      </c>
      <c r="E17" s="2" t="s">
        <v>24</v>
      </c>
      <c r="F17" s="2">
        <v>0.88149999999999995</v>
      </c>
      <c r="G17" s="2" t="s">
        <v>25</v>
      </c>
      <c r="H17" s="3">
        <v>41406</v>
      </c>
    </row>
    <row r="18" spans="1:8">
      <c r="A18" s="2" t="s">
        <v>37</v>
      </c>
      <c r="B18" s="12">
        <v>11980017405</v>
      </c>
      <c r="C18" s="2">
        <v>6.5916800000000002</v>
      </c>
      <c r="D18" s="2">
        <v>17.51745</v>
      </c>
      <c r="E18" s="2" t="s">
        <v>24</v>
      </c>
      <c r="F18" s="2">
        <v>1.6575</v>
      </c>
      <c r="G18" s="2" t="s">
        <v>25</v>
      </c>
      <c r="H18" s="3">
        <v>41406</v>
      </c>
    </row>
    <row r="19" spans="1:8">
      <c r="A19" s="2" t="s">
        <v>37</v>
      </c>
      <c r="B19" s="12">
        <v>11980017410</v>
      </c>
      <c r="C19" s="2">
        <v>4.7460000000000004</v>
      </c>
      <c r="D19" s="2">
        <v>17.286449999999999</v>
      </c>
      <c r="E19" s="2" t="s">
        <v>24</v>
      </c>
      <c r="F19" s="2">
        <v>2.6423000000000001</v>
      </c>
      <c r="G19" s="2" t="s">
        <v>25</v>
      </c>
      <c r="H19" s="3">
        <v>41406</v>
      </c>
    </row>
    <row r="20" spans="1:8">
      <c r="A20" s="2" t="s">
        <v>38</v>
      </c>
      <c r="B20" s="12">
        <v>23010605</v>
      </c>
      <c r="C20" s="2">
        <v>7.79108</v>
      </c>
      <c r="D20" s="2">
        <v>17.335149999999999</v>
      </c>
      <c r="E20" s="2" t="s">
        <v>24</v>
      </c>
      <c r="F20" s="2">
        <v>1.2250000000000001</v>
      </c>
      <c r="G20" s="2" t="s">
        <v>25</v>
      </c>
      <c r="H20" s="3">
        <v>41406</v>
      </c>
    </row>
    <row r="21" spans="1:8">
      <c r="A21" s="2" t="s">
        <v>39</v>
      </c>
      <c r="B21" s="12">
        <v>310021020</v>
      </c>
      <c r="C21" s="2">
        <v>49.487749999999998</v>
      </c>
      <c r="D21" s="2">
        <v>61.274250000000002</v>
      </c>
      <c r="E21" s="2" t="s">
        <v>24</v>
      </c>
      <c r="F21" s="2">
        <v>0.2382</v>
      </c>
      <c r="G21" s="2" t="s">
        <v>25</v>
      </c>
      <c r="H21" s="3">
        <v>41406</v>
      </c>
    </row>
    <row r="22" spans="1:8">
      <c r="A22" s="2" t="s">
        <v>40</v>
      </c>
      <c r="B22" s="12">
        <v>310020860</v>
      </c>
      <c r="C22" s="2">
        <v>41.43826</v>
      </c>
      <c r="D22" s="2">
        <v>46.410440000000001</v>
      </c>
      <c r="E22" s="2" t="s">
        <v>24</v>
      </c>
      <c r="F22" s="2">
        <v>0.12</v>
      </c>
      <c r="G22" s="2" t="s">
        <v>25</v>
      </c>
      <c r="H22" s="3">
        <v>41406</v>
      </c>
    </row>
    <row r="23" spans="1:8">
      <c r="A23" s="2" t="s">
        <v>41</v>
      </c>
      <c r="B23" s="12">
        <v>310021125</v>
      </c>
      <c r="C23" s="2">
        <v>54.802729999999997</v>
      </c>
      <c r="D23" s="2">
        <v>61.378509999999999</v>
      </c>
      <c r="E23" s="2" t="s">
        <v>24</v>
      </c>
      <c r="F23" s="2">
        <v>0.12</v>
      </c>
      <c r="G23" s="2" t="s">
        <v>25</v>
      </c>
      <c r="H23" s="3">
        <v>41406</v>
      </c>
    </row>
    <row r="24" spans="1:8">
      <c r="A24" s="2" t="s">
        <v>42</v>
      </c>
      <c r="B24" s="12">
        <v>310020920</v>
      </c>
      <c r="C24" s="2">
        <v>47.875239999999998</v>
      </c>
      <c r="D24" s="2">
        <v>59.277679999999997</v>
      </c>
      <c r="E24" s="2" t="s">
        <v>24</v>
      </c>
      <c r="F24" s="2">
        <v>0.2382</v>
      </c>
      <c r="G24" s="2" t="s">
        <v>25</v>
      </c>
      <c r="H24" s="3">
        <v>41406</v>
      </c>
    </row>
    <row r="25" spans="1:8">
      <c r="A25" s="2" t="s">
        <v>43</v>
      </c>
      <c r="B25" s="12">
        <v>310021321</v>
      </c>
      <c r="C25" s="2">
        <v>55.032179999999997</v>
      </c>
      <c r="D25" s="2">
        <v>61.635489999999997</v>
      </c>
      <c r="E25" s="2" t="s">
        <v>24</v>
      </c>
      <c r="F25" s="2">
        <v>0.12</v>
      </c>
      <c r="G25" s="2" t="s">
        <v>25</v>
      </c>
      <c r="H25" s="3">
        <v>41406</v>
      </c>
    </row>
    <row r="26" spans="1:8">
      <c r="A26" s="2" t="s">
        <v>44</v>
      </c>
      <c r="B26" s="12">
        <v>24208035305</v>
      </c>
      <c r="C26" s="2">
        <v>27.08802</v>
      </c>
      <c r="D26" s="2">
        <v>29.526219999999999</v>
      </c>
      <c r="E26" s="2" t="s">
        <v>24</v>
      </c>
      <c r="F26" s="2">
        <v>0.09</v>
      </c>
      <c r="G26" s="2" t="s">
        <v>25</v>
      </c>
      <c r="H26" s="3">
        <v>41590</v>
      </c>
    </row>
    <row r="27" spans="1:8">
      <c r="A27" s="2" t="s">
        <v>44</v>
      </c>
      <c r="B27" s="12">
        <v>24208035310</v>
      </c>
      <c r="C27" s="2">
        <v>27.393000000000001</v>
      </c>
      <c r="D27" s="2">
        <v>29.858920000000001</v>
      </c>
      <c r="E27" s="2" t="s">
        <v>24</v>
      </c>
      <c r="F27" s="2">
        <v>0.09</v>
      </c>
      <c r="G27" s="2" t="s">
        <v>25</v>
      </c>
      <c r="H27" s="3">
        <v>41590</v>
      </c>
    </row>
    <row r="28" spans="1:8">
      <c r="A28" s="2" t="s">
        <v>45</v>
      </c>
      <c r="B28" s="12">
        <v>64455006301</v>
      </c>
      <c r="C28" s="2">
        <v>4.3569699999999996</v>
      </c>
      <c r="D28" s="2">
        <v>5.06236</v>
      </c>
      <c r="E28" s="2" t="s">
        <v>24</v>
      </c>
      <c r="F28" s="2">
        <v>0.16189999999999999</v>
      </c>
      <c r="G28" s="2" t="s">
        <v>25</v>
      </c>
      <c r="H28" s="3">
        <v>41590</v>
      </c>
    </row>
    <row r="29" spans="1:8">
      <c r="A29" s="2" t="s">
        <v>46</v>
      </c>
      <c r="B29" s="12">
        <v>64455006401</v>
      </c>
      <c r="C29" s="2">
        <v>5.84274</v>
      </c>
      <c r="D29" s="2">
        <v>6.7886199999999999</v>
      </c>
      <c r="E29" s="2" t="s">
        <v>24</v>
      </c>
      <c r="F29" s="2">
        <v>0.16189999999999999</v>
      </c>
      <c r="G29" s="2" t="s">
        <v>25</v>
      </c>
      <c r="H29" s="3">
        <v>41590</v>
      </c>
    </row>
    <row r="30" spans="1:8">
      <c r="A30" s="2" t="s">
        <v>47</v>
      </c>
      <c r="B30" s="12">
        <v>64455006501</v>
      </c>
      <c r="C30" s="2">
        <v>9.2722999999999995</v>
      </c>
      <c r="D30" s="2">
        <v>10.773389999999999</v>
      </c>
      <c r="E30" s="2" t="s">
        <v>24</v>
      </c>
      <c r="F30" s="2">
        <v>0.16189999999999999</v>
      </c>
      <c r="G30" s="2" t="s">
        <v>25</v>
      </c>
      <c r="H30" s="3">
        <v>41590</v>
      </c>
    </row>
    <row r="31" spans="1:8">
      <c r="A31" s="2" t="s">
        <v>48</v>
      </c>
      <c r="B31" s="12">
        <v>597008717</v>
      </c>
      <c r="C31" s="2">
        <v>16.288720000000001</v>
      </c>
      <c r="D31" s="2">
        <v>17.901140000000002</v>
      </c>
      <c r="E31" s="2" t="s">
        <v>24</v>
      </c>
      <c r="F31" s="2">
        <v>9.9000000000000005E-2</v>
      </c>
      <c r="G31" s="2" t="s">
        <v>25</v>
      </c>
      <c r="H31" s="3">
        <v>41590</v>
      </c>
    </row>
    <row r="32" spans="1:8">
      <c r="A32" s="2" t="s">
        <v>49</v>
      </c>
      <c r="B32" s="12">
        <v>67425000750</v>
      </c>
      <c r="C32" s="2">
        <v>26.62678</v>
      </c>
      <c r="D32" s="2">
        <v>29.022649999999999</v>
      </c>
      <c r="E32" s="2" t="s">
        <v>24</v>
      </c>
      <c r="F32" s="2">
        <v>0.09</v>
      </c>
      <c r="G32" s="2" t="s">
        <v>25</v>
      </c>
      <c r="H32" s="3">
        <v>41590</v>
      </c>
    </row>
    <row r="33" spans="1:8">
      <c r="A33" s="2" t="s">
        <v>49</v>
      </c>
      <c r="B33" s="12">
        <v>67425000775</v>
      </c>
      <c r="C33" s="2">
        <v>25.269880000000001</v>
      </c>
      <c r="D33" s="2">
        <v>27.797129999999999</v>
      </c>
      <c r="E33" s="2" t="s">
        <v>24</v>
      </c>
      <c r="F33" s="2">
        <v>0.1</v>
      </c>
      <c r="G33" s="2" t="s">
        <v>25</v>
      </c>
      <c r="H33" s="3">
        <v>41590</v>
      </c>
    </row>
    <row r="34" spans="1:8">
      <c r="A34" s="2" t="s">
        <v>50</v>
      </c>
      <c r="B34" s="12">
        <v>24208044605</v>
      </c>
      <c r="C34" s="2">
        <v>20.81906</v>
      </c>
      <c r="D34" s="2">
        <v>22.691939999999999</v>
      </c>
      <c r="E34" s="2" t="s">
        <v>24</v>
      </c>
      <c r="F34" s="2">
        <v>0.09</v>
      </c>
      <c r="G34" s="2" t="s">
        <v>25</v>
      </c>
      <c r="H34" s="3">
        <v>41590</v>
      </c>
    </row>
    <row r="35" spans="1:8">
      <c r="A35" s="2" t="s">
        <v>51</v>
      </c>
      <c r="B35" s="12">
        <v>66715030</v>
      </c>
      <c r="C35" s="2">
        <v>13.333159999999999</v>
      </c>
      <c r="D35" s="2">
        <v>16.133120000000002</v>
      </c>
      <c r="E35" s="2" t="s">
        <v>24</v>
      </c>
      <c r="F35" s="2">
        <v>0.21</v>
      </c>
      <c r="G35" s="2" t="s">
        <v>25</v>
      </c>
      <c r="H35" s="3">
        <v>41590</v>
      </c>
    </row>
    <row r="36" spans="1:8">
      <c r="A36" s="2" t="s">
        <v>52</v>
      </c>
      <c r="B36" s="12">
        <v>187079530</v>
      </c>
      <c r="C36" s="2">
        <v>6.3011799999999996</v>
      </c>
      <c r="D36" s="2">
        <v>7.1816199999999997</v>
      </c>
      <c r="E36" s="2" t="s">
        <v>24</v>
      </c>
      <c r="F36" s="2">
        <v>0.13969999999999999</v>
      </c>
      <c r="G36" s="2" t="s">
        <v>25</v>
      </c>
      <c r="H36" s="3">
        <v>41590</v>
      </c>
    </row>
    <row r="37" spans="1:8">
      <c r="A37" s="2" t="s">
        <v>53</v>
      </c>
      <c r="B37" s="12">
        <v>187079630</v>
      </c>
      <c r="C37" s="2">
        <v>7.8055599999999998</v>
      </c>
      <c r="D37" s="2">
        <v>8.8961799999999993</v>
      </c>
      <c r="E37" s="2" t="s">
        <v>24</v>
      </c>
      <c r="F37" s="2">
        <v>0.13969999999999999</v>
      </c>
      <c r="G37" s="2" t="s">
        <v>25</v>
      </c>
      <c r="H37" s="3">
        <v>41590</v>
      </c>
    </row>
    <row r="38" spans="1:8">
      <c r="A38" s="2" t="s">
        <v>54</v>
      </c>
      <c r="B38" s="12">
        <v>187079730</v>
      </c>
      <c r="C38" s="2">
        <v>10.727600000000001</v>
      </c>
      <c r="D38" s="2">
        <v>12.226610000000001</v>
      </c>
      <c r="E38" s="2" t="s">
        <v>24</v>
      </c>
      <c r="F38" s="2">
        <v>0.13969999999999999</v>
      </c>
      <c r="G38" s="2" t="s">
        <v>25</v>
      </c>
      <c r="H38" s="3">
        <v>41590</v>
      </c>
    </row>
    <row r="39" spans="1:8">
      <c r="A39" s="2" t="s">
        <v>55</v>
      </c>
      <c r="B39" s="12">
        <v>187079942</v>
      </c>
      <c r="C39" s="2">
        <v>20.771799999999999</v>
      </c>
      <c r="D39" s="2">
        <v>23.67445</v>
      </c>
      <c r="E39" s="2" t="s">
        <v>24</v>
      </c>
      <c r="F39" s="2">
        <v>0.13969999999999999</v>
      </c>
      <c r="G39" s="2" t="s">
        <v>25</v>
      </c>
      <c r="H39" s="3">
        <v>41590</v>
      </c>
    </row>
    <row r="40" spans="1:8">
      <c r="A40" s="2" t="s">
        <v>56</v>
      </c>
      <c r="B40" s="12">
        <v>178082930</v>
      </c>
      <c r="C40" s="2">
        <v>1.09287</v>
      </c>
      <c r="D40" s="2">
        <v>1.14758</v>
      </c>
      <c r="E40" s="2" t="s">
        <v>24</v>
      </c>
      <c r="F40" s="2">
        <v>5.0099999999999999E-2</v>
      </c>
      <c r="G40" s="2" t="s">
        <v>25</v>
      </c>
      <c r="H40" s="3">
        <v>41590</v>
      </c>
    </row>
    <row r="41" spans="1:8">
      <c r="A41" s="2" t="s">
        <v>57</v>
      </c>
      <c r="B41" s="12">
        <v>178089330</v>
      </c>
      <c r="C41" s="2">
        <v>1.1144400000000001</v>
      </c>
      <c r="D41" s="2">
        <v>1.1702300000000001</v>
      </c>
      <c r="E41" s="2" t="s">
        <v>24</v>
      </c>
      <c r="F41" s="2">
        <v>5.0099999999999999E-2</v>
      </c>
      <c r="G41" s="2" t="s">
        <v>25</v>
      </c>
      <c r="H41" s="3">
        <v>41590</v>
      </c>
    </row>
    <row r="42" spans="1:8">
      <c r="A42" s="2" t="s">
        <v>58</v>
      </c>
      <c r="B42" s="12">
        <v>178089830</v>
      </c>
      <c r="C42" s="2">
        <v>1.05931</v>
      </c>
      <c r="D42" s="2">
        <v>1.1123400000000001</v>
      </c>
      <c r="E42" s="2" t="s">
        <v>24</v>
      </c>
      <c r="F42" s="2">
        <v>5.0099999999999999E-2</v>
      </c>
      <c r="G42" s="2" t="s">
        <v>25</v>
      </c>
      <c r="H42" s="3">
        <v>41590</v>
      </c>
    </row>
    <row r="43" spans="1:8">
      <c r="A43" s="2" t="s">
        <v>59</v>
      </c>
      <c r="B43" s="12">
        <v>178079730</v>
      </c>
      <c r="C43" s="2">
        <v>2.1660499999999998</v>
      </c>
      <c r="D43" s="2">
        <v>2.2742599999999999</v>
      </c>
      <c r="E43" s="2" t="s">
        <v>24</v>
      </c>
      <c r="F43" s="2">
        <v>0.05</v>
      </c>
      <c r="G43" s="2" t="s">
        <v>25</v>
      </c>
      <c r="H43" s="3">
        <v>41590</v>
      </c>
    </row>
    <row r="44" spans="1:8">
      <c r="A44" s="2" t="s">
        <v>60</v>
      </c>
      <c r="B44" s="12">
        <v>10922082806</v>
      </c>
      <c r="C44" s="2">
        <v>6.0008100000000004</v>
      </c>
      <c r="D44" s="2">
        <v>6.4208699999999999</v>
      </c>
      <c r="E44" s="2" t="s">
        <v>24</v>
      </c>
      <c r="F44" s="2">
        <v>7.0000000000000007E-2</v>
      </c>
      <c r="G44" s="2" t="s">
        <v>25</v>
      </c>
      <c r="H44" s="3">
        <v>41590</v>
      </c>
    </row>
    <row r="45" spans="1:8">
      <c r="A45" s="2" t="s">
        <v>61</v>
      </c>
      <c r="B45" s="12">
        <v>25010020515</v>
      </c>
      <c r="C45" s="2">
        <v>5.2404900000000003</v>
      </c>
      <c r="D45" s="2">
        <v>6.37338</v>
      </c>
      <c r="E45" s="2" t="s">
        <v>24</v>
      </c>
      <c r="F45" s="2">
        <v>0.2162</v>
      </c>
      <c r="G45" s="2" t="s">
        <v>25</v>
      </c>
      <c r="H45" s="3">
        <v>41590</v>
      </c>
    </row>
    <row r="46" spans="1:8">
      <c r="A46" s="2" t="s">
        <v>62</v>
      </c>
      <c r="B46" s="12">
        <v>178008990</v>
      </c>
      <c r="C46" s="2">
        <v>1.10192</v>
      </c>
      <c r="D46" s="2">
        <v>1.19004</v>
      </c>
      <c r="E46" s="2" t="s">
        <v>24</v>
      </c>
      <c r="F46" s="2">
        <v>0.08</v>
      </c>
      <c r="G46" s="2" t="s">
        <v>25</v>
      </c>
      <c r="H46" s="3">
        <v>41590</v>
      </c>
    </row>
    <row r="47" spans="1:8">
      <c r="A47" s="2" t="s">
        <v>63</v>
      </c>
      <c r="B47" s="12">
        <v>64011024601</v>
      </c>
      <c r="C47" s="2">
        <v>12.50207</v>
      </c>
      <c r="D47" s="2">
        <v>13.12717</v>
      </c>
      <c r="E47" s="2" t="s">
        <v>24</v>
      </c>
      <c r="F47" s="2">
        <v>0.05</v>
      </c>
      <c r="G47" s="2" t="s">
        <v>25</v>
      </c>
      <c r="H47" s="3">
        <v>41590</v>
      </c>
    </row>
    <row r="48" spans="1:8">
      <c r="A48" s="2" t="s">
        <v>64</v>
      </c>
      <c r="B48" s="12">
        <v>24208000401</v>
      </c>
      <c r="C48" s="2">
        <v>38.488439999999997</v>
      </c>
      <c r="D48" s="2">
        <v>41.95317</v>
      </c>
      <c r="E48" s="2" t="s">
        <v>24</v>
      </c>
      <c r="F48" s="2">
        <v>0.09</v>
      </c>
      <c r="G48" s="2" t="s">
        <v>25</v>
      </c>
      <c r="H48" s="3">
        <v>41590</v>
      </c>
    </row>
    <row r="49" spans="1:8">
      <c r="A49" s="2" t="s">
        <v>64</v>
      </c>
      <c r="B49" s="12">
        <v>24208000403</v>
      </c>
      <c r="C49" s="2">
        <v>38.668979999999998</v>
      </c>
      <c r="D49" s="2">
        <v>42.14996</v>
      </c>
      <c r="E49" s="2" t="s">
        <v>24</v>
      </c>
      <c r="F49" s="2">
        <v>0.09</v>
      </c>
      <c r="G49" s="2" t="s">
        <v>25</v>
      </c>
      <c r="H49" s="3">
        <v>41590</v>
      </c>
    </row>
    <row r="50" spans="1:8">
      <c r="A50" s="2" t="s">
        <v>65</v>
      </c>
      <c r="B50" s="12">
        <v>25010071115</v>
      </c>
      <c r="C50" s="2">
        <v>4.3428800000000001</v>
      </c>
      <c r="D50" s="2">
        <v>4.9462799999999998</v>
      </c>
      <c r="E50" s="2" t="s">
        <v>24</v>
      </c>
      <c r="F50" s="2">
        <v>0.1389</v>
      </c>
      <c r="G50" s="2" t="s">
        <v>25</v>
      </c>
      <c r="H50" s="3">
        <v>41590</v>
      </c>
    </row>
    <row r="51" spans="1:8">
      <c r="A51" s="2" t="s">
        <v>66</v>
      </c>
      <c r="B51" s="12">
        <v>24208029905</v>
      </c>
      <c r="C51" s="2">
        <v>25.690110000000001</v>
      </c>
      <c r="D51" s="2">
        <v>28.00299</v>
      </c>
      <c r="E51" s="2" t="s">
        <v>24</v>
      </c>
      <c r="F51" s="2">
        <v>0.09</v>
      </c>
      <c r="G51" s="2" t="s">
        <v>25</v>
      </c>
      <c r="H51" s="3">
        <v>41590</v>
      </c>
    </row>
    <row r="52" spans="1:8">
      <c r="A52" s="2" t="s">
        <v>66</v>
      </c>
      <c r="B52" s="12">
        <v>24208029910</v>
      </c>
      <c r="C52" s="2">
        <v>25.689309999999999</v>
      </c>
      <c r="D52" s="2">
        <v>28.001090000000001</v>
      </c>
      <c r="E52" s="2" t="s">
        <v>24</v>
      </c>
      <c r="F52" s="2">
        <v>0.09</v>
      </c>
      <c r="G52" s="2" t="s">
        <v>25</v>
      </c>
      <c r="H52" s="3">
        <v>41590</v>
      </c>
    </row>
    <row r="53" spans="1:8">
      <c r="A53" s="2" t="s">
        <v>66</v>
      </c>
      <c r="B53" s="12">
        <v>24208029915</v>
      </c>
      <c r="C53" s="2">
        <v>25.104469999999999</v>
      </c>
      <c r="D53" s="2">
        <v>27.614920000000001</v>
      </c>
      <c r="E53" s="2" t="s">
        <v>24</v>
      </c>
      <c r="F53" s="2">
        <v>0.1</v>
      </c>
      <c r="G53" s="2" t="s">
        <v>25</v>
      </c>
      <c r="H53" s="3">
        <v>41590</v>
      </c>
    </row>
    <row r="54" spans="1:8">
      <c r="A54" s="2" t="s">
        <v>67</v>
      </c>
      <c r="B54" s="12">
        <v>24208044335</v>
      </c>
      <c r="C54" s="2">
        <v>46.649369999999998</v>
      </c>
      <c r="D54" s="2">
        <v>50.846420000000002</v>
      </c>
      <c r="E54" s="2" t="s">
        <v>24</v>
      </c>
      <c r="F54" s="2">
        <v>0.09</v>
      </c>
      <c r="G54" s="2" t="s">
        <v>25</v>
      </c>
      <c r="H54" s="3">
        <v>41590</v>
      </c>
    </row>
    <row r="55" spans="1:8">
      <c r="A55" s="2" t="s">
        <v>68</v>
      </c>
      <c r="B55" s="12">
        <v>24208050307</v>
      </c>
      <c r="C55" s="2">
        <v>23.559090000000001</v>
      </c>
      <c r="D55" s="2">
        <v>25.678930000000001</v>
      </c>
      <c r="E55" s="2" t="s">
        <v>24</v>
      </c>
      <c r="F55" s="2">
        <v>0.09</v>
      </c>
      <c r="G55" s="2" t="s">
        <v>25</v>
      </c>
      <c r="H55" s="3">
        <v>41590</v>
      </c>
    </row>
    <row r="56" spans="1:8">
      <c r="A56" s="2" t="s">
        <v>69</v>
      </c>
      <c r="B56" s="12">
        <v>187170405</v>
      </c>
      <c r="C56" s="2">
        <v>12.50569</v>
      </c>
      <c r="D56" s="2">
        <v>15.18816</v>
      </c>
      <c r="E56" s="2" t="s">
        <v>24</v>
      </c>
      <c r="F56" s="2">
        <v>0.2145</v>
      </c>
      <c r="G56" s="2" t="s">
        <v>25</v>
      </c>
      <c r="H56" s="3">
        <v>41590</v>
      </c>
    </row>
    <row r="57" spans="1:8">
      <c r="A57" s="2" t="s">
        <v>70</v>
      </c>
      <c r="B57" s="12">
        <v>187301330</v>
      </c>
      <c r="C57" s="2">
        <v>5.1758199999999999</v>
      </c>
      <c r="D57" s="2">
        <v>6.1240800000000002</v>
      </c>
      <c r="E57" s="2" t="s">
        <v>24</v>
      </c>
      <c r="F57" s="2">
        <v>0.1832</v>
      </c>
      <c r="G57" s="2" t="s">
        <v>25</v>
      </c>
      <c r="H57" s="3">
        <v>41590</v>
      </c>
    </row>
    <row r="58" spans="1:8">
      <c r="A58" s="2" t="s">
        <v>71</v>
      </c>
      <c r="B58" s="12">
        <v>187301030</v>
      </c>
      <c r="C58" s="2">
        <v>2.7081200000000001</v>
      </c>
      <c r="D58" s="2">
        <v>3.2043300000000001</v>
      </c>
      <c r="E58" s="2" t="s">
        <v>24</v>
      </c>
      <c r="F58" s="2">
        <v>0.1832</v>
      </c>
      <c r="G58" s="2" t="s">
        <v>25</v>
      </c>
      <c r="H58" s="3">
        <v>41590</v>
      </c>
    </row>
    <row r="59" spans="1:8">
      <c r="A59" s="2" t="s">
        <v>72</v>
      </c>
      <c r="B59" s="12">
        <v>187301220</v>
      </c>
      <c r="C59" s="2">
        <v>0.46245999999999998</v>
      </c>
      <c r="D59" s="2">
        <v>0.54720000000000002</v>
      </c>
      <c r="E59" s="2" t="s">
        <v>24</v>
      </c>
      <c r="F59" s="2">
        <v>0.1832</v>
      </c>
      <c r="G59" s="2" t="s">
        <v>25</v>
      </c>
      <c r="H59" s="3">
        <v>41590</v>
      </c>
    </row>
    <row r="60" spans="1:8">
      <c r="A60" s="2" t="s">
        <v>73</v>
      </c>
      <c r="B60" s="12">
        <v>187024503</v>
      </c>
      <c r="C60" s="2">
        <v>190.15906000000001</v>
      </c>
      <c r="D60" s="2">
        <v>207.45402999999999</v>
      </c>
      <c r="E60" s="2" t="s">
        <v>24</v>
      </c>
      <c r="F60" s="2">
        <v>9.0999999999999998E-2</v>
      </c>
      <c r="G60" s="2" t="s">
        <v>25</v>
      </c>
      <c r="H60" s="3">
        <v>41590</v>
      </c>
    </row>
    <row r="61" spans="1:8">
      <c r="A61" s="2" t="s">
        <v>74</v>
      </c>
      <c r="B61" s="12">
        <v>68968663708</v>
      </c>
      <c r="C61" s="2">
        <v>8.4303699999999999</v>
      </c>
      <c r="D61" s="2">
        <v>9.6869099999999992</v>
      </c>
      <c r="E61" s="2" t="s">
        <v>24</v>
      </c>
      <c r="F61" s="2">
        <v>0.14899999999999999</v>
      </c>
      <c r="G61" s="2" t="s">
        <v>25</v>
      </c>
      <c r="H61" s="3">
        <v>41590</v>
      </c>
    </row>
    <row r="62" spans="1:8">
      <c r="A62" s="2" t="s">
        <v>75</v>
      </c>
      <c r="B62" s="12">
        <v>68968665008</v>
      </c>
      <c r="C62" s="2">
        <v>8.4437200000000008</v>
      </c>
      <c r="D62" s="2">
        <v>9.7022499999999994</v>
      </c>
      <c r="E62" s="2" t="s">
        <v>24</v>
      </c>
      <c r="F62" s="2">
        <v>0.14899999999999999</v>
      </c>
      <c r="G62" s="2" t="s">
        <v>25</v>
      </c>
      <c r="H62" s="3">
        <v>41590</v>
      </c>
    </row>
    <row r="63" spans="1:8">
      <c r="A63" s="2" t="s">
        <v>76</v>
      </c>
      <c r="B63" s="12">
        <v>68968667508</v>
      </c>
      <c r="C63" s="2">
        <v>8.4308999999999994</v>
      </c>
      <c r="D63" s="2">
        <v>9.6875300000000006</v>
      </c>
      <c r="E63" s="2" t="s">
        <v>24</v>
      </c>
      <c r="F63" s="2">
        <v>0.14910000000000001</v>
      </c>
      <c r="G63" s="2" t="s">
        <v>25</v>
      </c>
      <c r="H63" s="3">
        <v>41590</v>
      </c>
    </row>
    <row r="64" spans="1:8">
      <c r="A64" s="2" t="s">
        <v>77</v>
      </c>
      <c r="B64" s="12">
        <v>68968661008</v>
      </c>
      <c r="C64" s="2">
        <v>8.3871000000000002</v>
      </c>
      <c r="D64" s="2">
        <v>9.6371900000000004</v>
      </c>
      <c r="E64" s="2" t="s">
        <v>24</v>
      </c>
      <c r="F64" s="2">
        <v>0.14899999999999999</v>
      </c>
      <c r="G64" s="2" t="s">
        <v>25</v>
      </c>
      <c r="H64" s="3">
        <v>41590</v>
      </c>
    </row>
    <row r="65" spans="1:8">
      <c r="A65" s="2" t="s">
        <v>78</v>
      </c>
      <c r="B65" s="12">
        <v>66490069010</v>
      </c>
      <c r="C65" s="2">
        <v>2.6518000000000002</v>
      </c>
      <c r="D65" s="2">
        <v>3.0316100000000001</v>
      </c>
      <c r="E65" s="2" t="s">
        <v>24</v>
      </c>
      <c r="F65" s="2">
        <v>0.14319999999999999</v>
      </c>
      <c r="G65" s="2" t="s">
        <v>25</v>
      </c>
      <c r="H65" s="3">
        <v>41590</v>
      </c>
    </row>
    <row r="66" spans="1:8">
      <c r="A66" s="2" t="s">
        <v>79</v>
      </c>
      <c r="B66" s="12">
        <v>187526801</v>
      </c>
      <c r="C66" s="2">
        <v>0.73234999999999995</v>
      </c>
      <c r="D66" s="2">
        <v>0.81645000000000001</v>
      </c>
      <c r="E66" s="2" t="s">
        <v>24</v>
      </c>
      <c r="F66" s="2">
        <v>0.1148</v>
      </c>
      <c r="G66" s="2" t="s">
        <v>25</v>
      </c>
      <c r="H66" s="3">
        <v>41590</v>
      </c>
    </row>
    <row r="67" spans="1:8">
      <c r="A67" s="2" t="s">
        <v>80</v>
      </c>
      <c r="B67" s="12">
        <v>169183711</v>
      </c>
      <c r="C67" s="2">
        <v>8.0707699999999996</v>
      </c>
      <c r="D67" s="2">
        <v>8.8680800000000009</v>
      </c>
      <c r="E67" s="2" t="s">
        <v>24</v>
      </c>
      <c r="F67" s="2">
        <v>9.8799999999999999E-2</v>
      </c>
      <c r="G67" s="2" t="s">
        <v>25</v>
      </c>
      <c r="H67" s="3">
        <v>41590</v>
      </c>
    </row>
    <row r="68" spans="1:8">
      <c r="A68" s="2" t="s">
        <v>81</v>
      </c>
      <c r="B68" s="12">
        <v>169183411</v>
      </c>
      <c r="C68" s="2">
        <v>8.0661500000000004</v>
      </c>
      <c r="D68" s="2">
        <v>8.8629999999999995</v>
      </c>
      <c r="E68" s="2" t="s">
        <v>24</v>
      </c>
      <c r="F68" s="2">
        <v>9.8799999999999999E-2</v>
      </c>
      <c r="G68" s="2" t="s">
        <v>25</v>
      </c>
      <c r="H68" s="3">
        <v>41590</v>
      </c>
    </row>
    <row r="69" spans="1:8">
      <c r="A69" s="2" t="s">
        <v>82</v>
      </c>
      <c r="B69" s="12">
        <v>169183311</v>
      </c>
      <c r="C69" s="2">
        <v>8.0598500000000008</v>
      </c>
      <c r="D69" s="2">
        <v>8.8560800000000004</v>
      </c>
      <c r="E69" s="2" t="s">
        <v>24</v>
      </c>
      <c r="F69" s="2">
        <v>9.8799999999999999E-2</v>
      </c>
      <c r="G69" s="2" t="s">
        <v>25</v>
      </c>
      <c r="H69" s="3">
        <v>41590</v>
      </c>
    </row>
    <row r="70" spans="1:8">
      <c r="A70" s="2" t="s">
        <v>83</v>
      </c>
      <c r="B70" s="12">
        <v>169330312</v>
      </c>
      <c r="C70" s="2">
        <v>18.490069999999999</v>
      </c>
      <c r="D70" s="2">
        <v>20.32077</v>
      </c>
      <c r="E70" s="2" t="s">
        <v>24</v>
      </c>
      <c r="F70" s="2">
        <v>9.9000000000000005E-2</v>
      </c>
      <c r="G70" s="2" t="s">
        <v>25</v>
      </c>
      <c r="H70" s="3">
        <v>41590</v>
      </c>
    </row>
    <row r="71" spans="1:8">
      <c r="A71" s="2" t="s">
        <v>84</v>
      </c>
      <c r="B71" s="12">
        <v>169750111</v>
      </c>
      <c r="C71" s="2">
        <v>15.04175</v>
      </c>
      <c r="D71" s="2">
        <v>16.531179999999999</v>
      </c>
      <c r="E71" s="2" t="s">
        <v>24</v>
      </c>
      <c r="F71" s="2">
        <v>9.9000000000000005E-2</v>
      </c>
      <c r="G71" s="2" t="s">
        <v>25</v>
      </c>
      <c r="H71" s="3">
        <v>41590</v>
      </c>
    </row>
    <row r="72" spans="1:8">
      <c r="A72" s="2" t="s">
        <v>85</v>
      </c>
      <c r="B72" s="12">
        <v>169633910</v>
      </c>
      <c r="C72" s="2">
        <v>19.3169</v>
      </c>
      <c r="D72" s="2">
        <v>21.230049999999999</v>
      </c>
      <c r="E72" s="2" t="s">
        <v>24</v>
      </c>
      <c r="F72" s="2">
        <v>9.9000000000000005E-2</v>
      </c>
      <c r="G72" s="2" t="s">
        <v>25</v>
      </c>
      <c r="H72" s="3">
        <v>41590</v>
      </c>
    </row>
    <row r="73" spans="1:8">
      <c r="A73" s="2" t="s">
        <v>86</v>
      </c>
      <c r="B73" s="12">
        <v>169369619</v>
      </c>
      <c r="C73" s="2">
        <v>19.436859999999999</v>
      </c>
      <c r="D73" s="2">
        <v>21.361889999999999</v>
      </c>
      <c r="E73" s="2" t="s">
        <v>24</v>
      </c>
      <c r="F73" s="2">
        <v>9.9000000000000005E-2</v>
      </c>
      <c r="G73" s="2" t="s">
        <v>25</v>
      </c>
      <c r="H73" s="3">
        <v>41590</v>
      </c>
    </row>
    <row r="74" spans="1:8">
      <c r="A74" s="2" t="s">
        <v>87</v>
      </c>
      <c r="B74" s="12">
        <v>169368512</v>
      </c>
      <c r="C74" s="2">
        <v>15.6294</v>
      </c>
      <c r="D74" s="2">
        <v>17.177340000000001</v>
      </c>
      <c r="E74" s="2" t="s">
        <v>24</v>
      </c>
      <c r="F74" s="2">
        <v>9.9000000000000005E-2</v>
      </c>
      <c r="G74" s="2" t="s">
        <v>25</v>
      </c>
      <c r="H74" s="3">
        <v>41590</v>
      </c>
    </row>
    <row r="75" spans="1:8">
      <c r="A75" s="2" t="s">
        <v>88</v>
      </c>
      <c r="B75" s="12">
        <v>169008181</v>
      </c>
      <c r="C75" s="2">
        <v>3.74621</v>
      </c>
      <c r="D75" s="2">
        <v>4.1171899999999999</v>
      </c>
      <c r="E75" s="2" t="s">
        <v>24</v>
      </c>
      <c r="F75" s="2">
        <v>9.9000000000000005E-2</v>
      </c>
      <c r="G75" s="2" t="s">
        <v>25</v>
      </c>
      <c r="H75" s="3">
        <v>41590</v>
      </c>
    </row>
    <row r="76" spans="1:8">
      <c r="A76" s="2" t="s">
        <v>89</v>
      </c>
      <c r="B76" s="12">
        <v>169008281</v>
      </c>
      <c r="C76" s="2">
        <v>3.6879499999999998</v>
      </c>
      <c r="D76" s="2">
        <v>4.0531699999999997</v>
      </c>
      <c r="E76" s="2" t="s">
        <v>24</v>
      </c>
      <c r="F76" s="2">
        <v>9.9000000000000005E-2</v>
      </c>
      <c r="G76" s="2" t="s">
        <v>25</v>
      </c>
      <c r="H76" s="3">
        <v>41590</v>
      </c>
    </row>
    <row r="77" spans="1:8">
      <c r="A77" s="2" t="s">
        <v>90</v>
      </c>
      <c r="B77" s="12">
        <v>169008481</v>
      </c>
      <c r="C77" s="2">
        <v>3.7646000000000002</v>
      </c>
      <c r="D77" s="2">
        <v>4.13741</v>
      </c>
      <c r="E77" s="2" t="s">
        <v>24</v>
      </c>
      <c r="F77" s="2">
        <v>9.9000000000000005E-2</v>
      </c>
      <c r="G77" s="2" t="s">
        <v>25</v>
      </c>
      <c r="H77" s="3">
        <v>41590</v>
      </c>
    </row>
    <row r="78" spans="1:8">
      <c r="A78" s="2" t="s">
        <v>91</v>
      </c>
      <c r="B78" s="12">
        <v>24208060201</v>
      </c>
      <c r="C78" s="2">
        <v>102.97535000000001</v>
      </c>
      <c r="D78" s="2">
        <v>112.24518999999999</v>
      </c>
      <c r="E78" s="2" t="s">
        <v>24</v>
      </c>
      <c r="F78" s="2">
        <v>0.09</v>
      </c>
      <c r="G78" s="2" t="s">
        <v>25</v>
      </c>
      <c r="H78" s="3">
        <v>41590</v>
      </c>
    </row>
    <row r="79" spans="1:8">
      <c r="A79" s="2" t="s">
        <v>91</v>
      </c>
      <c r="B79" s="12">
        <v>24208060203</v>
      </c>
      <c r="C79" s="2">
        <v>55.397460000000002</v>
      </c>
      <c r="D79" s="2">
        <v>60.384340000000002</v>
      </c>
      <c r="E79" s="2" t="s">
        <v>24</v>
      </c>
      <c r="F79" s="2">
        <v>0.09</v>
      </c>
      <c r="G79" s="2" t="s">
        <v>25</v>
      </c>
      <c r="H79" s="3">
        <v>41590</v>
      </c>
    </row>
    <row r="80" spans="1:8">
      <c r="A80" s="2" t="s">
        <v>92</v>
      </c>
      <c r="B80" s="12">
        <v>169183702</v>
      </c>
      <c r="C80" s="2">
        <v>8.0707699999999996</v>
      </c>
      <c r="D80" s="2">
        <v>8.8680800000000009</v>
      </c>
      <c r="E80" s="2" t="s">
        <v>24</v>
      </c>
      <c r="F80" s="2">
        <v>9.8799999999999999E-2</v>
      </c>
      <c r="G80" s="2" t="s">
        <v>25</v>
      </c>
      <c r="H80" s="3">
        <v>41590</v>
      </c>
    </row>
    <row r="81" spans="1:8">
      <c r="A81" s="2" t="s">
        <v>93</v>
      </c>
      <c r="B81" s="12">
        <v>169183402</v>
      </c>
      <c r="C81" s="2">
        <v>8.0661500000000004</v>
      </c>
      <c r="D81" s="2">
        <v>8.8629999999999995</v>
      </c>
      <c r="E81" s="2" t="s">
        <v>24</v>
      </c>
      <c r="F81" s="2">
        <v>9.8799999999999999E-2</v>
      </c>
      <c r="G81" s="2" t="s">
        <v>25</v>
      </c>
      <c r="H81" s="3">
        <v>41590</v>
      </c>
    </row>
    <row r="82" spans="1:8">
      <c r="A82" s="2" t="s">
        <v>94</v>
      </c>
      <c r="B82" s="12">
        <v>169183302</v>
      </c>
      <c r="C82" s="2">
        <v>8.0598500000000008</v>
      </c>
      <c r="D82" s="2">
        <v>8.8560800000000004</v>
      </c>
      <c r="E82" s="2" t="s">
        <v>24</v>
      </c>
      <c r="F82" s="2">
        <v>9.8799999999999999E-2</v>
      </c>
      <c r="G82" s="2" t="s">
        <v>25</v>
      </c>
      <c r="H82" s="3">
        <v>41590</v>
      </c>
    </row>
    <row r="83" spans="1:8">
      <c r="A83" s="2" t="s">
        <v>95</v>
      </c>
      <c r="B83" s="12">
        <v>42847010303</v>
      </c>
      <c r="C83" s="2">
        <v>5.5899200000000002</v>
      </c>
      <c r="D83" s="2">
        <v>7.2668999999999997</v>
      </c>
      <c r="E83" s="2" t="s">
        <v>24</v>
      </c>
      <c r="F83" s="2">
        <v>0.3</v>
      </c>
      <c r="G83" s="2" t="s">
        <v>25</v>
      </c>
      <c r="H83" s="3">
        <v>41590</v>
      </c>
    </row>
    <row r="84" spans="1:8">
      <c r="A84" s="2" t="s">
        <v>96</v>
      </c>
      <c r="B84" s="12">
        <v>42847010603</v>
      </c>
      <c r="C84" s="2">
        <v>5.5739000000000001</v>
      </c>
      <c r="D84" s="2">
        <v>7.0761200000000004</v>
      </c>
      <c r="E84" s="2" t="s">
        <v>24</v>
      </c>
      <c r="F84" s="2">
        <v>0.26950000000000002</v>
      </c>
      <c r="G84" s="2" t="s">
        <v>25</v>
      </c>
      <c r="H84" s="3">
        <v>41590</v>
      </c>
    </row>
    <row r="85" spans="1:8">
      <c r="A85" s="2" t="s">
        <v>97</v>
      </c>
      <c r="B85" s="12">
        <v>187093801</v>
      </c>
      <c r="C85" s="2">
        <v>15.70148</v>
      </c>
      <c r="D85" s="2">
        <v>18.584900000000001</v>
      </c>
      <c r="E85" s="2" t="s">
        <v>24</v>
      </c>
      <c r="F85" s="2">
        <v>0.18360000000000001</v>
      </c>
      <c r="G85" s="2" t="s">
        <v>25</v>
      </c>
      <c r="H85" s="3">
        <v>41590</v>
      </c>
    </row>
    <row r="86" spans="1:8">
      <c r="A86" s="2" t="s">
        <v>98</v>
      </c>
      <c r="B86" s="12">
        <v>178850020</v>
      </c>
      <c r="C86" s="2">
        <v>12.69459</v>
      </c>
      <c r="D86" s="2">
        <v>13.50474</v>
      </c>
      <c r="E86" s="2" t="s">
        <v>24</v>
      </c>
      <c r="F86" s="2">
        <v>6.3799999999999996E-2</v>
      </c>
      <c r="G86" s="2" t="s">
        <v>25</v>
      </c>
      <c r="H86" s="3">
        <v>41590</v>
      </c>
    </row>
    <row r="87" spans="1:8">
      <c r="A87" s="2" t="s">
        <v>99</v>
      </c>
      <c r="B87" s="12">
        <v>178061501</v>
      </c>
      <c r="C87" s="2">
        <v>1.6189899999999999</v>
      </c>
      <c r="D87" s="2">
        <v>1.7161299999999999</v>
      </c>
      <c r="E87" s="2" t="s">
        <v>24</v>
      </c>
      <c r="F87" s="2">
        <v>0.06</v>
      </c>
      <c r="G87" s="2" t="s">
        <v>25</v>
      </c>
      <c r="H87" s="3">
        <v>41590</v>
      </c>
    </row>
    <row r="88" spans="1:8">
      <c r="A88" s="2" t="s">
        <v>100</v>
      </c>
      <c r="B88" s="12">
        <v>178061001</v>
      </c>
      <c r="C88" s="2">
        <v>1.01004</v>
      </c>
      <c r="D88" s="2">
        <v>1.0706800000000001</v>
      </c>
      <c r="E88" s="2" t="s">
        <v>24</v>
      </c>
      <c r="F88" s="2">
        <v>0.06</v>
      </c>
      <c r="G88" s="2" t="s">
        <v>25</v>
      </c>
      <c r="H88" s="3">
        <v>41590</v>
      </c>
    </row>
    <row r="89" spans="1:8">
      <c r="A89" s="2" t="s">
        <v>101</v>
      </c>
      <c r="B89" s="12">
        <v>187014210</v>
      </c>
      <c r="C89" s="2">
        <v>4.1231600000000004</v>
      </c>
      <c r="D89" s="2">
        <v>4.7735000000000003</v>
      </c>
      <c r="E89" s="2" t="s">
        <v>24</v>
      </c>
      <c r="F89" s="2">
        <v>0.15770000000000001</v>
      </c>
      <c r="G89" s="2" t="s">
        <v>25</v>
      </c>
      <c r="H89" s="3">
        <v>41590</v>
      </c>
    </row>
    <row r="90" spans="1:8">
      <c r="A90" s="2" t="s">
        <v>102</v>
      </c>
      <c r="B90" s="12">
        <v>187014310</v>
      </c>
      <c r="C90" s="2">
        <v>5.8932099999999998</v>
      </c>
      <c r="D90" s="2">
        <v>6.8229199999999999</v>
      </c>
      <c r="E90" s="2" t="s">
        <v>24</v>
      </c>
      <c r="F90" s="2">
        <v>0.1578</v>
      </c>
      <c r="G90" s="2" t="s">
        <v>25</v>
      </c>
      <c r="H90" s="3">
        <v>41590</v>
      </c>
    </row>
    <row r="91" spans="1:8">
      <c r="A91" s="2" t="s">
        <v>103</v>
      </c>
      <c r="B91" s="12">
        <v>187045302</v>
      </c>
      <c r="C91" s="2">
        <v>11.63137</v>
      </c>
      <c r="D91" s="2">
        <v>13.261850000000001</v>
      </c>
      <c r="E91" s="2" t="s">
        <v>24</v>
      </c>
      <c r="F91" s="2">
        <v>0.14019999999999999</v>
      </c>
      <c r="G91" s="2" t="s">
        <v>25</v>
      </c>
      <c r="H91" s="3">
        <v>41590</v>
      </c>
    </row>
    <row r="92" spans="1:8">
      <c r="A92" s="2" t="s">
        <v>104</v>
      </c>
      <c r="B92" s="12">
        <v>24208053535</v>
      </c>
      <c r="C92" s="2">
        <v>41.772559999999999</v>
      </c>
      <c r="D92" s="2">
        <v>45.532919999999997</v>
      </c>
      <c r="E92" s="2" t="s">
        <v>24</v>
      </c>
      <c r="F92" s="2">
        <v>0.09</v>
      </c>
      <c r="G92" s="2" t="s">
        <v>25</v>
      </c>
      <c r="H92" s="3">
        <v>41590</v>
      </c>
    </row>
    <row r="93" spans="1:8">
      <c r="A93" s="2" t="s">
        <v>105</v>
      </c>
      <c r="B93" s="12">
        <v>63717087616</v>
      </c>
      <c r="C93" s="2">
        <v>0.63710999999999995</v>
      </c>
      <c r="D93" s="2">
        <v>0.95562999999999998</v>
      </c>
      <c r="E93" s="2" t="s">
        <v>24</v>
      </c>
      <c r="F93" s="2">
        <v>0.49990000000000001</v>
      </c>
      <c r="G93" s="2" t="s">
        <v>25</v>
      </c>
      <c r="H93" s="3">
        <v>41590</v>
      </c>
    </row>
    <row r="94" spans="1:8">
      <c r="A94" s="2" t="s">
        <v>106</v>
      </c>
      <c r="B94" s="12">
        <v>24208035805</v>
      </c>
      <c r="C94" s="2">
        <v>30.387779999999999</v>
      </c>
      <c r="D94" s="2">
        <v>33.122070000000001</v>
      </c>
      <c r="E94" s="2" t="s">
        <v>24</v>
      </c>
      <c r="F94" s="2">
        <v>0.09</v>
      </c>
      <c r="G94" s="2" t="s">
        <v>25</v>
      </c>
      <c r="H94" s="3">
        <v>41590</v>
      </c>
    </row>
    <row r="95" spans="1:8">
      <c r="A95" s="2" t="s">
        <v>106</v>
      </c>
      <c r="B95" s="12">
        <v>24208035810</v>
      </c>
      <c r="C95" s="2">
        <v>30.110969999999998</v>
      </c>
      <c r="D95" s="2">
        <v>32.821260000000002</v>
      </c>
      <c r="E95" s="2" t="s">
        <v>24</v>
      </c>
      <c r="F95" s="2">
        <v>0.09</v>
      </c>
      <c r="G95" s="2" t="s">
        <v>25</v>
      </c>
      <c r="H95" s="3">
        <v>41590</v>
      </c>
    </row>
    <row r="96" spans="1:8">
      <c r="A96" s="2" t="s">
        <v>107</v>
      </c>
      <c r="B96" s="12">
        <v>149047801</v>
      </c>
      <c r="C96" s="2">
        <v>152.58394999999999</v>
      </c>
      <c r="D96" s="2">
        <v>183.10074</v>
      </c>
      <c r="E96" s="2" t="s">
        <v>24</v>
      </c>
      <c r="F96" s="2">
        <v>0.2</v>
      </c>
      <c r="G96" s="2" t="s">
        <v>25</v>
      </c>
      <c r="H96" s="3">
        <v>41626</v>
      </c>
    </row>
    <row r="97" spans="1:8">
      <c r="A97" s="2" t="s">
        <v>108</v>
      </c>
      <c r="B97" s="12">
        <v>149047201</v>
      </c>
      <c r="C97" s="2">
        <v>35.232770000000002</v>
      </c>
      <c r="D97" s="2">
        <v>42.281440000000003</v>
      </c>
      <c r="E97" s="2" t="s">
        <v>24</v>
      </c>
      <c r="F97" s="2">
        <v>0.2001</v>
      </c>
      <c r="G97" s="2" t="s">
        <v>25</v>
      </c>
      <c r="H97" s="3">
        <v>41626</v>
      </c>
    </row>
    <row r="98" spans="1:8">
      <c r="A98" s="2" t="s">
        <v>109</v>
      </c>
      <c r="B98" s="12">
        <v>149047101</v>
      </c>
      <c r="C98" s="2">
        <v>5.03782</v>
      </c>
      <c r="D98" s="2">
        <v>6.0496600000000003</v>
      </c>
      <c r="E98" s="2" t="s">
        <v>24</v>
      </c>
      <c r="F98" s="2">
        <v>0.20080000000000001</v>
      </c>
      <c r="G98" s="2" t="s">
        <v>25</v>
      </c>
      <c r="H98" s="3">
        <v>41626</v>
      </c>
    </row>
    <row r="99" spans="1:8">
      <c r="A99" s="2" t="s">
        <v>110</v>
      </c>
      <c r="B99" s="12">
        <v>430078327</v>
      </c>
      <c r="C99" s="2">
        <v>4.0788599999999997</v>
      </c>
      <c r="D99" s="2">
        <v>4.4422499999999996</v>
      </c>
      <c r="E99" s="2" t="s">
        <v>24</v>
      </c>
      <c r="F99" s="2">
        <v>8.9099999999999999E-2</v>
      </c>
      <c r="G99" s="2" t="s">
        <v>25</v>
      </c>
      <c r="H99" s="3">
        <v>41626</v>
      </c>
    </row>
    <row r="100" spans="1:8">
      <c r="A100" s="2" t="s">
        <v>111</v>
      </c>
      <c r="B100" s="12">
        <v>430097903</v>
      </c>
      <c r="C100" s="2">
        <v>35.07159</v>
      </c>
      <c r="D100" s="2">
        <v>37.526949999999999</v>
      </c>
      <c r="E100" s="2" t="s">
        <v>24</v>
      </c>
      <c r="F100" s="2">
        <v>7.0000000000000007E-2</v>
      </c>
      <c r="G100" s="2" t="s">
        <v>25</v>
      </c>
      <c r="H100" s="3">
        <v>41626</v>
      </c>
    </row>
    <row r="101" spans="1:8">
      <c r="A101" s="2" t="s">
        <v>112</v>
      </c>
      <c r="B101" s="12">
        <v>456141001</v>
      </c>
      <c r="C101" s="2">
        <v>2.3720500000000002</v>
      </c>
      <c r="D101" s="2">
        <v>2.5737800000000002</v>
      </c>
      <c r="E101" s="2" t="s">
        <v>24</v>
      </c>
      <c r="F101" s="2">
        <v>8.5000000000000006E-2</v>
      </c>
      <c r="G101" s="2" t="s">
        <v>25</v>
      </c>
      <c r="H101" s="3">
        <v>41626</v>
      </c>
    </row>
    <row r="102" spans="1:8">
      <c r="A102" s="2" t="s">
        <v>113</v>
      </c>
      <c r="B102" s="12">
        <v>456140201</v>
      </c>
      <c r="C102" s="2">
        <v>2.37859</v>
      </c>
      <c r="D102" s="2">
        <v>2.5808900000000001</v>
      </c>
      <c r="E102" s="2" t="s">
        <v>24</v>
      </c>
      <c r="F102" s="2">
        <v>8.5099999999999995E-2</v>
      </c>
      <c r="G102" s="2" t="s">
        <v>25</v>
      </c>
      <c r="H102" s="3">
        <v>41626</v>
      </c>
    </row>
    <row r="103" spans="1:8">
      <c r="A103" s="2" t="s">
        <v>114</v>
      </c>
      <c r="B103" s="12">
        <v>456142001</v>
      </c>
      <c r="C103" s="2">
        <v>2.3679000000000001</v>
      </c>
      <c r="D103" s="2">
        <v>2.56908</v>
      </c>
      <c r="E103" s="2" t="s">
        <v>24</v>
      </c>
      <c r="F103" s="2">
        <v>8.5000000000000006E-2</v>
      </c>
      <c r="G103" s="2" t="s">
        <v>25</v>
      </c>
      <c r="H103" s="3">
        <v>41626</v>
      </c>
    </row>
    <row r="104" spans="1:8">
      <c r="A104" s="2" t="s">
        <v>115</v>
      </c>
      <c r="B104" s="12">
        <v>456140501</v>
      </c>
      <c r="C104" s="2">
        <v>2.37724</v>
      </c>
      <c r="D104" s="2">
        <v>2.5794100000000002</v>
      </c>
      <c r="E104" s="2" t="s">
        <v>24</v>
      </c>
      <c r="F104" s="2">
        <v>8.5000000000000006E-2</v>
      </c>
      <c r="G104" s="2" t="s">
        <v>25</v>
      </c>
      <c r="H104" s="3">
        <v>41626</v>
      </c>
    </row>
    <row r="105" spans="1:8">
      <c r="A105" s="2" t="s">
        <v>116</v>
      </c>
      <c r="B105" s="12">
        <v>456009530</v>
      </c>
      <c r="C105" s="2">
        <v>6.5194700000000001</v>
      </c>
      <c r="D105" s="2">
        <v>7.0735700000000001</v>
      </c>
      <c r="E105" s="2" t="s">
        <v>24</v>
      </c>
      <c r="F105" s="2">
        <v>8.5000000000000006E-2</v>
      </c>
      <c r="G105" s="2" t="s">
        <v>25</v>
      </c>
      <c r="H105" s="3">
        <v>41626</v>
      </c>
    </row>
    <row r="106" spans="1:8">
      <c r="A106" s="2" t="s">
        <v>117</v>
      </c>
      <c r="B106" s="12">
        <v>430075327</v>
      </c>
      <c r="C106" s="2">
        <v>2.0272299999999999</v>
      </c>
      <c r="D106" s="2">
        <v>2.13076</v>
      </c>
      <c r="E106" s="2" t="s">
        <v>24</v>
      </c>
      <c r="F106" s="2">
        <v>5.11E-2</v>
      </c>
      <c r="G106" s="2" t="s">
        <v>25</v>
      </c>
      <c r="H106" s="3">
        <v>41626</v>
      </c>
    </row>
    <row r="107" spans="1:8">
      <c r="A107" s="2" t="s">
        <v>118</v>
      </c>
      <c r="B107" s="12">
        <v>2751659</v>
      </c>
      <c r="C107" s="2">
        <v>18.7087</v>
      </c>
      <c r="D107" s="2">
        <v>20.529430000000001</v>
      </c>
      <c r="E107" s="2" t="s">
        <v>24</v>
      </c>
      <c r="F107" s="2">
        <v>9.7299999999999998E-2</v>
      </c>
      <c r="G107" s="2" t="s">
        <v>25</v>
      </c>
      <c r="H107" s="3">
        <v>41626</v>
      </c>
    </row>
    <row r="108" spans="1:8">
      <c r="A108" s="2" t="s">
        <v>119</v>
      </c>
      <c r="B108" s="12">
        <v>2879959</v>
      </c>
      <c r="C108" s="2">
        <v>19.102270000000001</v>
      </c>
      <c r="D108" s="2">
        <v>20.95195</v>
      </c>
      <c r="E108" s="2" t="s">
        <v>24</v>
      </c>
      <c r="F108" s="2">
        <v>9.6799999999999997E-2</v>
      </c>
      <c r="G108" s="2" t="s">
        <v>25</v>
      </c>
      <c r="H108" s="3">
        <v>41626</v>
      </c>
    </row>
    <row r="109" spans="1:8">
      <c r="A109" s="2" t="s">
        <v>120</v>
      </c>
      <c r="B109" s="12">
        <v>2751001</v>
      </c>
      <c r="C109" s="2">
        <v>14.992649999999999</v>
      </c>
      <c r="D109" s="2">
        <v>16.443940000000001</v>
      </c>
      <c r="E109" s="2" t="s">
        <v>24</v>
      </c>
      <c r="F109" s="2">
        <v>9.6799999999999997E-2</v>
      </c>
      <c r="G109" s="2" t="s">
        <v>25</v>
      </c>
      <c r="H109" s="3">
        <v>41626</v>
      </c>
    </row>
    <row r="110" spans="1:8">
      <c r="A110" s="2" t="s">
        <v>120</v>
      </c>
      <c r="B110" s="12">
        <v>2751017</v>
      </c>
      <c r="C110" s="2">
        <v>14.58864</v>
      </c>
      <c r="D110" s="2">
        <v>16.000820000000001</v>
      </c>
      <c r="E110" s="2" t="s">
        <v>24</v>
      </c>
      <c r="F110" s="2">
        <v>9.6799999999999997E-2</v>
      </c>
      <c r="G110" s="2" t="s">
        <v>25</v>
      </c>
      <c r="H110" s="3">
        <v>41626</v>
      </c>
    </row>
    <row r="111" spans="1:8">
      <c r="A111" s="2" t="s">
        <v>121</v>
      </c>
      <c r="B111" s="12">
        <v>2879859</v>
      </c>
      <c r="C111" s="2">
        <v>19.306480000000001</v>
      </c>
      <c r="D111" s="2">
        <v>21.175930000000001</v>
      </c>
      <c r="E111" s="2" t="s">
        <v>24</v>
      </c>
      <c r="F111" s="2">
        <v>9.6799999999999997E-2</v>
      </c>
      <c r="G111" s="2" t="s">
        <v>25</v>
      </c>
      <c r="H111" s="3">
        <v>41626</v>
      </c>
    </row>
    <row r="112" spans="1:8">
      <c r="A112" s="2" t="s">
        <v>122</v>
      </c>
      <c r="B112" s="12">
        <v>2751201</v>
      </c>
      <c r="C112" s="2">
        <v>14.96759</v>
      </c>
      <c r="D112" s="2">
        <v>16.848859999999998</v>
      </c>
      <c r="E112" s="2" t="s">
        <v>24</v>
      </c>
      <c r="F112" s="2">
        <v>0.12570000000000001</v>
      </c>
      <c r="G112" s="2" t="s">
        <v>25</v>
      </c>
      <c r="H112" s="3">
        <v>41626</v>
      </c>
    </row>
    <row r="113" spans="1:8">
      <c r="A113" s="2" t="s">
        <v>123</v>
      </c>
      <c r="B113" s="12">
        <v>2879759</v>
      </c>
      <c r="C113" s="2">
        <v>19.193999999999999</v>
      </c>
      <c r="D113" s="2">
        <v>21.05256</v>
      </c>
      <c r="E113" s="2" t="s">
        <v>24</v>
      </c>
      <c r="F113" s="2">
        <v>9.6799999999999997E-2</v>
      </c>
      <c r="G113" s="2" t="s">
        <v>25</v>
      </c>
      <c r="H113" s="3">
        <v>41626</v>
      </c>
    </row>
    <row r="114" spans="1:8">
      <c r="A114" s="2" t="s">
        <v>124</v>
      </c>
      <c r="B114" s="12">
        <v>2751101</v>
      </c>
      <c r="C114" s="2">
        <v>14.849069999999999</v>
      </c>
      <c r="D114" s="2">
        <v>16.715450000000001</v>
      </c>
      <c r="E114" s="2" t="s">
        <v>24</v>
      </c>
      <c r="F114" s="2">
        <v>0.12570000000000001</v>
      </c>
      <c r="G114" s="2" t="s">
        <v>25</v>
      </c>
      <c r="H114" s="3">
        <v>41626</v>
      </c>
    </row>
    <row r="115" spans="1:8">
      <c r="A115" s="2" t="s">
        <v>125</v>
      </c>
      <c r="B115" s="12">
        <v>2877059</v>
      </c>
      <c r="C115" s="2">
        <v>17.090900000000001</v>
      </c>
      <c r="D115" s="2">
        <v>18.81213</v>
      </c>
      <c r="E115" s="2" t="s">
        <v>24</v>
      </c>
      <c r="F115" s="2">
        <v>0.1007</v>
      </c>
      <c r="G115" s="2" t="s">
        <v>25</v>
      </c>
      <c r="H115" s="3">
        <v>41626</v>
      </c>
    </row>
    <row r="116" spans="1:8">
      <c r="A116" s="2" t="s">
        <v>126</v>
      </c>
      <c r="B116" s="12">
        <v>2871501</v>
      </c>
      <c r="C116" s="2">
        <v>8.0638500000000004</v>
      </c>
      <c r="D116" s="2">
        <v>8.8751599999999993</v>
      </c>
      <c r="E116" s="2" t="s">
        <v>24</v>
      </c>
      <c r="F116" s="2">
        <v>0.10059999999999999</v>
      </c>
      <c r="G116" s="2" t="s">
        <v>25</v>
      </c>
      <c r="H116" s="3">
        <v>41626</v>
      </c>
    </row>
    <row r="117" spans="1:8">
      <c r="A117" s="2" t="s">
        <v>127</v>
      </c>
      <c r="B117" s="12">
        <v>2873059</v>
      </c>
      <c r="C117" s="2">
        <v>17.060279999999999</v>
      </c>
      <c r="D117" s="2">
        <v>18.778420000000001</v>
      </c>
      <c r="E117" s="2" t="s">
        <v>24</v>
      </c>
      <c r="F117" s="2">
        <v>0.1007</v>
      </c>
      <c r="G117" s="2" t="s">
        <v>25</v>
      </c>
      <c r="H117" s="3">
        <v>41626</v>
      </c>
    </row>
    <row r="118" spans="1:8">
      <c r="A118" s="2" t="s">
        <v>128</v>
      </c>
      <c r="B118" s="12">
        <v>2831501</v>
      </c>
      <c r="C118" s="2">
        <v>8.0540500000000002</v>
      </c>
      <c r="D118" s="2">
        <v>8.8643699999999992</v>
      </c>
      <c r="E118" s="2" t="s">
        <v>24</v>
      </c>
      <c r="F118" s="2">
        <v>0.10059999999999999</v>
      </c>
      <c r="G118" s="2" t="s">
        <v>25</v>
      </c>
      <c r="H118" s="3">
        <v>41626</v>
      </c>
    </row>
    <row r="119" spans="1:8">
      <c r="A119" s="2" t="s">
        <v>128</v>
      </c>
      <c r="B119" s="12">
        <v>2831517</v>
      </c>
      <c r="C119" s="2">
        <v>8.0486699999999995</v>
      </c>
      <c r="D119" s="2">
        <v>8.8584499999999995</v>
      </c>
      <c r="E119" s="2" t="s">
        <v>24</v>
      </c>
      <c r="F119" s="2">
        <v>0.10059999999999999</v>
      </c>
      <c r="G119" s="2" t="s">
        <v>25</v>
      </c>
      <c r="H119" s="3">
        <v>41626</v>
      </c>
    </row>
    <row r="120" spans="1:8">
      <c r="A120" s="2" t="s">
        <v>129</v>
      </c>
      <c r="B120" s="12">
        <v>2821501</v>
      </c>
      <c r="C120" s="2">
        <v>8.0716099999999997</v>
      </c>
      <c r="D120" s="2">
        <v>8.8836899999999996</v>
      </c>
      <c r="E120" s="2" t="s">
        <v>24</v>
      </c>
      <c r="F120" s="2">
        <v>0.10059999999999999</v>
      </c>
      <c r="G120" s="2" t="s">
        <v>25</v>
      </c>
      <c r="H120" s="3">
        <v>41626</v>
      </c>
    </row>
    <row r="121" spans="1:8">
      <c r="A121" s="2" t="s">
        <v>129</v>
      </c>
      <c r="B121" s="12">
        <v>2821517</v>
      </c>
      <c r="C121" s="2">
        <v>8.0133299999999998</v>
      </c>
      <c r="D121" s="2">
        <v>8.8195599999999992</v>
      </c>
      <c r="E121" s="2" t="s">
        <v>24</v>
      </c>
      <c r="F121" s="2">
        <v>0.10059999999999999</v>
      </c>
      <c r="G121" s="2" t="s">
        <v>25</v>
      </c>
      <c r="H121" s="3">
        <v>41626</v>
      </c>
    </row>
    <row r="122" spans="1:8">
      <c r="A122" s="2" t="s">
        <v>130</v>
      </c>
      <c r="B122" s="12">
        <v>2850101</v>
      </c>
      <c r="C122" s="2">
        <v>40.297370000000001</v>
      </c>
      <c r="D122" s="2">
        <v>44.351689999999998</v>
      </c>
      <c r="E122" s="2" t="s">
        <v>24</v>
      </c>
      <c r="F122" s="2">
        <v>0.10059999999999999</v>
      </c>
      <c r="G122" s="2" t="s">
        <v>25</v>
      </c>
      <c r="H122" s="3">
        <v>41626</v>
      </c>
    </row>
    <row r="123" spans="1:8">
      <c r="A123" s="2" t="s">
        <v>131</v>
      </c>
      <c r="B123" s="12">
        <v>245003501</v>
      </c>
      <c r="C123" s="2">
        <v>1.3383499999999999</v>
      </c>
      <c r="D123" s="2">
        <v>4.6842300000000003</v>
      </c>
      <c r="E123" s="2" t="s">
        <v>24</v>
      </c>
      <c r="F123" s="2">
        <v>2.5</v>
      </c>
      <c r="G123" s="2" t="s">
        <v>25</v>
      </c>
      <c r="H123" s="3">
        <v>41626</v>
      </c>
    </row>
    <row r="124" spans="1:8">
      <c r="A124" s="2" t="s">
        <v>132</v>
      </c>
      <c r="B124" s="12">
        <v>245003701</v>
      </c>
      <c r="C124" s="2">
        <v>1.5673699999999999</v>
      </c>
      <c r="D124" s="2">
        <v>5.4858099999999999</v>
      </c>
      <c r="E124" s="2" t="s">
        <v>24</v>
      </c>
      <c r="F124" s="2">
        <v>2.5</v>
      </c>
      <c r="G124" s="2" t="s">
        <v>25</v>
      </c>
      <c r="H124" s="3">
        <v>41626</v>
      </c>
    </row>
    <row r="125" spans="1:8">
      <c r="A125" s="2" t="s">
        <v>133</v>
      </c>
      <c r="B125" s="12">
        <v>456120130</v>
      </c>
      <c r="C125" s="2">
        <v>6.8542300000000003</v>
      </c>
      <c r="D125" s="2">
        <v>7.4369800000000001</v>
      </c>
      <c r="E125" s="2" t="s">
        <v>24</v>
      </c>
      <c r="F125" s="2">
        <v>8.5000000000000006E-2</v>
      </c>
      <c r="G125" s="2" t="s">
        <v>25</v>
      </c>
      <c r="H125" s="3">
        <v>41626</v>
      </c>
    </row>
    <row r="126" spans="1:8">
      <c r="A126" s="2" t="s">
        <v>134</v>
      </c>
      <c r="B126" s="12">
        <v>456120230</v>
      </c>
      <c r="C126" s="2">
        <v>6.8814700000000002</v>
      </c>
      <c r="D126" s="2">
        <v>7.4665400000000002</v>
      </c>
      <c r="E126" s="2" t="s">
        <v>24</v>
      </c>
      <c r="F126" s="2">
        <v>8.5000000000000006E-2</v>
      </c>
      <c r="G126" s="2" t="s">
        <v>25</v>
      </c>
      <c r="H126" s="3">
        <v>41626</v>
      </c>
    </row>
    <row r="127" spans="1:8">
      <c r="A127" s="2" t="s">
        <v>135</v>
      </c>
      <c r="B127" s="12">
        <v>456321060</v>
      </c>
      <c r="C127" s="2">
        <v>4.3020699999999996</v>
      </c>
      <c r="D127" s="2">
        <v>4.6677</v>
      </c>
      <c r="E127" s="2" t="s">
        <v>24</v>
      </c>
      <c r="F127" s="2">
        <v>8.5000000000000006E-2</v>
      </c>
      <c r="G127" s="2" t="s">
        <v>25</v>
      </c>
      <c r="H127" s="3">
        <v>41626</v>
      </c>
    </row>
    <row r="128" spans="1:8">
      <c r="A128" s="2" t="s">
        <v>136</v>
      </c>
      <c r="B128" s="12">
        <v>456320212</v>
      </c>
      <c r="C128" s="2">
        <v>1.4957</v>
      </c>
      <c r="D128" s="2">
        <v>1.62283</v>
      </c>
      <c r="E128" s="2" t="s">
        <v>24</v>
      </c>
      <c r="F128" s="2">
        <v>8.5000000000000006E-2</v>
      </c>
      <c r="G128" s="2" t="s">
        <v>25</v>
      </c>
      <c r="H128" s="3">
        <v>41626</v>
      </c>
    </row>
    <row r="129" spans="1:8">
      <c r="A129" s="2" t="s">
        <v>137</v>
      </c>
      <c r="B129" s="12">
        <v>456320560</v>
      </c>
      <c r="C129" s="2">
        <v>4.2898500000000004</v>
      </c>
      <c r="D129" s="2">
        <v>4.6544499999999998</v>
      </c>
      <c r="E129" s="2" t="s">
        <v>24</v>
      </c>
      <c r="F129" s="2">
        <v>8.5000000000000006E-2</v>
      </c>
      <c r="G129" s="2" t="s">
        <v>25</v>
      </c>
      <c r="H129" s="3">
        <v>41626</v>
      </c>
    </row>
    <row r="130" spans="1:8">
      <c r="A130" s="2" t="s">
        <v>138</v>
      </c>
      <c r="B130" s="12">
        <v>456320014</v>
      </c>
      <c r="C130" s="2">
        <v>4.3487299999999998</v>
      </c>
      <c r="D130" s="2">
        <v>4.7183299999999999</v>
      </c>
      <c r="E130" s="2" t="s">
        <v>24</v>
      </c>
      <c r="F130" s="2">
        <v>8.5000000000000006E-2</v>
      </c>
      <c r="G130" s="2" t="s">
        <v>25</v>
      </c>
      <c r="H130" s="3">
        <v>41626</v>
      </c>
    </row>
    <row r="131" spans="1:8">
      <c r="A131" s="2" t="s">
        <v>139</v>
      </c>
      <c r="B131" s="12">
        <v>456341433</v>
      </c>
      <c r="C131" s="2">
        <v>8.2489299999999997</v>
      </c>
      <c r="D131" s="2">
        <v>8.9502600000000001</v>
      </c>
      <c r="E131" s="2" t="s">
        <v>24</v>
      </c>
      <c r="F131" s="2">
        <v>8.5000000000000006E-2</v>
      </c>
      <c r="G131" s="2" t="s">
        <v>25</v>
      </c>
      <c r="H131" s="3">
        <v>41626</v>
      </c>
    </row>
    <row r="132" spans="1:8">
      <c r="A132" s="2" t="s">
        <v>140</v>
      </c>
      <c r="B132" s="12">
        <v>456342833</v>
      </c>
      <c r="C132" s="2">
        <v>8.1824200000000005</v>
      </c>
      <c r="D132" s="2">
        <v>8.8780900000000003</v>
      </c>
      <c r="E132" s="2" t="s">
        <v>24</v>
      </c>
      <c r="F132" s="2">
        <v>8.5000000000000006E-2</v>
      </c>
      <c r="G132" s="2" t="s">
        <v>25</v>
      </c>
      <c r="H132" s="3">
        <v>41626</v>
      </c>
    </row>
    <row r="133" spans="1:8">
      <c r="A133" s="2" t="s">
        <v>141</v>
      </c>
      <c r="B133" s="12">
        <v>456340029</v>
      </c>
      <c r="C133" s="2">
        <v>8.2053600000000007</v>
      </c>
      <c r="D133" s="2">
        <v>8.9028899999999993</v>
      </c>
      <c r="E133" s="2" t="s">
        <v>24</v>
      </c>
      <c r="F133" s="2">
        <v>8.5000000000000006E-2</v>
      </c>
      <c r="G133" s="2" t="s">
        <v>25</v>
      </c>
      <c r="H133" s="3">
        <v>41626</v>
      </c>
    </row>
    <row r="134" spans="1:8">
      <c r="A134" s="2" t="s">
        <v>142</v>
      </c>
      <c r="B134" s="12">
        <v>2871591</v>
      </c>
      <c r="C134" s="2">
        <v>8.0638500000000004</v>
      </c>
      <c r="D134" s="2">
        <v>8.8751599999999993</v>
      </c>
      <c r="E134" s="2" t="s">
        <v>24</v>
      </c>
      <c r="F134" s="2">
        <v>0.10059999999999999</v>
      </c>
      <c r="G134" s="2" t="s">
        <v>25</v>
      </c>
      <c r="H134" s="3">
        <v>41626</v>
      </c>
    </row>
    <row r="135" spans="1:8">
      <c r="A135" s="2" t="s">
        <v>143</v>
      </c>
      <c r="B135" s="12">
        <v>2831591</v>
      </c>
      <c r="C135" s="2">
        <v>8.0540500000000002</v>
      </c>
      <c r="D135" s="2">
        <v>8.8643699999999992</v>
      </c>
      <c r="E135" s="2" t="s">
        <v>24</v>
      </c>
      <c r="F135" s="2">
        <v>0.10059999999999999</v>
      </c>
      <c r="G135" s="2" t="s">
        <v>25</v>
      </c>
      <c r="H135" s="3">
        <v>41626</v>
      </c>
    </row>
    <row r="136" spans="1:8">
      <c r="A136" s="2" t="s">
        <v>144</v>
      </c>
      <c r="B136" s="12">
        <v>2821591</v>
      </c>
      <c r="C136" s="2">
        <v>8.0716099999999997</v>
      </c>
      <c r="D136" s="2">
        <v>8.8836899999999996</v>
      </c>
      <c r="E136" s="2" t="s">
        <v>24</v>
      </c>
      <c r="F136" s="2">
        <v>0.10059999999999999</v>
      </c>
      <c r="G136" s="2" t="s">
        <v>25</v>
      </c>
      <c r="H136" s="3">
        <v>41626</v>
      </c>
    </row>
    <row r="137" spans="1:8">
      <c r="A137" s="2" t="s">
        <v>145</v>
      </c>
      <c r="B137" s="12">
        <v>456080060</v>
      </c>
      <c r="C137" s="2">
        <v>211.08802</v>
      </c>
      <c r="D137" s="2">
        <v>229.03262000000001</v>
      </c>
      <c r="E137" s="2" t="s">
        <v>24</v>
      </c>
      <c r="F137" s="2">
        <v>8.5000000000000006E-2</v>
      </c>
      <c r="G137" s="2" t="s">
        <v>25</v>
      </c>
      <c r="H137" s="3">
        <v>41626</v>
      </c>
    </row>
    <row r="138" spans="1:8">
      <c r="A138" s="2" t="s">
        <v>146</v>
      </c>
      <c r="B138" s="12">
        <v>66302046760</v>
      </c>
      <c r="C138" s="2">
        <v>28.22015</v>
      </c>
      <c r="D138" s="2">
        <v>30.75658</v>
      </c>
      <c r="E138" s="2" t="s">
        <v>24</v>
      </c>
      <c r="F138" s="2">
        <v>8.9899999999999994E-2</v>
      </c>
      <c r="G138" s="2" t="s">
        <v>25</v>
      </c>
      <c r="H138" s="3">
        <v>41633</v>
      </c>
    </row>
    <row r="139" spans="1:8">
      <c r="A139" s="2" t="s">
        <v>147</v>
      </c>
      <c r="B139" s="12">
        <v>52054080302</v>
      </c>
      <c r="C139" s="2">
        <v>134.30807999999999</v>
      </c>
      <c r="D139" s="2">
        <v>161.76065</v>
      </c>
      <c r="E139" s="2" t="s">
        <v>24</v>
      </c>
      <c r="F139" s="2">
        <v>0.2044</v>
      </c>
      <c r="G139" s="2" t="s">
        <v>25</v>
      </c>
      <c r="H139" s="3">
        <v>41633</v>
      </c>
    </row>
    <row r="140" spans="1:8">
      <c r="A140" s="2" t="s">
        <v>148</v>
      </c>
      <c r="B140" s="12">
        <v>52054080402</v>
      </c>
      <c r="C140" s="2">
        <v>145.72611000000001</v>
      </c>
      <c r="D140" s="2">
        <v>149.18056000000001</v>
      </c>
      <c r="E140" s="2" t="s">
        <v>24</v>
      </c>
      <c r="F140" s="2">
        <v>2.3699999999999999E-2</v>
      </c>
      <c r="G140" s="2" t="s">
        <v>25</v>
      </c>
      <c r="H140" s="3">
        <v>41633</v>
      </c>
    </row>
    <row r="141" spans="1:8">
      <c r="A141" s="2" t="s">
        <v>149</v>
      </c>
      <c r="B141" s="12">
        <v>88250033</v>
      </c>
      <c r="C141" s="2">
        <v>13.49128</v>
      </c>
      <c r="D141" s="2">
        <v>15.23692</v>
      </c>
      <c r="E141" s="2" t="s">
        <v>24</v>
      </c>
      <c r="F141" s="2">
        <v>0.12939999999999999</v>
      </c>
      <c r="G141" s="2" t="s">
        <v>25</v>
      </c>
      <c r="H141" s="3">
        <v>41633</v>
      </c>
    </row>
    <row r="142" spans="1:8">
      <c r="A142" s="2" t="s">
        <v>150</v>
      </c>
      <c r="B142" s="12">
        <v>88250205</v>
      </c>
      <c r="C142" s="2">
        <v>17.393750000000001</v>
      </c>
      <c r="D142" s="2">
        <v>19.644500000000001</v>
      </c>
      <c r="E142" s="2" t="s">
        <v>24</v>
      </c>
      <c r="F142" s="2">
        <v>0.12939999999999999</v>
      </c>
      <c r="G142" s="2" t="s">
        <v>25</v>
      </c>
      <c r="H142" s="3">
        <v>41633</v>
      </c>
    </row>
    <row r="143" spans="1:8">
      <c r="A143" s="2" t="s">
        <v>151</v>
      </c>
      <c r="B143" s="12">
        <v>24583102</v>
      </c>
      <c r="C143" s="2">
        <v>134.30807999999999</v>
      </c>
      <c r="D143" s="2">
        <v>161.76065</v>
      </c>
      <c r="E143" s="2" t="s">
        <v>24</v>
      </c>
      <c r="F143" s="2">
        <v>0.2044</v>
      </c>
      <c r="G143" s="2" t="s">
        <v>25</v>
      </c>
      <c r="H143" s="3">
        <v>41633</v>
      </c>
    </row>
    <row r="144" spans="1:8">
      <c r="A144" s="2" t="s">
        <v>152</v>
      </c>
      <c r="B144" s="12">
        <v>24583302</v>
      </c>
      <c r="C144" s="2">
        <v>145.72611000000001</v>
      </c>
      <c r="D144" s="2">
        <v>149.18056000000001</v>
      </c>
      <c r="E144" s="2" t="s">
        <v>24</v>
      </c>
      <c r="F144" s="2">
        <v>2.3699999999999999E-2</v>
      </c>
      <c r="G144" s="2" t="s">
        <v>25</v>
      </c>
      <c r="H144" s="3">
        <v>41633</v>
      </c>
    </row>
    <row r="145" spans="1:8">
      <c r="A145" s="2" t="s">
        <v>153</v>
      </c>
      <c r="B145" s="12">
        <v>2197590</v>
      </c>
      <c r="C145" s="2">
        <v>3.92021</v>
      </c>
      <c r="D145" s="2">
        <v>4.2732299999999999</v>
      </c>
      <c r="E145" s="2" t="s">
        <v>24</v>
      </c>
      <c r="F145" s="2">
        <v>9.01E-2</v>
      </c>
      <c r="G145" s="2" t="s">
        <v>25</v>
      </c>
      <c r="H145" s="3">
        <v>41633</v>
      </c>
    </row>
    <row r="146" spans="1:8">
      <c r="A146" s="2" t="s">
        <v>154</v>
      </c>
      <c r="B146" s="12">
        <v>50192011309</v>
      </c>
      <c r="C146" s="2">
        <v>23.29196</v>
      </c>
      <c r="D146" s="2">
        <v>29.34601</v>
      </c>
      <c r="E146" s="2" t="s">
        <v>24</v>
      </c>
      <c r="F146" s="2">
        <v>0.25990000000000002</v>
      </c>
      <c r="G146" s="2" t="s">
        <v>25</v>
      </c>
      <c r="H146" s="3">
        <v>41633</v>
      </c>
    </row>
    <row r="147" spans="1:8">
      <c r="A147" s="2" t="s">
        <v>155</v>
      </c>
      <c r="B147" s="12">
        <v>2446330</v>
      </c>
      <c r="C147" s="2">
        <v>28.28547</v>
      </c>
      <c r="D147" s="2">
        <v>30.827770000000001</v>
      </c>
      <c r="E147" s="2" t="s">
        <v>24</v>
      </c>
      <c r="F147" s="2">
        <v>8.9899999999999994E-2</v>
      </c>
      <c r="G147" s="2" t="s">
        <v>25</v>
      </c>
      <c r="H147" s="3">
        <v>41633</v>
      </c>
    </row>
    <row r="148" spans="1:8">
      <c r="A148" s="2" t="s">
        <v>156</v>
      </c>
      <c r="B148" s="12">
        <v>2446534</v>
      </c>
      <c r="C148" s="2">
        <v>4.3662599999999996</v>
      </c>
      <c r="D148" s="2">
        <v>5.23759</v>
      </c>
      <c r="E148" s="2" t="s">
        <v>24</v>
      </c>
      <c r="F148" s="2">
        <v>0.1996</v>
      </c>
      <c r="G148" s="2" t="s">
        <v>25</v>
      </c>
      <c r="H148" s="3">
        <v>41633</v>
      </c>
    </row>
    <row r="149" spans="1:8">
      <c r="A149" s="2" t="s">
        <v>157</v>
      </c>
      <c r="B149" s="12">
        <v>2446430</v>
      </c>
      <c r="C149" s="2">
        <v>28.336089999999999</v>
      </c>
      <c r="D149" s="2">
        <v>30.882940000000001</v>
      </c>
      <c r="E149" s="2" t="s">
        <v>24</v>
      </c>
      <c r="F149" s="2">
        <v>8.9899999999999994E-2</v>
      </c>
      <c r="G149" s="2" t="s">
        <v>25</v>
      </c>
      <c r="H149" s="3">
        <v>41633</v>
      </c>
    </row>
    <row r="150" spans="1:8">
      <c r="A150" s="2" t="s">
        <v>158</v>
      </c>
      <c r="B150" s="12">
        <v>2446230</v>
      </c>
      <c r="C150" s="2">
        <v>4.4370799999999999</v>
      </c>
      <c r="D150" s="2">
        <v>5.32254</v>
      </c>
      <c r="E150" s="2" t="s">
        <v>24</v>
      </c>
      <c r="F150" s="2">
        <v>0.1996</v>
      </c>
      <c r="G150" s="2" t="s">
        <v>25</v>
      </c>
      <c r="H150" s="3">
        <v>41633</v>
      </c>
    </row>
    <row r="151" spans="1:8">
      <c r="A151" s="2" t="s">
        <v>159</v>
      </c>
      <c r="B151" s="12">
        <v>2512301</v>
      </c>
      <c r="C151" s="2">
        <v>7.3467500000000001</v>
      </c>
      <c r="D151" s="2">
        <v>8.0058299999999996</v>
      </c>
      <c r="E151" s="2" t="s">
        <v>24</v>
      </c>
      <c r="F151" s="2">
        <v>8.9700000000000002E-2</v>
      </c>
      <c r="G151" s="2" t="s">
        <v>25</v>
      </c>
      <c r="H151" s="3">
        <v>41633</v>
      </c>
    </row>
    <row r="152" spans="1:8">
      <c r="A152" s="2" t="s">
        <v>160</v>
      </c>
      <c r="B152" s="12">
        <v>2512101</v>
      </c>
      <c r="C152" s="2">
        <v>7.29359</v>
      </c>
      <c r="D152" s="2">
        <v>7.9478999999999997</v>
      </c>
      <c r="E152" s="2" t="s">
        <v>24</v>
      </c>
      <c r="F152" s="2">
        <v>8.9700000000000002E-2</v>
      </c>
      <c r="G152" s="2" t="s">
        <v>25</v>
      </c>
      <c r="H152" s="3">
        <v>41633</v>
      </c>
    </row>
    <row r="153" spans="1:8">
      <c r="A153" s="2" t="s">
        <v>161</v>
      </c>
      <c r="B153" s="12">
        <v>49502050002</v>
      </c>
      <c r="C153" s="2">
        <v>145.72611000000001</v>
      </c>
      <c r="D153" s="2">
        <v>149.18056000000001</v>
      </c>
      <c r="E153" s="2" t="s">
        <v>24</v>
      </c>
      <c r="F153" s="2">
        <v>2.3699999999999999E-2</v>
      </c>
      <c r="G153" s="2" t="s">
        <v>25</v>
      </c>
      <c r="H153" s="3">
        <v>41633</v>
      </c>
    </row>
    <row r="154" spans="1:8">
      <c r="A154" s="2" t="s">
        <v>162</v>
      </c>
      <c r="B154" s="12">
        <v>2416502</v>
      </c>
      <c r="C154" s="2">
        <v>5.80802</v>
      </c>
      <c r="D154" s="2">
        <v>6.3824300000000003</v>
      </c>
      <c r="E154" s="2" t="s">
        <v>24</v>
      </c>
      <c r="F154" s="2">
        <v>9.8900000000000002E-2</v>
      </c>
      <c r="G154" s="2" t="s">
        <v>25</v>
      </c>
      <c r="H154" s="3">
        <v>41633</v>
      </c>
    </row>
    <row r="155" spans="1:8">
      <c r="A155" s="2" t="s">
        <v>163</v>
      </c>
      <c r="B155" s="12">
        <v>2840001</v>
      </c>
      <c r="C155" s="2">
        <v>526.18061999999998</v>
      </c>
      <c r="D155" s="2">
        <v>573.56844000000001</v>
      </c>
      <c r="E155" s="2" t="s">
        <v>24</v>
      </c>
      <c r="F155" s="2">
        <v>9.01E-2</v>
      </c>
      <c r="G155" s="2" t="s">
        <v>25</v>
      </c>
      <c r="H155" s="3">
        <v>41633</v>
      </c>
    </row>
    <row r="156" spans="1:8">
      <c r="A156" s="2" t="s">
        <v>164</v>
      </c>
      <c r="B156" s="12">
        <v>13913000616</v>
      </c>
      <c r="C156" s="2">
        <v>3.0744699999999998</v>
      </c>
      <c r="D156" s="2">
        <v>3.3181799999999999</v>
      </c>
      <c r="E156" s="2" t="s">
        <v>24</v>
      </c>
      <c r="F156" s="2">
        <v>7.9299999999999995E-2</v>
      </c>
      <c r="G156" s="2" t="s">
        <v>25</v>
      </c>
      <c r="H156" s="3">
        <v>41633</v>
      </c>
    </row>
    <row r="157" spans="1:8">
      <c r="A157" s="2" t="s">
        <v>165</v>
      </c>
      <c r="B157" s="12">
        <v>13913000413</v>
      </c>
      <c r="C157" s="2">
        <v>2.9692799999999999</v>
      </c>
      <c r="D157" s="2">
        <v>3.3003</v>
      </c>
      <c r="E157" s="2" t="s">
        <v>24</v>
      </c>
      <c r="F157" s="2">
        <v>0.1115</v>
      </c>
      <c r="G157" s="2" t="s">
        <v>25</v>
      </c>
      <c r="H157" s="3">
        <v>41633</v>
      </c>
    </row>
    <row r="158" spans="1:8">
      <c r="A158" s="2" t="s">
        <v>166</v>
      </c>
      <c r="B158" s="12">
        <v>13913000519</v>
      </c>
      <c r="C158" s="2">
        <v>2.9726499999999998</v>
      </c>
      <c r="D158" s="2">
        <v>3.3040400000000001</v>
      </c>
      <c r="E158" s="2" t="s">
        <v>24</v>
      </c>
      <c r="F158" s="2">
        <v>0.1115</v>
      </c>
      <c r="G158" s="2" t="s">
        <v>25</v>
      </c>
      <c r="H158" s="3">
        <v>41633</v>
      </c>
    </row>
    <row r="159" spans="1:8">
      <c r="A159" s="2" t="s">
        <v>167</v>
      </c>
      <c r="B159" s="12">
        <v>88222033</v>
      </c>
      <c r="C159" s="2">
        <v>16.235880000000002</v>
      </c>
      <c r="D159" s="2">
        <v>18.661200000000001</v>
      </c>
      <c r="E159" s="2" t="s">
        <v>24</v>
      </c>
      <c r="F159" s="2">
        <v>0.14940000000000001</v>
      </c>
      <c r="G159" s="2" t="s">
        <v>25</v>
      </c>
      <c r="H159" s="3">
        <v>41633</v>
      </c>
    </row>
    <row r="160" spans="1:8">
      <c r="A160" s="2" t="s">
        <v>168</v>
      </c>
      <c r="B160" s="12">
        <v>88221905</v>
      </c>
      <c r="C160" s="2">
        <v>17.91217</v>
      </c>
      <c r="D160" s="2">
        <v>19.693000000000001</v>
      </c>
      <c r="E160" s="2" t="s">
        <v>24</v>
      </c>
      <c r="F160" s="2">
        <v>9.9400000000000002E-2</v>
      </c>
      <c r="G160" s="2" t="s">
        <v>25</v>
      </c>
      <c r="H160" s="3">
        <v>41633</v>
      </c>
    </row>
    <row r="161" spans="1:8">
      <c r="A161" s="2" t="s">
        <v>169</v>
      </c>
      <c r="B161" s="12">
        <v>777310402</v>
      </c>
      <c r="C161" s="2">
        <v>6.6916399999999996</v>
      </c>
      <c r="D161" s="2">
        <v>7.16052</v>
      </c>
      <c r="E161" s="2" t="s">
        <v>24</v>
      </c>
      <c r="F161" s="2">
        <v>7.0099999999999996E-2</v>
      </c>
      <c r="G161" s="2" t="s">
        <v>25</v>
      </c>
      <c r="H161" s="3">
        <v>41633</v>
      </c>
    </row>
    <row r="162" spans="1:8">
      <c r="A162" s="2" t="s">
        <v>170</v>
      </c>
      <c r="B162" s="12">
        <v>777310502</v>
      </c>
      <c r="C162" s="2">
        <v>6.8881399999999999</v>
      </c>
      <c r="D162" s="2">
        <v>7.3682400000000001</v>
      </c>
      <c r="E162" s="2" t="s">
        <v>24</v>
      </c>
      <c r="F162" s="2">
        <v>6.9699999999999998E-2</v>
      </c>
      <c r="G162" s="2" t="s">
        <v>25</v>
      </c>
      <c r="H162" s="3">
        <v>41633</v>
      </c>
    </row>
    <row r="163" spans="1:8">
      <c r="A163" s="2" t="s">
        <v>171</v>
      </c>
      <c r="B163" s="12">
        <v>777310730</v>
      </c>
      <c r="C163" s="2">
        <v>13.81793</v>
      </c>
      <c r="D163" s="2">
        <v>14.781040000000001</v>
      </c>
      <c r="E163" s="2" t="s">
        <v>24</v>
      </c>
      <c r="F163" s="2">
        <v>6.9699999999999998E-2</v>
      </c>
      <c r="G163" s="2" t="s">
        <v>25</v>
      </c>
      <c r="H163" s="3">
        <v>41633</v>
      </c>
    </row>
    <row r="164" spans="1:8">
      <c r="A164" s="2" t="s">
        <v>172</v>
      </c>
      <c r="B164" s="12">
        <v>2322730</v>
      </c>
      <c r="C164" s="2">
        <v>6.5973300000000004</v>
      </c>
      <c r="D164" s="2">
        <v>7.1891800000000003</v>
      </c>
      <c r="E164" s="2" t="s">
        <v>24</v>
      </c>
      <c r="F164" s="2">
        <v>8.9700000000000002E-2</v>
      </c>
      <c r="G164" s="2" t="s">
        <v>25</v>
      </c>
      <c r="H164" s="3">
        <v>41633</v>
      </c>
    </row>
    <row r="165" spans="1:8">
      <c r="A165" s="2" t="s">
        <v>173</v>
      </c>
      <c r="B165" s="12">
        <v>2325130</v>
      </c>
      <c r="C165" s="2">
        <v>7.7071300000000003</v>
      </c>
      <c r="D165" s="2">
        <v>8.4033899999999999</v>
      </c>
      <c r="E165" s="2" t="s">
        <v>24</v>
      </c>
      <c r="F165" s="2">
        <v>9.0300000000000005E-2</v>
      </c>
      <c r="G165" s="2" t="s">
        <v>25</v>
      </c>
      <c r="H165" s="3">
        <v>41633</v>
      </c>
    </row>
    <row r="166" spans="1:8">
      <c r="A166" s="2" t="s">
        <v>174</v>
      </c>
      <c r="B166" s="12">
        <v>2323830</v>
      </c>
      <c r="C166" s="2">
        <v>6.5995499999999998</v>
      </c>
      <c r="D166" s="2">
        <v>7.1916000000000002</v>
      </c>
      <c r="E166" s="2" t="s">
        <v>24</v>
      </c>
      <c r="F166" s="2">
        <v>8.9700000000000002E-2</v>
      </c>
      <c r="G166" s="2" t="s">
        <v>25</v>
      </c>
      <c r="H166" s="3">
        <v>41633</v>
      </c>
    </row>
    <row r="167" spans="1:8">
      <c r="A167" s="2" t="s">
        <v>175</v>
      </c>
      <c r="B167" s="12">
        <v>2322830</v>
      </c>
      <c r="C167" s="2">
        <v>6.6019899999999998</v>
      </c>
      <c r="D167" s="2">
        <v>7.1942599999999999</v>
      </c>
      <c r="E167" s="2" t="s">
        <v>24</v>
      </c>
      <c r="F167" s="2">
        <v>8.9700000000000002E-2</v>
      </c>
      <c r="G167" s="2" t="s">
        <v>25</v>
      </c>
      <c r="H167" s="3">
        <v>41633</v>
      </c>
    </row>
    <row r="168" spans="1:8">
      <c r="A168" s="2" t="s">
        <v>176</v>
      </c>
      <c r="B168" s="12">
        <v>2322930</v>
      </c>
      <c r="C168" s="2">
        <v>7.1703599999999996</v>
      </c>
      <c r="D168" s="2">
        <v>7.8164800000000003</v>
      </c>
      <c r="E168" s="2" t="s">
        <v>24</v>
      </c>
      <c r="F168" s="2">
        <v>9.01E-2</v>
      </c>
      <c r="G168" s="2" t="s">
        <v>25</v>
      </c>
      <c r="H168" s="3">
        <v>41633</v>
      </c>
    </row>
    <row r="169" spans="1:8">
      <c r="A169" s="2" t="s">
        <v>177</v>
      </c>
      <c r="B169" s="12">
        <v>2323930</v>
      </c>
      <c r="C169" s="2">
        <v>7.1500700000000004</v>
      </c>
      <c r="D169" s="2">
        <v>7.7943699999999998</v>
      </c>
      <c r="E169" s="2" t="s">
        <v>24</v>
      </c>
      <c r="F169" s="2">
        <v>9.01E-2</v>
      </c>
      <c r="G169" s="2" t="s">
        <v>25</v>
      </c>
      <c r="H169" s="3">
        <v>41633</v>
      </c>
    </row>
    <row r="170" spans="1:8">
      <c r="A170" s="2" t="s">
        <v>178</v>
      </c>
      <c r="B170" s="12">
        <v>2325030</v>
      </c>
      <c r="C170" s="2">
        <v>7.6764999999999999</v>
      </c>
      <c r="D170" s="2">
        <v>8.3699999999999992</v>
      </c>
      <c r="E170" s="2" t="s">
        <v>24</v>
      </c>
      <c r="F170" s="2">
        <v>9.0300000000000005E-2</v>
      </c>
      <c r="G170" s="2" t="s">
        <v>25</v>
      </c>
      <c r="H170" s="3">
        <v>41633</v>
      </c>
    </row>
    <row r="171" spans="1:8">
      <c r="A171" s="2" t="s">
        <v>179</v>
      </c>
      <c r="B171" s="12">
        <v>50242006301</v>
      </c>
      <c r="C171" s="2">
        <v>164.04811000000001</v>
      </c>
      <c r="D171" s="2">
        <v>177.17196000000001</v>
      </c>
      <c r="E171" s="2" t="s">
        <v>24</v>
      </c>
      <c r="F171" s="2">
        <v>0.08</v>
      </c>
      <c r="G171" s="2" t="s">
        <v>25</v>
      </c>
      <c r="H171" s="3">
        <v>41633</v>
      </c>
    </row>
    <row r="172" spans="1:8">
      <c r="A172" s="2" t="s">
        <v>180</v>
      </c>
      <c r="B172" s="12">
        <v>50242006401</v>
      </c>
      <c r="C172" s="2">
        <v>186.89427000000001</v>
      </c>
      <c r="D172" s="2">
        <v>201.84581</v>
      </c>
      <c r="E172" s="2" t="s">
        <v>24</v>
      </c>
      <c r="F172" s="2">
        <v>0.08</v>
      </c>
      <c r="G172" s="2" t="s">
        <v>25</v>
      </c>
      <c r="H172" s="3">
        <v>41633</v>
      </c>
    </row>
    <row r="173" spans="1:8">
      <c r="A173" s="2" t="s">
        <v>181</v>
      </c>
      <c r="B173" s="12">
        <v>50242006201</v>
      </c>
      <c r="C173" s="2">
        <v>59.339060000000003</v>
      </c>
      <c r="D173" s="2">
        <v>64.086179999999999</v>
      </c>
      <c r="E173" s="2" t="s">
        <v>24</v>
      </c>
      <c r="F173" s="2">
        <v>0.08</v>
      </c>
      <c r="G173" s="2" t="s">
        <v>25</v>
      </c>
      <c r="H173" s="3">
        <v>41633</v>
      </c>
    </row>
    <row r="174" spans="1:8">
      <c r="A174" s="2" t="s">
        <v>99</v>
      </c>
      <c r="B174" s="12">
        <v>178061501</v>
      </c>
      <c r="C174" s="2">
        <v>1.7161299999999999</v>
      </c>
      <c r="D174" s="2">
        <v>2.4025699999999999</v>
      </c>
      <c r="E174" s="2" t="s">
        <v>24</v>
      </c>
      <c r="F174" s="2">
        <v>0.4</v>
      </c>
      <c r="G174" s="2" t="s">
        <v>25</v>
      </c>
      <c r="H174" s="3">
        <v>41633</v>
      </c>
    </row>
    <row r="175" spans="1:8">
      <c r="A175" s="2" t="s">
        <v>100</v>
      </c>
      <c r="B175" s="12">
        <v>178061001</v>
      </c>
      <c r="C175" s="2">
        <v>1.0706800000000001</v>
      </c>
      <c r="D175" s="2">
        <v>1.49898</v>
      </c>
      <c r="E175" s="2" t="s">
        <v>24</v>
      </c>
      <c r="F175" s="2">
        <v>0.4</v>
      </c>
      <c r="G175" s="2" t="s">
        <v>25</v>
      </c>
      <c r="H175" s="3">
        <v>41633</v>
      </c>
    </row>
    <row r="176" spans="1:8">
      <c r="A176" s="2" t="s">
        <v>182</v>
      </c>
      <c r="B176" s="12">
        <v>52937000120</v>
      </c>
      <c r="C176" s="2">
        <v>1.4759899999999999</v>
      </c>
      <c r="D176" s="2">
        <v>1.5645500000000001</v>
      </c>
      <c r="E176" s="2" t="s">
        <v>24</v>
      </c>
      <c r="F176" s="2">
        <v>0.06</v>
      </c>
      <c r="G176" s="2" t="s">
        <v>25</v>
      </c>
      <c r="H176" s="3">
        <v>41633</v>
      </c>
    </row>
    <row r="177" spans="1:8">
      <c r="A177" s="2" t="s">
        <v>183</v>
      </c>
      <c r="B177" s="12">
        <v>4110020</v>
      </c>
      <c r="C177" s="2">
        <v>9.6528299999999998</v>
      </c>
      <c r="D177" s="2">
        <v>10.52159</v>
      </c>
      <c r="E177" s="2" t="s">
        <v>24</v>
      </c>
      <c r="F177" s="2">
        <v>0.09</v>
      </c>
      <c r="G177" s="2" t="s">
        <v>25</v>
      </c>
      <c r="H177" s="3">
        <v>41633</v>
      </c>
    </row>
    <row r="178" spans="1:8">
      <c r="A178" s="2" t="s">
        <v>184</v>
      </c>
      <c r="B178" s="12">
        <v>4110150</v>
      </c>
      <c r="C178" s="2">
        <v>32.134270000000001</v>
      </c>
      <c r="D178" s="2">
        <v>35.026350000000001</v>
      </c>
      <c r="E178" s="2" t="s">
        <v>24</v>
      </c>
      <c r="F178" s="2">
        <v>0.09</v>
      </c>
      <c r="G178" s="2" t="s">
        <v>25</v>
      </c>
      <c r="H178" s="3">
        <v>41633</v>
      </c>
    </row>
    <row r="179" spans="1:8">
      <c r="A179" s="2" t="s">
        <v>185</v>
      </c>
      <c r="B179" s="12">
        <v>52609000105</v>
      </c>
      <c r="C179" s="2">
        <v>8.5109100000000009</v>
      </c>
      <c r="D179" s="2">
        <v>8.8513500000000001</v>
      </c>
      <c r="E179" s="2" t="s">
        <v>24</v>
      </c>
      <c r="F179" s="2">
        <v>0.04</v>
      </c>
      <c r="G179" s="2" t="s">
        <v>25</v>
      </c>
      <c r="H179" s="3">
        <v>41640</v>
      </c>
    </row>
    <row r="180" spans="1:8">
      <c r="A180" s="2" t="s">
        <v>186</v>
      </c>
      <c r="B180" s="12">
        <v>169368712</v>
      </c>
      <c r="C180" s="2">
        <v>16.295000000000002</v>
      </c>
      <c r="D180" s="2">
        <v>18.729150000000001</v>
      </c>
      <c r="E180" s="2" t="s">
        <v>24</v>
      </c>
      <c r="F180" s="2">
        <v>0.14940000000000001</v>
      </c>
      <c r="G180" s="2" t="s">
        <v>25</v>
      </c>
      <c r="H180" s="3">
        <v>41640</v>
      </c>
    </row>
    <row r="181" spans="1:8">
      <c r="A181" s="2" t="s">
        <v>187</v>
      </c>
      <c r="B181" s="12">
        <v>169643910</v>
      </c>
      <c r="C181" s="2">
        <v>18.02815</v>
      </c>
      <c r="D181" s="2">
        <v>19.820509999999999</v>
      </c>
      <c r="E181" s="2" t="s">
        <v>24</v>
      </c>
      <c r="F181" s="2">
        <v>9.9400000000000002E-2</v>
      </c>
      <c r="G181" s="2" t="s">
        <v>25</v>
      </c>
      <c r="H181" s="3">
        <v>41640</v>
      </c>
    </row>
    <row r="182" spans="1:8">
      <c r="A182" s="2" t="s">
        <v>188</v>
      </c>
      <c r="B182" s="12">
        <v>44087004403</v>
      </c>
      <c r="C182" s="2">
        <v>735.48870999999997</v>
      </c>
      <c r="D182" s="2">
        <v>786.97292000000004</v>
      </c>
      <c r="E182" s="2" t="s">
        <v>24</v>
      </c>
      <c r="F182" s="2">
        <v>7.0000000000000007E-2</v>
      </c>
      <c r="G182" s="2" t="s">
        <v>25</v>
      </c>
      <c r="H182" s="3">
        <v>41640</v>
      </c>
    </row>
    <row r="183" spans="1:8">
      <c r="A183" s="2" t="s">
        <v>189</v>
      </c>
      <c r="B183" s="12">
        <v>43538019116</v>
      </c>
      <c r="C183" s="2">
        <v>286.15190999999999</v>
      </c>
      <c r="D183" s="2">
        <v>311.23311999999999</v>
      </c>
      <c r="E183" s="2" t="s">
        <v>24</v>
      </c>
      <c r="F183" s="2">
        <v>8.7599999999999997E-2</v>
      </c>
      <c r="G183" s="2" t="s">
        <v>25</v>
      </c>
      <c r="H183" s="3">
        <v>41640</v>
      </c>
    </row>
    <row r="184" spans="1:8">
      <c r="A184" s="2" t="s">
        <v>190</v>
      </c>
      <c r="B184" s="12">
        <v>68180020203</v>
      </c>
      <c r="C184" s="2">
        <v>2.7732800000000002</v>
      </c>
      <c r="D184" s="2">
        <v>2.9120200000000001</v>
      </c>
      <c r="E184" s="2" t="s">
        <v>24</v>
      </c>
      <c r="F184" s="2">
        <v>0.05</v>
      </c>
      <c r="G184" s="2" t="s">
        <v>25</v>
      </c>
      <c r="H184" s="3">
        <v>41640</v>
      </c>
    </row>
    <row r="185" spans="1:8">
      <c r="A185" s="2" t="s">
        <v>191</v>
      </c>
      <c r="B185" s="12">
        <v>27437020511</v>
      </c>
      <c r="C185" s="2">
        <v>27.414249999999999</v>
      </c>
      <c r="D185" s="2">
        <v>28.784960000000002</v>
      </c>
      <c r="E185" s="2" t="s">
        <v>24</v>
      </c>
      <c r="F185" s="2">
        <v>0.05</v>
      </c>
      <c r="G185" s="2" t="s">
        <v>25</v>
      </c>
      <c r="H185" s="3">
        <v>41640</v>
      </c>
    </row>
    <row r="186" spans="1:8">
      <c r="A186" s="2" t="s">
        <v>192</v>
      </c>
      <c r="B186" s="12">
        <v>27437020602</v>
      </c>
      <c r="C186" s="2">
        <v>5.5770900000000001</v>
      </c>
      <c r="D186" s="2">
        <v>5.85595</v>
      </c>
      <c r="E186" s="2" t="s">
        <v>24</v>
      </c>
      <c r="F186" s="2">
        <v>0.05</v>
      </c>
      <c r="G186" s="2" t="s">
        <v>25</v>
      </c>
      <c r="H186" s="3">
        <v>41640</v>
      </c>
    </row>
    <row r="187" spans="1:8">
      <c r="A187" s="2" t="s">
        <v>192</v>
      </c>
      <c r="B187" s="12">
        <v>27437020603</v>
      </c>
      <c r="C187" s="2">
        <v>5.5390899999999998</v>
      </c>
      <c r="D187" s="2">
        <v>5.8160499999999997</v>
      </c>
      <c r="E187" s="2" t="s">
        <v>24</v>
      </c>
      <c r="F187" s="2">
        <v>0.05</v>
      </c>
      <c r="G187" s="2" t="s">
        <v>25</v>
      </c>
      <c r="H187" s="3">
        <v>41640</v>
      </c>
    </row>
    <row r="188" spans="1:8">
      <c r="A188" s="2" t="s">
        <v>193</v>
      </c>
      <c r="B188" s="12">
        <v>27437020811</v>
      </c>
      <c r="C188" s="2">
        <v>16.155999999999999</v>
      </c>
      <c r="D188" s="2">
        <v>16.963480000000001</v>
      </c>
      <c r="E188" s="2" t="s">
        <v>24</v>
      </c>
      <c r="F188" s="2">
        <v>0.05</v>
      </c>
      <c r="G188" s="2" t="s">
        <v>25</v>
      </c>
      <c r="H188" s="3">
        <v>41640</v>
      </c>
    </row>
    <row r="189" spans="1:8">
      <c r="A189" s="2" t="s">
        <v>194</v>
      </c>
      <c r="B189" s="12">
        <v>27437020108</v>
      </c>
      <c r="C189" s="2">
        <v>16.38795</v>
      </c>
      <c r="D189" s="2">
        <v>17.207339999999999</v>
      </c>
      <c r="E189" s="2" t="s">
        <v>24</v>
      </c>
      <c r="F189" s="2">
        <v>0.05</v>
      </c>
      <c r="G189" s="2" t="s">
        <v>25</v>
      </c>
      <c r="H189" s="3">
        <v>41640</v>
      </c>
    </row>
    <row r="190" spans="1:8">
      <c r="A190" s="2" t="s">
        <v>195</v>
      </c>
      <c r="B190" s="12">
        <v>66887000105</v>
      </c>
      <c r="C190" s="2">
        <v>2.2642600000000002</v>
      </c>
      <c r="D190" s="2">
        <v>2.4883999999999999</v>
      </c>
      <c r="E190" s="2" t="s">
        <v>24</v>
      </c>
      <c r="F190" s="2">
        <v>9.9000000000000005E-2</v>
      </c>
      <c r="G190" s="2" t="s">
        <v>25</v>
      </c>
      <c r="H190" s="3">
        <v>41640</v>
      </c>
    </row>
    <row r="191" spans="1:8">
      <c r="A191" s="2" t="s">
        <v>196</v>
      </c>
      <c r="B191" s="12">
        <v>59148001315</v>
      </c>
      <c r="C191" s="2">
        <v>4.7322699999999998</v>
      </c>
      <c r="D191" s="2">
        <v>5.4894299999999996</v>
      </c>
      <c r="E191" s="2" t="s">
        <v>24</v>
      </c>
      <c r="F191" s="2">
        <v>0.16</v>
      </c>
      <c r="G191" s="2" t="s">
        <v>25</v>
      </c>
      <c r="H191" s="3">
        <v>41647</v>
      </c>
    </row>
    <row r="192" spans="1:8">
      <c r="A192" s="2" t="s">
        <v>197</v>
      </c>
      <c r="B192" s="12">
        <v>59148000813</v>
      </c>
      <c r="C192" s="2">
        <v>21.851240000000001</v>
      </c>
      <c r="D192" s="2">
        <v>25.347650000000002</v>
      </c>
      <c r="E192" s="2" t="s">
        <v>24</v>
      </c>
      <c r="F192" s="2">
        <v>0.16</v>
      </c>
      <c r="G192" s="2" t="s">
        <v>25</v>
      </c>
      <c r="H192" s="3">
        <v>41647</v>
      </c>
    </row>
    <row r="193" spans="1:8">
      <c r="A193" s="2" t="s">
        <v>198</v>
      </c>
      <c r="B193" s="12">
        <v>59148000913</v>
      </c>
      <c r="C193" s="2">
        <v>21.787120000000002</v>
      </c>
      <c r="D193" s="2">
        <v>25.27327</v>
      </c>
      <c r="E193" s="2" t="s">
        <v>24</v>
      </c>
      <c r="F193" s="2">
        <v>0.16</v>
      </c>
      <c r="G193" s="2" t="s">
        <v>25</v>
      </c>
      <c r="H193" s="3">
        <v>41647</v>
      </c>
    </row>
    <row r="194" spans="1:8">
      <c r="A194" s="2" t="s">
        <v>199</v>
      </c>
      <c r="B194" s="12">
        <v>59148000613</v>
      </c>
      <c r="C194" s="2">
        <v>21.840430000000001</v>
      </c>
      <c r="D194" s="2">
        <v>25.33511</v>
      </c>
      <c r="E194" s="2" t="s">
        <v>24</v>
      </c>
      <c r="F194" s="2">
        <v>0.16</v>
      </c>
      <c r="G194" s="2" t="s">
        <v>25</v>
      </c>
      <c r="H194" s="3">
        <v>41647</v>
      </c>
    </row>
    <row r="195" spans="1:8">
      <c r="A195" s="2" t="s">
        <v>200</v>
      </c>
      <c r="B195" s="12">
        <v>59148001013</v>
      </c>
      <c r="C195" s="2">
        <v>30.701329999999999</v>
      </c>
      <c r="D195" s="2">
        <v>35.61354</v>
      </c>
      <c r="E195" s="2" t="s">
        <v>24</v>
      </c>
      <c r="F195" s="2">
        <v>0.16</v>
      </c>
      <c r="G195" s="2" t="s">
        <v>25</v>
      </c>
      <c r="H195" s="3">
        <v>41647</v>
      </c>
    </row>
    <row r="196" spans="1:8">
      <c r="A196" s="2" t="s">
        <v>201</v>
      </c>
      <c r="B196" s="12">
        <v>59148001113</v>
      </c>
      <c r="C196" s="2">
        <v>30.748799999999999</v>
      </c>
      <c r="D196" s="2">
        <v>35.668599999999998</v>
      </c>
      <c r="E196" s="2" t="s">
        <v>24</v>
      </c>
      <c r="F196" s="2">
        <v>0.16</v>
      </c>
      <c r="G196" s="2" t="s">
        <v>25</v>
      </c>
      <c r="H196" s="3">
        <v>41647</v>
      </c>
    </row>
    <row r="197" spans="1:8">
      <c r="A197" s="2" t="s">
        <v>202</v>
      </c>
      <c r="B197" s="12">
        <v>59148000713</v>
      </c>
      <c r="C197" s="2">
        <v>21.99765</v>
      </c>
      <c r="D197" s="2">
        <v>25.517489999999999</v>
      </c>
      <c r="E197" s="2" t="s">
        <v>24</v>
      </c>
      <c r="F197" s="2">
        <v>0.16</v>
      </c>
      <c r="G197" s="2" t="s">
        <v>25</v>
      </c>
      <c r="H197" s="3">
        <v>41647</v>
      </c>
    </row>
    <row r="198" spans="1:8">
      <c r="A198" s="2" t="s">
        <v>203</v>
      </c>
      <c r="B198" s="12">
        <v>10631011631</v>
      </c>
      <c r="C198" s="2">
        <v>21.21</v>
      </c>
      <c r="D198" s="2">
        <v>23.1189</v>
      </c>
      <c r="E198" s="2" t="s">
        <v>24</v>
      </c>
      <c r="F198" s="2">
        <v>0.09</v>
      </c>
      <c r="G198" s="2" t="s">
        <v>25</v>
      </c>
      <c r="H198" s="3">
        <v>41647</v>
      </c>
    </row>
    <row r="199" spans="1:8">
      <c r="A199" s="2" t="s">
        <v>204</v>
      </c>
      <c r="B199" s="12">
        <v>10631011731</v>
      </c>
      <c r="C199" s="2">
        <v>22.653949999999998</v>
      </c>
      <c r="D199" s="2">
        <v>24.692810000000001</v>
      </c>
      <c r="E199" s="2" t="s">
        <v>24</v>
      </c>
      <c r="F199" s="2">
        <v>0.09</v>
      </c>
      <c r="G199" s="2" t="s">
        <v>25</v>
      </c>
      <c r="H199" s="3">
        <v>41647</v>
      </c>
    </row>
    <row r="200" spans="1:8">
      <c r="A200" s="2" t="s">
        <v>205</v>
      </c>
      <c r="B200" s="12">
        <v>10631011831</v>
      </c>
      <c r="C200" s="2">
        <v>22.764800000000001</v>
      </c>
      <c r="D200" s="2">
        <v>24.81363</v>
      </c>
      <c r="E200" s="2" t="s">
        <v>24</v>
      </c>
      <c r="F200" s="2">
        <v>0.09</v>
      </c>
      <c r="G200" s="2" t="s">
        <v>25</v>
      </c>
      <c r="H200" s="3">
        <v>41647</v>
      </c>
    </row>
    <row r="201" spans="1:8">
      <c r="A201" s="2" t="s">
        <v>206</v>
      </c>
      <c r="B201" s="12">
        <v>71053023</v>
      </c>
      <c r="C201" s="2">
        <v>2.24099</v>
      </c>
      <c r="D201" s="2">
        <v>2.3978199999999998</v>
      </c>
      <c r="E201" s="2" t="s">
        <v>24</v>
      </c>
      <c r="F201" s="2">
        <v>7.0000000000000007E-2</v>
      </c>
      <c r="G201" s="2" t="s">
        <v>25</v>
      </c>
      <c r="H201" s="3">
        <v>41647</v>
      </c>
    </row>
    <row r="202" spans="1:8">
      <c r="A202" s="2" t="s">
        <v>207</v>
      </c>
      <c r="B202" s="12">
        <v>71053223</v>
      </c>
      <c r="C202" s="2">
        <v>2.2544599999999999</v>
      </c>
      <c r="D202" s="2">
        <v>2.4122300000000001</v>
      </c>
      <c r="E202" s="2" t="s">
        <v>24</v>
      </c>
      <c r="F202" s="2">
        <v>7.0000000000000007E-2</v>
      </c>
      <c r="G202" s="2" t="s">
        <v>25</v>
      </c>
      <c r="H202" s="3">
        <v>41647</v>
      </c>
    </row>
    <row r="203" spans="1:8">
      <c r="A203" s="2" t="s">
        <v>208</v>
      </c>
      <c r="B203" s="12">
        <v>71053523</v>
      </c>
      <c r="C203" s="2">
        <v>2.2538200000000002</v>
      </c>
      <c r="D203" s="2">
        <v>2.41154</v>
      </c>
      <c r="E203" s="2" t="s">
        <v>24</v>
      </c>
      <c r="F203" s="2">
        <v>7.0000000000000007E-2</v>
      </c>
      <c r="G203" s="2" t="s">
        <v>25</v>
      </c>
      <c r="H203" s="3">
        <v>41647</v>
      </c>
    </row>
    <row r="204" spans="1:8">
      <c r="A204" s="2" t="s">
        <v>209</v>
      </c>
      <c r="B204" s="12">
        <v>23218105</v>
      </c>
      <c r="C204" s="2">
        <v>31.608080000000001</v>
      </c>
      <c r="D204" s="2">
        <v>33.819699999999997</v>
      </c>
      <c r="E204" s="2" t="s">
        <v>24</v>
      </c>
      <c r="F204" s="2">
        <v>7.0000000000000007E-2</v>
      </c>
      <c r="G204" s="2" t="s">
        <v>25</v>
      </c>
      <c r="H204" s="3">
        <v>41647</v>
      </c>
    </row>
    <row r="205" spans="1:8">
      <c r="A205" s="2" t="s">
        <v>210</v>
      </c>
      <c r="B205" s="12">
        <v>23350730</v>
      </c>
      <c r="C205" s="2">
        <v>5.88767</v>
      </c>
      <c r="D205" s="2">
        <v>6.2998700000000003</v>
      </c>
      <c r="E205" s="2" t="s">
        <v>24</v>
      </c>
      <c r="F205" s="2">
        <v>7.0000000000000007E-2</v>
      </c>
      <c r="G205" s="2" t="s">
        <v>25</v>
      </c>
      <c r="H205" s="3">
        <v>41647</v>
      </c>
    </row>
    <row r="206" spans="1:8">
      <c r="A206" s="2" t="s">
        <v>211</v>
      </c>
      <c r="B206" s="12">
        <v>23367030</v>
      </c>
      <c r="C206" s="2">
        <v>6.0922900000000002</v>
      </c>
      <c r="D206" s="2">
        <v>6.3969100000000001</v>
      </c>
      <c r="E206" s="2" t="s">
        <v>24</v>
      </c>
      <c r="F206" s="2">
        <v>0.05</v>
      </c>
      <c r="G206" s="2" t="s">
        <v>25</v>
      </c>
      <c r="H206" s="3">
        <v>41647</v>
      </c>
    </row>
    <row r="207" spans="1:8">
      <c r="A207" s="2" t="s">
        <v>211</v>
      </c>
      <c r="B207" s="12">
        <v>23367060</v>
      </c>
      <c r="C207" s="2">
        <v>5.7863199999999999</v>
      </c>
      <c r="D207" s="2">
        <v>6.0755800000000004</v>
      </c>
      <c r="E207" s="2" t="s">
        <v>24</v>
      </c>
      <c r="F207" s="2">
        <v>0.05</v>
      </c>
      <c r="G207" s="2" t="s">
        <v>25</v>
      </c>
      <c r="H207" s="3">
        <v>41647</v>
      </c>
    </row>
    <row r="208" spans="1:8">
      <c r="A208" s="2" t="s">
        <v>211</v>
      </c>
      <c r="B208" s="12">
        <v>23367090</v>
      </c>
      <c r="C208" s="2">
        <v>5.79704</v>
      </c>
      <c r="D208" s="2">
        <v>6.0868900000000004</v>
      </c>
      <c r="E208" s="2" t="s">
        <v>24</v>
      </c>
      <c r="F208" s="2">
        <v>0.05</v>
      </c>
      <c r="G208" s="2" t="s">
        <v>25</v>
      </c>
      <c r="H208" s="3">
        <v>41647</v>
      </c>
    </row>
    <row r="209" spans="1:8">
      <c r="A209" s="2" t="s">
        <v>212</v>
      </c>
      <c r="B209" s="12">
        <v>555076402</v>
      </c>
      <c r="C209" s="2">
        <v>4.1534300000000002</v>
      </c>
      <c r="D209" s="2">
        <v>4.44421</v>
      </c>
      <c r="E209" s="2" t="s">
        <v>24</v>
      </c>
      <c r="F209" s="2">
        <v>7.0000000000000007E-2</v>
      </c>
      <c r="G209" s="2" t="s">
        <v>25</v>
      </c>
      <c r="H209" s="3">
        <v>41647</v>
      </c>
    </row>
    <row r="210" spans="1:8">
      <c r="A210" s="2" t="s">
        <v>213</v>
      </c>
      <c r="B210" s="12">
        <v>555076602</v>
      </c>
      <c r="C210" s="2">
        <v>4.1999000000000004</v>
      </c>
      <c r="D210" s="2">
        <v>4.4939299999999998</v>
      </c>
      <c r="E210" s="2" t="s">
        <v>24</v>
      </c>
      <c r="F210" s="2">
        <v>7.0000000000000007E-2</v>
      </c>
      <c r="G210" s="2" t="s">
        <v>25</v>
      </c>
      <c r="H210" s="3">
        <v>41647</v>
      </c>
    </row>
    <row r="211" spans="1:8">
      <c r="A211" s="2" t="s">
        <v>214</v>
      </c>
      <c r="B211" s="12">
        <v>555076702</v>
      </c>
      <c r="C211" s="2">
        <v>4.1883499999999998</v>
      </c>
      <c r="D211" s="2">
        <v>4.4815699999999996</v>
      </c>
      <c r="E211" s="2" t="s">
        <v>24</v>
      </c>
      <c r="F211" s="2">
        <v>7.0000000000000007E-2</v>
      </c>
      <c r="G211" s="2" t="s">
        <v>25</v>
      </c>
      <c r="H211" s="3">
        <v>41647</v>
      </c>
    </row>
    <row r="212" spans="1:8">
      <c r="A212" s="2" t="s">
        <v>215</v>
      </c>
      <c r="B212" s="12">
        <v>555076802</v>
      </c>
      <c r="C212" s="2">
        <v>4.14208</v>
      </c>
      <c r="D212" s="2">
        <v>4.4320599999999999</v>
      </c>
      <c r="E212" s="2" t="s">
        <v>24</v>
      </c>
      <c r="F212" s="2">
        <v>7.0000000000000007E-2</v>
      </c>
      <c r="G212" s="2" t="s">
        <v>25</v>
      </c>
      <c r="H212" s="3">
        <v>41647</v>
      </c>
    </row>
    <row r="213" spans="1:8">
      <c r="A213" s="2" t="s">
        <v>216</v>
      </c>
      <c r="B213" s="12">
        <v>555076202</v>
      </c>
      <c r="C213" s="2">
        <v>4.1918600000000001</v>
      </c>
      <c r="D213" s="2">
        <v>4.4853300000000003</v>
      </c>
      <c r="E213" s="2" t="s">
        <v>24</v>
      </c>
      <c r="F213" s="2">
        <v>7.0000000000000007E-2</v>
      </c>
      <c r="G213" s="2" t="s">
        <v>25</v>
      </c>
      <c r="H213" s="3">
        <v>41647</v>
      </c>
    </row>
    <row r="214" spans="1:8">
      <c r="A214" s="2" t="s">
        <v>217</v>
      </c>
      <c r="B214" s="12">
        <v>74300790</v>
      </c>
      <c r="C214" s="2">
        <v>5.6977500000000001</v>
      </c>
      <c r="D214" s="2">
        <v>6.2618799999999997</v>
      </c>
      <c r="E214" s="2" t="s">
        <v>24</v>
      </c>
      <c r="F214" s="2">
        <v>9.9000000000000005E-2</v>
      </c>
      <c r="G214" s="2" t="s">
        <v>25</v>
      </c>
      <c r="H214" s="3">
        <v>41647</v>
      </c>
    </row>
    <row r="215" spans="1:8">
      <c r="A215" s="2" t="s">
        <v>218</v>
      </c>
      <c r="B215" s="12">
        <v>74301090</v>
      </c>
      <c r="C215" s="2">
        <v>6.7018500000000003</v>
      </c>
      <c r="D215" s="2">
        <v>7.3654000000000002</v>
      </c>
      <c r="E215" s="2" t="s">
        <v>24</v>
      </c>
      <c r="F215" s="2">
        <v>9.9000000000000005E-2</v>
      </c>
      <c r="G215" s="2" t="s">
        <v>25</v>
      </c>
      <c r="H215" s="3">
        <v>41647</v>
      </c>
    </row>
    <row r="216" spans="1:8">
      <c r="A216" s="2" t="s">
        <v>219</v>
      </c>
      <c r="B216" s="12">
        <v>74300590</v>
      </c>
      <c r="C216" s="2">
        <v>4.9654499999999997</v>
      </c>
      <c r="D216" s="2">
        <v>5.45702</v>
      </c>
      <c r="E216" s="2" t="s">
        <v>24</v>
      </c>
      <c r="F216" s="2">
        <v>9.9000000000000005E-2</v>
      </c>
      <c r="G216" s="2" t="s">
        <v>25</v>
      </c>
      <c r="H216" s="3">
        <v>41647</v>
      </c>
    </row>
    <row r="217" spans="1:8">
      <c r="A217" s="2" t="s">
        <v>220</v>
      </c>
      <c r="B217" s="12">
        <v>52054055022</v>
      </c>
      <c r="C217" s="2">
        <v>48.240549999999999</v>
      </c>
      <c r="D217" s="2">
        <v>98.895349999999993</v>
      </c>
      <c r="E217" s="2" t="s">
        <v>24</v>
      </c>
      <c r="F217" s="2">
        <v>1.05</v>
      </c>
      <c r="G217" s="2" t="s">
        <v>25</v>
      </c>
      <c r="H217" s="3">
        <v>41647</v>
      </c>
    </row>
    <row r="218" spans="1:8">
      <c r="A218" s="2" t="s">
        <v>221</v>
      </c>
      <c r="B218" s="12">
        <v>25102131</v>
      </c>
      <c r="C218" s="2">
        <v>2.2572199999999998</v>
      </c>
      <c r="D218" s="2">
        <v>2.4152499999999999</v>
      </c>
      <c r="E218" s="2" t="s">
        <v>24</v>
      </c>
      <c r="F218" s="2">
        <v>7.0000000000000007E-2</v>
      </c>
      <c r="G218" s="2" t="s">
        <v>25</v>
      </c>
      <c r="H218" s="3">
        <v>41647</v>
      </c>
    </row>
    <row r="219" spans="1:8">
      <c r="A219" s="2" t="s">
        <v>222</v>
      </c>
      <c r="B219" s="12">
        <v>25100131</v>
      </c>
      <c r="C219" s="2">
        <v>1.1786799999999999</v>
      </c>
      <c r="D219" s="2">
        <v>1.2611699999999999</v>
      </c>
      <c r="E219" s="2" t="s">
        <v>24</v>
      </c>
      <c r="F219" s="2">
        <v>7.0000000000000007E-2</v>
      </c>
      <c r="G219" s="2" t="s">
        <v>25</v>
      </c>
      <c r="H219" s="3">
        <v>41647</v>
      </c>
    </row>
    <row r="220" spans="1:8">
      <c r="A220" s="2" t="s">
        <v>223</v>
      </c>
      <c r="B220" s="12">
        <v>23884205</v>
      </c>
      <c r="C220" s="2">
        <v>24.608429999999998</v>
      </c>
      <c r="D220" s="2">
        <v>26.330279999999998</v>
      </c>
      <c r="E220" s="2" t="s">
        <v>24</v>
      </c>
      <c r="F220" s="2">
        <v>7.0000000000000007E-2</v>
      </c>
      <c r="G220" s="2" t="s">
        <v>25</v>
      </c>
      <c r="H220" s="3">
        <v>41647</v>
      </c>
    </row>
    <row r="221" spans="1:8">
      <c r="A221" s="2" t="s">
        <v>224</v>
      </c>
      <c r="B221" s="12">
        <v>23932105</v>
      </c>
      <c r="C221" s="2">
        <v>16.47925</v>
      </c>
      <c r="D221" s="2">
        <v>17.631979999999999</v>
      </c>
      <c r="E221" s="2" t="s">
        <v>24</v>
      </c>
      <c r="F221" s="2">
        <v>7.0000000000000007E-2</v>
      </c>
      <c r="G221" s="2" t="s">
        <v>25</v>
      </c>
      <c r="H221" s="3">
        <v>41647</v>
      </c>
    </row>
    <row r="222" spans="1:8">
      <c r="A222" s="2" t="s">
        <v>224</v>
      </c>
      <c r="B222" s="12">
        <v>23932110</v>
      </c>
      <c r="C222" s="2">
        <v>16.410959999999999</v>
      </c>
      <c r="D222" s="2">
        <v>17.5594</v>
      </c>
      <c r="E222" s="2" t="s">
        <v>24</v>
      </c>
      <c r="F222" s="2">
        <v>7.0000000000000007E-2</v>
      </c>
      <c r="G222" s="2" t="s">
        <v>25</v>
      </c>
      <c r="H222" s="3">
        <v>41647</v>
      </c>
    </row>
    <row r="223" spans="1:8">
      <c r="A223" s="2" t="s">
        <v>224</v>
      </c>
      <c r="B223" s="12">
        <v>23932115</v>
      </c>
      <c r="C223" s="2">
        <v>16.57253</v>
      </c>
      <c r="D223" s="2">
        <v>17.732780000000002</v>
      </c>
      <c r="E223" s="2" t="s">
        <v>24</v>
      </c>
      <c r="F223" s="2">
        <v>7.0000000000000007E-2</v>
      </c>
      <c r="G223" s="2" t="s">
        <v>25</v>
      </c>
      <c r="H223" s="3">
        <v>41647</v>
      </c>
    </row>
    <row r="224" spans="1:8">
      <c r="A224" s="2" t="s">
        <v>225</v>
      </c>
      <c r="B224" s="12">
        <v>23917705</v>
      </c>
      <c r="C224" s="2">
        <v>18.159669999999998</v>
      </c>
      <c r="D224" s="2">
        <v>19.43121</v>
      </c>
      <c r="E224" s="2" t="s">
        <v>24</v>
      </c>
      <c r="F224" s="2">
        <v>7.0000000000000007E-2</v>
      </c>
      <c r="G224" s="2" t="s">
        <v>25</v>
      </c>
      <c r="H224" s="3">
        <v>41647</v>
      </c>
    </row>
    <row r="225" spans="1:8">
      <c r="A225" s="2" t="s">
        <v>225</v>
      </c>
      <c r="B225" s="12">
        <v>23917710</v>
      </c>
      <c r="C225" s="2">
        <v>18.259329999999999</v>
      </c>
      <c r="D225" s="2">
        <v>19.537120000000002</v>
      </c>
      <c r="E225" s="2" t="s">
        <v>24</v>
      </c>
      <c r="F225" s="2">
        <v>7.0000000000000007E-2</v>
      </c>
      <c r="G225" s="2" t="s">
        <v>25</v>
      </c>
      <c r="H225" s="3">
        <v>41647</v>
      </c>
    </row>
    <row r="226" spans="1:8">
      <c r="A226" s="2" t="s">
        <v>225</v>
      </c>
      <c r="B226" s="12">
        <v>23917715</v>
      </c>
      <c r="C226" s="2">
        <v>18.158529999999999</v>
      </c>
      <c r="D226" s="2">
        <v>19.42963</v>
      </c>
      <c r="E226" s="2" t="s">
        <v>24</v>
      </c>
      <c r="F226" s="2">
        <v>7.0000000000000007E-2</v>
      </c>
      <c r="G226" s="2" t="s">
        <v>25</v>
      </c>
      <c r="H226" s="3">
        <v>41647</v>
      </c>
    </row>
    <row r="227" spans="1:8">
      <c r="A227" s="2" t="s">
        <v>226</v>
      </c>
      <c r="B227" s="12">
        <v>61570012001</v>
      </c>
      <c r="C227" s="2">
        <v>3.4249499999999999</v>
      </c>
      <c r="D227" s="2">
        <v>3.66473</v>
      </c>
      <c r="E227" s="2" t="s">
        <v>24</v>
      </c>
      <c r="F227" s="2">
        <v>7.0000000000000007E-2</v>
      </c>
      <c r="G227" s="2" t="s">
        <v>25</v>
      </c>
      <c r="H227" s="3">
        <v>41647</v>
      </c>
    </row>
    <row r="228" spans="1:8">
      <c r="A228" s="2" t="s">
        <v>227</v>
      </c>
      <c r="B228" s="12">
        <v>61570011101</v>
      </c>
      <c r="C228" s="2">
        <v>2.7400099999999998</v>
      </c>
      <c r="D228" s="2">
        <v>2.9317899999999999</v>
      </c>
      <c r="E228" s="2" t="s">
        <v>24</v>
      </c>
      <c r="F228" s="2">
        <v>7.0000000000000007E-2</v>
      </c>
      <c r="G228" s="2" t="s">
        <v>25</v>
      </c>
      <c r="H228" s="3">
        <v>41647</v>
      </c>
    </row>
    <row r="229" spans="1:8">
      <c r="A229" s="2" t="s">
        <v>228</v>
      </c>
      <c r="B229" s="12">
        <v>61570011201</v>
      </c>
      <c r="C229" s="2">
        <v>2.9025799999999999</v>
      </c>
      <c r="D229" s="2">
        <v>3.1057399999999999</v>
      </c>
      <c r="E229" s="2" t="s">
        <v>24</v>
      </c>
      <c r="F229" s="2">
        <v>7.0000000000000007E-2</v>
      </c>
      <c r="G229" s="2" t="s">
        <v>25</v>
      </c>
      <c r="H229" s="3">
        <v>41647</v>
      </c>
    </row>
    <row r="230" spans="1:8">
      <c r="A230" s="2" t="s">
        <v>229</v>
      </c>
      <c r="B230" s="12">
        <v>63459070060</v>
      </c>
      <c r="C230" s="2">
        <v>19.342289999999998</v>
      </c>
      <c r="D230" s="2">
        <v>21.263559999999998</v>
      </c>
      <c r="E230" s="2" t="s">
        <v>24</v>
      </c>
      <c r="F230" s="2">
        <v>9.9299999999999999E-2</v>
      </c>
      <c r="G230" s="2" t="s">
        <v>25</v>
      </c>
      <c r="H230" s="3">
        <v>41647</v>
      </c>
    </row>
    <row r="231" spans="1:8">
      <c r="A231" s="2" t="s">
        <v>230</v>
      </c>
      <c r="B231" s="12">
        <v>9766304</v>
      </c>
      <c r="C231" s="2">
        <v>15.79311</v>
      </c>
      <c r="D231" s="2">
        <v>17.214490000000001</v>
      </c>
      <c r="E231" s="2" t="s">
        <v>24</v>
      </c>
      <c r="F231" s="2">
        <v>0.09</v>
      </c>
      <c r="G231" s="2" t="s">
        <v>25</v>
      </c>
      <c r="H231" s="3">
        <v>41647</v>
      </c>
    </row>
    <row r="232" spans="1:8">
      <c r="A232" s="2" t="s">
        <v>231</v>
      </c>
      <c r="B232" s="12">
        <v>25141160</v>
      </c>
      <c r="C232" s="2">
        <v>3.6111399999999998</v>
      </c>
      <c r="D232" s="2">
        <v>3.9361799999999998</v>
      </c>
      <c r="E232" s="2" t="s">
        <v>24</v>
      </c>
      <c r="F232" s="2">
        <v>0.09</v>
      </c>
      <c r="G232" s="2" t="s">
        <v>25</v>
      </c>
      <c r="H232" s="3">
        <v>41647</v>
      </c>
    </row>
    <row r="233" spans="1:8">
      <c r="A233" s="2" t="s">
        <v>232</v>
      </c>
      <c r="B233" s="12">
        <v>25142160</v>
      </c>
      <c r="C233" s="2">
        <v>3.5934400000000002</v>
      </c>
      <c r="D233" s="2">
        <v>3.9168799999999999</v>
      </c>
      <c r="E233" s="2" t="s">
        <v>24</v>
      </c>
      <c r="F233" s="2">
        <v>0.09</v>
      </c>
      <c r="G233" s="2" t="s">
        <v>25</v>
      </c>
      <c r="H233" s="3">
        <v>41647</v>
      </c>
    </row>
    <row r="234" spans="1:8">
      <c r="A234" s="2" t="s">
        <v>233</v>
      </c>
      <c r="B234" s="12">
        <v>15584010101</v>
      </c>
      <c r="C234" s="2">
        <v>60.686750000000004</v>
      </c>
      <c r="D234" s="2">
        <v>64.676289999999995</v>
      </c>
      <c r="E234" s="2" t="s">
        <v>24</v>
      </c>
      <c r="F234" s="2">
        <v>6.5699999999999995E-2</v>
      </c>
      <c r="G234" s="2" t="s">
        <v>25</v>
      </c>
      <c r="H234" s="3">
        <v>41647</v>
      </c>
    </row>
    <row r="235" spans="1:8">
      <c r="A235" s="2" t="s">
        <v>234</v>
      </c>
      <c r="B235" s="12">
        <v>85173301</v>
      </c>
      <c r="C235" s="2">
        <v>22.198039999999999</v>
      </c>
      <c r="D235" s="2">
        <v>24.395340000000001</v>
      </c>
      <c r="E235" s="2" t="s">
        <v>24</v>
      </c>
      <c r="F235" s="2">
        <v>9.9000000000000005E-2</v>
      </c>
      <c r="G235" s="2" t="s">
        <v>25</v>
      </c>
      <c r="H235" s="3">
        <v>41647</v>
      </c>
    </row>
    <row r="236" spans="1:8">
      <c r="A236" s="2" t="s">
        <v>235</v>
      </c>
      <c r="B236" s="12">
        <v>85173303</v>
      </c>
      <c r="C236" s="2">
        <v>22.198039999999999</v>
      </c>
      <c r="D236" s="2">
        <v>24.395340000000001</v>
      </c>
      <c r="E236" s="2" t="s">
        <v>24</v>
      </c>
      <c r="F236" s="2">
        <v>9.9000000000000005E-2</v>
      </c>
      <c r="G236" s="2" t="s">
        <v>25</v>
      </c>
      <c r="H236" s="3">
        <v>41647</v>
      </c>
    </row>
    <row r="237" spans="1:8">
      <c r="A237" s="2" t="s">
        <v>236</v>
      </c>
      <c r="B237" s="12">
        <v>60793060801</v>
      </c>
      <c r="C237" s="2">
        <v>16.94838</v>
      </c>
      <c r="D237" s="2">
        <v>17.7958</v>
      </c>
      <c r="E237" s="2" t="s">
        <v>24</v>
      </c>
      <c r="F237" s="2">
        <v>0.05</v>
      </c>
      <c r="G237" s="2" t="s">
        <v>25</v>
      </c>
      <c r="H237" s="3">
        <v>41647</v>
      </c>
    </row>
    <row r="238" spans="1:8">
      <c r="A238" s="2" t="s">
        <v>237</v>
      </c>
      <c r="B238" s="12">
        <v>60793060501</v>
      </c>
      <c r="C238" s="2">
        <v>4.9493400000000003</v>
      </c>
      <c r="D238" s="2">
        <v>5.1967600000000003</v>
      </c>
      <c r="E238" s="2" t="s">
        <v>24</v>
      </c>
      <c r="F238" s="2">
        <v>0.05</v>
      </c>
      <c r="G238" s="2" t="s">
        <v>25</v>
      </c>
      <c r="H238" s="3">
        <v>41647</v>
      </c>
    </row>
    <row r="239" spans="1:8">
      <c r="A239" s="2" t="s">
        <v>238</v>
      </c>
      <c r="B239" s="12">
        <v>60793060301</v>
      </c>
      <c r="C239" s="2">
        <v>7.42265</v>
      </c>
      <c r="D239" s="2">
        <v>7.7937900000000004</v>
      </c>
      <c r="E239" s="2" t="s">
        <v>24</v>
      </c>
      <c r="F239" s="2">
        <v>0.05</v>
      </c>
      <c r="G239" s="2" t="s">
        <v>25</v>
      </c>
      <c r="H239" s="3">
        <v>41647</v>
      </c>
    </row>
    <row r="240" spans="1:8">
      <c r="A240" s="2" t="s">
        <v>239</v>
      </c>
      <c r="B240" s="12">
        <v>60793060601</v>
      </c>
      <c r="C240" s="2">
        <v>9.5009399999999999</v>
      </c>
      <c r="D240" s="2">
        <v>9.9759899999999995</v>
      </c>
      <c r="E240" s="2" t="s">
        <v>24</v>
      </c>
      <c r="F240" s="2">
        <v>0.05</v>
      </c>
      <c r="G240" s="2" t="s">
        <v>25</v>
      </c>
      <c r="H240" s="3">
        <v>41647</v>
      </c>
    </row>
    <row r="241" spans="1:8">
      <c r="A241" s="2" t="s">
        <v>240</v>
      </c>
      <c r="B241" s="12">
        <v>60793060401</v>
      </c>
      <c r="C241" s="2">
        <v>12.3736</v>
      </c>
      <c r="D241" s="2">
        <v>12.992279999999999</v>
      </c>
      <c r="E241" s="2" t="s">
        <v>24</v>
      </c>
      <c r="F241" s="2">
        <v>0.05</v>
      </c>
      <c r="G241" s="2" t="s">
        <v>25</v>
      </c>
      <c r="H241" s="3">
        <v>41647</v>
      </c>
    </row>
    <row r="242" spans="1:8">
      <c r="A242" s="2" t="s">
        <v>241</v>
      </c>
      <c r="B242" s="12">
        <v>60793060701</v>
      </c>
      <c r="C242" s="2">
        <v>13.728479999999999</v>
      </c>
      <c r="D242" s="2">
        <v>14.414910000000001</v>
      </c>
      <c r="E242" s="2" t="s">
        <v>24</v>
      </c>
      <c r="F242" s="2">
        <v>0.05</v>
      </c>
      <c r="G242" s="2" t="s">
        <v>25</v>
      </c>
      <c r="H242" s="3">
        <v>41647</v>
      </c>
    </row>
    <row r="243" spans="1:8">
      <c r="A243" s="2" t="s">
        <v>242</v>
      </c>
      <c r="B243" s="12">
        <v>23869430</v>
      </c>
      <c r="C243" s="2">
        <v>7.4324199999999996</v>
      </c>
      <c r="D243" s="2">
        <v>8.1756600000000006</v>
      </c>
      <c r="E243" s="2" t="s">
        <v>24</v>
      </c>
      <c r="F243" s="2">
        <v>0.1</v>
      </c>
      <c r="G243" s="2" t="s">
        <v>25</v>
      </c>
      <c r="H243" s="3">
        <v>41647</v>
      </c>
    </row>
    <row r="244" spans="1:8">
      <c r="A244" s="2" t="s">
        <v>242</v>
      </c>
      <c r="B244" s="12">
        <v>23869450</v>
      </c>
      <c r="C244" s="2">
        <v>6.6978799999999996</v>
      </c>
      <c r="D244" s="2">
        <v>7.3677299999999999</v>
      </c>
      <c r="E244" s="2" t="s">
        <v>24</v>
      </c>
      <c r="F244" s="2">
        <v>0.1</v>
      </c>
      <c r="G244" s="2" t="s">
        <v>25</v>
      </c>
      <c r="H244" s="3">
        <v>41647</v>
      </c>
    </row>
    <row r="245" spans="1:8">
      <c r="A245" s="2" t="s">
        <v>243</v>
      </c>
      <c r="B245" s="12">
        <v>68546014256</v>
      </c>
      <c r="C245" s="2">
        <v>13.96495</v>
      </c>
      <c r="D245" s="2">
        <v>15.34539</v>
      </c>
      <c r="E245" s="2" t="s">
        <v>24</v>
      </c>
      <c r="F245" s="2">
        <v>9.8900000000000002E-2</v>
      </c>
      <c r="G245" s="2" t="s">
        <v>25</v>
      </c>
      <c r="H245" s="3">
        <v>41647</v>
      </c>
    </row>
    <row r="246" spans="1:8">
      <c r="A246" s="2" t="s">
        <v>244</v>
      </c>
      <c r="B246" s="12">
        <v>68546022956</v>
      </c>
      <c r="C246" s="2">
        <v>14.210839999999999</v>
      </c>
      <c r="D246" s="2">
        <v>15.61558</v>
      </c>
      <c r="E246" s="2" t="s">
        <v>24</v>
      </c>
      <c r="F246" s="2">
        <v>9.8799999999999999E-2</v>
      </c>
      <c r="G246" s="2" t="s">
        <v>25</v>
      </c>
      <c r="H246" s="3">
        <v>41647</v>
      </c>
    </row>
    <row r="247" spans="1:8">
      <c r="A247" s="2" t="s">
        <v>245</v>
      </c>
      <c r="B247" s="12">
        <v>13010201</v>
      </c>
      <c r="C247" s="2">
        <v>0.90303</v>
      </c>
      <c r="D247" s="2">
        <v>0.96621000000000001</v>
      </c>
      <c r="E247" s="2" t="s">
        <v>24</v>
      </c>
      <c r="F247" s="2">
        <v>7.0000000000000007E-2</v>
      </c>
      <c r="G247" s="2" t="s">
        <v>25</v>
      </c>
      <c r="H247" s="3">
        <v>41647</v>
      </c>
    </row>
    <row r="248" spans="1:8">
      <c r="A248" s="2" t="s">
        <v>246</v>
      </c>
      <c r="B248" s="12">
        <v>3161112</v>
      </c>
      <c r="C248" s="2">
        <v>33.60801</v>
      </c>
      <c r="D248" s="2">
        <v>37.640970000000003</v>
      </c>
      <c r="E248" s="2" t="s">
        <v>24</v>
      </c>
      <c r="F248" s="2">
        <v>0.12</v>
      </c>
      <c r="G248" s="2" t="s">
        <v>25</v>
      </c>
      <c r="H248" s="3">
        <v>41647</v>
      </c>
    </row>
    <row r="249" spans="1:8">
      <c r="A249" s="2" t="s">
        <v>247</v>
      </c>
      <c r="B249" s="12">
        <v>3161212</v>
      </c>
      <c r="C249" s="2">
        <v>33.895580000000002</v>
      </c>
      <c r="D249" s="2">
        <v>37.963050000000003</v>
      </c>
      <c r="E249" s="2" t="s">
        <v>24</v>
      </c>
      <c r="F249" s="2">
        <v>0.12</v>
      </c>
      <c r="G249" s="2" t="s">
        <v>25</v>
      </c>
      <c r="H249" s="3">
        <v>41647</v>
      </c>
    </row>
    <row r="250" spans="1:8">
      <c r="A250" s="2" t="s">
        <v>248</v>
      </c>
      <c r="B250" s="12">
        <v>60793070110</v>
      </c>
      <c r="C250" s="2">
        <v>29.6739</v>
      </c>
      <c r="D250" s="2">
        <v>34.124989999999997</v>
      </c>
      <c r="E250" s="2" t="s">
        <v>24</v>
      </c>
      <c r="F250" s="2">
        <v>0.15</v>
      </c>
      <c r="G250" s="2" t="s">
        <v>25</v>
      </c>
      <c r="H250" s="3">
        <v>41647</v>
      </c>
    </row>
    <row r="251" spans="1:8">
      <c r="A251" s="2" t="s">
        <v>249</v>
      </c>
      <c r="B251" s="12">
        <v>60793070210</v>
      </c>
      <c r="C251" s="2">
        <v>30.0579</v>
      </c>
      <c r="D251" s="2">
        <v>34.566589999999998</v>
      </c>
      <c r="E251" s="2" t="s">
        <v>24</v>
      </c>
      <c r="F251" s="2">
        <v>0.15</v>
      </c>
      <c r="G251" s="2" t="s">
        <v>25</v>
      </c>
      <c r="H251" s="3">
        <v>41647</v>
      </c>
    </row>
    <row r="252" spans="1:8">
      <c r="A252" s="2" t="s">
        <v>250</v>
      </c>
      <c r="B252" s="12">
        <v>186077739</v>
      </c>
      <c r="C252" s="2">
        <v>3.8245900000000002</v>
      </c>
      <c r="D252" s="2">
        <v>3.9393600000000002</v>
      </c>
      <c r="E252" s="2" t="s">
        <v>24</v>
      </c>
      <c r="F252" s="2">
        <v>0.03</v>
      </c>
      <c r="G252" s="2" t="s">
        <v>25</v>
      </c>
      <c r="H252" s="3">
        <v>41647</v>
      </c>
    </row>
    <row r="253" spans="1:8">
      <c r="A253" s="2" t="s">
        <v>251</v>
      </c>
      <c r="B253" s="12">
        <v>63402091130</v>
      </c>
      <c r="C253" s="2">
        <v>3.9242699999999999</v>
      </c>
      <c r="D253" s="2">
        <v>4.1762100000000002</v>
      </c>
      <c r="E253" s="2" t="s">
        <v>24</v>
      </c>
      <c r="F253" s="2">
        <v>6.4199999999999993E-2</v>
      </c>
      <c r="G253" s="2" t="s">
        <v>25</v>
      </c>
      <c r="H253" s="3">
        <v>41647</v>
      </c>
    </row>
    <row r="254" spans="1:8">
      <c r="A254" s="2" t="s">
        <v>251</v>
      </c>
      <c r="B254" s="12">
        <v>63402091164</v>
      </c>
      <c r="C254" s="2">
        <v>3.94278</v>
      </c>
      <c r="D254" s="2">
        <v>4.1959099999999996</v>
      </c>
      <c r="E254" s="2" t="s">
        <v>24</v>
      </c>
      <c r="F254" s="2">
        <v>6.4199999999999993E-2</v>
      </c>
      <c r="G254" s="2" t="s">
        <v>25</v>
      </c>
      <c r="H254" s="3">
        <v>41647</v>
      </c>
    </row>
    <row r="255" spans="1:8">
      <c r="A255" s="2" t="s">
        <v>252</v>
      </c>
      <c r="B255" s="12">
        <v>66780021904</v>
      </c>
      <c r="C255" s="2">
        <v>91.856359999999995</v>
      </c>
      <c r="D255" s="2">
        <v>99.20487</v>
      </c>
      <c r="E255" s="2" t="s">
        <v>24</v>
      </c>
      <c r="F255" s="2">
        <v>0.08</v>
      </c>
      <c r="G255" s="2" t="s">
        <v>25</v>
      </c>
      <c r="H255" s="3">
        <v>41647</v>
      </c>
    </row>
    <row r="256" spans="1:8">
      <c r="A256" s="2" t="s">
        <v>253</v>
      </c>
      <c r="B256" s="12">
        <v>66780021008</v>
      </c>
      <c r="C256" s="2">
        <v>144.01428999999999</v>
      </c>
      <c r="D256" s="2">
        <v>161.29599999999999</v>
      </c>
      <c r="E256" s="2" t="s">
        <v>24</v>
      </c>
      <c r="F256" s="2">
        <v>0.12</v>
      </c>
      <c r="G256" s="2" t="s">
        <v>25</v>
      </c>
      <c r="H256" s="3">
        <v>41647</v>
      </c>
    </row>
    <row r="257" spans="1:8">
      <c r="A257" s="2" t="s">
        <v>254</v>
      </c>
      <c r="B257" s="12">
        <v>66780021007</v>
      </c>
      <c r="C257" s="2">
        <v>285.09804000000003</v>
      </c>
      <c r="D257" s="2">
        <v>319.30981000000003</v>
      </c>
      <c r="E257" s="2" t="s">
        <v>24</v>
      </c>
      <c r="F257" s="2">
        <v>0.12</v>
      </c>
      <c r="G257" s="2" t="s">
        <v>25</v>
      </c>
      <c r="H257" s="3">
        <v>41647</v>
      </c>
    </row>
    <row r="258" spans="1:8">
      <c r="A258" s="2" t="s">
        <v>255</v>
      </c>
      <c r="B258" s="12">
        <v>69216030</v>
      </c>
      <c r="C258" s="2">
        <v>6.0989300000000002</v>
      </c>
      <c r="D258" s="2">
        <v>6.64771</v>
      </c>
      <c r="E258" s="2" t="s">
        <v>24</v>
      </c>
      <c r="F258" s="2">
        <v>0.09</v>
      </c>
      <c r="G258" s="2" t="s">
        <v>25</v>
      </c>
      <c r="H258" s="3">
        <v>41647</v>
      </c>
    </row>
    <row r="259" spans="1:8">
      <c r="A259" s="2" t="s">
        <v>256</v>
      </c>
      <c r="B259" s="12">
        <v>69218030</v>
      </c>
      <c r="C259" s="2">
        <v>8.4401700000000002</v>
      </c>
      <c r="D259" s="2">
        <v>9.1997</v>
      </c>
      <c r="E259" s="2" t="s">
        <v>24</v>
      </c>
      <c r="F259" s="2">
        <v>0.09</v>
      </c>
      <c r="G259" s="2" t="s">
        <v>25</v>
      </c>
      <c r="H259" s="3">
        <v>41647</v>
      </c>
    </row>
    <row r="260" spans="1:8">
      <c r="A260" s="2" t="s">
        <v>257</v>
      </c>
      <c r="B260" s="12">
        <v>69225030</v>
      </c>
      <c r="C260" s="2">
        <v>8.23353</v>
      </c>
      <c r="D260" s="2">
        <v>8.9744700000000002</v>
      </c>
      <c r="E260" s="2" t="s">
        <v>24</v>
      </c>
      <c r="F260" s="2">
        <v>0.09</v>
      </c>
      <c r="G260" s="2" t="s">
        <v>25</v>
      </c>
      <c r="H260" s="3">
        <v>41647</v>
      </c>
    </row>
    <row r="261" spans="1:8">
      <c r="A261" s="2" t="s">
        <v>258</v>
      </c>
      <c r="B261" s="12">
        <v>69227030</v>
      </c>
      <c r="C261" s="2">
        <v>8.5380099999999999</v>
      </c>
      <c r="D261" s="2">
        <v>9.3063500000000001</v>
      </c>
      <c r="E261" s="2" t="s">
        <v>24</v>
      </c>
      <c r="F261" s="2">
        <v>0.09</v>
      </c>
      <c r="G261" s="2" t="s">
        <v>25</v>
      </c>
      <c r="H261" s="3">
        <v>41647</v>
      </c>
    </row>
    <row r="262" spans="1:8">
      <c r="A262" s="2" t="s">
        <v>259</v>
      </c>
      <c r="B262" s="12">
        <v>69215030</v>
      </c>
      <c r="C262" s="2">
        <v>6.1008500000000003</v>
      </c>
      <c r="D262" s="2">
        <v>6.6497999999999999</v>
      </c>
      <c r="E262" s="2" t="s">
        <v>24</v>
      </c>
      <c r="F262" s="2">
        <v>0.09</v>
      </c>
      <c r="G262" s="2" t="s">
        <v>25</v>
      </c>
      <c r="H262" s="3">
        <v>41647</v>
      </c>
    </row>
    <row r="263" spans="1:8">
      <c r="A263" s="2" t="s">
        <v>260</v>
      </c>
      <c r="B263" s="12">
        <v>69217030</v>
      </c>
      <c r="C263" s="2">
        <v>8.4063199999999991</v>
      </c>
      <c r="D263" s="2">
        <v>9.1628000000000007</v>
      </c>
      <c r="E263" s="2" t="s">
        <v>24</v>
      </c>
      <c r="F263" s="2">
        <v>0.09</v>
      </c>
      <c r="G263" s="2" t="s">
        <v>25</v>
      </c>
      <c r="H263" s="3">
        <v>41647</v>
      </c>
    </row>
    <row r="264" spans="1:8">
      <c r="A264" s="2" t="s">
        <v>261</v>
      </c>
      <c r="B264" s="12">
        <v>69219030</v>
      </c>
      <c r="C264" s="2">
        <v>8.4805799999999998</v>
      </c>
      <c r="D264" s="2">
        <v>9.2437500000000004</v>
      </c>
      <c r="E264" s="2" t="s">
        <v>24</v>
      </c>
      <c r="F264" s="2">
        <v>0.09</v>
      </c>
      <c r="G264" s="2" t="s">
        <v>25</v>
      </c>
      <c r="H264" s="3">
        <v>41647</v>
      </c>
    </row>
    <row r="265" spans="1:8">
      <c r="A265" s="2" t="s">
        <v>262</v>
      </c>
      <c r="B265" s="12">
        <v>69226030</v>
      </c>
      <c r="C265" s="2">
        <v>8.6074699999999993</v>
      </c>
      <c r="D265" s="2">
        <v>9.3820599999999992</v>
      </c>
      <c r="E265" s="2" t="s">
        <v>24</v>
      </c>
      <c r="F265" s="2">
        <v>0.09</v>
      </c>
      <c r="G265" s="2" t="s">
        <v>25</v>
      </c>
      <c r="H265" s="3">
        <v>41647</v>
      </c>
    </row>
    <row r="266" spans="1:8">
      <c r="A266" s="2" t="s">
        <v>263</v>
      </c>
      <c r="B266" s="12">
        <v>25189131</v>
      </c>
      <c r="C266" s="2">
        <v>4.0759600000000002</v>
      </c>
      <c r="D266" s="2">
        <v>4.3613200000000001</v>
      </c>
      <c r="E266" s="2" t="s">
        <v>24</v>
      </c>
      <c r="F266" s="2">
        <v>7.0000000000000007E-2</v>
      </c>
      <c r="G266" s="2" t="s">
        <v>25</v>
      </c>
      <c r="H266" s="3">
        <v>41647</v>
      </c>
    </row>
    <row r="267" spans="1:8">
      <c r="A267" s="2" t="s">
        <v>264</v>
      </c>
      <c r="B267" s="12">
        <v>58914017014</v>
      </c>
      <c r="C267" s="2">
        <v>0.23924000000000001</v>
      </c>
      <c r="D267" s="2">
        <v>0.25718000000000002</v>
      </c>
      <c r="E267" s="2" t="s">
        <v>24</v>
      </c>
      <c r="F267" s="2">
        <v>7.4999999999999997E-2</v>
      </c>
      <c r="G267" s="2" t="s">
        <v>25</v>
      </c>
      <c r="H267" s="3">
        <v>41647</v>
      </c>
    </row>
    <row r="268" spans="1:8">
      <c r="A268" s="2" t="s">
        <v>265</v>
      </c>
      <c r="B268" s="12">
        <v>74304530</v>
      </c>
      <c r="C268" s="2">
        <v>3.3575599999999999</v>
      </c>
      <c r="D268" s="2">
        <v>3.6899700000000002</v>
      </c>
      <c r="E268" s="2" t="s">
        <v>24</v>
      </c>
      <c r="F268" s="2">
        <v>9.9000000000000005E-2</v>
      </c>
      <c r="G268" s="2" t="s">
        <v>25</v>
      </c>
      <c r="H268" s="3">
        <v>41647</v>
      </c>
    </row>
    <row r="269" spans="1:8">
      <c r="A269" s="2" t="s">
        <v>266</v>
      </c>
      <c r="B269" s="12">
        <v>74306230</v>
      </c>
      <c r="C269" s="2">
        <v>3.94306</v>
      </c>
      <c r="D269" s="2">
        <v>4.33331</v>
      </c>
      <c r="E269" s="2" t="s">
        <v>24</v>
      </c>
      <c r="F269" s="2">
        <v>9.9000000000000005E-2</v>
      </c>
      <c r="G269" s="2" t="s">
        <v>25</v>
      </c>
      <c r="H269" s="3">
        <v>41647</v>
      </c>
    </row>
    <row r="270" spans="1:8">
      <c r="A270" s="2" t="s">
        <v>267</v>
      </c>
      <c r="B270" s="12">
        <v>49276066</v>
      </c>
      <c r="C270" s="2">
        <v>1.96275</v>
      </c>
      <c r="D270" s="2">
        <v>2.1001799999999999</v>
      </c>
      <c r="E270" s="2" t="s">
        <v>24</v>
      </c>
      <c r="F270" s="2">
        <v>7.0000000000000007E-2</v>
      </c>
      <c r="G270" s="2" t="s">
        <v>25</v>
      </c>
      <c r="H270" s="3">
        <v>41647</v>
      </c>
    </row>
    <row r="271" spans="1:8">
      <c r="A271" s="2" t="s">
        <v>268</v>
      </c>
      <c r="B271" s="12">
        <v>49277066</v>
      </c>
      <c r="C271" s="2">
        <v>2.08161</v>
      </c>
      <c r="D271" s="2">
        <v>2.2272799999999999</v>
      </c>
      <c r="E271" s="2" t="s">
        <v>24</v>
      </c>
      <c r="F271" s="2">
        <v>7.0000000000000007E-2</v>
      </c>
      <c r="G271" s="2" t="s">
        <v>25</v>
      </c>
      <c r="H271" s="3">
        <v>41647</v>
      </c>
    </row>
    <row r="272" spans="1:8">
      <c r="A272" s="2" t="s">
        <v>269</v>
      </c>
      <c r="B272" s="12">
        <v>49271030</v>
      </c>
      <c r="C272" s="2">
        <v>2.25407</v>
      </c>
      <c r="D272" s="2">
        <v>2.4119700000000002</v>
      </c>
      <c r="E272" s="2" t="s">
        <v>24</v>
      </c>
      <c r="F272" s="2">
        <v>7.0099999999999996E-2</v>
      </c>
      <c r="G272" s="2" t="s">
        <v>25</v>
      </c>
      <c r="H272" s="3">
        <v>41647</v>
      </c>
    </row>
    <row r="273" spans="1:8">
      <c r="A273" s="2" t="s">
        <v>270</v>
      </c>
      <c r="B273" s="12">
        <v>9370105</v>
      </c>
      <c r="C273" s="2">
        <v>45.847999999999999</v>
      </c>
      <c r="D273" s="2">
        <v>48.14132</v>
      </c>
      <c r="E273" s="2" t="s">
        <v>24</v>
      </c>
      <c r="F273" s="2">
        <v>0.05</v>
      </c>
      <c r="G273" s="2" t="s">
        <v>25</v>
      </c>
      <c r="H273" s="3">
        <v>41647</v>
      </c>
    </row>
    <row r="274" spans="1:8">
      <c r="A274" s="2" t="s">
        <v>271</v>
      </c>
      <c r="B274" s="12">
        <v>9768601</v>
      </c>
      <c r="C274" s="2">
        <v>60.024140000000003</v>
      </c>
      <c r="D274" s="2">
        <v>63.025350000000003</v>
      </c>
      <c r="E274" s="2" t="s">
        <v>24</v>
      </c>
      <c r="F274" s="2">
        <v>0.05</v>
      </c>
      <c r="G274" s="2" t="s">
        <v>25</v>
      </c>
      <c r="H274" s="3">
        <v>41647</v>
      </c>
    </row>
    <row r="275" spans="1:8">
      <c r="A275" s="2" t="s">
        <v>272</v>
      </c>
      <c r="B275" s="12">
        <v>25152031</v>
      </c>
      <c r="C275" s="2">
        <v>3.4187599999999998</v>
      </c>
      <c r="D275" s="2">
        <v>3.7414900000000002</v>
      </c>
      <c r="E275" s="2" t="s">
        <v>24</v>
      </c>
      <c r="F275" s="2">
        <v>9.4399999999999998E-2</v>
      </c>
      <c r="G275" s="2" t="s">
        <v>25</v>
      </c>
      <c r="H275" s="3">
        <v>41647</v>
      </c>
    </row>
    <row r="276" spans="1:8">
      <c r="A276" s="2" t="s">
        <v>273</v>
      </c>
      <c r="B276" s="12">
        <v>25152531</v>
      </c>
      <c r="C276" s="2">
        <v>5.6192299999999999</v>
      </c>
      <c r="D276" s="2">
        <v>6.1496300000000002</v>
      </c>
      <c r="E276" s="2" t="s">
        <v>24</v>
      </c>
      <c r="F276" s="2">
        <v>9.4399999999999998E-2</v>
      </c>
      <c r="G276" s="2" t="s">
        <v>25</v>
      </c>
      <c r="H276" s="3">
        <v>41647</v>
      </c>
    </row>
    <row r="277" spans="1:8">
      <c r="A277" s="2" t="s">
        <v>274</v>
      </c>
      <c r="B277" s="12">
        <v>25153001</v>
      </c>
      <c r="C277" s="2">
        <v>8.4052299999999995</v>
      </c>
      <c r="D277" s="2">
        <v>9.1986899999999991</v>
      </c>
      <c r="E277" s="2" t="s">
        <v>24</v>
      </c>
      <c r="F277" s="2">
        <v>9.4399999999999998E-2</v>
      </c>
      <c r="G277" s="2" t="s">
        <v>25</v>
      </c>
      <c r="H277" s="3">
        <v>41647</v>
      </c>
    </row>
    <row r="278" spans="1:8">
      <c r="A278" s="2" t="s">
        <v>275</v>
      </c>
      <c r="B278" s="12">
        <v>25151501</v>
      </c>
      <c r="C278" s="2">
        <v>1.58813</v>
      </c>
      <c r="D278" s="2">
        <v>1.7380100000000001</v>
      </c>
      <c r="E278" s="2" t="s">
        <v>24</v>
      </c>
      <c r="F278" s="2">
        <v>9.4399999999999998E-2</v>
      </c>
      <c r="G278" s="2" t="s">
        <v>25</v>
      </c>
      <c r="H278" s="3">
        <v>41647</v>
      </c>
    </row>
    <row r="279" spans="1:8">
      <c r="A279" s="2" t="s">
        <v>276</v>
      </c>
      <c r="B279" s="12">
        <v>71052524</v>
      </c>
      <c r="C279" s="2">
        <v>1.95919</v>
      </c>
      <c r="D279" s="2">
        <v>2.0962999999999998</v>
      </c>
      <c r="E279" s="2" t="s">
        <v>24</v>
      </c>
      <c r="F279" s="2">
        <v>7.0000000000000007E-2</v>
      </c>
      <c r="G279" s="2" t="s">
        <v>25</v>
      </c>
      <c r="H279" s="3">
        <v>41647</v>
      </c>
    </row>
    <row r="280" spans="1:8">
      <c r="A280" s="2" t="s">
        <v>277</v>
      </c>
      <c r="B280" s="12">
        <v>51285044102</v>
      </c>
      <c r="C280" s="2">
        <v>3.45418</v>
      </c>
      <c r="D280" s="2">
        <v>3.613</v>
      </c>
      <c r="E280" s="2" t="s">
        <v>24</v>
      </c>
      <c r="F280" s="2">
        <v>4.5999999999999999E-2</v>
      </c>
      <c r="G280" s="2" t="s">
        <v>25</v>
      </c>
      <c r="H280" s="3">
        <v>41647</v>
      </c>
    </row>
    <row r="281" spans="1:8">
      <c r="A281" s="2" t="s">
        <v>278</v>
      </c>
      <c r="B281" s="12">
        <v>51285044602</v>
      </c>
      <c r="C281" s="2">
        <v>3.3978000000000002</v>
      </c>
      <c r="D281" s="2">
        <v>3.55403</v>
      </c>
      <c r="E281" s="2" t="s">
        <v>24</v>
      </c>
      <c r="F281" s="2">
        <v>4.5999999999999999E-2</v>
      </c>
      <c r="G281" s="2" t="s">
        <v>25</v>
      </c>
      <c r="H281" s="3">
        <v>41647</v>
      </c>
    </row>
    <row r="282" spans="1:8">
      <c r="A282" s="2" t="s">
        <v>279</v>
      </c>
      <c r="B282" s="12">
        <v>51285044202</v>
      </c>
      <c r="C282" s="2">
        <v>3.41296</v>
      </c>
      <c r="D282" s="2">
        <v>3.56989</v>
      </c>
      <c r="E282" s="2" t="s">
        <v>24</v>
      </c>
      <c r="F282" s="2">
        <v>4.5999999999999999E-2</v>
      </c>
      <c r="G282" s="2" t="s">
        <v>25</v>
      </c>
      <c r="H282" s="3">
        <v>41647</v>
      </c>
    </row>
    <row r="283" spans="1:8">
      <c r="A283" s="2" t="s">
        <v>280</v>
      </c>
      <c r="B283" s="12">
        <v>51285044302</v>
      </c>
      <c r="C283" s="2">
        <v>3.3868</v>
      </c>
      <c r="D283" s="2">
        <v>3.5425200000000001</v>
      </c>
      <c r="E283" s="2" t="s">
        <v>24</v>
      </c>
      <c r="F283" s="2">
        <v>4.5999999999999999E-2</v>
      </c>
      <c r="G283" s="2" t="s">
        <v>25</v>
      </c>
      <c r="H283" s="3">
        <v>41647</v>
      </c>
    </row>
    <row r="284" spans="1:8">
      <c r="A284" s="2" t="s">
        <v>281</v>
      </c>
      <c r="B284" s="12">
        <v>51285044402</v>
      </c>
      <c r="C284" s="2">
        <v>3.3971900000000002</v>
      </c>
      <c r="D284" s="2">
        <v>3.5533999999999999</v>
      </c>
      <c r="E284" s="2" t="s">
        <v>24</v>
      </c>
      <c r="F284" s="2">
        <v>4.5999999999999999E-2</v>
      </c>
      <c r="G284" s="2" t="s">
        <v>25</v>
      </c>
      <c r="H284" s="3">
        <v>41647</v>
      </c>
    </row>
    <row r="285" spans="1:8">
      <c r="A285" s="2" t="s">
        <v>282</v>
      </c>
      <c r="B285" s="12">
        <v>69046856</v>
      </c>
      <c r="C285" s="2">
        <v>3.4324400000000002</v>
      </c>
      <c r="D285" s="2">
        <v>3.6535199999999999</v>
      </c>
      <c r="E285" s="2" t="s">
        <v>24</v>
      </c>
      <c r="F285" s="2">
        <v>6.4399999999999999E-2</v>
      </c>
      <c r="G285" s="2" t="s">
        <v>25</v>
      </c>
      <c r="H285" s="3">
        <v>41647</v>
      </c>
    </row>
    <row r="286" spans="1:8">
      <c r="A286" s="2" t="s">
        <v>283</v>
      </c>
      <c r="B286" s="12">
        <v>69046911</v>
      </c>
      <c r="C286" s="2">
        <v>3.4716999999999998</v>
      </c>
      <c r="D286" s="2">
        <v>3.6953100000000001</v>
      </c>
      <c r="E286" s="2" t="s">
        <v>24</v>
      </c>
      <c r="F286" s="2">
        <v>6.4399999999999999E-2</v>
      </c>
      <c r="G286" s="2" t="s">
        <v>25</v>
      </c>
      <c r="H286" s="3">
        <v>41647</v>
      </c>
    </row>
    <row r="287" spans="1:8">
      <c r="A287" s="2" t="s">
        <v>284</v>
      </c>
      <c r="B287" s="12">
        <v>69046997</v>
      </c>
      <c r="C287" s="2">
        <v>3.4716999999999998</v>
      </c>
      <c r="D287" s="2">
        <v>3.6953100000000001</v>
      </c>
      <c r="E287" s="2" t="s">
        <v>24</v>
      </c>
      <c r="F287" s="2">
        <v>6.4399999999999999E-2</v>
      </c>
      <c r="G287" s="2" t="s">
        <v>25</v>
      </c>
      <c r="H287" s="3">
        <v>41647</v>
      </c>
    </row>
    <row r="288" spans="1:8">
      <c r="A288" s="2" t="s">
        <v>285</v>
      </c>
      <c r="B288" s="12">
        <v>69046956</v>
      </c>
      <c r="C288" s="2">
        <v>3.4716999999999998</v>
      </c>
      <c r="D288" s="2">
        <v>3.6953100000000001</v>
      </c>
      <c r="E288" s="2" t="s">
        <v>24</v>
      </c>
      <c r="F288" s="2">
        <v>6.4399999999999999E-2</v>
      </c>
      <c r="G288" s="2" t="s">
        <v>25</v>
      </c>
      <c r="H288" s="3">
        <v>41647</v>
      </c>
    </row>
    <row r="289" spans="1:8">
      <c r="A289" s="2" t="s">
        <v>286</v>
      </c>
      <c r="B289" s="12">
        <v>69047102</v>
      </c>
      <c r="C289" s="2">
        <v>3.6633900000000001</v>
      </c>
      <c r="D289" s="2">
        <v>3.8993799999999998</v>
      </c>
      <c r="E289" s="2" t="s">
        <v>24</v>
      </c>
      <c r="F289" s="2">
        <v>6.4399999999999999E-2</v>
      </c>
      <c r="G289" s="2" t="s">
        <v>25</v>
      </c>
      <c r="H289" s="3">
        <v>41647</v>
      </c>
    </row>
    <row r="290" spans="1:8">
      <c r="A290" s="2" t="s">
        <v>287</v>
      </c>
      <c r="B290" s="12">
        <v>50474071079</v>
      </c>
      <c r="C290" s="2">
        <v>2442.0936400000001</v>
      </c>
      <c r="D290" s="2">
        <v>2683.8609099999999</v>
      </c>
      <c r="E290" s="2" t="s">
        <v>24</v>
      </c>
      <c r="F290" s="2">
        <v>9.9000000000000005E-2</v>
      </c>
      <c r="G290" s="2" t="s">
        <v>25</v>
      </c>
      <c r="H290" s="3">
        <v>41647</v>
      </c>
    </row>
    <row r="291" spans="1:8">
      <c r="A291" s="2" t="s">
        <v>288</v>
      </c>
      <c r="B291" s="12">
        <v>9766701</v>
      </c>
      <c r="C291" s="2">
        <v>27.801729999999999</v>
      </c>
      <c r="D291" s="2">
        <v>29.19237</v>
      </c>
      <c r="E291" s="2" t="s">
        <v>24</v>
      </c>
      <c r="F291" s="2">
        <v>0.05</v>
      </c>
      <c r="G291" s="2" t="s">
        <v>25</v>
      </c>
      <c r="H291" s="3">
        <v>41647</v>
      </c>
    </row>
    <row r="292" spans="1:8">
      <c r="A292" s="2" t="s">
        <v>289</v>
      </c>
      <c r="B292" s="12">
        <v>299384704</v>
      </c>
      <c r="C292" s="2">
        <v>4.2398600000000002</v>
      </c>
      <c r="D292" s="2">
        <v>4.8752899999999997</v>
      </c>
      <c r="E292" s="2" t="s">
        <v>24</v>
      </c>
      <c r="F292" s="2">
        <v>0.14990000000000001</v>
      </c>
      <c r="G292" s="2" t="s">
        <v>25</v>
      </c>
      <c r="H292" s="3">
        <v>41647</v>
      </c>
    </row>
    <row r="293" spans="1:8">
      <c r="A293" s="2" t="s">
        <v>290</v>
      </c>
      <c r="B293" s="12">
        <v>299384902</v>
      </c>
      <c r="C293" s="2">
        <v>4.5542299999999996</v>
      </c>
      <c r="D293" s="2">
        <v>4.9821900000000001</v>
      </c>
      <c r="E293" s="2" t="s">
        <v>24</v>
      </c>
      <c r="F293" s="2">
        <v>9.4E-2</v>
      </c>
      <c r="G293" s="2" t="s">
        <v>25</v>
      </c>
      <c r="H293" s="3">
        <v>41647</v>
      </c>
    </row>
    <row r="294" spans="1:8">
      <c r="A294" s="2" t="s">
        <v>290</v>
      </c>
      <c r="B294" s="12">
        <v>299384904</v>
      </c>
      <c r="C294" s="2">
        <v>3.88144</v>
      </c>
      <c r="D294" s="2">
        <v>4.24641</v>
      </c>
      <c r="E294" s="2" t="s">
        <v>24</v>
      </c>
      <c r="F294" s="2">
        <v>9.4E-2</v>
      </c>
      <c r="G294" s="2" t="s">
        <v>25</v>
      </c>
      <c r="H294" s="3">
        <v>41647</v>
      </c>
    </row>
    <row r="295" spans="1:8">
      <c r="A295" s="2" t="s">
        <v>291</v>
      </c>
      <c r="B295" s="12">
        <v>299384804</v>
      </c>
      <c r="C295" s="2">
        <v>6.0116399999999999</v>
      </c>
      <c r="D295" s="2">
        <v>6.6129199999999999</v>
      </c>
      <c r="E295" s="2" t="s">
        <v>24</v>
      </c>
      <c r="F295" s="2">
        <v>0.1</v>
      </c>
      <c r="G295" s="2" t="s">
        <v>25</v>
      </c>
      <c r="H295" s="3">
        <v>41647</v>
      </c>
    </row>
    <row r="296" spans="1:8">
      <c r="A296" s="2" t="s">
        <v>292</v>
      </c>
      <c r="B296" s="12">
        <v>67857080445</v>
      </c>
      <c r="C296" s="2">
        <v>4.9108700000000001</v>
      </c>
      <c r="D296" s="2">
        <v>6.3843300000000003</v>
      </c>
      <c r="E296" s="2" t="s">
        <v>24</v>
      </c>
      <c r="F296" s="2">
        <v>0.3</v>
      </c>
      <c r="G296" s="2" t="s">
        <v>25</v>
      </c>
      <c r="H296" s="3">
        <v>41647</v>
      </c>
    </row>
    <row r="297" spans="1:8">
      <c r="A297" s="2" t="s">
        <v>292</v>
      </c>
      <c r="B297" s="12">
        <v>67857080490</v>
      </c>
      <c r="C297" s="2">
        <v>4.9037600000000001</v>
      </c>
      <c r="D297" s="2">
        <v>6.3748899999999997</v>
      </c>
      <c r="E297" s="2" t="s">
        <v>24</v>
      </c>
      <c r="F297" s="2">
        <v>0.3</v>
      </c>
      <c r="G297" s="2" t="s">
        <v>25</v>
      </c>
      <c r="H297" s="3">
        <v>41647</v>
      </c>
    </row>
    <row r="298" spans="1:8">
      <c r="A298" s="2" t="s">
        <v>293</v>
      </c>
      <c r="B298" s="12">
        <v>67857080430</v>
      </c>
      <c r="C298" s="2">
        <v>4.9978800000000003</v>
      </c>
      <c r="D298" s="2">
        <v>6.4973999999999998</v>
      </c>
      <c r="E298" s="2" t="s">
        <v>24</v>
      </c>
      <c r="F298" s="2">
        <v>0.3</v>
      </c>
      <c r="G298" s="2" t="s">
        <v>25</v>
      </c>
      <c r="H298" s="3">
        <v>41647</v>
      </c>
    </row>
    <row r="299" spans="1:8">
      <c r="A299" s="2" t="s">
        <v>293</v>
      </c>
      <c r="B299" s="12">
        <v>67857080451</v>
      </c>
      <c r="C299" s="2">
        <v>4.9645000000000001</v>
      </c>
      <c r="D299" s="2">
        <v>6.4538500000000001</v>
      </c>
      <c r="E299" s="2" t="s">
        <v>24</v>
      </c>
      <c r="F299" s="2">
        <v>0.3</v>
      </c>
      <c r="G299" s="2" t="s">
        <v>25</v>
      </c>
      <c r="H299" s="3">
        <v>41647</v>
      </c>
    </row>
    <row r="300" spans="1:8">
      <c r="A300" s="2" t="s">
        <v>294</v>
      </c>
      <c r="B300" s="12">
        <v>9045003</v>
      </c>
      <c r="C300" s="2">
        <v>0.95243999999999995</v>
      </c>
      <c r="D300" s="2">
        <v>1.0190699999999999</v>
      </c>
      <c r="E300" s="2" t="s">
        <v>24</v>
      </c>
      <c r="F300" s="2">
        <v>7.0000000000000007E-2</v>
      </c>
      <c r="G300" s="2" t="s">
        <v>25</v>
      </c>
      <c r="H300" s="3">
        <v>41647</v>
      </c>
    </row>
    <row r="301" spans="1:8">
      <c r="A301" s="2" t="s">
        <v>295</v>
      </c>
      <c r="B301" s="12">
        <v>9026001</v>
      </c>
      <c r="C301" s="2">
        <v>3.1440199999999998</v>
      </c>
      <c r="D301" s="2">
        <v>3.3641899999999998</v>
      </c>
      <c r="E301" s="2" t="s">
        <v>24</v>
      </c>
      <c r="F301" s="2">
        <v>7.0000000000000007E-2</v>
      </c>
      <c r="G301" s="2" t="s">
        <v>25</v>
      </c>
      <c r="H301" s="3">
        <v>41647</v>
      </c>
    </row>
    <row r="302" spans="1:8">
      <c r="A302" s="2" t="s">
        <v>296</v>
      </c>
      <c r="B302" s="12">
        <v>23921105</v>
      </c>
      <c r="C302" s="2">
        <v>18.121580000000002</v>
      </c>
      <c r="D302" s="2">
        <v>19.38955</v>
      </c>
      <c r="E302" s="2" t="s">
        <v>24</v>
      </c>
      <c r="F302" s="2">
        <v>7.0000000000000007E-2</v>
      </c>
      <c r="G302" s="2" t="s">
        <v>25</v>
      </c>
      <c r="H302" s="3">
        <v>41647</v>
      </c>
    </row>
    <row r="303" spans="1:8">
      <c r="A303" s="2" t="s">
        <v>296</v>
      </c>
      <c r="B303" s="12">
        <v>23921110</v>
      </c>
      <c r="C303" s="2">
        <v>18.133500000000002</v>
      </c>
      <c r="D303" s="2">
        <v>19.403210000000001</v>
      </c>
      <c r="E303" s="2" t="s">
        <v>24</v>
      </c>
      <c r="F303" s="2">
        <v>7.0000000000000007E-2</v>
      </c>
      <c r="G303" s="2" t="s">
        <v>25</v>
      </c>
      <c r="H303" s="3">
        <v>41647</v>
      </c>
    </row>
    <row r="304" spans="1:8">
      <c r="A304" s="2" t="s">
        <v>297</v>
      </c>
      <c r="B304" s="12">
        <v>61958110101</v>
      </c>
      <c r="C304" s="2">
        <v>62.260779999999997</v>
      </c>
      <c r="D304" s="2">
        <v>65.999539999999996</v>
      </c>
      <c r="E304" s="2" t="s">
        <v>24</v>
      </c>
      <c r="F304" s="2">
        <v>6.0100000000000001E-2</v>
      </c>
      <c r="G304" s="2" t="s">
        <v>25</v>
      </c>
      <c r="H304" s="3">
        <v>41647</v>
      </c>
    </row>
    <row r="305" spans="1:8">
      <c r="A305" s="2" t="s">
        <v>298</v>
      </c>
      <c r="B305" s="12">
        <v>68546031730</v>
      </c>
      <c r="C305" s="2">
        <v>4476.9804299999996</v>
      </c>
      <c r="D305" s="2">
        <v>4920.2014900000004</v>
      </c>
      <c r="E305" s="2" t="s">
        <v>24</v>
      </c>
      <c r="F305" s="2">
        <v>9.9000000000000005E-2</v>
      </c>
      <c r="G305" s="2" t="s">
        <v>25</v>
      </c>
      <c r="H305" s="3">
        <v>41647</v>
      </c>
    </row>
    <row r="306" spans="1:8">
      <c r="A306" s="2" t="s">
        <v>299</v>
      </c>
      <c r="B306" s="12">
        <v>9003101</v>
      </c>
      <c r="C306" s="2">
        <v>0.70553999999999994</v>
      </c>
      <c r="D306" s="2">
        <v>0.75492000000000004</v>
      </c>
      <c r="E306" s="2" t="s">
        <v>24</v>
      </c>
      <c r="F306" s="2">
        <v>7.0000000000000007E-2</v>
      </c>
      <c r="G306" s="2" t="s">
        <v>25</v>
      </c>
      <c r="H306" s="3">
        <v>41647</v>
      </c>
    </row>
    <row r="307" spans="1:8">
      <c r="A307" s="2" t="s">
        <v>300</v>
      </c>
      <c r="B307" s="12">
        <v>9001201</v>
      </c>
      <c r="C307" s="2">
        <v>0.42881999999999998</v>
      </c>
      <c r="D307" s="2">
        <v>0.45878999999999998</v>
      </c>
      <c r="E307" s="2" t="s">
        <v>24</v>
      </c>
      <c r="F307" s="2">
        <v>6.9900000000000004E-2</v>
      </c>
      <c r="G307" s="2" t="s">
        <v>25</v>
      </c>
      <c r="H307" s="3">
        <v>41647</v>
      </c>
    </row>
    <row r="308" spans="1:8">
      <c r="A308" s="2" t="s">
        <v>301</v>
      </c>
      <c r="B308" s="12">
        <v>56016901</v>
      </c>
      <c r="C308" s="2">
        <v>1.3438699999999999</v>
      </c>
      <c r="D308" s="2">
        <v>1.42177</v>
      </c>
      <c r="E308" s="2" t="s">
        <v>24</v>
      </c>
      <c r="F308" s="2">
        <v>5.8000000000000003E-2</v>
      </c>
      <c r="G308" s="2" t="s">
        <v>25</v>
      </c>
      <c r="H308" s="3">
        <v>41647</v>
      </c>
    </row>
    <row r="309" spans="1:8">
      <c r="A309" s="2" t="s">
        <v>302</v>
      </c>
      <c r="B309" s="12">
        <v>56017401</v>
      </c>
      <c r="C309" s="2">
        <v>2.0987200000000001</v>
      </c>
      <c r="D309" s="2">
        <v>2.2204299999999999</v>
      </c>
      <c r="E309" s="2" t="s">
        <v>24</v>
      </c>
      <c r="F309" s="2">
        <v>5.8000000000000003E-2</v>
      </c>
      <c r="G309" s="2" t="s">
        <v>25</v>
      </c>
      <c r="H309" s="3">
        <v>41647</v>
      </c>
    </row>
    <row r="310" spans="1:8">
      <c r="A310" s="2" t="s">
        <v>303</v>
      </c>
      <c r="B310" s="12">
        <v>56017001</v>
      </c>
      <c r="C310" s="2">
        <v>1.4176800000000001</v>
      </c>
      <c r="D310" s="2">
        <v>1.4998899999999999</v>
      </c>
      <c r="E310" s="2" t="s">
        <v>24</v>
      </c>
      <c r="F310" s="2">
        <v>5.8000000000000003E-2</v>
      </c>
      <c r="G310" s="2" t="s">
        <v>25</v>
      </c>
      <c r="H310" s="3">
        <v>41647</v>
      </c>
    </row>
    <row r="311" spans="1:8">
      <c r="A311" s="2" t="s">
        <v>304</v>
      </c>
      <c r="B311" s="12">
        <v>56017601</v>
      </c>
      <c r="C311" s="2">
        <v>1.45899</v>
      </c>
      <c r="D311" s="2">
        <v>1.54366</v>
      </c>
      <c r="E311" s="2" t="s">
        <v>24</v>
      </c>
      <c r="F311" s="2">
        <v>5.8000000000000003E-2</v>
      </c>
      <c r="G311" s="2" t="s">
        <v>25</v>
      </c>
      <c r="H311" s="3">
        <v>41647</v>
      </c>
    </row>
    <row r="312" spans="1:8">
      <c r="A312" s="2" t="s">
        <v>305</v>
      </c>
      <c r="B312" s="12">
        <v>56018801</v>
      </c>
      <c r="C312" s="2">
        <v>1.4335</v>
      </c>
      <c r="D312" s="2">
        <v>1.51664</v>
      </c>
      <c r="E312" s="2" t="s">
        <v>24</v>
      </c>
      <c r="F312" s="2">
        <v>5.8000000000000003E-2</v>
      </c>
      <c r="G312" s="2" t="s">
        <v>25</v>
      </c>
      <c r="H312" s="3">
        <v>41647</v>
      </c>
    </row>
    <row r="313" spans="1:8">
      <c r="A313" s="2" t="s">
        <v>306</v>
      </c>
      <c r="B313" s="12">
        <v>56016801</v>
      </c>
      <c r="C313" s="2">
        <v>1.43669</v>
      </c>
      <c r="D313" s="2">
        <v>1.51999</v>
      </c>
      <c r="E313" s="2" t="s">
        <v>24</v>
      </c>
      <c r="F313" s="2">
        <v>5.8000000000000003E-2</v>
      </c>
      <c r="G313" s="2" t="s">
        <v>25</v>
      </c>
      <c r="H313" s="3">
        <v>41647</v>
      </c>
    </row>
    <row r="314" spans="1:8">
      <c r="A314" s="2" t="s">
        <v>307</v>
      </c>
      <c r="B314" s="12">
        <v>56017201</v>
      </c>
      <c r="C314" s="2">
        <v>1.48777</v>
      </c>
      <c r="D314" s="2">
        <v>1.57406</v>
      </c>
      <c r="E314" s="2" t="s">
        <v>24</v>
      </c>
      <c r="F314" s="2">
        <v>5.8000000000000003E-2</v>
      </c>
      <c r="G314" s="2" t="s">
        <v>25</v>
      </c>
      <c r="H314" s="3">
        <v>41647</v>
      </c>
    </row>
    <row r="315" spans="1:8">
      <c r="A315" s="2" t="s">
        <v>308</v>
      </c>
      <c r="B315" s="12">
        <v>56018901</v>
      </c>
      <c r="C315" s="2">
        <v>1.97079</v>
      </c>
      <c r="D315" s="2">
        <v>2.0851299999999999</v>
      </c>
      <c r="E315" s="2" t="s">
        <v>24</v>
      </c>
      <c r="F315" s="2">
        <v>5.8000000000000003E-2</v>
      </c>
      <c r="G315" s="2" t="s">
        <v>25</v>
      </c>
      <c r="H315" s="3">
        <v>41647</v>
      </c>
    </row>
    <row r="316" spans="1:8">
      <c r="A316" s="2" t="s">
        <v>309</v>
      </c>
      <c r="B316" s="12">
        <v>56017301</v>
      </c>
      <c r="C316" s="2">
        <v>2.0140799999999999</v>
      </c>
      <c r="D316" s="2">
        <v>2.1309300000000002</v>
      </c>
      <c r="E316" s="2" t="s">
        <v>24</v>
      </c>
      <c r="F316" s="2">
        <v>5.8000000000000003E-2</v>
      </c>
      <c r="G316" s="2" t="s">
        <v>25</v>
      </c>
      <c r="H316" s="3">
        <v>41647</v>
      </c>
    </row>
    <row r="317" spans="1:8">
      <c r="A317" s="2" t="s">
        <v>310</v>
      </c>
      <c r="B317" s="12">
        <v>32121201</v>
      </c>
      <c r="C317" s="2">
        <v>1.87531</v>
      </c>
      <c r="D317" s="2">
        <v>2.0609999999999999</v>
      </c>
      <c r="E317" s="2" t="s">
        <v>24</v>
      </c>
      <c r="F317" s="2">
        <v>9.9000000000000005E-2</v>
      </c>
      <c r="G317" s="2" t="s">
        <v>25</v>
      </c>
      <c r="H317" s="3">
        <v>41647</v>
      </c>
    </row>
    <row r="318" spans="1:8">
      <c r="A318" s="2" t="s">
        <v>311</v>
      </c>
      <c r="B318" s="12">
        <v>32122401</v>
      </c>
      <c r="C318" s="2">
        <v>3.6723599999999998</v>
      </c>
      <c r="D318" s="2">
        <v>4.0359299999999996</v>
      </c>
      <c r="E318" s="2" t="s">
        <v>24</v>
      </c>
      <c r="F318" s="2">
        <v>9.9000000000000005E-2</v>
      </c>
      <c r="G318" s="2" t="s">
        <v>25</v>
      </c>
      <c r="H318" s="3">
        <v>41647</v>
      </c>
    </row>
    <row r="319" spans="1:8">
      <c r="A319" s="2" t="s">
        <v>312</v>
      </c>
      <c r="B319" s="12">
        <v>32120601</v>
      </c>
      <c r="C319" s="2">
        <v>1.04878</v>
      </c>
      <c r="D319" s="2">
        <v>1.10019</v>
      </c>
      <c r="E319" s="2" t="s">
        <v>24</v>
      </c>
      <c r="F319" s="2">
        <v>4.9000000000000002E-2</v>
      </c>
      <c r="G319" s="2" t="s">
        <v>25</v>
      </c>
      <c r="H319" s="3">
        <v>41647</v>
      </c>
    </row>
    <row r="320" spans="1:8">
      <c r="A320" s="2" t="s">
        <v>313</v>
      </c>
      <c r="B320" s="12">
        <v>310075139</v>
      </c>
      <c r="C320" s="2">
        <v>5.6002000000000001</v>
      </c>
      <c r="D320" s="2">
        <v>5.93621</v>
      </c>
      <c r="E320" s="2" t="s">
        <v>24</v>
      </c>
      <c r="F320" s="2">
        <v>0.06</v>
      </c>
      <c r="G320" s="2" t="s">
        <v>25</v>
      </c>
      <c r="H320" s="3">
        <v>41647</v>
      </c>
    </row>
    <row r="321" spans="1:8">
      <c r="A321" s="2" t="s">
        <v>314</v>
      </c>
      <c r="B321" s="12">
        <v>310075239</v>
      </c>
      <c r="C321" s="2">
        <v>5.6025499999999999</v>
      </c>
      <c r="D321" s="2">
        <v>5.9386999999999999</v>
      </c>
      <c r="E321" s="2" t="s">
        <v>24</v>
      </c>
      <c r="F321" s="2">
        <v>0.06</v>
      </c>
      <c r="G321" s="2" t="s">
        <v>25</v>
      </c>
      <c r="H321" s="3">
        <v>41647</v>
      </c>
    </row>
    <row r="322" spans="1:8">
      <c r="A322" s="2" t="s">
        <v>315</v>
      </c>
      <c r="B322" s="12">
        <v>310075430</v>
      </c>
      <c r="C322" s="2">
        <v>5.60128</v>
      </c>
      <c r="D322" s="2">
        <v>5.9373500000000003</v>
      </c>
      <c r="E322" s="2" t="s">
        <v>24</v>
      </c>
      <c r="F322" s="2">
        <v>0.06</v>
      </c>
      <c r="G322" s="2" t="s">
        <v>25</v>
      </c>
      <c r="H322" s="3">
        <v>41647</v>
      </c>
    </row>
    <row r="323" spans="1:8">
      <c r="A323" s="2" t="s">
        <v>316</v>
      </c>
      <c r="B323" s="12">
        <v>310075590</v>
      </c>
      <c r="C323" s="2">
        <v>5.6056900000000001</v>
      </c>
      <c r="D323" s="2">
        <v>5.9420299999999999</v>
      </c>
      <c r="E323" s="2" t="s">
        <v>24</v>
      </c>
      <c r="F323" s="2">
        <v>0.06</v>
      </c>
      <c r="G323" s="2" t="s">
        <v>25</v>
      </c>
      <c r="H323" s="3">
        <v>41647</v>
      </c>
    </row>
    <row r="324" spans="1:8">
      <c r="A324" s="2" t="s">
        <v>317</v>
      </c>
      <c r="B324" s="12">
        <v>52054033010</v>
      </c>
      <c r="C324" s="2">
        <v>11.4115</v>
      </c>
      <c r="D324" s="2">
        <v>13.12323</v>
      </c>
      <c r="E324" s="2" t="s">
        <v>24</v>
      </c>
      <c r="F324" s="2">
        <v>0.15</v>
      </c>
      <c r="G324" s="2" t="s">
        <v>25</v>
      </c>
      <c r="H324" s="3">
        <v>41647</v>
      </c>
    </row>
    <row r="325" spans="1:8">
      <c r="A325" s="2" t="s">
        <v>318</v>
      </c>
      <c r="B325" s="12">
        <v>25138131</v>
      </c>
      <c r="C325" s="2">
        <v>3.6427999999999998</v>
      </c>
      <c r="D325" s="2">
        <v>3.8977599999999999</v>
      </c>
      <c r="E325" s="2" t="s">
        <v>24</v>
      </c>
      <c r="F325" s="2">
        <v>7.0000000000000007E-2</v>
      </c>
      <c r="G325" s="2" t="s">
        <v>25</v>
      </c>
      <c r="H325" s="3">
        <v>41647</v>
      </c>
    </row>
    <row r="326" spans="1:8">
      <c r="A326" s="2" t="s">
        <v>319</v>
      </c>
      <c r="B326" s="12">
        <v>40076062405</v>
      </c>
      <c r="C326" s="2">
        <v>71.818259999999995</v>
      </c>
      <c r="D326" s="2">
        <v>82.590280000000007</v>
      </c>
      <c r="E326" s="2" t="s">
        <v>24</v>
      </c>
      <c r="F326" s="2">
        <v>0.15</v>
      </c>
      <c r="G326" s="2" t="s">
        <v>25</v>
      </c>
      <c r="H326" s="3">
        <v>41647</v>
      </c>
    </row>
    <row r="327" spans="1:8">
      <c r="A327" s="2" t="s">
        <v>320</v>
      </c>
      <c r="B327" s="12">
        <v>74568216</v>
      </c>
      <c r="C327" s="2">
        <v>0.71252000000000004</v>
      </c>
      <c r="D327" s="2">
        <v>0.78308</v>
      </c>
      <c r="E327" s="2" t="s">
        <v>24</v>
      </c>
      <c r="F327" s="2">
        <v>9.9000000000000005E-2</v>
      </c>
      <c r="G327" s="2" t="s">
        <v>25</v>
      </c>
      <c r="H327" s="3">
        <v>41647</v>
      </c>
    </row>
    <row r="328" spans="1:8">
      <c r="A328" s="2" t="s">
        <v>321</v>
      </c>
      <c r="B328" s="12">
        <v>74611411</v>
      </c>
      <c r="C328" s="2">
        <v>1.1133599999999999</v>
      </c>
      <c r="D328" s="2">
        <v>1.22346</v>
      </c>
      <c r="E328" s="2" t="s">
        <v>24</v>
      </c>
      <c r="F328" s="2">
        <v>9.8900000000000002E-2</v>
      </c>
      <c r="G328" s="2" t="s">
        <v>25</v>
      </c>
      <c r="H328" s="3">
        <v>41647</v>
      </c>
    </row>
    <row r="329" spans="1:8">
      <c r="A329" s="2" t="s">
        <v>322</v>
      </c>
      <c r="B329" s="12">
        <v>74621213</v>
      </c>
      <c r="C329" s="2">
        <v>1.1619200000000001</v>
      </c>
      <c r="D329" s="2">
        <v>1.27704</v>
      </c>
      <c r="E329" s="2" t="s">
        <v>24</v>
      </c>
      <c r="F329" s="2">
        <v>9.9099999999999994E-2</v>
      </c>
      <c r="G329" s="2" t="s">
        <v>25</v>
      </c>
      <c r="H329" s="3">
        <v>41647</v>
      </c>
    </row>
    <row r="330" spans="1:8">
      <c r="A330" s="2" t="s">
        <v>323</v>
      </c>
      <c r="B330" s="12">
        <v>74621413</v>
      </c>
      <c r="C330" s="2">
        <v>2.3247800000000001</v>
      </c>
      <c r="D330" s="2">
        <v>2.5549499999999998</v>
      </c>
      <c r="E330" s="2" t="s">
        <v>24</v>
      </c>
      <c r="F330" s="2">
        <v>9.9000000000000005E-2</v>
      </c>
      <c r="G330" s="2" t="s">
        <v>25</v>
      </c>
      <c r="H330" s="3">
        <v>41647</v>
      </c>
    </row>
    <row r="331" spans="1:8">
      <c r="A331" s="2" t="s">
        <v>324</v>
      </c>
      <c r="B331" s="12">
        <v>74621513</v>
      </c>
      <c r="C331" s="2">
        <v>4.2293700000000003</v>
      </c>
      <c r="D331" s="2">
        <v>4.6480800000000002</v>
      </c>
      <c r="E331" s="2" t="s">
        <v>24</v>
      </c>
      <c r="F331" s="2">
        <v>9.9000000000000005E-2</v>
      </c>
      <c r="G331" s="2" t="s">
        <v>25</v>
      </c>
      <c r="H331" s="3">
        <v>41647</v>
      </c>
    </row>
    <row r="332" spans="1:8">
      <c r="A332" s="2" t="s">
        <v>325</v>
      </c>
      <c r="B332" s="12">
        <v>74382611</v>
      </c>
      <c r="C332" s="2">
        <v>2.0861700000000001</v>
      </c>
      <c r="D332" s="2">
        <v>2.2927</v>
      </c>
      <c r="E332" s="2" t="s">
        <v>24</v>
      </c>
      <c r="F332" s="2">
        <v>9.9000000000000005E-2</v>
      </c>
      <c r="G332" s="2" t="s">
        <v>25</v>
      </c>
      <c r="H332" s="3">
        <v>41647</v>
      </c>
    </row>
    <row r="333" spans="1:8">
      <c r="A333" s="2" t="s">
        <v>326</v>
      </c>
      <c r="B333" s="12">
        <v>74712611</v>
      </c>
      <c r="C333" s="2">
        <v>3.6513900000000001</v>
      </c>
      <c r="D333" s="2">
        <v>4.0128399999999997</v>
      </c>
      <c r="E333" s="2" t="s">
        <v>24</v>
      </c>
      <c r="F333" s="2">
        <v>9.9000000000000005E-2</v>
      </c>
      <c r="G333" s="2" t="s">
        <v>25</v>
      </c>
      <c r="H333" s="3">
        <v>41647</v>
      </c>
    </row>
    <row r="334" spans="1:8">
      <c r="A334" s="2" t="s">
        <v>327</v>
      </c>
      <c r="B334" s="12">
        <v>9027101</v>
      </c>
      <c r="C334" s="2">
        <v>8.2596500000000006</v>
      </c>
      <c r="D334" s="2">
        <v>9.4978599999999993</v>
      </c>
      <c r="E334" s="2" t="s">
        <v>24</v>
      </c>
      <c r="F334" s="2">
        <v>0.14990000000000001</v>
      </c>
      <c r="G334" s="2" t="s">
        <v>25</v>
      </c>
      <c r="H334" s="3">
        <v>41647</v>
      </c>
    </row>
    <row r="335" spans="1:8">
      <c r="A335" s="2" t="s">
        <v>328</v>
      </c>
      <c r="B335" s="12">
        <v>9028003</v>
      </c>
      <c r="C335" s="2">
        <v>4.3552900000000001</v>
      </c>
      <c r="D335" s="2">
        <v>4.7905499999999996</v>
      </c>
      <c r="E335" s="2" t="s">
        <v>24</v>
      </c>
      <c r="F335" s="2">
        <v>9.9900000000000003E-2</v>
      </c>
      <c r="G335" s="2" t="s">
        <v>25</v>
      </c>
      <c r="H335" s="3">
        <v>41647</v>
      </c>
    </row>
    <row r="336" spans="1:8">
      <c r="A336" s="2" t="s">
        <v>328</v>
      </c>
      <c r="B336" s="12">
        <v>9307301</v>
      </c>
      <c r="C336" s="2">
        <v>7.11</v>
      </c>
      <c r="D336" s="2">
        <v>7.8181599999999998</v>
      </c>
      <c r="E336" s="2" t="s">
        <v>24</v>
      </c>
      <c r="F336" s="2">
        <v>9.9599999999999994E-2</v>
      </c>
      <c r="G336" s="2" t="s">
        <v>25</v>
      </c>
      <c r="H336" s="3">
        <v>41647</v>
      </c>
    </row>
    <row r="337" spans="1:8">
      <c r="A337" s="2" t="s">
        <v>329</v>
      </c>
      <c r="B337" s="12">
        <v>9030602</v>
      </c>
      <c r="C337" s="2">
        <v>8.40733</v>
      </c>
      <c r="D337" s="2">
        <v>9.24756</v>
      </c>
      <c r="E337" s="2" t="s">
        <v>24</v>
      </c>
      <c r="F337" s="2">
        <v>9.9900000000000003E-2</v>
      </c>
      <c r="G337" s="2" t="s">
        <v>25</v>
      </c>
      <c r="H337" s="3">
        <v>41647</v>
      </c>
    </row>
    <row r="338" spans="1:8">
      <c r="A338" s="2" t="s">
        <v>329</v>
      </c>
      <c r="B338" s="12">
        <v>9347501</v>
      </c>
      <c r="C338" s="2">
        <v>9.83</v>
      </c>
      <c r="D338" s="2">
        <v>10.816050000000001</v>
      </c>
      <c r="E338" s="2" t="s">
        <v>24</v>
      </c>
      <c r="F338" s="2">
        <v>0.1003</v>
      </c>
      <c r="G338" s="2" t="s">
        <v>25</v>
      </c>
      <c r="H338" s="3">
        <v>41647</v>
      </c>
    </row>
    <row r="339" spans="1:8">
      <c r="A339" s="2" t="s">
        <v>330</v>
      </c>
      <c r="B339" s="12">
        <v>9062601</v>
      </c>
      <c r="C339" s="2">
        <v>93.258399999999995</v>
      </c>
      <c r="D339" s="2">
        <v>102.58423999999999</v>
      </c>
      <c r="E339" s="2" t="s">
        <v>24</v>
      </c>
      <c r="F339" s="2">
        <v>0.1</v>
      </c>
      <c r="G339" s="2" t="s">
        <v>25</v>
      </c>
      <c r="H339" s="3">
        <v>41647</v>
      </c>
    </row>
    <row r="340" spans="1:8">
      <c r="A340" s="2" t="s">
        <v>331</v>
      </c>
      <c r="B340" s="12">
        <v>9034702</v>
      </c>
      <c r="C340" s="2">
        <v>6.3849999999999998</v>
      </c>
      <c r="D340" s="2">
        <v>7.3432599999999999</v>
      </c>
      <c r="E340" s="2" t="s">
        <v>24</v>
      </c>
      <c r="F340" s="2">
        <v>0.15010000000000001</v>
      </c>
      <c r="G340" s="2" t="s">
        <v>25</v>
      </c>
      <c r="H340" s="3">
        <v>41647</v>
      </c>
    </row>
    <row r="341" spans="1:8">
      <c r="A341" s="2" t="s">
        <v>332</v>
      </c>
      <c r="B341" s="12">
        <v>9454101</v>
      </c>
      <c r="C341" s="2">
        <v>3.8648099999999999</v>
      </c>
      <c r="D341" s="2">
        <v>4.2297200000000004</v>
      </c>
      <c r="E341" s="2" t="s">
        <v>24</v>
      </c>
      <c r="F341" s="2">
        <v>9.4399999999999998E-2</v>
      </c>
      <c r="G341" s="2" t="s">
        <v>25</v>
      </c>
      <c r="H341" s="3">
        <v>41647</v>
      </c>
    </row>
    <row r="342" spans="1:8">
      <c r="A342" s="2" t="s">
        <v>333</v>
      </c>
      <c r="B342" s="12">
        <v>9454401</v>
      </c>
      <c r="C342" s="2">
        <v>3.9659800000000001</v>
      </c>
      <c r="D342" s="2">
        <v>4.3402900000000004</v>
      </c>
      <c r="E342" s="2" t="s">
        <v>24</v>
      </c>
      <c r="F342" s="2">
        <v>9.4399999999999998E-2</v>
      </c>
      <c r="G342" s="2" t="s">
        <v>25</v>
      </c>
      <c r="H342" s="3">
        <v>41647</v>
      </c>
    </row>
    <row r="343" spans="1:8">
      <c r="A343" s="2" t="s">
        <v>334</v>
      </c>
      <c r="B343" s="12">
        <v>9519001</v>
      </c>
      <c r="C343" s="2">
        <v>6.6128600000000004</v>
      </c>
      <c r="D343" s="2">
        <v>7.2369899999999996</v>
      </c>
      <c r="E343" s="2" t="s">
        <v>24</v>
      </c>
      <c r="F343" s="2">
        <v>9.4399999999999998E-2</v>
      </c>
      <c r="G343" s="2" t="s">
        <v>25</v>
      </c>
      <c r="H343" s="3">
        <v>41647</v>
      </c>
    </row>
    <row r="344" spans="1:8">
      <c r="A344" s="2" t="s">
        <v>335</v>
      </c>
      <c r="B344" s="12">
        <v>9519101</v>
      </c>
      <c r="C344" s="2">
        <v>6.6604299999999999</v>
      </c>
      <c r="D344" s="2">
        <v>7.2890800000000002</v>
      </c>
      <c r="E344" s="2" t="s">
        <v>24</v>
      </c>
      <c r="F344" s="2">
        <v>9.4399999999999998E-2</v>
      </c>
      <c r="G344" s="2" t="s">
        <v>25</v>
      </c>
      <c r="H344" s="3">
        <v>41647</v>
      </c>
    </row>
    <row r="345" spans="1:8">
      <c r="A345" s="2" t="s">
        <v>336</v>
      </c>
      <c r="B345" s="12">
        <v>52054051409</v>
      </c>
      <c r="C345" s="2">
        <v>9.3974200000000003</v>
      </c>
      <c r="D345" s="2">
        <v>10.807130000000001</v>
      </c>
      <c r="E345" s="2" t="s">
        <v>24</v>
      </c>
      <c r="F345" s="2">
        <v>0.15</v>
      </c>
      <c r="G345" s="2" t="s">
        <v>25</v>
      </c>
      <c r="H345" s="3">
        <v>41647</v>
      </c>
    </row>
    <row r="346" spans="1:8">
      <c r="A346" s="2" t="s">
        <v>337</v>
      </c>
      <c r="B346" s="12">
        <v>9002401</v>
      </c>
      <c r="C346" s="2">
        <v>2.27833</v>
      </c>
      <c r="D346" s="2">
        <v>2.43777</v>
      </c>
      <c r="E346" s="2" t="s">
        <v>24</v>
      </c>
      <c r="F346" s="2">
        <v>7.0000000000000007E-2</v>
      </c>
      <c r="G346" s="2" t="s">
        <v>25</v>
      </c>
      <c r="H346" s="3">
        <v>41647</v>
      </c>
    </row>
    <row r="347" spans="1:8">
      <c r="A347" s="2" t="s">
        <v>338</v>
      </c>
      <c r="B347" s="12">
        <v>299591045</v>
      </c>
      <c r="C347" s="2">
        <v>8.3767899999999997</v>
      </c>
      <c r="D347" s="2">
        <v>9.2144700000000004</v>
      </c>
      <c r="E347" s="2" t="s">
        <v>24</v>
      </c>
      <c r="F347" s="2">
        <v>0.1</v>
      </c>
      <c r="G347" s="2" t="s">
        <v>25</v>
      </c>
      <c r="H347" s="3">
        <v>41647</v>
      </c>
    </row>
    <row r="348" spans="1:8">
      <c r="A348" s="2" t="s">
        <v>339</v>
      </c>
      <c r="B348" s="12">
        <v>299591202</v>
      </c>
      <c r="C348" s="2">
        <v>4.3112500000000002</v>
      </c>
      <c r="D348" s="2">
        <v>4.9581499999999998</v>
      </c>
      <c r="E348" s="2" t="s">
        <v>24</v>
      </c>
      <c r="F348" s="2">
        <v>0.15</v>
      </c>
      <c r="G348" s="2" t="s">
        <v>25</v>
      </c>
      <c r="H348" s="3">
        <v>41647</v>
      </c>
    </row>
    <row r="349" spans="1:8">
      <c r="A349" s="2" t="s">
        <v>340</v>
      </c>
      <c r="B349" s="12">
        <v>299591845</v>
      </c>
      <c r="C349" s="2">
        <v>5.3859000000000004</v>
      </c>
      <c r="D349" s="2">
        <v>5.8920700000000004</v>
      </c>
      <c r="E349" s="2" t="s">
        <v>24</v>
      </c>
      <c r="F349" s="2">
        <v>9.4E-2</v>
      </c>
      <c r="G349" s="2" t="s">
        <v>25</v>
      </c>
      <c r="H349" s="3">
        <v>41647</v>
      </c>
    </row>
    <row r="350" spans="1:8">
      <c r="A350" s="2" t="s">
        <v>341</v>
      </c>
      <c r="B350" s="12">
        <v>299591825</v>
      </c>
      <c r="C350" s="2">
        <v>5.4609500000000004</v>
      </c>
      <c r="D350" s="2">
        <v>5.97417</v>
      </c>
      <c r="E350" s="2" t="s">
        <v>24</v>
      </c>
      <c r="F350" s="2">
        <v>9.4E-2</v>
      </c>
      <c r="G350" s="2" t="s">
        <v>25</v>
      </c>
      <c r="H350" s="3">
        <v>41647</v>
      </c>
    </row>
    <row r="351" spans="1:8">
      <c r="A351" s="2" t="s">
        <v>342</v>
      </c>
      <c r="B351" s="12">
        <v>49350079</v>
      </c>
      <c r="C351" s="2">
        <v>25.685960000000001</v>
      </c>
      <c r="D351" s="2">
        <v>27.483470000000001</v>
      </c>
      <c r="E351" s="2" t="s">
        <v>24</v>
      </c>
      <c r="F351" s="2">
        <v>7.0000000000000007E-2</v>
      </c>
      <c r="G351" s="2" t="s">
        <v>25</v>
      </c>
      <c r="H351" s="3">
        <v>41647</v>
      </c>
    </row>
    <row r="352" spans="1:8">
      <c r="A352" s="2" t="s">
        <v>343</v>
      </c>
      <c r="B352" s="12">
        <v>71036924</v>
      </c>
      <c r="C352" s="2">
        <v>0.56227000000000005</v>
      </c>
      <c r="D352" s="2">
        <v>0.59038999999999997</v>
      </c>
      <c r="E352" s="2" t="s">
        <v>24</v>
      </c>
      <c r="F352" s="2">
        <v>0.05</v>
      </c>
      <c r="G352" s="2" t="s">
        <v>25</v>
      </c>
      <c r="H352" s="3">
        <v>41647</v>
      </c>
    </row>
    <row r="353" spans="1:8">
      <c r="A353" s="2" t="s">
        <v>344</v>
      </c>
      <c r="B353" s="12">
        <v>71221420</v>
      </c>
      <c r="C353" s="2">
        <v>0.29568</v>
      </c>
      <c r="D353" s="2">
        <v>0.31048999999999999</v>
      </c>
      <c r="E353" s="2" t="s">
        <v>24</v>
      </c>
      <c r="F353" s="2">
        <v>5.0099999999999999E-2</v>
      </c>
      <c r="G353" s="2" t="s">
        <v>25</v>
      </c>
      <c r="H353" s="3">
        <v>41647</v>
      </c>
    </row>
    <row r="354" spans="1:8">
      <c r="A354" s="2" t="s">
        <v>345</v>
      </c>
      <c r="B354" s="12">
        <v>71374066</v>
      </c>
      <c r="C354" s="2">
        <v>0.48152</v>
      </c>
      <c r="D354" s="2">
        <v>0.50556000000000001</v>
      </c>
      <c r="E354" s="2" t="s">
        <v>24</v>
      </c>
      <c r="F354" s="2">
        <v>4.99E-2</v>
      </c>
      <c r="G354" s="2" t="s">
        <v>25</v>
      </c>
      <c r="H354" s="3">
        <v>41647</v>
      </c>
    </row>
    <row r="355" spans="1:8">
      <c r="A355" s="2" t="s">
        <v>346</v>
      </c>
      <c r="B355" s="12">
        <v>71000724</v>
      </c>
      <c r="C355" s="2">
        <v>0.52644999999999997</v>
      </c>
      <c r="D355" s="2">
        <v>0.55278000000000005</v>
      </c>
      <c r="E355" s="2" t="s">
        <v>24</v>
      </c>
      <c r="F355" s="2">
        <v>0.05</v>
      </c>
      <c r="G355" s="2" t="s">
        <v>25</v>
      </c>
      <c r="H355" s="3">
        <v>41647</v>
      </c>
    </row>
    <row r="356" spans="1:8">
      <c r="A356" s="2" t="s">
        <v>347</v>
      </c>
      <c r="B356" s="12">
        <v>75987001003</v>
      </c>
      <c r="C356" s="2">
        <v>7.2778400000000003</v>
      </c>
      <c r="D356" s="2">
        <v>8.5826100000000007</v>
      </c>
      <c r="E356" s="2" t="s">
        <v>24</v>
      </c>
      <c r="F356" s="2">
        <v>0.17929999999999999</v>
      </c>
      <c r="G356" s="2" t="s">
        <v>25</v>
      </c>
      <c r="H356" s="3">
        <v>41647</v>
      </c>
    </row>
    <row r="357" spans="1:8">
      <c r="A357" s="2" t="s">
        <v>348</v>
      </c>
      <c r="B357" s="12">
        <v>85720601</v>
      </c>
      <c r="C357" s="2">
        <v>16.71416</v>
      </c>
      <c r="D357" s="2">
        <v>17.883980000000001</v>
      </c>
      <c r="E357" s="2" t="s">
        <v>24</v>
      </c>
      <c r="F357" s="2">
        <v>7.0000000000000007E-2</v>
      </c>
      <c r="G357" s="2" t="s">
        <v>25</v>
      </c>
      <c r="H357" s="3">
        <v>41647</v>
      </c>
    </row>
    <row r="358" spans="1:8">
      <c r="A358" s="2" t="s">
        <v>349</v>
      </c>
      <c r="B358" s="12">
        <v>85461001</v>
      </c>
      <c r="C358" s="2">
        <v>16.620719999999999</v>
      </c>
      <c r="D358" s="2">
        <v>17.783999999999999</v>
      </c>
      <c r="E358" s="2" t="s">
        <v>24</v>
      </c>
      <c r="F358" s="2">
        <v>7.0000000000000007E-2</v>
      </c>
      <c r="G358" s="2" t="s">
        <v>25</v>
      </c>
      <c r="H358" s="3">
        <v>41647</v>
      </c>
    </row>
    <row r="359" spans="1:8">
      <c r="A359" s="2" t="s">
        <v>349</v>
      </c>
      <c r="B359" s="12">
        <v>85461005</v>
      </c>
      <c r="C359" s="2">
        <v>16.649190000000001</v>
      </c>
      <c r="D359" s="2">
        <v>17.814139999999998</v>
      </c>
      <c r="E359" s="2" t="s">
        <v>24</v>
      </c>
      <c r="F359" s="2">
        <v>7.0000000000000007E-2</v>
      </c>
      <c r="G359" s="2" t="s">
        <v>25</v>
      </c>
      <c r="H359" s="3">
        <v>41647</v>
      </c>
    </row>
    <row r="360" spans="1:8">
      <c r="A360" s="2" t="s">
        <v>350</v>
      </c>
      <c r="B360" s="12">
        <v>8083602</v>
      </c>
      <c r="C360" s="2">
        <v>6.68689</v>
      </c>
      <c r="D360" s="2">
        <v>7.2885999999999997</v>
      </c>
      <c r="E360" s="2" t="s">
        <v>24</v>
      </c>
      <c r="F360" s="2">
        <v>0.09</v>
      </c>
      <c r="G360" s="2" t="s">
        <v>25</v>
      </c>
      <c r="H360" s="3">
        <v>41647</v>
      </c>
    </row>
    <row r="361" spans="1:8">
      <c r="A361" s="2" t="s">
        <v>351</v>
      </c>
      <c r="B361" s="12">
        <v>8083702</v>
      </c>
      <c r="C361" s="2">
        <v>5.5074300000000003</v>
      </c>
      <c r="D361" s="2">
        <v>6.00305</v>
      </c>
      <c r="E361" s="2" t="s">
        <v>24</v>
      </c>
      <c r="F361" s="2">
        <v>0.09</v>
      </c>
      <c r="G361" s="2" t="s">
        <v>25</v>
      </c>
      <c r="H361" s="3">
        <v>41647</v>
      </c>
    </row>
    <row r="362" spans="1:8">
      <c r="A362" s="2" t="s">
        <v>352</v>
      </c>
      <c r="B362" s="12">
        <v>8083303</v>
      </c>
      <c r="C362" s="2">
        <v>6.2410100000000002</v>
      </c>
      <c r="D362" s="2">
        <v>6.8022499999999999</v>
      </c>
      <c r="E362" s="2" t="s">
        <v>24</v>
      </c>
      <c r="F362" s="2">
        <v>8.9899999999999994E-2</v>
      </c>
      <c r="G362" s="2" t="s">
        <v>25</v>
      </c>
      <c r="H362" s="3">
        <v>41647</v>
      </c>
    </row>
    <row r="363" spans="1:8">
      <c r="A363" s="2" t="s">
        <v>353</v>
      </c>
      <c r="B363" s="12">
        <v>23920105</v>
      </c>
      <c r="C363" s="2">
        <v>27.553709999999999</v>
      </c>
      <c r="D363" s="2">
        <v>29.481919999999999</v>
      </c>
      <c r="E363" s="2" t="s">
        <v>24</v>
      </c>
      <c r="F363" s="2">
        <v>7.0000000000000007E-2</v>
      </c>
      <c r="G363" s="2" t="s">
        <v>25</v>
      </c>
      <c r="H363" s="3">
        <v>41647</v>
      </c>
    </row>
    <row r="364" spans="1:8">
      <c r="A364" s="2" t="s">
        <v>354</v>
      </c>
      <c r="B364" s="12">
        <v>61958060101</v>
      </c>
      <c r="C364" s="2">
        <v>15.352460000000001</v>
      </c>
      <c r="D364" s="2">
        <v>16.104579999999999</v>
      </c>
      <c r="E364" s="2" t="s">
        <v>24</v>
      </c>
      <c r="F364" s="2">
        <v>4.9000000000000002E-2</v>
      </c>
      <c r="G364" s="2" t="s">
        <v>25</v>
      </c>
      <c r="H364" s="3">
        <v>41647</v>
      </c>
    </row>
    <row r="365" spans="1:8">
      <c r="A365" s="2" t="s">
        <v>355</v>
      </c>
      <c r="B365" s="12">
        <v>58406042534</v>
      </c>
      <c r="C365" s="2">
        <v>289.91012999999998</v>
      </c>
      <c r="D365" s="2">
        <v>309.90813000000003</v>
      </c>
      <c r="E365" s="2" t="s">
        <v>24</v>
      </c>
      <c r="F365" s="2">
        <v>6.9000000000000006E-2</v>
      </c>
      <c r="G365" s="2" t="s">
        <v>25</v>
      </c>
      <c r="H365" s="3">
        <v>41647</v>
      </c>
    </row>
    <row r="366" spans="1:8">
      <c r="A366" s="2" t="s">
        <v>356</v>
      </c>
      <c r="B366" s="12">
        <v>58406045504</v>
      </c>
      <c r="C366" s="2">
        <v>548.88922000000002</v>
      </c>
      <c r="D366" s="2">
        <v>586.75158999999996</v>
      </c>
      <c r="E366" s="2" t="s">
        <v>24</v>
      </c>
      <c r="F366" s="2">
        <v>6.9000000000000006E-2</v>
      </c>
      <c r="G366" s="2" t="s">
        <v>25</v>
      </c>
      <c r="H366" s="3">
        <v>41647</v>
      </c>
    </row>
    <row r="367" spans="1:8">
      <c r="A367" s="2" t="s">
        <v>357</v>
      </c>
      <c r="B367" s="12">
        <v>58406044504</v>
      </c>
      <c r="C367" s="2">
        <v>599.83452999999997</v>
      </c>
      <c r="D367" s="2">
        <v>641.21112000000005</v>
      </c>
      <c r="E367" s="2" t="s">
        <v>24</v>
      </c>
      <c r="F367" s="2">
        <v>6.9000000000000006E-2</v>
      </c>
      <c r="G367" s="2" t="s">
        <v>25</v>
      </c>
      <c r="H367" s="3">
        <v>41647</v>
      </c>
    </row>
    <row r="368" spans="1:8">
      <c r="A368" s="2" t="s">
        <v>358</v>
      </c>
      <c r="B368" s="12">
        <v>58406043504</v>
      </c>
      <c r="C368" s="2">
        <v>589.79007999999999</v>
      </c>
      <c r="D368" s="2">
        <v>630.47379999999998</v>
      </c>
      <c r="E368" s="2" t="s">
        <v>24</v>
      </c>
      <c r="F368" s="2">
        <v>6.9000000000000006E-2</v>
      </c>
      <c r="G368" s="2" t="s">
        <v>25</v>
      </c>
      <c r="H368" s="3">
        <v>41647</v>
      </c>
    </row>
    <row r="369" spans="1:8">
      <c r="A369" s="2" t="s">
        <v>359</v>
      </c>
      <c r="B369" s="12">
        <v>51285040602</v>
      </c>
      <c r="C369" s="2">
        <v>2.1467200000000002</v>
      </c>
      <c r="D369" s="2">
        <v>2.3584299999999998</v>
      </c>
      <c r="E369" s="2" t="s">
        <v>24</v>
      </c>
      <c r="F369" s="2">
        <v>9.8599999999999993E-2</v>
      </c>
      <c r="G369" s="2" t="s">
        <v>25</v>
      </c>
      <c r="H369" s="3">
        <v>41647</v>
      </c>
    </row>
    <row r="370" spans="1:8">
      <c r="A370" s="2" t="s">
        <v>360</v>
      </c>
      <c r="B370" s="12">
        <v>51285040702</v>
      </c>
      <c r="C370" s="2">
        <v>2.1800000000000002</v>
      </c>
      <c r="D370" s="2">
        <v>2.39499</v>
      </c>
      <c r="E370" s="2" t="s">
        <v>24</v>
      </c>
      <c r="F370" s="2">
        <v>9.8599999999999993E-2</v>
      </c>
      <c r="G370" s="2" t="s">
        <v>25</v>
      </c>
      <c r="H370" s="3">
        <v>41647</v>
      </c>
    </row>
    <row r="371" spans="1:8">
      <c r="A371" s="2" t="s">
        <v>361</v>
      </c>
      <c r="B371" s="12">
        <v>51285040802</v>
      </c>
      <c r="C371" s="2">
        <v>2.1454900000000001</v>
      </c>
      <c r="D371" s="2">
        <v>2.3570700000000002</v>
      </c>
      <c r="E371" s="2" t="s">
        <v>24</v>
      </c>
      <c r="F371" s="2">
        <v>9.8599999999999993E-2</v>
      </c>
      <c r="G371" s="2" t="s">
        <v>25</v>
      </c>
      <c r="H371" s="3">
        <v>41647</v>
      </c>
    </row>
    <row r="372" spans="1:8">
      <c r="A372" s="2" t="s">
        <v>362</v>
      </c>
      <c r="B372" s="12">
        <v>51285040902</v>
      </c>
      <c r="C372" s="2">
        <v>2.1307399999999999</v>
      </c>
      <c r="D372" s="2">
        <v>2.3408699999999998</v>
      </c>
      <c r="E372" s="2" t="s">
        <v>24</v>
      </c>
      <c r="F372" s="2">
        <v>9.8599999999999993E-2</v>
      </c>
      <c r="G372" s="2" t="s">
        <v>25</v>
      </c>
      <c r="H372" s="3">
        <v>41647</v>
      </c>
    </row>
    <row r="373" spans="1:8">
      <c r="A373" s="2" t="s">
        <v>363</v>
      </c>
      <c r="B373" s="12">
        <v>51285041002</v>
      </c>
      <c r="C373" s="2">
        <v>2.1259299999999999</v>
      </c>
      <c r="D373" s="2">
        <v>2.3355899999999998</v>
      </c>
      <c r="E373" s="2" t="s">
        <v>24</v>
      </c>
      <c r="F373" s="2">
        <v>9.8599999999999993E-2</v>
      </c>
      <c r="G373" s="2" t="s">
        <v>25</v>
      </c>
      <c r="H373" s="3">
        <v>41647</v>
      </c>
    </row>
    <row r="374" spans="1:8">
      <c r="A374" s="2" t="s">
        <v>364</v>
      </c>
      <c r="B374" s="12">
        <v>186070210</v>
      </c>
      <c r="C374" s="2">
        <v>20.095179999999999</v>
      </c>
      <c r="D374" s="2">
        <v>22.104700000000001</v>
      </c>
      <c r="E374" s="2" t="s">
        <v>24</v>
      </c>
      <c r="F374" s="2">
        <v>0.1</v>
      </c>
      <c r="G374" s="2" t="s">
        <v>25</v>
      </c>
      <c r="H374" s="3">
        <v>41647</v>
      </c>
    </row>
    <row r="375" spans="1:8">
      <c r="A375" s="2" t="s">
        <v>365</v>
      </c>
      <c r="B375" s="12">
        <v>299590845</v>
      </c>
      <c r="C375" s="2">
        <v>5.4999599999999997</v>
      </c>
      <c r="D375" s="2">
        <v>5.8847899999999997</v>
      </c>
      <c r="E375" s="2" t="s">
        <v>24</v>
      </c>
      <c r="F375" s="2">
        <v>7.0000000000000007E-2</v>
      </c>
      <c r="G375" s="2" t="s">
        <v>25</v>
      </c>
      <c r="H375" s="3">
        <v>41647</v>
      </c>
    </row>
    <row r="376" spans="1:8">
      <c r="A376" s="2" t="s">
        <v>366</v>
      </c>
      <c r="B376" s="12">
        <v>299590825</v>
      </c>
      <c r="C376" s="2">
        <v>5.5000299999999998</v>
      </c>
      <c r="D376" s="2">
        <v>5.8848599999999998</v>
      </c>
      <c r="E376" s="2" t="s">
        <v>24</v>
      </c>
      <c r="F376" s="2">
        <v>7.0000000000000007E-2</v>
      </c>
      <c r="G376" s="2" t="s">
        <v>25</v>
      </c>
      <c r="H376" s="3">
        <v>41647</v>
      </c>
    </row>
    <row r="377" spans="1:8">
      <c r="A377" s="2" t="s">
        <v>367</v>
      </c>
      <c r="B377" s="12">
        <v>13215036</v>
      </c>
      <c r="C377" s="2">
        <v>204.87352000000001</v>
      </c>
      <c r="D377" s="2">
        <v>215.1172</v>
      </c>
      <c r="E377" s="2" t="s">
        <v>24</v>
      </c>
      <c r="F377" s="2">
        <v>0.05</v>
      </c>
      <c r="G377" s="2" t="s">
        <v>25</v>
      </c>
      <c r="H377" s="3">
        <v>41647</v>
      </c>
    </row>
    <row r="378" spans="1:8">
      <c r="A378" s="2" t="s">
        <v>368</v>
      </c>
      <c r="B378" s="12">
        <v>10631009160</v>
      </c>
      <c r="C378" s="2">
        <v>1.53186</v>
      </c>
      <c r="D378" s="2">
        <v>2.2978000000000001</v>
      </c>
      <c r="E378" s="2" t="s">
        <v>24</v>
      </c>
      <c r="F378" s="2">
        <v>0.5</v>
      </c>
      <c r="G378" s="2" t="s">
        <v>25</v>
      </c>
      <c r="H378" s="3">
        <v>41647</v>
      </c>
    </row>
    <row r="379" spans="1:8">
      <c r="A379" s="2" t="s">
        <v>369</v>
      </c>
      <c r="B379" s="12">
        <v>10631009260</v>
      </c>
      <c r="C379" s="2">
        <v>1.5114000000000001</v>
      </c>
      <c r="D379" s="2">
        <v>2.2671700000000001</v>
      </c>
      <c r="E379" s="2" t="s">
        <v>24</v>
      </c>
      <c r="F379" s="2">
        <v>0.5</v>
      </c>
      <c r="G379" s="2" t="s">
        <v>25</v>
      </c>
      <c r="H379" s="3">
        <v>41647</v>
      </c>
    </row>
    <row r="380" spans="1:8">
      <c r="A380" s="2" t="s">
        <v>370</v>
      </c>
      <c r="B380" s="12">
        <v>10631010030</v>
      </c>
      <c r="C380" s="2">
        <v>2.9758399999999998</v>
      </c>
      <c r="D380" s="2">
        <v>4.4637500000000001</v>
      </c>
      <c r="E380" s="2" t="s">
        <v>24</v>
      </c>
      <c r="F380" s="2">
        <v>0.5</v>
      </c>
      <c r="G380" s="2" t="s">
        <v>25</v>
      </c>
      <c r="H380" s="3">
        <v>41647</v>
      </c>
    </row>
    <row r="381" spans="1:8">
      <c r="A381" s="2" t="s">
        <v>371</v>
      </c>
      <c r="B381" s="12">
        <v>63459054428</v>
      </c>
      <c r="C381" s="2">
        <v>51.750120000000003</v>
      </c>
      <c r="D381" s="2">
        <v>56.862000000000002</v>
      </c>
      <c r="E381" s="2" t="s">
        <v>24</v>
      </c>
      <c r="F381" s="2">
        <v>9.8799999999999999E-2</v>
      </c>
      <c r="G381" s="2" t="s">
        <v>25</v>
      </c>
      <c r="H381" s="3">
        <v>41647</v>
      </c>
    </row>
    <row r="382" spans="1:8">
      <c r="A382" s="2" t="s">
        <v>372</v>
      </c>
      <c r="B382" s="12">
        <v>63459054628</v>
      </c>
      <c r="C382" s="2">
        <v>66.999139999999997</v>
      </c>
      <c r="D382" s="2">
        <v>73.632729999999995</v>
      </c>
      <c r="E382" s="2" t="s">
        <v>24</v>
      </c>
      <c r="F382" s="2">
        <v>9.9000000000000005E-2</v>
      </c>
      <c r="G382" s="2" t="s">
        <v>25</v>
      </c>
      <c r="H382" s="3">
        <v>41647</v>
      </c>
    </row>
    <row r="383" spans="1:8">
      <c r="A383" s="2" t="s">
        <v>373</v>
      </c>
      <c r="B383" s="12">
        <v>63459054828</v>
      </c>
      <c r="C383" s="2">
        <v>81.994429999999994</v>
      </c>
      <c r="D383" s="2">
        <v>90.110240000000005</v>
      </c>
      <c r="E383" s="2" t="s">
        <v>24</v>
      </c>
      <c r="F383" s="2">
        <v>9.9000000000000005E-2</v>
      </c>
      <c r="G383" s="2" t="s">
        <v>25</v>
      </c>
      <c r="H383" s="3">
        <v>41647</v>
      </c>
    </row>
    <row r="384" spans="1:8">
      <c r="A384" s="2" t="s">
        <v>374</v>
      </c>
      <c r="B384" s="12">
        <v>25196130</v>
      </c>
      <c r="C384" s="2">
        <v>13.768370000000001</v>
      </c>
      <c r="D384" s="2">
        <v>14.73216</v>
      </c>
      <c r="E384" s="2" t="s">
        <v>24</v>
      </c>
      <c r="F384" s="2">
        <v>7.0000000000000007E-2</v>
      </c>
      <c r="G384" s="2" t="s">
        <v>25</v>
      </c>
      <c r="H384" s="3">
        <v>41647</v>
      </c>
    </row>
    <row r="385" spans="1:8">
      <c r="A385" s="2" t="s">
        <v>375</v>
      </c>
      <c r="B385" s="12">
        <v>60793041105</v>
      </c>
      <c r="C385" s="2">
        <v>6.54718</v>
      </c>
      <c r="D385" s="2">
        <v>6.96889</v>
      </c>
      <c r="E385" s="2" t="s">
        <v>24</v>
      </c>
      <c r="F385" s="2">
        <v>6.4399999999999999E-2</v>
      </c>
      <c r="G385" s="2" t="s">
        <v>25</v>
      </c>
      <c r="H385" s="3">
        <v>41647</v>
      </c>
    </row>
    <row r="386" spans="1:8">
      <c r="A386" s="2" t="s">
        <v>376</v>
      </c>
      <c r="B386" s="12">
        <v>54092025410</v>
      </c>
      <c r="C386" s="2">
        <v>7.6508900000000004</v>
      </c>
      <c r="D386" s="2">
        <v>8.3394700000000004</v>
      </c>
      <c r="E386" s="2" t="s">
        <v>24</v>
      </c>
      <c r="F386" s="2">
        <v>0.09</v>
      </c>
      <c r="G386" s="2" t="s">
        <v>25</v>
      </c>
      <c r="H386" s="3">
        <v>41647</v>
      </c>
    </row>
    <row r="387" spans="1:8">
      <c r="A387" s="2" t="s">
        <v>377</v>
      </c>
      <c r="B387" s="12">
        <v>54092025245</v>
      </c>
      <c r="C387" s="2">
        <v>7.3545999999999996</v>
      </c>
      <c r="D387" s="2">
        <v>8.0165100000000002</v>
      </c>
      <c r="E387" s="2" t="s">
        <v>24</v>
      </c>
      <c r="F387" s="2">
        <v>0.09</v>
      </c>
      <c r="G387" s="2" t="s">
        <v>25</v>
      </c>
      <c r="H387" s="3">
        <v>41647</v>
      </c>
    </row>
    <row r="388" spans="1:8">
      <c r="A388" s="2" t="s">
        <v>378</v>
      </c>
      <c r="B388" s="12">
        <v>13262681</v>
      </c>
      <c r="C388" s="2">
        <v>408.52771000000001</v>
      </c>
      <c r="D388" s="2">
        <v>428.95001000000002</v>
      </c>
      <c r="E388" s="2" t="s">
        <v>24</v>
      </c>
      <c r="F388" s="2">
        <v>0.05</v>
      </c>
      <c r="G388" s="2" t="s">
        <v>25</v>
      </c>
      <c r="H388" s="3">
        <v>41647</v>
      </c>
    </row>
    <row r="389" spans="1:8">
      <c r="A389" s="2" t="s">
        <v>379</v>
      </c>
      <c r="B389" s="12">
        <v>49396041</v>
      </c>
      <c r="C389" s="2">
        <v>9.4457599999999999</v>
      </c>
      <c r="D389" s="2">
        <v>10.29588</v>
      </c>
      <c r="E389" s="2" t="s">
        <v>24</v>
      </c>
      <c r="F389" s="2">
        <v>0.09</v>
      </c>
      <c r="G389" s="2" t="s">
        <v>25</v>
      </c>
      <c r="H389" s="3">
        <v>41647</v>
      </c>
    </row>
    <row r="390" spans="1:8">
      <c r="A390" s="2" t="s">
        <v>380</v>
      </c>
      <c r="B390" s="12">
        <v>49397041</v>
      </c>
      <c r="C390" s="2">
        <v>9.4978999999999996</v>
      </c>
      <c r="D390" s="2">
        <v>10.35272</v>
      </c>
      <c r="E390" s="2" t="s">
        <v>24</v>
      </c>
      <c r="F390" s="2">
        <v>0.09</v>
      </c>
      <c r="G390" s="2" t="s">
        <v>25</v>
      </c>
      <c r="H390" s="3">
        <v>41647</v>
      </c>
    </row>
    <row r="391" spans="1:8">
      <c r="A391" s="2" t="s">
        <v>381</v>
      </c>
      <c r="B391" s="12">
        <v>49398041</v>
      </c>
      <c r="C391" s="2">
        <v>11.078329999999999</v>
      </c>
      <c r="D391" s="2">
        <v>12.075390000000001</v>
      </c>
      <c r="E391" s="2" t="s">
        <v>24</v>
      </c>
      <c r="F391" s="2">
        <v>0.09</v>
      </c>
      <c r="G391" s="2" t="s">
        <v>25</v>
      </c>
      <c r="H391" s="3">
        <v>41647</v>
      </c>
    </row>
    <row r="392" spans="1:8">
      <c r="A392" s="2" t="s">
        <v>382</v>
      </c>
      <c r="B392" s="12">
        <v>49399041</v>
      </c>
      <c r="C392" s="2">
        <v>11.47381</v>
      </c>
      <c r="D392" s="2">
        <v>12.506449999999999</v>
      </c>
      <c r="E392" s="2" t="s">
        <v>24</v>
      </c>
      <c r="F392" s="2">
        <v>0.09</v>
      </c>
      <c r="G392" s="2" t="s">
        <v>25</v>
      </c>
      <c r="H392" s="3">
        <v>41647</v>
      </c>
    </row>
    <row r="393" spans="1:8">
      <c r="A393" s="2" t="s">
        <v>383</v>
      </c>
      <c r="B393" s="12">
        <v>49017402</v>
      </c>
      <c r="C393" s="2">
        <v>0.76617999999999997</v>
      </c>
      <c r="D393" s="2">
        <v>0.77327999999999997</v>
      </c>
      <c r="E393" s="2" t="s">
        <v>24</v>
      </c>
      <c r="F393" s="2">
        <v>9.2999999999999992E-3</v>
      </c>
      <c r="G393" s="2" t="s">
        <v>25</v>
      </c>
      <c r="H393" s="3">
        <v>41647</v>
      </c>
    </row>
    <row r="394" spans="1:8">
      <c r="A394" s="2" t="s">
        <v>384</v>
      </c>
      <c r="B394" s="12">
        <v>9501401</v>
      </c>
      <c r="C394" s="2">
        <v>1.64862</v>
      </c>
      <c r="D394" s="2">
        <v>1.76407</v>
      </c>
      <c r="E394" s="2" t="s">
        <v>24</v>
      </c>
      <c r="F394" s="2">
        <v>7.0000000000000007E-2</v>
      </c>
      <c r="G394" s="2" t="s">
        <v>25</v>
      </c>
      <c r="H394" s="3">
        <v>41647</v>
      </c>
    </row>
    <row r="395" spans="1:8">
      <c r="A395" s="2" t="s">
        <v>385</v>
      </c>
      <c r="B395" s="12">
        <v>9501201</v>
      </c>
      <c r="C395" s="2">
        <v>1.25956</v>
      </c>
      <c r="D395" s="2">
        <v>1.3477399999999999</v>
      </c>
      <c r="E395" s="2" t="s">
        <v>24</v>
      </c>
      <c r="F395" s="2">
        <v>7.0000000000000007E-2</v>
      </c>
      <c r="G395" s="2" t="s">
        <v>25</v>
      </c>
      <c r="H395" s="3">
        <v>41647</v>
      </c>
    </row>
    <row r="396" spans="1:8">
      <c r="A396" s="2" t="s">
        <v>386</v>
      </c>
      <c r="B396" s="12">
        <v>9501301</v>
      </c>
      <c r="C396" s="2">
        <v>1.40812</v>
      </c>
      <c r="D396" s="2">
        <v>1.5066600000000001</v>
      </c>
      <c r="E396" s="2" t="s">
        <v>24</v>
      </c>
      <c r="F396" s="2">
        <v>7.0000000000000007E-2</v>
      </c>
      <c r="G396" s="2" t="s">
        <v>25</v>
      </c>
      <c r="H396" s="3">
        <v>41647</v>
      </c>
    </row>
    <row r="397" spans="1:8">
      <c r="A397" s="2" t="s">
        <v>387</v>
      </c>
      <c r="B397" s="12">
        <v>9001755</v>
      </c>
      <c r="C397" s="2">
        <v>2.6058500000000002</v>
      </c>
      <c r="D397" s="2">
        <v>2.7884199999999999</v>
      </c>
      <c r="E397" s="2" t="s">
        <v>24</v>
      </c>
      <c r="F397" s="2">
        <v>7.0099999999999996E-2</v>
      </c>
      <c r="G397" s="2" t="s">
        <v>25</v>
      </c>
      <c r="H397" s="3">
        <v>41647</v>
      </c>
    </row>
    <row r="398" spans="1:8">
      <c r="A398" s="2" t="s">
        <v>388</v>
      </c>
      <c r="B398" s="12">
        <v>10631009420</v>
      </c>
      <c r="C398" s="2">
        <v>3.4462999999999999</v>
      </c>
      <c r="D398" s="2">
        <v>4.4800199999999997</v>
      </c>
      <c r="E398" s="2" t="s">
        <v>24</v>
      </c>
      <c r="F398" s="2">
        <v>0.3</v>
      </c>
      <c r="G398" s="2" t="s">
        <v>25</v>
      </c>
      <c r="H398" s="3">
        <v>41647</v>
      </c>
    </row>
    <row r="399" spans="1:8">
      <c r="A399" s="2" t="s">
        <v>388</v>
      </c>
      <c r="B399" s="12">
        <v>10631009430</v>
      </c>
      <c r="C399" s="2">
        <v>3.09863</v>
      </c>
      <c r="D399" s="2">
        <v>4.0282799999999996</v>
      </c>
      <c r="E399" s="2" t="s">
        <v>24</v>
      </c>
      <c r="F399" s="2">
        <v>0.3</v>
      </c>
      <c r="G399" s="2" t="s">
        <v>25</v>
      </c>
      <c r="H399" s="3">
        <v>41647</v>
      </c>
    </row>
    <row r="400" spans="1:8">
      <c r="A400" s="2" t="s">
        <v>388</v>
      </c>
      <c r="B400" s="12">
        <v>10631009476</v>
      </c>
      <c r="C400" s="2">
        <v>2.3204400000000001</v>
      </c>
      <c r="D400" s="2">
        <v>3.0165500000000001</v>
      </c>
      <c r="E400" s="2" t="s">
        <v>24</v>
      </c>
      <c r="F400" s="2">
        <v>0.3</v>
      </c>
      <c r="G400" s="2" t="s">
        <v>25</v>
      </c>
      <c r="H400" s="3">
        <v>41647</v>
      </c>
    </row>
    <row r="401" spans="1:8">
      <c r="A401" s="2" t="s">
        <v>389</v>
      </c>
      <c r="B401" s="12">
        <v>61958050101</v>
      </c>
      <c r="C401" s="2">
        <v>33.742609999999999</v>
      </c>
      <c r="D401" s="2">
        <v>35.396000000000001</v>
      </c>
      <c r="E401" s="2" t="s">
        <v>24</v>
      </c>
      <c r="F401" s="2">
        <v>4.9000000000000002E-2</v>
      </c>
      <c r="G401" s="2" t="s">
        <v>25</v>
      </c>
      <c r="H401" s="3">
        <v>41647</v>
      </c>
    </row>
    <row r="402" spans="1:8">
      <c r="A402" s="2" t="s">
        <v>390</v>
      </c>
      <c r="B402" s="12">
        <v>173080601</v>
      </c>
      <c r="C402" s="2">
        <v>4.7823399999999996</v>
      </c>
      <c r="D402" s="2">
        <v>5.2126999999999999</v>
      </c>
      <c r="E402" s="2" t="s">
        <v>24</v>
      </c>
      <c r="F402" s="2">
        <v>0.09</v>
      </c>
      <c r="G402" s="2" t="s">
        <v>25</v>
      </c>
      <c r="H402" s="3">
        <v>41647</v>
      </c>
    </row>
    <row r="403" spans="1:8">
      <c r="A403" s="2" t="s">
        <v>391</v>
      </c>
      <c r="B403" s="12">
        <v>74433902</v>
      </c>
      <c r="C403" s="2">
        <v>1148.0241100000001</v>
      </c>
      <c r="D403" s="2">
        <v>1227.23777</v>
      </c>
      <c r="E403" s="2" t="s">
        <v>24</v>
      </c>
      <c r="F403" s="2">
        <v>6.9000000000000006E-2</v>
      </c>
      <c r="G403" s="2" t="s">
        <v>25</v>
      </c>
      <c r="H403" s="3">
        <v>41647</v>
      </c>
    </row>
    <row r="404" spans="1:8">
      <c r="A404" s="2" t="s">
        <v>392</v>
      </c>
      <c r="B404" s="12">
        <v>74379902</v>
      </c>
      <c r="C404" s="2">
        <v>1141.4736800000001</v>
      </c>
      <c r="D404" s="2">
        <v>1220.2353599999999</v>
      </c>
      <c r="E404" s="2" t="s">
        <v>24</v>
      </c>
      <c r="F404" s="2">
        <v>6.9000000000000006E-2</v>
      </c>
      <c r="G404" s="2" t="s">
        <v>25</v>
      </c>
      <c r="H404" s="3">
        <v>41647</v>
      </c>
    </row>
    <row r="405" spans="1:8">
      <c r="A405" s="2" t="s">
        <v>393</v>
      </c>
      <c r="B405" s="12">
        <v>74433906</v>
      </c>
      <c r="C405" s="2">
        <v>1114.07439</v>
      </c>
      <c r="D405" s="2">
        <v>1190.94552</v>
      </c>
      <c r="E405" s="2" t="s">
        <v>24</v>
      </c>
      <c r="F405" s="2">
        <v>6.9000000000000006E-2</v>
      </c>
      <c r="G405" s="2" t="s">
        <v>25</v>
      </c>
      <c r="H405" s="3">
        <v>41647</v>
      </c>
    </row>
    <row r="406" spans="1:8">
      <c r="A406" s="2" t="s">
        <v>394</v>
      </c>
      <c r="B406" s="12">
        <v>74433907</v>
      </c>
      <c r="C406" s="2">
        <v>1137.8059900000001</v>
      </c>
      <c r="D406" s="2">
        <v>1216.3146099999999</v>
      </c>
      <c r="E406" s="2" t="s">
        <v>24</v>
      </c>
      <c r="F406" s="2">
        <v>6.9000000000000006E-2</v>
      </c>
      <c r="G406" s="2" t="s">
        <v>25</v>
      </c>
      <c r="H406" s="3">
        <v>41647</v>
      </c>
    </row>
    <row r="407" spans="1:8">
      <c r="A407" s="2" t="s">
        <v>395</v>
      </c>
      <c r="B407" s="12">
        <v>173079101</v>
      </c>
      <c r="C407" s="2">
        <v>10.66131</v>
      </c>
      <c r="D407" s="2">
        <v>12.77225</v>
      </c>
      <c r="E407" s="2" t="s">
        <v>24</v>
      </c>
      <c r="F407" s="2">
        <v>0.19800000000000001</v>
      </c>
      <c r="G407" s="2" t="s">
        <v>25</v>
      </c>
      <c r="H407" s="3">
        <v>41647</v>
      </c>
    </row>
    <row r="408" spans="1:8">
      <c r="A408" s="2" t="s">
        <v>396</v>
      </c>
      <c r="B408" s="12">
        <v>173079001</v>
      </c>
      <c r="C408" s="2">
        <v>10.840579999999999</v>
      </c>
      <c r="D408" s="2">
        <v>12.98701</v>
      </c>
      <c r="E408" s="2" t="s">
        <v>24</v>
      </c>
      <c r="F408" s="2">
        <v>0.19800000000000001</v>
      </c>
      <c r="G408" s="2" t="s">
        <v>25</v>
      </c>
      <c r="H408" s="3">
        <v>41647</v>
      </c>
    </row>
    <row r="409" spans="1:8">
      <c r="A409" s="2" t="s">
        <v>397</v>
      </c>
      <c r="B409" s="12">
        <v>25171001</v>
      </c>
      <c r="C409" s="2">
        <v>5.2541399999999996</v>
      </c>
      <c r="D409" s="2">
        <v>5.6219299999999999</v>
      </c>
      <c r="E409" s="2" t="s">
        <v>24</v>
      </c>
      <c r="F409" s="2">
        <v>7.0000000000000007E-2</v>
      </c>
      <c r="G409" s="2" t="s">
        <v>25</v>
      </c>
      <c r="H409" s="3">
        <v>41647</v>
      </c>
    </row>
    <row r="410" spans="1:8">
      <c r="A410" s="2" t="s">
        <v>398</v>
      </c>
      <c r="B410" s="12">
        <v>6384371</v>
      </c>
      <c r="C410" s="2">
        <v>65.997919999999993</v>
      </c>
      <c r="D410" s="2">
        <v>69.291219999999996</v>
      </c>
      <c r="E410" s="2" t="s">
        <v>24</v>
      </c>
      <c r="F410" s="2">
        <v>4.99E-2</v>
      </c>
      <c r="G410" s="2" t="s">
        <v>25</v>
      </c>
      <c r="H410" s="3">
        <v>41647</v>
      </c>
    </row>
    <row r="411" spans="1:8">
      <c r="A411" s="2" t="s">
        <v>399</v>
      </c>
      <c r="B411" s="12">
        <v>6022761</v>
      </c>
      <c r="C411" s="2">
        <v>17.25966</v>
      </c>
      <c r="D411" s="2">
        <v>18.10538</v>
      </c>
      <c r="E411" s="2" t="s">
        <v>24</v>
      </c>
      <c r="F411" s="2">
        <v>4.9000000000000002E-2</v>
      </c>
      <c r="G411" s="2" t="s">
        <v>25</v>
      </c>
      <c r="H411" s="3">
        <v>41647</v>
      </c>
    </row>
    <row r="412" spans="1:8">
      <c r="A412" s="2" t="s">
        <v>400</v>
      </c>
      <c r="B412" s="12">
        <v>6057761</v>
      </c>
      <c r="C412" s="2">
        <v>4.2257199999999999</v>
      </c>
      <c r="D412" s="2">
        <v>4.6440700000000001</v>
      </c>
      <c r="E412" s="2" t="s">
        <v>24</v>
      </c>
      <c r="F412" s="2">
        <v>9.9000000000000005E-2</v>
      </c>
      <c r="G412" s="2" t="s">
        <v>25</v>
      </c>
      <c r="H412" s="3">
        <v>41647</v>
      </c>
    </row>
    <row r="413" spans="1:8">
      <c r="A413" s="2" t="s">
        <v>401</v>
      </c>
      <c r="B413" s="12">
        <v>6057561</v>
      </c>
      <c r="C413" s="2">
        <v>4.1750699999999998</v>
      </c>
      <c r="D413" s="2">
        <v>4.5884</v>
      </c>
      <c r="E413" s="2" t="s">
        <v>24</v>
      </c>
      <c r="F413" s="2">
        <v>9.9000000000000005E-2</v>
      </c>
      <c r="G413" s="2" t="s">
        <v>25</v>
      </c>
      <c r="H413" s="3">
        <v>41647</v>
      </c>
    </row>
    <row r="414" spans="1:8">
      <c r="A414" s="2" t="s">
        <v>402</v>
      </c>
      <c r="B414" s="12">
        <v>6008131</v>
      </c>
      <c r="C414" s="2">
        <v>8.4458199999999994</v>
      </c>
      <c r="D414" s="2">
        <v>9.2819599999999998</v>
      </c>
      <c r="E414" s="2" t="s">
        <v>24</v>
      </c>
      <c r="F414" s="2">
        <v>9.9000000000000005E-2</v>
      </c>
      <c r="G414" s="2" t="s">
        <v>25</v>
      </c>
      <c r="H414" s="3">
        <v>41647</v>
      </c>
    </row>
    <row r="415" spans="1:8">
      <c r="A415" s="2" t="s">
        <v>403</v>
      </c>
      <c r="B415" s="12">
        <v>6008061</v>
      </c>
      <c r="C415" s="2">
        <v>4.2125599999999999</v>
      </c>
      <c r="D415" s="2">
        <v>4.6296099999999996</v>
      </c>
      <c r="E415" s="2" t="s">
        <v>24</v>
      </c>
      <c r="F415" s="2">
        <v>9.9000000000000005E-2</v>
      </c>
      <c r="G415" s="2" t="s">
        <v>25</v>
      </c>
      <c r="H415" s="3">
        <v>41647</v>
      </c>
    </row>
    <row r="416" spans="1:8">
      <c r="A416" s="2" t="s">
        <v>404</v>
      </c>
      <c r="B416" s="12">
        <v>6007861</v>
      </c>
      <c r="C416" s="2">
        <v>4.1412300000000002</v>
      </c>
      <c r="D416" s="2">
        <v>4.5512100000000002</v>
      </c>
      <c r="E416" s="2" t="s">
        <v>24</v>
      </c>
      <c r="F416" s="2">
        <v>9.9000000000000005E-2</v>
      </c>
      <c r="G416" s="2" t="s">
        <v>25</v>
      </c>
      <c r="H416" s="3">
        <v>41647</v>
      </c>
    </row>
    <row r="417" spans="1:8">
      <c r="A417" s="2" t="s">
        <v>405</v>
      </c>
      <c r="B417" s="12">
        <v>6027728</v>
      </c>
      <c r="C417" s="2">
        <v>8.4482599999999994</v>
      </c>
      <c r="D417" s="2">
        <v>9.2846399999999996</v>
      </c>
      <c r="E417" s="2" t="s">
        <v>24</v>
      </c>
      <c r="F417" s="2">
        <v>9.9000000000000005E-2</v>
      </c>
      <c r="G417" s="2" t="s">
        <v>25</v>
      </c>
      <c r="H417" s="3">
        <v>41647</v>
      </c>
    </row>
    <row r="418" spans="1:8">
      <c r="A418" s="2" t="s">
        <v>406</v>
      </c>
      <c r="B418" s="12">
        <v>6022128</v>
      </c>
      <c r="C418" s="2">
        <v>8.4604099999999995</v>
      </c>
      <c r="D418" s="2">
        <v>9.2979900000000004</v>
      </c>
      <c r="E418" s="2" t="s">
        <v>24</v>
      </c>
      <c r="F418" s="2">
        <v>9.9000000000000005E-2</v>
      </c>
      <c r="G418" s="2" t="s">
        <v>25</v>
      </c>
      <c r="H418" s="3">
        <v>41647</v>
      </c>
    </row>
    <row r="419" spans="1:8">
      <c r="A419" s="2" t="s">
        <v>407</v>
      </c>
      <c r="B419" s="12">
        <v>6011228</v>
      </c>
      <c r="C419" s="2">
        <v>8.4293499999999995</v>
      </c>
      <c r="D419" s="2">
        <v>9.2638499999999997</v>
      </c>
      <c r="E419" s="2" t="s">
        <v>24</v>
      </c>
      <c r="F419" s="2">
        <v>9.9000000000000005E-2</v>
      </c>
      <c r="G419" s="2" t="s">
        <v>25</v>
      </c>
      <c r="H419" s="3">
        <v>41647</v>
      </c>
    </row>
    <row r="420" spans="1:8">
      <c r="A420" s="2" t="s">
        <v>408</v>
      </c>
      <c r="B420" s="12">
        <v>6077331</v>
      </c>
      <c r="C420" s="2">
        <v>8.2878699999999998</v>
      </c>
      <c r="D420" s="2">
        <v>9.1083700000000007</v>
      </c>
      <c r="E420" s="2" t="s">
        <v>24</v>
      </c>
      <c r="F420" s="2">
        <v>9.9000000000000005E-2</v>
      </c>
      <c r="G420" s="2" t="s">
        <v>25</v>
      </c>
      <c r="H420" s="3">
        <v>41647</v>
      </c>
    </row>
    <row r="421" spans="1:8">
      <c r="A421" s="2" t="s">
        <v>409</v>
      </c>
      <c r="B421" s="12">
        <v>74679922</v>
      </c>
      <c r="C421" s="2">
        <v>6.1998800000000003</v>
      </c>
      <c r="D421" s="2">
        <v>6.5656800000000004</v>
      </c>
      <c r="E421" s="2" t="s">
        <v>24</v>
      </c>
      <c r="F421" s="2">
        <v>5.8999999999999997E-2</v>
      </c>
      <c r="G421" s="2" t="s">
        <v>25</v>
      </c>
      <c r="H421" s="3">
        <v>41647</v>
      </c>
    </row>
    <row r="422" spans="1:8">
      <c r="A422" s="2" t="s">
        <v>410</v>
      </c>
      <c r="B422" s="12">
        <v>74395646</v>
      </c>
      <c r="C422" s="2">
        <v>2.3689499999999999</v>
      </c>
      <c r="D422" s="2">
        <v>2.50874</v>
      </c>
      <c r="E422" s="2" t="s">
        <v>24</v>
      </c>
      <c r="F422" s="2">
        <v>5.8999999999999997E-2</v>
      </c>
      <c r="G422" s="2" t="s">
        <v>25</v>
      </c>
      <c r="H422" s="3">
        <v>41647</v>
      </c>
    </row>
    <row r="423" spans="1:8">
      <c r="A423" s="2" t="s">
        <v>411</v>
      </c>
      <c r="B423" s="12">
        <v>10631009307</v>
      </c>
      <c r="C423" s="2">
        <v>2.71217</v>
      </c>
      <c r="D423" s="2">
        <v>3.5257999999999998</v>
      </c>
      <c r="E423" s="2" t="s">
        <v>24</v>
      </c>
      <c r="F423" s="2">
        <v>0.3</v>
      </c>
      <c r="G423" s="2" t="s">
        <v>25</v>
      </c>
      <c r="H423" s="3">
        <v>41647</v>
      </c>
    </row>
    <row r="424" spans="1:8">
      <c r="A424" s="2" t="s">
        <v>411</v>
      </c>
      <c r="B424" s="12">
        <v>10631009362</v>
      </c>
      <c r="C424" s="2">
        <v>2.6837</v>
      </c>
      <c r="D424" s="2">
        <v>3.48868</v>
      </c>
      <c r="E424" s="2" t="s">
        <v>24</v>
      </c>
      <c r="F424" s="2">
        <v>0.3</v>
      </c>
      <c r="G424" s="2" t="s">
        <v>25</v>
      </c>
      <c r="H424" s="3">
        <v>41647</v>
      </c>
    </row>
    <row r="425" spans="1:8">
      <c r="A425" s="2" t="s">
        <v>412</v>
      </c>
      <c r="B425" s="12">
        <v>50474059766</v>
      </c>
      <c r="C425" s="2">
        <v>11.128299999999999</v>
      </c>
      <c r="D425" s="2">
        <v>12.23001</v>
      </c>
      <c r="E425" s="2" t="s">
        <v>24</v>
      </c>
      <c r="F425" s="2">
        <v>9.9000000000000005E-2</v>
      </c>
      <c r="G425" s="2" t="s">
        <v>25</v>
      </c>
      <c r="H425" s="3">
        <v>41647</v>
      </c>
    </row>
    <row r="426" spans="1:8">
      <c r="A426" s="2" t="s">
        <v>413</v>
      </c>
      <c r="B426" s="12">
        <v>50474000148</v>
      </c>
      <c r="C426" s="2">
        <v>1.06569</v>
      </c>
      <c r="D426" s="2">
        <v>1.1712</v>
      </c>
      <c r="E426" s="2" t="s">
        <v>24</v>
      </c>
      <c r="F426" s="2">
        <v>9.9000000000000005E-2</v>
      </c>
      <c r="G426" s="2" t="s">
        <v>25</v>
      </c>
      <c r="H426" s="3">
        <v>41647</v>
      </c>
    </row>
    <row r="427" spans="1:8">
      <c r="A427" s="2" t="s">
        <v>414</v>
      </c>
      <c r="B427" s="12">
        <v>50474059440</v>
      </c>
      <c r="C427" s="2">
        <v>4.5935199999999998</v>
      </c>
      <c r="D427" s="2">
        <v>5.0482800000000001</v>
      </c>
      <c r="E427" s="2" t="s">
        <v>24</v>
      </c>
      <c r="F427" s="2">
        <v>9.9000000000000005E-2</v>
      </c>
      <c r="G427" s="2" t="s">
        <v>25</v>
      </c>
      <c r="H427" s="3">
        <v>41647</v>
      </c>
    </row>
    <row r="428" spans="1:8">
      <c r="A428" s="2" t="s">
        <v>415</v>
      </c>
      <c r="B428" s="12">
        <v>50474059540</v>
      </c>
      <c r="C428" s="2">
        <v>5.5193300000000001</v>
      </c>
      <c r="D428" s="2">
        <v>6.0657399999999999</v>
      </c>
      <c r="E428" s="2" t="s">
        <v>24</v>
      </c>
      <c r="F428" s="2">
        <v>9.9000000000000005E-2</v>
      </c>
      <c r="G428" s="2" t="s">
        <v>25</v>
      </c>
      <c r="H428" s="3">
        <v>41647</v>
      </c>
    </row>
    <row r="429" spans="1:8">
      <c r="A429" s="2" t="s">
        <v>416</v>
      </c>
      <c r="B429" s="12">
        <v>50474059640</v>
      </c>
      <c r="C429" s="2">
        <v>7.5279699999999998</v>
      </c>
      <c r="D429" s="2">
        <v>8.2732399999999995</v>
      </c>
      <c r="E429" s="2" t="s">
        <v>24</v>
      </c>
      <c r="F429" s="2">
        <v>9.9000000000000005E-2</v>
      </c>
      <c r="G429" s="2" t="s">
        <v>25</v>
      </c>
      <c r="H429" s="3">
        <v>41647</v>
      </c>
    </row>
    <row r="430" spans="1:8">
      <c r="A430" s="2" t="s">
        <v>417</v>
      </c>
      <c r="B430" s="12">
        <v>50474059866</v>
      </c>
      <c r="C430" s="2">
        <v>5.07498</v>
      </c>
      <c r="D430" s="2">
        <v>5.5774999999999997</v>
      </c>
      <c r="E430" s="2" t="s">
        <v>24</v>
      </c>
      <c r="F430" s="2">
        <v>9.9000000000000005E-2</v>
      </c>
      <c r="G430" s="2" t="s">
        <v>25</v>
      </c>
      <c r="H430" s="3">
        <v>41647</v>
      </c>
    </row>
    <row r="431" spans="1:8">
      <c r="A431" s="2" t="s">
        <v>418</v>
      </c>
      <c r="B431" s="12">
        <v>50474059966</v>
      </c>
      <c r="C431" s="2">
        <v>7.53721</v>
      </c>
      <c r="D431" s="2">
        <v>8.2833199999999998</v>
      </c>
      <c r="E431" s="2" t="s">
        <v>24</v>
      </c>
      <c r="F431" s="2">
        <v>9.9000000000000005E-2</v>
      </c>
      <c r="G431" s="2" t="s">
        <v>25</v>
      </c>
      <c r="H431" s="3">
        <v>41647</v>
      </c>
    </row>
    <row r="432" spans="1:8">
      <c r="A432" s="2" t="s">
        <v>419</v>
      </c>
      <c r="B432" s="12">
        <v>66658023428</v>
      </c>
      <c r="C432" s="2">
        <v>136.24764999999999</v>
      </c>
      <c r="D432" s="2">
        <v>148.49904000000001</v>
      </c>
      <c r="E432" s="2" t="s">
        <v>24</v>
      </c>
      <c r="F432" s="2">
        <v>8.9899999999999994E-2</v>
      </c>
      <c r="G432" s="2" t="s">
        <v>25</v>
      </c>
      <c r="H432" s="3">
        <v>41647</v>
      </c>
    </row>
    <row r="433" spans="1:8">
      <c r="A433" s="2" t="s">
        <v>420</v>
      </c>
      <c r="B433" s="12">
        <v>3422216</v>
      </c>
      <c r="C433" s="2">
        <v>4.1699900000000003</v>
      </c>
      <c r="D433" s="2">
        <v>4.5035800000000004</v>
      </c>
      <c r="E433" s="2" t="s">
        <v>24</v>
      </c>
      <c r="F433" s="2">
        <v>0.08</v>
      </c>
      <c r="G433" s="2" t="s">
        <v>25</v>
      </c>
      <c r="H433" s="3">
        <v>41647</v>
      </c>
    </row>
    <row r="434" spans="1:8">
      <c r="A434" s="2" t="s">
        <v>421</v>
      </c>
      <c r="B434" s="12">
        <v>3422311</v>
      </c>
      <c r="C434" s="2">
        <v>8.3679600000000001</v>
      </c>
      <c r="D434" s="2">
        <v>9.0373999999999999</v>
      </c>
      <c r="E434" s="2" t="s">
        <v>24</v>
      </c>
      <c r="F434" s="2">
        <v>0.08</v>
      </c>
      <c r="G434" s="2" t="s">
        <v>25</v>
      </c>
      <c r="H434" s="3">
        <v>41647</v>
      </c>
    </row>
    <row r="435" spans="1:8">
      <c r="A435" s="2" t="s">
        <v>422</v>
      </c>
      <c r="B435" s="12">
        <v>3422111</v>
      </c>
      <c r="C435" s="2">
        <v>8.46556</v>
      </c>
      <c r="D435" s="2">
        <v>9.1428100000000008</v>
      </c>
      <c r="E435" s="2" t="s">
        <v>24</v>
      </c>
      <c r="F435" s="2">
        <v>0.08</v>
      </c>
      <c r="G435" s="2" t="s">
        <v>25</v>
      </c>
      <c r="H435" s="3">
        <v>41647</v>
      </c>
    </row>
    <row r="436" spans="1:8">
      <c r="A436" s="2" t="s">
        <v>423</v>
      </c>
      <c r="B436" s="12">
        <v>74780413</v>
      </c>
      <c r="C436" s="2">
        <v>0.54193999999999998</v>
      </c>
      <c r="D436" s="2">
        <v>0.59558999999999995</v>
      </c>
      <c r="E436" s="2" t="s">
        <v>24</v>
      </c>
      <c r="F436" s="2">
        <v>9.9000000000000005E-2</v>
      </c>
      <c r="G436" s="2" t="s">
        <v>25</v>
      </c>
      <c r="H436" s="3">
        <v>41647</v>
      </c>
    </row>
    <row r="437" spans="1:8">
      <c r="A437" s="2" t="s">
        <v>424</v>
      </c>
      <c r="B437" s="12">
        <v>23429003</v>
      </c>
      <c r="C437" s="2">
        <v>39.071080000000002</v>
      </c>
      <c r="D437" s="2">
        <v>41.805660000000003</v>
      </c>
      <c r="E437" s="2" t="s">
        <v>24</v>
      </c>
      <c r="F437" s="2">
        <v>7.0000000000000007E-2</v>
      </c>
      <c r="G437" s="2" t="s">
        <v>25</v>
      </c>
      <c r="H437" s="3">
        <v>41647</v>
      </c>
    </row>
    <row r="438" spans="1:8">
      <c r="A438" s="2" t="s">
        <v>425</v>
      </c>
      <c r="B438" s="12">
        <v>63402031230</v>
      </c>
      <c r="C438" s="2">
        <v>29.222239999999999</v>
      </c>
      <c r="D438" s="2">
        <v>32.113489999999999</v>
      </c>
      <c r="E438" s="2" t="s">
        <v>24</v>
      </c>
      <c r="F438" s="2">
        <v>9.8900000000000002E-2</v>
      </c>
      <c r="G438" s="2" t="s">
        <v>25</v>
      </c>
      <c r="H438" s="3">
        <v>41647</v>
      </c>
    </row>
    <row r="439" spans="1:8">
      <c r="A439" s="2" t="s">
        <v>426</v>
      </c>
      <c r="B439" s="12">
        <v>63402030230</v>
      </c>
      <c r="C439" s="2">
        <v>19.879110000000001</v>
      </c>
      <c r="D439" s="2">
        <v>21.842569999999998</v>
      </c>
      <c r="E439" s="2" t="s">
        <v>24</v>
      </c>
      <c r="F439" s="2">
        <v>9.8799999999999999E-2</v>
      </c>
      <c r="G439" s="2" t="s">
        <v>25</v>
      </c>
      <c r="H439" s="3">
        <v>41647</v>
      </c>
    </row>
    <row r="440" spans="1:8">
      <c r="A440" s="2" t="s">
        <v>427</v>
      </c>
      <c r="B440" s="12">
        <v>63402030410</v>
      </c>
      <c r="C440" s="2">
        <v>19.872599999999998</v>
      </c>
      <c r="D440" s="2">
        <v>21.83541</v>
      </c>
      <c r="E440" s="2" t="s">
        <v>24</v>
      </c>
      <c r="F440" s="2">
        <v>9.8799999999999999E-2</v>
      </c>
      <c r="G440" s="2" t="s">
        <v>25</v>
      </c>
      <c r="H440" s="3">
        <v>41647</v>
      </c>
    </row>
    <row r="441" spans="1:8">
      <c r="A441" s="2" t="s">
        <v>428</v>
      </c>
      <c r="B441" s="12">
        <v>63402030810</v>
      </c>
      <c r="C441" s="2">
        <v>19.734559999999998</v>
      </c>
      <c r="D441" s="2">
        <v>21.68374</v>
      </c>
      <c r="E441" s="2" t="s">
        <v>24</v>
      </c>
      <c r="F441" s="2">
        <v>9.8799999999999999E-2</v>
      </c>
      <c r="G441" s="2" t="s">
        <v>25</v>
      </c>
      <c r="H441" s="3">
        <v>41647</v>
      </c>
    </row>
    <row r="442" spans="1:8">
      <c r="A442" s="2" t="s">
        <v>429</v>
      </c>
      <c r="B442" s="12">
        <v>54092047612</v>
      </c>
      <c r="C442" s="2">
        <v>6.1316300000000004</v>
      </c>
      <c r="D442" s="2">
        <v>6.5608399999999998</v>
      </c>
      <c r="E442" s="2" t="s">
        <v>24</v>
      </c>
      <c r="F442" s="2">
        <v>7.0000000000000007E-2</v>
      </c>
      <c r="G442" s="2" t="s">
        <v>25</v>
      </c>
      <c r="H442" s="3">
        <v>41647</v>
      </c>
    </row>
    <row r="443" spans="1:8">
      <c r="A443" s="2" t="s">
        <v>430</v>
      </c>
      <c r="B443" s="12">
        <v>71015523</v>
      </c>
      <c r="C443" s="2">
        <v>4.5749700000000004</v>
      </c>
      <c r="D443" s="2">
        <v>4.9867100000000004</v>
      </c>
      <c r="E443" s="2" t="s">
        <v>24</v>
      </c>
      <c r="F443" s="2">
        <v>0.09</v>
      </c>
      <c r="G443" s="2" t="s">
        <v>25</v>
      </c>
      <c r="H443" s="3">
        <v>41647</v>
      </c>
    </row>
    <row r="444" spans="1:8">
      <c r="A444" s="2" t="s">
        <v>431</v>
      </c>
      <c r="B444" s="12">
        <v>71015623</v>
      </c>
      <c r="C444" s="2">
        <v>6.5386800000000003</v>
      </c>
      <c r="D444" s="2">
        <v>7.1271599999999999</v>
      </c>
      <c r="E444" s="2" t="s">
        <v>24</v>
      </c>
      <c r="F444" s="2">
        <v>0.09</v>
      </c>
      <c r="G444" s="2" t="s">
        <v>25</v>
      </c>
      <c r="H444" s="3">
        <v>41647</v>
      </c>
    </row>
    <row r="445" spans="1:8">
      <c r="A445" s="2" t="s">
        <v>432</v>
      </c>
      <c r="B445" s="12">
        <v>71015723</v>
      </c>
      <c r="C445" s="2">
        <v>6.4867299999999997</v>
      </c>
      <c r="D445" s="2">
        <v>7.0705400000000003</v>
      </c>
      <c r="E445" s="2" t="s">
        <v>24</v>
      </c>
      <c r="F445" s="2">
        <v>0.09</v>
      </c>
      <c r="G445" s="2" t="s">
        <v>25</v>
      </c>
      <c r="H445" s="3">
        <v>41647</v>
      </c>
    </row>
    <row r="446" spans="1:8">
      <c r="A446" s="2" t="s">
        <v>433</v>
      </c>
      <c r="B446" s="12">
        <v>71015823</v>
      </c>
      <c r="C446" s="2">
        <v>6.3974299999999999</v>
      </c>
      <c r="D446" s="2">
        <v>6.9732000000000003</v>
      </c>
      <c r="E446" s="2" t="s">
        <v>24</v>
      </c>
      <c r="F446" s="2">
        <v>0.09</v>
      </c>
      <c r="G446" s="2" t="s">
        <v>25</v>
      </c>
      <c r="H446" s="3">
        <v>41647</v>
      </c>
    </row>
    <row r="447" spans="1:8">
      <c r="A447" s="2" t="s">
        <v>434</v>
      </c>
      <c r="B447" s="12">
        <v>51285008070</v>
      </c>
      <c r="C447" s="2">
        <v>3.1151399999999998</v>
      </c>
      <c r="D447" s="2">
        <v>3.25467</v>
      </c>
      <c r="E447" s="2" t="s">
        <v>24</v>
      </c>
      <c r="F447" s="2">
        <v>4.48E-2</v>
      </c>
      <c r="G447" s="2" t="s">
        <v>25</v>
      </c>
      <c r="H447" s="3">
        <v>41647</v>
      </c>
    </row>
    <row r="448" spans="1:8">
      <c r="A448" s="2" t="s">
        <v>435</v>
      </c>
      <c r="B448" s="12">
        <v>25006131</v>
      </c>
      <c r="C448" s="2">
        <v>1.3172699999999999</v>
      </c>
      <c r="D448" s="2">
        <v>1.4094800000000001</v>
      </c>
      <c r="E448" s="2" t="s">
        <v>24</v>
      </c>
      <c r="F448" s="2">
        <v>7.0000000000000007E-2</v>
      </c>
      <c r="G448" s="2" t="s">
        <v>25</v>
      </c>
      <c r="H448" s="3">
        <v>41647</v>
      </c>
    </row>
    <row r="449" spans="1:8">
      <c r="A449" s="2" t="s">
        <v>436</v>
      </c>
      <c r="B449" s="12">
        <v>51285009287</v>
      </c>
      <c r="C449" s="2">
        <v>2.7894600000000001</v>
      </c>
      <c r="D449" s="2">
        <v>2.9128400000000001</v>
      </c>
      <c r="E449" s="2" t="s">
        <v>24</v>
      </c>
      <c r="F449" s="2">
        <v>4.4200000000000003E-2</v>
      </c>
      <c r="G449" s="2" t="s">
        <v>25</v>
      </c>
      <c r="H449" s="3">
        <v>41647</v>
      </c>
    </row>
    <row r="450" spans="1:8">
      <c r="A450" s="2" t="s">
        <v>437</v>
      </c>
      <c r="B450" s="12">
        <v>23320503</v>
      </c>
      <c r="C450" s="2">
        <v>40.50788</v>
      </c>
      <c r="D450" s="2">
        <v>43.342619999999997</v>
      </c>
      <c r="E450" s="2" t="s">
        <v>24</v>
      </c>
      <c r="F450" s="2">
        <v>7.0000000000000007E-2</v>
      </c>
      <c r="G450" s="2" t="s">
        <v>25</v>
      </c>
      <c r="H450" s="3">
        <v>41647</v>
      </c>
    </row>
    <row r="451" spans="1:8">
      <c r="A451" s="2" t="s">
        <v>437</v>
      </c>
      <c r="B451" s="12">
        <v>23320505</v>
      </c>
      <c r="C451" s="2">
        <v>40.81691</v>
      </c>
      <c r="D451" s="2">
        <v>43.674509999999998</v>
      </c>
      <c r="E451" s="2" t="s">
        <v>24</v>
      </c>
      <c r="F451" s="2">
        <v>7.0000000000000007E-2</v>
      </c>
      <c r="G451" s="2" t="s">
        <v>25</v>
      </c>
      <c r="H451" s="3">
        <v>41647</v>
      </c>
    </row>
    <row r="452" spans="1:8">
      <c r="A452" s="2" t="s">
        <v>437</v>
      </c>
      <c r="B452" s="12">
        <v>23320508</v>
      </c>
      <c r="C452" s="2">
        <v>40.277169999999998</v>
      </c>
      <c r="D452" s="2">
        <v>43.095770000000002</v>
      </c>
      <c r="E452" s="2" t="s">
        <v>24</v>
      </c>
      <c r="F452" s="2">
        <v>7.0000000000000007E-2</v>
      </c>
      <c r="G452" s="2" t="s">
        <v>25</v>
      </c>
      <c r="H452" s="3">
        <v>41647</v>
      </c>
    </row>
    <row r="453" spans="1:8">
      <c r="A453" s="2" t="s">
        <v>438</v>
      </c>
      <c r="B453" s="12">
        <v>63402019030</v>
      </c>
      <c r="C453" s="2">
        <v>9.2404299999999999</v>
      </c>
      <c r="D453" s="2">
        <v>10.615220000000001</v>
      </c>
      <c r="E453" s="2" t="s">
        <v>24</v>
      </c>
      <c r="F453" s="2">
        <v>0.14879999999999999</v>
      </c>
      <c r="G453" s="2" t="s">
        <v>25</v>
      </c>
      <c r="H453" s="3">
        <v>41647</v>
      </c>
    </row>
    <row r="454" spans="1:8">
      <c r="A454" s="2" t="s">
        <v>439</v>
      </c>
      <c r="B454" s="12">
        <v>63402019110</v>
      </c>
      <c r="C454" s="2">
        <v>9.27468</v>
      </c>
      <c r="D454" s="2">
        <v>10.65456</v>
      </c>
      <c r="E454" s="2" t="s">
        <v>24</v>
      </c>
      <c r="F454" s="2">
        <v>0.14879999999999999</v>
      </c>
      <c r="G454" s="2" t="s">
        <v>25</v>
      </c>
      <c r="H454" s="3">
        <v>41647</v>
      </c>
    </row>
    <row r="455" spans="1:8">
      <c r="A455" s="2" t="s">
        <v>440</v>
      </c>
      <c r="B455" s="12">
        <v>63402019310</v>
      </c>
      <c r="C455" s="2">
        <v>9.2662899999999997</v>
      </c>
      <c r="D455" s="2">
        <v>10.64493</v>
      </c>
      <c r="E455" s="2" t="s">
        <v>24</v>
      </c>
      <c r="F455" s="2">
        <v>0.14879999999999999</v>
      </c>
      <c r="G455" s="2" t="s">
        <v>25</v>
      </c>
      <c r="H455" s="3">
        <v>41647</v>
      </c>
    </row>
    <row r="456" spans="1:8">
      <c r="A456" s="2" t="s">
        <v>441</v>
      </c>
      <c r="B456" s="12">
        <v>74366303</v>
      </c>
      <c r="C456" s="2">
        <v>2316.0783299999998</v>
      </c>
      <c r="D456" s="2">
        <v>2475.8877400000001</v>
      </c>
      <c r="E456" s="2" t="s">
        <v>24</v>
      </c>
      <c r="F456" s="2">
        <v>6.9000000000000006E-2</v>
      </c>
      <c r="G456" s="2" t="s">
        <v>25</v>
      </c>
      <c r="H456" s="3">
        <v>41647</v>
      </c>
    </row>
    <row r="457" spans="1:8">
      <c r="A457" s="2" t="s">
        <v>442</v>
      </c>
      <c r="B457" s="12">
        <v>74334603</v>
      </c>
      <c r="C457" s="2">
        <v>2782.6116699999998</v>
      </c>
      <c r="D457" s="2">
        <v>2974.6118700000002</v>
      </c>
      <c r="E457" s="2" t="s">
        <v>24</v>
      </c>
      <c r="F457" s="2">
        <v>6.9000000000000006E-2</v>
      </c>
      <c r="G457" s="2" t="s">
        <v>25</v>
      </c>
      <c r="H457" s="3">
        <v>41647</v>
      </c>
    </row>
    <row r="458" spans="1:8">
      <c r="A458" s="2" t="s">
        <v>443</v>
      </c>
      <c r="B458" s="12">
        <v>74364103</v>
      </c>
      <c r="C458" s="2">
        <v>770.77778000000001</v>
      </c>
      <c r="D458" s="2">
        <v>823.96144000000004</v>
      </c>
      <c r="E458" s="2" t="s">
        <v>24</v>
      </c>
      <c r="F458" s="2">
        <v>6.9000000000000006E-2</v>
      </c>
      <c r="G458" s="2" t="s">
        <v>25</v>
      </c>
      <c r="H458" s="3">
        <v>41647</v>
      </c>
    </row>
    <row r="459" spans="1:8">
      <c r="A459" s="2" t="s">
        <v>444</v>
      </c>
      <c r="B459" s="12">
        <v>145002150</v>
      </c>
      <c r="C459" s="2">
        <v>4.2313400000000003</v>
      </c>
      <c r="D459" s="2">
        <v>4.8659999999999997</v>
      </c>
      <c r="E459" s="2" t="s">
        <v>24</v>
      </c>
      <c r="F459" s="2">
        <v>0.15</v>
      </c>
      <c r="G459" s="2" t="s">
        <v>25</v>
      </c>
      <c r="H459" s="3">
        <v>41647</v>
      </c>
    </row>
    <row r="460" spans="1:8">
      <c r="A460" s="2" t="s">
        <v>445</v>
      </c>
      <c r="B460" s="12">
        <v>71101541</v>
      </c>
      <c r="C460" s="2">
        <v>3.5868099999999998</v>
      </c>
      <c r="D460" s="2">
        <v>3.9253999999999998</v>
      </c>
      <c r="E460" s="2" t="s">
        <v>24</v>
      </c>
      <c r="F460" s="2">
        <v>9.4399999999999998E-2</v>
      </c>
      <c r="G460" s="2" t="s">
        <v>25</v>
      </c>
      <c r="H460" s="3">
        <v>41647</v>
      </c>
    </row>
    <row r="461" spans="1:8">
      <c r="A461" s="2" t="s">
        <v>446</v>
      </c>
      <c r="B461" s="12">
        <v>71101641</v>
      </c>
      <c r="C461" s="2">
        <v>3.5953900000000001</v>
      </c>
      <c r="D461" s="2">
        <v>3.9348000000000001</v>
      </c>
      <c r="E461" s="2" t="s">
        <v>24</v>
      </c>
      <c r="F461" s="2">
        <v>9.4399999999999998E-2</v>
      </c>
      <c r="G461" s="2" t="s">
        <v>25</v>
      </c>
      <c r="H461" s="3">
        <v>41647</v>
      </c>
    </row>
    <row r="462" spans="1:8">
      <c r="A462" s="2" t="s">
        <v>447</v>
      </c>
      <c r="B462" s="12">
        <v>71101768</v>
      </c>
      <c r="C462" s="2">
        <v>3.59022</v>
      </c>
      <c r="D462" s="2">
        <v>3.9291399999999999</v>
      </c>
      <c r="E462" s="2" t="s">
        <v>24</v>
      </c>
      <c r="F462" s="2">
        <v>9.4399999999999998E-2</v>
      </c>
      <c r="G462" s="2" t="s">
        <v>25</v>
      </c>
      <c r="H462" s="3">
        <v>41647</v>
      </c>
    </row>
    <row r="463" spans="1:8">
      <c r="A463" s="2" t="s">
        <v>448</v>
      </c>
      <c r="B463" s="12">
        <v>71101968</v>
      </c>
      <c r="C463" s="2">
        <v>3.59395</v>
      </c>
      <c r="D463" s="2">
        <v>3.9332199999999999</v>
      </c>
      <c r="E463" s="2" t="s">
        <v>24</v>
      </c>
      <c r="F463" s="2">
        <v>9.4399999999999998E-2</v>
      </c>
      <c r="G463" s="2" t="s">
        <v>25</v>
      </c>
      <c r="H463" s="3">
        <v>41647</v>
      </c>
    </row>
    <row r="464" spans="1:8">
      <c r="A464" s="2" t="s">
        <v>449</v>
      </c>
      <c r="B464" s="12">
        <v>71101268</v>
      </c>
      <c r="C464" s="2">
        <v>3.5929000000000002</v>
      </c>
      <c r="D464" s="2">
        <v>3.93207</v>
      </c>
      <c r="E464" s="2" t="s">
        <v>24</v>
      </c>
      <c r="F464" s="2">
        <v>9.4399999999999998E-2</v>
      </c>
      <c r="G464" s="2" t="s">
        <v>25</v>
      </c>
      <c r="H464" s="3">
        <v>41647</v>
      </c>
    </row>
    <row r="465" spans="1:8">
      <c r="A465" s="2" t="s">
        <v>450</v>
      </c>
      <c r="B465" s="12">
        <v>71101868</v>
      </c>
      <c r="C465" s="2">
        <v>3.5905</v>
      </c>
      <c r="D465" s="2">
        <v>3.92944</v>
      </c>
      <c r="E465" s="2" t="s">
        <v>24</v>
      </c>
      <c r="F465" s="2">
        <v>9.4399999999999998E-2</v>
      </c>
      <c r="G465" s="2" t="s">
        <v>25</v>
      </c>
      <c r="H465" s="3">
        <v>41647</v>
      </c>
    </row>
    <row r="466" spans="1:8">
      <c r="A466" s="2" t="s">
        <v>451</v>
      </c>
      <c r="B466" s="12">
        <v>71101341</v>
      </c>
      <c r="C466" s="2">
        <v>3.5927500000000001</v>
      </c>
      <c r="D466" s="2">
        <v>3.9319099999999998</v>
      </c>
      <c r="E466" s="2" t="s">
        <v>24</v>
      </c>
      <c r="F466" s="2">
        <v>9.4399999999999998E-2</v>
      </c>
      <c r="G466" s="2" t="s">
        <v>25</v>
      </c>
      <c r="H466" s="3">
        <v>41647</v>
      </c>
    </row>
    <row r="467" spans="1:8">
      <c r="A467" s="2" t="s">
        <v>452</v>
      </c>
      <c r="B467" s="12">
        <v>71101441</v>
      </c>
      <c r="C467" s="2">
        <v>3.5958700000000001</v>
      </c>
      <c r="D467" s="2">
        <v>3.9353199999999999</v>
      </c>
      <c r="E467" s="2" t="s">
        <v>24</v>
      </c>
      <c r="F467" s="2">
        <v>9.4399999999999998E-2</v>
      </c>
      <c r="G467" s="2" t="s">
        <v>25</v>
      </c>
      <c r="H467" s="3">
        <v>41647</v>
      </c>
    </row>
    <row r="468" spans="1:8">
      <c r="A468" s="2" t="s">
        <v>453</v>
      </c>
      <c r="B468" s="12">
        <v>74228013</v>
      </c>
      <c r="C468" s="2">
        <v>1.5625</v>
      </c>
      <c r="D468" s="2">
        <v>1.7172099999999999</v>
      </c>
      <c r="E468" s="2" t="s">
        <v>24</v>
      </c>
      <c r="F468" s="2">
        <v>9.9000000000000005E-2</v>
      </c>
      <c r="G468" s="2" t="s">
        <v>25</v>
      </c>
      <c r="H468" s="3">
        <v>41647</v>
      </c>
    </row>
    <row r="469" spans="1:8">
      <c r="A469" s="2" t="s">
        <v>454</v>
      </c>
      <c r="B469" s="12">
        <v>9005604</v>
      </c>
      <c r="C469" s="2">
        <v>1.42604</v>
      </c>
      <c r="D469" s="2">
        <v>1.52565</v>
      </c>
      <c r="E469" s="2" t="s">
        <v>24</v>
      </c>
      <c r="F469" s="2">
        <v>6.9900000000000004E-2</v>
      </c>
      <c r="G469" s="2" t="s">
        <v>25</v>
      </c>
      <c r="H469" s="3">
        <v>41647</v>
      </c>
    </row>
    <row r="470" spans="1:8">
      <c r="A470" s="2" t="s">
        <v>455</v>
      </c>
      <c r="B470" s="12">
        <v>61570007201</v>
      </c>
      <c r="C470" s="2">
        <v>0.84326999999999996</v>
      </c>
      <c r="D470" s="2">
        <v>0.90229000000000004</v>
      </c>
      <c r="E470" s="2" t="s">
        <v>24</v>
      </c>
      <c r="F470" s="2">
        <v>7.0000000000000007E-2</v>
      </c>
      <c r="G470" s="2" t="s">
        <v>25</v>
      </c>
      <c r="H470" s="3">
        <v>41647</v>
      </c>
    </row>
    <row r="471" spans="1:8">
      <c r="A471" s="2" t="s">
        <v>456</v>
      </c>
      <c r="B471" s="12">
        <v>61570007301</v>
      </c>
      <c r="C471" s="2">
        <v>1.1997199999999999</v>
      </c>
      <c r="D471" s="2">
        <v>1.28366</v>
      </c>
      <c r="E471" s="2" t="s">
        <v>24</v>
      </c>
      <c r="F471" s="2">
        <v>7.0000000000000007E-2</v>
      </c>
      <c r="G471" s="2" t="s">
        <v>25</v>
      </c>
      <c r="H471" s="3">
        <v>41647</v>
      </c>
    </row>
    <row r="472" spans="1:8">
      <c r="A472" s="2" t="s">
        <v>457</v>
      </c>
      <c r="B472" s="12">
        <v>61570007401</v>
      </c>
      <c r="C472" s="2">
        <v>1.69906</v>
      </c>
      <c r="D472" s="2">
        <v>1.81796</v>
      </c>
      <c r="E472" s="2" t="s">
        <v>24</v>
      </c>
      <c r="F472" s="2">
        <v>7.0000000000000007E-2</v>
      </c>
      <c r="G472" s="2" t="s">
        <v>25</v>
      </c>
      <c r="H472" s="3">
        <v>41647</v>
      </c>
    </row>
    <row r="473" spans="1:8">
      <c r="A473" s="2" t="s">
        <v>458</v>
      </c>
      <c r="B473" s="12">
        <v>53014057907</v>
      </c>
      <c r="C473" s="2">
        <v>5.6456999999999997</v>
      </c>
      <c r="D473" s="2">
        <v>6.2046799999999998</v>
      </c>
      <c r="E473" s="2" t="s">
        <v>24</v>
      </c>
      <c r="F473" s="2">
        <v>9.9000000000000005E-2</v>
      </c>
      <c r="G473" s="2" t="s">
        <v>25</v>
      </c>
      <c r="H473" s="3">
        <v>41647</v>
      </c>
    </row>
    <row r="474" spans="1:8">
      <c r="A474" s="2" t="s">
        <v>459</v>
      </c>
      <c r="B474" s="12">
        <v>53014058007</v>
      </c>
      <c r="C474" s="2">
        <v>5.5911999999999997</v>
      </c>
      <c r="D474" s="2">
        <v>6.1447900000000004</v>
      </c>
      <c r="E474" s="2" t="s">
        <v>24</v>
      </c>
      <c r="F474" s="2">
        <v>9.9000000000000005E-2</v>
      </c>
      <c r="G474" s="2" t="s">
        <v>25</v>
      </c>
      <c r="H474" s="3">
        <v>41647</v>
      </c>
    </row>
    <row r="475" spans="1:8">
      <c r="A475" s="2" t="s">
        <v>460</v>
      </c>
      <c r="B475" s="12">
        <v>53014058107</v>
      </c>
      <c r="C475" s="2">
        <v>5.5016699999999998</v>
      </c>
      <c r="D475" s="2">
        <v>6.0463899999999997</v>
      </c>
      <c r="E475" s="2" t="s">
        <v>24</v>
      </c>
      <c r="F475" s="2">
        <v>9.9000000000000005E-2</v>
      </c>
      <c r="G475" s="2" t="s">
        <v>25</v>
      </c>
      <c r="H475" s="3">
        <v>41647</v>
      </c>
    </row>
    <row r="476" spans="1:8">
      <c r="A476" s="2" t="s">
        <v>461</v>
      </c>
      <c r="B476" s="12">
        <v>299382060</v>
      </c>
      <c r="C476" s="2">
        <v>3.9582299999999999</v>
      </c>
      <c r="D476" s="2">
        <v>4.3300299999999998</v>
      </c>
      <c r="E476" s="2" t="s">
        <v>24</v>
      </c>
      <c r="F476" s="2">
        <v>9.3899999999999997E-2</v>
      </c>
      <c r="G476" s="2" t="s">
        <v>25</v>
      </c>
      <c r="H476" s="3">
        <v>41647</v>
      </c>
    </row>
    <row r="477" spans="1:8">
      <c r="A477" s="2" t="s">
        <v>462</v>
      </c>
      <c r="B477" s="12">
        <v>299382001</v>
      </c>
      <c r="C477" s="2">
        <v>4.3061100000000003</v>
      </c>
      <c r="D477" s="2">
        <v>4.7105800000000002</v>
      </c>
      <c r="E477" s="2" t="s">
        <v>24</v>
      </c>
      <c r="F477" s="2">
        <v>9.3899999999999997E-2</v>
      </c>
      <c r="G477" s="2" t="s">
        <v>25</v>
      </c>
      <c r="H477" s="3">
        <v>41647</v>
      </c>
    </row>
    <row r="478" spans="1:8">
      <c r="A478" s="2" t="s">
        <v>463</v>
      </c>
      <c r="B478" s="12">
        <v>13530117</v>
      </c>
      <c r="C478" s="2">
        <v>14.5593</v>
      </c>
      <c r="D478" s="2">
        <v>15.57845</v>
      </c>
      <c r="E478" s="2" t="s">
        <v>24</v>
      </c>
      <c r="F478" s="2">
        <v>7.0000000000000007E-2</v>
      </c>
      <c r="G478" s="2" t="s">
        <v>25</v>
      </c>
      <c r="H478" s="3">
        <v>41647</v>
      </c>
    </row>
    <row r="479" spans="1:8">
      <c r="A479" s="2" t="s">
        <v>464</v>
      </c>
      <c r="B479" s="12">
        <v>259412660</v>
      </c>
      <c r="C479" s="2">
        <v>4.62019</v>
      </c>
      <c r="D479" s="2">
        <v>4.8969399999999998</v>
      </c>
      <c r="E479" s="2" t="s">
        <v>24</v>
      </c>
      <c r="F479" s="2">
        <v>5.9900000000000002E-2</v>
      </c>
      <c r="G479" s="2" t="s">
        <v>25</v>
      </c>
      <c r="H479" s="3">
        <v>41647</v>
      </c>
    </row>
    <row r="480" spans="1:8">
      <c r="A480" s="2" t="s">
        <v>464</v>
      </c>
      <c r="B480" s="12">
        <v>259412690</v>
      </c>
      <c r="C480" s="2">
        <v>3.0979800000000002</v>
      </c>
      <c r="D480" s="2">
        <v>3.28355</v>
      </c>
      <c r="E480" s="2" t="s">
        <v>24</v>
      </c>
      <c r="F480" s="2">
        <v>5.9900000000000002E-2</v>
      </c>
      <c r="G480" s="2" t="s">
        <v>25</v>
      </c>
      <c r="H480" s="3">
        <v>41647</v>
      </c>
    </row>
    <row r="481" spans="1:8">
      <c r="A481" s="2" t="s">
        <v>465</v>
      </c>
      <c r="B481" s="12">
        <v>259477040</v>
      </c>
      <c r="C481" s="2">
        <v>6.8392499999999998</v>
      </c>
      <c r="D481" s="2">
        <v>7.24892</v>
      </c>
      <c r="E481" s="2" t="s">
        <v>24</v>
      </c>
      <c r="F481" s="2">
        <v>5.9900000000000002E-2</v>
      </c>
      <c r="G481" s="2" t="s">
        <v>25</v>
      </c>
      <c r="H481" s="3">
        <v>41647</v>
      </c>
    </row>
    <row r="482" spans="1:8">
      <c r="A482" s="2" t="s">
        <v>465</v>
      </c>
      <c r="B482" s="12">
        <v>259477060</v>
      </c>
      <c r="C482" s="2">
        <v>4.5564299999999998</v>
      </c>
      <c r="D482" s="2">
        <v>4.8293600000000003</v>
      </c>
      <c r="E482" s="2" t="s">
        <v>24</v>
      </c>
      <c r="F482" s="2">
        <v>5.9900000000000002E-2</v>
      </c>
      <c r="G482" s="2" t="s">
        <v>25</v>
      </c>
      <c r="H482" s="3">
        <v>41647</v>
      </c>
    </row>
    <row r="483" spans="1:8">
      <c r="A483" s="2" t="s">
        <v>466</v>
      </c>
      <c r="B483" s="12">
        <v>259110245</v>
      </c>
      <c r="C483" s="2">
        <v>6.0949400000000002</v>
      </c>
      <c r="D483" s="2">
        <v>6.2899799999999999</v>
      </c>
      <c r="E483" s="2" t="s">
        <v>24</v>
      </c>
      <c r="F483" s="2">
        <v>3.2000000000000001E-2</v>
      </c>
      <c r="G483" s="2" t="s">
        <v>25</v>
      </c>
      <c r="H483" s="3">
        <v>41647</v>
      </c>
    </row>
    <row r="484" spans="1:8">
      <c r="A484" s="2" t="s">
        <v>467</v>
      </c>
      <c r="B484" s="12">
        <v>259120245</v>
      </c>
      <c r="C484" s="2">
        <v>6.0907299999999998</v>
      </c>
      <c r="D484" s="2">
        <v>6.2856300000000003</v>
      </c>
      <c r="E484" s="2" t="s">
        <v>24</v>
      </c>
      <c r="F484" s="2">
        <v>3.2000000000000001E-2</v>
      </c>
      <c r="G484" s="2" t="s">
        <v>25</v>
      </c>
      <c r="H484" s="3">
        <v>41647</v>
      </c>
    </row>
    <row r="485" spans="1:8">
      <c r="A485" s="2" t="s">
        <v>468</v>
      </c>
      <c r="B485" s="12">
        <v>259412609</v>
      </c>
      <c r="C485" s="2">
        <v>3.0979800000000002</v>
      </c>
      <c r="D485" s="2">
        <v>3.28355</v>
      </c>
      <c r="E485" s="2" t="s">
        <v>24</v>
      </c>
      <c r="F485" s="2">
        <v>5.9900000000000002E-2</v>
      </c>
      <c r="G485" s="2" t="s">
        <v>25</v>
      </c>
      <c r="H485" s="3">
        <v>41647</v>
      </c>
    </row>
    <row r="486" spans="1:8">
      <c r="A486" s="2" t="s">
        <v>469</v>
      </c>
      <c r="B486" s="12">
        <v>71035060</v>
      </c>
      <c r="C486" s="2">
        <v>1.1148</v>
      </c>
      <c r="D486" s="2">
        <v>1.19279</v>
      </c>
      <c r="E486" s="2" t="s">
        <v>24</v>
      </c>
      <c r="F486" s="2">
        <v>7.0000000000000007E-2</v>
      </c>
      <c r="G486" s="2" t="s">
        <v>25</v>
      </c>
      <c r="H486" s="3">
        <v>41647</v>
      </c>
    </row>
    <row r="487" spans="1:8">
      <c r="A487" s="2" t="s">
        <v>470</v>
      </c>
      <c r="B487" s="12">
        <v>50474080403</v>
      </c>
      <c r="C487" s="2">
        <v>14.74352</v>
      </c>
      <c r="D487" s="2">
        <v>16.20298</v>
      </c>
      <c r="E487" s="2" t="s">
        <v>24</v>
      </c>
      <c r="F487" s="2">
        <v>9.9000000000000005E-2</v>
      </c>
      <c r="G487" s="2" t="s">
        <v>25</v>
      </c>
      <c r="H487" s="3">
        <v>41647</v>
      </c>
    </row>
    <row r="488" spans="1:8">
      <c r="A488" s="2" t="s">
        <v>471</v>
      </c>
      <c r="B488" s="12">
        <v>50474080503</v>
      </c>
      <c r="C488" s="2">
        <v>14.551589999999999</v>
      </c>
      <c r="D488" s="2">
        <v>15.992050000000001</v>
      </c>
      <c r="E488" s="2" t="s">
        <v>24</v>
      </c>
      <c r="F488" s="2">
        <v>9.9000000000000005E-2</v>
      </c>
      <c r="G488" s="2" t="s">
        <v>25</v>
      </c>
      <c r="H488" s="3">
        <v>41647</v>
      </c>
    </row>
    <row r="489" spans="1:8">
      <c r="A489" s="2" t="s">
        <v>472</v>
      </c>
      <c r="B489" s="12">
        <v>50474080603</v>
      </c>
      <c r="C489" s="2">
        <v>14.365449999999999</v>
      </c>
      <c r="D489" s="2">
        <v>15.78749</v>
      </c>
      <c r="E489" s="2" t="s">
        <v>24</v>
      </c>
      <c r="F489" s="2">
        <v>9.9000000000000005E-2</v>
      </c>
      <c r="G489" s="2" t="s">
        <v>25</v>
      </c>
      <c r="H489" s="3">
        <v>41647</v>
      </c>
    </row>
    <row r="490" spans="1:8">
      <c r="A490" s="2" t="s">
        <v>473</v>
      </c>
      <c r="B490" s="12">
        <v>71080324</v>
      </c>
      <c r="C490" s="2">
        <v>0.95935000000000004</v>
      </c>
      <c r="D490" s="2">
        <v>1.0264899999999999</v>
      </c>
      <c r="E490" s="2" t="s">
        <v>24</v>
      </c>
      <c r="F490" s="2">
        <v>7.0000000000000007E-2</v>
      </c>
      <c r="G490" s="2" t="s">
        <v>25</v>
      </c>
      <c r="H490" s="3">
        <v>41647</v>
      </c>
    </row>
    <row r="491" spans="1:8">
      <c r="A491" s="2" t="s">
        <v>474</v>
      </c>
      <c r="B491" s="12">
        <v>71201223</v>
      </c>
      <c r="C491" s="2">
        <v>0.38327</v>
      </c>
      <c r="D491" s="2">
        <v>0.41009000000000001</v>
      </c>
      <c r="E491" s="2" t="s">
        <v>24</v>
      </c>
      <c r="F491" s="2">
        <v>7.0000000000000007E-2</v>
      </c>
      <c r="G491" s="2" t="s">
        <v>25</v>
      </c>
      <c r="H491" s="3">
        <v>41647</v>
      </c>
    </row>
    <row r="492" spans="1:8">
      <c r="A492" s="2" t="s">
        <v>475</v>
      </c>
      <c r="B492" s="12">
        <v>71080524</v>
      </c>
      <c r="C492" s="2">
        <v>2.38531</v>
      </c>
      <c r="D492" s="2">
        <v>2.5522800000000001</v>
      </c>
      <c r="E492" s="2" t="s">
        <v>24</v>
      </c>
      <c r="F492" s="2">
        <v>7.0000000000000007E-2</v>
      </c>
      <c r="G492" s="2" t="s">
        <v>25</v>
      </c>
      <c r="H492" s="3">
        <v>41647</v>
      </c>
    </row>
    <row r="493" spans="1:8">
      <c r="A493" s="2" t="s">
        <v>476</v>
      </c>
      <c r="B493" s="12">
        <v>71080624</v>
      </c>
      <c r="C493" s="2">
        <v>2.8599899999999998</v>
      </c>
      <c r="D493" s="2">
        <v>3.06019</v>
      </c>
      <c r="E493" s="2" t="s">
        <v>24</v>
      </c>
      <c r="F493" s="2">
        <v>7.0000000000000007E-2</v>
      </c>
      <c r="G493" s="2" t="s">
        <v>25</v>
      </c>
      <c r="H493" s="3">
        <v>41647</v>
      </c>
    </row>
    <row r="494" spans="1:8">
      <c r="A494" s="2" t="s">
        <v>477</v>
      </c>
      <c r="B494" s="12">
        <v>71051324</v>
      </c>
      <c r="C494" s="2">
        <v>4.5297999999999998</v>
      </c>
      <c r="D494" s="2">
        <v>4.8468400000000003</v>
      </c>
      <c r="E494" s="2" t="s">
        <v>24</v>
      </c>
      <c r="F494" s="2">
        <v>7.0000000000000007E-2</v>
      </c>
      <c r="G494" s="2" t="s">
        <v>25</v>
      </c>
      <c r="H494" s="3">
        <v>41647</v>
      </c>
    </row>
    <row r="495" spans="1:8">
      <c r="A495" s="2" t="s">
        <v>478</v>
      </c>
      <c r="B495" s="12">
        <v>71040124</v>
      </c>
      <c r="C495" s="2">
        <v>5.51004</v>
      </c>
      <c r="D495" s="2">
        <v>5.8957899999999999</v>
      </c>
      <c r="E495" s="2" t="s">
        <v>24</v>
      </c>
      <c r="F495" s="2">
        <v>7.0000000000000007E-2</v>
      </c>
      <c r="G495" s="2" t="s">
        <v>25</v>
      </c>
      <c r="H495" s="3">
        <v>41647</v>
      </c>
    </row>
    <row r="496" spans="1:8">
      <c r="A496" s="2" t="s">
        <v>479</v>
      </c>
      <c r="B496" s="12">
        <v>186401001</v>
      </c>
      <c r="C496" s="2">
        <v>7.2435799999999997</v>
      </c>
      <c r="D496" s="2">
        <v>7.6782000000000004</v>
      </c>
      <c r="E496" s="2" t="s">
        <v>24</v>
      </c>
      <c r="F496" s="2">
        <v>0.06</v>
      </c>
      <c r="G496" s="2" t="s">
        <v>25</v>
      </c>
      <c r="H496" s="3">
        <v>41647</v>
      </c>
    </row>
    <row r="497" spans="1:8">
      <c r="A497" s="2" t="s">
        <v>480</v>
      </c>
      <c r="B497" s="12">
        <v>186502031</v>
      </c>
      <c r="C497" s="2">
        <v>7.3061199999999999</v>
      </c>
      <c r="D497" s="2">
        <v>7.7444800000000003</v>
      </c>
      <c r="E497" s="2" t="s">
        <v>24</v>
      </c>
      <c r="F497" s="2">
        <v>0.06</v>
      </c>
      <c r="G497" s="2" t="s">
        <v>25</v>
      </c>
      <c r="H497" s="3">
        <v>41647</v>
      </c>
    </row>
    <row r="498" spans="1:8">
      <c r="A498" s="2" t="s">
        <v>481</v>
      </c>
      <c r="B498" s="12">
        <v>186402001</v>
      </c>
      <c r="C498" s="2">
        <v>7.3928399999999996</v>
      </c>
      <c r="D498" s="2">
        <v>7.8364099999999999</v>
      </c>
      <c r="E498" s="2" t="s">
        <v>24</v>
      </c>
      <c r="F498" s="2">
        <v>0.06</v>
      </c>
      <c r="G498" s="2" t="s">
        <v>25</v>
      </c>
      <c r="H498" s="3">
        <v>41647</v>
      </c>
    </row>
    <row r="499" spans="1:8">
      <c r="A499" s="2" t="s">
        <v>482</v>
      </c>
      <c r="B499" s="12">
        <v>186504031</v>
      </c>
      <c r="C499" s="2">
        <v>7.3095699999999999</v>
      </c>
      <c r="D499" s="2">
        <v>7.7481400000000002</v>
      </c>
      <c r="E499" s="2" t="s">
        <v>24</v>
      </c>
      <c r="F499" s="2">
        <v>0.06</v>
      </c>
      <c r="G499" s="2" t="s">
        <v>25</v>
      </c>
      <c r="H499" s="3">
        <v>41647</v>
      </c>
    </row>
    <row r="500" spans="1:8">
      <c r="A500" s="2" t="s">
        <v>483</v>
      </c>
      <c r="B500" s="12">
        <v>186404001</v>
      </c>
      <c r="C500" s="2">
        <v>7.1931700000000003</v>
      </c>
      <c r="D500" s="2">
        <v>7.6247600000000002</v>
      </c>
      <c r="E500" s="2" t="s">
        <v>24</v>
      </c>
      <c r="F500" s="2">
        <v>0.06</v>
      </c>
      <c r="G500" s="2" t="s">
        <v>25</v>
      </c>
      <c r="H500" s="3">
        <v>41647</v>
      </c>
    </row>
    <row r="501" spans="1:8">
      <c r="A501" s="2" t="s">
        <v>484</v>
      </c>
      <c r="B501" s="12">
        <v>74308090</v>
      </c>
      <c r="C501" s="2">
        <v>6.1080100000000002</v>
      </c>
      <c r="D501" s="2">
        <v>6.71258</v>
      </c>
      <c r="E501" s="2" t="s">
        <v>24</v>
      </c>
      <c r="F501" s="2">
        <v>9.9000000000000005E-2</v>
      </c>
      <c r="G501" s="2" t="s">
        <v>25</v>
      </c>
      <c r="H501" s="3">
        <v>41647</v>
      </c>
    </row>
    <row r="502" spans="1:8">
      <c r="A502" s="2" t="s">
        <v>485</v>
      </c>
      <c r="B502" s="12">
        <v>74307490</v>
      </c>
      <c r="C502" s="2">
        <v>3.4638599999999999</v>
      </c>
      <c r="D502" s="2">
        <v>3.8068499999999998</v>
      </c>
      <c r="E502" s="2" t="s">
        <v>24</v>
      </c>
      <c r="F502" s="2">
        <v>9.9000000000000005E-2</v>
      </c>
      <c r="G502" s="2" t="s">
        <v>25</v>
      </c>
      <c r="H502" s="3">
        <v>41647</v>
      </c>
    </row>
    <row r="503" spans="1:8">
      <c r="A503" s="2" t="s">
        <v>486</v>
      </c>
      <c r="B503" s="12">
        <v>74307990</v>
      </c>
      <c r="C503" s="2">
        <v>4.9190699999999996</v>
      </c>
      <c r="D503" s="2">
        <v>5.4060100000000002</v>
      </c>
      <c r="E503" s="2" t="s">
        <v>24</v>
      </c>
      <c r="F503" s="2">
        <v>9.9000000000000005E-2</v>
      </c>
      <c r="G503" s="2" t="s">
        <v>25</v>
      </c>
      <c r="H503" s="3">
        <v>41647</v>
      </c>
    </row>
    <row r="504" spans="1:8">
      <c r="A504" s="2" t="s">
        <v>487</v>
      </c>
      <c r="B504" s="12">
        <v>9540001</v>
      </c>
      <c r="C504" s="2">
        <v>1.2404900000000001</v>
      </c>
      <c r="D504" s="2">
        <v>1.3025100000000001</v>
      </c>
      <c r="E504" s="2" t="s">
        <v>24</v>
      </c>
      <c r="F504" s="2">
        <v>0.05</v>
      </c>
      <c r="G504" s="2" t="s">
        <v>25</v>
      </c>
      <c r="H504" s="3">
        <v>41647</v>
      </c>
    </row>
    <row r="505" spans="1:8">
      <c r="A505" s="2" t="s">
        <v>488</v>
      </c>
      <c r="B505" s="12">
        <v>9540101</v>
      </c>
      <c r="C505" s="2">
        <v>5.4686199999999996</v>
      </c>
      <c r="D505" s="2">
        <v>5.742</v>
      </c>
      <c r="E505" s="2" t="s">
        <v>24</v>
      </c>
      <c r="F505" s="2">
        <v>0.05</v>
      </c>
      <c r="G505" s="2" t="s">
        <v>25</v>
      </c>
      <c r="H505" s="3">
        <v>41647</v>
      </c>
    </row>
    <row r="506" spans="1:8">
      <c r="A506" s="2" t="s">
        <v>489</v>
      </c>
      <c r="B506" s="12">
        <v>24090041004</v>
      </c>
      <c r="C506" s="2">
        <v>61.72128</v>
      </c>
      <c r="D506" s="2">
        <v>80.238280000000003</v>
      </c>
      <c r="E506" s="2" t="s">
        <v>24</v>
      </c>
      <c r="F506" s="2">
        <v>0.3</v>
      </c>
      <c r="G506" s="2" t="s">
        <v>25</v>
      </c>
      <c r="H506" s="3">
        <v>41647</v>
      </c>
    </row>
    <row r="507" spans="1:8">
      <c r="A507" s="2" t="s">
        <v>490</v>
      </c>
      <c r="B507" s="12">
        <v>71041724</v>
      </c>
      <c r="C507" s="2">
        <v>0.17484</v>
      </c>
      <c r="D507" s="2">
        <v>0.19231999999999999</v>
      </c>
      <c r="E507" s="2" t="s">
        <v>24</v>
      </c>
      <c r="F507" s="2">
        <v>0.1</v>
      </c>
      <c r="G507" s="2" t="s">
        <v>25</v>
      </c>
      <c r="H507" s="3">
        <v>41647</v>
      </c>
    </row>
    <row r="508" spans="1:8">
      <c r="A508" s="2" t="s">
        <v>491</v>
      </c>
      <c r="B508" s="12">
        <v>71041813</v>
      </c>
      <c r="C508" s="2">
        <v>0.33568999999999999</v>
      </c>
      <c r="D508" s="2">
        <v>0.36926999999999999</v>
      </c>
      <c r="E508" s="2" t="s">
        <v>24</v>
      </c>
      <c r="F508" s="2">
        <v>0.1</v>
      </c>
      <c r="G508" s="2" t="s">
        <v>25</v>
      </c>
      <c r="H508" s="3">
        <v>41647</v>
      </c>
    </row>
    <row r="509" spans="1:8">
      <c r="A509" s="2" t="s">
        <v>492</v>
      </c>
      <c r="B509" s="12">
        <v>71041924</v>
      </c>
      <c r="C509" s="2">
        <v>0.17509</v>
      </c>
      <c r="D509" s="2">
        <v>0.19261</v>
      </c>
      <c r="E509" s="2" t="s">
        <v>24</v>
      </c>
      <c r="F509" s="2">
        <v>0.10009999999999999</v>
      </c>
      <c r="G509" s="2" t="s">
        <v>25</v>
      </c>
      <c r="H509" s="3">
        <v>41647</v>
      </c>
    </row>
    <row r="510" spans="1:8">
      <c r="A510" s="2" t="s">
        <v>493</v>
      </c>
      <c r="B510" s="12">
        <v>25273231</v>
      </c>
      <c r="C510" s="2">
        <v>2.2253500000000002</v>
      </c>
      <c r="D510" s="2">
        <v>2.3810799999999999</v>
      </c>
      <c r="E510" s="2" t="s">
        <v>24</v>
      </c>
      <c r="F510" s="2">
        <v>7.0000000000000007E-2</v>
      </c>
      <c r="G510" s="2" t="s">
        <v>25</v>
      </c>
      <c r="H510" s="3">
        <v>41647</v>
      </c>
    </row>
    <row r="511" spans="1:8">
      <c r="A511" s="2" t="s">
        <v>494</v>
      </c>
      <c r="B511" s="12">
        <v>25274231</v>
      </c>
      <c r="C511" s="2">
        <v>2.5729700000000002</v>
      </c>
      <c r="D511" s="2">
        <v>2.7530299999999999</v>
      </c>
      <c r="E511" s="2" t="s">
        <v>24</v>
      </c>
      <c r="F511" s="2">
        <v>7.0000000000000007E-2</v>
      </c>
      <c r="G511" s="2" t="s">
        <v>25</v>
      </c>
      <c r="H511" s="3">
        <v>41647</v>
      </c>
    </row>
    <row r="512" spans="1:8">
      <c r="A512" s="2" t="s">
        <v>495</v>
      </c>
      <c r="B512" s="12">
        <v>69154041</v>
      </c>
      <c r="C512" s="2">
        <v>3.9319600000000001</v>
      </c>
      <c r="D512" s="2">
        <v>4.2072399999999996</v>
      </c>
      <c r="E512" s="2" t="s">
        <v>24</v>
      </c>
      <c r="F512" s="2">
        <v>7.0000000000000007E-2</v>
      </c>
      <c r="G512" s="2" t="s">
        <v>25</v>
      </c>
      <c r="H512" s="3">
        <v>41647</v>
      </c>
    </row>
    <row r="513" spans="1:8">
      <c r="A513" s="2" t="s">
        <v>496</v>
      </c>
      <c r="B513" s="12">
        <v>69152068</v>
      </c>
      <c r="C513" s="2">
        <v>2.8410700000000002</v>
      </c>
      <c r="D513" s="2">
        <v>3.0399500000000002</v>
      </c>
      <c r="E513" s="2" t="s">
        <v>24</v>
      </c>
      <c r="F513" s="2">
        <v>7.0000000000000007E-2</v>
      </c>
      <c r="G513" s="2" t="s">
        <v>25</v>
      </c>
      <c r="H513" s="3">
        <v>41647</v>
      </c>
    </row>
    <row r="514" spans="1:8">
      <c r="A514" s="2" t="s">
        <v>497</v>
      </c>
      <c r="B514" s="12">
        <v>69153041</v>
      </c>
      <c r="C514" s="2">
        <v>2.87486</v>
      </c>
      <c r="D514" s="2">
        <v>3.0760999999999998</v>
      </c>
      <c r="E514" s="2" t="s">
        <v>24</v>
      </c>
      <c r="F514" s="2">
        <v>7.0000000000000007E-2</v>
      </c>
      <c r="G514" s="2" t="s">
        <v>25</v>
      </c>
      <c r="H514" s="3">
        <v>41647</v>
      </c>
    </row>
    <row r="515" spans="1:8">
      <c r="A515" s="2" t="s">
        <v>498</v>
      </c>
      <c r="B515" s="12">
        <v>52027301</v>
      </c>
      <c r="C515" s="2">
        <v>85.928889999999996</v>
      </c>
      <c r="D515" s="2">
        <v>90.22533</v>
      </c>
      <c r="E515" s="2" t="s">
        <v>24</v>
      </c>
      <c r="F515" s="2">
        <v>0.05</v>
      </c>
      <c r="G515" s="2" t="s">
        <v>25</v>
      </c>
      <c r="H515" s="3">
        <v>41647</v>
      </c>
    </row>
    <row r="516" spans="1:8">
      <c r="A516" s="2" t="s">
        <v>499</v>
      </c>
      <c r="B516" s="12">
        <v>63459021530</v>
      </c>
      <c r="C516" s="2">
        <v>14.735379999999999</v>
      </c>
      <c r="D516" s="2">
        <v>16.183140000000002</v>
      </c>
      <c r="E516" s="2" t="s">
        <v>24</v>
      </c>
      <c r="F516" s="2">
        <v>9.8299999999999998E-2</v>
      </c>
      <c r="G516" s="2" t="s">
        <v>25</v>
      </c>
      <c r="H516" s="3">
        <v>41647</v>
      </c>
    </row>
    <row r="517" spans="1:8">
      <c r="A517" s="2" t="s">
        <v>500</v>
      </c>
      <c r="B517" s="12">
        <v>63459022530</v>
      </c>
      <c r="C517" s="2">
        <v>14.73732</v>
      </c>
      <c r="D517" s="2">
        <v>16.185269999999999</v>
      </c>
      <c r="E517" s="2" t="s">
        <v>24</v>
      </c>
      <c r="F517" s="2">
        <v>9.8299999999999998E-2</v>
      </c>
      <c r="G517" s="2" t="s">
        <v>25</v>
      </c>
      <c r="H517" s="3">
        <v>41647</v>
      </c>
    </row>
    <row r="518" spans="1:8">
      <c r="A518" s="2" t="s">
        <v>501</v>
      </c>
      <c r="B518" s="12">
        <v>63459020530</v>
      </c>
      <c r="C518" s="2">
        <v>4.8769200000000001</v>
      </c>
      <c r="D518" s="2">
        <v>5.3581700000000003</v>
      </c>
      <c r="E518" s="2" t="s">
        <v>24</v>
      </c>
      <c r="F518" s="2">
        <v>9.8699999999999996E-2</v>
      </c>
      <c r="G518" s="2" t="s">
        <v>25</v>
      </c>
      <c r="H518" s="3">
        <v>41647</v>
      </c>
    </row>
    <row r="519" spans="1:8">
      <c r="A519" s="2" t="s">
        <v>502</v>
      </c>
      <c r="B519" s="12">
        <v>63032003100</v>
      </c>
      <c r="C519" s="2">
        <v>5.0816999999999997</v>
      </c>
      <c r="D519" s="2">
        <v>5.8440099999999999</v>
      </c>
      <c r="E519" s="2" t="s">
        <v>24</v>
      </c>
      <c r="F519" s="2">
        <v>0.15</v>
      </c>
      <c r="G519" s="2" t="s">
        <v>25</v>
      </c>
      <c r="H519" s="3">
        <v>41647</v>
      </c>
    </row>
    <row r="520" spans="1:8">
      <c r="A520" s="2" t="s">
        <v>503</v>
      </c>
      <c r="B520" s="12">
        <v>63032010100</v>
      </c>
      <c r="C520" s="2">
        <v>5.0458800000000004</v>
      </c>
      <c r="D520" s="2">
        <v>5.8028199999999996</v>
      </c>
      <c r="E520" s="2" t="s">
        <v>24</v>
      </c>
      <c r="F520" s="2">
        <v>0.15</v>
      </c>
      <c r="G520" s="2" t="s">
        <v>25</v>
      </c>
      <c r="H520" s="3">
        <v>41647</v>
      </c>
    </row>
    <row r="521" spans="1:8">
      <c r="A521" s="2" t="s">
        <v>503</v>
      </c>
      <c r="B521" s="12">
        <v>63032010150</v>
      </c>
      <c r="C521" s="2">
        <v>5.5483799999999999</v>
      </c>
      <c r="D521" s="2">
        <v>6.3806399999999996</v>
      </c>
      <c r="E521" s="2" t="s">
        <v>24</v>
      </c>
      <c r="F521" s="2">
        <v>0.15</v>
      </c>
      <c r="G521" s="2" t="s">
        <v>25</v>
      </c>
      <c r="H521" s="3">
        <v>41647</v>
      </c>
    </row>
    <row r="522" spans="1:8">
      <c r="A522" s="2" t="s">
        <v>504</v>
      </c>
      <c r="B522" s="12">
        <v>63402070101</v>
      </c>
      <c r="C522" s="2">
        <v>10.313420000000001</v>
      </c>
      <c r="D522" s="2">
        <v>11.334239999999999</v>
      </c>
      <c r="E522" s="2" t="s">
        <v>24</v>
      </c>
      <c r="F522" s="2">
        <v>9.9000000000000005E-2</v>
      </c>
      <c r="G522" s="2" t="s">
        <v>25</v>
      </c>
      <c r="H522" s="3">
        <v>41647</v>
      </c>
    </row>
    <row r="523" spans="1:8">
      <c r="A523" s="2" t="s">
        <v>505</v>
      </c>
      <c r="B523" s="12">
        <v>67386031101</v>
      </c>
      <c r="C523" s="2">
        <v>7.1441800000000004</v>
      </c>
      <c r="D523" s="2">
        <v>7.8228799999999996</v>
      </c>
      <c r="E523" s="2" t="s">
        <v>24</v>
      </c>
      <c r="F523" s="2">
        <v>9.5000000000000001E-2</v>
      </c>
      <c r="G523" s="2" t="s">
        <v>25</v>
      </c>
      <c r="H523" s="3">
        <v>41647</v>
      </c>
    </row>
    <row r="524" spans="1:8">
      <c r="A524" s="2" t="s">
        <v>506</v>
      </c>
      <c r="B524" s="12">
        <v>67386031201</v>
      </c>
      <c r="C524" s="2">
        <v>14.510759999999999</v>
      </c>
      <c r="D524" s="2">
        <v>15.889279999999999</v>
      </c>
      <c r="E524" s="2" t="s">
        <v>24</v>
      </c>
      <c r="F524" s="2">
        <v>9.5000000000000001E-2</v>
      </c>
      <c r="G524" s="2" t="s">
        <v>25</v>
      </c>
      <c r="H524" s="3">
        <v>41647</v>
      </c>
    </row>
    <row r="525" spans="1:8">
      <c r="A525" s="2" t="s">
        <v>507</v>
      </c>
      <c r="B525" s="12">
        <v>3421411</v>
      </c>
      <c r="C525" s="2">
        <v>8.3603000000000005</v>
      </c>
      <c r="D525" s="2">
        <v>9.0291200000000007</v>
      </c>
      <c r="E525" s="2" t="s">
        <v>24</v>
      </c>
      <c r="F525" s="2">
        <v>0.08</v>
      </c>
      <c r="G525" s="2" t="s">
        <v>25</v>
      </c>
      <c r="H525" s="3">
        <v>41647</v>
      </c>
    </row>
    <row r="526" spans="1:8">
      <c r="A526" s="2" t="s">
        <v>508</v>
      </c>
      <c r="B526" s="12">
        <v>3421511</v>
      </c>
      <c r="C526" s="2">
        <v>8.3379600000000007</v>
      </c>
      <c r="D526" s="2">
        <v>9.0050000000000008</v>
      </c>
      <c r="E526" s="2" t="s">
        <v>24</v>
      </c>
      <c r="F526" s="2">
        <v>0.08</v>
      </c>
      <c r="G526" s="2" t="s">
        <v>25</v>
      </c>
      <c r="H526" s="3">
        <v>41647</v>
      </c>
    </row>
    <row r="527" spans="1:8">
      <c r="A527" s="2" t="s">
        <v>509</v>
      </c>
      <c r="B527" s="12">
        <v>299382230</v>
      </c>
      <c r="C527" s="2">
        <v>13.45069</v>
      </c>
      <c r="D527" s="2">
        <v>14.123889999999999</v>
      </c>
      <c r="E527" s="2" t="s">
        <v>24</v>
      </c>
      <c r="F527" s="2">
        <v>0.05</v>
      </c>
      <c r="G527" s="2" t="s">
        <v>25</v>
      </c>
      <c r="H527" s="3">
        <v>41647</v>
      </c>
    </row>
    <row r="528" spans="1:8">
      <c r="A528" s="2" t="s">
        <v>510</v>
      </c>
      <c r="B528" s="12">
        <v>57844018701</v>
      </c>
      <c r="C528" s="2">
        <v>1.8827</v>
      </c>
      <c r="D528" s="2">
        <v>2.08982</v>
      </c>
      <c r="E528" s="2" t="s">
        <v>24</v>
      </c>
      <c r="F528" s="2">
        <v>0.11</v>
      </c>
      <c r="G528" s="2" t="s">
        <v>25</v>
      </c>
      <c r="H528" s="3">
        <v>41647</v>
      </c>
    </row>
    <row r="529" spans="1:8">
      <c r="A529" s="2" t="s">
        <v>511</v>
      </c>
      <c r="B529" s="12">
        <v>462035830</v>
      </c>
      <c r="C529" s="2">
        <v>5.5635000000000003</v>
      </c>
      <c r="D529" s="2">
        <v>7.5106700000000002</v>
      </c>
      <c r="E529" s="2" t="s">
        <v>24</v>
      </c>
      <c r="F529" s="2">
        <v>0.35</v>
      </c>
      <c r="G529" s="2" t="s">
        <v>25</v>
      </c>
      <c r="H529" s="3">
        <v>41647</v>
      </c>
    </row>
    <row r="530" spans="1:8">
      <c r="A530" s="2" t="s">
        <v>511</v>
      </c>
      <c r="B530" s="12">
        <v>462035860</v>
      </c>
      <c r="C530" s="2">
        <v>4.7594799999999999</v>
      </c>
      <c r="D530" s="2">
        <v>5.23543</v>
      </c>
      <c r="E530" s="2" t="s">
        <v>24</v>
      </c>
      <c r="F530" s="2">
        <v>0.1</v>
      </c>
      <c r="G530" s="2" t="s">
        <v>25</v>
      </c>
      <c r="H530" s="3">
        <v>41647</v>
      </c>
    </row>
    <row r="531" spans="1:8">
      <c r="A531" s="2" t="s">
        <v>511</v>
      </c>
      <c r="B531" s="12">
        <v>10337035890</v>
      </c>
      <c r="C531" s="2">
        <v>4.6633399999999998</v>
      </c>
      <c r="D531" s="2">
        <v>5.12967</v>
      </c>
      <c r="E531" s="2" t="s">
        <v>24</v>
      </c>
      <c r="F531" s="2">
        <v>0.1</v>
      </c>
      <c r="G531" s="2" t="s">
        <v>25</v>
      </c>
      <c r="H531" s="3">
        <v>41647</v>
      </c>
    </row>
    <row r="532" spans="1:8">
      <c r="A532" s="2" t="s">
        <v>512</v>
      </c>
      <c r="B532" s="12">
        <v>462035930</v>
      </c>
      <c r="C532" s="2">
        <v>5.6487800000000004</v>
      </c>
      <c r="D532" s="2">
        <v>7.6257999999999999</v>
      </c>
      <c r="E532" s="2" t="s">
        <v>24</v>
      </c>
      <c r="F532" s="2">
        <v>0.35</v>
      </c>
      <c r="G532" s="2" t="s">
        <v>25</v>
      </c>
      <c r="H532" s="3">
        <v>41647</v>
      </c>
    </row>
    <row r="533" spans="1:8">
      <c r="A533" s="2" t="s">
        <v>513</v>
      </c>
      <c r="B533" s="12">
        <v>46110081</v>
      </c>
      <c r="C533" s="2">
        <v>2.7908599999999999</v>
      </c>
      <c r="D533" s="2">
        <v>2.9706100000000002</v>
      </c>
      <c r="E533" s="2" t="s">
        <v>24</v>
      </c>
      <c r="F533" s="2">
        <v>6.4399999999999999E-2</v>
      </c>
      <c r="G533" s="2" t="s">
        <v>25</v>
      </c>
      <c r="H533" s="3">
        <v>41647</v>
      </c>
    </row>
    <row r="534" spans="1:8">
      <c r="A534" s="2" t="s">
        <v>514</v>
      </c>
      <c r="B534" s="12">
        <v>46110181</v>
      </c>
      <c r="C534" s="2">
        <v>2.7943199999999999</v>
      </c>
      <c r="D534" s="2">
        <v>2.9742999999999999</v>
      </c>
      <c r="E534" s="2" t="s">
        <v>24</v>
      </c>
      <c r="F534" s="2">
        <v>6.4399999999999999E-2</v>
      </c>
      <c r="G534" s="2" t="s">
        <v>25</v>
      </c>
      <c r="H534" s="3">
        <v>41647</v>
      </c>
    </row>
    <row r="535" spans="1:8">
      <c r="A535" s="2" t="s">
        <v>515</v>
      </c>
      <c r="B535" s="12">
        <v>46110281</v>
      </c>
      <c r="C535" s="2">
        <v>2.7879900000000002</v>
      </c>
      <c r="D535" s="2">
        <v>2.9675699999999998</v>
      </c>
      <c r="E535" s="2" t="s">
        <v>24</v>
      </c>
      <c r="F535" s="2">
        <v>6.4399999999999999E-2</v>
      </c>
      <c r="G535" s="2" t="s">
        <v>25</v>
      </c>
      <c r="H535" s="3">
        <v>41647</v>
      </c>
    </row>
    <row r="536" spans="1:8">
      <c r="A536" s="2" t="s">
        <v>516</v>
      </c>
      <c r="B536" s="12">
        <v>46110381</v>
      </c>
      <c r="C536" s="2">
        <v>2.79108</v>
      </c>
      <c r="D536" s="2">
        <v>2.97085</v>
      </c>
      <c r="E536" s="2" t="s">
        <v>24</v>
      </c>
      <c r="F536" s="2">
        <v>6.4399999999999999E-2</v>
      </c>
      <c r="G536" s="2" t="s">
        <v>25</v>
      </c>
      <c r="H536" s="3">
        <v>41647</v>
      </c>
    </row>
    <row r="537" spans="1:8">
      <c r="A537" s="2" t="s">
        <v>517</v>
      </c>
      <c r="B537" s="12">
        <v>46110481</v>
      </c>
      <c r="C537" s="2">
        <v>2.7422499999999999</v>
      </c>
      <c r="D537" s="2">
        <v>2.9188800000000001</v>
      </c>
      <c r="E537" s="2" t="s">
        <v>24</v>
      </c>
      <c r="F537" s="2">
        <v>6.4399999999999999E-2</v>
      </c>
      <c r="G537" s="2" t="s">
        <v>25</v>
      </c>
      <c r="H537" s="3">
        <v>41647</v>
      </c>
    </row>
    <row r="538" spans="1:8">
      <c r="A538" s="2" t="s">
        <v>518</v>
      </c>
      <c r="B538" s="12">
        <v>46087221</v>
      </c>
      <c r="C538" s="2">
        <v>6.1733000000000002</v>
      </c>
      <c r="D538" s="2">
        <v>6.5707399999999998</v>
      </c>
      <c r="E538" s="2" t="s">
        <v>24</v>
      </c>
      <c r="F538" s="2">
        <v>6.4399999999999999E-2</v>
      </c>
      <c r="G538" s="2" t="s">
        <v>25</v>
      </c>
      <c r="H538" s="3">
        <v>41647</v>
      </c>
    </row>
    <row r="539" spans="1:8">
      <c r="A539" s="2" t="s">
        <v>519</v>
      </c>
      <c r="B539" s="12">
        <v>46257512</v>
      </c>
      <c r="C539" s="2">
        <v>3.3888799999999999</v>
      </c>
      <c r="D539" s="2">
        <v>3.6072199999999999</v>
      </c>
      <c r="E539" s="2" t="s">
        <v>24</v>
      </c>
      <c r="F539" s="2">
        <v>6.4399999999999999E-2</v>
      </c>
      <c r="G539" s="2" t="s">
        <v>25</v>
      </c>
      <c r="H539" s="3">
        <v>41647</v>
      </c>
    </row>
    <row r="540" spans="1:8">
      <c r="A540" s="2" t="s">
        <v>520</v>
      </c>
      <c r="B540" s="12">
        <v>46110511</v>
      </c>
      <c r="C540" s="2">
        <v>3.42788</v>
      </c>
      <c r="D540" s="2">
        <v>3.64866</v>
      </c>
      <c r="E540" s="2" t="s">
        <v>24</v>
      </c>
      <c r="F540" s="2">
        <v>6.4399999999999999E-2</v>
      </c>
      <c r="G540" s="2" t="s">
        <v>25</v>
      </c>
      <c r="H540" s="3">
        <v>41647</v>
      </c>
    </row>
    <row r="541" spans="1:8">
      <c r="A541" s="2" t="s">
        <v>521</v>
      </c>
      <c r="B541" s="12">
        <v>46110611</v>
      </c>
      <c r="C541" s="2">
        <v>3.42598</v>
      </c>
      <c r="D541" s="2">
        <v>3.6466500000000002</v>
      </c>
      <c r="E541" s="2" t="s">
        <v>24</v>
      </c>
      <c r="F541" s="2">
        <v>6.4399999999999999E-2</v>
      </c>
      <c r="G541" s="2" t="s">
        <v>25</v>
      </c>
      <c r="H541" s="3">
        <v>41647</v>
      </c>
    </row>
    <row r="542" spans="1:8">
      <c r="A542" s="2" t="s">
        <v>522</v>
      </c>
      <c r="B542" s="12">
        <v>46110711</v>
      </c>
      <c r="C542" s="2">
        <v>3.41893</v>
      </c>
      <c r="D542" s="2">
        <v>3.6391499999999999</v>
      </c>
      <c r="E542" s="2" t="s">
        <v>24</v>
      </c>
      <c r="F542" s="2">
        <v>6.4399999999999999E-2</v>
      </c>
      <c r="G542" s="2" t="s">
        <v>25</v>
      </c>
      <c r="H542" s="3">
        <v>41647</v>
      </c>
    </row>
    <row r="543" spans="1:8">
      <c r="A543" s="2" t="s">
        <v>523</v>
      </c>
      <c r="B543" s="12">
        <v>46097511</v>
      </c>
      <c r="C543" s="2">
        <v>3.3597299999999999</v>
      </c>
      <c r="D543" s="2">
        <v>3.57613</v>
      </c>
      <c r="E543" s="2" t="s">
        <v>24</v>
      </c>
      <c r="F543" s="2">
        <v>6.4399999999999999E-2</v>
      </c>
      <c r="G543" s="2" t="s">
        <v>25</v>
      </c>
      <c r="H543" s="3">
        <v>41647</v>
      </c>
    </row>
    <row r="544" spans="1:8">
      <c r="A544" s="2" t="s">
        <v>524</v>
      </c>
      <c r="B544" s="12">
        <v>186061001</v>
      </c>
      <c r="C544" s="2">
        <v>5.61327</v>
      </c>
      <c r="D544" s="2">
        <v>6.0061400000000003</v>
      </c>
      <c r="E544" s="2" t="s">
        <v>24</v>
      </c>
      <c r="F544" s="2">
        <v>7.0000000000000007E-2</v>
      </c>
      <c r="G544" s="2" t="s">
        <v>25</v>
      </c>
      <c r="H544" s="3">
        <v>41647</v>
      </c>
    </row>
    <row r="545" spans="1:8">
      <c r="A545" s="2" t="s">
        <v>525</v>
      </c>
      <c r="B545" s="12">
        <v>186074231</v>
      </c>
      <c r="C545" s="2">
        <v>6.2089100000000004</v>
      </c>
      <c r="D545" s="2">
        <v>6.6434100000000003</v>
      </c>
      <c r="E545" s="2" t="s">
        <v>24</v>
      </c>
      <c r="F545" s="2">
        <v>7.0000000000000007E-2</v>
      </c>
      <c r="G545" s="2" t="s">
        <v>25</v>
      </c>
      <c r="H545" s="3">
        <v>41647</v>
      </c>
    </row>
    <row r="546" spans="1:8">
      <c r="A546" s="2" t="s">
        <v>526</v>
      </c>
      <c r="B546" s="12">
        <v>186074331</v>
      </c>
      <c r="C546" s="2">
        <v>9.0689299999999999</v>
      </c>
      <c r="D546" s="2">
        <v>9.7035800000000005</v>
      </c>
      <c r="E546" s="2" t="s">
        <v>24</v>
      </c>
      <c r="F546" s="2">
        <v>7.0000000000000007E-2</v>
      </c>
      <c r="G546" s="2" t="s">
        <v>25</v>
      </c>
      <c r="H546" s="3">
        <v>41647</v>
      </c>
    </row>
    <row r="547" spans="1:8">
      <c r="A547" s="2" t="s">
        <v>527</v>
      </c>
      <c r="B547" s="12">
        <v>13551050105</v>
      </c>
      <c r="C547" s="2">
        <v>0.57379000000000002</v>
      </c>
      <c r="D547" s="2">
        <v>0.63754</v>
      </c>
      <c r="E547" s="2" t="s">
        <v>24</v>
      </c>
      <c r="F547" s="2">
        <v>0.1111</v>
      </c>
      <c r="G547" s="2" t="s">
        <v>25</v>
      </c>
      <c r="H547" s="3">
        <v>41647</v>
      </c>
    </row>
    <row r="548" spans="1:8">
      <c r="A548" s="2" t="s">
        <v>528</v>
      </c>
      <c r="B548" s="12">
        <v>8122201</v>
      </c>
      <c r="C548" s="2">
        <v>5.7826000000000004</v>
      </c>
      <c r="D548" s="2">
        <v>6.34429</v>
      </c>
      <c r="E548" s="2" t="s">
        <v>24</v>
      </c>
      <c r="F548" s="2">
        <v>9.7100000000000006E-2</v>
      </c>
      <c r="G548" s="2" t="s">
        <v>25</v>
      </c>
      <c r="H548" s="3">
        <v>41647</v>
      </c>
    </row>
    <row r="549" spans="1:8">
      <c r="A549" s="2" t="s">
        <v>529</v>
      </c>
      <c r="B549" s="12">
        <v>8121101</v>
      </c>
      <c r="C549" s="2">
        <v>5.74099</v>
      </c>
      <c r="D549" s="2">
        <v>6.2829899999999999</v>
      </c>
      <c r="E549" s="2" t="s">
        <v>24</v>
      </c>
      <c r="F549" s="2">
        <v>9.4399999999999998E-2</v>
      </c>
      <c r="G549" s="2" t="s">
        <v>25</v>
      </c>
      <c r="H549" s="3">
        <v>41647</v>
      </c>
    </row>
    <row r="550" spans="1:8">
      <c r="A550" s="2" t="s">
        <v>530</v>
      </c>
      <c r="B550" s="12">
        <v>59310057920</v>
      </c>
      <c r="C550" s="2">
        <v>5.07294</v>
      </c>
      <c r="D550" s="2">
        <v>5.3771699999999996</v>
      </c>
      <c r="E550" s="2" t="s">
        <v>24</v>
      </c>
      <c r="F550" s="2">
        <v>0.06</v>
      </c>
      <c r="G550" s="2" t="s">
        <v>25</v>
      </c>
      <c r="H550" s="3">
        <v>41647</v>
      </c>
    </row>
    <row r="551" spans="1:8">
      <c r="A551" s="2" t="s">
        <v>531</v>
      </c>
      <c r="B551" s="12">
        <v>69265066</v>
      </c>
      <c r="C551" s="2">
        <v>2.87</v>
      </c>
      <c r="D551" s="2">
        <v>3.07064</v>
      </c>
      <c r="E551" s="2" t="s">
        <v>24</v>
      </c>
      <c r="F551" s="2">
        <v>6.9900000000000004E-2</v>
      </c>
      <c r="G551" s="2" t="s">
        <v>25</v>
      </c>
      <c r="H551" s="3">
        <v>41647</v>
      </c>
    </row>
    <row r="552" spans="1:8">
      <c r="A552" s="2" t="s">
        <v>532</v>
      </c>
      <c r="B552" s="12">
        <v>69266066</v>
      </c>
      <c r="C552" s="2">
        <v>5.0861999999999998</v>
      </c>
      <c r="D552" s="2">
        <v>5.4421799999999996</v>
      </c>
      <c r="E552" s="2" t="s">
        <v>24</v>
      </c>
      <c r="F552" s="2">
        <v>7.0000000000000007E-2</v>
      </c>
      <c r="G552" s="2" t="s">
        <v>25</v>
      </c>
      <c r="H552" s="3">
        <v>41647</v>
      </c>
    </row>
    <row r="553" spans="1:8">
      <c r="A553" s="2" t="s">
        <v>533</v>
      </c>
      <c r="B553" s="12">
        <v>32170801</v>
      </c>
      <c r="C553" s="2">
        <v>2.22879</v>
      </c>
      <c r="D553" s="2">
        <v>2.4494600000000002</v>
      </c>
      <c r="E553" s="2" t="s">
        <v>24</v>
      </c>
      <c r="F553" s="2">
        <v>9.9000000000000005E-2</v>
      </c>
      <c r="G553" s="2" t="s">
        <v>25</v>
      </c>
      <c r="H553" s="3">
        <v>41647</v>
      </c>
    </row>
    <row r="554" spans="1:8">
      <c r="A554" s="2" t="s">
        <v>534</v>
      </c>
      <c r="B554" s="12">
        <v>32171101</v>
      </c>
      <c r="C554" s="2">
        <v>4.3038999999999996</v>
      </c>
      <c r="D554" s="2">
        <v>4.7300800000000001</v>
      </c>
      <c r="E554" s="2" t="s">
        <v>24</v>
      </c>
      <c r="F554" s="2">
        <v>9.9000000000000005E-2</v>
      </c>
      <c r="G554" s="2" t="s">
        <v>25</v>
      </c>
      <c r="H554" s="3">
        <v>41647</v>
      </c>
    </row>
    <row r="555" spans="1:8">
      <c r="A555" s="2" t="s">
        <v>535</v>
      </c>
      <c r="B555" s="12">
        <v>8084401</v>
      </c>
      <c r="C555" s="2">
        <v>6.1440299999999999</v>
      </c>
      <c r="D555" s="2">
        <v>6.4512299999999998</v>
      </c>
      <c r="E555" s="2" t="s">
        <v>24</v>
      </c>
      <c r="F555" s="2">
        <v>0.05</v>
      </c>
      <c r="G555" s="2" t="s">
        <v>25</v>
      </c>
      <c r="H555" s="3">
        <v>41647</v>
      </c>
    </row>
    <row r="556" spans="1:8">
      <c r="A556" s="2" t="s">
        <v>536</v>
      </c>
      <c r="B556" s="12">
        <v>8084381</v>
      </c>
      <c r="C556" s="2">
        <v>6.5281700000000003</v>
      </c>
      <c r="D556" s="2">
        <v>6.8545100000000003</v>
      </c>
      <c r="E556" s="2" t="s">
        <v>24</v>
      </c>
      <c r="F556" s="2">
        <v>0.05</v>
      </c>
      <c r="G556" s="2" t="s">
        <v>25</v>
      </c>
      <c r="H556" s="3">
        <v>41647</v>
      </c>
    </row>
    <row r="557" spans="1:8">
      <c r="A557" s="2" t="s">
        <v>537</v>
      </c>
      <c r="B557" s="12">
        <v>8084181</v>
      </c>
      <c r="C557" s="2">
        <v>6.4745499999999998</v>
      </c>
      <c r="D557" s="2">
        <v>6.7982100000000001</v>
      </c>
      <c r="E557" s="2" t="s">
        <v>24</v>
      </c>
      <c r="F557" s="2">
        <v>0.05</v>
      </c>
      <c r="G557" s="2" t="s">
        <v>25</v>
      </c>
      <c r="H557" s="3">
        <v>41647</v>
      </c>
    </row>
    <row r="558" spans="1:8">
      <c r="A558" s="2" t="s">
        <v>538</v>
      </c>
      <c r="B558" s="12">
        <v>85113201</v>
      </c>
      <c r="C558" s="2">
        <v>7.5624000000000002</v>
      </c>
      <c r="D558" s="2">
        <v>8.3116800000000008</v>
      </c>
      <c r="E558" s="2" t="s">
        <v>24</v>
      </c>
      <c r="F558" s="2">
        <v>9.9099999999999994E-2</v>
      </c>
      <c r="G558" s="2" t="s">
        <v>25</v>
      </c>
      <c r="H558" s="3">
        <v>41647</v>
      </c>
    </row>
    <row r="559" spans="1:8">
      <c r="A559" s="2" t="s">
        <v>539</v>
      </c>
      <c r="B559" s="12">
        <v>186091612</v>
      </c>
      <c r="C559" s="2">
        <v>155.16506999999999</v>
      </c>
      <c r="D559" s="2">
        <v>164.47342</v>
      </c>
      <c r="E559" s="2" t="s">
        <v>24</v>
      </c>
      <c r="F559" s="2">
        <v>0.06</v>
      </c>
      <c r="G559" s="2" t="s">
        <v>25</v>
      </c>
      <c r="H559" s="3">
        <v>41647</v>
      </c>
    </row>
    <row r="560" spans="1:8">
      <c r="A560" s="2" t="s">
        <v>540</v>
      </c>
      <c r="B560" s="12">
        <v>186091706</v>
      </c>
      <c r="C560" s="2">
        <v>115.76912</v>
      </c>
      <c r="D560" s="2">
        <v>122.7118</v>
      </c>
      <c r="E560" s="2" t="s">
        <v>24</v>
      </c>
      <c r="F560" s="2">
        <v>0.06</v>
      </c>
      <c r="G560" s="2" t="s">
        <v>25</v>
      </c>
      <c r="H560" s="3">
        <v>41647</v>
      </c>
    </row>
    <row r="561" spans="1:8">
      <c r="A561" s="2" t="s">
        <v>541</v>
      </c>
      <c r="B561" s="12">
        <v>58914060021</v>
      </c>
      <c r="C561" s="2">
        <v>4.55016</v>
      </c>
      <c r="D561" s="2">
        <v>4.6184599999999998</v>
      </c>
      <c r="E561" s="2" t="s">
        <v>24</v>
      </c>
      <c r="F561" s="2">
        <v>1.4999999999999999E-2</v>
      </c>
      <c r="G561" s="2" t="s">
        <v>25</v>
      </c>
      <c r="H561" s="3">
        <v>41647</v>
      </c>
    </row>
    <row r="562" spans="1:8">
      <c r="A562" s="2" t="s">
        <v>542</v>
      </c>
      <c r="B562" s="12">
        <v>59310021012</v>
      </c>
      <c r="C562" s="2">
        <v>12.90898</v>
      </c>
      <c r="D562" s="2">
        <v>13.81222</v>
      </c>
      <c r="E562" s="2" t="s">
        <v>24</v>
      </c>
      <c r="F562" s="2">
        <v>7.0000000000000007E-2</v>
      </c>
      <c r="G562" s="2" t="s">
        <v>25</v>
      </c>
      <c r="H562" s="3">
        <v>41647</v>
      </c>
    </row>
    <row r="563" spans="1:8">
      <c r="A563" s="2" t="s">
        <v>543</v>
      </c>
      <c r="B563" s="12">
        <v>51285043165</v>
      </c>
      <c r="C563" s="2">
        <v>2.92536</v>
      </c>
      <c r="D563" s="2">
        <v>3.1487400000000001</v>
      </c>
      <c r="E563" s="2" t="s">
        <v>24</v>
      </c>
      <c r="F563" s="2">
        <v>7.6399999999999996E-2</v>
      </c>
      <c r="G563" s="2" t="s">
        <v>25</v>
      </c>
      <c r="H563" s="3">
        <v>41647</v>
      </c>
    </row>
    <row r="564" spans="1:8">
      <c r="A564" s="2" t="s">
        <v>544</v>
      </c>
      <c r="B564" s="12">
        <v>24478019010</v>
      </c>
      <c r="C564" s="2">
        <v>2.8469000000000002</v>
      </c>
      <c r="D564" s="2">
        <v>2.9892500000000002</v>
      </c>
      <c r="E564" s="2" t="s">
        <v>24</v>
      </c>
      <c r="F564" s="2">
        <v>0.05</v>
      </c>
      <c r="G564" s="2" t="s">
        <v>25</v>
      </c>
      <c r="H564" s="3">
        <v>41647</v>
      </c>
    </row>
    <row r="565" spans="1:8">
      <c r="A565" s="2" t="s">
        <v>544</v>
      </c>
      <c r="B565" s="12">
        <v>24478020020</v>
      </c>
      <c r="C565" s="2">
        <v>1.429</v>
      </c>
      <c r="D565" s="2">
        <v>1.5004500000000001</v>
      </c>
      <c r="E565" s="2" t="s">
        <v>24</v>
      </c>
      <c r="F565" s="2">
        <v>0.05</v>
      </c>
      <c r="G565" s="2" t="s">
        <v>25</v>
      </c>
      <c r="H565" s="3">
        <v>41647</v>
      </c>
    </row>
    <row r="566" spans="1:8">
      <c r="A566" s="2" t="s">
        <v>544</v>
      </c>
      <c r="B566" s="12">
        <v>24478020525</v>
      </c>
      <c r="C566" s="2">
        <v>1.14008</v>
      </c>
      <c r="D566" s="2">
        <v>1.19709</v>
      </c>
      <c r="E566" s="2" t="s">
        <v>24</v>
      </c>
      <c r="F566" s="2">
        <v>0.05</v>
      </c>
      <c r="G566" s="2" t="s">
        <v>25</v>
      </c>
      <c r="H566" s="3">
        <v>41647</v>
      </c>
    </row>
    <row r="567" spans="1:8">
      <c r="A567" s="2" t="s">
        <v>544</v>
      </c>
      <c r="B567" s="12">
        <v>24478021030</v>
      </c>
      <c r="C567" s="2">
        <v>0.95530000000000004</v>
      </c>
      <c r="D567" s="2">
        <v>1.0030600000000001</v>
      </c>
      <c r="E567" s="2" t="s">
        <v>24</v>
      </c>
      <c r="F567" s="2">
        <v>0.05</v>
      </c>
      <c r="G567" s="2" t="s">
        <v>25</v>
      </c>
      <c r="H567" s="3">
        <v>41647</v>
      </c>
    </row>
    <row r="568" spans="1:8">
      <c r="A568" s="2" t="s">
        <v>545</v>
      </c>
      <c r="B568" s="12">
        <v>59310020240</v>
      </c>
      <c r="C568" s="2">
        <v>13.49891</v>
      </c>
      <c r="D568" s="2">
        <v>14.714359999999999</v>
      </c>
      <c r="E568" s="2" t="s">
        <v>24</v>
      </c>
      <c r="F568" s="2">
        <v>0.09</v>
      </c>
      <c r="G568" s="2" t="s">
        <v>25</v>
      </c>
      <c r="H568" s="3">
        <v>41647</v>
      </c>
    </row>
    <row r="569" spans="1:8">
      <c r="A569" s="2" t="s">
        <v>546</v>
      </c>
      <c r="B569" s="12">
        <v>59310020480</v>
      </c>
      <c r="C569" s="2">
        <v>17.764759999999999</v>
      </c>
      <c r="D569" s="2">
        <v>19.363050000000001</v>
      </c>
      <c r="E569" s="2" t="s">
        <v>24</v>
      </c>
      <c r="F569" s="2">
        <v>0.09</v>
      </c>
      <c r="G569" s="2" t="s">
        <v>25</v>
      </c>
      <c r="H569" s="3">
        <v>41647</v>
      </c>
    </row>
    <row r="570" spans="1:8">
      <c r="A570" s="2" t="s">
        <v>547</v>
      </c>
      <c r="B570" s="12">
        <v>61958100201</v>
      </c>
      <c r="C570" s="2">
        <v>6.4255500000000003</v>
      </c>
      <c r="D570" s="2">
        <v>6.8689099999999996</v>
      </c>
      <c r="E570" s="2" t="s">
        <v>24</v>
      </c>
      <c r="F570" s="2">
        <v>6.9000000000000006E-2</v>
      </c>
      <c r="G570" s="2" t="s">
        <v>25</v>
      </c>
      <c r="H570" s="3">
        <v>41647</v>
      </c>
    </row>
    <row r="571" spans="1:8">
      <c r="A571" s="2" t="s">
        <v>548</v>
      </c>
      <c r="B571" s="12">
        <v>61958100101</v>
      </c>
      <c r="C571" s="2">
        <v>3.9013599999999999</v>
      </c>
      <c r="D571" s="2">
        <v>4.17056</v>
      </c>
      <c r="E571" s="2" t="s">
        <v>24</v>
      </c>
      <c r="F571" s="2">
        <v>6.9000000000000006E-2</v>
      </c>
      <c r="G571" s="2" t="s">
        <v>25</v>
      </c>
      <c r="H571" s="3">
        <v>41647</v>
      </c>
    </row>
    <row r="572" spans="1:8">
      <c r="A572" s="2" t="s">
        <v>549</v>
      </c>
      <c r="B572" s="12">
        <v>8104005</v>
      </c>
      <c r="C572" s="2">
        <v>6.8961199999999998</v>
      </c>
      <c r="D572" s="2">
        <v>7.57883</v>
      </c>
      <c r="E572" s="2" t="s">
        <v>24</v>
      </c>
      <c r="F572" s="2">
        <v>9.9000000000000005E-2</v>
      </c>
      <c r="G572" s="2" t="s">
        <v>25</v>
      </c>
      <c r="H572" s="3">
        <v>41647</v>
      </c>
    </row>
    <row r="573" spans="1:8">
      <c r="A573" s="2" t="s">
        <v>550</v>
      </c>
      <c r="B573" s="12">
        <v>8104105</v>
      </c>
      <c r="C573" s="2">
        <v>13.62778</v>
      </c>
      <c r="D573" s="2">
        <v>14.97692</v>
      </c>
      <c r="E573" s="2" t="s">
        <v>24</v>
      </c>
      <c r="F573" s="2">
        <v>9.9000000000000005E-2</v>
      </c>
      <c r="G573" s="2" t="s">
        <v>25</v>
      </c>
      <c r="H573" s="3">
        <v>41647</v>
      </c>
    </row>
    <row r="574" spans="1:8">
      <c r="A574" s="2" t="s">
        <v>551</v>
      </c>
      <c r="B574" s="12">
        <v>8104205</v>
      </c>
      <c r="C574" s="2">
        <v>27.17578</v>
      </c>
      <c r="D574" s="2">
        <v>29.86619</v>
      </c>
      <c r="E574" s="2" t="s">
        <v>24</v>
      </c>
      <c r="F574" s="2">
        <v>9.9000000000000005E-2</v>
      </c>
      <c r="G574" s="2" t="s">
        <v>25</v>
      </c>
      <c r="H574" s="3">
        <v>41647</v>
      </c>
    </row>
    <row r="575" spans="1:8">
      <c r="A575" s="2" t="s">
        <v>552</v>
      </c>
      <c r="B575" s="12">
        <v>642301030</v>
      </c>
      <c r="C575" s="2">
        <v>2.1964000000000001</v>
      </c>
      <c r="D575" s="2">
        <v>2.4710399999999999</v>
      </c>
      <c r="E575" s="2" t="s">
        <v>24</v>
      </c>
      <c r="F575" s="2">
        <v>0.125</v>
      </c>
      <c r="G575" s="2" t="s">
        <v>25</v>
      </c>
      <c r="H575" s="3">
        <v>41647</v>
      </c>
    </row>
    <row r="576" spans="1:8">
      <c r="A576" s="2" t="s">
        <v>553</v>
      </c>
      <c r="B576" s="12">
        <v>58914030180</v>
      </c>
      <c r="C576" s="2">
        <v>12.557499999999999</v>
      </c>
      <c r="D576" s="2">
        <v>13.310829999999999</v>
      </c>
      <c r="E576" s="2" t="s">
        <v>24</v>
      </c>
      <c r="F576" s="2">
        <v>0.06</v>
      </c>
      <c r="G576" s="2" t="s">
        <v>25</v>
      </c>
      <c r="H576" s="3">
        <v>41647</v>
      </c>
    </row>
    <row r="577" spans="1:8">
      <c r="A577" s="2" t="s">
        <v>554</v>
      </c>
      <c r="B577" s="12">
        <v>49233045</v>
      </c>
      <c r="C577" s="2">
        <v>30.367889999999999</v>
      </c>
      <c r="D577" s="2">
        <v>31.88599</v>
      </c>
      <c r="E577" s="2" t="s">
        <v>24</v>
      </c>
      <c r="F577" s="2">
        <v>0.05</v>
      </c>
      <c r="G577" s="2" t="s">
        <v>25</v>
      </c>
      <c r="H577" s="3">
        <v>41647</v>
      </c>
    </row>
    <row r="578" spans="1:8">
      <c r="A578" s="2" t="s">
        <v>555</v>
      </c>
      <c r="B578" s="12">
        <v>49234005</v>
      </c>
      <c r="C578" s="2">
        <v>30.384229999999999</v>
      </c>
      <c r="D578" s="2">
        <v>31.903189999999999</v>
      </c>
      <c r="E578" s="2" t="s">
        <v>24</v>
      </c>
      <c r="F578" s="2">
        <v>0.05</v>
      </c>
      <c r="G578" s="2" t="s">
        <v>25</v>
      </c>
      <c r="H578" s="3">
        <v>41647</v>
      </c>
    </row>
    <row r="579" spans="1:8">
      <c r="A579" s="2" t="s">
        <v>556</v>
      </c>
      <c r="B579" s="12">
        <v>23916330</v>
      </c>
      <c r="C579" s="2">
        <v>4.8051500000000003</v>
      </c>
      <c r="D579" s="2">
        <v>5.1416000000000004</v>
      </c>
      <c r="E579" s="2" t="s">
        <v>24</v>
      </c>
      <c r="F579" s="2">
        <v>7.0000000000000007E-2</v>
      </c>
      <c r="G579" s="2" t="s">
        <v>25</v>
      </c>
      <c r="H579" s="3">
        <v>41647</v>
      </c>
    </row>
    <row r="580" spans="1:8">
      <c r="A580" s="2" t="s">
        <v>556</v>
      </c>
      <c r="B580" s="12">
        <v>23916360</v>
      </c>
      <c r="C580" s="2">
        <v>4.7952500000000002</v>
      </c>
      <c r="D580" s="2">
        <v>5.1308699999999998</v>
      </c>
      <c r="E580" s="2" t="s">
        <v>24</v>
      </c>
      <c r="F580" s="2">
        <v>7.0000000000000007E-2</v>
      </c>
      <c r="G580" s="2" t="s">
        <v>25</v>
      </c>
      <c r="H580" s="3">
        <v>41647</v>
      </c>
    </row>
    <row r="581" spans="1:8">
      <c r="A581" s="2" t="s">
        <v>557</v>
      </c>
      <c r="B581" s="12">
        <v>69419068</v>
      </c>
      <c r="C581" s="2">
        <v>20.978909999999999</v>
      </c>
      <c r="D581" s="2">
        <v>22.867010000000001</v>
      </c>
      <c r="E581" s="2" t="s">
        <v>24</v>
      </c>
      <c r="F581" s="2">
        <v>0.09</v>
      </c>
      <c r="G581" s="2" t="s">
        <v>25</v>
      </c>
      <c r="H581" s="3">
        <v>41647</v>
      </c>
    </row>
    <row r="582" spans="1:8">
      <c r="A582" s="2" t="s">
        <v>558</v>
      </c>
      <c r="B582" s="12">
        <v>3362412</v>
      </c>
      <c r="C582" s="2">
        <v>16.016500000000001</v>
      </c>
      <c r="D582" s="2">
        <v>17.2818</v>
      </c>
      <c r="E582" s="2" t="s">
        <v>24</v>
      </c>
      <c r="F582" s="2">
        <v>7.9000000000000001E-2</v>
      </c>
      <c r="G582" s="2" t="s">
        <v>25</v>
      </c>
      <c r="H582" s="3">
        <v>41647</v>
      </c>
    </row>
    <row r="583" spans="1:8">
      <c r="A583" s="2" t="s">
        <v>559</v>
      </c>
      <c r="B583" s="12">
        <v>3363112</v>
      </c>
      <c r="C583" s="2">
        <v>17.622389999999999</v>
      </c>
      <c r="D583" s="2">
        <v>19.014559999999999</v>
      </c>
      <c r="E583" s="2" t="s">
        <v>24</v>
      </c>
      <c r="F583" s="2">
        <v>7.9000000000000001E-2</v>
      </c>
      <c r="G583" s="2" t="s">
        <v>25</v>
      </c>
      <c r="H583" s="3">
        <v>41647</v>
      </c>
    </row>
    <row r="584" spans="1:8">
      <c r="A584" s="2" t="s">
        <v>560</v>
      </c>
      <c r="B584" s="12">
        <v>3362212</v>
      </c>
      <c r="C584" s="2">
        <v>35.203560000000003</v>
      </c>
      <c r="D584" s="2">
        <v>37.984650000000002</v>
      </c>
      <c r="E584" s="2" t="s">
        <v>24</v>
      </c>
      <c r="F584" s="2">
        <v>7.9000000000000001E-2</v>
      </c>
      <c r="G584" s="2" t="s">
        <v>25</v>
      </c>
      <c r="H584" s="3">
        <v>41647</v>
      </c>
    </row>
    <row r="585" spans="1:8">
      <c r="A585" s="2" t="s">
        <v>561</v>
      </c>
      <c r="B585" s="12">
        <v>186107008</v>
      </c>
      <c r="C585" s="2">
        <v>15.234080000000001</v>
      </c>
      <c r="D585" s="2">
        <v>16.757190000000001</v>
      </c>
      <c r="E585" s="2" t="s">
        <v>24</v>
      </c>
      <c r="F585" s="2">
        <v>0.1</v>
      </c>
      <c r="G585" s="2" t="s">
        <v>25</v>
      </c>
      <c r="H585" s="3">
        <v>41647</v>
      </c>
    </row>
    <row r="586" spans="1:8">
      <c r="A586" s="2" t="s">
        <v>562</v>
      </c>
      <c r="B586" s="12">
        <v>10631020602</v>
      </c>
      <c r="C586" s="2">
        <v>0.40558</v>
      </c>
      <c r="D586" s="2">
        <v>0.43397000000000002</v>
      </c>
      <c r="E586" s="2" t="s">
        <v>24</v>
      </c>
      <c r="F586" s="2">
        <v>7.0000000000000007E-2</v>
      </c>
      <c r="G586" s="2" t="s">
        <v>25</v>
      </c>
      <c r="H586" s="3">
        <v>41647</v>
      </c>
    </row>
    <row r="587" spans="1:8">
      <c r="A587" s="2" t="s">
        <v>563</v>
      </c>
      <c r="B587" s="12">
        <v>51285008787</v>
      </c>
      <c r="C587" s="2">
        <v>2.7569300000000001</v>
      </c>
      <c r="D587" s="2">
        <v>2.87887</v>
      </c>
      <c r="E587" s="2" t="s">
        <v>24</v>
      </c>
      <c r="F587" s="2">
        <v>4.4200000000000003E-2</v>
      </c>
      <c r="G587" s="2" t="s">
        <v>25</v>
      </c>
      <c r="H587" s="3">
        <v>41647</v>
      </c>
    </row>
    <row r="588" spans="1:8">
      <c r="A588" s="2" t="s">
        <v>564</v>
      </c>
      <c r="B588" s="12">
        <v>642007530</v>
      </c>
      <c r="C588" s="2">
        <v>1.1042400000000001</v>
      </c>
      <c r="D588" s="2">
        <v>1.2422800000000001</v>
      </c>
      <c r="E588" s="2" t="s">
        <v>24</v>
      </c>
      <c r="F588" s="2">
        <v>0.125</v>
      </c>
      <c r="G588" s="2" t="s">
        <v>25</v>
      </c>
      <c r="H588" s="3">
        <v>41647</v>
      </c>
    </row>
    <row r="589" spans="1:8">
      <c r="A589" s="2" t="s">
        <v>565</v>
      </c>
      <c r="B589" s="12">
        <v>55513007330</v>
      </c>
      <c r="C589" s="2">
        <v>14.98307</v>
      </c>
      <c r="D589" s="2">
        <v>16.179469999999998</v>
      </c>
      <c r="E589" s="2" t="s">
        <v>24</v>
      </c>
      <c r="F589" s="2">
        <v>7.9899999999999999E-2</v>
      </c>
      <c r="G589" s="2" t="s">
        <v>25</v>
      </c>
      <c r="H589" s="3">
        <v>41647</v>
      </c>
    </row>
    <row r="590" spans="1:8">
      <c r="A590" s="2" t="s">
        <v>566</v>
      </c>
      <c r="B590" s="12">
        <v>55513007430</v>
      </c>
      <c r="C590" s="2">
        <v>30.109069999999999</v>
      </c>
      <c r="D590" s="2">
        <v>32.513269999999999</v>
      </c>
      <c r="E590" s="2" t="s">
        <v>24</v>
      </c>
      <c r="F590" s="2">
        <v>7.9799999999999996E-2</v>
      </c>
      <c r="G590" s="2" t="s">
        <v>25</v>
      </c>
      <c r="H590" s="3">
        <v>41647</v>
      </c>
    </row>
    <row r="591" spans="1:8">
      <c r="A591" s="2" t="s">
        <v>567</v>
      </c>
      <c r="B591" s="12">
        <v>55513007530</v>
      </c>
      <c r="C591" s="2">
        <v>45.074559999999998</v>
      </c>
      <c r="D591" s="2">
        <v>48.673760000000001</v>
      </c>
      <c r="E591" s="2" t="s">
        <v>24</v>
      </c>
      <c r="F591" s="2">
        <v>7.9799999999999996E-2</v>
      </c>
      <c r="G591" s="2" t="s">
        <v>25</v>
      </c>
      <c r="H591" s="3">
        <v>41647</v>
      </c>
    </row>
    <row r="592" spans="1:8">
      <c r="A592" s="2" t="s">
        <v>568</v>
      </c>
      <c r="B592" s="12">
        <v>310028139</v>
      </c>
      <c r="C592" s="2">
        <v>11.134309999999999</v>
      </c>
      <c r="D592" s="2">
        <v>12.24774</v>
      </c>
      <c r="E592" s="2" t="s">
        <v>24</v>
      </c>
      <c r="F592" s="2">
        <v>0.1</v>
      </c>
      <c r="G592" s="2" t="s">
        <v>25</v>
      </c>
      <c r="H592" s="3">
        <v>41647</v>
      </c>
    </row>
    <row r="593" spans="1:8">
      <c r="A593" s="2" t="s">
        <v>569</v>
      </c>
      <c r="B593" s="12">
        <v>310028239</v>
      </c>
      <c r="C593" s="2">
        <v>12.285439999999999</v>
      </c>
      <c r="D593" s="2">
        <v>13.51398</v>
      </c>
      <c r="E593" s="2" t="s">
        <v>24</v>
      </c>
      <c r="F593" s="2">
        <v>0.1</v>
      </c>
      <c r="G593" s="2" t="s">
        <v>25</v>
      </c>
      <c r="H593" s="3">
        <v>41647</v>
      </c>
    </row>
    <row r="594" spans="1:8">
      <c r="A594" s="2" t="s">
        <v>570</v>
      </c>
      <c r="B594" s="12">
        <v>310028339</v>
      </c>
      <c r="C594" s="2">
        <v>16.058990000000001</v>
      </c>
      <c r="D594" s="2">
        <v>17.66489</v>
      </c>
      <c r="E594" s="2" t="s">
        <v>24</v>
      </c>
      <c r="F594" s="2">
        <v>0.1</v>
      </c>
      <c r="G594" s="2" t="s">
        <v>25</v>
      </c>
      <c r="H594" s="3">
        <v>41647</v>
      </c>
    </row>
    <row r="595" spans="1:8">
      <c r="A595" s="2" t="s">
        <v>571</v>
      </c>
      <c r="B595" s="12">
        <v>310028439</v>
      </c>
      <c r="C595" s="2">
        <v>18.901879999999998</v>
      </c>
      <c r="D595" s="2">
        <v>20.792069999999999</v>
      </c>
      <c r="E595" s="2" t="s">
        <v>24</v>
      </c>
      <c r="F595" s="2">
        <v>0.1</v>
      </c>
      <c r="G595" s="2" t="s">
        <v>25</v>
      </c>
      <c r="H595" s="3">
        <v>41647</v>
      </c>
    </row>
    <row r="596" spans="1:8">
      <c r="A596" s="2" t="s">
        <v>572</v>
      </c>
      <c r="B596" s="12">
        <v>310028039</v>
      </c>
      <c r="C596" s="2">
        <v>6.2015500000000001</v>
      </c>
      <c r="D596" s="2">
        <v>6.8216400000000004</v>
      </c>
      <c r="E596" s="2" t="s">
        <v>24</v>
      </c>
      <c r="F596" s="2">
        <v>0.1</v>
      </c>
      <c r="G596" s="2" t="s">
        <v>25</v>
      </c>
      <c r="H596" s="3">
        <v>41647</v>
      </c>
    </row>
    <row r="597" spans="1:8">
      <c r="A597" s="2" t="s">
        <v>573</v>
      </c>
      <c r="B597" s="12">
        <v>74345590</v>
      </c>
      <c r="C597" s="2">
        <v>6.1157500000000002</v>
      </c>
      <c r="D597" s="2">
        <v>6.7210900000000002</v>
      </c>
      <c r="E597" s="2" t="s">
        <v>24</v>
      </c>
      <c r="F597" s="2">
        <v>9.9000000000000005E-2</v>
      </c>
      <c r="G597" s="2" t="s">
        <v>25</v>
      </c>
      <c r="H597" s="3">
        <v>41647</v>
      </c>
    </row>
    <row r="598" spans="1:8">
      <c r="A598" s="2" t="s">
        <v>574</v>
      </c>
      <c r="B598" s="12">
        <v>74345790</v>
      </c>
      <c r="C598" s="2">
        <v>6.0674099999999997</v>
      </c>
      <c r="D598" s="2">
        <v>6.6679599999999999</v>
      </c>
      <c r="E598" s="2" t="s">
        <v>24</v>
      </c>
      <c r="F598" s="2">
        <v>9.9000000000000005E-2</v>
      </c>
      <c r="G598" s="2" t="s">
        <v>25</v>
      </c>
      <c r="H598" s="3">
        <v>41647</v>
      </c>
    </row>
    <row r="599" spans="1:8">
      <c r="A599" s="2" t="s">
        <v>575</v>
      </c>
      <c r="B599" s="12">
        <v>74331290</v>
      </c>
      <c r="C599" s="2">
        <v>3.4257499999999999</v>
      </c>
      <c r="D599" s="2">
        <v>3.7649699999999999</v>
      </c>
      <c r="E599" s="2" t="s">
        <v>24</v>
      </c>
      <c r="F599" s="2">
        <v>9.9000000000000005E-2</v>
      </c>
      <c r="G599" s="2" t="s">
        <v>25</v>
      </c>
      <c r="H599" s="3">
        <v>41647</v>
      </c>
    </row>
    <row r="600" spans="1:8">
      <c r="A600" s="2" t="s">
        <v>576</v>
      </c>
      <c r="B600" s="12">
        <v>74345990</v>
      </c>
      <c r="C600" s="2">
        <v>3.4294600000000002</v>
      </c>
      <c r="D600" s="2">
        <v>3.76905</v>
      </c>
      <c r="E600" s="2" t="s">
        <v>24</v>
      </c>
      <c r="F600" s="2">
        <v>9.9000000000000005E-2</v>
      </c>
      <c r="G600" s="2" t="s">
        <v>25</v>
      </c>
      <c r="H600" s="3">
        <v>41647</v>
      </c>
    </row>
    <row r="601" spans="1:8">
      <c r="A601" s="2" t="s">
        <v>577</v>
      </c>
      <c r="B601" s="12">
        <v>74331590</v>
      </c>
      <c r="C601" s="2">
        <v>4.9165999999999999</v>
      </c>
      <c r="D601" s="2">
        <v>5.4032900000000001</v>
      </c>
      <c r="E601" s="2" t="s">
        <v>24</v>
      </c>
      <c r="F601" s="2">
        <v>9.9000000000000005E-2</v>
      </c>
      <c r="G601" s="2" t="s">
        <v>25</v>
      </c>
      <c r="H601" s="3">
        <v>41647</v>
      </c>
    </row>
    <row r="602" spans="1:8">
      <c r="A602" s="2" t="s">
        <v>578</v>
      </c>
      <c r="B602" s="12">
        <v>60793013601</v>
      </c>
      <c r="C602" s="2">
        <v>4.5805800000000003</v>
      </c>
      <c r="D602" s="2">
        <v>4.9011800000000001</v>
      </c>
      <c r="E602" s="2" t="s">
        <v>24</v>
      </c>
      <c r="F602" s="2">
        <v>7.0000000000000007E-2</v>
      </c>
      <c r="G602" s="2" t="s">
        <v>25</v>
      </c>
      <c r="H602" s="3">
        <v>41647</v>
      </c>
    </row>
    <row r="603" spans="1:8">
      <c r="A603" s="2" t="s">
        <v>579</v>
      </c>
      <c r="B603" s="12">
        <v>10337080301</v>
      </c>
      <c r="C603" s="2">
        <v>10.15469</v>
      </c>
      <c r="D603" s="2">
        <v>11.170159999999999</v>
      </c>
      <c r="E603" s="2" t="s">
        <v>24</v>
      </c>
      <c r="F603" s="2">
        <v>0.1</v>
      </c>
      <c r="G603" s="2" t="s">
        <v>25</v>
      </c>
      <c r="H603" s="3">
        <v>41647</v>
      </c>
    </row>
    <row r="604" spans="1:8">
      <c r="A604" s="2" t="s">
        <v>580</v>
      </c>
      <c r="B604" s="12">
        <v>9001103</v>
      </c>
      <c r="C604" s="2">
        <v>5.444</v>
      </c>
      <c r="D604" s="2">
        <v>5.9884000000000004</v>
      </c>
      <c r="E604" s="2" t="s">
        <v>24</v>
      </c>
      <c r="F604" s="2">
        <v>0.1</v>
      </c>
      <c r="G604" s="2" t="s">
        <v>25</v>
      </c>
      <c r="H604" s="3">
        <v>41647</v>
      </c>
    </row>
    <row r="605" spans="1:8">
      <c r="A605" s="2" t="s">
        <v>581</v>
      </c>
      <c r="B605" s="12">
        <v>9004722</v>
      </c>
      <c r="C605" s="2">
        <v>4.7591200000000002</v>
      </c>
      <c r="D605" s="2">
        <v>5.2349399999999999</v>
      </c>
      <c r="E605" s="2" t="s">
        <v>24</v>
      </c>
      <c r="F605" s="2">
        <v>0.1</v>
      </c>
      <c r="G605" s="2" t="s">
        <v>25</v>
      </c>
      <c r="H605" s="3">
        <v>41647</v>
      </c>
    </row>
    <row r="606" spans="1:8">
      <c r="A606" s="2" t="s">
        <v>582</v>
      </c>
      <c r="B606" s="12">
        <v>9003928</v>
      </c>
      <c r="C606" s="2">
        <v>2.948</v>
      </c>
      <c r="D606" s="2">
        <v>3.2429199999999998</v>
      </c>
      <c r="E606" s="2" t="s">
        <v>24</v>
      </c>
      <c r="F606" s="2">
        <v>0.1</v>
      </c>
      <c r="G606" s="2" t="s">
        <v>25</v>
      </c>
      <c r="H606" s="3">
        <v>41647</v>
      </c>
    </row>
    <row r="607" spans="1:8">
      <c r="A607" s="2" t="s">
        <v>583</v>
      </c>
      <c r="B607" s="12">
        <v>60793014601</v>
      </c>
      <c r="C607" s="2">
        <v>5.0533799999999998</v>
      </c>
      <c r="D607" s="2">
        <v>5.40707</v>
      </c>
      <c r="E607" s="2" t="s">
        <v>24</v>
      </c>
      <c r="F607" s="2">
        <v>7.0000000000000007E-2</v>
      </c>
      <c r="G607" s="2" t="s">
        <v>25</v>
      </c>
      <c r="H607" s="3">
        <v>41647</v>
      </c>
    </row>
    <row r="608" spans="1:8">
      <c r="A608" s="2" t="s">
        <v>584</v>
      </c>
      <c r="B608" s="12">
        <v>61958120101</v>
      </c>
      <c r="C608" s="2">
        <v>75.477720000000005</v>
      </c>
      <c r="D608" s="2">
        <v>79.176130000000001</v>
      </c>
      <c r="E608" s="2" t="s">
        <v>24</v>
      </c>
      <c r="F608" s="2">
        <v>4.9000000000000002E-2</v>
      </c>
      <c r="G608" s="2" t="s">
        <v>25</v>
      </c>
      <c r="H608" s="3">
        <v>41647</v>
      </c>
    </row>
    <row r="609" spans="1:8">
      <c r="A609" s="2" t="s">
        <v>585</v>
      </c>
      <c r="B609" s="12">
        <v>56051030</v>
      </c>
      <c r="C609" s="2">
        <v>21.18666</v>
      </c>
      <c r="D609" s="2">
        <v>23.241759999999999</v>
      </c>
      <c r="E609" s="2" t="s">
        <v>24</v>
      </c>
      <c r="F609" s="2">
        <v>9.7000000000000003E-2</v>
      </c>
      <c r="G609" s="2" t="s">
        <v>25</v>
      </c>
      <c r="H609" s="3">
        <v>41647</v>
      </c>
    </row>
    <row r="610" spans="1:8">
      <c r="A610" s="2" t="s">
        <v>586</v>
      </c>
      <c r="B610" s="12">
        <v>69055038</v>
      </c>
      <c r="C610" s="2">
        <v>105.52679000000001</v>
      </c>
      <c r="D610" s="2">
        <v>110.80313</v>
      </c>
      <c r="E610" s="2" t="s">
        <v>24</v>
      </c>
      <c r="F610" s="2">
        <v>0.05</v>
      </c>
      <c r="G610" s="2" t="s">
        <v>25</v>
      </c>
      <c r="H610" s="3">
        <v>41647</v>
      </c>
    </row>
    <row r="611" spans="1:8">
      <c r="A611" s="2" t="s">
        <v>587</v>
      </c>
      <c r="B611" s="12">
        <v>69077038</v>
      </c>
      <c r="C611" s="2">
        <v>213.07075</v>
      </c>
      <c r="D611" s="2">
        <v>223.72427999999999</v>
      </c>
      <c r="E611" s="2" t="s">
        <v>24</v>
      </c>
      <c r="F611" s="2">
        <v>0.05</v>
      </c>
      <c r="G611" s="2" t="s">
        <v>25</v>
      </c>
      <c r="H611" s="3">
        <v>41647</v>
      </c>
    </row>
    <row r="612" spans="1:8">
      <c r="A612" s="2" t="s">
        <v>588</v>
      </c>
      <c r="B612" s="12">
        <v>186037020</v>
      </c>
      <c r="C612" s="2">
        <v>22.6493</v>
      </c>
      <c r="D612" s="2">
        <v>24.461010000000002</v>
      </c>
      <c r="E612" s="2" t="s">
        <v>24</v>
      </c>
      <c r="F612" s="2">
        <v>0.08</v>
      </c>
      <c r="G612" s="2" t="s">
        <v>25</v>
      </c>
      <c r="H612" s="3">
        <v>41647</v>
      </c>
    </row>
    <row r="613" spans="1:8">
      <c r="A613" s="2" t="s">
        <v>588</v>
      </c>
      <c r="B613" s="12">
        <v>186037028</v>
      </c>
      <c r="C613" s="2">
        <v>25.748429999999999</v>
      </c>
      <c r="D613" s="2">
        <v>27.80753</v>
      </c>
      <c r="E613" s="2" t="s">
        <v>24</v>
      </c>
      <c r="F613" s="2">
        <v>0.08</v>
      </c>
      <c r="G613" s="2" t="s">
        <v>25</v>
      </c>
      <c r="H613" s="3">
        <v>41647</v>
      </c>
    </row>
    <row r="614" spans="1:8">
      <c r="A614" s="2" t="s">
        <v>589</v>
      </c>
      <c r="B614" s="12">
        <v>186037220</v>
      </c>
      <c r="C614" s="2">
        <v>19.562049999999999</v>
      </c>
      <c r="D614" s="2">
        <v>21.126629999999999</v>
      </c>
      <c r="E614" s="2" t="s">
        <v>24</v>
      </c>
      <c r="F614" s="2">
        <v>0.08</v>
      </c>
      <c r="G614" s="2" t="s">
        <v>25</v>
      </c>
      <c r="H614" s="3">
        <v>41647</v>
      </c>
    </row>
    <row r="615" spans="1:8">
      <c r="A615" s="2" t="s">
        <v>589</v>
      </c>
      <c r="B615" s="12">
        <v>186037228</v>
      </c>
      <c r="C615" s="2">
        <v>19.820709999999998</v>
      </c>
      <c r="D615" s="2">
        <v>21.406359999999999</v>
      </c>
      <c r="E615" s="2" t="s">
        <v>24</v>
      </c>
      <c r="F615" s="2">
        <v>0.08</v>
      </c>
      <c r="G615" s="2" t="s">
        <v>25</v>
      </c>
      <c r="H615" s="3">
        <v>41647</v>
      </c>
    </row>
    <row r="616" spans="1:8">
      <c r="A616" s="2" t="s">
        <v>590</v>
      </c>
      <c r="B616" s="12">
        <v>66780012102</v>
      </c>
      <c r="C616" s="2">
        <v>94.837260000000001</v>
      </c>
      <c r="D616" s="2">
        <v>106.21773</v>
      </c>
      <c r="E616" s="2" t="s">
        <v>24</v>
      </c>
      <c r="F616" s="2">
        <v>0.12</v>
      </c>
      <c r="G616" s="2" t="s">
        <v>25</v>
      </c>
      <c r="H616" s="3">
        <v>41647</v>
      </c>
    </row>
    <row r="617" spans="1:8">
      <c r="A617" s="2" t="s">
        <v>591</v>
      </c>
      <c r="B617" s="12">
        <v>66780011502</v>
      </c>
      <c r="C617" s="2">
        <v>143.0044</v>
      </c>
      <c r="D617" s="2">
        <v>160.1635</v>
      </c>
      <c r="E617" s="2" t="s">
        <v>24</v>
      </c>
      <c r="F617" s="2">
        <v>0.12</v>
      </c>
      <c r="G617" s="2" t="s">
        <v>25</v>
      </c>
      <c r="H617" s="3">
        <v>41647</v>
      </c>
    </row>
    <row r="618" spans="1:8">
      <c r="A618" s="2" t="s">
        <v>592</v>
      </c>
      <c r="B618" s="12">
        <v>74662411</v>
      </c>
      <c r="C618" s="2">
        <v>0.7581</v>
      </c>
      <c r="D618" s="2">
        <v>0.82933999999999997</v>
      </c>
      <c r="E618" s="2" t="s">
        <v>24</v>
      </c>
      <c r="F618" s="2">
        <v>9.4E-2</v>
      </c>
      <c r="G618" s="2" t="s">
        <v>25</v>
      </c>
      <c r="H618" s="3">
        <v>41647</v>
      </c>
    </row>
    <row r="619" spans="1:8">
      <c r="A619" s="2" t="s">
        <v>593</v>
      </c>
      <c r="B619" s="12">
        <v>74929619</v>
      </c>
      <c r="C619" s="2">
        <v>0.76948000000000005</v>
      </c>
      <c r="D619" s="2">
        <v>0.84177999999999997</v>
      </c>
      <c r="E619" s="2" t="s">
        <v>24</v>
      </c>
      <c r="F619" s="2">
        <v>9.4E-2</v>
      </c>
      <c r="G619" s="2" t="s">
        <v>25</v>
      </c>
      <c r="H619" s="3">
        <v>41647</v>
      </c>
    </row>
    <row r="620" spans="1:8">
      <c r="A620" s="2" t="s">
        <v>594</v>
      </c>
      <c r="B620" s="12">
        <v>74706811</v>
      </c>
      <c r="C620" s="2">
        <v>0.77861999999999998</v>
      </c>
      <c r="D620" s="2">
        <v>0.85175000000000001</v>
      </c>
      <c r="E620" s="2" t="s">
        <v>24</v>
      </c>
      <c r="F620" s="2">
        <v>9.3899999999999997E-2</v>
      </c>
      <c r="G620" s="2" t="s">
        <v>25</v>
      </c>
      <c r="H620" s="3">
        <v>41647</v>
      </c>
    </row>
    <row r="621" spans="1:8">
      <c r="A621" s="2" t="s">
        <v>595</v>
      </c>
      <c r="B621" s="12">
        <v>74372790</v>
      </c>
      <c r="C621" s="2">
        <v>0.79773000000000005</v>
      </c>
      <c r="D621" s="2">
        <v>0.87272000000000005</v>
      </c>
      <c r="E621" s="2" t="s">
        <v>24</v>
      </c>
      <c r="F621" s="2">
        <v>9.4E-2</v>
      </c>
      <c r="G621" s="2" t="s">
        <v>25</v>
      </c>
      <c r="H621" s="3">
        <v>41647</v>
      </c>
    </row>
    <row r="622" spans="1:8">
      <c r="A622" s="2" t="s">
        <v>596</v>
      </c>
      <c r="B622" s="12">
        <v>74706911</v>
      </c>
      <c r="C622" s="2">
        <v>0.80101</v>
      </c>
      <c r="D622" s="2">
        <v>0.87633000000000005</v>
      </c>
      <c r="E622" s="2" t="s">
        <v>24</v>
      </c>
      <c r="F622" s="2">
        <v>9.4E-2</v>
      </c>
      <c r="G622" s="2" t="s">
        <v>25</v>
      </c>
      <c r="H622" s="3">
        <v>41647</v>
      </c>
    </row>
    <row r="623" spans="1:8">
      <c r="A623" s="2" t="s">
        <v>597</v>
      </c>
      <c r="B623" s="12">
        <v>74707019</v>
      </c>
      <c r="C623" s="2">
        <v>0.88863999999999999</v>
      </c>
      <c r="D623" s="2">
        <v>0.97213000000000005</v>
      </c>
      <c r="E623" s="2" t="s">
        <v>24</v>
      </c>
      <c r="F623" s="2">
        <v>9.4E-2</v>
      </c>
      <c r="G623" s="2" t="s">
        <v>25</v>
      </c>
      <c r="H623" s="3">
        <v>41647</v>
      </c>
    </row>
    <row r="624" spans="1:8">
      <c r="A624" s="2" t="s">
        <v>598</v>
      </c>
      <c r="B624" s="12">
        <v>74714811</v>
      </c>
      <c r="C624" s="2">
        <v>0.88785999999999998</v>
      </c>
      <c r="D624" s="2">
        <v>0.97131999999999996</v>
      </c>
      <c r="E624" s="2" t="s">
        <v>24</v>
      </c>
      <c r="F624" s="2">
        <v>9.4E-2</v>
      </c>
      <c r="G624" s="2" t="s">
        <v>25</v>
      </c>
      <c r="H624" s="3">
        <v>41647</v>
      </c>
    </row>
    <row r="625" spans="1:8">
      <c r="A625" s="2" t="s">
        <v>599</v>
      </c>
      <c r="B625" s="12">
        <v>74434119</v>
      </c>
      <c r="C625" s="2">
        <v>0.62938000000000005</v>
      </c>
      <c r="D625" s="2">
        <v>0.74770999999999999</v>
      </c>
      <c r="E625" s="2" t="s">
        <v>24</v>
      </c>
      <c r="F625" s="2">
        <v>0.188</v>
      </c>
      <c r="G625" s="2" t="s">
        <v>25</v>
      </c>
      <c r="H625" s="3">
        <v>41647</v>
      </c>
    </row>
    <row r="626" spans="1:8">
      <c r="A626" s="2" t="s">
        <v>600</v>
      </c>
      <c r="B626" s="12">
        <v>74455211</v>
      </c>
      <c r="C626" s="2">
        <v>0.71921000000000002</v>
      </c>
      <c r="D626" s="2">
        <v>0.78686</v>
      </c>
      <c r="E626" s="2" t="s">
        <v>24</v>
      </c>
      <c r="F626" s="2">
        <v>9.4100000000000003E-2</v>
      </c>
      <c r="G626" s="2" t="s">
        <v>25</v>
      </c>
      <c r="H626" s="3">
        <v>41647</v>
      </c>
    </row>
    <row r="627" spans="1:8">
      <c r="A627" s="2" t="s">
        <v>601</v>
      </c>
      <c r="B627" s="12">
        <v>74518211</v>
      </c>
      <c r="C627" s="2">
        <v>0.74129</v>
      </c>
      <c r="D627" s="2">
        <v>0.81094999999999995</v>
      </c>
      <c r="E627" s="2" t="s">
        <v>24</v>
      </c>
      <c r="F627" s="2">
        <v>9.4E-2</v>
      </c>
      <c r="G627" s="2" t="s">
        <v>25</v>
      </c>
      <c r="H627" s="3">
        <v>41647</v>
      </c>
    </row>
    <row r="628" spans="1:8">
      <c r="A628" s="2" t="s">
        <v>602</v>
      </c>
      <c r="B628" s="12">
        <v>74659419</v>
      </c>
      <c r="C628" s="2">
        <v>0.75151999999999997</v>
      </c>
      <c r="D628" s="2">
        <v>0.82220000000000004</v>
      </c>
      <c r="E628" s="2" t="s">
        <v>24</v>
      </c>
      <c r="F628" s="2">
        <v>9.4E-2</v>
      </c>
      <c r="G628" s="2" t="s">
        <v>25</v>
      </c>
      <c r="H628" s="3">
        <v>41647</v>
      </c>
    </row>
    <row r="629" spans="1:8">
      <c r="A629" s="2" t="s">
        <v>603</v>
      </c>
      <c r="B629" s="12">
        <v>50222050106</v>
      </c>
      <c r="C629" s="2">
        <v>10.02408</v>
      </c>
      <c r="D629" s="2">
        <v>10.52528</v>
      </c>
      <c r="E629" s="2" t="s">
        <v>24</v>
      </c>
      <c r="F629" s="2">
        <v>0.05</v>
      </c>
      <c r="G629" s="2" t="s">
        <v>25</v>
      </c>
      <c r="H629" s="3">
        <v>41647</v>
      </c>
    </row>
    <row r="630" spans="1:8">
      <c r="A630" s="2" t="s">
        <v>603</v>
      </c>
      <c r="B630" s="12">
        <v>50222050166</v>
      </c>
      <c r="C630" s="2">
        <v>9.9821899999999992</v>
      </c>
      <c r="D630" s="2">
        <v>10.481299999999999</v>
      </c>
      <c r="E630" s="2" t="s">
        <v>24</v>
      </c>
      <c r="F630" s="2">
        <v>0.05</v>
      </c>
      <c r="G630" s="2" t="s">
        <v>25</v>
      </c>
      <c r="H630" s="3">
        <v>41647</v>
      </c>
    </row>
    <row r="631" spans="1:8">
      <c r="A631" s="2" t="s">
        <v>604</v>
      </c>
      <c r="B631" s="12">
        <v>74328913</v>
      </c>
      <c r="C631" s="2">
        <v>3.7236400000000001</v>
      </c>
      <c r="D631" s="2">
        <v>4.09232</v>
      </c>
      <c r="E631" s="2" t="s">
        <v>24</v>
      </c>
      <c r="F631" s="2">
        <v>9.9000000000000005E-2</v>
      </c>
      <c r="G631" s="2" t="s">
        <v>25</v>
      </c>
      <c r="H631" s="3">
        <v>41647</v>
      </c>
    </row>
    <row r="632" spans="1:8">
      <c r="A632" s="2" t="s">
        <v>605</v>
      </c>
      <c r="B632" s="12">
        <v>74329013</v>
      </c>
      <c r="C632" s="2">
        <v>3.8007399999999998</v>
      </c>
      <c r="D632" s="2">
        <v>4.1770500000000004</v>
      </c>
      <c r="E632" s="2" t="s">
        <v>24</v>
      </c>
      <c r="F632" s="2">
        <v>9.9000000000000005E-2</v>
      </c>
      <c r="G632" s="2" t="s">
        <v>25</v>
      </c>
      <c r="H632" s="3">
        <v>41647</v>
      </c>
    </row>
    <row r="633" spans="1:8">
      <c r="A633" s="2" t="s">
        <v>606</v>
      </c>
      <c r="B633" s="12">
        <v>23915530</v>
      </c>
      <c r="C633" s="2">
        <v>7.48726</v>
      </c>
      <c r="D633" s="2">
        <v>7.8615399999999998</v>
      </c>
      <c r="E633" s="2" t="s">
        <v>24</v>
      </c>
      <c r="F633" s="2">
        <v>0.05</v>
      </c>
      <c r="G633" s="2" t="s">
        <v>25</v>
      </c>
      <c r="H633" s="3">
        <v>41647</v>
      </c>
    </row>
    <row r="634" spans="1:8">
      <c r="A634" s="2" t="s">
        <v>606</v>
      </c>
      <c r="B634" s="12">
        <v>23915560</v>
      </c>
      <c r="C634" s="2">
        <v>7.4774700000000003</v>
      </c>
      <c r="D634" s="2">
        <v>7.8513400000000004</v>
      </c>
      <c r="E634" s="2" t="s">
        <v>24</v>
      </c>
      <c r="F634" s="2">
        <v>0.05</v>
      </c>
      <c r="G634" s="2" t="s">
        <v>25</v>
      </c>
      <c r="H634" s="3">
        <v>41647</v>
      </c>
    </row>
    <row r="635" spans="1:8">
      <c r="A635" s="2" t="s">
        <v>607</v>
      </c>
      <c r="B635" s="12">
        <v>23833503</v>
      </c>
      <c r="C635" s="2">
        <v>7.5807599999999997</v>
      </c>
      <c r="D635" s="2">
        <v>7.9597199999999999</v>
      </c>
      <c r="E635" s="2" t="s">
        <v>24</v>
      </c>
      <c r="F635" s="2">
        <v>0.05</v>
      </c>
      <c r="G635" s="2" t="s">
        <v>25</v>
      </c>
      <c r="H635" s="3">
        <v>41647</v>
      </c>
    </row>
    <row r="636" spans="1:8">
      <c r="A636" s="2" t="s">
        <v>608</v>
      </c>
      <c r="B636" s="12">
        <v>23915630</v>
      </c>
      <c r="C636" s="2">
        <v>7.9316300000000002</v>
      </c>
      <c r="D636" s="2">
        <v>8.3282900000000009</v>
      </c>
      <c r="E636" s="2" t="s">
        <v>24</v>
      </c>
      <c r="F636" s="2">
        <v>0.05</v>
      </c>
      <c r="G636" s="2" t="s">
        <v>25</v>
      </c>
      <c r="H636" s="3">
        <v>41647</v>
      </c>
    </row>
    <row r="637" spans="1:8">
      <c r="A637" s="2" t="s">
        <v>608</v>
      </c>
      <c r="B637" s="12">
        <v>23915660</v>
      </c>
      <c r="C637" s="2">
        <v>7.9517499999999997</v>
      </c>
      <c r="D637" s="2">
        <v>8.3493399999999998</v>
      </c>
      <c r="E637" s="2" t="s">
        <v>24</v>
      </c>
      <c r="F637" s="2">
        <v>0.05</v>
      </c>
      <c r="G637" s="2" t="s">
        <v>25</v>
      </c>
      <c r="H637" s="3">
        <v>41647</v>
      </c>
    </row>
    <row r="638" spans="1:8">
      <c r="A638" s="2" t="s">
        <v>609</v>
      </c>
      <c r="B638" s="12">
        <v>23004203</v>
      </c>
      <c r="C638" s="2">
        <v>7.9252700000000003</v>
      </c>
      <c r="D638" s="2">
        <v>8.3216099999999997</v>
      </c>
      <c r="E638" s="2" t="s">
        <v>24</v>
      </c>
      <c r="F638" s="2">
        <v>0.05</v>
      </c>
      <c r="G638" s="2" t="s">
        <v>25</v>
      </c>
      <c r="H638" s="3">
        <v>41647</v>
      </c>
    </row>
    <row r="639" spans="1:8">
      <c r="A639" s="2" t="s">
        <v>609</v>
      </c>
      <c r="B639" s="12">
        <v>23004210</v>
      </c>
      <c r="C639" s="2">
        <v>8.0638000000000005</v>
      </c>
      <c r="D639" s="2">
        <v>8.4670699999999997</v>
      </c>
      <c r="E639" s="2" t="s">
        <v>24</v>
      </c>
      <c r="F639" s="2">
        <v>0.05</v>
      </c>
      <c r="G639" s="2" t="s">
        <v>25</v>
      </c>
      <c r="H639" s="3">
        <v>41647</v>
      </c>
    </row>
    <row r="640" spans="1:8">
      <c r="A640" s="2" t="s">
        <v>610</v>
      </c>
      <c r="B640" s="12">
        <v>69580043</v>
      </c>
      <c r="C640" s="2">
        <v>4.1468699999999998</v>
      </c>
      <c r="D640" s="2">
        <v>4.3542100000000001</v>
      </c>
      <c r="E640" s="2" t="s">
        <v>24</v>
      </c>
      <c r="F640" s="2">
        <v>0.05</v>
      </c>
      <c r="G640" s="2" t="s">
        <v>25</v>
      </c>
      <c r="H640" s="3">
        <v>41647</v>
      </c>
    </row>
    <row r="641" spans="1:8">
      <c r="A641" s="2" t="s">
        <v>611</v>
      </c>
      <c r="B641" s="12">
        <v>69581043</v>
      </c>
      <c r="C641" s="2">
        <v>4.14954</v>
      </c>
      <c r="D641" s="2">
        <v>4.3570200000000003</v>
      </c>
      <c r="E641" s="2" t="s">
        <v>24</v>
      </c>
      <c r="F641" s="2">
        <v>0.05</v>
      </c>
      <c r="G641" s="2" t="s">
        <v>25</v>
      </c>
      <c r="H641" s="3">
        <v>41647</v>
      </c>
    </row>
    <row r="642" spans="1:8">
      <c r="A642" s="2" t="s">
        <v>612</v>
      </c>
      <c r="B642" s="12">
        <v>69582043</v>
      </c>
      <c r="C642" s="2">
        <v>4.1480100000000002</v>
      </c>
      <c r="D642" s="2">
        <v>4.35541</v>
      </c>
      <c r="E642" s="2" t="s">
        <v>24</v>
      </c>
      <c r="F642" s="2">
        <v>0.05</v>
      </c>
      <c r="G642" s="2" t="s">
        <v>25</v>
      </c>
      <c r="H642" s="3">
        <v>41647</v>
      </c>
    </row>
    <row r="643" spans="1:8">
      <c r="A643" s="2" t="s">
        <v>613</v>
      </c>
      <c r="B643" s="12">
        <v>24090049584</v>
      </c>
      <c r="C643" s="2">
        <v>2.0484100000000001</v>
      </c>
      <c r="D643" s="2">
        <v>2.4539</v>
      </c>
      <c r="E643" s="2" t="s">
        <v>24</v>
      </c>
      <c r="F643" s="2">
        <v>0.19800000000000001</v>
      </c>
      <c r="G643" s="2" t="s">
        <v>25</v>
      </c>
      <c r="H643" s="3">
        <v>41647</v>
      </c>
    </row>
    <row r="644" spans="1:8">
      <c r="A644" s="2" t="s">
        <v>614</v>
      </c>
      <c r="B644" s="12">
        <v>24090049684</v>
      </c>
      <c r="C644" s="2">
        <v>2.0473499999999998</v>
      </c>
      <c r="D644" s="2">
        <v>2.45262</v>
      </c>
      <c r="E644" s="2" t="s">
        <v>24</v>
      </c>
      <c r="F644" s="2">
        <v>0.19789999999999999</v>
      </c>
      <c r="G644" s="2" t="s">
        <v>25</v>
      </c>
      <c r="H644" s="3">
        <v>41647</v>
      </c>
    </row>
    <row r="645" spans="1:8">
      <c r="A645" s="2" t="s">
        <v>615</v>
      </c>
      <c r="B645" s="12">
        <v>24090049784</v>
      </c>
      <c r="C645" s="2">
        <v>2.0312899999999998</v>
      </c>
      <c r="D645" s="2">
        <v>2.4333900000000002</v>
      </c>
      <c r="E645" s="2" t="s">
        <v>24</v>
      </c>
      <c r="F645" s="2">
        <v>0.19800000000000001</v>
      </c>
      <c r="G645" s="2" t="s">
        <v>25</v>
      </c>
      <c r="H645" s="3">
        <v>41647</v>
      </c>
    </row>
    <row r="646" spans="1:8">
      <c r="A646" s="2" t="s">
        <v>616</v>
      </c>
      <c r="B646" s="12">
        <v>24090049084</v>
      </c>
      <c r="C646" s="2">
        <v>2.0228700000000002</v>
      </c>
      <c r="D646" s="2">
        <v>2.4232999999999998</v>
      </c>
      <c r="E646" s="2" t="s">
        <v>24</v>
      </c>
      <c r="F646" s="2">
        <v>0.19800000000000001</v>
      </c>
      <c r="G646" s="2" t="s">
        <v>25</v>
      </c>
      <c r="H646" s="3">
        <v>41647</v>
      </c>
    </row>
    <row r="647" spans="1:8">
      <c r="A647" s="2" t="s">
        <v>617</v>
      </c>
      <c r="B647" s="12">
        <v>24090049984</v>
      </c>
      <c r="C647" s="2">
        <v>2.0435599999999998</v>
      </c>
      <c r="D647" s="2">
        <v>2.44808</v>
      </c>
      <c r="E647" s="2" t="s">
        <v>24</v>
      </c>
      <c r="F647" s="2">
        <v>0.19789999999999999</v>
      </c>
      <c r="G647" s="2" t="s">
        <v>25</v>
      </c>
      <c r="H647" s="3">
        <v>41647</v>
      </c>
    </row>
    <row r="648" spans="1:8">
      <c r="A648" s="2" t="s">
        <v>618</v>
      </c>
      <c r="B648" s="12">
        <v>24090049184</v>
      </c>
      <c r="C648" s="2">
        <v>2.0380699999999998</v>
      </c>
      <c r="D648" s="2">
        <v>2.4415100000000001</v>
      </c>
      <c r="E648" s="2" t="s">
        <v>24</v>
      </c>
      <c r="F648" s="2">
        <v>0.19800000000000001</v>
      </c>
      <c r="G648" s="2" t="s">
        <v>25</v>
      </c>
      <c r="H648" s="3">
        <v>41647</v>
      </c>
    </row>
    <row r="649" spans="1:8">
      <c r="A649" s="2" t="s">
        <v>619</v>
      </c>
      <c r="B649" s="12">
        <v>24090049284</v>
      </c>
      <c r="C649" s="2">
        <v>2.0318700000000001</v>
      </c>
      <c r="D649" s="2">
        <v>2.4340700000000002</v>
      </c>
      <c r="E649" s="2" t="s">
        <v>24</v>
      </c>
      <c r="F649" s="2">
        <v>0.19789999999999999</v>
      </c>
      <c r="G649" s="2" t="s">
        <v>25</v>
      </c>
      <c r="H649" s="3">
        <v>41647</v>
      </c>
    </row>
    <row r="650" spans="1:8">
      <c r="A650" s="2" t="s">
        <v>620</v>
      </c>
      <c r="B650" s="12">
        <v>24090049384</v>
      </c>
      <c r="C650" s="2">
        <v>2.0077400000000001</v>
      </c>
      <c r="D650" s="2">
        <v>2.4051800000000001</v>
      </c>
      <c r="E650" s="2" t="s">
        <v>24</v>
      </c>
      <c r="F650" s="2">
        <v>0.19800000000000001</v>
      </c>
      <c r="G650" s="2" t="s">
        <v>25</v>
      </c>
      <c r="H650" s="3">
        <v>41647</v>
      </c>
    </row>
    <row r="651" spans="1:8">
      <c r="A651" s="2" t="s">
        <v>621</v>
      </c>
      <c r="B651" s="12">
        <v>24090049484</v>
      </c>
      <c r="C651" s="2">
        <v>2.0211199999999998</v>
      </c>
      <c r="D651" s="2">
        <v>2.4211999999999998</v>
      </c>
      <c r="E651" s="2" t="s">
        <v>24</v>
      </c>
      <c r="F651" s="2">
        <v>0.19789999999999999</v>
      </c>
      <c r="G651" s="2" t="s">
        <v>25</v>
      </c>
      <c r="H651" s="3">
        <v>41647</v>
      </c>
    </row>
    <row r="652" spans="1:8">
      <c r="A652" s="2" t="s">
        <v>622</v>
      </c>
      <c r="B652" s="12">
        <v>69024230</v>
      </c>
      <c r="C652" s="2">
        <v>5.4232100000000001</v>
      </c>
      <c r="D652" s="2">
        <v>5.9351000000000003</v>
      </c>
      <c r="E652" s="2" t="s">
        <v>24</v>
      </c>
      <c r="F652" s="2">
        <v>9.4399999999999998E-2</v>
      </c>
      <c r="G652" s="2" t="s">
        <v>25</v>
      </c>
      <c r="H652" s="3">
        <v>41647</v>
      </c>
    </row>
    <row r="653" spans="1:8">
      <c r="A653" s="2" t="s">
        <v>623</v>
      </c>
      <c r="B653" s="12">
        <v>69024430</v>
      </c>
      <c r="C653" s="2">
        <v>5.4142000000000001</v>
      </c>
      <c r="D653" s="2">
        <v>5.9252399999999996</v>
      </c>
      <c r="E653" s="2" t="s">
        <v>24</v>
      </c>
      <c r="F653" s="2">
        <v>9.4399999999999998E-2</v>
      </c>
      <c r="G653" s="2" t="s">
        <v>25</v>
      </c>
      <c r="H653" s="3">
        <v>41647</v>
      </c>
    </row>
    <row r="654" spans="1:8">
      <c r="A654" s="2" t="s">
        <v>624</v>
      </c>
      <c r="B654" s="12">
        <v>74612390</v>
      </c>
      <c r="C654" s="2">
        <v>5.6638900000000003</v>
      </c>
      <c r="D654" s="2">
        <v>6.2244999999999999</v>
      </c>
      <c r="E654" s="2" t="s">
        <v>24</v>
      </c>
      <c r="F654" s="2">
        <v>9.9000000000000005E-2</v>
      </c>
      <c r="G654" s="2" t="s">
        <v>25</v>
      </c>
      <c r="H654" s="3">
        <v>41647</v>
      </c>
    </row>
    <row r="655" spans="1:8">
      <c r="A655" s="2" t="s">
        <v>625</v>
      </c>
      <c r="B655" s="12">
        <v>74612290</v>
      </c>
      <c r="C655" s="2">
        <v>1.8988700000000001</v>
      </c>
      <c r="D655" s="2">
        <v>2.0867100000000001</v>
      </c>
      <c r="E655" s="2" t="s">
        <v>24</v>
      </c>
      <c r="F655" s="2">
        <v>9.8900000000000002E-2</v>
      </c>
      <c r="G655" s="2" t="s">
        <v>25</v>
      </c>
      <c r="H655" s="3">
        <v>41647</v>
      </c>
    </row>
    <row r="656" spans="1:8">
      <c r="A656" s="2" t="s">
        <v>626</v>
      </c>
      <c r="B656" s="12">
        <v>74918990</v>
      </c>
      <c r="C656" s="2">
        <v>5.40273</v>
      </c>
      <c r="D656" s="2">
        <v>5.9375499999999999</v>
      </c>
      <c r="E656" s="2" t="s">
        <v>24</v>
      </c>
      <c r="F656" s="2">
        <v>9.9000000000000005E-2</v>
      </c>
      <c r="G656" s="2" t="s">
        <v>25</v>
      </c>
      <c r="H656" s="3">
        <v>41647</v>
      </c>
    </row>
    <row r="657" spans="1:8">
      <c r="A657" s="2" t="s">
        <v>627</v>
      </c>
      <c r="B657" s="12">
        <v>74964290</v>
      </c>
      <c r="C657" s="2">
        <v>1.7710699999999999</v>
      </c>
      <c r="D657" s="2">
        <v>1.9463600000000001</v>
      </c>
      <c r="E657" s="2" t="s">
        <v>24</v>
      </c>
      <c r="F657" s="2">
        <v>9.9000000000000005E-2</v>
      </c>
      <c r="G657" s="2" t="s">
        <v>25</v>
      </c>
      <c r="H657" s="3">
        <v>41647</v>
      </c>
    </row>
    <row r="658" spans="1:8">
      <c r="A658" s="2" t="s">
        <v>628</v>
      </c>
      <c r="B658" s="12">
        <v>61958070101</v>
      </c>
      <c r="C658" s="2">
        <v>39.597949999999997</v>
      </c>
      <c r="D658" s="2">
        <v>41.538249999999998</v>
      </c>
      <c r="E658" s="2" t="s">
        <v>24</v>
      </c>
      <c r="F658" s="2">
        <v>4.9000000000000002E-2</v>
      </c>
      <c r="G658" s="2" t="s">
        <v>25</v>
      </c>
      <c r="H658" s="3">
        <v>41647</v>
      </c>
    </row>
    <row r="659" spans="1:8">
      <c r="A659" s="2" t="s">
        <v>629</v>
      </c>
      <c r="B659" s="12">
        <v>53014054801</v>
      </c>
      <c r="C659" s="2">
        <v>0.99346000000000001</v>
      </c>
      <c r="D659" s="2">
        <v>1.0918699999999999</v>
      </c>
      <c r="E659" s="2" t="s">
        <v>24</v>
      </c>
      <c r="F659" s="2">
        <v>9.9099999999999994E-2</v>
      </c>
      <c r="G659" s="2" t="s">
        <v>25</v>
      </c>
      <c r="H659" s="3">
        <v>41647</v>
      </c>
    </row>
    <row r="660" spans="1:8">
      <c r="A660" s="2" t="s">
        <v>630</v>
      </c>
      <c r="B660" s="12">
        <v>299201210</v>
      </c>
      <c r="C660" s="2">
        <v>5.7260799999999996</v>
      </c>
      <c r="D660" s="2">
        <v>6.2641600000000004</v>
      </c>
      <c r="E660" s="2" t="s">
        <v>24</v>
      </c>
      <c r="F660" s="2">
        <v>9.4E-2</v>
      </c>
      <c r="G660" s="2" t="s">
        <v>25</v>
      </c>
      <c r="H660" s="3">
        <v>41647</v>
      </c>
    </row>
    <row r="661" spans="1:8">
      <c r="A661" s="2" t="s">
        <v>631</v>
      </c>
      <c r="B661" s="12">
        <v>10337045003</v>
      </c>
      <c r="C661" s="2">
        <v>26.074829999999999</v>
      </c>
      <c r="D661" s="2">
        <v>28.682320000000001</v>
      </c>
      <c r="E661" s="2" t="s">
        <v>24</v>
      </c>
      <c r="F661" s="2">
        <v>0.1</v>
      </c>
      <c r="G661" s="2" t="s">
        <v>25</v>
      </c>
      <c r="H661" s="3">
        <v>41647</v>
      </c>
    </row>
    <row r="662" spans="1:8">
      <c r="A662" s="2" t="s">
        <v>632</v>
      </c>
      <c r="B662" s="12">
        <v>69422030</v>
      </c>
      <c r="C662" s="2">
        <v>26.18965</v>
      </c>
      <c r="D662" s="2">
        <v>27.876259999999998</v>
      </c>
      <c r="E662" s="2" t="s">
        <v>24</v>
      </c>
      <c r="F662" s="2">
        <v>6.4399999999999999E-2</v>
      </c>
      <c r="G662" s="2" t="s">
        <v>25</v>
      </c>
      <c r="H662" s="3">
        <v>41647</v>
      </c>
    </row>
    <row r="663" spans="1:8">
      <c r="A663" s="2" t="s">
        <v>633</v>
      </c>
      <c r="B663" s="12">
        <v>69420030</v>
      </c>
      <c r="C663" s="2">
        <v>25.701370000000001</v>
      </c>
      <c r="D663" s="2">
        <v>27.356529999999999</v>
      </c>
      <c r="E663" s="2" t="s">
        <v>24</v>
      </c>
      <c r="F663" s="2">
        <v>6.4399999999999999E-2</v>
      </c>
      <c r="G663" s="2" t="s">
        <v>25</v>
      </c>
      <c r="H663" s="3">
        <v>41647</v>
      </c>
    </row>
    <row r="664" spans="1:8">
      <c r="A664" s="2" t="s">
        <v>634</v>
      </c>
      <c r="B664" s="12">
        <v>69421030</v>
      </c>
      <c r="C664" s="2">
        <v>25.52824</v>
      </c>
      <c r="D664" s="2">
        <v>27.172260000000001</v>
      </c>
      <c r="E664" s="2" t="s">
        <v>24</v>
      </c>
      <c r="F664" s="2">
        <v>6.4399999999999999E-2</v>
      </c>
      <c r="G664" s="2" t="s">
        <v>25</v>
      </c>
      <c r="H664" s="3">
        <v>41647</v>
      </c>
    </row>
    <row r="665" spans="1:8">
      <c r="A665" s="2" t="s">
        <v>635</v>
      </c>
      <c r="B665" s="12">
        <v>74227712</v>
      </c>
      <c r="C665" s="2">
        <v>3.0088599999999999</v>
      </c>
      <c r="D665" s="2">
        <v>3.3068</v>
      </c>
      <c r="E665" s="2" t="s">
        <v>24</v>
      </c>
      <c r="F665" s="2">
        <v>9.9000000000000005E-2</v>
      </c>
      <c r="G665" s="2" t="s">
        <v>25</v>
      </c>
      <c r="H665" s="3">
        <v>41647</v>
      </c>
    </row>
    <row r="666" spans="1:8">
      <c r="A666" s="2" t="s">
        <v>636</v>
      </c>
      <c r="B666" s="12">
        <v>85031402</v>
      </c>
      <c r="C666" s="2">
        <v>17.478269999999998</v>
      </c>
      <c r="D666" s="2">
        <v>19.20862</v>
      </c>
      <c r="E666" s="2" t="s">
        <v>24</v>
      </c>
      <c r="F666" s="2">
        <v>9.9000000000000005E-2</v>
      </c>
      <c r="G666" s="2" t="s">
        <v>25</v>
      </c>
      <c r="H666" s="3">
        <v>41647</v>
      </c>
    </row>
    <row r="667" spans="1:8">
      <c r="A667" s="2" t="s">
        <v>637</v>
      </c>
      <c r="B667" s="12">
        <v>131541070</v>
      </c>
      <c r="C667" s="2">
        <v>0.91930999999999996</v>
      </c>
      <c r="D667" s="2">
        <v>1.01031</v>
      </c>
      <c r="E667" s="2" t="s">
        <v>24</v>
      </c>
      <c r="F667" s="2">
        <v>9.9000000000000005E-2</v>
      </c>
      <c r="G667" s="2" t="s">
        <v>25</v>
      </c>
      <c r="H667" s="3">
        <v>41647</v>
      </c>
    </row>
    <row r="668" spans="1:8">
      <c r="A668" s="2" t="s">
        <v>638</v>
      </c>
      <c r="B668" s="12">
        <v>131247835</v>
      </c>
      <c r="C668" s="2">
        <v>8.5753299999999992</v>
      </c>
      <c r="D668" s="2">
        <v>9.4243699999999997</v>
      </c>
      <c r="E668" s="2" t="s">
        <v>24</v>
      </c>
      <c r="F668" s="2">
        <v>9.9000000000000005E-2</v>
      </c>
      <c r="G668" s="2" t="s">
        <v>25</v>
      </c>
      <c r="H668" s="3">
        <v>41647</v>
      </c>
    </row>
    <row r="669" spans="1:8">
      <c r="A669" s="2" t="s">
        <v>639</v>
      </c>
      <c r="B669" s="12">
        <v>131247935</v>
      </c>
      <c r="C669" s="2">
        <v>9.1281499999999998</v>
      </c>
      <c r="D669" s="2">
        <v>10.031739999999999</v>
      </c>
      <c r="E669" s="2" t="s">
        <v>24</v>
      </c>
      <c r="F669" s="2">
        <v>9.9000000000000005E-2</v>
      </c>
      <c r="G669" s="2" t="s">
        <v>25</v>
      </c>
      <c r="H669" s="3">
        <v>41647</v>
      </c>
    </row>
    <row r="670" spans="1:8">
      <c r="A670" s="2" t="s">
        <v>640</v>
      </c>
      <c r="B670" s="12">
        <v>131248035</v>
      </c>
      <c r="C670" s="2">
        <v>9.0516500000000004</v>
      </c>
      <c r="D670" s="2">
        <v>9.9477700000000002</v>
      </c>
      <c r="E670" s="2" t="s">
        <v>24</v>
      </c>
      <c r="F670" s="2">
        <v>9.9000000000000005E-2</v>
      </c>
      <c r="G670" s="2" t="s">
        <v>25</v>
      </c>
      <c r="H670" s="3">
        <v>41647</v>
      </c>
    </row>
    <row r="671" spans="1:8">
      <c r="A671" s="2" t="s">
        <v>641</v>
      </c>
      <c r="B671" s="12">
        <v>131247735</v>
      </c>
      <c r="C671" s="2">
        <v>5.4781399999999998</v>
      </c>
      <c r="D671" s="2">
        <v>6.0205299999999999</v>
      </c>
      <c r="E671" s="2" t="s">
        <v>24</v>
      </c>
      <c r="F671" s="2">
        <v>9.9000000000000005E-2</v>
      </c>
      <c r="G671" s="2" t="s">
        <v>25</v>
      </c>
      <c r="H671" s="3">
        <v>41647</v>
      </c>
    </row>
    <row r="672" spans="1:8">
      <c r="A672" s="2" t="s">
        <v>642</v>
      </c>
      <c r="B672" s="12">
        <v>61958040101</v>
      </c>
      <c r="C672" s="2">
        <v>26.73246</v>
      </c>
      <c r="D672" s="2">
        <v>28.042090000000002</v>
      </c>
      <c r="E672" s="2" t="s">
        <v>24</v>
      </c>
      <c r="F672" s="2">
        <v>4.9000000000000002E-2</v>
      </c>
      <c r="G672" s="2" t="s">
        <v>25</v>
      </c>
      <c r="H672" s="3">
        <v>41647</v>
      </c>
    </row>
    <row r="673" spans="1:8">
      <c r="A673" s="2" t="s">
        <v>643</v>
      </c>
      <c r="B673" s="12">
        <v>642007912</v>
      </c>
      <c r="C673" s="2">
        <v>0.96199000000000001</v>
      </c>
      <c r="D673" s="2">
        <v>1.18326</v>
      </c>
      <c r="E673" s="2" t="s">
        <v>24</v>
      </c>
      <c r="F673" s="2">
        <v>0.23</v>
      </c>
      <c r="G673" s="2" t="s">
        <v>25</v>
      </c>
      <c r="H673" s="3">
        <v>41647</v>
      </c>
    </row>
    <row r="674" spans="1:8">
      <c r="A674" s="2" t="s">
        <v>644</v>
      </c>
      <c r="B674" s="12">
        <v>642007630</v>
      </c>
      <c r="C674" s="2">
        <v>1.12754</v>
      </c>
      <c r="D674" s="2">
        <v>1.2685200000000001</v>
      </c>
      <c r="E674" s="2" t="s">
        <v>24</v>
      </c>
      <c r="F674" s="2">
        <v>0.125</v>
      </c>
      <c r="G674" s="2" t="s">
        <v>25</v>
      </c>
      <c r="H674" s="3">
        <v>41647</v>
      </c>
    </row>
    <row r="675" spans="1:8">
      <c r="A675" s="2" t="s">
        <v>645</v>
      </c>
      <c r="B675" s="12">
        <v>642007030</v>
      </c>
      <c r="C675" s="2">
        <v>2.1964000000000001</v>
      </c>
      <c r="D675" s="2">
        <v>2.4710399999999999</v>
      </c>
      <c r="E675" s="2" t="s">
        <v>24</v>
      </c>
      <c r="F675" s="2">
        <v>0.125</v>
      </c>
      <c r="G675" s="2" t="s">
        <v>25</v>
      </c>
      <c r="H675" s="3">
        <v>41647</v>
      </c>
    </row>
    <row r="676" spans="1:8">
      <c r="A676" s="2" t="s">
        <v>646</v>
      </c>
      <c r="B676" s="12">
        <v>145000204</v>
      </c>
      <c r="C676" s="2">
        <v>5.6123700000000003</v>
      </c>
      <c r="D676" s="2">
        <v>6.4542799999999998</v>
      </c>
      <c r="E676" s="2" t="s">
        <v>24</v>
      </c>
      <c r="F676" s="2">
        <v>0.15</v>
      </c>
      <c r="G676" s="2" t="s">
        <v>25</v>
      </c>
      <c r="H676" s="3">
        <v>41647</v>
      </c>
    </row>
    <row r="677" spans="1:8">
      <c r="A677" s="2" t="s">
        <v>647</v>
      </c>
      <c r="B677" s="12">
        <v>59417010210</v>
      </c>
      <c r="C677" s="2">
        <v>6.0082800000000001</v>
      </c>
      <c r="D677" s="2">
        <v>6.5490899999999996</v>
      </c>
      <c r="E677" s="2" t="s">
        <v>24</v>
      </c>
      <c r="F677" s="2">
        <v>0.09</v>
      </c>
      <c r="G677" s="2" t="s">
        <v>25</v>
      </c>
      <c r="H677" s="3">
        <v>41647</v>
      </c>
    </row>
    <row r="678" spans="1:8">
      <c r="A678" s="2" t="s">
        <v>648</v>
      </c>
      <c r="B678" s="12">
        <v>59417010310</v>
      </c>
      <c r="C678" s="2">
        <v>6.0012100000000004</v>
      </c>
      <c r="D678" s="2">
        <v>6.5413800000000002</v>
      </c>
      <c r="E678" s="2" t="s">
        <v>24</v>
      </c>
      <c r="F678" s="2">
        <v>0.09</v>
      </c>
      <c r="G678" s="2" t="s">
        <v>25</v>
      </c>
      <c r="H678" s="3">
        <v>41647</v>
      </c>
    </row>
    <row r="679" spans="1:8">
      <c r="A679" s="2" t="s">
        <v>649</v>
      </c>
      <c r="B679" s="12">
        <v>59417010410</v>
      </c>
      <c r="C679" s="2">
        <v>5.9952800000000002</v>
      </c>
      <c r="D679" s="2">
        <v>6.53491</v>
      </c>
      <c r="E679" s="2" t="s">
        <v>24</v>
      </c>
      <c r="F679" s="2">
        <v>0.09</v>
      </c>
      <c r="G679" s="2" t="s">
        <v>25</v>
      </c>
      <c r="H679" s="3">
        <v>41647</v>
      </c>
    </row>
    <row r="680" spans="1:8">
      <c r="A680" s="2" t="s">
        <v>650</v>
      </c>
      <c r="B680" s="12">
        <v>59417010510</v>
      </c>
      <c r="C680" s="2">
        <v>5.9080199999999996</v>
      </c>
      <c r="D680" s="2">
        <v>6.4398</v>
      </c>
      <c r="E680" s="2" t="s">
        <v>24</v>
      </c>
      <c r="F680" s="2">
        <v>0.09</v>
      </c>
      <c r="G680" s="2" t="s">
        <v>25</v>
      </c>
      <c r="H680" s="3">
        <v>41647</v>
      </c>
    </row>
    <row r="681" spans="1:8">
      <c r="A681" s="2" t="s">
        <v>651</v>
      </c>
      <c r="B681" s="12">
        <v>59417010610</v>
      </c>
      <c r="C681" s="2">
        <v>5.9342199999999998</v>
      </c>
      <c r="D681" s="2">
        <v>6.4683599999999997</v>
      </c>
      <c r="E681" s="2" t="s">
        <v>24</v>
      </c>
      <c r="F681" s="2">
        <v>0.09</v>
      </c>
      <c r="G681" s="2" t="s">
        <v>25</v>
      </c>
      <c r="H681" s="3">
        <v>41647</v>
      </c>
    </row>
    <row r="682" spans="1:8">
      <c r="A682" s="2" t="s">
        <v>652</v>
      </c>
      <c r="B682" s="12">
        <v>59417010710</v>
      </c>
      <c r="C682" s="2">
        <v>5.9862200000000003</v>
      </c>
      <c r="D682" s="2">
        <v>6.5250399999999997</v>
      </c>
      <c r="E682" s="2" t="s">
        <v>24</v>
      </c>
      <c r="F682" s="2">
        <v>0.09</v>
      </c>
      <c r="G682" s="2" t="s">
        <v>25</v>
      </c>
      <c r="H682" s="3">
        <v>41647</v>
      </c>
    </row>
    <row r="683" spans="1:8">
      <c r="A683" s="2" t="s">
        <v>653</v>
      </c>
      <c r="B683" s="12">
        <v>13830304</v>
      </c>
      <c r="C683" s="2">
        <v>42.331330000000001</v>
      </c>
      <c r="D683" s="2">
        <v>46.136069999999997</v>
      </c>
      <c r="E683" s="2" t="s">
        <v>24</v>
      </c>
      <c r="F683" s="2">
        <v>8.9899999999999994E-2</v>
      </c>
      <c r="G683" s="2" t="s">
        <v>25</v>
      </c>
      <c r="H683" s="3">
        <v>41647</v>
      </c>
    </row>
    <row r="684" spans="1:8">
      <c r="A684" s="2" t="s">
        <v>654</v>
      </c>
      <c r="B684" s="12">
        <v>9002901</v>
      </c>
      <c r="C684" s="2">
        <v>1.7286300000000001</v>
      </c>
      <c r="D684" s="2">
        <v>1.84965</v>
      </c>
      <c r="E684" s="2" t="s">
        <v>24</v>
      </c>
      <c r="F684" s="2">
        <v>7.0000000000000007E-2</v>
      </c>
      <c r="G684" s="2" t="s">
        <v>25</v>
      </c>
      <c r="H684" s="3">
        <v>41647</v>
      </c>
    </row>
    <row r="685" spans="1:8">
      <c r="A685" s="2" t="s">
        <v>655</v>
      </c>
      <c r="B685" s="12">
        <v>9005501</v>
      </c>
      <c r="C685" s="2">
        <v>2.11138</v>
      </c>
      <c r="D685" s="2">
        <v>2.2591600000000001</v>
      </c>
      <c r="E685" s="2" t="s">
        <v>24</v>
      </c>
      <c r="F685" s="2">
        <v>7.0000000000000007E-2</v>
      </c>
      <c r="G685" s="2" t="s">
        <v>25</v>
      </c>
      <c r="H685" s="3">
        <v>41647</v>
      </c>
    </row>
    <row r="686" spans="1:8">
      <c r="A686" s="2" t="s">
        <v>656</v>
      </c>
      <c r="B686" s="12">
        <v>9009001</v>
      </c>
      <c r="C686" s="2">
        <v>2.8698800000000002</v>
      </c>
      <c r="D686" s="2">
        <v>3.0707100000000001</v>
      </c>
      <c r="E686" s="2" t="s">
        <v>24</v>
      </c>
      <c r="F686" s="2">
        <v>7.0000000000000007E-2</v>
      </c>
      <c r="G686" s="2" t="s">
        <v>25</v>
      </c>
      <c r="H686" s="3">
        <v>41647</v>
      </c>
    </row>
    <row r="687" spans="1:8">
      <c r="A687" s="2" t="s">
        <v>657</v>
      </c>
      <c r="B687" s="12">
        <v>69100101</v>
      </c>
      <c r="C687" s="2">
        <v>33.287190000000002</v>
      </c>
      <c r="D687" s="2">
        <v>35.584009999999999</v>
      </c>
      <c r="E687" s="2" t="s">
        <v>24</v>
      </c>
      <c r="F687" s="2">
        <v>6.9000000000000006E-2</v>
      </c>
      <c r="G687" s="2" t="s">
        <v>25</v>
      </c>
      <c r="H687" s="3">
        <v>41647</v>
      </c>
    </row>
    <row r="688" spans="1:8">
      <c r="A688" s="2" t="s">
        <v>658</v>
      </c>
      <c r="B688" s="12">
        <v>63402051001</v>
      </c>
      <c r="C688" s="2">
        <v>3.1036999999999999</v>
      </c>
      <c r="D688" s="2">
        <v>3.3268</v>
      </c>
      <c r="E688" s="2" t="s">
        <v>24</v>
      </c>
      <c r="F688" s="2">
        <v>7.1900000000000006E-2</v>
      </c>
      <c r="G688" s="2" t="s">
        <v>25</v>
      </c>
      <c r="H688" s="3">
        <v>41647</v>
      </c>
    </row>
    <row r="689" spans="1:8">
      <c r="A689" s="2" t="s">
        <v>659</v>
      </c>
      <c r="B689" s="12">
        <v>71023724</v>
      </c>
      <c r="C689" s="2">
        <v>1.89378</v>
      </c>
      <c r="D689" s="2">
        <v>2.0263900000000001</v>
      </c>
      <c r="E689" s="2" t="s">
        <v>24</v>
      </c>
      <c r="F689" s="2">
        <v>7.0000000000000007E-2</v>
      </c>
      <c r="G689" s="2" t="s">
        <v>25</v>
      </c>
      <c r="H689" s="3">
        <v>41647</v>
      </c>
    </row>
    <row r="690" spans="1:8">
      <c r="A690" s="2" t="s">
        <v>660</v>
      </c>
      <c r="B690" s="12">
        <v>74431730</v>
      </c>
      <c r="C690" s="2">
        <v>9.9458400000000005</v>
      </c>
      <c r="D690" s="2">
        <v>10.93018</v>
      </c>
      <c r="E690" s="2" t="s">
        <v>24</v>
      </c>
      <c r="F690" s="2">
        <v>9.9000000000000005E-2</v>
      </c>
      <c r="G690" s="2" t="s">
        <v>25</v>
      </c>
      <c r="H690" s="3">
        <v>41647</v>
      </c>
    </row>
    <row r="691" spans="1:8">
      <c r="A691" s="2" t="s">
        <v>661</v>
      </c>
      <c r="B691" s="12">
        <v>74431430</v>
      </c>
      <c r="C691" s="2">
        <v>19.755780000000001</v>
      </c>
      <c r="D691" s="2">
        <v>21.7118</v>
      </c>
      <c r="E691" s="2" t="s">
        <v>24</v>
      </c>
      <c r="F691" s="2">
        <v>9.9000000000000005E-2</v>
      </c>
      <c r="G691" s="2" t="s">
        <v>25</v>
      </c>
      <c r="H691" s="3">
        <v>41647</v>
      </c>
    </row>
    <row r="692" spans="1:8">
      <c r="A692" s="2" t="s">
        <v>662</v>
      </c>
      <c r="B692" s="12">
        <v>63402073760</v>
      </c>
      <c r="C692" s="2">
        <v>20.943750000000001</v>
      </c>
      <c r="D692" s="2">
        <v>23.016760000000001</v>
      </c>
      <c r="E692" s="2" t="s">
        <v>24</v>
      </c>
      <c r="F692" s="2">
        <v>9.9000000000000005E-2</v>
      </c>
      <c r="G692" s="2" t="s">
        <v>25</v>
      </c>
      <c r="H692" s="3">
        <v>41647</v>
      </c>
    </row>
    <row r="693" spans="1:8">
      <c r="A693" s="2" t="s">
        <v>663</v>
      </c>
      <c r="B693" s="12">
        <v>69306030</v>
      </c>
      <c r="C693" s="2">
        <v>14.49414</v>
      </c>
      <c r="D693" s="2">
        <v>15.50863</v>
      </c>
      <c r="E693" s="2" t="s">
        <v>24</v>
      </c>
      <c r="F693" s="2">
        <v>7.0000000000000007E-2</v>
      </c>
      <c r="G693" s="2" t="s">
        <v>25</v>
      </c>
      <c r="H693" s="3">
        <v>41647</v>
      </c>
    </row>
    <row r="694" spans="1:8">
      <c r="A694" s="2" t="s">
        <v>664</v>
      </c>
      <c r="B694" s="12">
        <v>69306075</v>
      </c>
      <c r="C694" s="2">
        <v>14.49414</v>
      </c>
      <c r="D694" s="2">
        <v>15.50863</v>
      </c>
      <c r="E694" s="2" t="s">
        <v>24</v>
      </c>
      <c r="F694" s="2">
        <v>7.0000000000000007E-2</v>
      </c>
      <c r="G694" s="2" t="s">
        <v>25</v>
      </c>
      <c r="H694" s="3">
        <v>41647</v>
      </c>
    </row>
    <row r="695" spans="1:8">
      <c r="A695" s="2" t="s">
        <v>665</v>
      </c>
      <c r="B695" s="12">
        <v>49491030</v>
      </c>
      <c r="C695" s="2">
        <v>4.8735999999999997</v>
      </c>
      <c r="D695" s="2">
        <v>5.2148000000000003</v>
      </c>
      <c r="E695" s="2" t="s">
        <v>24</v>
      </c>
      <c r="F695" s="2">
        <v>7.0000000000000007E-2</v>
      </c>
      <c r="G695" s="2" t="s">
        <v>25</v>
      </c>
      <c r="H695" s="3">
        <v>41647</v>
      </c>
    </row>
    <row r="696" spans="1:8">
      <c r="A696" s="2" t="s">
        <v>666</v>
      </c>
      <c r="B696" s="12">
        <v>49496030</v>
      </c>
      <c r="C696" s="2">
        <v>4.9253299999999998</v>
      </c>
      <c r="D696" s="2">
        <v>5.2701500000000001</v>
      </c>
      <c r="E696" s="2" t="s">
        <v>24</v>
      </c>
      <c r="F696" s="2">
        <v>7.0000000000000007E-2</v>
      </c>
      <c r="G696" s="2" t="s">
        <v>25</v>
      </c>
      <c r="H696" s="3">
        <v>41647</v>
      </c>
    </row>
    <row r="697" spans="1:8">
      <c r="A697" s="2" t="s">
        <v>667</v>
      </c>
      <c r="B697" s="12">
        <v>49490030</v>
      </c>
      <c r="C697" s="2">
        <v>4.9487800000000002</v>
      </c>
      <c r="D697" s="2">
        <v>5.2952399999999997</v>
      </c>
      <c r="E697" s="2" t="s">
        <v>24</v>
      </c>
      <c r="F697" s="2">
        <v>7.0000000000000007E-2</v>
      </c>
      <c r="G697" s="2" t="s">
        <v>25</v>
      </c>
      <c r="H697" s="3">
        <v>41647</v>
      </c>
    </row>
    <row r="698" spans="1:8">
      <c r="A698" s="2" t="s">
        <v>668</v>
      </c>
      <c r="B698" s="12">
        <v>10337080445</v>
      </c>
      <c r="C698" s="2">
        <v>5.5165300000000004</v>
      </c>
      <c r="D698" s="2">
        <v>6.0154500000000004</v>
      </c>
      <c r="E698" s="2" t="s">
        <v>24</v>
      </c>
      <c r="F698" s="2">
        <v>9.0399999999999994E-2</v>
      </c>
      <c r="G698" s="2" t="s">
        <v>25</v>
      </c>
      <c r="H698" s="3">
        <v>41647</v>
      </c>
    </row>
    <row r="699" spans="1:8">
      <c r="A699" s="2" t="s">
        <v>669</v>
      </c>
      <c r="B699" s="12">
        <v>23361525</v>
      </c>
      <c r="C699" s="2">
        <v>42.594340000000003</v>
      </c>
      <c r="D699" s="2">
        <v>45.576369999999997</v>
      </c>
      <c r="E699" s="2" t="s">
        <v>24</v>
      </c>
      <c r="F699" s="2">
        <v>7.0000000000000007E-2</v>
      </c>
      <c r="G699" s="2" t="s">
        <v>25</v>
      </c>
      <c r="H699" s="3">
        <v>41647</v>
      </c>
    </row>
    <row r="700" spans="1:8">
      <c r="A700" s="2" t="s">
        <v>670</v>
      </c>
      <c r="B700" s="12">
        <v>9513601</v>
      </c>
      <c r="C700" s="2">
        <v>3.8160799999999999</v>
      </c>
      <c r="D700" s="2">
        <v>4.1763500000000002</v>
      </c>
      <c r="E700" s="2" t="s">
        <v>24</v>
      </c>
      <c r="F700" s="2">
        <v>9.4399999999999998E-2</v>
      </c>
      <c r="G700" s="2" t="s">
        <v>25</v>
      </c>
      <c r="H700" s="3">
        <v>41647</v>
      </c>
    </row>
    <row r="701" spans="1:8">
      <c r="A701" s="2" t="s">
        <v>671</v>
      </c>
      <c r="B701" s="12">
        <v>9513502</v>
      </c>
      <c r="C701" s="2">
        <v>113.29042</v>
      </c>
      <c r="D701" s="2">
        <v>123.98502999999999</v>
      </c>
      <c r="E701" s="2" t="s">
        <v>24</v>
      </c>
      <c r="F701" s="2">
        <v>9.4399999999999998E-2</v>
      </c>
      <c r="G701" s="2" t="s">
        <v>25</v>
      </c>
      <c r="H701" s="3">
        <v>41647</v>
      </c>
    </row>
    <row r="702" spans="1:8">
      <c r="A702" s="2" t="s">
        <v>672</v>
      </c>
      <c r="B702" s="12">
        <v>59148001871</v>
      </c>
      <c r="C702" s="2">
        <v>1046.05143</v>
      </c>
      <c r="D702" s="2">
        <v>1076.9413300000001</v>
      </c>
      <c r="E702" s="2" t="s">
        <v>24</v>
      </c>
      <c r="F702" s="2">
        <v>2.9499999999999998E-2</v>
      </c>
      <c r="G702" s="2" t="s">
        <v>25</v>
      </c>
      <c r="H702" s="3">
        <v>41654</v>
      </c>
    </row>
    <row r="703" spans="1:8">
      <c r="A703" s="2" t="s">
        <v>673</v>
      </c>
      <c r="B703" s="12">
        <v>59148001971</v>
      </c>
      <c r="C703" s="2">
        <v>1413.6555599999999</v>
      </c>
      <c r="D703" s="2">
        <v>1456.06522</v>
      </c>
      <c r="E703" s="2" t="s">
        <v>24</v>
      </c>
      <c r="F703" s="2">
        <v>0.03</v>
      </c>
      <c r="G703" s="2" t="s">
        <v>25</v>
      </c>
      <c r="H703" s="3">
        <v>41654</v>
      </c>
    </row>
    <row r="704" spans="1:8">
      <c r="A704" s="2" t="s">
        <v>674</v>
      </c>
      <c r="B704" s="12">
        <v>13548013250</v>
      </c>
      <c r="C704" s="2">
        <v>6.5447699999999998</v>
      </c>
      <c r="D704" s="2">
        <v>7.1337299999999999</v>
      </c>
      <c r="E704" s="2" t="s">
        <v>24</v>
      </c>
      <c r="F704" s="2">
        <v>0.09</v>
      </c>
      <c r="G704" s="2" t="s">
        <v>25</v>
      </c>
      <c r="H704" s="3">
        <v>41654</v>
      </c>
    </row>
    <row r="705" spans="1:8">
      <c r="A705" s="2" t="s">
        <v>675</v>
      </c>
      <c r="B705" s="12">
        <v>64764015518</v>
      </c>
      <c r="C705" s="2">
        <v>5.7724700000000002</v>
      </c>
      <c r="D705" s="2">
        <v>6.3440099999999999</v>
      </c>
      <c r="E705" s="2" t="s">
        <v>24</v>
      </c>
      <c r="F705" s="2">
        <v>9.9000000000000005E-2</v>
      </c>
      <c r="G705" s="2" t="s">
        <v>25</v>
      </c>
      <c r="H705" s="3">
        <v>41654</v>
      </c>
    </row>
    <row r="706" spans="1:8">
      <c r="A706" s="2" t="s">
        <v>676</v>
      </c>
      <c r="B706" s="12">
        <v>64764015818</v>
      </c>
      <c r="C706" s="2">
        <v>5.7778099999999997</v>
      </c>
      <c r="D706" s="2">
        <v>6.3498700000000001</v>
      </c>
      <c r="E706" s="2" t="s">
        <v>24</v>
      </c>
      <c r="F706" s="2">
        <v>9.9000000000000005E-2</v>
      </c>
      <c r="G706" s="2" t="s">
        <v>25</v>
      </c>
      <c r="H706" s="3">
        <v>41654</v>
      </c>
    </row>
    <row r="707" spans="1:8">
      <c r="A707" s="2" t="s">
        <v>677</v>
      </c>
      <c r="B707" s="12">
        <v>64764051030</v>
      </c>
      <c r="C707" s="2">
        <v>6.2683</v>
      </c>
      <c r="D707" s="2">
        <v>6.8887400000000003</v>
      </c>
      <c r="E707" s="2" t="s">
        <v>24</v>
      </c>
      <c r="F707" s="2">
        <v>9.9000000000000005E-2</v>
      </c>
      <c r="G707" s="2" t="s">
        <v>25</v>
      </c>
      <c r="H707" s="3">
        <v>41654</v>
      </c>
    </row>
    <row r="708" spans="1:8">
      <c r="A708" s="2" t="s">
        <v>678</v>
      </c>
      <c r="B708" s="12">
        <v>64764031030</v>
      </c>
      <c r="C708" s="2">
        <v>12.40222</v>
      </c>
      <c r="D708" s="2">
        <v>13.63017</v>
      </c>
      <c r="E708" s="2" t="s">
        <v>24</v>
      </c>
      <c r="F708" s="2">
        <v>9.9000000000000005E-2</v>
      </c>
      <c r="G708" s="2" t="s">
        <v>25</v>
      </c>
      <c r="H708" s="3">
        <v>41654</v>
      </c>
    </row>
    <row r="709" spans="1:8">
      <c r="A709" s="2" t="s">
        <v>679</v>
      </c>
      <c r="B709" s="12">
        <v>64764015104</v>
      </c>
      <c r="C709" s="2">
        <v>7.4370500000000002</v>
      </c>
      <c r="D709" s="2">
        <v>8.1734200000000001</v>
      </c>
      <c r="E709" s="2" t="s">
        <v>24</v>
      </c>
      <c r="F709" s="2">
        <v>9.9000000000000005E-2</v>
      </c>
      <c r="G709" s="2" t="s">
        <v>25</v>
      </c>
      <c r="H709" s="3">
        <v>41654</v>
      </c>
    </row>
    <row r="710" spans="1:8">
      <c r="A710" s="2" t="s">
        <v>680</v>
      </c>
      <c r="B710" s="12">
        <v>64764030114</v>
      </c>
      <c r="C710" s="2">
        <v>11.44319</v>
      </c>
      <c r="D710" s="2">
        <v>12.57606</v>
      </c>
      <c r="E710" s="2" t="s">
        <v>24</v>
      </c>
      <c r="F710" s="2">
        <v>9.9000000000000005E-2</v>
      </c>
      <c r="G710" s="2" t="s">
        <v>25</v>
      </c>
      <c r="H710" s="3">
        <v>41654</v>
      </c>
    </row>
    <row r="711" spans="1:8">
      <c r="A711" s="2" t="s">
        <v>681</v>
      </c>
      <c r="B711" s="12">
        <v>64764045124</v>
      </c>
      <c r="C711" s="2">
        <v>12.696350000000001</v>
      </c>
      <c r="D711" s="2">
        <v>13.95318</v>
      </c>
      <c r="E711" s="2" t="s">
        <v>24</v>
      </c>
      <c r="F711" s="2">
        <v>9.9000000000000005E-2</v>
      </c>
      <c r="G711" s="2" t="s">
        <v>25</v>
      </c>
      <c r="H711" s="3">
        <v>41654</v>
      </c>
    </row>
    <row r="712" spans="1:8">
      <c r="A712" s="2" t="s">
        <v>682</v>
      </c>
      <c r="B712" s="12">
        <v>173069500</v>
      </c>
      <c r="C712" s="2">
        <v>3.5215999999999998</v>
      </c>
      <c r="D712" s="2">
        <v>3.7329699999999999</v>
      </c>
      <c r="E712" s="2" t="s">
        <v>24</v>
      </c>
      <c r="F712" s="2">
        <v>0.06</v>
      </c>
      <c r="G712" s="2" t="s">
        <v>25</v>
      </c>
      <c r="H712" s="3">
        <v>41654</v>
      </c>
    </row>
    <row r="713" spans="1:8">
      <c r="A713" s="2" t="s">
        <v>683</v>
      </c>
      <c r="B713" s="12">
        <v>173069600</v>
      </c>
      <c r="C713" s="2">
        <v>4.3798700000000004</v>
      </c>
      <c r="D713" s="2">
        <v>4.6426600000000002</v>
      </c>
      <c r="E713" s="2" t="s">
        <v>24</v>
      </c>
      <c r="F713" s="2">
        <v>0.06</v>
      </c>
      <c r="G713" s="2" t="s">
        <v>25</v>
      </c>
      <c r="H713" s="3">
        <v>41654</v>
      </c>
    </row>
    <row r="714" spans="1:8">
      <c r="A714" s="2" t="s">
        <v>683</v>
      </c>
      <c r="B714" s="12">
        <v>173069604</v>
      </c>
      <c r="C714" s="2">
        <v>7.0810399999999998</v>
      </c>
      <c r="D714" s="2">
        <v>7.5061900000000001</v>
      </c>
      <c r="E714" s="2" t="s">
        <v>24</v>
      </c>
      <c r="F714" s="2">
        <v>0.06</v>
      </c>
      <c r="G714" s="2" t="s">
        <v>25</v>
      </c>
      <c r="H714" s="3">
        <v>41654</v>
      </c>
    </row>
    <row r="715" spans="1:8">
      <c r="A715" s="2" t="s">
        <v>684</v>
      </c>
      <c r="B715" s="12">
        <v>173069700</v>
      </c>
      <c r="C715" s="2">
        <v>5.7510199999999996</v>
      </c>
      <c r="D715" s="2">
        <v>6.0960200000000002</v>
      </c>
      <c r="E715" s="2" t="s">
        <v>24</v>
      </c>
      <c r="F715" s="2">
        <v>0.06</v>
      </c>
      <c r="G715" s="2" t="s">
        <v>25</v>
      </c>
      <c r="H715" s="3">
        <v>41654</v>
      </c>
    </row>
    <row r="716" spans="1:8">
      <c r="A716" s="2" t="s">
        <v>684</v>
      </c>
      <c r="B716" s="12">
        <v>173069704</v>
      </c>
      <c r="C716" s="2">
        <v>11.75554</v>
      </c>
      <c r="D716" s="2">
        <v>12.460760000000001</v>
      </c>
      <c r="E716" s="2" t="s">
        <v>24</v>
      </c>
      <c r="F716" s="2">
        <v>0.06</v>
      </c>
      <c r="G716" s="2" t="s">
        <v>25</v>
      </c>
      <c r="H716" s="3">
        <v>41654</v>
      </c>
    </row>
    <row r="717" spans="1:8">
      <c r="A717" s="2" t="s">
        <v>685</v>
      </c>
      <c r="B717" s="12">
        <v>173071620</v>
      </c>
      <c r="C717" s="2">
        <v>21.480049999999999</v>
      </c>
      <c r="D717" s="2">
        <v>22.76885</v>
      </c>
      <c r="E717" s="2" t="s">
        <v>24</v>
      </c>
      <c r="F717" s="2">
        <v>0.06</v>
      </c>
      <c r="G717" s="2" t="s">
        <v>25</v>
      </c>
      <c r="H717" s="3">
        <v>41654</v>
      </c>
    </row>
    <row r="718" spans="1:8">
      <c r="A718" s="2" t="s">
        <v>685</v>
      </c>
      <c r="B718" s="12">
        <v>173071622</v>
      </c>
      <c r="C718" s="2">
        <v>17.47775</v>
      </c>
      <c r="D718" s="2">
        <v>18.526070000000001</v>
      </c>
      <c r="E718" s="2" t="s">
        <v>24</v>
      </c>
      <c r="F718" s="2">
        <v>0.06</v>
      </c>
      <c r="G718" s="2" t="s">
        <v>25</v>
      </c>
      <c r="H718" s="3">
        <v>41654</v>
      </c>
    </row>
    <row r="719" spans="1:8">
      <c r="A719" s="2" t="s">
        <v>686</v>
      </c>
      <c r="B719" s="12">
        <v>173071720</v>
      </c>
      <c r="C719" s="2">
        <v>28.727440000000001</v>
      </c>
      <c r="D719" s="2">
        <v>30.450800000000001</v>
      </c>
      <c r="E719" s="2" t="s">
        <v>24</v>
      </c>
      <c r="F719" s="2">
        <v>0.06</v>
      </c>
      <c r="G719" s="2" t="s">
        <v>25</v>
      </c>
      <c r="H719" s="3">
        <v>41654</v>
      </c>
    </row>
    <row r="720" spans="1:8">
      <c r="A720" s="2" t="s">
        <v>686</v>
      </c>
      <c r="B720" s="12">
        <v>173071722</v>
      </c>
      <c r="C720" s="2">
        <v>26.047280000000001</v>
      </c>
      <c r="D720" s="2">
        <v>27.610379999999999</v>
      </c>
      <c r="E720" s="2" t="s">
        <v>24</v>
      </c>
      <c r="F720" s="2">
        <v>0.06</v>
      </c>
      <c r="G720" s="2" t="s">
        <v>25</v>
      </c>
      <c r="H720" s="3">
        <v>41654</v>
      </c>
    </row>
    <row r="721" spans="1:8">
      <c r="A721" s="2" t="s">
        <v>687</v>
      </c>
      <c r="B721" s="12">
        <v>173071520</v>
      </c>
      <c r="C721" s="2">
        <v>17.366299999999999</v>
      </c>
      <c r="D721" s="2">
        <v>18.408619999999999</v>
      </c>
      <c r="E721" s="2" t="s">
        <v>24</v>
      </c>
      <c r="F721" s="2">
        <v>0.06</v>
      </c>
      <c r="G721" s="2" t="s">
        <v>25</v>
      </c>
      <c r="H721" s="3">
        <v>41654</v>
      </c>
    </row>
    <row r="722" spans="1:8">
      <c r="A722" s="2" t="s">
        <v>687</v>
      </c>
      <c r="B722" s="12">
        <v>173071522</v>
      </c>
      <c r="C722" s="2">
        <v>17.771129999999999</v>
      </c>
      <c r="D722" s="2">
        <v>18.837039999999998</v>
      </c>
      <c r="E722" s="2" t="s">
        <v>24</v>
      </c>
      <c r="F722" s="2">
        <v>0.06</v>
      </c>
      <c r="G722" s="2" t="s">
        <v>25</v>
      </c>
      <c r="H722" s="3">
        <v>41654</v>
      </c>
    </row>
    <row r="723" spans="1:8">
      <c r="A723" s="2" t="s">
        <v>688</v>
      </c>
      <c r="B723" s="12">
        <v>78056751</v>
      </c>
      <c r="C723" s="2">
        <v>298.52107999999998</v>
      </c>
      <c r="D723" s="2">
        <v>328.07467000000003</v>
      </c>
      <c r="E723" s="2" t="s">
        <v>24</v>
      </c>
      <c r="F723" s="2">
        <v>9.9000000000000005E-2</v>
      </c>
      <c r="G723" s="2" t="s">
        <v>25</v>
      </c>
      <c r="H723" s="3">
        <v>41654</v>
      </c>
    </row>
    <row r="724" spans="1:8">
      <c r="A724" s="2" t="s">
        <v>689</v>
      </c>
      <c r="B724" s="12">
        <v>597000160</v>
      </c>
      <c r="C724" s="2">
        <v>4.2767900000000001</v>
      </c>
      <c r="D724" s="2">
        <v>4.9183899999999996</v>
      </c>
      <c r="E724" s="2" t="s">
        <v>24</v>
      </c>
      <c r="F724" s="2">
        <v>0.15</v>
      </c>
      <c r="G724" s="2" t="s">
        <v>25</v>
      </c>
      <c r="H724" s="3">
        <v>41654</v>
      </c>
    </row>
    <row r="725" spans="1:8">
      <c r="A725" s="2" t="s">
        <v>690</v>
      </c>
      <c r="B725" s="12">
        <v>99207026012</v>
      </c>
      <c r="C725" s="2">
        <v>33.635240000000003</v>
      </c>
      <c r="D725" s="2">
        <v>43.726149999999997</v>
      </c>
      <c r="E725" s="2" t="s">
        <v>24</v>
      </c>
      <c r="F725" s="2">
        <v>0.3</v>
      </c>
      <c r="G725" s="2" t="s">
        <v>25</v>
      </c>
      <c r="H725" s="3">
        <v>41654</v>
      </c>
    </row>
    <row r="726" spans="1:8">
      <c r="A726" s="2" t="s">
        <v>691</v>
      </c>
      <c r="B726" s="12">
        <v>7518022</v>
      </c>
      <c r="C726" s="2">
        <v>7.0449999999999999</v>
      </c>
      <c r="D726" s="2">
        <v>7.6791200000000002</v>
      </c>
      <c r="E726" s="2" t="s">
        <v>24</v>
      </c>
      <c r="F726" s="2">
        <v>0.09</v>
      </c>
      <c r="G726" s="2" t="s">
        <v>25</v>
      </c>
      <c r="H726" s="3">
        <v>41654</v>
      </c>
    </row>
    <row r="727" spans="1:8">
      <c r="A727" s="2" t="s">
        <v>691</v>
      </c>
      <c r="B727" s="12">
        <v>7518025</v>
      </c>
      <c r="C727" s="2">
        <v>6.73536</v>
      </c>
      <c r="D727" s="2">
        <v>7.3416100000000002</v>
      </c>
      <c r="E727" s="2" t="s">
        <v>24</v>
      </c>
      <c r="F727" s="2">
        <v>0.09</v>
      </c>
      <c r="G727" s="2" t="s">
        <v>25</v>
      </c>
      <c r="H727" s="3">
        <v>41654</v>
      </c>
    </row>
    <row r="728" spans="1:8">
      <c r="A728" s="2" t="s">
        <v>692</v>
      </c>
      <c r="B728" s="12">
        <v>173056200</v>
      </c>
      <c r="C728" s="2">
        <v>31.169370000000001</v>
      </c>
      <c r="D728" s="2">
        <v>32.727519999999998</v>
      </c>
      <c r="E728" s="2" t="s">
        <v>24</v>
      </c>
      <c r="F728" s="2">
        <v>0.05</v>
      </c>
      <c r="G728" s="2" t="s">
        <v>25</v>
      </c>
      <c r="H728" s="3">
        <v>41654</v>
      </c>
    </row>
    <row r="729" spans="1:8">
      <c r="A729" s="2" t="s">
        <v>693</v>
      </c>
      <c r="B729" s="12">
        <v>597000302</v>
      </c>
      <c r="C729" s="2">
        <v>9.6692900000000002</v>
      </c>
      <c r="D729" s="2">
        <v>10.24945</v>
      </c>
      <c r="E729" s="2" t="s">
        <v>24</v>
      </c>
      <c r="F729" s="2">
        <v>0.06</v>
      </c>
      <c r="G729" s="2" t="s">
        <v>25</v>
      </c>
      <c r="H729" s="3">
        <v>41654</v>
      </c>
    </row>
    <row r="730" spans="1:8">
      <c r="A730" s="2" t="s">
        <v>694</v>
      </c>
      <c r="B730" s="12">
        <v>78061915</v>
      </c>
      <c r="C730" s="2">
        <v>5.5731900000000003</v>
      </c>
      <c r="D730" s="2">
        <v>5.9075899999999999</v>
      </c>
      <c r="E730" s="2" t="s">
        <v>24</v>
      </c>
      <c r="F730" s="2">
        <v>0.06</v>
      </c>
      <c r="G730" s="2" t="s">
        <v>25</v>
      </c>
      <c r="H730" s="3">
        <v>41654</v>
      </c>
    </row>
    <row r="731" spans="1:8">
      <c r="A731" s="2" t="s">
        <v>695</v>
      </c>
      <c r="B731" s="12">
        <v>13548007045</v>
      </c>
      <c r="C731" s="2">
        <v>6.4942799999999998</v>
      </c>
      <c r="D731" s="2">
        <v>7.4683599999999997</v>
      </c>
      <c r="E731" s="2" t="s">
        <v>24</v>
      </c>
      <c r="F731" s="2">
        <v>0.15</v>
      </c>
      <c r="G731" s="2" t="s">
        <v>25</v>
      </c>
      <c r="H731" s="3">
        <v>41654</v>
      </c>
    </row>
    <row r="732" spans="1:8">
      <c r="A732" s="2" t="s">
        <v>696</v>
      </c>
      <c r="B732" s="12">
        <v>173071204</v>
      </c>
      <c r="C732" s="2">
        <v>4.1988500000000002</v>
      </c>
      <c r="D732" s="2">
        <v>4.4928400000000002</v>
      </c>
      <c r="E732" s="2" t="s">
        <v>24</v>
      </c>
      <c r="F732" s="2">
        <v>7.0000000000000007E-2</v>
      </c>
      <c r="G732" s="2" t="s">
        <v>25</v>
      </c>
      <c r="H732" s="3">
        <v>41654</v>
      </c>
    </row>
    <row r="733" spans="1:8">
      <c r="A733" s="2" t="s">
        <v>697</v>
      </c>
      <c r="B733" s="12">
        <v>65027510</v>
      </c>
      <c r="C733" s="2">
        <v>12.819039999999999</v>
      </c>
      <c r="D733" s="2">
        <v>13.97109</v>
      </c>
      <c r="E733" s="2" t="s">
        <v>24</v>
      </c>
      <c r="F733" s="2">
        <v>8.9899999999999994E-2</v>
      </c>
      <c r="G733" s="2" t="s">
        <v>25</v>
      </c>
      <c r="H733" s="3">
        <v>41654</v>
      </c>
    </row>
    <row r="734" spans="1:8">
      <c r="A734" s="2" t="s">
        <v>697</v>
      </c>
      <c r="B734" s="12">
        <v>65027515</v>
      </c>
      <c r="C734" s="2">
        <v>12.687469999999999</v>
      </c>
      <c r="D734" s="2">
        <v>13.82972</v>
      </c>
      <c r="E734" s="2" t="s">
        <v>24</v>
      </c>
      <c r="F734" s="2">
        <v>0.09</v>
      </c>
      <c r="G734" s="2" t="s">
        <v>25</v>
      </c>
      <c r="H734" s="3">
        <v>41654</v>
      </c>
    </row>
    <row r="735" spans="1:8">
      <c r="A735" s="2" t="s">
        <v>698</v>
      </c>
      <c r="B735" s="12">
        <v>29152722</v>
      </c>
      <c r="C735" s="2">
        <v>4.4710799999999997</v>
      </c>
      <c r="D735" s="2">
        <v>4.7839200000000002</v>
      </c>
      <c r="E735" s="2" t="s">
        <v>24</v>
      </c>
      <c r="F735" s="2">
        <v>7.0000000000000007E-2</v>
      </c>
      <c r="G735" s="2" t="s">
        <v>25</v>
      </c>
      <c r="H735" s="3">
        <v>41654</v>
      </c>
    </row>
    <row r="736" spans="1:8">
      <c r="A736" s="2" t="s">
        <v>698</v>
      </c>
      <c r="B736" s="12">
        <v>29152725</v>
      </c>
      <c r="C736" s="2">
        <v>3.8793700000000002</v>
      </c>
      <c r="D736" s="2">
        <v>4.1509999999999998</v>
      </c>
      <c r="E736" s="2" t="s">
        <v>24</v>
      </c>
      <c r="F736" s="2">
        <v>7.0000000000000007E-2</v>
      </c>
      <c r="G736" s="2" t="s">
        <v>25</v>
      </c>
      <c r="H736" s="3">
        <v>41654</v>
      </c>
    </row>
    <row r="737" spans="1:8">
      <c r="A737" s="2" t="s">
        <v>699</v>
      </c>
      <c r="B737" s="12">
        <v>29152544</v>
      </c>
      <c r="C737" s="2">
        <v>3.8218700000000001</v>
      </c>
      <c r="D737" s="2">
        <v>4.0892900000000001</v>
      </c>
      <c r="E737" s="2" t="s">
        <v>24</v>
      </c>
      <c r="F737" s="2">
        <v>7.0000000000000007E-2</v>
      </c>
      <c r="G737" s="2" t="s">
        <v>25</v>
      </c>
      <c r="H737" s="3">
        <v>41654</v>
      </c>
    </row>
    <row r="738" spans="1:8">
      <c r="A738" s="2" t="s">
        <v>700</v>
      </c>
      <c r="B738" s="12">
        <v>29152611</v>
      </c>
      <c r="C738" s="2">
        <v>11.366849999999999</v>
      </c>
      <c r="D738" s="2">
        <v>12.162409999999999</v>
      </c>
      <c r="E738" s="2" t="s">
        <v>24</v>
      </c>
      <c r="F738" s="2">
        <v>7.0000000000000007E-2</v>
      </c>
      <c r="G738" s="2" t="s">
        <v>25</v>
      </c>
      <c r="H738" s="3">
        <v>41654</v>
      </c>
    </row>
    <row r="739" spans="1:8">
      <c r="A739" s="2" t="s">
        <v>701</v>
      </c>
      <c r="B739" s="12">
        <v>66049435</v>
      </c>
      <c r="C739" s="2">
        <v>8.2413100000000004</v>
      </c>
      <c r="D739" s="2">
        <v>8.9830299999999994</v>
      </c>
      <c r="E739" s="2" t="s">
        <v>24</v>
      </c>
      <c r="F739" s="2">
        <v>0.09</v>
      </c>
      <c r="G739" s="2" t="s">
        <v>25</v>
      </c>
      <c r="H739" s="3">
        <v>41654</v>
      </c>
    </row>
    <row r="740" spans="1:8">
      <c r="A740" s="2" t="s">
        <v>702</v>
      </c>
      <c r="B740" s="12">
        <v>66049455</v>
      </c>
      <c r="C740" s="2">
        <v>7.0576400000000001</v>
      </c>
      <c r="D740" s="2">
        <v>7.6928200000000002</v>
      </c>
      <c r="E740" s="2" t="s">
        <v>24</v>
      </c>
      <c r="F740" s="2">
        <v>0.09</v>
      </c>
      <c r="G740" s="2" t="s">
        <v>25</v>
      </c>
      <c r="H740" s="3">
        <v>41654</v>
      </c>
    </row>
    <row r="741" spans="1:8">
      <c r="A741" s="2" t="s">
        <v>703</v>
      </c>
      <c r="B741" s="12">
        <v>66057760</v>
      </c>
      <c r="C741" s="2">
        <v>3.3968699999999998</v>
      </c>
      <c r="D741" s="2">
        <v>3.70255</v>
      </c>
      <c r="E741" s="2" t="s">
        <v>24</v>
      </c>
      <c r="F741" s="2">
        <v>0.09</v>
      </c>
      <c r="G741" s="2" t="s">
        <v>25</v>
      </c>
      <c r="H741" s="3">
        <v>41654</v>
      </c>
    </row>
    <row r="742" spans="1:8">
      <c r="A742" s="2" t="s">
        <v>704</v>
      </c>
      <c r="B742" s="12">
        <v>50419052335</v>
      </c>
      <c r="C742" s="2">
        <v>297.82499999999999</v>
      </c>
      <c r="D742" s="2">
        <v>309.738</v>
      </c>
      <c r="E742" s="2" t="s">
        <v>24</v>
      </c>
      <c r="F742" s="2">
        <v>0.04</v>
      </c>
      <c r="G742" s="2" t="s">
        <v>25</v>
      </c>
      <c r="H742" s="3">
        <v>41654</v>
      </c>
    </row>
    <row r="743" spans="1:8">
      <c r="A743" s="2" t="s">
        <v>705</v>
      </c>
      <c r="B743" s="12">
        <v>50419040703</v>
      </c>
      <c r="C743" s="2">
        <v>3.2230400000000001</v>
      </c>
      <c r="D743" s="2">
        <v>3.5421200000000002</v>
      </c>
      <c r="E743" s="2" t="s">
        <v>24</v>
      </c>
      <c r="F743" s="2">
        <v>9.9000000000000005E-2</v>
      </c>
      <c r="G743" s="2" t="s">
        <v>25</v>
      </c>
      <c r="H743" s="3">
        <v>41654</v>
      </c>
    </row>
    <row r="744" spans="1:8">
      <c r="A744" s="2" t="s">
        <v>706</v>
      </c>
      <c r="B744" s="12">
        <v>4018682</v>
      </c>
      <c r="C744" s="2">
        <v>137.24232000000001</v>
      </c>
      <c r="D744" s="2">
        <v>149.59276</v>
      </c>
      <c r="E744" s="2" t="s">
        <v>24</v>
      </c>
      <c r="F744" s="2">
        <v>0.09</v>
      </c>
      <c r="G744" s="2" t="s">
        <v>25</v>
      </c>
      <c r="H744" s="3">
        <v>41654</v>
      </c>
    </row>
    <row r="745" spans="1:8">
      <c r="A745" s="2" t="s">
        <v>707</v>
      </c>
      <c r="B745" s="12">
        <v>4019109</v>
      </c>
      <c r="C745" s="2">
        <v>148.8783</v>
      </c>
      <c r="D745" s="2">
        <v>151.85437999999999</v>
      </c>
      <c r="E745" s="2" t="s">
        <v>24</v>
      </c>
      <c r="F745" s="2">
        <v>0.02</v>
      </c>
      <c r="G745" s="2" t="s">
        <v>25</v>
      </c>
      <c r="H745" s="3">
        <v>41654</v>
      </c>
    </row>
    <row r="746" spans="1:8">
      <c r="A746" s="2" t="s">
        <v>708</v>
      </c>
      <c r="B746" s="12">
        <v>456333001</v>
      </c>
      <c r="C746" s="2">
        <v>1.1447799999999999</v>
      </c>
      <c r="D746" s="2">
        <v>1.24207</v>
      </c>
      <c r="E746" s="2" t="s">
        <v>24</v>
      </c>
      <c r="F746" s="2">
        <v>8.5000000000000006E-2</v>
      </c>
      <c r="G746" s="2" t="s">
        <v>25</v>
      </c>
      <c r="H746" s="3">
        <v>41654</v>
      </c>
    </row>
    <row r="747" spans="1:8">
      <c r="A747" s="2" t="s">
        <v>709</v>
      </c>
      <c r="B747" s="12">
        <v>597000701</v>
      </c>
      <c r="C747" s="2">
        <v>2.4981</v>
      </c>
      <c r="D747" s="2">
        <v>2.74546</v>
      </c>
      <c r="E747" s="2" t="s">
        <v>24</v>
      </c>
      <c r="F747" s="2">
        <v>9.9000000000000005E-2</v>
      </c>
      <c r="G747" s="2" t="s">
        <v>25</v>
      </c>
      <c r="H747" s="3">
        <v>41654</v>
      </c>
    </row>
    <row r="748" spans="1:8">
      <c r="A748" s="2" t="s">
        <v>710</v>
      </c>
      <c r="B748" s="12">
        <v>597003134</v>
      </c>
      <c r="C748" s="2">
        <v>39.914999999999999</v>
      </c>
      <c r="D748" s="2">
        <v>43.865789999999997</v>
      </c>
      <c r="E748" s="2" t="s">
        <v>24</v>
      </c>
      <c r="F748" s="2">
        <v>9.9000000000000005E-2</v>
      </c>
      <c r="G748" s="2" t="s">
        <v>25</v>
      </c>
      <c r="H748" s="3">
        <v>41654</v>
      </c>
    </row>
    <row r="749" spans="1:8">
      <c r="A749" s="2" t="s">
        <v>711</v>
      </c>
      <c r="B749" s="12">
        <v>597003234</v>
      </c>
      <c r="C749" s="2">
        <v>66.517499999999998</v>
      </c>
      <c r="D749" s="2">
        <v>73.103399999999993</v>
      </c>
      <c r="E749" s="2" t="s">
        <v>24</v>
      </c>
      <c r="F749" s="2">
        <v>9.9000000000000005E-2</v>
      </c>
      <c r="G749" s="2" t="s">
        <v>25</v>
      </c>
      <c r="H749" s="3">
        <v>41654</v>
      </c>
    </row>
    <row r="750" spans="1:8">
      <c r="A750" s="2" t="s">
        <v>712</v>
      </c>
      <c r="B750" s="12">
        <v>597003334</v>
      </c>
      <c r="C750" s="2">
        <v>92.51885</v>
      </c>
      <c r="D750" s="2">
        <v>101.67914</v>
      </c>
      <c r="E750" s="2" t="s">
        <v>24</v>
      </c>
      <c r="F750" s="2">
        <v>9.9000000000000005E-2</v>
      </c>
      <c r="G750" s="2" t="s">
        <v>25</v>
      </c>
      <c r="H750" s="3">
        <v>41654</v>
      </c>
    </row>
    <row r="751" spans="1:8">
      <c r="A751" s="2" t="s">
        <v>713</v>
      </c>
      <c r="B751" s="12">
        <v>50242004163</v>
      </c>
      <c r="C751" s="2">
        <v>103.878</v>
      </c>
      <c r="D751" s="2">
        <v>108.03104</v>
      </c>
      <c r="E751" s="2" t="s">
        <v>24</v>
      </c>
      <c r="F751" s="2">
        <v>0.04</v>
      </c>
      <c r="G751" s="2" t="s">
        <v>25</v>
      </c>
      <c r="H751" s="3">
        <v>41654</v>
      </c>
    </row>
    <row r="752" spans="1:8">
      <c r="A752" s="2" t="s">
        <v>714</v>
      </c>
      <c r="B752" s="12">
        <v>173074000</v>
      </c>
      <c r="C752" s="2">
        <v>0.77139999999999997</v>
      </c>
      <c r="D752" s="2">
        <v>0.81001000000000001</v>
      </c>
      <c r="E752" s="2" t="s">
        <v>24</v>
      </c>
      <c r="F752" s="2">
        <v>5.0099999999999999E-2</v>
      </c>
      <c r="G752" s="2" t="s">
        <v>25</v>
      </c>
      <c r="H752" s="3">
        <v>41654</v>
      </c>
    </row>
    <row r="753" spans="1:8">
      <c r="A753" s="2" t="s">
        <v>715</v>
      </c>
      <c r="B753" s="12">
        <v>173074100</v>
      </c>
      <c r="C753" s="2">
        <v>1.35884</v>
      </c>
      <c r="D753" s="2">
        <v>1.4268099999999999</v>
      </c>
      <c r="E753" s="2" t="s">
        <v>24</v>
      </c>
      <c r="F753" s="2">
        <v>0.05</v>
      </c>
      <c r="G753" s="2" t="s">
        <v>25</v>
      </c>
      <c r="H753" s="3">
        <v>41654</v>
      </c>
    </row>
    <row r="754" spans="1:8">
      <c r="A754" s="2" t="s">
        <v>715</v>
      </c>
      <c r="B754" s="12">
        <v>173074110</v>
      </c>
      <c r="C754" s="2">
        <v>1.17923</v>
      </c>
      <c r="D754" s="2">
        <v>1.23817</v>
      </c>
      <c r="E754" s="2" t="s">
        <v>24</v>
      </c>
      <c r="F754" s="2">
        <v>0.05</v>
      </c>
      <c r="G754" s="2" t="s">
        <v>25</v>
      </c>
      <c r="H754" s="3">
        <v>41654</v>
      </c>
    </row>
    <row r="755" spans="1:8">
      <c r="A755" s="2" t="s">
        <v>716</v>
      </c>
      <c r="B755" s="12">
        <v>4026129</v>
      </c>
      <c r="C755" s="2">
        <v>5.9805200000000003</v>
      </c>
      <c r="D755" s="2">
        <v>6.51877</v>
      </c>
      <c r="E755" s="2" t="s">
        <v>24</v>
      </c>
      <c r="F755" s="2">
        <v>0.09</v>
      </c>
      <c r="G755" s="2" t="s">
        <v>25</v>
      </c>
      <c r="H755" s="3">
        <v>41654</v>
      </c>
    </row>
    <row r="756" spans="1:8">
      <c r="A756" s="2" t="s">
        <v>717</v>
      </c>
      <c r="B756" s="12">
        <v>4025901</v>
      </c>
      <c r="C756" s="2">
        <v>5.8749799999999999</v>
      </c>
      <c r="D756" s="2">
        <v>6.4037199999999999</v>
      </c>
      <c r="E756" s="2" t="s">
        <v>24</v>
      </c>
      <c r="F756" s="2">
        <v>0.09</v>
      </c>
      <c r="G756" s="2" t="s">
        <v>25</v>
      </c>
      <c r="H756" s="3">
        <v>41654</v>
      </c>
    </row>
    <row r="757" spans="1:8">
      <c r="A757" s="2" t="s">
        <v>718</v>
      </c>
      <c r="B757" s="12">
        <v>4026001</v>
      </c>
      <c r="C757" s="2">
        <v>11.59319</v>
      </c>
      <c r="D757" s="2">
        <v>12.636570000000001</v>
      </c>
      <c r="E757" s="2" t="s">
        <v>24</v>
      </c>
      <c r="F757" s="2">
        <v>0.09</v>
      </c>
      <c r="G757" s="2" t="s">
        <v>25</v>
      </c>
      <c r="H757" s="3">
        <v>41654</v>
      </c>
    </row>
    <row r="758" spans="1:8">
      <c r="A758" s="2" t="s">
        <v>719</v>
      </c>
      <c r="B758" s="12">
        <v>65065435</v>
      </c>
      <c r="C758" s="2">
        <v>31.675429999999999</v>
      </c>
      <c r="D758" s="2">
        <v>33.580390000000001</v>
      </c>
      <c r="E758" s="2" t="s">
        <v>24</v>
      </c>
      <c r="F758" s="2">
        <v>6.0100000000000001E-2</v>
      </c>
      <c r="G758" s="2" t="s">
        <v>25</v>
      </c>
      <c r="H758" s="3">
        <v>41654</v>
      </c>
    </row>
    <row r="759" spans="1:8">
      <c r="A759" s="2" t="s">
        <v>720</v>
      </c>
      <c r="B759" s="12">
        <v>65853110</v>
      </c>
      <c r="C759" s="2">
        <v>16.778210000000001</v>
      </c>
      <c r="D759" s="2">
        <v>17.782889999999998</v>
      </c>
      <c r="E759" s="2" t="s">
        <v>24</v>
      </c>
      <c r="F759" s="2">
        <v>5.9900000000000002E-2</v>
      </c>
      <c r="G759" s="2" t="s">
        <v>25</v>
      </c>
      <c r="H759" s="3">
        <v>41654</v>
      </c>
    </row>
    <row r="760" spans="1:8">
      <c r="A760" s="2" t="s">
        <v>721</v>
      </c>
      <c r="B760" s="12">
        <v>65853302</v>
      </c>
      <c r="C760" s="2">
        <v>18.62144</v>
      </c>
      <c r="D760" s="2">
        <v>19.556799999999999</v>
      </c>
      <c r="E760" s="2" t="s">
        <v>24</v>
      </c>
      <c r="F760" s="2">
        <v>5.0200000000000002E-2</v>
      </c>
      <c r="G760" s="2" t="s">
        <v>25</v>
      </c>
      <c r="H760" s="3">
        <v>41654</v>
      </c>
    </row>
    <row r="761" spans="1:8">
      <c r="A761" s="2" t="s">
        <v>722</v>
      </c>
      <c r="B761" s="12">
        <v>78012705</v>
      </c>
      <c r="C761" s="2">
        <v>8.7034000000000002</v>
      </c>
      <c r="D761" s="2">
        <v>10.000209999999999</v>
      </c>
      <c r="E761" s="2" t="s">
        <v>24</v>
      </c>
      <c r="F761" s="2">
        <v>0.14899999999999999</v>
      </c>
      <c r="G761" s="2" t="s">
        <v>25</v>
      </c>
      <c r="H761" s="3">
        <v>41654</v>
      </c>
    </row>
    <row r="762" spans="1:8">
      <c r="A762" s="2" t="s">
        <v>723</v>
      </c>
      <c r="B762" s="12">
        <v>78037742</v>
      </c>
      <c r="C762" s="2">
        <v>8.4405999999999999</v>
      </c>
      <c r="D762" s="2">
        <v>9.6984200000000005</v>
      </c>
      <c r="E762" s="2" t="s">
        <v>24</v>
      </c>
      <c r="F762" s="2">
        <v>0.14899999999999999</v>
      </c>
      <c r="G762" s="2" t="s">
        <v>25</v>
      </c>
      <c r="H762" s="3">
        <v>41654</v>
      </c>
    </row>
    <row r="763" spans="1:8">
      <c r="A763" s="2" t="s">
        <v>724</v>
      </c>
      <c r="B763" s="12">
        <v>78037842</v>
      </c>
      <c r="C763" s="2">
        <v>8.4845199999999998</v>
      </c>
      <c r="D763" s="2">
        <v>9.7492199999999993</v>
      </c>
      <c r="E763" s="2" t="s">
        <v>24</v>
      </c>
      <c r="F763" s="2">
        <v>0.14910000000000001</v>
      </c>
      <c r="G763" s="2" t="s">
        <v>25</v>
      </c>
      <c r="H763" s="3">
        <v>41654</v>
      </c>
    </row>
    <row r="764" spans="1:8">
      <c r="A764" s="2" t="s">
        <v>725</v>
      </c>
      <c r="B764" s="12">
        <v>78032705</v>
      </c>
      <c r="C764" s="2">
        <v>4.11341</v>
      </c>
      <c r="D764" s="2">
        <v>4.5206799999999996</v>
      </c>
      <c r="E764" s="2" t="s">
        <v>24</v>
      </c>
      <c r="F764" s="2">
        <v>9.9000000000000005E-2</v>
      </c>
      <c r="G764" s="2" t="s">
        <v>25</v>
      </c>
      <c r="H764" s="3">
        <v>41654</v>
      </c>
    </row>
    <row r="765" spans="1:8">
      <c r="A765" s="2" t="s">
        <v>726</v>
      </c>
      <c r="B765" s="12">
        <v>50458058501</v>
      </c>
      <c r="C765" s="2">
        <v>6.8276899999999996</v>
      </c>
      <c r="D765" s="2">
        <v>7.5036300000000002</v>
      </c>
      <c r="E765" s="2" t="s">
        <v>24</v>
      </c>
      <c r="F765" s="2">
        <v>9.9000000000000005E-2</v>
      </c>
      <c r="G765" s="2" t="s">
        <v>25</v>
      </c>
      <c r="H765" s="3">
        <v>41654</v>
      </c>
    </row>
    <row r="766" spans="1:8">
      <c r="A766" s="2" t="s">
        <v>727</v>
      </c>
      <c r="B766" s="12">
        <v>50458058801</v>
      </c>
      <c r="C766" s="2">
        <v>6.9071999999999996</v>
      </c>
      <c r="D766" s="2">
        <v>7.5910200000000003</v>
      </c>
      <c r="E766" s="2" t="s">
        <v>24</v>
      </c>
      <c r="F766" s="2">
        <v>9.9000000000000005E-2</v>
      </c>
      <c r="G766" s="2" t="s">
        <v>25</v>
      </c>
      <c r="H766" s="3">
        <v>41654</v>
      </c>
    </row>
    <row r="767" spans="1:8">
      <c r="A767" s="2" t="s">
        <v>728</v>
      </c>
      <c r="B767" s="12">
        <v>50458058601</v>
      </c>
      <c r="C767" s="2">
        <v>7.2344499999999998</v>
      </c>
      <c r="D767" s="2">
        <v>7.9506600000000001</v>
      </c>
      <c r="E767" s="2" t="s">
        <v>24</v>
      </c>
      <c r="F767" s="2">
        <v>9.9000000000000005E-2</v>
      </c>
      <c r="G767" s="2" t="s">
        <v>25</v>
      </c>
      <c r="H767" s="3">
        <v>41654</v>
      </c>
    </row>
    <row r="768" spans="1:8">
      <c r="A768" s="2" t="s">
        <v>729</v>
      </c>
      <c r="B768" s="12">
        <v>50458058701</v>
      </c>
      <c r="C768" s="2">
        <v>7.7943800000000003</v>
      </c>
      <c r="D768" s="2">
        <v>8.5660299999999996</v>
      </c>
      <c r="E768" s="2" t="s">
        <v>24</v>
      </c>
      <c r="F768" s="2">
        <v>9.9000000000000005E-2</v>
      </c>
      <c r="G768" s="2" t="s">
        <v>25</v>
      </c>
      <c r="H768" s="3">
        <v>41654</v>
      </c>
    </row>
    <row r="769" spans="1:8">
      <c r="A769" s="2" t="s">
        <v>730</v>
      </c>
      <c r="B769" s="12">
        <v>7414220</v>
      </c>
      <c r="C769" s="2">
        <v>2.3719700000000001</v>
      </c>
      <c r="D769" s="2">
        <v>2.5617100000000002</v>
      </c>
      <c r="E769" s="2" t="s">
        <v>24</v>
      </c>
      <c r="F769" s="2">
        <v>0.08</v>
      </c>
      <c r="G769" s="2" t="s">
        <v>25</v>
      </c>
      <c r="H769" s="3">
        <v>41654</v>
      </c>
    </row>
    <row r="770" spans="1:8">
      <c r="A770" s="2" t="s">
        <v>731</v>
      </c>
      <c r="B770" s="12">
        <v>7414020</v>
      </c>
      <c r="C770" s="2">
        <v>2.4500999999999999</v>
      </c>
      <c r="D770" s="2">
        <v>2.64608</v>
      </c>
      <c r="E770" s="2" t="s">
        <v>24</v>
      </c>
      <c r="F770" s="2">
        <v>0.08</v>
      </c>
      <c r="G770" s="2" t="s">
        <v>25</v>
      </c>
      <c r="H770" s="3">
        <v>41654</v>
      </c>
    </row>
    <row r="771" spans="1:8">
      <c r="A771" s="2" t="s">
        <v>732</v>
      </c>
      <c r="B771" s="12">
        <v>7337013</v>
      </c>
      <c r="C771" s="2">
        <v>4.7033199999999997</v>
      </c>
      <c r="D771" s="2">
        <v>5.1735499999999996</v>
      </c>
      <c r="E771" s="2" t="s">
        <v>24</v>
      </c>
      <c r="F771" s="2">
        <v>0.1</v>
      </c>
      <c r="G771" s="2" t="s">
        <v>25</v>
      </c>
      <c r="H771" s="3">
        <v>41654</v>
      </c>
    </row>
    <row r="772" spans="1:8">
      <c r="A772" s="2" t="s">
        <v>733</v>
      </c>
      <c r="B772" s="12">
        <v>7337113</v>
      </c>
      <c r="C772" s="2">
        <v>4.73611</v>
      </c>
      <c r="D772" s="2">
        <v>5.2096299999999998</v>
      </c>
      <c r="E772" s="2" t="s">
        <v>24</v>
      </c>
      <c r="F772" s="2">
        <v>0.1</v>
      </c>
      <c r="G772" s="2" t="s">
        <v>25</v>
      </c>
      <c r="H772" s="3">
        <v>41654</v>
      </c>
    </row>
    <row r="773" spans="1:8">
      <c r="A773" s="2" t="s">
        <v>734</v>
      </c>
      <c r="B773" s="12">
        <v>7337213</v>
      </c>
      <c r="C773" s="2">
        <v>4.7127400000000002</v>
      </c>
      <c r="D773" s="2">
        <v>5.1839199999999996</v>
      </c>
      <c r="E773" s="2" t="s">
        <v>24</v>
      </c>
      <c r="F773" s="2">
        <v>0.1</v>
      </c>
      <c r="G773" s="2" t="s">
        <v>25</v>
      </c>
      <c r="H773" s="3">
        <v>41654</v>
      </c>
    </row>
    <row r="774" spans="1:8">
      <c r="A774" s="2" t="s">
        <v>735</v>
      </c>
      <c r="B774" s="12">
        <v>7337313</v>
      </c>
      <c r="C774" s="2">
        <v>4.7334300000000002</v>
      </c>
      <c r="D774" s="2">
        <v>5.2066800000000004</v>
      </c>
      <c r="E774" s="2" t="s">
        <v>24</v>
      </c>
      <c r="F774" s="2">
        <v>0.1</v>
      </c>
      <c r="G774" s="2" t="s">
        <v>25</v>
      </c>
      <c r="H774" s="3">
        <v>41654</v>
      </c>
    </row>
    <row r="775" spans="1:8">
      <c r="A775" s="2" t="s">
        <v>736</v>
      </c>
      <c r="B775" s="12">
        <v>68968555203</v>
      </c>
      <c r="C775" s="2">
        <v>6.7891599999999999</v>
      </c>
      <c r="D775" s="2">
        <v>7.46122</v>
      </c>
      <c r="E775" s="2" t="s">
        <v>24</v>
      </c>
      <c r="F775" s="2">
        <v>9.9000000000000005E-2</v>
      </c>
      <c r="G775" s="2" t="s">
        <v>25</v>
      </c>
      <c r="H775" s="3">
        <v>41654</v>
      </c>
    </row>
    <row r="776" spans="1:8">
      <c r="A776" s="2" t="s">
        <v>737</v>
      </c>
      <c r="B776" s="12">
        <v>68968555303</v>
      </c>
      <c r="C776" s="2">
        <v>6.7939600000000002</v>
      </c>
      <c r="D776" s="2">
        <v>7.4664900000000003</v>
      </c>
      <c r="E776" s="2" t="s">
        <v>24</v>
      </c>
      <c r="F776" s="2">
        <v>9.9000000000000005E-2</v>
      </c>
      <c r="G776" s="2" t="s">
        <v>25</v>
      </c>
      <c r="H776" s="3">
        <v>41654</v>
      </c>
    </row>
    <row r="777" spans="1:8">
      <c r="A777" s="2" t="s">
        <v>738</v>
      </c>
      <c r="B777" s="12">
        <v>68968555403</v>
      </c>
      <c r="C777" s="2">
        <v>6.7484500000000001</v>
      </c>
      <c r="D777" s="2">
        <v>7.4164700000000003</v>
      </c>
      <c r="E777" s="2" t="s">
        <v>24</v>
      </c>
      <c r="F777" s="2">
        <v>9.9000000000000005E-2</v>
      </c>
      <c r="G777" s="2" t="s">
        <v>25</v>
      </c>
      <c r="H777" s="3">
        <v>41654</v>
      </c>
    </row>
    <row r="778" spans="1:8">
      <c r="A778" s="2" t="s">
        <v>739</v>
      </c>
      <c r="B778" s="12">
        <v>68968555503</v>
      </c>
      <c r="C778" s="2">
        <v>6.80593</v>
      </c>
      <c r="D778" s="2">
        <v>7.4796500000000004</v>
      </c>
      <c r="E778" s="2" t="s">
        <v>24</v>
      </c>
      <c r="F778" s="2">
        <v>9.9000000000000005E-2</v>
      </c>
      <c r="G778" s="2" t="s">
        <v>25</v>
      </c>
      <c r="H778" s="3">
        <v>41654</v>
      </c>
    </row>
    <row r="779" spans="1:8">
      <c r="A779" s="2" t="s">
        <v>740</v>
      </c>
      <c r="B779" s="12">
        <v>409125601</v>
      </c>
      <c r="C779" s="2">
        <v>1.2993399999999999</v>
      </c>
      <c r="D779" s="2">
        <v>2.6083599999999998</v>
      </c>
      <c r="E779" s="2" t="s">
        <v>24</v>
      </c>
      <c r="F779" s="2">
        <v>1.0074000000000001</v>
      </c>
      <c r="G779" s="2" t="s">
        <v>25</v>
      </c>
      <c r="H779" s="3">
        <v>41654</v>
      </c>
    </row>
    <row r="780" spans="1:8">
      <c r="A780" s="2" t="s">
        <v>741</v>
      </c>
      <c r="B780" s="12">
        <v>409118069</v>
      </c>
      <c r="C780" s="2">
        <v>2.1856</v>
      </c>
      <c r="D780" s="2">
        <v>4.3811900000000001</v>
      </c>
      <c r="E780" s="2" t="s">
        <v>24</v>
      </c>
      <c r="F780" s="2">
        <v>1.0045999999999999</v>
      </c>
      <c r="G780" s="2" t="s">
        <v>25</v>
      </c>
      <c r="H780" s="3">
        <v>41654</v>
      </c>
    </row>
    <row r="781" spans="1:8">
      <c r="A781" s="2" t="s">
        <v>742</v>
      </c>
      <c r="B781" s="12">
        <v>409125301</v>
      </c>
      <c r="C781" s="2">
        <v>1.3350500000000001</v>
      </c>
      <c r="D781" s="2">
        <v>2.6605599999999998</v>
      </c>
      <c r="E781" s="2" t="s">
        <v>24</v>
      </c>
      <c r="F781" s="2">
        <v>0.9929</v>
      </c>
      <c r="G781" s="2" t="s">
        <v>25</v>
      </c>
      <c r="H781" s="3">
        <v>41654</v>
      </c>
    </row>
    <row r="782" spans="1:8">
      <c r="A782" s="2" t="s">
        <v>743</v>
      </c>
      <c r="B782" s="12">
        <v>409117830</v>
      </c>
      <c r="C782" s="2">
        <v>2.2368800000000002</v>
      </c>
      <c r="D782" s="2">
        <v>4.4737600000000004</v>
      </c>
      <c r="E782" s="2" t="s">
        <v>24</v>
      </c>
      <c r="F782" s="2">
        <v>1</v>
      </c>
      <c r="G782" s="2" t="s">
        <v>25</v>
      </c>
      <c r="H782" s="3">
        <v>41654</v>
      </c>
    </row>
    <row r="783" spans="1:8">
      <c r="A783" s="2" t="s">
        <v>744</v>
      </c>
      <c r="B783" s="12">
        <v>78035917</v>
      </c>
      <c r="C783" s="2">
        <v>4.0911900000000001</v>
      </c>
      <c r="D783" s="2">
        <v>4.4961799999999998</v>
      </c>
      <c r="E783" s="2" t="s">
        <v>24</v>
      </c>
      <c r="F783" s="2">
        <v>9.9000000000000005E-2</v>
      </c>
      <c r="G783" s="2" t="s">
        <v>25</v>
      </c>
      <c r="H783" s="3">
        <v>41654</v>
      </c>
    </row>
    <row r="784" spans="1:8">
      <c r="A784" s="2" t="s">
        <v>745</v>
      </c>
      <c r="B784" s="12">
        <v>78036011</v>
      </c>
      <c r="C784" s="2">
        <v>5.1767000000000003</v>
      </c>
      <c r="D784" s="2">
        <v>5.68919</v>
      </c>
      <c r="E784" s="2" t="s">
        <v>24</v>
      </c>
      <c r="F784" s="2">
        <v>9.9000000000000005E-2</v>
      </c>
      <c r="G784" s="2" t="s">
        <v>25</v>
      </c>
      <c r="H784" s="3">
        <v>41654</v>
      </c>
    </row>
    <row r="785" spans="1:8">
      <c r="A785" s="2" t="s">
        <v>746</v>
      </c>
      <c r="B785" s="12">
        <v>78042315</v>
      </c>
      <c r="C785" s="2">
        <v>3.18872</v>
      </c>
      <c r="D785" s="2">
        <v>3.5044</v>
      </c>
      <c r="E785" s="2" t="s">
        <v>24</v>
      </c>
      <c r="F785" s="2">
        <v>9.9000000000000005E-2</v>
      </c>
      <c r="G785" s="2" t="s">
        <v>25</v>
      </c>
      <c r="H785" s="3">
        <v>41654</v>
      </c>
    </row>
    <row r="786" spans="1:8">
      <c r="A786" s="2" t="s">
        <v>747</v>
      </c>
      <c r="B786" s="12">
        <v>78035833</v>
      </c>
      <c r="C786" s="2">
        <v>3.8035800000000002</v>
      </c>
      <c r="D786" s="2">
        <v>4.1800899999999999</v>
      </c>
      <c r="E786" s="2" t="s">
        <v>24</v>
      </c>
      <c r="F786" s="2">
        <v>9.9000000000000005E-2</v>
      </c>
      <c r="G786" s="2" t="s">
        <v>25</v>
      </c>
      <c r="H786" s="3">
        <v>41654</v>
      </c>
    </row>
    <row r="787" spans="1:8">
      <c r="A787" s="2" t="s">
        <v>748</v>
      </c>
      <c r="B787" s="12">
        <v>78031515</v>
      </c>
      <c r="C787" s="2">
        <v>4.2375600000000002</v>
      </c>
      <c r="D787" s="2">
        <v>4.8688599999999997</v>
      </c>
      <c r="E787" s="2" t="s">
        <v>24</v>
      </c>
      <c r="F787" s="2">
        <v>0.14899999999999999</v>
      </c>
      <c r="G787" s="2" t="s">
        <v>25</v>
      </c>
      <c r="H787" s="3">
        <v>41654</v>
      </c>
    </row>
    <row r="788" spans="1:8">
      <c r="A788" s="2" t="s">
        <v>749</v>
      </c>
      <c r="B788" s="12">
        <v>78038315</v>
      </c>
      <c r="C788" s="2">
        <v>4.8108399999999998</v>
      </c>
      <c r="D788" s="2">
        <v>5.5276199999999998</v>
      </c>
      <c r="E788" s="2" t="s">
        <v>24</v>
      </c>
      <c r="F788" s="2">
        <v>0.14899999999999999</v>
      </c>
      <c r="G788" s="2" t="s">
        <v>25</v>
      </c>
      <c r="H788" s="3">
        <v>41654</v>
      </c>
    </row>
    <row r="789" spans="1:8">
      <c r="A789" s="2" t="s">
        <v>750</v>
      </c>
      <c r="B789" s="12">
        <v>78047111</v>
      </c>
      <c r="C789" s="2">
        <v>5.3813399999999998</v>
      </c>
      <c r="D789" s="2">
        <v>6.18323</v>
      </c>
      <c r="E789" s="2" t="s">
        <v>24</v>
      </c>
      <c r="F789" s="2">
        <v>0.14899999999999999</v>
      </c>
      <c r="G789" s="2" t="s">
        <v>25</v>
      </c>
      <c r="H789" s="3">
        <v>41654</v>
      </c>
    </row>
    <row r="790" spans="1:8">
      <c r="A790" s="2" t="s">
        <v>751</v>
      </c>
      <c r="B790" s="12">
        <v>78047211</v>
      </c>
      <c r="C790" s="2">
        <v>6.0854400000000002</v>
      </c>
      <c r="D790" s="2">
        <v>6.9920799999999996</v>
      </c>
      <c r="E790" s="2" t="s">
        <v>24</v>
      </c>
      <c r="F790" s="2">
        <v>0.14899999999999999</v>
      </c>
      <c r="G790" s="2" t="s">
        <v>25</v>
      </c>
      <c r="H790" s="3">
        <v>41654</v>
      </c>
    </row>
    <row r="791" spans="1:8">
      <c r="A791" s="2" t="s">
        <v>752</v>
      </c>
      <c r="B791" s="12">
        <v>78031433</v>
      </c>
      <c r="C791" s="2">
        <v>3.9142100000000002</v>
      </c>
      <c r="D791" s="2">
        <v>4.4974699999999999</v>
      </c>
      <c r="E791" s="2" t="s">
        <v>24</v>
      </c>
      <c r="F791" s="2">
        <v>0.14899999999999999</v>
      </c>
      <c r="G791" s="2" t="s">
        <v>25</v>
      </c>
      <c r="H791" s="3">
        <v>41654</v>
      </c>
    </row>
    <row r="792" spans="1:8">
      <c r="A792" s="2" t="s">
        <v>753</v>
      </c>
      <c r="B792" s="12">
        <v>50458081001</v>
      </c>
      <c r="C792" s="2">
        <v>4.7049500000000002</v>
      </c>
      <c r="D792" s="2">
        <v>5.1707000000000001</v>
      </c>
      <c r="E792" s="2" t="s">
        <v>24</v>
      </c>
      <c r="F792" s="2">
        <v>9.9000000000000005E-2</v>
      </c>
      <c r="G792" s="2" t="s">
        <v>25</v>
      </c>
      <c r="H792" s="3">
        <v>41654</v>
      </c>
    </row>
    <row r="793" spans="1:8">
      <c r="A793" s="2" t="s">
        <v>754</v>
      </c>
      <c r="B793" s="12">
        <v>145237105</v>
      </c>
      <c r="C793" s="2">
        <v>5.1101400000000003</v>
      </c>
      <c r="D793" s="2">
        <v>5.4678500000000003</v>
      </c>
      <c r="E793" s="2" t="s">
        <v>24</v>
      </c>
      <c r="F793" s="2">
        <v>7.0000000000000007E-2</v>
      </c>
      <c r="G793" s="2" t="s">
        <v>25</v>
      </c>
      <c r="H793" s="3">
        <v>41654</v>
      </c>
    </row>
    <row r="794" spans="1:8">
      <c r="A794" s="2" t="s">
        <v>755</v>
      </c>
      <c r="B794" s="12">
        <v>64764030230</v>
      </c>
      <c r="C794" s="2">
        <v>11.58114</v>
      </c>
      <c r="D794" s="2">
        <v>12.727679999999999</v>
      </c>
      <c r="E794" s="2" t="s">
        <v>24</v>
      </c>
      <c r="F794" s="2">
        <v>9.9000000000000005E-2</v>
      </c>
      <c r="G794" s="2" t="s">
        <v>25</v>
      </c>
      <c r="H794" s="3">
        <v>41654</v>
      </c>
    </row>
    <row r="795" spans="1:8">
      <c r="A795" s="2" t="s">
        <v>756</v>
      </c>
      <c r="B795" s="12">
        <v>64764030430</v>
      </c>
      <c r="C795" s="2">
        <v>11.81583</v>
      </c>
      <c r="D795" s="2">
        <v>12.98559</v>
      </c>
      <c r="E795" s="2" t="s">
        <v>24</v>
      </c>
      <c r="F795" s="2">
        <v>9.9000000000000005E-2</v>
      </c>
      <c r="G795" s="2" t="s">
        <v>25</v>
      </c>
      <c r="H795" s="3">
        <v>41654</v>
      </c>
    </row>
    <row r="796" spans="1:8">
      <c r="A796" s="2" t="s">
        <v>757</v>
      </c>
      <c r="B796" s="12">
        <v>50458009405</v>
      </c>
      <c r="C796" s="2">
        <v>98.805269999999993</v>
      </c>
      <c r="D796" s="2">
        <v>108.58601</v>
      </c>
      <c r="E796" s="2" t="s">
        <v>24</v>
      </c>
      <c r="F796" s="2">
        <v>9.9000000000000005E-2</v>
      </c>
      <c r="G796" s="2" t="s">
        <v>25</v>
      </c>
      <c r="H796" s="3">
        <v>41654</v>
      </c>
    </row>
    <row r="797" spans="1:8">
      <c r="A797" s="2" t="s">
        <v>758</v>
      </c>
      <c r="B797" s="12">
        <v>50458009005</v>
      </c>
      <c r="C797" s="2">
        <v>22.21011</v>
      </c>
      <c r="D797" s="2">
        <v>24.408909999999999</v>
      </c>
      <c r="E797" s="2" t="s">
        <v>24</v>
      </c>
      <c r="F797" s="2">
        <v>9.9000000000000005E-2</v>
      </c>
      <c r="G797" s="2" t="s">
        <v>25</v>
      </c>
      <c r="H797" s="3">
        <v>41654</v>
      </c>
    </row>
    <row r="798" spans="1:8">
      <c r="A798" s="2" t="s">
        <v>759</v>
      </c>
      <c r="B798" s="12">
        <v>50458009105</v>
      </c>
      <c r="C798" s="2">
        <v>26.593489999999999</v>
      </c>
      <c r="D798" s="2">
        <v>29.22598</v>
      </c>
      <c r="E798" s="2" t="s">
        <v>24</v>
      </c>
      <c r="F798" s="2">
        <v>9.9000000000000005E-2</v>
      </c>
      <c r="G798" s="2" t="s">
        <v>25</v>
      </c>
      <c r="H798" s="3">
        <v>41654</v>
      </c>
    </row>
    <row r="799" spans="1:8">
      <c r="A799" s="2" t="s">
        <v>760</v>
      </c>
      <c r="B799" s="12">
        <v>50458009205</v>
      </c>
      <c r="C799" s="2">
        <v>49.046729999999997</v>
      </c>
      <c r="D799" s="2">
        <v>53.901380000000003</v>
      </c>
      <c r="E799" s="2" t="s">
        <v>24</v>
      </c>
      <c r="F799" s="2">
        <v>9.9000000000000005E-2</v>
      </c>
      <c r="G799" s="2" t="s">
        <v>25</v>
      </c>
      <c r="H799" s="3">
        <v>41654</v>
      </c>
    </row>
    <row r="800" spans="1:8">
      <c r="A800" s="2" t="s">
        <v>761</v>
      </c>
      <c r="B800" s="12">
        <v>50458009305</v>
      </c>
      <c r="C800" s="2">
        <v>73.771850000000001</v>
      </c>
      <c r="D800" s="2">
        <v>81.07526</v>
      </c>
      <c r="E800" s="2" t="s">
        <v>24</v>
      </c>
      <c r="F800" s="2">
        <v>9.9000000000000005E-2</v>
      </c>
      <c r="G800" s="2" t="s">
        <v>25</v>
      </c>
      <c r="H800" s="3">
        <v>41654</v>
      </c>
    </row>
    <row r="801" spans="1:8">
      <c r="A801" s="2" t="s">
        <v>762</v>
      </c>
      <c r="B801" s="12">
        <v>65924005</v>
      </c>
      <c r="C801" s="2">
        <v>21.382210000000001</v>
      </c>
      <c r="D801" s="2">
        <v>23.308530000000001</v>
      </c>
      <c r="E801" s="2" t="s">
        <v>24</v>
      </c>
      <c r="F801" s="2">
        <v>9.01E-2</v>
      </c>
      <c r="G801" s="2" t="s">
        <v>25</v>
      </c>
      <c r="H801" s="3">
        <v>41654</v>
      </c>
    </row>
    <row r="802" spans="1:8">
      <c r="A802" s="2" t="s">
        <v>763</v>
      </c>
      <c r="B802" s="12">
        <v>7365022</v>
      </c>
      <c r="C802" s="2">
        <v>1.13036</v>
      </c>
      <c r="D802" s="2">
        <v>1.22075</v>
      </c>
      <c r="E802" s="2" t="s">
        <v>24</v>
      </c>
      <c r="F802" s="2">
        <v>0.08</v>
      </c>
      <c r="G802" s="2" t="s">
        <v>25</v>
      </c>
      <c r="H802" s="3">
        <v>41654</v>
      </c>
    </row>
    <row r="803" spans="1:8">
      <c r="A803" s="2" t="s">
        <v>764</v>
      </c>
      <c r="B803" s="12">
        <v>59676027801</v>
      </c>
      <c r="C803" s="2">
        <v>22.922560000000001</v>
      </c>
      <c r="D803" s="2">
        <v>24.73321</v>
      </c>
      <c r="E803" s="2" t="s">
        <v>24</v>
      </c>
      <c r="F803" s="2">
        <v>7.9000000000000001E-2</v>
      </c>
      <c r="G803" s="2" t="s">
        <v>25</v>
      </c>
      <c r="H803" s="3">
        <v>41654</v>
      </c>
    </row>
    <row r="804" spans="1:8">
      <c r="A804" s="2" t="s">
        <v>765</v>
      </c>
      <c r="B804" s="12">
        <v>187510001</v>
      </c>
      <c r="C804" s="2">
        <v>5.5193700000000003</v>
      </c>
      <c r="D804" s="2">
        <v>6.0160600000000004</v>
      </c>
      <c r="E804" s="2" t="s">
        <v>24</v>
      </c>
      <c r="F804" s="2">
        <v>0.09</v>
      </c>
      <c r="G804" s="2" t="s">
        <v>25</v>
      </c>
      <c r="H804" s="3">
        <v>41654</v>
      </c>
    </row>
    <row r="805" spans="1:8">
      <c r="A805" s="2" t="s">
        <v>765</v>
      </c>
      <c r="B805" s="12">
        <v>187510102</v>
      </c>
      <c r="C805" s="2">
        <v>5.5063899999999997</v>
      </c>
      <c r="D805" s="2">
        <v>6.0019099999999996</v>
      </c>
      <c r="E805" s="2" t="s">
        <v>24</v>
      </c>
      <c r="F805" s="2">
        <v>0.09</v>
      </c>
      <c r="G805" s="2" t="s">
        <v>25</v>
      </c>
      <c r="H805" s="3">
        <v>41654</v>
      </c>
    </row>
    <row r="806" spans="1:8">
      <c r="A806" s="2" t="s">
        <v>765</v>
      </c>
      <c r="B806" s="12">
        <v>187510203</v>
      </c>
      <c r="C806" s="2">
        <v>5.5276699999999996</v>
      </c>
      <c r="D806" s="2">
        <v>6.0251599999999996</v>
      </c>
      <c r="E806" s="2" t="s">
        <v>24</v>
      </c>
      <c r="F806" s="2">
        <v>0.09</v>
      </c>
      <c r="G806" s="2" t="s">
        <v>25</v>
      </c>
      <c r="H806" s="3">
        <v>41654</v>
      </c>
    </row>
    <row r="807" spans="1:8">
      <c r="A807" s="2" t="s">
        <v>766</v>
      </c>
      <c r="B807" s="12">
        <v>50458009801</v>
      </c>
      <c r="C807" s="2">
        <v>5.5275800000000004</v>
      </c>
      <c r="D807" s="2">
        <v>6.0748100000000003</v>
      </c>
      <c r="E807" s="2" t="s">
        <v>24</v>
      </c>
      <c r="F807" s="2">
        <v>9.9000000000000005E-2</v>
      </c>
      <c r="G807" s="2" t="s">
        <v>25</v>
      </c>
      <c r="H807" s="3">
        <v>41654</v>
      </c>
    </row>
    <row r="808" spans="1:8">
      <c r="A808" s="2" t="s">
        <v>767</v>
      </c>
      <c r="B808" s="12">
        <v>173066200</v>
      </c>
      <c r="C808" s="2">
        <v>13.061059999999999</v>
      </c>
      <c r="D808" s="2">
        <v>14.36716</v>
      </c>
      <c r="E808" s="2" t="s">
        <v>24</v>
      </c>
      <c r="F808" s="2">
        <v>0.1</v>
      </c>
      <c r="G808" s="2" t="s">
        <v>25</v>
      </c>
      <c r="H808" s="3">
        <v>41654</v>
      </c>
    </row>
    <row r="809" spans="1:8">
      <c r="A809" s="2" t="s">
        <v>768</v>
      </c>
      <c r="B809" s="12">
        <v>78060120</v>
      </c>
      <c r="C809" s="2">
        <v>11.20603</v>
      </c>
      <c r="D809" s="2">
        <v>12.315429999999999</v>
      </c>
      <c r="E809" s="2" t="s">
        <v>24</v>
      </c>
      <c r="F809" s="2">
        <v>9.9000000000000005E-2</v>
      </c>
      <c r="G809" s="2" t="s">
        <v>25</v>
      </c>
      <c r="H809" s="3">
        <v>41654</v>
      </c>
    </row>
    <row r="810" spans="1:8">
      <c r="A810" s="2" t="s">
        <v>769</v>
      </c>
      <c r="B810" s="12">
        <v>78059620</v>
      </c>
      <c r="C810" s="2">
        <v>11.16225</v>
      </c>
      <c r="D810" s="2">
        <v>12.26732</v>
      </c>
      <c r="E810" s="2" t="s">
        <v>24</v>
      </c>
      <c r="F810" s="2">
        <v>9.9000000000000005E-2</v>
      </c>
      <c r="G810" s="2" t="s">
        <v>25</v>
      </c>
      <c r="H810" s="3">
        <v>41654</v>
      </c>
    </row>
    <row r="811" spans="1:8">
      <c r="A811" s="2" t="s">
        <v>770</v>
      </c>
      <c r="B811" s="12">
        <v>78059720</v>
      </c>
      <c r="C811" s="2">
        <v>11.174060000000001</v>
      </c>
      <c r="D811" s="2">
        <v>12.280290000000001</v>
      </c>
      <c r="E811" s="2" t="s">
        <v>24</v>
      </c>
      <c r="F811" s="2">
        <v>9.9000000000000005E-2</v>
      </c>
      <c r="G811" s="2" t="s">
        <v>25</v>
      </c>
      <c r="H811" s="3">
        <v>41654</v>
      </c>
    </row>
    <row r="812" spans="1:8">
      <c r="A812" s="2" t="s">
        <v>771</v>
      </c>
      <c r="B812" s="12">
        <v>78059820</v>
      </c>
      <c r="C812" s="2">
        <v>11.19477</v>
      </c>
      <c r="D812" s="2">
        <v>12.30306</v>
      </c>
      <c r="E812" s="2" t="s">
        <v>24</v>
      </c>
      <c r="F812" s="2">
        <v>9.9000000000000005E-2</v>
      </c>
      <c r="G812" s="2" t="s">
        <v>25</v>
      </c>
      <c r="H812" s="3">
        <v>41654</v>
      </c>
    </row>
    <row r="813" spans="1:8">
      <c r="A813" s="2" t="s">
        <v>772</v>
      </c>
      <c r="B813" s="12">
        <v>78059920</v>
      </c>
      <c r="C813" s="2">
        <v>11.17042</v>
      </c>
      <c r="D813" s="2">
        <v>12.276289999999999</v>
      </c>
      <c r="E813" s="2" t="s">
        <v>24</v>
      </c>
      <c r="F813" s="2">
        <v>9.9000000000000005E-2</v>
      </c>
      <c r="G813" s="2" t="s">
        <v>25</v>
      </c>
      <c r="H813" s="3">
        <v>41654</v>
      </c>
    </row>
    <row r="814" spans="1:8">
      <c r="A814" s="2" t="s">
        <v>773</v>
      </c>
      <c r="B814" s="12">
        <v>78024915</v>
      </c>
      <c r="C814" s="2">
        <v>18.193819999999999</v>
      </c>
      <c r="D814" s="2">
        <v>19.995010000000001</v>
      </c>
      <c r="E814" s="2" t="s">
        <v>24</v>
      </c>
      <c r="F814" s="2">
        <v>9.9000000000000005E-2</v>
      </c>
      <c r="G814" s="2" t="s">
        <v>25</v>
      </c>
      <c r="H814" s="3">
        <v>41654</v>
      </c>
    </row>
    <row r="815" spans="1:8">
      <c r="A815" s="2" t="s">
        <v>774</v>
      </c>
      <c r="B815" s="12">
        <v>75854030530</v>
      </c>
      <c r="C815" s="2">
        <v>4.0369299999999999</v>
      </c>
      <c r="D815" s="2">
        <v>4.4102699999999997</v>
      </c>
      <c r="E815" s="2" t="s">
        <v>24</v>
      </c>
      <c r="F815" s="2">
        <v>9.2499999999999999E-2</v>
      </c>
      <c r="G815" s="2" t="s">
        <v>25</v>
      </c>
      <c r="H815" s="3">
        <v>41654</v>
      </c>
    </row>
    <row r="816" spans="1:8">
      <c r="A816" s="2" t="s">
        <v>775</v>
      </c>
      <c r="B816" s="12">
        <v>597005801</v>
      </c>
      <c r="C816" s="2">
        <v>5.0291899999999998</v>
      </c>
      <c r="D816" s="2">
        <v>5.5271299999999997</v>
      </c>
      <c r="E816" s="2" t="s">
        <v>24</v>
      </c>
      <c r="F816" s="2">
        <v>9.9000000000000005E-2</v>
      </c>
      <c r="G816" s="2" t="s">
        <v>25</v>
      </c>
      <c r="H816" s="3">
        <v>41654</v>
      </c>
    </row>
    <row r="817" spans="1:8">
      <c r="A817" s="2" t="s">
        <v>776</v>
      </c>
      <c r="B817" s="12">
        <v>173045301</v>
      </c>
      <c r="C817" s="2">
        <v>5.1333200000000003</v>
      </c>
      <c r="D817" s="2">
        <v>5.3900899999999998</v>
      </c>
      <c r="E817" s="2" t="s">
        <v>24</v>
      </c>
      <c r="F817" s="2">
        <v>0.05</v>
      </c>
      <c r="G817" s="2" t="s">
        <v>25</v>
      </c>
      <c r="H817" s="3">
        <v>41654</v>
      </c>
    </row>
    <row r="818" spans="1:8">
      <c r="A818" s="2" t="s">
        <v>777</v>
      </c>
      <c r="B818" s="12">
        <v>173060202</v>
      </c>
      <c r="C818" s="2">
        <v>2.04508</v>
      </c>
      <c r="D818" s="2">
        <v>2.1882999999999999</v>
      </c>
      <c r="E818" s="2" t="s">
        <v>24</v>
      </c>
      <c r="F818" s="2">
        <v>7.0000000000000007E-2</v>
      </c>
      <c r="G818" s="2" t="s">
        <v>25</v>
      </c>
      <c r="H818" s="3">
        <v>41654</v>
      </c>
    </row>
    <row r="819" spans="1:8">
      <c r="A819" s="2" t="s">
        <v>778</v>
      </c>
      <c r="B819" s="12">
        <v>173060102</v>
      </c>
      <c r="C819" s="2">
        <v>2.79034</v>
      </c>
      <c r="D819" s="2">
        <v>2.98569</v>
      </c>
      <c r="E819" s="2" t="s">
        <v>24</v>
      </c>
      <c r="F819" s="2">
        <v>7.0000000000000007E-2</v>
      </c>
      <c r="G819" s="2" t="s">
        <v>25</v>
      </c>
      <c r="H819" s="3">
        <v>41654</v>
      </c>
    </row>
    <row r="820" spans="1:8">
      <c r="A820" s="2" t="s">
        <v>779</v>
      </c>
      <c r="B820" s="12">
        <v>173060002</v>
      </c>
      <c r="C820" s="2">
        <v>1.9635</v>
      </c>
      <c r="D820" s="2">
        <v>2.1009799999999998</v>
      </c>
      <c r="E820" s="2" t="s">
        <v>24</v>
      </c>
      <c r="F820" s="2">
        <v>7.0000000000000007E-2</v>
      </c>
      <c r="G820" s="2" t="s">
        <v>25</v>
      </c>
      <c r="H820" s="3">
        <v>41654</v>
      </c>
    </row>
    <row r="821" spans="1:8">
      <c r="A821" s="2" t="s">
        <v>780</v>
      </c>
      <c r="B821" s="12">
        <v>173071920</v>
      </c>
      <c r="C821" s="2">
        <v>13.901490000000001</v>
      </c>
      <c r="D821" s="2">
        <v>14.874739999999999</v>
      </c>
      <c r="E821" s="2" t="s">
        <v>24</v>
      </c>
      <c r="F821" s="2">
        <v>7.0000000000000007E-2</v>
      </c>
      <c r="G821" s="2" t="s">
        <v>25</v>
      </c>
      <c r="H821" s="3">
        <v>41654</v>
      </c>
    </row>
    <row r="822" spans="1:8">
      <c r="A822" s="2" t="s">
        <v>781</v>
      </c>
      <c r="B822" s="12">
        <v>173072020</v>
      </c>
      <c r="C822" s="2">
        <v>21.51268</v>
      </c>
      <c r="D822" s="2">
        <v>23.01857</v>
      </c>
      <c r="E822" s="2" t="s">
        <v>24</v>
      </c>
      <c r="F822" s="2">
        <v>7.0000000000000007E-2</v>
      </c>
      <c r="G822" s="2" t="s">
        <v>25</v>
      </c>
      <c r="H822" s="3">
        <v>41654</v>
      </c>
    </row>
    <row r="823" spans="1:8">
      <c r="A823" s="2" t="s">
        <v>782</v>
      </c>
      <c r="B823" s="12">
        <v>173071820</v>
      </c>
      <c r="C823" s="2">
        <v>11.60238</v>
      </c>
      <c r="D823" s="2">
        <v>12.41489</v>
      </c>
      <c r="E823" s="2" t="s">
        <v>24</v>
      </c>
      <c r="F823" s="2">
        <v>7.0000000000000007E-2</v>
      </c>
      <c r="G823" s="2" t="s">
        <v>25</v>
      </c>
      <c r="H823" s="3">
        <v>41654</v>
      </c>
    </row>
    <row r="824" spans="1:8">
      <c r="A824" s="2" t="s">
        <v>783</v>
      </c>
      <c r="B824" s="12">
        <v>78060805</v>
      </c>
      <c r="C824" s="2">
        <v>6.9565000000000001</v>
      </c>
      <c r="D824" s="2">
        <v>7.6452</v>
      </c>
      <c r="E824" s="2" t="s">
        <v>24</v>
      </c>
      <c r="F824" s="2">
        <v>9.9000000000000005E-2</v>
      </c>
      <c r="G824" s="2" t="s">
        <v>25</v>
      </c>
      <c r="H824" s="3">
        <v>41654</v>
      </c>
    </row>
    <row r="825" spans="1:8">
      <c r="A825" s="2" t="s">
        <v>784</v>
      </c>
      <c r="B825" s="12">
        <v>78060905</v>
      </c>
      <c r="C825" s="2">
        <v>7.2713599999999996</v>
      </c>
      <c r="D825" s="2">
        <v>7.9912200000000002</v>
      </c>
      <c r="E825" s="2" t="s">
        <v>24</v>
      </c>
      <c r="F825" s="2">
        <v>9.9000000000000005E-2</v>
      </c>
      <c r="G825" s="2" t="s">
        <v>25</v>
      </c>
      <c r="H825" s="3">
        <v>41654</v>
      </c>
    </row>
    <row r="826" spans="1:8">
      <c r="A826" s="2" t="s">
        <v>785</v>
      </c>
      <c r="B826" s="12">
        <v>78040134</v>
      </c>
      <c r="C826" s="2">
        <v>61.962870000000002</v>
      </c>
      <c r="D826" s="2">
        <v>68.097200000000001</v>
      </c>
      <c r="E826" s="2" t="s">
        <v>24</v>
      </c>
      <c r="F826" s="2">
        <v>9.9000000000000005E-2</v>
      </c>
      <c r="G826" s="2" t="s">
        <v>25</v>
      </c>
      <c r="H826" s="3">
        <v>41654</v>
      </c>
    </row>
    <row r="827" spans="1:8">
      <c r="A827" s="2" t="s">
        <v>786</v>
      </c>
      <c r="B827" s="12">
        <v>78043815</v>
      </c>
      <c r="C827" s="2">
        <v>226.49966000000001</v>
      </c>
      <c r="D827" s="2">
        <v>248.92312000000001</v>
      </c>
      <c r="E827" s="2" t="s">
        <v>24</v>
      </c>
      <c r="F827" s="2">
        <v>9.9000000000000005E-2</v>
      </c>
      <c r="G827" s="2" t="s">
        <v>25</v>
      </c>
      <c r="H827" s="3">
        <v>41654</v>
      </c>
    </row>
    <row r="828" spans="1:8">
      <c r="A828" s="2" t="s">
        <v>787</v>
      </c>
      <c r="B828" s="12">
        <v>65175007</v>
      </c>
      <c r="C828" s="2">
        <v>82.542940000000002</v>
      </c>
      <c r="D828" s="2">
        <v>89.969329999999999</v>
      </c>
      <c r="E828" s="2" t="s">
        <v>24</v>
      </c>
      <c r="F828" s="2">
        <v>0.09</v>
      </c>
      <c r="G828" s="2" t="s">
        <v>25</v>
      </c>
      <c r="H828" s="3">
        <v>41654</v>
      </c>
    </row>
    <row r="829" spans="1:8">
      <c r="A829" s="2" t="s">
        <v>788</v>
      </c>
      <c r="B829" s="12">
        <v>173073701</v>
      </c>
      <c r="C829" s="2">
        <v>32.709229999999998</v>
      </c>
      <c r="D829" s="2">
        <v>34.344360000000002</v>
      </c>
      <c r="E829" s="2" t="s">
        <v>24</v>
      </c>
      <c r="F829" s="2">
        <v>0.05</v>
      </c>
      <c r="G829" s="2" t="s">
        <v>25</v>
      </c>
      <c r="H829" s="3">
        <v>41654</v>
      </c>
    </row>
    <row r="830" spans="1:8">
      <c r="A830" s="2" t="s">
        <v>789</v>
      </c>
      <c r="B830" s="12">
        <v>173052300</v>
      </c>
      <c r="C830" s="2">
        <v>41.33278</v>
      </c>
      <c r="D830" s="2">
        <v>43.400239999999997</v>
      </c>
      <c r="E830" s="2" t="s">
        <v>24</v>
      </c>
      <c r="F830" s="2">
        <v>0.05</v>
      </c>
      <c r="G830" s="2" t="s">
        <v>25</v>
      </c>
      <c r="H830" s="3">
        <v>41654</v>
      </c>
    </row>
    <row r="831" spans="1:8">
      <c r="A831" s="2" t="s">
        <v>790</v>
      </c>
      <c r="B831" s="12">
        <v>173073601</v>
      </c>
      <c r="C831" s="2">
        <v>32.410640000000001</v>
      </c>
      <c r="D831" s="2">
        <v>34.030850000000001</v>
      </c>
      <c r="E831" s="2" t="s">
        <v>24</v>
      </c>
      <c r="F831" s="2">
        <v>0.05</v>
      </c>
      <c r="G831" s="2" t="s">
        <v>25</v>
      </c>
      <c r="H831" s="3">
        <v>41654</v>
      </c>
    </row>
    <row r="832" spans="1:8">
      <c r="A832" s="2" t="s">
        <v>791</v>
      </c>
      <c r="B832" s="12">
        <v>173047900</v>
      </c>
      <c r="C832" s="2">
        <v>203.11199999999999</v>
      </c>
      <c r="D832" s="2">
        <v>213.26963000000001</v>
      </c>
      <c r="E832" s="2" t="s">
        <v>24</v>
      </c>
      <c r="F832" s="2">
        <v>0.05</v>
      </c>
      <c r="G832" s="2" t="s">
        <v>25</v>
      </c>
      <c r="H832" s="3">
        <v>41654</v>
      </c>
    </row>
    <row r="833" spans="1:8">
      <c r="A833" s="2" t="s">
        <v>792</v>
      </c>
      <c r="B833" s="12">
        <v>59676057001</v>
      </c>
      <c r="C833" s="2">
        <v>6.9665100000000004</v>
      </c>
      <c r="D833" s="2">
        <v>7.5168600000000003</v>
      </c>
      <c r="E833" s="2" t="s">
        <v>24</v>
      </c>
      <c r="F833" s="2">
        <v>7.9000000000000001E-2</v>
      </c>
      <c r="G833" s="2" t="s">
        <v>25</v>
      </c>
      <c r="H833" s="3">
        <v>41654</v>
      </c>
    </row>
    <row r="834" spans="1:8">
      <c r="A834" s="2" t="s">
        <v>793</v>
      </c>
      <c r="B834" s="12">
        <v>59676057101</v>
      </c>
      <c r="C834" s="2">
        <v>13.91911</v>
      </c>
      <c r="D834" s="2">
        <v>15.01872</v>
      </c>
      <c r="E834" s="2" t="s">
        <v>24</v>
      </c>
      <c r="F834" s="2">
        <v>7.9000000000000001E-2</v>
      </c>
      <c r="G834" s="2" t="s">
        <v>25</v>
      </c>
      <c r="H834" s="3">
        <v>41654</v>
      </c>
    </row>
    <row r="835" spans="1:8">
      <c r="A835" s="2" t="s">
        <v>794</v>
      </c>
      <c r="B835" s="12">
        <v>50458056201</v>
      </c>
      <c r="C835" s="2">
        <v>1142.5583300000001</v>
      </c>
      <c r="D835" s="2">
        <v>1176.8350800000001</v>
      </c>
      <c r="E835" s="2" t="s">
        <v>24</v>
      </c>
      <c r="F835" s="2">
        <v>0.03</v>
      </c>
      <c r="G835" s="2" t="s">
        <v>25</v>
      </c>
      <c r="H835" s="3">
        <v>41654</v>
      </c>
    </row>
    <row r="836" spans="1:8">
      <c r="A836" s="2" t="s">
        <v>795</v>
      </c>
      <c r="B836" s="12">
        <v>50458056301</v>
      </c>
      <c r="C836" s="2">
        <v>1146.8242600000001</v>
      </c>
      <c r="D836" s="2">
        <v>1181.2289900000001</v>
      </c>
      <c r="E836" s="2" t="s">
        <v>24</v>
      </c>
      <c r="F836" s="2">
        <v>0.03</v>
      </c>
      <c r="G836" s="2" t="s">
        <v>25</v>
      </c>
      <c r="H836" s="3">
        <v>41654</v>
      </c>
    </row>
    <row r="837" spans="1:8">
      <c r="A837" s="2" t="s">
        <v>796</v>
      </c>
      <c r="B837" s="12">
        <v>50458056401</v>
      </c>
      <c r="C837" s="2">
        <v>1148.35384</v>
      </c>
      <c r="D837" s="2">
        <v>1182.8044600000001</v>
      </c>
      <c r="E837" s="2" t="s">
        <v>24</v>
      </c>
      <c r="F837" s="2">
        <v>0.03</v>
      </c>
      <c r="G837" s="2" t="s">
        <v>25</v>
      </c>
      <c r="H837" s="3">
        <v>41654</v>
      </c>
    </row>
    <row r="838" spans="1:8">
      <c r="A838" s="2" t="s">
        <v>797</v>
      </c>
      <c r="B838" s="12">
        <v>50458056001</v>
      </c>
      <c r="C838" s="2">
        <v>1141.664</v>
      </c>
      <c r="D838" s="2">
        <v>1175.91392</v>
      </c>
      <c r="E838" s="2" t="s">
        <v>24</v>
      </c>
      <c r="F838" s="2">
        <v>0.03</v>
      </c>
      <c r="G838" s="2" t="s">
        <v>25</v>
      </c>
      <c r="H838" s="3">
        <v>41654</v>
      </c>
    </row>
    <row r="839" spans="1:8">
      <c r="A839" s="2" t="s">
        <v>798</v>
      </c>
      <c r="B839" s="12">
        <v>50458056101</v>
      </c>
      <c r="C839" s="2">
        <v>1150.6105399999999</v>
      </c>
      <c r="D839" s="2">
        <v>1185.12886</v>
      </c>
      <c r="E839" s="2" t="s">
        <v>24</v>
      </c>
      <c r="F839" s="2">
        <v>0.03</v>
      </c>
      <c r="G839" s="2" t="s">
        <v>25</v>
      </c>
      <c r="H839" s="3">
        <v>41654</v>
      </c>
    </row>
    <row r="840" spans="1:8">
      <c r="A840" s="2" t="s">
        <v>799</v>
      </c>
      <c r="B840" s="12">
        <v>50458014030</v>
      </c>
      <c r="C840" s="2">
        <v>8.5018399999999996</v>
      </c>
      <c r="D840" s="2">
        <v>9.3432700000000004</v>
      </c>
      <c r="E840" s="2" t="s">
        <v>24</v>
      </c>
      <c r="F840" s="2">
        <v>9.9000000000000005E-2</v>
      </c>
      <c r="G840" s="2" t="s">
        <v>25</v>
      </c>
      <c r="H840" s="3">
        <v>41654</v>
      </c>
    </row>
    <row r="841" spans="1:8">
      <c r="A841" s="2" t="s">
        <v>800</v>
      </c>
      <c r="B841" s="12">
        <v>50458014130</v>
      </c>
      <c r="C841" s="2">
        <v>8.5091999999999999</v>
      </c>
      <c r="D841" s="2">
        <v>9.3513500000000001</v>
      </c>
      <c r="E841" s="2" t="s">
        <v>24</v>
      </c>
      <c r="F841" s="2">
        <v>9.9000000000000005E-2</v>
      </c>
      <c r="G841" s="2" t="s">
        <v>25</v>
      </c>
      <c r="H841" s="3">
        <v>41654</v>
      </c>
    </row>
    <row r="842" spans="1:8">
      <c r="A842" s="2" t="s">
        <v>801</v>
      </c>
      <c r="B842" s="12">
        <v>173080913</v>
      </c>
      <c r="C842" s="2">
        <v>4.1973599999999998</v>
      </c>
      <c r="D842" s="2">
        <v>4.4912799999999997</v>
      </c>
      <c r="E842" s="2" t="s">
        <v>24</v>
      </c>
      <c r="F842" s="2">
        <v>7.0000000000000007E-2</v>
      </c>
      <c r="G842" s="2" t="s">
        <v>25</v>
      </c>
      <c r="H842" s="3">
        <v>41654</v>
      </c>
    </row>
    <row r="843" spans="1:8">
      <c r="A843" s="2" t="s">
        <v>802</v>
      </c>
      <c r="B843" s="12">
        <v>597014818</v>
      </c>
      <c r="C843" s="2">
        <v>4.1520700000000001</v>
      </c>
      <c r="D843" s="2">
        <v>4.6436700000000002</v>
      </c>
      <c r="E843" s="2" t="s">
        <v>24</v>
      </c>
      <c r="F843" s="2">
        <v>0.11840000000000001</v>
      </c>
      <c r="G843" s="2" t="s">
        <v>25</v>
      </c>
      <c r="H843" s="3">
        <v>41654</v>
      </c>
    </row>
    <row r="844" spans="1:8">
      <c r="A844" s="2" t="s">
        <v>803</v>
      </c>
      <c r="B844" s="12">
        <v>597014618</v>
      </c>
      <c r="C844" s="2">
        <v>4.0954499999999996</v>
      </c>
      <c r="D844" s="2">
        <v>4.5803500000000001</v>
      </c>
      <c r="E844" s="2" t="s">
        <v>24</v>
      </c>
      <c r="F844" s="2">
        <v>0.11840000000000001</v>
      </c>
      <c r="G844" s="2" t="s">
        <v>25</v>
      </c>
      <c r="H844" s="3">
        <v>41654</v>
      </c>
    </row>
    <row r="845" spans="1:8">
      <c r="A845" s="2" t="s">
        <v>804</v>
      </c>
      <c r="B845" s="12">
        <v>597014718</v>
      </c>
      <c r="C845" s="2">
        <v>4.1104399999999996</v>
      </c>
      <c r="D845" s="2">
        <v>4.5971200000000003</v>
      </c>
      <c r="E845" s="2" t="s">
        <v>24</v>
      </c>
      <c r="F845" s="2">
        <v>0.11840000000000001</v>
      </c>
      <c r="G845" s="2" t="s">
        <v>25</v>
      </c>
      <c r="H845" s="3">
        <v>41654</v>
      </c>
    </row>
    <row r="846" spans="1:8">
      <c r="A846" s="2" t="s">
        <v>805</v>
      </c>
      <c r="B846" s="12">
        <v>64764033760</v>
      </c>
      <c r="C846" s="2">
        <v>4.1317700000000004</v>
      </c>
      <c r="D846" s="2">
        <v>4.5407799999999998</v>
      </c>
      <c r="E846" s="2" t="s">
        <v>24</v>
      </c>
      <c r="F846" s="2">
        <v>9.9000000000000005E-2</v>
      </c>
      <c r="G846" s="2" t="s">
        <v>25</v>
      </c>
      <c r="H846" s="3">
        <v>41654</v>
      </c>
    </row>
    <row r="847" spans="1:8">
      <c r="A847" s="2" t="s">
        <v>806</v>
      </c>
      <c r="B847" s="12">
        <v>4006801</v>
      </c>
      <c r="C847" s="2">
        <v>1.8188200000000001</v>
      </c>
      <c r="D847" s="2">
        <v>1.9824900000000001</v>
      </c>
      <c r="E847" s="2" t="s">
        <v>24</v>
      </c>
      <c r="F847" s="2">
        <v>0.09</v>
      </c>
      <c r="G847" s="2" t="s">
        <v>25</v>
      </c>
      <c r="H847" s="3">
        <v>41654</v>
      </c>
    </row>
    <row r="848" spans="1:8">
      <c r="A848" s="2" t="s">
        <v>807</v>
      </c>
      <c r="B848" s="12">
        <v>4005801</v>
      </c>
      <c r="C848" s="2">
        <v>2.0543999999999998</v>
      </c>
      <c r="D848" s="2">
        <v>2.2393200000000002</v>
      </c>
      <c r="E848" s="2" t="s">
        <v>24</v>
      </c>
      <c r="F848" s="2">
        <v>0.09</v>
      </c>
      <c r="G848" s="2" t="s">
        <v>25</v>
      </c>
      <c r="H848" s="3">
        <v>41654</v>
      </c>
    </row>
    <row r="849" spans="1:8">
      <c r="A849" s="2" t="s">
        <v>808</v>
      </c>
      <c r="B849" s="12">
        <v>4009801</v>
      </c>
      <c r="C849" s="2">
        <v>2.8976999999999999</v>
      </c>
      <c r="D849" s="2">
        <v>3.1585200000000002</v>
      </c>
      <c r="E849" s="2" t="s">
        <v>24</v>
      </c>
      <c r="F849" s="2">
        <v>0.09</v>
      </c>
      <c r="G849" s="2" t="s">
        <v>25</v>
      </c>
      <c r="H849" s="3">
        <v>41654</v>
      </c>
    </row>
    <row r="850" spans="1:8">
      <c r="A850" s="2" t="s">
        <v>809</v>
      </c>
      <c r="B850" s="12">
        <v>173064255</v>
      </c>
      <c r="C850" s="2">
        <v>7.0566199999999997</v>
      </c>
      <c r="D850" s="2">
        <v>7.5505899999999997</v>
      </c>
      <c r="E850" s="2" t="s">
        <v>24</v>
      </c>
      <c r="F850" s="2">
        <v>7.0000000000000007E-2</v>
      </c>
      <c r="G850" s="2" t="s">
        <v>25</v>
      </c>
      <c r="H850" s="3">
        <v>41654</v>
      </c>
    </row>
    <row r="851" spans="1:8">
      <c r="A851" s="2" t="s">
        <v>810</v>
      </c>
      <c r="B851" s="12">
        <v>173064360</v>
      </c>
      <c r="C851" s="2">
        <v>7.8156600000000003</v>
      </c>
      <c r="D851" s="2">
        <v>8.3627599999999997</v>
      </c>
      <c r="E851" s="2" t="s">
        <v>24</v>
      </c>
      <c r="F851" s="2">
        <v>7.0000000000000007E-2</v>
      </c>
      <c r="G851" s="2" t="s">
        <v>25</v>
      </c>
      <c r="H851" s="3">
        <v>41654</v>
      </c>
    </row>
    <row r="852" spans="1:8">
      <c r="A852" s="2" t="s">
        <v>811</v>
      </c>
      <c r="B852" s="12">
        <v>173064460</v>
      </c>
      <c r="C852" s="2">
        <v>8.4986300000000004</v>
      </c>
      <c r="D852" s="2">
        <v>9.0935400000000008</v>
      </c>
      <c r="E852" s="2" t="s">
        <v>24</v>
      </c>
      <c r="F852" s="2">
        <v>7.0000000000000007E-2</v>
      </c>
      <c r="G852" s="2" t="s">
        <v>25</v>
      </c>
      <c r="H852" s="3">
        <v>41654</v>
      </c>
    </row>
    <row r="853" spans="1:8">
      <c r="A853" s="2" t="s">
        <v>812</v>
      </c>
      <c r="B853" s="12">
        <v>173052700</v>
      </c>
      <c r="C853" s="2">
        <v>6.5949099999999996</v>
      </c>
      <c r="D853" s="2">
        <v>7.0565499999999997</v>
      </c>
      <c r="E853" s="2" t="s">
        <v>24</v>
      </c>
      <c r="F853" s="2">
        <v>7.0000000000000007E-2</v>
      </c>
      <c r="G853" s="2" t="s">
        <v>25</v>
      </c>
      <c r="H853" s="3">
        <v>41654</v>
      </c>
    </row>
    <row r="854" spans="1:8">
      <c r="A854" s="2" t="s">
        <v>813</v>
      </c>
      <c r="B854" s="12">
        <v>173063302</v>
      </c>
      <c r="C854" s="2">
        <v>6.2720500000000001</v>
      </c>
      <c r="D854" s="2">
        <v>6.7110900000000004</v>
      </c>
      <c r="E854" s="2" t="s">
        <v>24</v>
      </c>
      <c r="F854" s="2">
        <v>7.0000000000000007E-2</v>
      </c>
      <c r="G854" s="2" t="s">
        <v>25</v>
      </c>
      <c r="H854" s="3">
        <v>41654</v>
      </c>
    </row>
    <row r="855" spans="1:8">
      <c r="A855" s="2" t="s">
        <v>814</v>
      </c>
      <c r="B855" s="12">
        <v>173077602</v>
      </c>
      <c r="C855" s="2">
        <v>6.6806299999999998</v>
      </c>
      <c r="D855" s="2">
        <v>7.34856</v>
      </c>
      <c r="E855" s="2" t="s">
        <v>24</v>
      </c>
      <c r="F855" s="2">
        <v>0.1</v>
      </c>
      <c r="G855" s="2" t="s">
        <v>25</v>
      </c>
      <c r="H855" s="3">
        <v>41654</v>
      </c>
    </row>
    <row r="856" spans="1:8">
      <c r="A856" s="2" t="s">
        <v>815</v>
      </c>
      <c r="B856" s="12">
        <v>173077702</v>
      </c>
      <c r="C856" s="2">
        <v>7.9475300000000004</v>
      </c>
      <c r="D856" s="2">
        <v>8.7422799999999992</v>
      </c>
      <c r="E856" s="2" t="s">
        <v>24</v>
      </c>
      <c r="F856" s="2">
        <v>0.1</v>
      </c>
      <c r="G856" s="2" t="s">
        <v>25</v>
      </c>
      <c r="H856" s="3">
        <v>41654</v>
      </c>
    </row>
    <row r="857" spans="1:8">
      <c r="A857" s="2" t="s">
        <v>816</v>
      </c>
      <c r="B857" s="12">
        <v>173077202</v>
      </c>
      <c r="C857" s="2">
        <v>5.8018599999999996</v>
      </c>
      <c r="D857" s="2">
        <v>6.3820499999999996</v>
      </c>
      <c r="E857" s="2" t="s">
        <v>24</v>
      </c>
      <c r="F857" s="2">
        <v>0.1</v>
      </c>
      <c r="G857" s="2" t="s">
        <v>25</v>
      </c>
      <c r="H857" s="3">
        <v>41654</v>
      </c>
    </row>
    <row r="858" spans="1:8">
      <c r="A858" s="2" t="s">
        <v>817</v>
      </c>
      <c r="B858" s="12">
        <v>173077402</v>
      </c>
      <c r="C858" s="2">
        <v>6.3592599999999999</v>
      </c>
      <c r="D858" s="2">
        <v>6.99512</v>
      </c>
      <c r="E858" s="2" t="s">
        <v>24</v>
      </c>
      <c r="F858" s="2">
        <v>0.1</v>
      </c>
      <c r="G858" s="2" t="s">
        <v>25</v>
      </c>
      <c r="H858" s="3">
        <v>41654</v>
      </c>
    </row>
    <row r="859" spans="1:8">
      <c r="A859" s="2" t="s">
        <v>818</v>
      </c>
      <c r="B859" s="12">
        <v>173077800</v>
      </c>
      <c r="C859" s="2">
        <v>8.3058300000000003</v>
      </c>
      <c r="D859" s="2">
        <v>9.1364099999999997</v>
      </c>
      <c r="E859" s="2" t="s">
        <v>24</v>
      </c>
      <c r="F859" s="2">
        <v>0.1</v>
      </c>
      <c r="G859" s="2" t="s">
        <v>25</v>
      </c>
      <c r="H859" s="3">
        <v>41654</v>
      </c>
    </row>
    <row r="860" spans="1:8">
      <c r="A860" s="2" t="s">
        <v>819</v>
      </c>
      <c r="B860" s="12">
        <v>173059402</v>
      </c>
      <c r="C860" s="2">
        <v>6.4290399999999996</v>
      </c>
      <c r="D860" s="2">
        <v>6.8790800000000001</v>
      </c>
      <c r="E860" s="2" t="s">
        <v>24</v>
      </c>
      <c r="F860" s="2">
        <v>7.0000000000000007E-2</v>
      </c>
      <c r="G860" s="2" t="s">
        <v>25</v>
      </c>
      <c r="H860" s="3">
        <v>41654</v>
      </c>
    </row>
    <row r="861" spans="1:8">
      <c r="A861" s="2" t="s">
        <v>820</v>
      </c>
      <c r="B861" s="12">
        <v>78017605</v>
      </c>
      <c r="C861" s="2">
        <v>4.1680299999999999</v>
      </c>
      <c r="D861" s="2">
        <v>4.5806300000000002</v>
      </c>
      <c r="E861" s="2" t="s">
        <v>24</v>
      </c>
      <c r="F861" s="2">
        <v>9.9000000000000005E-2</v>
      </c>
      <c r="G861" s="2" t="s">
        <v>25</v>
      </c>
      <c r="H861" s="3">
        <v>41654</v>
      </c>
    </row>
    <row r="862" spans="1:8">
      <c r="A862" s="2" t="s">
        <v>821</v>
      </c>
      <c r="B862" s="12">
        <v>78035405</v>
      </c>
      <c r="C862" s="2">
        <v>5.2552700000000003</v>
      </c>
      <c r="D862" s="2">
        <v>6.0382300000000004</v>
      </c>
      <c r="E862" s="2" t="s">
        <v>24</v>
      </c>
      <c r="F862" s="2">
        <v>0.14899999999999999</v>
      </c>
      <c r="G862" s="2" t="s">
        <v>25</v>
      </c>
      <c r="H862" s="3">
        <v>41654</v>
      </c>
    </row>
    <row r="863" spans="1:8">
      <c r="A863" s="2" t="s">
        <v>822</v>
      </c>
      <c r="B863" s="12">
        <v>50458092010</v>
      </c>
      <c r="C863" s="2">
        <v>19.072030000000002</v>
      </c>
      <c r="D863" s="2">
        <v>20.960159999999998</v>
      </c>
      <c r="E863" s="2" t="s">
        <v>24</v>
      </c>
      <c r="F863" s="2">
        <v>9.9000000000000005E-2</v>
      </c>
      <c r="G863" s="2" t="s">
        <v>25</v>
      </c>
      <c r="H863" s="3">
        <v>41654</v>
      </c>
    </row>
    <row r="864" spans="1:8">
      <c r="A864" s="2" t="s">
        <v>823</v>
      </c>
      <c r="B864" s="12">
        <v>50458092510</v>
      </c>
      <c r="C864" s="2">
        <v>22.169560000000001</v>
      </c>
      <c r="D864" s="2">
        <v>24.364339999999999</v>
      </c>
      <c r="E864" s="2" t="s">
        <v>24</v>
      </c>
      <c r="F864" s="2">
        <v>9.9000000000000005E-2</v>
      </c>
      <c r="G864" s="2" t="s">
        <v>25</v>
      </c>
      <c r="H864" s="3">
        <v>41654</v>
      </c>
    </row>
    <row r="865" spans="1:8">
      <c r="A865" s="2" t="s">
        <v>824</v>
      </c>
      <c r="B865" s="12">
        <v>50458093010</v>
      </c>
      <c r="C865" s="2">
        <v>41.745600000000003</v>
      </c>
      <c r="D865" s="2">
        <v>45.878</v>
      </c>
      <c r="E865" s="2" t="s">
        <v>24</v>
      </c>
      <c r="F865" s="2">
        <v>9.9000000000000005E-2</v>
      </c>
      <c r="G865" s="2" t="s">
        <v>25</v>
      </c>
      <c r="H865" s="3">
        <v>41654</v>
      </c>
    </row>
    <row r="866" spans="1:8">
      <c r="A866" s="2" t="s">
        <v>825</v>
      </c>
      <c r="B866" s="12">
        <v>173083013</v>
      </c>
      <c r="C866" s="2">
        <v>24.625489999999999</v>
      </c>
      <c r="D866" s="2">
        <v>26.84178</v>
      </c>
      <c r="E866" s="2" t="s">
        <v>24</v>
      </c>
      <c r="F866" s="2">
        <v>0.09</v>
      </c>
      <c r="G866" s="2" t="s">
        <v>25</v>
      </c>
      <c r="H866" s="3">
        <v>41654</v>
      </c>
    </row>
    <row r="867" spans="1:8">
      <c r="A867" s="2" t="s">
        <v>826</v>
      </c>
      <c r="B867" s="12">
        <v>173083113</v>
      </c>
      <c r="C867" s="2">
        <v>24.614879999999999</v>
      </c>
      <c r="D867" s="2">
        <v>26.830220000000001</v>
      </c>
      <c r="E867" s="2" t="s">
        <v>24</v>
      </c>
      <c r="F867" s="2">
        <v>0.09</v>
      </c>
      <c r="G867" s="2" t="s">
        <v>25</v>
      </c>
      <c r="H867" s="3">
        <v>41654</v>
      </c>
    </row>
    <row r="868" spans="1:8">
      <c r="A868" s="2" t="s">
        <v>827</v>
      </c>
      <c r="B868" s="12">
        <v>173082913</v>
      </c>
      <c r="C868" s="2">
        <v>25.015920000000001</v>
      </c>
      <c r="D868" s="2">
        <v>27.26736</v>
      </c>
      <c r="E868" s="2" t="s">
        <v>24</v>
      </c>
      <c r="F868" s="2">
        <v>0.09</v>
      </c>
      <c r="G868" s="2" t="s">
        <v>25</v>
      </c>
      <c r="H868" s="3">
        <v>41654</v>
      </c>
    </row>
    <row r="869" spans="1:8">
      <c r="A869" s="2" t="s">
        <v>828</v>
      </c>
      <c r="B869" s="12">
        <v>456201001</v>
      </c>
      <c r="C869" s="2">
        <v>5.0097300000000002</v>
      </c>
      <c r="D869" s="2">
        <v>5.46061</v>
      </c>
      <c r="E869" s="2" t="s">
        <v>24</v>
      </c>
      <c r="F869" s="2">
        <v>0.09</v>
      </c>
      <c r="G869" s="2" t="s">
        <v>25</v>
      </c>
      <c r="H869" s="3">
        <v>41654</v>
      </c>
    </row>
    <row r="870" spans="1:8">
      <c r="A870" s="2" t="s">
        <v>829</v>
      </c>
      <c r="B870" s="12">
        <v>456202001</v>
      </c>
      <c r="C870" s="2">
        <v>5.3427300000000004</v>
      </c>
      <c r="D870" s="2">
        <v>5.8235799999999998</v>
      </c>
      <c r="E870" s="2" t="s">
        <v>24</v>
      </c>
      <c r="F870" s="2">
        <v>0.09</v>
      </c>
      <c r="G870" s="2" t="s">
        <v>25</v>
      </c>
      <c r="H870" s="3">
        <v>41654</v>
      </c>
    </row>
    <row r="871" spans="1:8">
      <c r="A871" s="2" t="s">
        <v>830</v>
      </c>
      <c r="B871" s="12">
        <v>456200501</v>
      </c>
      <c r="C871" s="2">
        <v>4.8405199999999997</v>
      </c>
      <c r="D871" s="2">
        <v>5.2762099999999998</v>
      </c>
      <c r="E871" s="2" t="s">
        <v>24</v>
      </c>
      <c r="F871" s="2">
        <v>0.09</v>
      </c>
      <c r="G871" s="2" t="s">
        <v>25</v>
      </c>
      <c r="H871" s="3">
        <v>41654</v>
      </c>
    </row>
    <row r="872" spans="1:8">
      <c r="A872" s="2" t="s">
        <v>831</v>
      </c>
      <c r="B872" s="12">
        <v>456210108</v>
      </c>
      <c r="C872" s="2">
        <v>0.99051</v>
      </c>
      <c r="D872" s="2">
        <v>1.0796699999999999</v>
      </c>
      <c r="E872" s="2" t="s">
        <v>24</v>
      </c>
      <c r="F872" s="2">
        <v>0.09</v>
      </c>
      <c r="G872" s="2" t="s">
        <v>25</v>
      </c>
      <c r="H872" s="3">
        <v>41654</v>
      </c>
    </row>
    <row r="873" spans="1:8">
      <c r="A873" s="2" t="s">
        <v>832</v>
      </c>
      <c r="B873" s="12">
        <v>68968449201</v>
      </c>
      <c r="C873" s="2">
        <v>2.5686300000000002</v>
      </c>
      <c r="D873" s="2">
        <v>2.9000300000000001</v>
      </c>
      <c r="E873" s="2" t="s">
        <v>24</v>
      </c>
      <c r="F873" s="2">
        <v>0.129</v>
      </c>
      <c r="G873" s="2" t="s">
        <v>25</v>
      </c>
      <c r="H873" s="3">
        <v>41654</v>
      </c>
    </row>
    <row r="874" spans="1:8">
      <c r="A874" s="2" t="s">
        <v>833</v>
      </c>
      <c r="B874" s="12">
        <v>99207001010</v>
      </c>
      <c r="C874" s="2">
        <v>2.87642</v>
      </c>
      <c r="D874" s="2">
        <v>3.45174</v>
      </c>
      <c r="E874" s="2" t="s">
        <v>24</v>
      </c>
      <c r="F874" s="2">
        <v>0.2</v>
      </c>
      <c r="G874" s="2" t="s">
        <v>25</v>
      </c>
      <c r="H874" s="3">
        <v>41654</v>
      </c>
    </row>
    <row r="875" spans="1:8">
      <c r="A875" s="2" t="s">
        <v>834</v>
      </c>
      <c r="B875" s="12">
        <v>78036405</v>
      </c>
      <c r="C875" s="2">
        <v>5.3645800000000001</v>
      </c>
      <c r="D875" s="2">
        <v>5.8957300000000004</v>
      </c>
      <c r="E875" s="2" t="s">
        <v>24</v>
      </c>
      <c r="F875" s="2">
        <v>9.9000000000000005E-2</v>
      </c>
      <c r="G875" s="2" t="s">
        <v>25</v>
      </c>
      <c r="H875" s="3">
        <v>41654</v>
      </c>
    </row>
    <row r="876" spans="1:8">
      <c r="A876" s="2" t="s">
        <v>835</v>
      </c>
      <c r="B876" s="12">
        <v>78040505</v>
      </c>
      <c r="C876" s="2">
        <v>4.8622699999999996</v>
      </c>
      <c r="D876" s="2">
        <v>5.3436399999999997</v>
      </c>
      <c r="E876" s="2" t="s">
        <v>24</v>
      </c>
      <c r="F876" s="2">
        <v>9.9000000000000005E-2</v>
      </c>
      <c r="G876" s="2" t="s">
        <v>25</v>
      </c>
      <c r="H876" s="3">
        <v>41654</v>
      </c>
    </row>
    <row r="877" spans="1:8">
      <c r="A877" s="2" t="s">
        <v>836</v>
      </c>
      <c r="B877" s="12">
        <v>173054700</v>
      </c>
      <c r="C877" s="2">
        <v>5.3450499999999996</v>
      </c>
      <c r="D877" s="2">
        <v>5.8795599999999997</v>
      </c>
      <c r="E877" s="2" t="s">
        <v>24</v>
      </c>
      <c r="F877" s="2">
        <v>0.1</v>
      </c>
      <c r="G877" s="2" t="s">
        <v>25</v>
      </c>
      <c r="H877" s="3">
        <v>41654</v>
      </c>
    </row>
    <row r="878" spans="1:8">
      <c r="A878" s="2" t="s">
        <v>837</v>
      </c>
      <c r="B878" s="12">
        <v>597003937</v>
      </c>
      <c r="C878" s="2">
        <v>4.2964000000000002</v>
      </c>
      <c r="D878" s="2">
        <v>4.7216500000000003</v>
      </c>
      <c r="E878" s="2" t="s">
        <v>24</v>
      </c>
      <c r="F878" s="2">
        <v>9.9000000000000005E-2</v>
      </c>
      <c r="G878" s="2" t="s">
        <v>25</v>
      </c>
      <c r="H878" s="3">
        <v>41654</v>
      </c>
    </row>
    <row r="879" spans="1:8">
      <c r="A879" s="2" t="s">
        <v>838</v>
      </c>
      <c r="B879" s="12">
        <v>597004037</v>
      </c>
      <c r="C879" s="2">
        <v>4.31874</v>
      </c>
      <c r="D879" s="2">
        <v>4.7462099999999996</v>
      </c>
      <c r="E879" s="2" t="s">
        <v>24</v>
      </c>
      <c r="F879" s="2">
        <v>9.9000000000000005E-2</v>
      </c>
      <c r="G879" s="2" t="s">
        <v>25</v>
      </c>
      <c r="H879" s="3">
        <v>41654</v>
      </c>
    </row>
    <row r="880" spans="1:8">
      <c r="A880" s="2" t="s">
        <v>839</v>
      </c>
      <c r="B880" s="12">
        <v>597004137</v>
      </c>
      <c r="C880" s="2">
        <v>4.3217499999999998</v>
      </c>
      <c r="D880" s="2">
        <v>4.7495200000000004</v>
      </c>
      <c r="E880" s="2" t="s">
        <v>24</v>
      </c>
      <c r="F880" s="2">
        <v>9.9000000000000005E-2</v>
      </c>
      <c r="G880" s="2" t="s">
        <v>25</v>
      </c>
      <c r="H880" s="3">
        <v>41654</v>
      </c>
    </row>
    <row r="881" spans="1:8">
      <c r="A881" s="2" t="s">
        <v>840</v>
      </c>
      <c r="B881" s="12">
        <v>597004337</v>
      </c>
      <c r="C881" s="2">
        <v>4.3245100000000001</v>
      </c>
      <c r="D881" s="2">
        <v>4.7525500000000003</v>
      </c>
      <c r="E881" s="2" t="s">
        <v>24</v>
      </c>
      <c r="F881" s="2">
        <v>9.9000000000000005E-2</v>
      </c>
      <c r="G881" s="2" t="s">
        <v>25</v>
      </c>
      <c r="H881" s="3">
        <v>41654</v>
      </c>
    </row>
    <row r="882" spans="1:8">
      <c r="A882" s="2" t="s">
        <v>841</v>
      </c>
      <c r="B882" s="12">
        <v>597004437</v>
      </c>
      <c r="C882" s="2">
        <v>4.319</v>
      </c>
      <c r="D882" s="2">
        <v>4.7464899999999997</v>
      </c>
      <c r="E882" s="2" t="s">
        <v>24</v>
      </c>
      <c r="F882" s="2">
        <v>9.9000000000000005E-2</v>
      </c>
      <c r="G882" s="2" t="s">
        <v>25</v>
      </c>
      <c r="H882" s="3">
        <v>41654</v>
      </c>
    </row>
    <row r="883" spans="1:8">
      <c r="A883" s="2" t="s">
        <v>842</v>
      </c>
      <c r="B883" s="12">
        <v>597004237</v>
      </c>
      <c r="C883" s="2">
        <v>4.3220499999999999</v>
      </c>
      <c r="D883" s="2">
        <v>4.7498500000000003</v>
      </c>
      <c r="E883" s="2" t="s">
        <v>24</v>
      </c>
      <c r="F883" s="2">
        <v>9.9000000000000005E-2</v>
      </c>
      <c r="G883" s="2" t="s">
        <v>25</v>
      </c>
      <c r="H883" s="3">
        <v>41654</v>
      </c>
    </row>
    <row r="884" spans="1:8">
      <c r="A884" s="2" t="s">
        <v>843</v>
      </c>
      <c r="B884" s="12">
        <v>597028517</v>
      </c>
      <c r="C884" s="2">
        <v>11.891999999999999</v>
      </c>
      <c r="D884" s="2">
        <v>13.069430000000001</v>
      </c>
      <c r="E884" s="2" t="s">
        <v>24</v>
      </c>
      <c r="F884" s="2">
        <v>9.9000000000000005E-2</v>
      </c>
      <c r="G884" s="2" t="s">
        <v>25</v>
      </c>
      <c r="H884" s="3">
        <v>41654</v>
      </c>
    </row>
    <row r="885" spans="1:8">
      <c r="A885" s="2" t="s">
        <v>844</v>
      </c>
      <c r="B885" s="12">
        <v>597011317</v>
      </c>
      <c r="C885" s="2">
        <v>12.130129999999999</v>
      </c>
      <c r="D885" s="2">
        <v>13.33114</v>
      </c>
      <c r="E885" s="2" t="s">
        <v>24</v>
      </c>
      <c r="F885" s="2">
        <v>9.9000000000000005E-2</v>
      </c>
      <c r="G885" s="2" t="s">
        <v>25</v>
      </c>
      <c r="H885" s="3">
        <v>41654</v>
      </c>
    </row>
    <row r="886" spans="1:8">
      <c r="A886" s="2" t="s">
        <v>845</v>
      </c>
      <c r="B886" s="12">
        <v>597002901</v>
      </c>
      <c r="C886" s="2">
        <v>5.1533600000000002</v>
      </c>
      <c r="D886" s="2">
        <v>5.6635900000000001</v>
      </c>
      <c r="E886" s="2" t="s">
        <v>24</v>
      </c>
      <c r="F886" s="2">
        <v>9.9000000000000005E-2</v>
      </c>
      <c r="G886" s="2" t="s">
        <v>25</v>
      </c>
      <c r="H886" s="3">
        <v>41654</v>
      </c>
    </row>
    <row r="887" spans="1:8">
      <c r="A887" s="2" t="s">
        <v>846</v>
      </c>
      <c r="B887" s="12">
        <v>65000603</v>
      </c>
      <c r="C887" s="2">
        <v>29.8139</v>
      </c>
      <c r="D887" s="2">
        <v>32.487609999999997</v>
      </c>
      <c r="E887" s="2" t="s">
        <v>24</v>
      </c>
      <c r="F887" s="2">
        <v>8.9700000000000002E-2</v>
      </c>
      <c r="G887" s="2" t="s">
        <v>25</v>
      </c>
      <c r="H887" s="3">
        <v>41654</v>
      </c>
    </row>
    <row r="888" spans="1:8">
      <c r="A888" s="2" t="s">
        <v>847</v>
      </c>
      <c r="B888" s="12">
        <v>4631601</v>
      </c>
      <c r="C888" s="2">
        <v>2.4314200000000001</v>
      </c>
      <c r="D888" s="2">
        <v>2.65022</v>
      </c>
      <c r="E888" s="2" t="s">
        <v>24</v>
      </c>
      <c r="F888" s="2">
        <v>0.09</v>
      </c>
      <c r="G888" s="2" t="s">
        <v>25</v>
      </c>
      <c r="H888" s="3">
        <v>41654</v>
      </c>
    </row>
    <row r="889" spans="1:8">
      <c r="A889" s="2" t="s">
        <v>848</v>
      </c>
      <c r="B889" s="12">
        <v>50419040903</v>
      </c>
      <c r="C889" s="2">
        <v>3.2903600000000002</v>
      </c>
      <c r="D889" s="2">
        <v>3.6161099999999999</v>
      </c>
      <c r="E889" s="2" t="s">
        <v>24</v>
      </c>
      <c r="F889" s="2">
        <v>9.9000000000000005E-2</v>
      </c>
      <c r="G889" s="2" t="s">
        <v>25</v>
      </c>
      <c r="H889" s="3">
        <v>41654</v>
      </c>
    </row>
    <row r="890" spans="1:8">
      <c r="A890" s="2" t="s">
        <v>849</v>
      </c>
      <c r="B890" s="12">
        <v>64764025030</v>
      </c>
      <c r="C890" s="2">
        <v>8.3934200000000008</v>
      </c>
      <c r="D890" s="2">
        <v>9.2242899999999999</v>
      </c>
      <c r="E890" s="2" t="s">
        <v>24</v>
      </c>
      <c r="F890" s="2">
        <v>9.9000000000000005E-2</v>
      </c>
      <c r="G890" s="2" t="s">
        <v>25</v>
      </c>
      <c r="H890" s="3">
        <v>41654</v>
      </c>
    </row>
    <row r="891" spans="1:8">
      <c r="A891" s="2" t="s">
        <v>850</v>
      </c>
      <c r="B891" s="12">
        <v>50474080103</v>
      </c>
      <c r="C891" s="2">
        <v>4.9334699999999998</v>
      </c>
      <c r="D891" s="2">
        <v>15.947039999999999</v>
      </c>
      <c r="E891" s="2" t="s">
        <v>24</v>
      </c>
      <c r="F891" s="2">
        <v>2.2324000000000002</v>
      </c>
      <c r="G891" s="2" t="s">
        <v>25</v>
      </c>
      <c r="H891" s="3">
        <v>41654</v>
      </c>
    </row>
    <row r="892" spans="1:8">
      <c r="A892" s="2" t="s">
        <v>851</v>
      </c>
      <c r="B892" s="12">
        <v>50474080203</v>
      </c>
      <c r="C892" s="2">
        <v>4.9336900000000004</v>
      </c>
      <c r="D892" s="2">
        <v>15.94777</v>
      </c>
      <c r="E892" s="2" t="s">
        <v>24</v>
      </c>
      <c r="F892" s="2">
        <v>2.2324000000000002</v>
      </c>
      <c r="G892" s="2" t="s">
        <v>25</v>
      </c>
      <c r="H892" s="3">
        <v>41654</v>
      </c>
    </row>
    <row r="893" spans="1:8">
      <c r="A893" s="2" t="s">
        <v>852</v>
      </c>
      <c r="B893" s="12">
        <v>50474080303</v>
      </c>
      <c r="C893" s="2">
        <v>4.9515500000000001</v>
      </c>
      <c r="D893" s="2">
        <v>16.005490000000002</v>
      </c>
      <c r="E893" s="2" t="s">
        <v>24</v>
      </c>
      <c r="F893" s="2">
        <v>2.2324000000000002</v>
      </c>
      <c r="G893" s="2" t="s">
        <v>25</v>
      </c>
      <c r="H893" s="3">
        <v>41654</v>
      </c>
    </row>
    <row r="894" spans="1:8">
      <c r="A894" s="2" t="s">
        <v>853</v>
      </c>
      <c r="B894" s="12">
        <v>65000203</v>
      </c>
      <c r="C894" s="2">
        <v>46.689700000000002</v>
      </c>
      <c r="D894" s="2">
        <v>50.890369999999997</v>
      </c>
      <c r="E894" s="2" t="s">
        <v>24</v>
      </c>
      <c r="F894" s="2">
        <v>0.09</v>
      </c>
      <c r="G894" s="2" t="s">
        <v>25</v>
      </c>
      <c r="H894" s="3">
        <v>41654</v>
      </c>
    </row>
    <row r="895" spans="1:8">
      <c r="A895" s="2" t="s">
        <v>854</v>
      </c>
      <c r="B895" s="12">
        <v>50458068008</v>
      </c>
      <c r="C895" s="2">
        <v>0.40633000000000002</v>
      </c>
      <c r="D895" s="2">
        <v>0.44653999999999999</v>
      </c>
      <c r="E895" s="2" t="s">
        <v>24</v>
      </c>
      <c r="F895" s="2">
        <v>9.9000000000000005E-2</v>
      </c>
      <c r="G895" s="2" t="s">
        <v>25</v>
      </c>
      <c r="H895" s="3">
        <v>41654</v>
      </c>
    </row>
    <row r="896" spans="1:8">
      <c r="A896" s="2" t="s">
        <v>855</v>
      </c>
      <c r="B896" s="12">
        <v>50458019201</v>
      </c>
      <c r="C896" s="2">
        <v>32.390970000000003</v>
      </c>
      <c r="D896" s="2">
        <v>35.597999999999999</v>
      </c>
      <c r="E896" s="2" t="s">
        <v>24</v>
      </c>
      <c r="F896" s="2">
        <v>9.9000000000000005E-2</v>
      </c>
      <c r="G896" s="2" t="s">
        <v>25</v>
      </c>
      <c r="H896" s="3">
        <v>41654</v>
      </c>
    </row>
    <row r="897" spans="1:8">
      <c r="A897" s="2" t="s">
        <v>856</v>
      </c>
      <c r="B897" s="12">
        <v>50458019416</v>
      </c>
      <c r="C897" s="2">
        <v>1.2115800000000001</v>
      </c>
      <c r="D897" s="2">
        <v>1.33169</v>
      </c>
      <c r="E897" s="2" t="s">
        <v>24</v>
      </c>
      <c r="F897" s="2">
        <v>9.9099999999999994E-2</v>
      </c>
      <c r="G897" s="2" t="s">
        <v>25</v>
      </c>
      <c r="H897" s="3">
        <v>41654</v>
      </c>
    </row>
    <row r="898" spans="1:8">
      <c r="A898" s="2" t="s">
        <v>857</v>
      </c>
      <c r="B898" s="12">
        <v>50458019115</v>
      </c>
      <c r="C898" s="2">
        <v>1.0942400000000001</v>
      </c>
      <c r="D898" s="2">
        <v>1.2025699999999999</v>
      </c>
      <c r="E898" s="2" t="s">
        <v>24</v>
      </c>
      <c r="F898" s="2">
        <v>9.9000000000000005E-2</v>
      </c>
      <c r="G898" s="2" t="s">
        <v>25</v>
      </c>
      <c r="H898" s="3">
        <v>41654</v>
      </c>
    </row>
    <row r="899" spans="1:8">
      <c r="A899" s="2" t="s">
        <v>858</v>
      </c>
      <c r="B899" s="12">
        <v>50458025100</v>
      </c>
      <c r="C899" s="2">
        <v>3.64303</v>
      </c>
      <c r="D899" s="2">
        <v>4.0035100000000003</v>
      </c>
      <c r="E899" s="2" t="s">
        <v>24</v>
      </c>
      <c r="F899" s="2">
        <v>9.9000000000000005E-2</v>
      </c>
      <c r="G899" s="2" t="s">
        <v>25</v>
      </c>
      <c r="H899" s="3">
        <v>41654</v>
      </c>
    </row>
    <row r="900" spans="1:8">
      <c r="A900" s="2" t="s">
        <v>859</v>
      </c>
      <c r="B900" s="12">
        <v>50458019715</v>
      </c>
      <c r="C900" s="2">
        <v>1.0996999999999999</v>
      </c>
      <c r="D900" s="2">
        <v>1.2085699999999999</v>
      </c>
      <c r="E900" s="2" t="s">
        <v>24</v>
      </c>
      <c r="F900" s="2">
        <v>9.9000000000000005E-2</v>
      </c>
      <c r="G900" s="2" t="s">
        <v>25</v>
      </c>
      <c r="H900" s="3">
        <v>41654</v>
      </c>
    </row>
    <row r="901" spans="1:8">
      <c r="A901" s="2" t="s">
        <v>860</v>
      </c>
      <c r="B901" s="12">
        <v>50458017615</v>
      </c>
      <c r="C901" s="2">
        <v>1.8482000000000001</v>
      </c>
      <c r="D901" s="2">
        <v>2.0310800000000002</v>
      </c>
      <c r="E901" s="2" t="s">
        <v>24</v>
      </c>
      <c r="F901" s="2">
        <v>9.9000000000000005E-2</v>
      </c>
      <c r="G901" s="2" t="s">
        <v>25</v>
      </c>
      <c r="H901" s="3">
        <v>41654</v>
      </c>
    </row>
    <row r="902" spans="1:8">
      <c r="A902" s="2" t="s">
        <v>861</v>
      </c>
      <c r="B902" s="12">
        <v>50458017815</v>
      </c>
      <c r="C902" s="2">
        <v>1.0129600000000001</v>
      </c>
      <c r="D902" s="2">
        <v>1.1133299999999999</v>
      </c>
      <c r="E902" s="2" t="s">
        <v>24</v>
      </c>
      <c r="F902" s="2">
        <v>9.9099999999999994E-2</v>
      </c>
      <c r="G902" s="2" t="s">
        <v>25</v>
      </c>
      <c r="H902" s="3">
        <v>41654</v>
      </c>
    </row>
    <row r="903" spans="1:8">
      <c r="A903" s="2" t="s">
        <v>862</v>
      </c>
      <c r="B903" s="12">
        <v>64764025103</v>
      </c>
      <c r="C903" s="2">
        <v>8.02</v>
      </c>
      <c r="D903" s="2">
        <v>9.2545999999999999</v>
      </c>
      <c r="E903" s="2" t="s">
        <v>24</v>
      </c>
      <c r="F903" s="2">
        <v>0.15390000000000001</v>
      </c>
      <c r="G903" s="2" t="s">
        <v>25</v>
      </c>
      <c r="H903" s="3">
        <v>41654</v>
      </c>
    </row>
    <row r="904" spans="1:8">
      <c r="A904" s="2" t="s">
        <v>863</v>
      </c>
      <c r="B904" s="12">
        <v>64764025303</v>
      </c>
      <c r="C904" s="2">
        <v>8.2704500000000003</v>
      </c>
      <c r="D904" s="2">
        <v>9.0891400000000004</v>
      </c>
      <c r="E904" s="2" t="s">
        <v>24</v>
      </c>
      <c r="F904" s="2">
        <v>9.9000000000000005E-2</v>
      </c>
      <c r="G904" s="2" t="s">
        <v>25</v>
      </c>
      <c r="H904" s="3">
        <v>41654</v>
      </c>
    </row>
    <row r="905" spans="1:8">
      <c r="A905" s="2" t="s">
        <v>864</v>
      </c>
      <c r="B905" s="12">
        <v>50458034260</v>
      </c>
      <c r="C905" s="2">
        <v>1.8636999999999999</v>
      </c>
      <c r="D905" s="2">
        <v>2.0482</v>
      </c>
      <c r="E905" s="2" t="s">
        <v>24</v>
      </c>
      <c r="F905" s="2">
        <v>9.9000000000000005E-2</v>
      </c>
      <c r="G905" s="2" t="s">
        <v>25</v>
      </c>
      <c r="H905" s="3">
        <v>41654</v>
      </c>
    </row>
    <row r="906" spans="1:8">
      <c r="A906" s="2" t="s">
        <v>865</v>
      </c>
      <c r="B906" s="12">
        <v>50458034360</v>
      </c>
      <c r="C906" s="2">
        <v>2.9685899999999998</v>
      </c>
      <c r="D906" s="2">
        <v>3.2624200000000001</v>
      </c>
      <c r="E906" s="2" t="s">
        <v>24</v>
      </c>
      <c r="F906" s="2">
        <v>9.9000000000000005E-2</v>
      </c>
      <c r="G906" s="2" t="s">
        <v>25</v>
      </c>
      <c r="H906" s="3">
        <v>41654</v>
      </c>
    </row>
    <row r="907" spans="1:8">
      <c r="A907" s="2" t="s">
        <v>866</v>
      </c>
      <c r="B907" s="12">
        <v>50458034660</v>
      </c>
      <c r="C907" s="2">
        <v>3.7299799999999999</v>
      </c>
      <c r="D907" s="2">
        <v>4.09924</v>
      </c>
      <c r="E907" s="2" t="s">
        <v>24</v>
      </c>
      <c r="F907" s="2">
        <v>9.9000000000000005E-2</v>
      </c>
      <c r="G907" s="2" t="s">
        <v>25</v>
      </c>
      <c r="H907" s="3">
        <v>41654</v>
      </c>
    </row>
    <row r="908" spans="1:8">
      <c r="A908" s="2" t="s">
        <v>867</v>
      </c>
      <c r="B908" s="12">
        <v>50458034160</v>
      </c>
      <c r="C908" s="2">
        <v>0.73324</v>
      </c>
      <c r="D908" s="2">
        <v>0.80578000000000005</v>
      </c>
      <c r="E908" s="2" t="s">
        <v>24</v>
      </c>
      <c r="F908" s="2">
        <v>9.8900000000000002E-2</v>
      </c>
      <c r="G908" s="2" t="s">
        <v>25</v>
      </c>
      <c r="H908" s="3">
        <v>41654</v>
      </c>
    </row>
    <row r="909" spans="1:8">
      <c r="A909" s="2" t="s">
        <v>868</v>
      </c>
      <c r="B909" s="12">
        <v>65027225</v>
      </c>
      <c r="C909" s="2">
        <v>48.557110000000002</v>
      </c>
      <c r="D909" s="2">
        <v>51.465690000000002</v>
      </c>
      <c r="E909" s="2" t="s">
        <v>24</v>
      </c>
      <c r="F909" s="2">
        <v>5.9900000000000002E-2</v>
      </c>
      <c r="G909" s="2" t="s">
        <v>25</v>
      </c>
      <c r="H909" s="3">
        <v>41654</v>
      </c>
    </row>
    <row r="910" spans="1:8">
      <c r="A910" s="2" t="s">
        <v>869</v>
      </c>
      <c r="B910" s="12">
        <v>65033230</v>
      </c>
      <c r="C910" s="2">
        <v>5.3055599999999998</v>
      </c>
      <c r="D910" s="2">
        <v>5.7823700000000002</v>
      </c>
      <c r="E910" s="2" t="s">
        <v>24</v>
      </c>
      <c r="F910" s="2">
        <v>8.9899999999999994E-2</v>
      </c>
      <c r="G910" s="2" t="s">
        <v>25</v>
      </c>
      <c r="H910" s="3">
        <v>41654</v>
      </c>
    </row>
    <row r="911" spans="1:8">
      <c r="A911" s="2" t="s">
        <v>870</v>
      </c>
      <c r="B911" s="12">
        <v>65027105</v>
      </c>
      <c r="C911" s="2">
        <v>25.735700000000001</v>
      </c>
      <c r="D911" s="2">
        <v>28.04908</v>
      </c>
      <c r="E911" s="2" t="s">
        <v>24</v>
      </c>
      <c r="F911" s="2">
        <v>8.9899999999999994E-2</v>
      </c>
      <c r="G911" s="2" t="s">
        <v>25</v>
      </c>
      <c r="H911" s="3">
        <v>41654</v>
      </c>
    </row>
    <row r="912" spans="1:8">
      <c r="A912" s="2" t="s">
        <v>871</v>
      </c>
      <c r="B912" s="12">
        <v>173081259</v>
      </c>
      <c r="C912" s="2">
        <v>7.0621999999999998</v>
      </c>
      <c r="D912" s="2">
        <v>7.6978</v>
      </c>
      <c r="E912" s="2" t="s">
        <v>24</v>
      </c>
      <c r="F912" s="2">
        <v>0.09</v>
      </c>
      <c r="G912" s="2" t="s">
        <v>25</v>
      </c>
      <c r="H912" s="3">
        <v>41654</v>
      </c>
    </row>
    <row r="913" spans="1:8">
      <c r="A913" s="2" t="s">
        <v>872</v>
      </c>
      <c r="B913" s="12">
        <v>173081059</v>
      </c>
      <c r="C913" s="2">
        <v>3.4591799999999999</v>
      </c>
      <c r="D913" s="2">
        <v>3.77054</v>
      </c>
      <c r="E913" s="2" t="s">
        <v>24</v>
      </c>
      <c r="F913" s="2">
        <v>0.09</v>
      </c>
      <c r="G913" s="2" t="s">
        <v>25</v>
      </c>
      <c r="H913" s="3">
        <v>41654</v>
      </c>
    </row>
    <row r="914" spans="1:8">
      <c r="A914" s="2" t="s">
        <v>873</v>
      </c>
      <c r="B914" s="12">
        <v>597013554</v>
      </c>
      <c r="C914" s="2">
        <v>4.3427499999999997</v>
      </c>
      <c r="D914" s="2">
        <v>4.77264</v>
      </c>
      <c r="E914" s="2" t="s">
        <v>24</v>
      </c>
      <c r="F914" s="2">
        <v>9.9000000000000005E-2</v>
      </c>
      <c r="G914" s="2" t="s">
        <v>25</v>
      </c>
      <c r="H914" s="3">
        <v>41654</v>
      </c>
    </row>
    <row r="915" spans="1:8">
      <c r="A915" s="2" t="s">
        <v>874</v>
      </c>
      <c r="B915" s="12">
        <v>597014954</v>
      </c>
      <c r="C915" s="2">
        <v>4.3282299999999996</v>
      </c>
      <c r="D915" s="2">
        <v>4.7566800000000002</v>
      </c>
      <c r="E915" s="2" t="s">
        <v>24</v>
      </c>
      <c r="F915" s="2">
        <v>9.9000000000000005E-2</v>
      </c>
      <c r="G915" s="2" t="s">
        <v>25</v>
      </c>
      <c r="H915" s="3">
        <v>41654</v>
      </c>
    </row>
    <row r="916" spans="1:8">
      <c r="A916" s="2" t="s">
        <v>875</v>
      </c>
      <c r="B916" s="12">
        <v>59676056101</v>
      </c>
      <c r="C916" s="2">
        <v>17.614540000000002</v>
      </c>
      <c r="D916" s="2">
        <v>18.829940000000001</v>
      </c>
      <c r="E916" s="2" t="s">
        <v>24</v>
      </c>
      <c r="F916" s="2">
        <v>6.9000000000000006E-2</v>
      </c>
      <c r="G916" s="2" t="s">
        <v>25</v>
      </c>
      <c r="H916" s="3">
        <v>41654</v>
      </c>
    </row>
    <row r="917" spans="1:8">
      <c r="A917" s="2" t="s">
        <v>876</v>
      </c>
      <c r="B917" s="12">
        <v>59676056201</v>
      </c>
      <c r="C917" s="2">
        <v>17.530619999999999</v>
      </c>
      <c r="D917" s="2">
        <v>18.74023</v>
      </c>
      <c r="E917" s="2" t="s">
        <v>24</v>
      </c>
      <c r="F917" s="2">
        <v>6.9000000000000006E-2</v>
      </c>
      <c r="G917" s="2" t="s">
        <v>25</v>
      </c>
      <c r="H917" s="3">
        <v>41654</v>
      </c>
    </row>
    <row r="918" spans="1:8">
      <c r="A918" s="2" t="s">
        <v>877</v>
      </c>
      <c r="B918" s="12">
        <v>59676056630</v>
      </c>
      <c r="C918" s="2">
        <v>35.013570000000001</v>
      </c>
      <c r="D918" s="2">
        <v>37.429510000000001</v>
      </c>
      <c r="E918" s="2" t="s">
        <v>24</v>
      </c>
      <c r="F918" s="2">
        <v>6.9000000000000006E-2</v>
      </c>
      <c r="G918" s="2" t="s">
        <v>25</v>
      </c>
      <c r="H918" s="3">
        <v>41654</v>
      </c>
    </row>
    <row r="919" spans="1:8">
      <c r="A919" s="2" t="s">
        <v>878</v>
      </c>
      <c r="B919" s="12">
        <v>50242010040</v>
      </c>
      <c r="C919" s="2">
        <v>30.654540000000001</v>
      </c>
      <c r="D919" s="2">
        <v>33.413449999999997</v>
      </c>
      <c r="E919" s="2" t="s">
        <v>24</v>
      </c>
      <c r="F919" s="2">
        <v>0.09</v>
      </c>
      <c r="G919" s="2" t="s">
        <v>25</v>
      </c>
      <c r="H919" s="3">
        <v>41654</v>
      </c>
    </row>
    <row r="920" spans="1:8">
      <c r="A920" s="2" t="s">
        <v>879</v>
      </c>
      <c r="B920" s="12">
        <v>7489220</v>
      </c>
      <c r="C920" s="2">
        <v>3.0837599999999998</v>
      </c>
      <c r="D920" s="2">
        <v>3.33046</v>
      </c>
      <c r="E920" s="2" t="s">
        <v>24</v>
      </c>
      <c r="F920" s="2">
        <v>0.08</v>
      </c>
      <c r="G920" s="2" t="s">
        <v>25</v>
      </c>
      <c r="H920" s="3">
        <v>41654</v>
      </c>
    </row>
    <row r="921" spans="1:8">
      <c r="A921" s="2" t="s">
        <v>880</v>
      </c>
      <c r="B921" s="12">
        <v>7488513</v>
      </c>
      <c r="C921" s="2">
        <v>2.4608599999999998</v>
      </c>
      <c r="D921" s="2">
        <v>2.633</v>
      </c>
      <c r="E921" s="2" t="s">
        <v>24</v>
      </c>
      <c r="F921" s="2">
        <v>7.0000000000000007E-2</v>
      </c>
      <c r="G921" s="2" t="s">
        <v>25</v>
      </c>
      <c r="H921" s="3">
        <v>41654</v>
      </c>
    </row>
    <row r="922" spans="1:8">
      <c r="A922" s="2" t="s">
        <v>881</v>
      </c>
      <c r="B922" s="12">
        <v>7488713</v>
      </c>
      <c r="C922" s="2">
        <v>4.8855300000000002</v>
      </c>
      <c r="D922" s="2">
        <v>5.2275700000000001</v>
      </c>
      <c r="E922" s="2" t="s">
        <v>24</v>
      </c>
      <c r="F922" s="2">
        <v>7.0000000000000007E-2</v>
      </c>
      <c r="G922" s="2" t="s">
        <v>25</v>
      </c>
      <c r="H922" s="3">
        <v>41654</v>
      </c>
    </row>
    <row r="923" spans="1:8">
      <c r="A923" s="2" t="s">
        <v>882</v>
      </c>
      <c r="B923" s="12">
        <v>7488313</v>
      </c>
      <c r="C923" s="2">
        <v>7.43893</v>
      </c>
      <c r="D923" s="2">
        <v>7.9595900000000004</v>
      </c>
      <c r="E923" s="2" t="s">
        <v>24</v>
      </c>
      <c r="F923" s="2">
        <v>7.0000000000000007E-2</v>
      </c>
      <c r="G923" s="2" t="s">
        <v>25</v>
      </c>
      <c r="H923" s="3">
        <v>41654</v>
      </c>
    </row>
    <row r="924" spans="1:8">
      <c r="A924" s="2" t="s">
        <v>883</v>
      </c>
      <c r="B924" s="12">
        <v>62020402</v>
      </c>
      <c r="C924" s="2">
        <v>13.5265</v>
      </c>
      <c r="D924" s="2">
        <v>14.74375</v>
      </c>
      <c r="E924" s="2" t="s">
        <v>24</v>
      </c>
      <c r="F924" s="2">
        <v>0.09</v>
      </c>
      <c r="G924" s="2" t="s">
        <v>25</v>
      </c>
      <c r="H924" s="3">
        <v>41654</v>
      </c>
    </row>
    <row r="925" spans="1:8">
      <c r="A925" s="2" t="s">
        <v>883</v>
      </c>
      <c r="B925" s="12">
        <v>62020403</v>
      </c>
      <c r="C925" s="2">
        <v>11.10116</v>
      </c>
      <c r="D925" s="2">
        <v>12.100149999999999</v>
      </c>
      <c r="E925" s="2" t="s">
        <v>24</v>
      </c>
      <c r="F925" s="2">
        <v>0.09</v>
      </c>
      <c r="G925" s="2" t="s">
        <v>25</v>
      </c>
      <c r="H925" s="3">
        <v>41654</v>
      </c>
    </row>
    <row r="926" spans="1:8">
      <c r="A926" s="2" t="s">
        <v>884</v>
      </c>
      <c r="B926" s="12">
        <v>62019002</v>
      </c>
      <c r="C926" s="2">
        <v>13.336399999999999</v>
      </c>
      <c r="D926" s="2">
        <v>14.53654</v>
      </c>
      <c r="E926" s="2" t="s">
        <v>24</v>
      </c>
      <c r="F926" s="2">
        <v>0.09</v>
      </c>
      <c r="G926" s="2" t="s">
        <v>25</v>
      </c>
      <c r="H926" s="3">
        <v>41654</v>
      </c>
    </row>
    <row r="927" spans="1:8">
      <c r="A927" s="2" t="s">
        <v>884</v>
      </c>
      <c r="B927" s="12">
        <v>62019003</v>
      </c>
      <c r="C927" s="2">
        <v>11.090859999999999</v>
      </c>
      <c r="D927" s="2">
        <v>12.08892</v>
      </c>
      <c r="E927" s="2" t="s">
        <v>24</v>
      </c>
      <c r="F927" s="2">
        <v>0.09</v>
      </c>
      <c r="G927" s="2" t="s">
        <v>25</v>
      </c>
      <c r="H927" s="3">
        <v>41654</v>
      </c>
    </row>
    <row r="928" spans="1:8">
      <c r="A928" s="2" t="s">
        <v>885</v>
      </c>
      <c r="B928" s="12">
        <v>62020411</v>
      </c>
      <c r="C928" s="2">
        <v>11.45529</v>
      </c>
      <c r="D928" s="2">
        <v>12.48638</v>
      </c>
      <c r="E928" s="2" t="s">
        <v>24</v>
      </c>
      <c r="F928" s="2">
        <v>0.09</v>
      </c>
      <c r="G928" s="2" t="s">
        <v>25</v>
      </c>
      <c r="H928" s="3">
        <v>41654</v>
      </c>
    </row>
    <row r="929" spans="1:8">
      <c r="A929" s="2" t="s">
        <v>886</v>
      </c>
      <c r="B929" s="12">
        <v>62019011</v>
      </c>
      <c r="C929" s="2">
        <v>11.59605</v>
      </c>
      <c r="D929" s="2">
        <v>12.63982</v>
      </c>
      <c r="E929" s="2" t="s">
        <v>24</v>
      </c>
      <c r="F929" s="2">
        <v>0.09</v>
      </c>
      <c r="G929" s="2" t="s">
        <v>25</v>
      </c>
      <c r="H929" s="3">
        <v>41654</v>
      </c>
    </row>
    <row r="930" spans="1:8">
      <c r="A930" s="2" t="s">
        <v>887</v>
      </c>
      <c r="B930" s="12">
        <v>50458030101</v>
      </c>
      <c r="C930" s="2">
        <v>5.6301500000000004</v>
      </c>
      <c r="D930" s="2">
        <v>6.1875999999999998</v>
      </c>
      <c r="E930" s="2" t="s">
        <v>24</v>
      </c>
      <c r="F930" s="2">
        <v>9.9000000000000005E-2</v>
      </c>
      <c r="G930" s="2" t="s">
        <v>25</v>
      </c>
      <c r="H930" s="3">
        <v>41654</v>
      </c>
    </row>
    <row r="931" spans="1:8">
      <c r="A931" s="2" t="s">
        <v>888</v>
      </c>
      <c r="B931" s="12">
        <v>50458030201</v>
      </c>
      <c r="C931" s="2">
        <v>6.3542899999999998</v>
      </c>
      <c r="D931" s="2">
        <v>6.9834300000000002</v>
      </c>
      <c r="E931" s="2" t="s">
        <v>24</v>
      </c>
      <c r="F931" s="2">
        <v>9.9000000000000005E-2</v>
      </c>
      <c r="G931" s="2" t="s">
        <v>25</v>
      </c>
      <c r="H931" s="3">
        <v>41654</v>
      </c>
    </row>
    <row r="932" spans="1:8">
      <c r="A932" s="2" t="s">
        <v>889</v>
      </c>
      <c r="B932" s="12">
        <v>50458030001</v>
      </c>
      <c r="C932" s="2">
        <v>6.71143</v>
      </c>
      <c r="D932" s="2">
        <v>7.3759300000000003</v>
      </c>
      <c r="E932" s="2" t="s">
        <v>24</v>
      </c>
      <c r="F932" s="2">
        <v>9.9000000000000005E-2</v>
      </c>
      <c r="G932" s="2" t="s">
        <v>25</v>
      </c>
      <c r="H932" s="3">
        <v>41654</v>
      </c>
    </row>
    <row r="933" spans="1:8">
      <c r="A933" s="2" t="s">
        <v>890</v>
      </c>
      <c r="B933" s="12">
        <v>50458030503</v>
      </c>
      <c r="C933" s="2">
        <v>7.3400299999999996</v>
      </c>
      <c r="D933" s="2">
        <v>8.0667600000000004</v>
      </c>
      <c r="E933" s="2" t="s">
        <v>24</v>
      </c>
      <c r="F933" s="2">
        <v>9.9000000000000005E-2</v>
      </c>
      <c r="G933" s="2" t="s">
        <v>25</v>
      </c>
      <c r="H933" s="3">
        <v>41654</v>
      </c>
    </row>
    <row r="934" spans="1:8">
      <c r="A934" s="2" t="s">
        <v>891</v>
      </c>
      <c r="B934" s="12">
        <v>50458032001</v>
      </c>
      <c r="C934" s="2">
        <v>10.9595</v>
      </c>
      <c r="D934" s="2">
        <v>12.044600000000001</v>
      </c>
      <c r="E934" s="2" t="s">
        <v>24</v>
      </c>
      <c r="F934" s="2">
        <v>9.9000000000000005E-2</v>
      </c>
      <c r="G934" s="2" t="s">
        <v>25</v>
      </c>
      <c r="H934" s="3">
        <v>41654</v>
      </c>
    </row>
    <row r="935" spans="1:8">
      <c r="A935" s="2" t="s">
        <v>892</v>
      </c>
      <c r="B935" s="12">
        <v>50458033001</v>
      </c>
      <c r="C935" s="2">
        <v>13.06161</v>
      </c>
      <c r="D935" s="2">
        <v>14.354839999999999</v>
      </c>
      <c r="E935" s="2" t="s">
        <v>24</v>
      </c>
      <c r="F935" s="2">
        <v>9.9000000000000005E-2</v>
      </c>
      <c r="G935" s="2" t="s">
        <v>25</v>
      </c>
      <c r="H935" s="3">
        <v>41654</v>
      </c>
    </row>
    <row r="936" spans="1:8">
      <c r="A936" s="2" t="s">
        <v>893</v>
      </c>
      <c r="B936" s="12">
        <v>50458035001</v>
      </c>
      <c r="C936" s="2">
        <v>17.762229999999999</v>
      </c>
      <c r="D936" s="2">
        <v>19.520689999999998</v>
      </c>
      <c r="E936" s="2" t="s">
        <v>24</v>
      </c>
      <c r="F936" s="2">
        <v>9.9000000000000005E-2</v>
      </c>
      <c r="G936" s="2" t="s">
        <v>25</v>
      </c>
      <c r="H936" s="3">
        <v>41654</v>
      </c>
    </row>
    <row r="937" spans="1:8">
      <c r="A937" s="2" t="s">
        <v>894</v>
      </c>
      <c r="B937" s="12">
        <v>50458030911</v>
      </c>
      <c r="C937" s="2">
        <v>141.828</v>
      </c>
      <c r="D937" s="2">
        <v>146.08708999999999</v>
      </c>
      <c r="E937" s="2" t="s">
        <v>24</v>
      </c>
      <c r="F937" s="2">
        <v>0.03</v>
      </c>
      <c r="G937" s="2" t="s">
        <v>25</v>
      </c>
      <c r="H937" s="3">
        <v>41654</v>
      </c>
    </row>
    <row r="938" spans="1:8">
      <c r="A938" s="2" t="s">
        <v>895</v>
      </c>
      <c r="B938" s="12">
        <v>50458030611</v>
      </c>
      <c r="C938" s="2">
        <v>286.32098000000002</v>
      </c>
      <c r="D938" s="2">
        <v>294.91059999999999</v>
      </c>
      <c r="E938" s="2" t="s">
        <v>24</v>
      </c>
      <c r="F938" s="2">
        <v>0.03</v>
      </c>
      <c r="G938" s="2" t="s">
        <v>25</v>
      </c>
      <c r="H938" s="3">
        <v>41654</v>
      </c>
    </row>
    <row r="939" spans="1:8">
      <c r="A939" s="2" t="s">
        <v>896</v>
      </c>
      <c r="B939" s="12">
        <v>50458030711</v>
      </c>
      <c r="C939" s="2">
        <v>428.00815999999998</v>
      </c>
      <c r="D939" s="2">
        <v>440.84411999999998</v>
      </c>
      <c r="E939" s="2" t="s">
        <v>24</v>
      </c>
      <c r="F939" s="2">
        <v>0.03</v>
      </c>
      <c r="G939" s="2" t="s">
        <v>25</v>
      </c>
      <c r="H939" s="3">
        <v>41654</v>
      </c>
    </row>
    <row r="940" spans="1:8">
      <c r="A940" s="2" t="s">
        <v>897</v>
      </c>
      <c r="B940" s="12">
        <v>50458030811</v>
      </c>
      <c r="C940" s="2">
        <v>574.47470999999996</v>
      </c>
      <c r="D940" s="2">
        <v>591.70894999999996</v>
      </c>
      <c r="E940" s="2" t="s">
        <v>24</v>
      </c>
      <c r="F940" s="2">
        <v>0.03</v>
      </c>
      <c r="G940" s="2" t="s">
        <v>25</v>
      </c>
      <c r="H940" s="3">
        <v>41654</v>
      </c>
    </row>
    <row r="941" spans="1:8">
      <c r="A941" s="2" t="s">
        <v>898</v>
      </c>
      <c r="B941" s="12">
        <v>78042405</v>
      </c>
      <c r="C941" s="2">
        <v>5.1089099999999998</v>
      </c>
      <c r="D941" s="2">
        <v>5.8700900000000003</v>
      </c>
      <c r="E941" s="2" t="s">
        <v>24</v>
      </c>
      <c r="F941" s="2">
        <v>0.14899999999999999</v>
      </c>
      <c r="G941" s="2" t="s">
        <v>25</v>
      </c>
      <c r="H941" s="3">
        <v>41654</v>
      </c>
    </row>
    <row r="942" spans="1:8">
      <c r="A942" s="2" t="s">
        <v>899</v>
      </c>
      <c r="B942" s="12">
        <v>78037005</v>
      </c>
      <c r="C942" s="2">
        <v>5.1419899999999998</v>
      </c>
      <c r="D942" s="2">
        <v>5.9081000000000001</v>
      </c>
      <c r="E942" s="2" t="s">
        <v>24</v>
      </c>
      <c r="F942" s="2">
        <v>0.14899999999999999</v>
      </c>
      <c r="G942" s="2" t="s">
        <v>25</v>
      </c>
      <c r="H942" s="3">
        <v>41654</v>
      </c>
    </row>
    <row r="943" spans="1:8">
      <c r="A943" s="2" t="s">
        <v>900</v>
      </c>
      <c r="B943" s="12">
        <v>78037105</v>
      </c>
      <c r="C943" s="2">
        <v>5.2302600000000004</v>
      </c>
      <c r="D943" s="2">
        <v>6.00962</v>
      </c>
      <c r="E943" s="2" t="s">
        <v>24</v>
      </c>
      <c r="F943" s="2">
        <v>0.14899999999999999</v>
      </c>
      <c r="G943" s="2" t="s">
        <v>25</v>
      </c>
      <c r="H943" s="3">
        <v>41654</v>
      </c>
    </row>
    <row r="944" spans="1:8">
      <c r="A944" s="2" t="s">
        <v>901</v>
      </c>
      <c r="B944" s="12">
        <v>78037205</v>
      </c>
      <c r="C944" s="2">
        <v>5.4332200000000004</v>
      </c>
      <c r="D944" s="2">
        <v>6.2427700000000002</v>
      </c>
      <c r="E944" s="2" t="s">
        <v>24</v>
      </c>
      <c r="F944" s="2">
        <v>0.14899999999999999</v>
      </c>
      <c r="G944" s="2" t="s">
        <v>25</v>
      </c>
      <c r="H944" s="3">
        <v>41654</v>
      </c>
    </row>
    <row r="945" spans="1:8">
      <c r="A945" s="2" t="s">
        <v>902</v>
      </c>
      <c r="B945" s="12">
        <v>173082418</v>
      </c>
      <c r="C945" s="2">
        <v>7.7291400000000001</v>
      </c>
      <c r="D945" s="2">
        <v>8.3474699999999995</v>
      </c>
      <c r="E945" s="2" t="s">
        <v>24</v>
      </c>
      <c r="F945" s="2">
        <v>0.08</v>
      </c>
      <c r="G945" s="2" t="s">
        <v>25</v>
      </c>
      <c r="H945" s="3">
        <v>41654</v>
      </c>
    </row>
    <row r="946" spans="1:8">
      <c r="A946" s="2" t="s">
        <v>903</v>
      </c>
      <c r="B946" s="12">
        <v>50419040303</v>
      </c>
      <c r="C946" s="2">
        <v>3.2242799999999998</v>
      </c>
      <c r="D946" s="2">
        <v>3.5434800000000002</v>
      </c>
      <c r="E946" s="2" t="s">
        <v>24</v>
      </c>
      <c r="F946" s="2">
        <v>9.9000000000000005E-2</v>
      </c>
      <c r="G946" s="2" t="s">
        <v>25</v>
      </c>
      <c r="H946" s="3">
        <v>41654</v>
      </c>
    </row>
    <row r="947" spans="1:8">
      <c r="A947" s="2" t="s">
        <v>904</v>
      </c>
      <c r="B947" s="12">
        <v>13548001206</v>
      </c>
      <c r="C947" s="2">
        <v>0.90161000000000002</v>
      </c>
      <c r="D947" s="2">
        <v>1.09097</v>
      </c>
      <c r="E947" s="2" t="s">
        <v>24</v>
      </c>
      <c r="F947" s="2">
        <v>0.21</v>
      </c>
      <c r="G947" s="2" t="s">
        <v>25</v>
      </c>
      <c r="H947" s="3">
        <v>41654</v>
      </c>
    </row>
    <row r="948" spans="1:8">
      <c r="A948" s="2" t="s">
        <v>905</v>
      </c>
      <c r="B948" s="12">
        <v>59148002050</v>
      </c>
      <c r="C948" s="2">
        <v>275.31360000000001</v>
      </c>
      <c r="D948" s="2">
        <v>300.08906999999999</v>
      </c>
      <c r="E948" s="2" t="s">
        <v>24</v>
      </c>
      <c r="F948" s="2">
        <v>0.09</v>
      </c>
      <c r="G948" s="2" t="s">
        <v>25</v>
      </c>
      <c r="H948" s="3">
        <v>41654</v>
      </c>
    </row>
    <row r="949" spans="1:8">
      <c r="A949" s="2" t="s">
        <v>906</v>
      </c>
      <c r="B949" s="12">
        <v>78034161</v>
      </c>
      <c r="C949" s="2">
        <v>2607.5093400000001</v>
      </c>
      <c r="D949" s="2">
        <v>2633.5844400000001</v>
      </c>
      <c r="E949" s="2" t="s">
        <v>24</v>
      </c>
      <c r="F949" s="2">
        <v>0.01</v>
      </c>
      <c r="G949" s="2" t="s">
        <v>25</v>
      </c>
      <c r="H949" s="3">
        <v>41654</v>
      </c>
    </row>
    <row r="950" spans="1:8">
      <c r="A950" s="2" t="s">
        <v>907</v>
      </c>
      <c r="B950" s="12">
        <v>173052100</v>
      </c>
      <c r="C950" s="2">
        <v>3.0523199999999999</v>
      </c>
      <c r="D950" s="2">
        <v>3.2659799999999999</v>
      </c>
      <c r="E950" s="2" t="s">
        <v>24</v>
      </c>
      <c r="F950" s="2">
        <v>7.0000000000000007E-2</v>
      </c>
      <c r="G950" s="2" t="s">
        <v>25</v>
      </c>
      <c r="H950" s="3">
        <v>41654</v>
      </c>
    </row>
    <row r="951" spans="1:8">
      <c r="A951" s="2" t="s">
        <v>908</v>
      </c>
      <c r="B951" s="12">
        <v>65414727</v>
      </c>
      <c r="C951" s="2">
        <v>10.6251</v>
      </c>
      <c r="D951" s="2">
        <v>11.26155</v>
      </c>
      <c r="E951" s="2" t="s">
        <v>24</v>
      </c>
      <c r="F951" s="2">
        <v>5.9900000000000002E-2</v>
      </c>
      <c r="G951" s="2" t="s">
        <v>25</v>
      </c>
      <c r="H951" s="3">
        <v>41654</v>
      </c>
    </row>
    <row r="952" spans="1:8">
      <c r="A952" s="2" t="s">
        <v>909</v>
      </c>
      <c r="B952" s="12">
        <v>99207046730</v>
      </c>
      <c r="C952" s="2">
        <v>27.775210000000001</v>
      </c>
      <c r="D952" s="2">
        <v>30.274979999999999</v>
      </c>
      <c r="E952" s="2" t="s">
        <v>24</v>
      </c>
      <c r="F952" s="2">
        <v>0.09</v>
      </c>
      <c r="G952" s="2" t="s">
        <v>25</v>
      </c>
      <c r="H952" s="3">
        <v>41654</v>
      </c>
    </row>
    <row r="953" spans="1:8">
      <c r="A953" s="2" t="s">
        <v>910</v>
      </c>
      <c r="B953" s="12">
        <v>99207046430</v>
      </c>
      <c r="C953" s="2">
        <v>27.84234</v>
      </c>
      <c r="D953" s="2">
        <v>30.34815</v>
      </c>
      <c r="E953" s="2" t="s">
        <v>24</v>
      </c>
      <c r="F953" s="2">
        <v>0.09</v>
      </c>
      <c r="G953" s="2" t="s">
        <v>25</v>
      </c>
      <c r="H953" s="3">
        <v>41654</v>
      </c>
    </row>
    <row r="954" spans="1:8">
      <c r="A954" s="2" t="s">
        <v>911</v>
      </c>
      <c r="B954" s="12">
        <v>99207046530</v>
      </c>
      <c r="C954" s="2">
        <v>27.807089999999999</v>
      </c>
      <c r="D954" s="2">
        <v>30.309729999999998</v>
      </c>
      <c r="E954" s="2" t="s">
        <v>24</v>
      </c>
      <c r="F954" s="2">
        <v>0.09</v>
      </c>
      <c r="G954" s="2" t="s">
        <v>25</v>
      </c>
      <c r="H954" s="3">
        <v>41654</v>
      </c>
    </row>
    <row r="955" spans="1:8">
      <c r="A955" s="2" t="s">
        <v>912</v>
      </c>
      <c r="B955" s="12">
        <v>99207046330</v>
      </c>
      <c r="C955" s="2">
        <v>27.854880000000001</v>
      </c>
      <c r="D955" s="2">
        <v>30.361820000000002</v>
      </c>
      <c r="E955" s="2" t="s">
        <v>24</v>
      </c>
      <c r="F955" s="2">
        <v>0.09</v>
      </c>
      <c r="G955" s="2" t="s">
        <v>25</v>
      </c>
      <c r="H955" s="3">
        <v>41654</v>
      </c>
    </row>
    <row r="956" spans="1:8">
      <c r="A956" s="2" t="s">
        <v>913</v>
      </c>
      <c r="B956" s="12">
        <v>99207046630</v>
      </c>
      <c r="C956" s="2">
        <v>27.891760000000001</v>
      </c>
      <c r="D956" s="2">
        <v>30.40202</v>
      </c>
      <c r="E956" s="2" t="s">
        <v>24</v>
      </c>
      <c r="F956" s="2">
        <v>0.09</v>
      </c>
      <c r="G956" s="2" t="s">
        <v>25</v>
      </c>
      <c r="H956" s="3">
        <v>41654</v>
      </c>
    </row>
    <row r="957" spans="1:8">
      <c r="A957" s="2" t="s">
        <v>914</v>
      </c>
      <c r="B957" s="12">
        <v>145009025</v>
      </c>
      <c r="C957" s="2">
        <v>28.159579999999998</v>
      </c>
      <c r="D957" s="2">
        <v>30.130749999999999</v>
      </c>
      <c r="E957" s="2" t="s">
        <v>24</v>
      </c>
      <c r="F957" s="2">
        <v>7.0000000000000007E-2</v>
      </c>
      <c r="G957" s="2" t="s">
        <v>25</v>
      </c>
      <c r="H957" s="3">
        <v>41654</v>
      </c>
    </row>
    <row r="958" spans="1:8">
      <c r="A958" s="2" t="s">
        <v>915</v>
      </c>
      <c r="B958" s="12">
        <v>145009125</v>
      </c>
      <c r="C958" s="2">
        <v>34.409849999999999</v>
      </c>
      <c r="D958" s="2">
        <v>36.818539999999999</v>
      </c>
      <c r="E958" s="2" t="s">
        <v>24</v>
      </c>
      <c r="F958" s="2">
        <v>7.0000000000000007E-2</v>
      </c>
      <c r="G958" s="2" t="s">
        <v>25</v>
      </c>
      <c r="H958" s="3">
        <v>41654</v>
      </c>
    </row>
    <row r="959" spans="1:8">
      <c r="A959" s="2" t="s">
        <v>916</v>
      </c>
      <c r="B959" s="12">
        <v>78040805</v>
      </c>
      <c r="C959" s="2">
        <v>4.0411799999999998</v>
      </c>
      <c r="D959" s="2">
        <v>4.6433499999999999</v>
      </c>
      <c r="E959" s="2" t="s">
        <v>24</v>
      </c>
      <c r="F959" s="2">
        <v>0.14899999999999999</v>
      </c>
      <c r="G959" s="2" t="s">
        <v>25</v>
      </c>
      <c r="H959" s="3">
        <v>41654</v>
      </c>
    </row>
    <row r="960" spans="1:8">
      <c r="A960" s="2" t="s">
        <v>917</v>
      </c>
      <c r="B960" s="12">
        <v>78035205</v>
      </c>
      <c r="C960" s="2">
        <v>2.20608</v>
      </c>
      <c r="D960" s="2">
        <v>2.42449</v>
      </c>
      <c r="E960" s="2" t="s">
        <v>24</v>
      </c>
      <c r="F960" s="2">
        <v>9.9000000000000005E-2</v>
      </c>
      <c r="G960" s="2" t="s">
        <v>25</v>
      </c>
      <c r="H960" s="3">
        <v>41654</v>
      </c>
    </row>
    <row r="961" spans="1:8">
      <c r="A961" s="2" t="s">
        <v>918</v>
      </c>
      <c r="B961" s="12">
        <v>173082204</v>
      </c>
      <c r="C961" s="2">
        <v>15.38156</v>
      </c>
      <c r="D961" s="2">
        <v>16.76651</v>
      </c>
      <c r="E961" s="2" t="s">
        <v>24</v>
      </c>
      <c r="F961" s="2">
        <v>0.09</v>
      </c>
      <c r="G961" s="2" t="s">
        <v>25</v>
      </c>
      <c r="H961" s="3">
        <v>41654</v>
      </c>
    </row>
    <row r="962" spans="1:8">
      <c r="A962" s="2" t="s">
        <v>919</v>
      </c>
      <c r="B962" s="12">
        <v>20482000230</v>
      </c>
      <c r="C962" s="2">
        <v>34.161799999999999</v>
      </c>
      <c r="D962" s="2">
        <v>37.923699999999997</v>
      </c>
      <c r="E962" s="2" t="s">
        <v>24</v>
      </c>
      <c r="F962" s="2">
        <v>0.1101</v>
      </c>
      <c r="G962" s="2" t="s">
        <v>25</v>
      </c>
      <c r="H962" s="3">
        <v>41654</v>
      </c>
    </row>
    <row r="963" spans="1:8">
      <c r="A963" s="2" t="s">
        <v>920</v>
      </c>
      <c r="B963" s="12">
        <v>78050883</v>
      </c>
      <c r="C963" s="2">
        <v>0.18040999999999999</v>
      </c>
      <c r="D963" s="2">
        <v>0.20729</v>
      </c>
      <c r="E963" s="2" t="s">
        <v>24</v>
      </c>
      <c r="F963" s="2">
        <v>0.14899999999999999</v>
      </c>
      <c r="G963" s="2" t="s">
        <v>25</v>
      </c>
      <c r="H963" s="3">
        <v>41654</v>
      </c>
    </row>
    <row r="964" spans="1:8">
      <c r="A964" s="2" t="s">
        <v>921</v>
      </c>
      <c r="B964" s="12">
        <v>78050905</v>
      </c>
      <c r="C964" s="2">
        <v>1.26274</v>
      </c>
      <c r="D964" s="2">
        <v>1.4509099999999999</v>
      </c>
      <c r="E964" s="2" t="s">
        <v>24</v>
      </c>
      <c r="F964" s="2">
        <v>0.14899999999999999</v>
      </c>
      <c r="G964" s="2" t="s">
        <v>25</v>
      </c>
      <c r="H964" s="3">
        <v>41654</v>
      </c>
    </row>
    <row r="965" spans="1:8">
      <c r="A965" s="2" t="s">
        <v>922</v>
      </c>
      <c r="B965" s="12">
        <v>78051005</v>
      </c>
      <c r="C965" s="2">
        <v>0.64610999999999996</v>
      </c>
      <c r="D965" s="2">
        <v>0.74238000000000004</v>
      </c>
      <c r="E965" s="2" t="s">
        <v>24</v>
      </c>
      <c r="F965" s="2">
        <v>0.14899999999999999</v>
      </c>
      <c r="G965" s="2" t="s">
        <v>25</v>
      </c>
      <c r="H965" s="3">
        <v>41654</v>
      </c>
    </row>
    <row r="966" spans="1:8">
      <c r="A966" s="2" t="s">
        <v>923</v>
      </c>
      <c r="B966" s="12">
        <v>78051105</v>
      </c>
      <c r="C966" s="2">
        <v>1.2843100000000001</v>
      </c>
      <c r="D966" s="2">
        <v>1.4756800000000001</v>
      </c>
      <c r="E966" s="2" t="s">
        <v>24</v>
      </c>
      <c r="F966" s="2">
        <v>0.14899999999999999</v>
      </c>
      <c r="G966" s="2" t="s">
        <v>25</v>
      </c>
      <c r="H966" s="3">
        <v>41654</v>
      </c>
    </row>
    <row r="967" spans="1:8">
      <c r="A967" s="2" t="s">
        <v>924</v>
      </c>
      <c r="B967" s="12">
        <v>78051205</v>
      </c>
      <c r="C967" s="2">
        <v>2.5762</v>
      </c>
      <c r="D967" s="2">
        <v>2.9600499999999998</v>
      </c>
      <c r="E967" s="2" t="s">
        <v>24</v>
      </c>
      <c r="F967" s="2">
        <v>0.14899999999999999</v>
      </c>
      <c r="G967" s="2" t="s">
        <v>25</v>
      </c>
      <c r="H967" s="3">
        <v>41654</v>
      </c>
    </row>
    <row r="968" spans="1:8">
      <c r="A968" s="2" t="s">
        <v>925</v>
      </c>
      <c r="B968" s="12">
        <v>65064705</v>
      </c>
      <c r="C968" s="2">
        <v>24.460909999999998</v>
      </c>
      <c r="D968" s="2">
        <v>25.930769999999999</v>
      </c>
      <c r="E968" s="2" t="s">
        <v>24</v>
      </c>
      <c r="F968" s="2">
        <v>6.0100000000000001E-2</v>
      </c>
      <c r="G968" s="2" t="s">
        <v>25</v>
      </c>
      <c r="H968" s="3">
        <v>41654</v>
      </c>
    </row>
    <row r="969" spans="1:8">
      <c r="A969" s="2" t="s">
        <v>926</v>
      </c>
      <c r="B969" s="12">
        <v>65064835</v>
      </c>
      <c r="C969" s="2">
        <v>45.604149999999997</v>
      </c>
      <c r="D969" s="2">
        <v>47.881630000000001</v>
      </c>
      <c r="E969" s="2" t="s">
        <v>24</v>
      </c>
      <c r="F969" s="2">
        <v>4.99E-2</v>
      </c>
      <c r="G969" s="2" t="s">
        <v>25</v>
      </c>
      <c r="H969" s="3">
        <v>41654</v>
      </c>
    </row>
    <row r="970" spans="1:8">
      <c r="A970" s="2" t="s">
        <v>927</v>
      </c>
      <c r="B970" s="12">
        <v>65064435</v>
      </c>
      <c r="C970" s="2">
        <v>26.08372</v>
      </c>
      <c r="D970" s="2">
        <v>27.6477</v>
      </c>
      <c r="E970" s="2" t="s">
        <v>24</v>
      </c>
      <c r="F970" s="2">
        <v>0.06</v>
      </c>
      <c r="G970" s="2" t="s">
        <v>25</v>
      </c>
      <c r="H970" s="3">
        <v>41654</v>
      </c>
    </row>
    <row r="971" spans="1:8">
      <c r="A971" s="2" t="s">
        <v>928</v>
      </c>
      <c r="B971" s="12">
        <v>50458064165</v>
      </c>
      <c r="C971" s="2">
        <v>9.6500699999999995</v>
      </c>
      <c r="D971" s="2">
        <v>10.60543</v>
      </c>
      <c r="E971" s="2" t="s">
        <v>24</v>
      </c>
      <c r="F971" s="2">
        <v>9.9000000000000005E-2</v>
      </c>
      <c r="G971" s="2" t="s">
        <v>25</v>
      </c>
      <c r="H971" s="3">
        <v>41654</v>
      </c>
    </row>
    <row r="972" spans="1:8">
      <c r="A972" s="2" t="s">
        <v>929</v>
      </c>
      <c r="B972" s="12">
        <v>50458064765</v>
      </c>
      <c r="C972" s="2">
        <v>3.30525</v>
      </c>
      <c r="D972" s="2">
        <v>3.6325400000000001</v>
      </c>
      <c r="E972" s="2" t="s">
        <v>24</v>
      </c>
      <c r="F972" s="2">
        <v>9.9000000000000005E-2</v>
      </c>
      <c r="G972" s="2" t="s">
        <v>25</v>
      </c>
      <c r="H972" s="3">
        <v>41654</v>
      </c>
    </row>
    <row r="973" spans="1:8">
      <c r="A973" s="2" t="s">
        <v>930</v>
      </c>
      <c r="B973" s="12">
        <v>50458064265</v>
      </c>
      <c r="C973" s="2">
        <v>11.222020000000001</v>
      </c>
      <c r="D973" s="2">
        <v>12.333</v>
      </c>
      <c r="E973" s="2" t="s">
        <v>24</v>
      </c>
      <c r="F973" s="2">
        <v>9.9000000000000005E-2</v>
      </c>
      <c r="G973" s="2" t="s">
        <v>25</v>
      </c>
      <c r="H973" s="3">
        <v>41654</v>
      </c>
    </row>
    <row r="974" spans="1:8">
      <c r="A974" s="2" t="s">
        <v>931</v>
      </c>
      <c r="B974" s="12">
        <v>50458064565</v>
      </c>
      <c r="C974" s="2">
        <v>4.0609400000000004</v>
      </c>
      <c r="D974" s="2">
        <v>4.4630200000000002</v>
      </c>
      <c r="E974" s="2" t="s">
        <v>24</v>
      </c>
      <c r="F974" s="2">
        <v>9.9000000000000005E-2</v>
      </c>
      <c r="G974" s="2" t="s">
        <v>25</v>
      </c>
      <c r="H974" s="3">
        <v>41654</v>
      </c>
    </row>
    <row r="975" spans="1:8">
      <c r="A975" s="2" t="s">
        <v>932</v>
      </c>
      <c r="B975" s="12">
        <v>50458063965</v>
      </c>
      <c r="C975" s="2">
        <v>3.5184799999999998</v>
      </c>
      <c r="D975" s="2">
        <v>3.8668100000000001</v>
      </c>
      <c r="E975" s="2" t="s">
        <v>24</v>
      </c>
      <c r="F975" s="2">
        <v>9.9000000000000005E-2</v>
      </c>
      <c r="G975" s="2" t="s">
        <v>25</v>
      </c>
      <c r="H975" s="3">
        <v>41654</v>
      </c>
    </row>
    <row r="976" spans="1:8">
      <c r="A976" s="2" t="s">
        <v>933</v>
      </c>
      <c r="B976" s="12">
        <v>50458064065</v>
      </c>
      <c r="C976" s="2">
        <v>6.9385899999999996</v>
      </c>
      <c r="D976" s="2">
        <v>7.6255199999999999</v>
      </c>
      <c r="E976" s="2" t="s">
        <v>24</v>
      </c>
      <c r="F976" s="2">
        <v>9.9000000000000005E-2</v>
      </c>
      <c r="G976" s="2" t="s">
        <v>25</v>
      </c>
      <c r="H976" s="3">
        <v>41654</v>
      </c>
    </row>
    <row r="977" spans="1:8">
      <c r="A977" s="2" t="s">
        <v>934</v>
      </c>
      <c r="B977" s="12">
        <v>597014030</v>
      </c>
      <c r="C977" s="2">
        <v>8.3145199999999999</v>
      </c>
      <c r="D977" s="2">
        <v>9.2989599999999992</v>
      </c>
      <c r="E977" s="2" t="s">
        <v>24</v>
      </c>
      <c r="F977" s="2">
        <v>0.11840000000000001</v>
      </c>
      <c r="G977" s="2" t="s">
        <v>25</v>
      </c>
      <c r="H977" s="3">
        <v>41654</v>
      </c>
    </row>
    <row r="978" spans="1:8">
      <c r="A978" s="2" t="s">
        <v>935</v>
      </c>
      <c r="B978" s="12">
        <v>67434504</v>
      </c>
      <c r="C978" s="2">
        <v>14.71274</v>
      </c>
      <c r="D978" s="2">
        <v>14.960279999999999</v>
      </c>
      <c r="E978" s="2" t="s">
        <v>24</v>
      </c>
      <c r="F978" s="2">
        <v>1.6799999999999999E-2</v>
      </c>
      <c r="G978" s="2" t="s">
        <v>25</v>
      </c>
      <c r="H978" s="3">
        <v>41654</v>
      </c>
    </row>
    <row r="979" spans="1:8">
      <c r="A979" s="2" t="s">
        <v>936</v>
      </c>
      <c r="B979" s="12">
        <v>173075000</v>
      </c>
      <c r="C979" s="2">
        <v>24.63992</v>
      </c>
      <c r="D979" s="2">
        <v>26.857520000000001</v>
      </c>
      <c r="E979" s="2" t="s">
        <v>24</v>
      </c>
      <c r="F979" s="2">
        <v>0.09</v>
      </c>
      <c r="G979" s="2" t="s">
        <v>25</v>
      </c>
      <c r="H979" s="3">
        <v>41654</v>
      </c>
    </row>
    <row r="980" spans="1:8">
      <c r="A980" s="2" t="s">
        <v>937</v>
      </c>
      <c r="B980" s="12">
        <v>78033705</v>
      </c>
      <c r="C980" s="2">
        <v>4.2117500000000003</v>
      </c>
      <c r="D980" s="2">
        <v>4.83934</v>
      </c>
      <c r="E980" s="2" t="s">
        <v>24</v>
      </c>
      <c r="F980" s="2">
        <v>0.14899999999999999</v>
      </c>
      <c r="G980" s="2" t="s">
        <v>25</v>
      </c>
      <c r="H980" s="3">
        <v>41654</v>
      </c>
    </row>
    <row r="981" spans="1:8">
      <c r="A981" s="2" t="s">
        <v>938</v>
      </c>
      <c r="B981" s="12">
        <v>78035752</v>
      </c>
      <c r="C981" s="2">
        <v>0.85870999999999997</v>
      </c>
      <c r="D981" s="2">
        <v>0.98667000000000005</v>
      </c>
      <c r="E981" s="2" t="s">
        <v>24</v>
      </c>
      <c r="F981" s="2">
        <v>0.14899999999999999</v>
      </c>
      <c r="G981" s="2" t="s">
        <v>25</v>
      </c>
      <c r="H981" s="3">
        <v>41654</v>
      </c>
    </row>
    <row r="982" spans="1:8">
      <c r="A982" s="2" t="s">
        <v>939</v>
      </c>
      <c r="B982" s="12">
        <v>78045705</v>
      </c>
      <c r="C982" s="2">
        <v>7.7602700000000002</v>
      </c>
      <c r="D982" s="2">
        <v>8.9165500000000009</v>
      </c>
      <c r="E982" s="2" t="s">
        <v>24</v>
      </c>
      <c r="F982" s="2">
        <v>0.14899999999999999</v>
      </c>
      <c r="G982" s="2" t="s">
        <v>25</v>
      </c>
      <c r="H982" s="3">
        <v>41654</v>
      </c>
    </row>
    <row r="983" spans="1:8">
      <c r="A983" s="2" t="s">
        <v>940</v>
      </c>
      <c r="B983" s="12">
        <v>597012637</v>
      </c>
      <c r="C983" s="2">
        <v>4.4287299999999998</v>
      </c>
      <c r="D983" s="2">
        <v>4.8671800000000003</v>
      </c>
      <c r="E983" s="2" t="s">
        <v>24</v>
      </c>
      <c r="F983" s="2">
        <v>9.9000000000000005E-2</v>
      </c>
      <c r="G983" s="2" t="s">
        <v>25</v>
      </c>
      <c r="H983" s="3">
        <v>41654</v>
      </c>
    </row>
    <row r="984" spans="1:8">
      <c r="A984" s="2" t="s">
        <v>941</v>
      </c>
      <c r="B984" s="12">
        <v>50458051360</v>
      </c>
      <c r="C984" s="2">
        <v>0.90273999999999999</v>
      </c>
      <c r="D984" s="2">
        <v>0.99212999999999996</v>
      </c>
      <c r="E984" s="2" t="s">
        <v>24</v>
      </c>
      <c r="F984" s="2">
        <v>9.9000000000000005E-2</v>
      </c>
      <c r="G984" s="2" t="s">
        <v>25</v>
      </c>
      <c r="H984" s="3">
        <v>41654</v>
      </c>
    </row>
    <row r="985" spans="1:8">
      <c r="A985" s="2" t="s">
        <v>942</v>
      </c>
      <c r="B985" s="12">
        <v>50458051560</v>
      </c>
      <c r="C985" s="2">
        <v>1.52566</v>
      </c>
      <c r="D985" s="2">
        <v>1.6766799999999999</v>
      </c>
      <c r="E985" s="2" t="s">
        <v>24</v>
      </c>
      <c r="F985" s="2">
        <v>9.9000000000000005E-2</v>
      </c>
      <c r="G985" s="2" t="s">
        <v>25</v>
      </c>
      <c r="H985" s="3">
        <v>41654</v>
      </c>
    </row>
    <row r="986" spans="1:8">
      <c r="A986" s="2" t="s">
        <v>943</v>
      </c>
      <c r="B986" s="12">
        <v>64764091830</v>
      </c>
      <c r="C986" s="2">
        <v>6.5930900000000001</v>
      </c>
      <c r="D986" s="2">
        <v>6.9228100000000001</v>
      </c>
      <c r="E986" s="2" t="s">
        <v>24</v>
      </c>
      <c r="F986" s="2">
        <v>0.05</v>
      </c>
      <c r="G986" s="2" t="s">
        <v>25</v>
      </c>
      <c r="H986" s="3">
        <v>41654</v>
      </c>
    </row>
    <row r="987" spans="1:8">
      <c r="A987" s="2" t="s">
        <v>944</v>
      </c>
      <c r="B987" s="12">
        <v>64764067730</v>
      </c>
      <c r="C987" s="2">
        <v>6.6631999999999998</v>
      </c>
      <c r="D987" s="2">
        <v>6.9964300000000001</v>
      </c>
      <c r="E987" s="2" t="s">
        <v>24</v>
      </c>
      <c r="F987" s="2">
        <v>0.05</v>
      </c>
      <c r="G987" s="2" t="s">
        <v>25</v>
      </c>
      <c r="H987" s="3">
        <v>41654</v>
      </c>
    </row>
    <row r="988" spans="1:8">
      <c r="A988" s="2" t="s">
        <v>945</v>
      </c>
      <c r="B988" s="12">
        <v>50458065010</v>
      </c>
      <c r="C988" s="2">
        <v>1.8429599999999999</v>
      </c>
      <c r="D988" s="2">
        <v>2.0253999999999999</v>
      </c>
      <c r="E988" s="2" t="s">
        <v>24</v>
      </c>
      <c r="F988" s="2">
        <v>9.9000000000000005E-2</v>
      </c>
      <c r="G988" s="2" t="s">
        <v>25</v>
      </c>
      <c r="H988" s="3">
        <v>41654</v>
      </c>
    </row>
    <row r="989" spans="1:8">
      <c r="A989" s="2" t="s">
        <v>946</v>
      </c>
      <c r="B989" s="12">
        <v>50458065960</v>
      </c>
      <c r="C989" s="2">
        <v>1.9897</v>
      </c>
      <c r="D989" s="2">
        <v>2.1867000000000001</v>
      </c>
      <c r="E989" s="2" t="s">
        <v>24</v>
      </c>
      <c r="F989" s="2">
        <v>9.9000000000000005E-2</v>
      </c>
      <c r="G989" s="2" t="s">
        <v>25</v>
      </c>
      <c r="H989" s="3">
        <v>41654</v>
      </c>
    </row>
    <row r="990" spans="1:8">
      <c r="A990" s="2" t="s">
        <v>947</v>
      </c>
      <c r="B990" s="12">
        <v>50458065330</v>
      </c>
      <c r="C990" s="2">
        <v>5.0345899999999997</v>
      </c>
      <c r="D990" s="2">
        <v>5.5328600000000003</v>
      </c>
      <c r="E990" s="2" t="s">
        <v>24</v>
      </c>
      <c r="F990" s="2">
        <v>9.9000000000000005E-2</v>
      </c>
      <c r="G990" s="2" t="s">
        <v>25</v>
      </c>
      <c r="H990" s="3">
        <v>41654</v>
      </c>
    </row>
    <row r="991" spans="1:8">
      <c r="A991" s="2" t="s">
        <v>948</v>
      </c>
      <c r="B991" s="12">
        <v>50458065530</v>
      </c>
      <c r="C991" s="2">
        <v>8.2512600000000003</v>
      </c>
      <c r="D991" s="2">
        <v>9.0682200000000002</v>
      </c>
      <c r="E991" s="2" t="s">
        <v>24</v>
      </c>
      <c r="F991" s="2">
        <v>9.9000000000000005E-2</v>
      </c>
      <c r="G991" s="2" t="s">
        <v>25</v>
      </c>
      <c r="H991" s="3">
        <v>41654</v>
      </c>
    </row>
    <row r="992" spans="1:8">
      <c r="A992" s="2" t="s">
        <v>949</v>
      </c>
      <c r="B992" s="12">
        <v>50458065730</v>
      </c>
      <c r="C992" s="2">
        <v>11.483280000000001</v>
      </c>
      <c r="D992" s="2">
        <v>12.620240000000001</v>
      </c>
      <c r="E992" s="2" t="s">
        <v>24</v>
      </c>
      <c r="F992" s="2">
        <v>9.9000000000000005E-2</v>
      </c>
      <c r="G992" s="2" t="s">
        <v>25</v>
      </c>
      <c r="H992" s="3">
        <v>41654</v>
      </c>
    </row>
    <row r="993" spans="1:8">
      <c r="A993" s="2" t="s">
        <v>950</v>
      </c>
      <c r="B993" s="12">
        <v>4003822</v>
      </c>
      <c r="C993" s="2">
        <v>57.645409999999998</v>
      </c>
      <c r="D993" s="2">
        <v>62.833500000000001</v>
      </c>
      <c r="E993" s="2" t="s">
        <v>24</v>
      </c>
      <c r="F993" s="2">
        <v>0.09</v>
      </c>
      <c r="G993" s="2" t="s">
        <v>25</v>
      </c>
      <c r="H993" s="3">
        <v>41654</v>
      </c>
    </row>
    <row r="994" spans="1:8">
      <c r="A994" s="2" t="s">
        <v>951</v>
      </c>
      <c r="B994" s="12">
        <v>4003909</v>
      </c>
      <c r="C994" s="2">
        <v>8.0748700000000007</v>
      </c>
      <c r="D994" s="2">
        <v>8.8016100000000002</v>
      </c>
      <c r="E994" s="2" t="s">
        <v>24</v>
      </c>
      <c r="F994" s="2">
        <v>0.09</v>
      </c>
      <c r="G994" s="2" t="s">
        <v>25</v>
      </c>
      <c r="H994" s="3">
        <v>41654</v>
      </c>
    </row>
    <row r="995" spans="1:8">
      <c r="A995" s="2" t="s">
        <v>952</v>
      </c>
      <c r="B995" s="12">
        <v>145007130</v>
      </c>
      <c r="C995" s="2">
        <v>6.4416700000000002</v>
      </c>
      <c r="D995" s="2">
        <v>6.7636900000000004</v>
      </c>
      <c r="E995" s="2" t="s">
        <v>24</v>
      </c>
      <c r="F995" s="2">
        <v>0.05</v>
      </c>
      <c r="G995" s="2" t="s">
        <v>25</v>
      </c>
      <c r="H995" s="3">
        <v>41654</v>
      </c>
    </row>
    <row r="996" spans="1:8">
      <c r="A996" s="2" t="s">
        <v>952</v>
      </c>
      <c r="B996" s="12">
        <v>145007160</v>
      </c>
      <c r="C996" s="2">
        <v>6.0990000000000002</v>
      </c>
      <c r="D996" s="2">
        <v>6.4040100000000004</v>
      </c>
      <c r="E996" s="2" t="s">
        <v>24</v>
      </c>
      <c r="F996" s="2">
        <v>0.05</v>
      </c>
      <c r="G996" s="2" t="s">
        <v>25</v>
      </c>
      <c r="H996" s="3">
        <v>41654</v>
      </c>
    </row>
    <row r="997" spans="1:8">
      <c r="A997" s="2" t="s">
        <v>953</v>
      </c>
      <c r="B997" s="12">
        <v>173068220</v>
      </c>
      <c r="C997" s="2">
        <v>2.1522899999999998</v>
      </c>
      <c r="D997" s="2">
        <v>2.30287</v>
      </c>
      <c r="E997" s="2" t="s">
        <v>24</v>
      </c>
      <c r="F997" s="2">
        <v>7.0000000000000007E-2</v>
      </c>
      <c r="G997" s="2" t="s">
        <v>25</v>
      </c>
      <c r="H997" s="3">
        <v>41654</v>
      </c>
    </row>
    <row r="998" spans="1:8">
      <c r="A998" s="2" t="s">
        <v>953</v>
      </c>
      <c r="B998" s="12">
        <v>173068221</v>
      </c>
      <c r="C998" s="2">
        <v>1.92713</v>
      </c>
      <c r="D998" s="2">
        <v>2.0616599999999998</v>
      </c>
      <c r="E998" s="2" t="s">
        <v>24</v>
      </c>
      <c r="F998" s="2">
        <v>6.9800000000000001E-2</v>
      </c>
      <c r="G998" s="2" t="s">
        <v>25</v>
      </c>
      <c r="H998" s="3">
        <v>41654</v>
      </c>
    </row>
    <row r="999" spans="1:8">
      <c r="A999" s="2" t="s">
        <v>954</v>
      </c>
      <c r="B999" s="12">
        <v>173075300</v>
      </c>
      <c r="C999" s="2">
        <v>10.80819</v>
      </c>
      <c r="D999" s="2">
        <v>11.672420000000001</v>
      </c>
      <c r="E999" s="2" t="s">
        <v>24</v>
      </c>
      <c r="F999" s="2">
        <v>0.08</v>
      </c>
      <c r="G999" s="2" t="s">
        <v>25</v>
      </c>
      <c r="H999" s="3">
        <v>41654</v>
      </c>
    </row>
    <row r="1000" spans="1:8">
      <c r="A1000" s="2" t="s">
        <v>955</v>
      </c>
      <c r="B1000" s="12">
        <v>65401303</v>
      </c>
      <c r="C1000" s="2">
        <v>32.281570000000002</v>
      </c>
      <c r="D1000" s="2">
        <v>33.889200000000002</v>
      </c>
      <c r="E1000" s="2" t="s">
        <v>24</v>
      </c>
      <c r="F1000" s="2">
        <v>4.9799999999999997E-2</v>
      </c>
      <c r="G1000" s="2" t="s">
        <v>25</v>
      </c>
      <c r="H1000" s="3">
        <v>41654</v>
      </c>
    </row>
    <row r="1001" spans="1:8">
      <c r="A1001" s="2" t="s">
        <v>956</v>
      </c>
      <c r="B1001" s="12">
        <v>597004646</v>
      </c>
      <c r="C1001" s="2">
        <v>10.36397</v>
      </c>
      <c r="D1001" s="2">
        <v>10.985810000000001</v>
      </c>
      <c r="E1001" s="2" t="s">
        <v>24</v>
      </c>
      <c r="F1001" s="2">
        <v>0.06</v>
      </c>
      <c r="G1001" s="2" t="s">
        <v>25</v>
      </c>
      <c r="H1001" s="3">
        <v>41654</v>
      </c>
    </row>
    <row r="1002" spans="1:8">
      <c r="A1002" s="2" t="s">
        <v>957</v>
      </c>
      <c r="B1002" s="12">
        <v>597012330</v>
      </c>
      <c r="C1002" s="2">
        <v>19.126249999999999</v>
      </c>
      <c r="D1002" s="2">
        <v>20.273630000000001</v>
      </c>
      <c r="E1002" s="2" t="s">
        <v>24</v>
      </c>
      <c r="F1002" s="2">
        <v>0.06</v>
      </c>
      <c r="G1002" s="2" t="s">
        <v>25</v>
      </c>
      <c r="H1002" s="3">
        <v>41654</v>
      </c>
    </row>
    <row r="1003" spans="1:8">
      <c r="A1003" s="2" t="s">
        <v>958</v>
      </c>
      <c r="B1003" s="12">
        <v>173094755</v>
      </c>
      <c r="C1003" s="2">
        <v>3.5295700000000001</v>
      </c>
      <c r="D1003" s="2">
        <v>3.7059700000000002</v>
      </c>
      <c r="E1003" s="2" t="s">
        <v>24</v>
      </c>
      <c r="F1003" s="2">
        <v>0.05</v>
      </c>
      <c r="G1003" s="2" t="s">
        <v>25</v>
      </c>
      <c r="H1003" s="3">
        <v>41654</v>
      </c>
    </row>
    <row r="1004" spans="1:8">
      <c r="A1004" s="2" t="s">
        <v>959</v>
      </c>
      <c r="B1004" s="12">
        <v>173013555</v>
      </c>
      <c r="C1004" s="2">
        <v>3.8182700000000001</v>
      </c>
      <c r="D1004" s="2">
        <v>4.0091099999999997</v>
      </c>
      <c r="E1004" s="2" t="s">
        <v>24</v>
      </c>
      <c r="F1004" s="2">
        <v>0.05</v>
      </c>
      <c r="G1004" s="2" t="s">
        <v>25</v>
      </c>
      <c r="H1004" s="3">
        <v>41654</v>
      </c>
    </row>
    <row r="1005" spans="1:8">
      <c r="A1005" s="2" t="s">
        <v>960</v>
      </c>
      <c r="B1005" s="12">
        <v>173072200</v>
      </c>
      <c r="C1005" s="2">
        <v>7.0732400000000002</v>
      </c>
      <c r="D1005" s="2">
        <v>7.4268999999999998</v>
      </c>
      <c r="E1005" s="2" t="s">
        <v>24</v>
      </c>
      <c r="F1005" s="2">
        <v>0.05</v>
      </c>
      <c r="G1005" s="2" t="s">
        <v>25</v>
      </c>
      <c r="H1005" s="3">
        <v>41654</v>
      </c>
    </row>
    <row r="1006" spans="1:8">
      <c r="A1006" s="2" t="s">
        <v>961</v>
      </c>
      <c r="B1006" s="12">
        <v>187073030</v>
      </c>
      <c r="C1006" s="2">
        <v>9.6797400000000007</v>
      </c>
      <c r="D1006" s="2">
        <v>10.603669999999999</v>
      </c>
      <c r="E1006" s="2" t="s">
        <v>24</v>
      </c>
      <c r="F1006" s="2">
        <v>9.5399999999999999E-2</v>
      </c>
      <c r="G1006" s="2" t="s">
        <v>25</v>
      </c>
      <c r="H1006" s="3">
        <v>41654</v>
      </c>
    </row>
    <row r="1007" spans="1:8">
      <c r="A1007" s="2" t="s">
        <v>962</v>
      </c>
      <c r="B1007" s="12">
        <v>187073130</v>
      </c>
      <c r="C1007" s="2">
        <v>12.77069</v>
      </c>
      <c r="D1007" s="2">
        <v>13.98953</v>
      </c>
      <c r="E1007" s="2" t="s">
        <v>24</v>
      </c>
      <c r="F1007" s="2">
        <v>9.5399999999999999E-2</v>
      </c>
      <c r="G1007" s="2" t="s">
        <v>25</v>
      </c>
      <c r="H1007" s="3">
        <v>41654</v>
      </c>
    </row>
    <row r="1008" spans="1:8">
      <c r="A1008" s="2" t="s">
        <v>963</v>
      </c>
      <c r="B1008" s="12">
        <v>4025752</v>
      </c>
      <c r="C1008" s="2">
        <v>4.6861199999999998</v>
      </c>
      <c r="D1008" s="2">
        <v>5.1078200000000002</v>
      </c>
      <c r="E1008" s="2" t="s">
        <v>24</v>
      </c>
      <c r="F1008" s="2">
        <v>0.09</v>
      </c>
      <c r="G1008" s="2" t="s">
        <v>25</v>
      </c>
      <c r="H1008" s="3">
        <v>41654</v>
      </c>
    </row>
    <row r="1009" spans="1:8">
      <c r="A1009" s="2" t="s">
        <v>964</v>
      </c>
      <c r="B1009" s="12">
        <v>37050105</v>
      </c>
      <c r="C1009" s="2">
        <v>62.706249999999997</v>
      </c>
      <c r="D1009" s="2">
        <v>68.350440000000006</v>
      </c>
      <c r="E1009" s="2" t="s">
        <v>24</v>
      </c>
      <c r="F1009" s="2">
        <v>0.09</v>
      </c>
      <c r="G1009" s="2" t="s">
        <v>25</v>
      </c>
      <c r="H1009" s="3">
        <v>41654</v>
      </c>
    </row>
    <row r="1010" spans="1:8">
      <c r="A1010" s="2" t="s">
        <v>965</v>
      </c>
      <c r="B1010" s="12">
        <v>99207030030</v>
      </c>
      <c r="C1010" s="2">
        <v>9.4649000000000001</v>
      </c>
      <c r="D1010" s="2">
        <v>10.884729999999999</v>
      </c>
      <c r="E1010" s="2" t="s">
        <v>24</v>
      </c>
      <c r="F1010" s="2">
        <v>0.15</v>
      </c>
      <c r="G1010" s="2" t="s">
        <v>25</v>
      </c>
      <c r="H1010" s="3">
        <v>41654</v>
      </c>
    </row>
    <row r="1011" spans="1:8">
      <c r="A1011" s="2" t="s">
        <v>965</v>
      </c>
      <c r="B1011" s="12">
        <v>99207030060</v>
      </c>
      <c r="C1011" s="2">
        <v>8.9775299999999998</v>
      </c>
      <c r="D1011" s="2">
        <v>10.324249999999999</v>
      </c>
      <c r="E1011" s="2" t="s">
        <v>24</v>
      </c>
      <c r="F1011" s="2">
        <v>0.15</v>
      </c>
      <c r="G1011" s="2" t="s">
        <v>25</v>
      </c>
      <c r="H1011" s="3">
        <v>41654</v>
      </c>
    </row>
    <row r="1012" spans="1:8">
      <c r="A1012" s="2" t="s">
        <v>966</v>
      </c>
      <c r="B1012" s="12">
        <v>187099445</v>
      </c>
      <c r="C1012" s="2">
        <v>91.138589999999994</v>
      </c>
      <c r="D1012" s="2">
        <v>99.340149999999994</v>
      </c>
      <c r="E1012" s="2" t="s">
        <v>24</v>
      </c>
      <c r="F1012" s="2">
        <v>0.09</v>
      </c>
      <c r="G1012" s="2" t="s">
        <v>25</v>
      </c>
      <c r="H1012" s="3">
        <v>41654</v>
      </c>
    </row>
    <row r="1013" spans="1:8">
      <c r="A1013" s="2" t="s">
        <v>967</v>
      </c>
      <c r="B1013" s="12">
        <v>187099395</v>
      </c>
      <c r="C1013" s="2">
        <v>23.762239999999998</v>
      </c>
      <c r="D1013" s="2">
        <v>27.32658</v>
      </c>
      <c r="E1013" s="2" t="s">
        <v>24</v>
      </c>
      <c r="F1013" s="2">
        <v>0.15</v>
      </c>
      <c r="G1013" s="2" t="s">
        <v>25</v>
      </c>
      <c r="H1013" s="3">
        <v>41654</v>
      </c>
    </row>
    <row r="1014" spans="1:8">
      <c r="A1014" s="2" t="s">
        <v>968</v>
      </c>
      <c r="B1014" s="12">
        <v>99207027028</v>
      </c>
      <c r="C1014" s="2">
        <v>27.284379999999999</v>
      </c>
      <c r="D1014" s="2">
        <v>31.377040000000001</v>
      </c>
      <c r="E1014" s="2" t="s">
        <v>24</v>
      </c>
      <c r="F1014" s="2">
        <v>0.15</v>
      </c>
      <c r="G1014" s="2" t="s">
        <v>25</v>
      </c>
      <c r="H1014" s="3">
        <v>41654</v>
      </c>
    </row>
    <row r="1015" spans="1:8">
      <c r="A1015" s="2" t="s">
        <v>969</v>
      </c>
      <c r="B1015" s="12">
        <v>99207027175</v>
      </c>
      <c r="C1015" s="2">
        <v>100.55927</v>
      </c>
      <c r="D1015" s="2">
        <v>115.64315999999999</v>
      </c>
      <c r="E1015" s="2" t="s">
        <v>24</v>
      </c>
      <c r="F1015" s="2">
        <v>0.15</v>
      </c>
      <c r="G1015" s="2" t="s">
        <v>25</v>
      </c>
      <c r="H1015" s="3">
        <v>41654</v>
      </c>
    </row>
    <row r="1016" spans="1:8">
      <c r="A1016" s="2" t="s">
        <v>970</v>
      </c>
      <c r="B1016" s="12">
        <v>42023010405</v>
      </c>
      <c r="C1016" s="2">
        <v>27.245750000000001</v>
      </c>
      <c r="D1016" s="2">
        <v>28.33531</v>
      </c>
      <c r="E1016" s="2" t="s">
        <v>24</v>
      </c>
      <c r="F1016" s="2">
        <v>0.04</v>
      </c>
      <c r="G1016" s="2" t="s">
        <v>25</v>
      </c>
      <c r="H1016" s="3">
        <v>41661</v>
      </c>
    </row>
    <row r="1017" spans="1:8">
      <c r="A1017" s="2" t="s">
        <v>971</v>
      </c>
      <c r="B1017" s="12">
        <v>59630057560</v>
      </c>
      <c r="C1017" s="2">
        <v>12.76736</v>
      </c>
      <c r="D1017" s="2">
        <v>26.683920000000001</v>
      </c>
      <c r="E1017" s="2" t="s">
        <v>24</v>
      </c>
      <c r="F1017" s="2">
        <v>1.0900000000000001</v>
      </c>
      <c r="G1017" s="2" t="s">
        <v>25</v>
      </c>
      <c r="H1017" s="3">
        <v>41661</v>
      </c>
    </row>
    <row r="1018" spans="1:8">
      <c r="A1018" s="2" t="s">
        <v>972</v>
      </c>
      <c r="B1018" s="12">
        <v>66220071930</v>
      </c>
      <c r="C1018" s="2">
        <v>2.3467899999999999</v>
      </c>
      <c r="D1018" s="2">
        <v>5.5668600000000001</v>
      </c>
      <c r="E1018" s="2" t="s">
        <v>24</v>
      </c>
      <c r="F1018" s="2">
        <v>1.3721000000000001</v>
      </c>
      <c r="G1018" s="2" t="s">
        <v>25</v>
      </c>
      <c r="H1018" s="3">
        <v>41661</v>
      </c>
    </row>
    <row r="1019" spans="1:8">
      <c r="A1019" s="2" t="s">
        <v>973</v>
      </c>
      <c r="B1019" s="12">
        <v>66869013730</v>
      </c>
      <c r="C1019" s="2">
        <v>1.97726</v>
      </c>
      <c r="D1019" s="2">
        <v>2.2146699999999999</v>
      </c>
      <c r="E1019" s="2" t="s">
        <v>24</v>
      </c>
      <c r="F1019" s="2">
        <v>0.1201</v>
      </c>
      <c r="G1019" s="2" t="s">
        <v>25</v>
      </c>
      <c r="H1019" s="3">
        <v>41661</v>
      </c>
    </row>
    <row r="1020" spans="1:8">
      <c r="A1020" s="2" t="s">
        <v>974</v>
      </c>
      <c r="B1020" s="12">
        <v>49884094969</v>
      </c>
      <c r="C1020" s="2">
        <v>4.4897999999999998</v>
      </c>
      <c r="D1020" s="2">
        <v>4.9342899999999998</v>
      </c>
      <c r="E1020" s="2" t="s">
        <v>24</v>
      </c>
      <c r="F1020" s="2">
        <v>9.9000000000000005E-2</v>
      </c>
      <c r="G1020" s="2" t="s">
        <v>25</v>
      </c>
      <c r="H1020" s="3">
        <v>41661</v>
      </c>
    </row>
    <row r="1021" spans="1:8">
      <c r="A1021" s="2" t="s">
        <v>975</v>
      </c>
      <c r="B1021" s="12">
        <v>49884027086</v>
      </c>
      <c r="C1021" s="2">
        <v>245.29274000000001</v>
      </c>
      <c r="D1021" s="2">
        <v>269.57672000000002</v>
      </c>
      <c r="E1021" s="2" t="s">
        <v>24</v>
      </c>
      <c r="F1021" s="2">
        <v>9.9000000000000005E-2</v>
      </c>
      <c r="G1021" s="2" t="s">
        <v>25</v>
      </c>
      <c r="H1021" s="3">
        <v>41661</v>
      </c>
    </row>
    <row r="1022" spans="1:8">
      <c r="A1022" s="2" t="s">
        <v>976</v>
      </c>
      <c r="B1022" s="12">
        <v>55513071001</v>
      </c>
      <c r="C1022" s="2">
        <v>816.11649999999997</v>
      </c>
      <c r="D1022" s="2">
        <v>831.6472</v>
      </c>
      <c r="E1022" s="2" t="s">
        <v>24</v>
      </c>
      <c r="F1022" s="2">
        <v>1.9E-2</v>
      </c>
      <c r="G1022" s="2" t="s">
        <v>25</v>
      </c>
      <c r="H1022" s="3">
        <v>41661</v>
      </c>
    </row>
    <row r="1023" spans="1:8">
      <c r="A1023" s="2" t="s">
        <v>977</v>
      </c>
      <c r="B1023" s="12">
        <v>59630078088</v>
      </c>
      <c r="C1023" s="2">
        <v>0.31951000000000002</v>
      </c>
      <c r="D1023" s="2">
        <v>0.47926999999999997</v>
      </c>
      <c r="E1023" s="2" t="s">
        <v>24</v>
      </c>
      <c r="F1023" s="2">
        <v>0.5</v>
      </c>
      <c r="G1023" s="2" t="s">
        <v>25</v>
      </c>
      <c r="H1023" s="3">
        <v>41661</v>
      </c>
    </row>
    <row r="1024" spans="1:8">
      <c r="A1024" s="2" t="s">
        <v>978</v>
      </c>
      <c r="B1024" s="12">
        <v>169517603</v>
      </c>
      <c r="C1024" s="2">
        <v>9.4714200000000002</v>
      </c>
      <c r="D1024" s="2">
        <v>10.41174</v>
      </c>
      <c r="E1024" s="2" t="s">
        <v>24</v>
      </c>
      <c r="F1024" s="2">
        <v>9.9299999999999999E-2</v>
      </c>
      <c r="G1024" s="2" t="s">
        <v>25</v>
      </c>
      <c r="H1024" s="3">
        <v>41661</v>
      </c>
    </row>
    <row r="1025" spans="1:8">
      <c r="A1025" s="2" t="s">
        <v>979</v>
      </c>
      <c r="B1025" s="12">
        <v>99207052510</v>
      </c>
      <c r="C1025" s="2">
        <v>12.36354</v>
      </c>
      <c r="D1025" s="2">
        <v>16.802050000000001</v>
      </c>
      <c r="E1025" s="2" t="s">
        <v>24</v>
      </c>
      <c r="F1025" s="2">
        <v>0.35899999999999999</v>
      </c>
      <c r="G1025" s="2" t="s">
        <v>25</v>
      </c>
      <c r="H1025" s="3">
        <v>41661</v>
      </c>
    </row>
    <row r="1026" spans="1:8">
      <c r="A1026" s="2" t="s">
        <v>979</v>
      </c>
      <c r="B1026" s="12">
        <v>99207052560</v>
      </c>
      <c r="C1026" s="2">
        <v>13.064299999999999</v>
      </c>
      <c r="D1026" s="2">
        <v>17.754390000000001</v>
      </c>
      <c r="E1026" s="2" t="s">
        <v>24</v>
      </c>
      <c r="F1026" s="2">
        <v>0.35899999999999999</v>
      </c>
      <c r="G1026" s="2" t="s">
        <v>25</v>
      </c>
      <c r="H1026" s="3">
        <v>41661</v>
      </c>
    </row>
    <row r="1027" spans="1:8">
      <c r="A1027" s="2" t="s">
        <v>980</v>
      </c>
      <c r="B1027" s="12">
        <v>64661008030</v>
      </c>
      <c r="C1027" s="2">
        <v>2.3389600000000002</v>
      </c>
      <c r="D1027" s="2">
        <v>3.31264</v>
      </c>
      <c r="E1027" s="2" t="s">
        <v>24</v>
      </c>
      <c r="F1027" s="2">
        <v>0.4163</v>
      </c>
      <c r="G1027" s="2" t="s">
        <v>25</v>
      </c>
      <c r="H1027" s="3">
        <v>41661</v>
      </c>
    </row>
    <row r="1028" spans="1:8">
      <c r="A1028" s="2" t="s">
        <v>981</v>
      </c>
      <c r="B1028" s="12">
        <v>65597090230</v>
      </c>
      <c r="C1028" s="2">
        <v>10.534689999999999</v>
      </c>
      <c r="D1028" s="2">
        <v>10.825659999999999</v>
      </c>
      <c r="E1028" s="2" t="s">
        <v>24</v>
      </c>
      <c r="F1028" s="2">
        <v>2.76E-2</v>
      </c>
      <c r="G1028" s="2" t="s">
        <v>25</v>
      </c>
      <c r="H1028" s="3">
        <v>41661</v>
      </c>
    </row>
    <row r="1029" spans="1:8">
      <c r="A1029" s="2" t="s">
        <v>982</v>
      </c>
      <c r="B1029" s="12">
        <v>65597070118</v>
      </c>
      <c r="C1029" s="2">
        <v>1.7532399999999999</v>
      </c>
      <c r="D1029" s="2">
        <v>1.8016700000000001</v>
      </c>
      <c r="E1029" s="2" t="s">
        <v>24</v>
      </c>
      <c r="F1029" s="2">
        <v>2.76E-2</v>
      </c>
      <c r="G1029" s="2" t="s">
        <v>25</v>
      </c>
      <c r="H1029" s="3">
        <v>41661</v>
      </c>
    </row>
    <row r="1030" spans="1:8">
      <c r="A1030" s="2" t="s">
        <v>983</v>
      </c>
      <c r="B1030" s="12">
        <v>62856058230</v>
      </c>
      <c r="C1030" s="2">
        <v>4.9463400000000002</v>
      </c>
      <c r="D1030" s="2">
        <v>5.4368600000000002</v>
      </c>
      <c r="E1030" s="2" t="s">
        <v>24</v>
      </c>
      <c r="F1030" s="2">
        <v>9.9199999999999997E-2</v>
      </c>
      <c r="G1030" s="2" t="s">
        <v>25</v>
      </c>
      <c r="H1030" s="3">
        <v>41668</v>
      </c>
    </row>
    <row r="1031" spans="1:8">
      <c r="A1031" s="2" t="s">
        <v>984</v>
      </c>
      <c r="B1031" s="12">
        <v>62856058446</v>
      </c>
      <c r="C1031" s="2">
        <v>1.43777</v>
      </c>
      <c r="D1031" s="2">
        <v>1.57978</v>
      </c>
      <c r="E1031" s="2" t="s">
        <v>24</v>
      </c>
      <c r="F1031" s="2">
        <v>9.8799999999999999E-2</v>
      </c>
      <c r="G1031" s="2" t="s">
        <v>25</v>
      </c>
      <c r="H1031" s="3">
        <v>41668</v>
      </c>
    </row>
    <row r="1032" spans="1:8">
      <c r="A1032" s="2" t="s">
        <v>985</v>
      </c>
      <c r="B1032" s="12">
        <v>62856058352</v>
      </c>
      <c r="C1032" s="2">
        <v>9.8716699999999999</v>
      </c>
      <c r="D1032" s="2">
        <v>10.848470000000001</v>
      </c>
      <c r="E1032" s="2" t="s">
        <v>24</v>
      </c>
      <c r="F1032" s="2">
        <v>9.8900000000000002E-2</v>
      </c>
      <c r="G1032" s="2" t="s">
        <v>25</v>
      </c>
      <c r="H1032" s="3">
        <v>41668</v>
      </c>
    </row>
    <row r="1033" spans="1:8">
      <c r="A1033" s="2" t="s">
        <v>986</v>
      </c>
      <c r="B1033" s="12">
        <v>245088030</v>
      </c>
      <c r="C1033" s="2">
        <v>2.6733699999999998</v>
      </c>
      <c r="D1033" s="2">
        <v>2.80701</v>
      </c>
      <c r="E1033" s="2" t="s">
        <v>24</v>
      </c>
      <c r="F1033" s="2">
        <v>0.05</v>
      </c>
      <c r="G1033" s="2" t="s">
        <v>25</v>
      </c>
      <c r="H1033" s="3">
        <v>41668</v>
      </c>
    </row>
    <row r="1034" spans="1:8">
      <c r="A1034" s="2" t="s">
        <v>987</v>
      </c>
      <c r="B1034" s="12">
        <v>245088130</v>
      </c>
      <c r="C1034" s="2">
        <v>2.6612800000000001</v>
      </c>
      <c r="D1034" s="2">
        <v>2.7943099999999998</v>
      </c>
      <c r="E1034" s="2" t="s">
        <v>24</v>
      </c>
      <c r="F1034" s="2">
        <v>0.05</v>
      </c>
      <c r="G1034" s="2" t="s">
        <v>25</v>
      </c>
      <c r="H1034" s="3">
        <v>41668</v>
      </c>
    </row>
    <row r="1035" spans="1:8">
      <c r="A1035" s="2" t="s">
        <v>988</v>
      </c>
      <c r="B1035" s="12">
        <v>245088230</v>
      </c>
      <c r="C1035" s="2">
        <v>2.6839300000000001</v>
      </c>
      <c r="D1035" s="2">
        <v>2.8180999999999998</v>
      </c>
      <c r="E1035" s="2" t="s">
        <v>24</v>
      </c>
      <c r="F1035" s="2">
        <v>0.05</v>
      </c>
      <c r="G1035" s="2" t="s">
        <v>25</v>
      </c>
      <c r="H1035" s="3">
        <v>41668</v>
      </c>
    </row>
    <row r="1036" spans="1:8">
      <c r="A1036" s="2" t="s">
        <v>989</v>
      </c>
      <c r="B1036" s="12">
        <v>65628005301</v>
      </c>
      <c r="C1036" s="2">
        <v>0.14795</v>
      </c>
      <c r="D1036" s="2">
        <v>0.15973999999999999</v>
      </c>
      <c r="E1036" s="2" t="s">
        <v>24</v>
      </c>
      <c r="F1036" s="2">
        <v>7.9699999999999993E-2</v>
      </c>
      <c r="G1036" s="2" t="s">
        <v>25</v>
      </c>
      <c r="H1036" s="3">
        <v>41668</v>
      </c>
    </row>
    <row r="1037" spans="1:8">
      <c r="A1037" s="2" t="s">
        <v>990</v>
      </c>
      <c r="B1037" s="12">
        <v>15821010115</v>
      </c>
      <c r="C1037" s="2">
        <v>1.7388999999999999</v>
      </c>
      <c r="D1037" s="2">
        <v>1.8259399999999999</v>
      </c>
      <c r="E1037" s="2" t="s">
        <v>24</v>
      </c>
      <c r="F1037" s="2">
        <v>5.0099999999999999E-2</v>
      </c>
      <c r="G1037" s="2" t="s">
        <v>25</v>
      </c>
      <c r="H1037" s="3">
        <v>41668</v>
      </c>
    </row>
    <row r="1038" spans="1:8">
      <c r="A1038" s="2" t="s">
        <v>991</v>
      </c>
      <c r="B1038" s="12">
        <v>59630065860</v>
      </c>
      <c r="C1038" s="2">
        <v>4.0538800000000004</v>
      </c>
      <c r="D1038" s="2">
        <v>4.25657</v>
      </c>
      <c r="E1038" s="2" t="s">
        <v>24</v>
      </c>
      <c r="F1038" s="2">
        <v>0.05</v>
      </c>
      <c r="G1038" s="2" t="s">
        <v>25</v>
      </c>
      <c r="H1038" s="3">
        <v>41668</v>
      </c>
    </row>
    <row r="1039" spans="1:8">
      <c r="A1039" s="2" t="s">
        <v>992</v>
      </c>
      <c r="B1039" s="12">
        <v>55513019001</v>
      </c>
      <c r="C1039" s="2">
        <v>6583.2050399999998</v>
      </c>
      <c r="D1039" s="2">
        <v>6840.0158700000002</v>
      </c>
      <c r="E1039" s="2" t="s">
        <v>24</v>
      </c>
      <c r="F1039" s="2">
        <v>3.9E-2</v>
      </c>
      <c r="G1039" s="2" t="s">
        <v>25</v>
      </c>
      <c r="H1039" s="3">
        <v>41668</v>
      </c>
    </row>
    <row r="1040" spans="1:8">
      <c r="A1040" s="2" t="s">
        <v>993</v>
      </c>
      <c r="B1040" s="12">
        <v>245037430</v>
      </c>
      <c r="C1040" s="2">
        <v>3.0236299999999998</v>
      </c>
      <c r="D1040" s="2">
        <v>3.17496</v>
      </c>
      <c r="E1040" s="2" t="s">
        <v>24</v>
      </c>
      <c r="F1040" s="2">
        <v>0.05</v>
      </c>
      <c r="G1040" s="2" t="s">
        <v>25</v>
      </c>
      <c r="H1040" s="3">
        <v>41668</v>
      </c>
    </row>
    <row r="1041" spans="1:8">
      <c r="A1041" s="2" t="s">
        <v>994</v>
      </c>
      <c r="B1041" s="12">
        <v>59630070148</v>
      </c>
      <c r="C1041" s="2">
        <v>10.120939999999999</v>
      </c>
      <c r="D1041" s="2">
        <v>10.626989999999999</v>
      </c>
      <c r="E1041" s="2" t="s">
        <v>24</v>
      </c>
      <c r="F1041" s="2">
        <v>0.05</v>
      </c>
      <c r="G1041" s="2" t="s">
        <v>25</v>
      </c>
      <c r="H1041" s="3">
        <v>41668</v>
      </c>
    </row>
    <row r="1042" spans="1:8">
      <c r="A1042" s="2" t="s">
        <v>995</v>
      </c>
      <c r="B1042" s="12">
        <v>59630070248</v>
      </c>
      <c r="C1042" s="2">
        <v>14.422840000000001</v>
      </c>
      <c r="D1042" s="2">
        <v>15.143990000000001</v>
      </c>
      <c r="E1042" s="2" t="s">
        <v>24</v>
      </c>
      <c r="F1042" s="2">
        <v>0.05</v>
      </c>
      <c r="G1042" s="2" t="s">
        <v>25</v>
      </c>
      <c r="H1042" s="3">
        <v>41668</v>
      </c>
    </row>
    <row r="1043" spans="1:8">
      <c r="A1043" s="2" t="s">
        <v>996</v>
      </c>
      <c r="B1043" s="12">
        <v>44087115001</v>
      </c>
      <c r="C1043" s="2">
        <v>193.93199999999999</v>
      </c>
      <c r="D1043" s="2">
        <v>221.08054000000001</v>
      </c>
      <c r="E1043" s="2" t="s">
        <v>24</v>
      </c>
      <c r="F1043" s="2">
        <v>0.14000000000000001</v>
      </c>
      <c r="G1043" s="2" t="s">
        <v>25</v>
      </c>
      <c r="H1043" s="3">
        <v>41668</v>
      </c>
    </row>
    <row r="1044" spans="1:8">
      <c r="A1044" s="2" t="s">
        <v>997</v>
      </c>
      <c r="B1044" s="12">
        <v>24156210</v>
      </c>
      <c r="C1044" s="2">
        <v>3.6131500000000001</v>
      </c>
      <c r="D1044" s="2">
        <v>3.7972100000000002</v>
      </c>
      <c r="E1044" s="2" t="s">
        <v>24</v>
      </c>
      <c r="F1044" s="2">
        <v>5.0900000000000001E-2</v>
      </c>
      <c r="G1044" s="2" t="s">
        <v>25</v>
      </c>
      <c r="H1044" s="3">
        <v>41668</v>
      </c>
    </row>
    <row r="1045" spans="1:8">
      <c r="A1045" s="2" t="s">
        <v>998</v>
      </c>
      <c r="B1045" s="12">
        <v>75854030430</v>
      </c>
      <c r="C1045" s="2">
        <v>3.2331599999999998</v>
      </c>
      <c r="D1045" s="2">
        <v>3.49187</v>
      </c>
      <c r="E1045" s="2" t="s">
        <v>24</v>
      </c>
      <c r="F1045" s="2">
        <v>0.08</v>
      </c>
      <c r="G1045" s="2" t="s">
        <v>25</v>
      </c>
      <c r="H1045" s="3">
        <v>41668</v>
      </c>
    </row>
    <row r="1046" spans="1:8">
      <c r="A1046" s="2" t="s">
        <v>999</v>
      </c>
      <c r="B1046" s="12">
        <v>24420010</v>
      </c>
      <c r="C1046" s="2">
        <v>11.411300000000001</v>
      </c>
      <c r="D1046" s="2">
        <v>11.985290000000001</v>
      </c>
      <c r="E1046" s="2" t="s">
        <v>24</v>
      </c>
      <c r="F1046" s="2">
        <v>5.0299999999999997E-2</v>
      </c>
      <c r="G1046" s="2" t="s">
        <v>25</v>
      </c>
      <c r="H1046" s="3">
        <v>41668</v>
      </c>
    </row>
    <row r="1047" spans="1:8">
      <c r="A1047" s="2" t="s">
        <v>1000</v>
      </c>
      <c r="B1047" s="12">
        <v>52544047108</v>
      </c>
      <c r="C1047" s="2">
        <v>7.7205399999999997</v>
      </c>
      <c r="D1047" s="2">
        <v>8.3421199999999995</v>
      </c>
      <c r="E1047" s="2" t="s">
        <v>24</v>
      </c>
      <c r="F1047" s="2">
        <v>8.0500000000000002E-2</v>
      </c>
      <c r="G1047" s="2" t="s">
        <v>25</v>
      </c>
      <c r="H1047" s="3">
        <v>41675</v>
      </c>
    </row>
    <row r="1048" spans="1:8">
      <c r="A1048" s="2" t="s">
        <v>1001</v>
      </c>
      <c r="B1048" s="12">
        <v>52544047208</v>
      </c>
      <c r="C1048" s="2">
        <v>7.9716699999999996</v>
      </c>
      <c r="D1048" s="2">
        <v>8.6073299999999993</v>
      </c>
      <c r="E1048" s="2" t="s">
        <v>24</v>
      </c>
      <c r="F1048" s="2">
        <v>7.9699999999999993E-2</v>
      </c>
      <c r="G1048" s="2" t="s">
        <v>25</v>
      </c>
      <c r="H1048" s="3">
        <v>41675</v>
      </c>
    </row>
    <row r="1049" spans="1:8">
      <c r="A1049" s="2" t="s">
        <v>1002</v>
      </c>
      <c r="B1049" s="12">
        <v>52544047308</v>
      </c>
      <c r="C1049" s="2">
        <v>8.3412500000000005</v>
      </c>
      <c r="D1049" s="2">
        <v>9.0119699999999998</v>
      </c>
      <c r="E1049" s="2" t="s">
        <v>24</v>
      </c>
      <c r="F1049" s="2">
        <v>8.0399999999999999E-2</v>
      </c>
      <c r="G1049" s="2" t="s">
        <v>25</v>
      </c>
      <c r="H1049" s="3">
        <v>41675</v>
      </c>
    </row>
    <row r="1050" spans="1:8">
      <c r="A1050" s="2" t="s">
        <v>1003</v>
      </c>
      <c r="B1050" s="12">
        <v>52544007654</v>
      </c>
      <c r="C1050" s="2">
        <v>5.6499600000000001</v>
      </c>
      <c r="D1050" s="2">
        <v>5.9910500000000004</v>
      </c>
      <c r="E1050" s="2" t="s">
        <v>24</v>
      </c>
      <c r="F1050" s="2">
        <v>6.0400000000000002E-2</v>
      </c>
      <c r="G1050" s="2" t="s">
        <v>25</v>
      </c>
      <c r="H1050" s="3">
        <v>41675</v>
      </c>
    </row>
    <row r="1051" spans="1:8">
      <c r="A1051" s="2" t="s">
        <v>1004</v>
      </c>
      <c r="B1051" s="12">
        <v>52544007730</v>
      </c>
      <c r="C1051" s="2">
        <v>11.39743</v>
      </c>
      <c r="D1051" s="2">
        <v>12.0855</v>
      </c>
      <c r="E1051" s="2" t="s">
        <v>24</v>
      </c>
      <c r="F1051" s="2">
        <v>6.0400000000000002E-2</v>
      </c>
      <c r="G1051" s="2" t="s">
        <v>25</v>
      </c>
      <c r="H1051" s="3">
        <v>41675</v>
      </c>
    </row>
    <row r="1052" spans="1:8">
      <c r="A1052" s="2" t="s">
        <v>1005</v>
      </c>
      <c r="B1052" s="12">
        <v>62856024630</v>
      </c>
      <c r="C1052" s="2">
        <v>11.53176</v>
      </c>
      <c r="D1052" s="2">
        <v>12.454190000000001</v>
      </c>
      <c r="E1052" s="2" t="s">
        <v>24</v>
      </c>
      <c r="F1052" s="2">
        <v>0.08</v>
      </c>
      <c r="G1052" s="2" t="s">
        <v>25</v>
      </c>
      <c r="H1052" s="3">
        <v>41675</v>
      </c>
    </row>
    <row r="1053" spans="1:8">
      <c r="A1053" s="2" t="s">
        <v>1006</v>
      </c>
      <c r="B1053" s="12">
        <v>62856024730</v>
      </c>
      <c r="C1053" s="2">
        <v>10.06786</v>
      </c>
      <c r="D1053" s="2">
        <v>10.97519</v>
      </c>
      <c r="E1053" s="2" t="s">
        <v>24</v>
      </c>
      <c r="F1053" s="2">
        <v>9.01E-2</v>
      </c>
      <c r="G1053" s="2" t="s">
        <v>25</v>
      </c>
      <c r="H1053" s="3">
        <v>41675</v>
      </c>
    </row>
    <row r="1054" spans="1:8">
      <c r="A1054" s="2" t="s">
        <v>1007</v>
      </c>
      <c r="B1054" s="12">
        <v>62856024530</v>
      </c>
      <c r="C1054" s="2">
        <v>11.46987</v>
      </c>
      <c r="D1054" s="2">
        <v>12.38739</v>
      </c>
      <c r="E1054" s="2" t="s">
        <v>24</v>
      </c>
      <c r="F1054" s="2">
        <v>0.08</v>
      </c>
      <c r="G1054" s="2" t="s">
        <v>25</v>
      </c>
      <c r="H1054" s="3">
        <v>41675</v>
      </c>
    </row>
    <row r="1055" spans="1:8">
      <c r="A1055" s="2" t="s">
        <v>1008</v>
      </c>
      <c r="B1055" s="12">
        <v>37024330</v>
      </c>
      <c r="C1055" s="2">
        <v>3.8046700000000002</v>
      </c>
      <c r="D1055" s="2">
        <v>3.9947900000000001</v>
      </c>
      <c r="E1055" s="2" t="s">
        <v>24</v>
      </c>
      <c r="F1055" s="2">
        <v>0.05</v>
      </c>
      <c r="G1055" s="2" t="s">
        <v>25</v>
      </c>
      <c r="H1055" s="3">
        <v>41675</v>
      </c>
    </row>
    <row r="1056" spans="1:8">
      <c r="A1056" s="2" t="s">
        <v>1009</v>
      </c>
      <c r="B1056" s="12">
        <v>68220013301</v>
      </c>
      <c r="C1056" s="2">
        <v>9.3100000000000006E-3</v>
      </c>
      <c r="D1056" s="2">
        <v>9.7699999999999992E-3</v>
      </c>
      <c r="E1056" s="2" t="s">
        <v>24</v>
      </c>
      <c r="F1056" s="2">
        <v>4.9399999999999999E-2</v>
      </c>
      <c r="G1056" s="2" t="s">
        <v>25</v>
      </c>
      <c r="H1056" s="3">
        <v>41675</v>
      </c>
    </row>
    <row r="1057" spans="1:8">
      <c r="A1057" s="2" t="s">
        <v>1010</v>
      </c>
      <c r="B1057" s="12">
        <v>52544004513</v>
      </c>
      <c r="C1057" s="2">
        <v>99.977140000000006</v>
      </c>
      <c r="D1057" s="2">
        <v>107.97431</v>
      </c>
      <c r="E1057" s="2" t="s">
        <v>24</v>
      </c>
      <c r="F1057" s="2">
        <v>0.08</v>
      </c>
      <c r="G1057" s="2" t="s">
        <v>25</v>
      </c>
      <c r="H1057" s="3">
        <v>41675</v>
      </c>
    </row>
    <row r="1058" spans="1:8">
      <c r="A1058" s="2" t="s">
        <v>1011</v>
      </c>
      <c r="B1058" s="12">
        <v>68220014015</v>
      </c>
      <c r="C1058" s="2">
        <v>16.570930000000001</v>
      </c>
      <c r="D1058" s="2">
        <v>17.399650000000001</v>
      </c>
      <c r="E1058" s="2" t="s">
        <v>24</v>
      </c>
      <c r="F1058" s="2">
        <v>0.05</v>
      </c>
      <c r="G1058" s="2" t="s">
        <v>25</v>
      </c>
      <c r="H1058" s="3">
        <v>41675</v>
      </c>
    </row>
    <row r="1059" spans="1:8">
      <c r="A1059" s="2" t="s">
        <v>1012</v>
      </c>
      <c r="B1059" s="12">
        <v>52544028412</v>
      </c>
      <c r="C1059" s="2">
        <v>11.53411</v>
      </c>
      <c r="D1059" s="2">
        <v>14.866210000000001</v>
      </c>
      <c r="E1059" s="2" t="s">
        <v>24</v>
      </c>
      <c r="F1059" s="2">
        <v>0.28889999999999999</v>
      </c>
      <c r="G1059" s="2" t="s">
        <v>25</v>
      </c>
      <c r="H1059" s="3">
        <v>41675</v>
      </c>
    </row>
    <row r="1060" spans="1:8">
      <c r="A1060" s="2" t="s">
        <v>1013</v>
      </c>
      <c r="B1060" s="12">
        <v>37601030</v>
      </c>
      <c r="C1060" s="2">
        <v>6.0594799999999998</v>
      </c>
      <c r="D1060" s="2">
        <v>6.3625100000000003</v>
      </c>
      <c r="E1060" s="2" t="s">
        <v>24</v>
      </c>
      <c r="F1060" s="2">
        <v>0.05</v>
      </c>
      <c r="G1060" s="2" t="s">
        <v>25</v>
      </c>
      <c r="H1060" s="3">
        <v>41675</v>
      </c>
    </row>
    <row r="1061" spans="1:8">
      <c r="A1061" s="2" t="s">
        <v>1014</v>
      </c>
      <c r="B1061" s="12">
        <v>18860048060</v>
      </c>
      <c r="C1061" s="2">
        <v>2.6888999999999998</v>
      </c>
      <c r="D1061" s="2">
        <v>2.8234300000000001</v>
      </c>
      <c r="E1061" s="2" t="s">
        <v>24</v>
      </c>
      <c r="F1061" s="2">
        <v>0.05</v>
      </c>
      <c r="G1061" s="2" t="s">
        <v>25</v>
      </c>
      <c r="H1061" s="3">
        <v>41675</v>
      </c>
    </row>
    <row r="1062" spans="1:8">
      <c r="A1062" s="2" t="s">
        <v>1015</v>
      </c>
      <c r="B1062" s="12">
        <v>78042015</v>
      </c>
      <c r="C1062" s="2">
        <v>5.8535500000000003</v>
      </c>
      <c r="D1062" s="2">
        <v>6.2601599999999999</v>
      </c>
      <c r="E1062" s="2" t="s">
        <v>24</v>
      </c>
      <c r="F1062" s="2">
        <v>6.9500000000000006E-2</v>
      </c>
      <c r="G1062" s="2" t="s">
        <v>25</v>
      </c>
      <c r="H1062" s="3">
        <v>41675</v>
      </c>
    </row>
    <row r="1063" spans="1:8">
      <c r="A1063" s="2" t="s">
        <v>1016</v>
      </c>
      <c r="B1063" s="12">
        <v>78041915</v>
      </c>
      <c r="C1063" s="2">
        <v>5.84335</v>
      </c>
      <c r="D1063" s="2">
        <v>6.2492400000000004</v>
      </c>
      <c r="E1063" s="2" t="s">
        <v>24</v>
      </c>
      <c r="F1063" s="2">
        <v>6.9500000000000006E-2</v>
      </c>
      <c r="G1063" s="2" t="s">
        <v>25</v>
      </c>
      <c r="H1063" s="3">
        <v>41675</v>
      </c>
    </row>
    <row r="1064" spans="1:8">
      <c r="A1064" s="2" t="s">
        <v>1017</v>
      </c>
      <c r="B1064" s="12">
        <v>68220014410</v>
      </c>
      <c r="C1064" s="2">
        <v>4.2065999999999999</v>
      </c>
      <c r="D1064" s="2">
        <v>4.4169700000000001</v>
      </c>
      <c r="E1064" s="2" t="s">
        <v>24</v>
      </c>
      <c r="F1064" s="2">
        <v>0.05</v>
      </c>
      <c r="G1064" s="2" t="s">
        <v>25</v>
      </c>
      <c r="H1064" s="3">
        <v>41675</v>
      </c>
    </row>
    <row r="1065" spans="1:8">
      <c r="A1065" s="2" t="s">
        <v>1018</v>
      </c>
      <c r="B1065" s="12">
        <v>49702020613</v>
      </c>
      <c r="C1065" s="2">
        <v>33.309939999999997</v>
      </c>
      <c r="D1065" s="2">
        <v>35.608330000000002</v>
      </c>
      <c r="E1065" s="2" t="s">
        <v>24</v>
      </c>
      <c r="F1065" s="2">
        <v>6.9000000000000006E-2</v>
      </c>
      <c r="G1065" s="2" t="s">
        <v>25</v>
      </c>
      <c r="H1065" s="3">
        <v>41675</v>
      </c>
    </row>
    <row r="1066" spans="1:8">
      <c r="A1066" s="2" t="s">
        <v>1019</v>
      </c>
      <c r="B1066" s="12">
        <v>430375414</v>
      </c>
      <c r="C1066" s="2">
        <v>3.2410700000000001</v>
      </c>
      <c r="D1066" s="2">
        <v>3.4722</v>
      </c>
      <c r="E1066" s="2" t="s">
        <v>24</v>
      </c>
      <c r="F1066" s="2">
        <v>7.1300000000000002E-2</v>
      </c>
      <c r="G1066" s="2" t="s">
        <v>25</v>
      </c>
      <c r="H1066" s="3">
        <v>41675</v>
      </c>
    </row>
    <row r="1067" spans="1:8">
      <c r="A1067" s="2" t="s">
        <v>1020</v>
      </c>
      <c r="B1067" s="12">
        <v>430072024</v>
      </c>
      <c r="C1067" s="2">
        <v>2.40299</v>
      </c>
      <c r="D1067" s="2">
        <v>2.56942</v>
      </c>
      <c r="E1067" s="2" t="s">
        <v>24</v>
      </c>
      <c r="F1067" s="2">
        <v>6.93E-2</v>
      </c>
      <c r="G1067" s="2" t="s">
        <v>25</v>
      </c>
      <c r="H1067" s="3">
        <v>41675</v>
      </c>
    </row>
    <row r="1068" spans="1:8">
      <c r="A1068" s="2" t="s">
        <v>1021</v>
      </c>
      <c r="B1068" s="12">
        <v>430072124</v>
      </c>
      <c r="C1068" s="2">
        <v>2.4171</v>
      </c>
      <c r="D1068" s="2">
        <v>2.5845099999999999</v>
      </c>
      <c r="E1068" s="2" t="s">
        <v>24</v>
      </c>
      <c r="F1068" s="2">
        <v>6.93E-2</v>
      </c>
      <c r="G1068" s="2" t="s">
        <v>25</v>
      </c>
      <c r="H1068" s="3">
        <v>41675</v>
      </c>
    </row>
    <row r="1069" spans="1:8">
      <c r="A1069" s="2" t="s">
        <v>1022</v>
      </c>
      <c r="B1069" s="12">
        <v>430072224</v>
      </c>
      <c r="C1069" s="2">
        <v>3.11985</v>
      </c>
      <c r="D1069" s="2">
        <v>3.33528</v>
      </c>
      <c r="E1069" s="2" t="s">
        <v>24</v>
      </c>
      <c r="F1069" s="2">
        <v>6.9099999999999995E-2</v>
      </c>
      <c r="G1069" s="2" t="s">
        <v>25</v>
      </c>
      <c r="H1069" s="3">
        <v>41675</v>
      </c>
    </row>
    <row r="1070" spans="1:8">
      <c r="A1070" s="2" t="s">
        <v>1023</v>
      </c>
      <c r="B1070" s="12">
        <v>430057045</v>
      </c>
      <c r="C1070" s="2">
        <v>3.2770700000000001</v>
      </c>
      <c r="D1070" s="2">
        <v>3.5363199999999999</v>
      </c>
      <c r="E1070" s="2" t="s">
        <v>24</v>
      </c>
      <c r="F1070" s="2">
        <v>7.9100000000000004E-2</v>
      </c>
      <c r="G1070" s="2" t="s">
        <v>25</v>
      </c>
      <c r="H1070" s="3">
        <v>41675</v>
      </c>
    </row>
    <row r="1071" spans="1:8">
      <c r="A1071" s="2" t="s">
        <v>1024</v>
      </c>
      <c r="B1071" s="12">
        <v>37043001</v>
      </c>
      <c r="C1071" s="2">
        <v>5.2810899999999998</v>
      </c>
      <c r="D1071" s="2">
        <v>5.54514</v>
      </c>
      <c r="E1071" s="2" t="s">
        <v>24</v>
      </c>
      <c r="F1071" s="2">
        <v>0.05</v>
      </c>
      <c r="G1071" s="2" t="s">
        <v>25</v>
      </c>
      <c r="H1071" s="3">
        <v>41675</v>
      </c>
    </row>
    <row r="1072" spans="1:8">
      <c r="A1072" s="2" t="s">
        <v>1025</v>
      </c>
      <c r="B1072" s="12">
        <v>37043101</v>
      </c>
      <c r="C1072" s="2">
        <v>6.0021699999999996</v>
      </c>
      <c r="D1072" s="2">
        <v>6.3023400000000001</v>
      </c>
      <c r="E1072" s="2" t="s">
        <v>24</v>
      </c>
      <c r="F1072" s="2">
        <v>0.05</v>
      </c>
      <c r="G1072" s="2" t="s">
        <v>25</v>
      </c>
      <c r="H1072" s="3">
        <v>41675</v>
      </c>
    </row>
    <row r="1073" spans="1:8">
      <c r="A1073" s="2" t="s">
        <v>1026</v>
      </c>
      <c r="B1073" s="12">
        <v>430048214</v>
      </c>
      <c r="C1073" s="2">
        <v>2.8568199999999999</v>
      </c>
      <c r="D1073" s="2">
        <v>3.0841400000000001</v>
      </c>
      <c r="E1073" s="2" t="s">
        <v>24</v>
      </c>
      <c r="F1073" s="2">
        <v>7.9600000000000004E-2</v>
      </c>
      <c r="G1073" s="2" t="s">
        <v>25</v>
      </c>
      <c r="H1073" s="3">
        <v>41675</v>
      </c>
    </row>
    <row r="1074" spans="1:8">
      <c r="A1074" s="2" t="s">
        <v>1027</v>
      </c>
      <c r="B1074" s="12">
        <v>430014514</v>
      </c>
      <c r="C1074" s="2">
        <v>2.5721500000000002</v>
      </c>
      <c r="D1074" s="2">
        <v>2.7797700000000001</v>
      </c>
      <c r="E1074" s="2" t="s">
        <v>24</v>
      </c>
      <c r="F1074" s="2">
        <v>8.0699999999999994E-2</v>
      </c>
      <c r="G1074" s="2" t="s">
        <v>25</v>
      </c>
      <c r="H1074" s="3">
        <v>41675</v>
      </c>
    </row>
    <row r="1075" spans="1:8">
      <c r="A1075" s="2" t="s">
        <v>1028</v>
      </c>
      <c r="B1075" s="12">
        <v>430620140</v>
      </c>
      <c r="C1075" s="2">
        <v>202.982</v>
      </c>
      <c r="D1075" s="2">
        <v>219.22056000000001</v>
      </c>
      <c r="E1075" s="2" t="s">
        <v>24</v>
      </c>
      <c r="F1075" s="2">
        <v>0.08</v>
      </c>
      <c r="G1075" s="2" t="s">
        <v>25</v>
      </c>
      <c r="H1075" s="3">
        <v>41675</v>
      </c>
    </row>
    <row r="1076" spans="1:8">
      <c r="A1076" s="2" t="s">
        <v>1029</v>
      </c>
      <c r="B1076" s="12">
        <v>430620240</v>
      </c>
      <c r="C1076" s="2">
        <v>216.92099999999999</v>
      </c>
      <c r="D1076" s="2">
        <v>234.27251000000001</v>
      </c>
      <c r="E1076" s="2" t="s">
        <v>24</v>
      </c>
      <c r="F1076" s="2">
        <v>0.08</v>
      </c>
      <c r="G1076" s="2" t="s">
        <v>25</v>
      </c>
      <c r="H1076" s="3">
        <v>41675</v>
      </c>
    </row>
    <row r="1077" spans="1:8">
      <c r="A1077" s="2" t="s">
        <v>1030</v>
      </c>
      <c r="B1077" s="12">
        <v>52544004154</v>
      </c>
      <c r="C1077" s="2">
        <v>1.9400900000000001</v>
      </c>
      <c r="D1077" s="2">
        <v>2.13123</v>
      </c>
      <c r="E1077" s="2" t="s">
        <v>24</v>
      </c>
      <c r="F1077" s="2">
        <v>9.8500000000000004E-2</v>
      </c>
      <c r="G1077" s="2" t="s">
        <v>25</v>
      </c>
      <c r="H1077" s="3">
        <v>41675</v>
      </c>
    </row>
    <row r="1078" spans="1:8">
      <c r="A1078" s="2" t="s">
        <v>1031</v>
      </c>
      <c r="B1078" s="12">
        <v>52544020431</v>
      </c>
      <c r="C1078" s="2">
        <v>2.7320099999999998</v>
      </c>
      <c r="D1078" s="2">
        <v>3.1098499999999998</v>
      </c>
      <c r="E1078" s="2" t="s">
        <v>24</v>
      </c>
      <c r="F1078" s="2">
        <v>0.13830000000000001</v>
      </c>
      <c r="G1078" s="2" t="s">
        <v>25</v>
      </c>
      <c r="H1078" s="3">
        <v>41675</v>
      </c>
    </row>
    <row r="1079" spans="1:8">
      <c r="A1079" s="2" t="s">
        <v>1032</v>
      </c>
      <c r="B1079" s="12">
        <v>49702020718</v>
      </c>
      <c r="C1079" s="2">
        <v>14.030670000000001</v>
      </c>
      <c r="D1079" s="2">
        <v>15.139089999999999</v>
      </c>
      <c r="E1079" s="2" t="s">
        <v>24</v>
      </c>
      <c r="F1079" s="2">
        <v>7.9000000000000001E-2</v>
      </c>
      <c r="G1079" s="2" t="s">
        <v>25</v>
      </c>
      <c r="H1079" s="3">
        <v>41675</v>
      </c>
    </row>
    <row r="1080" spans="1:8">
      <c r="A1080" s="2" t="s">
        <v>1033</v>
      </c>
      <c r="B1080" s="12">
        <v>37814006</v>
      </c>
      <c r="C1080" s="2">
        <v>48.767859999999999</v>
      </c>
      <c r="D1080" s="2">
        <v>51.206740000000003</v>
      </c>
      <c r="E1080" s="2" t="s">
        <v>24</v>
      </c>
      <c r="F1080" s="2">
        <v>0.05</v>
      </c>
      <c r="G1080" s="2" t="s">
        <v>25</v>
      </c>
      <c r="H1080" s="3">
        <v>41675</v>
      </c>
    </row>
    <row r="1081" spans="1:8">
      <c r="A1081" s="2" t="s">
        <v>1034</v>
      </c>
      <c r="B1081" s="12">
        <v>85128801</v>
      </c>
      <c r="C1081" s="2">
        <v>8.2182899999999997</v>
      </c>
      <c r="D1081" s="2">
        <v>9.0317399999999992</v>
      </c>
      <c r="E1081" s="2" t="s">
        <v>24</v>
      </c>
      <c r="F1081" s="2">
        <v>9.9000000000000005E-2</v>
      </c>
      <c r="G1081" s="2" t="s">
        <v>25</v>
      </c>
      <c r="H1081" s="3">
        <v>41675</v>
      </c>
    </row>
    <row r="1082" spans="1:8">
      <c r="A1082" s="2" t="s">
        <v>1035</v>
      </c>
      <c r="B1082" s="12">
        <v>52544016101</v>
      </c>
      <c r="C1082" s="2">
        <v>2.1864699999999999</v>
      </c>
      <c r="D1082" s="2">
        <v>2.3633700000000002</v>
      </c>
      <c r="E1082" s="2" t="s">
        <v>24</v>
      </c>
      <c r="F1082" s="2">
        <v>8.09E-2</v>
      </c>
      <c r="G1082" s="2" t="s">
        <v>25</v>
      </c>
      <c r="H1082" s="3">
        <v>41675</v>
      </c>
    </row>
    <row r="1083" spans="1:8">
      <c r="A1083" s="2" t="s">
        <v>1036</v>
      </c>
      <c r="B1083" s="12">
        <v>52544091301</v>
      </c>
      <c r="C1083" s="2">
        <v>1.3979999999999999</v>
      </c>
      <c r="D1083" s="2">
        <v>1.50532</v>
      </c>
      <c r="E1083" s="2" t="s">
        <v>24</v>
      </c>
      <c r="F1083" s="2">
        <v>7.6799999999999993E-2</v>
      </c>
      <c r="G1083" s="2" t="s">
        <v>25</v>
      </c>
      <c r="H1083" s="3">
        <v>41675</v>
      </c>
    </row>
    <row r="1084" spans="1:8">
      <c r="A1084" s="2" t="s">
        <v>1037</v>
      </c>
      <c r="B1084" s="12">
        <v>52544016201</v>
      </c>
      <c r="C1084" s="2">
        <v>1.6161000000000001</v>
      </c>
      <c r="D1084" s="2">
        <v>1.7458199999999999</v>
      </c>
      <c r="E1084" s="2" t="s">
        <v>24</v>
      </c>
      <c r="F1084" s="2">
        <v>8.0299999999999996E-2</v>
      </c>
      <c r="G1084" s="2" t="s">
        <v>25</v>
      </c>
      <c r="H1084" s="3">
        <v>41675</v>
      </c>
    </row>
    <row r="1085" spans="1:8">
      <c r="A1085" s="2" t="s">
        <v>1038</v>
      </c>
      <c r="B1085" s="12">
        <v>68220008630</v>
      </c>
      <c r="C1085" s="2">
        <v>2.5871300000000002</v>
      </c>
      <c r="D1085" s="2">
        <v>2.71644</v>
      </c>
      <c r="E1085" s="2" t="s">
        <v>24</v>
      </c>
      <c r="F1085" s="2">
        <v>0.05</v>
      </c>
      <c r="G1085" s="2" t="s">
        <v>25</v>
      </c>
      <c r="H1085" s="3">
        <v>41675</v>
      </c>
    </row>
    <row r="1086" spans="1:8">
      <c r="A1086" s="2" t="s">
        <v>1039</v>
      </c>
      <c r="B1086" s="12">
        <v>68220008330</v>
      </c>
      <c r="C1086" s="2">
        <v>0.96069000000000004</v>
      </c>
      <c r="D1086" s="2">
        <v>1.00865</v>
      </c>
      <c r="E1086" s="2" t="s">
        <v>24</v>
      </c>
      <c r="F1086" s="2">
        <v>4.99E-2</v>
      </c>
      <c r="G1086" s="2" t="s">
        <v>25</v>
      </c>
      <c r="H1086" s="3">
        <v>41675</v>
      </c>
    </row>
    <row r="1087" spans="1:8">
      <c r="A1087" s="2" t="s">
        <v>1040</v>
      </c>
      <c r="B1087" s="12">
        <v>68220014210</v>
      </c>
      <c r="C1087" s="2">
        <v>6.9200799999999996</v>
      </c>
      <c r="D1087" s="2">
        <v>7.2657299999999996</v>
      </c>
      <c r="E1087" s="2" t="s">
        <v>24</v>
      </c>
      <c r="F1087" s="2">
        <v>4.99E-2</v>
      </c>
      <c r="G1087" s="2" t="s">
        <v>25</v>
      </c>
      <c r="H1087" s="3">
        <v>41675</v>
      </c>
    </row>
    <row r="1088" spans="1:8">
      <c r="A1088" s="2" t="s">
        <v>1041</v>
      </c>
      <c r="B1088" s="12">
        <v>430021014</v>
      </c>
      <c r="C1088" s="2">
        <v>9.0354200000000002</v>
      </c>
      <c r="D1088" s="2">
        <v>9.7578999999999994</v>
      </c>
      <c r="E1088" s="2" t="s">
        <v>24</v>
      </c>
      <c r="F1088" s="2">
        <v>0.08</v>
      </c>
      <c r="G1088" s="2" t="s">
        <v>25</v>
      </c>
      <c r="H1088" s="3">
        <v>41675</v>
      </c>
    </row>
    <row r="1089" spans="1:8">
      <c r="A1089" s="2" t="s">
        <v>1042</v>
      </c>
      <c r="B1089" s="12">
        <v>430022014</v>
      </c>
      <c r="C1089" s="2">
        <v>8.9538899999999995</v>
      </c>
      <c r="D1089" s="2">
        <v>9.6698400000000007</v>
      </c>
      <c r="E1089" s="2" t="s">
        <v>24</v>
      </c>
      <c r="F1089" s="2">
        <v>0.08</v>
      </c>
      <c r="G1089" s="2" t="s">
        <v>25</v>
      </c>
      <c r="H1089" s="3">
        <v>41675</v>
      </c>
    </row>
    <row r="1090" spans="1:8">
      <c r="A1090" s="2" t="s">
        <v>1043</v>
      </c>
      <c r="B1090" s="12">
        <v>69080760</v>
      </c>
      <c r="C1090" s="2">
        <v>17.34327</v>
      </c>
      <c r="D1090" s="2">
        <v>18.193090000000002</v>
      </c>
      <c r="E1090" s="2" t="s">
        <v>24</v>
      </c>
      <c r="F1090" s="2">
        <v>4.9000000000000002E-2</v>
      </c>
      <c r="G1090" s="2" t="s">
        <v>25</v>
      </c>
      <c r="H1090" s="3">
        <v>41675</v>
      </c>
    </row>
    <row r="1091" spans="1:8">
      <c r="A1091" s="2" t="s">
        <v>1044</v>
      </c>
      <c r="B1091" s="12">
        <v>69080860</v>
      </c>
      <c r="C1091" s="2">
        <v>17.406130000000001</v>
      </c>
      <c r="D1091" s="2">
        <v>18.259039999999999</v>
      </c>
      <c r="E1091" s="2" t="s">
        <v>24</v>
      </c>
      <c r="F1091" s="2">
        <v>4.9000000000000002E-2</v>
      </c>
      <c r="G1091" s="2" t="s">
        <v>25</v>
      </c>
      <c r="H1091" s="3">
        <v>41675</v>
      </c>
    </row>
    <row r="1092" spans="1:8">
      <c r="A1092" s="2" t="s">
        <v>1045</v>
      </c>
      <c r="B1092" s="12">
        <v>37225010</v>
      </c>
      <c r="C1092" s="2">
        <v>4.0680899999999998</v>
      </c>
      <c r="D1092" s="2">
        <v>4.4747500000000002</v>
      </c>
      <c r="E1092" s="2" t="s">
        <v>24</v>
      </c>
      <c r="F1092" s="2">
        <v>0.1</v>
      </c>
      <c r="G1092" s="2" t="s">
        <v>25</v>
      </c>
      <c r="H1092" s="3">
        <v>41675</v>
      </c>
    </row>
    <row r="1093" spans="1:8">
      <c r="A1093" s="2" t="s">
        <v>1046</v>
      </c>
      <c r="B1093" s="12">
        <v>37200101</v>
      </c>
      <c r="C1093" s="2">
        <v>6.2624399999999998</v>
      </c>
      <c r="D1093" s="2">
        <v>6.5755699999999999</v>
      </c>
      <c r="E1093" s="2" t="s">
        <v>24</v>
      </c>
      <c r="F1093" s="2">
        <v>0.05</v>
      </c>
      <c r="G1093" s="2" t="s">
        <v>25</v>
      </c>
      <c r="H1093" s="3">
        <v>41675</v>
      </c>
    </row>
    <row r="1094" spans="1:8">
      <c r="A1094" s="2" t="s">
        <v>1047</v>
      </c>
      <c r="B1094" s="12">
        <v>49702022813</v>
      </c>
      <c r="C1094" s="2">
        <v>37.803440000000002</v>
      </c>
      <c r="D1094" s="2">
        <v>39.655810000000002</v>
      </c>
      <c r="E1094" s="2" t="s">
        <v>24</v>
      </c>
      <c r="F1094" s="2">
        <v>4.9000000000000002E-2</v>
      </c>
      <c r="G1094" s="2" t="s">
        <v>25</v>
      </c>
      <c r="H1094" s="3">
        <v>41675</v>
      </c>
    </row>
    <row r="1095" spans="1:8">
      <c r="A1095" s="2" t="s">
        <v>1048</v>
      </c>
      <c r="B1095" s="12">
        <v>63010002770</v>
      </c>
      <c r="C1095" s="2">
        <v>6.7754000000000003</v>
      </c>
      <c r="D1095" s="2">
        <v>7.3106600000000004</v>
      </c>
      <c r="E1095" s="2" t="s">
        <v>24</v>
      </c>
      <c r="F1095" s="2">
        <v>7.9000000000000001E-2</v>
      </c>
      <c r="G1095" s="2" t="s">
        <v>25</v>
      </c>
      <c r="H1095" s="3">
        <v>41675</v>
      </c>
    </row>
    <row r="1096" spans="1:8">
      <c r="A1096" s="2" t="s">
        <v>1049</v>
      </c>
      <c r="B1096" s="12">
        <v>66582031131</v>
      </c>
      <c r="C1096" s="2">
        <v>5.33955</v>
      </c>
      <c r="D1096" s="2">
        <v>5.8949600000000002</v>
      </c>
      <c r="E1096" s="2" t="s">
        <v>24</v>
      </c>
      <c r="F1096" s="2">
        <v>0.104</v>
      </c>
      <c r="G1096" s="2" t="s">
        <v>25</v>
      </c>
      <c r="H1096" s="3">
        <v>41675</v>
      </c>
    </row>
    <row r="1097" spans="1:8">
      <c r="A1097" s="2" t="s">
        <v>1050</v>
      </c>
      <c r="B1097" s="12">
        <v>66582031231</v>
      </c>
      <c r="C1097" s="2">
        <v>5.3521700000000001</v>
      </c>
      <c r="D1097" s="2">
        <v>5.9088799999999999</v>
      </c>
      <c r="E1097" s="2" t="s">
        <v>24</v>
      </c>
      <c r="F1097" s="2">
        <v>0.104</v>
      </c>
      <c r="G1097" s="2" t="s">
        <v>25</v>
      </c>
      <c r="H1097" s="3">
        <v>41675</v>
      </c>
    </row>
    <row r="1098" spans="1:8">
      <c r="A1098" s="2" t="s">
        <v>1051</v>
      </c>
      <c r="B1098" s="12">
        <v>66582031331</v>
      </c>
      <c r="C1098" s="2">
        <v>5.3580300000000003</v>
      </c>
      <c r="D1098" s="2">
        <v>5.9153500000000001</v>
      </c>
      <c r="E1098" s="2" t="s">
        <v>24</v>
      </c>
      <c r="F1098" s="2">
        <v>0.104</v>
      </c>
      <c r="G1098" s="2" t="s">
        <v>25</v>
      </c>
      <c r="H1098" s="3">
        <v>41675</v>
      </c>
    </row>
    <row r="1099" spans="1:8">
      <c r="A1099" s="2" t="s">
        <v>1052</v>
      </c>
      <c r="B1099" s="12">
        <v>66582031531</v>
      </c>
      <c r="C1099" s="2">
        <v>5.3544400000000003</v>
      </c>
      <c r="D1099" s="2">
        <v>5.9114000000000004</v>
      </c>
      <c r="E1099" s="2" t="s">
        <v>24</v>
      </c>
      <c r="F1099" s="2">
        <v>0.104</v>
      </c>
      <c r="G1099" s="2" t="s">
        <v>25</v>
      </c>
      <c r="H1099" s="3">
        <v>41675</v>
      </c>
    </row>
    <row r="1100" spans="1:8">
      <c r="A1100" s="2" t="s">
        <v>1053</v>
      </c>
      <c r="B1100" s="12">
        <v>55513073001</v>
      </c>
      <c r="C1100" s="2">
        <v>950.36775999999998</v>
      </c>
      <c r="D1100" s="2">
        <v>968.42475000000002</v>
      </c>
      <c r="E1100" s="2" t="s">
        <v>24</v>
      </c>
      <c r="F1100" s="2">
        <v>1.9E-2</v>
      </c>
      <c r="G1100" s="2" t="s">
        <v>25</v>
      </c>
      <c r="H1100" s="3">
        <v>41675</v>
      </c>
    </row>
    <row r="1101" spans="1:8">
      <c r="A1101" s="2" t="s">
        <v>1054</v>
      </c>
      <c r="B1101" s="12">
        <v>66582041428</v>
      </c>
      <c r="C1101" s="2">
        <v>5.28904</v>
      </c>
      <c r="D1101" s="2">
        <v>5.9713099999999999</v>
      </c>
      <c r="E1101" s="2" t="s">
        <v>24</v>
      </c>
      <c r="F1101" s="2">
        <v>0.129</v>
      </c>
      <c r="G1101" s="2" t="s">
        <v>25</v>
      </c>
      <c r="H1101" s="3">
        <v>41675</v>
      </c>
    </row>
    <row r="1102" spans="1:8">
      <c r="A1102" s="2" t="s">
        <v>1055</v>
      </c>
      <c r="B1102" s="12">
        <v>62856068010</v>
      </c>
      <c r="C1102" s="2">
        <v>5.1904399999999997</v>
      </c>
      <c r="D1102" s="2">
        <v>5.7056500000000003</v>
      </c>
      <c r="E1102" s="2" t="s">
        <v>24</v>
      </c>
      <c r="F1102" s="2">
        <v>9.9299999999999999E-2</v>
      </c>
      <c r="G1102" s="2" t="s">
        <v>25</v>
      </c>
      <c r="H1102" s="3">
        <v>41675</v>
      </c>
    </row>
    <row r="1103" spans="1:8">
      <c r="A1103" s="2" t="s">
        <v>1056</v>
      </c>
      <c r="B1103" s="12">
        <v>62856068110</v>
      </c>
      <c r="C1103" s="2">
        <v>1.34999</v>
      </c>
      <c r="D1103" s="2">
        <v>1.4839899999999999</v>
      </c>
      <c r="E1103" s="2" t="s">
        <v>24</v>
      </c>
      <c r="F1103" s="2">
        <v>9.9299999999999999E-2</v>
      </c>
      <c r="G1103" s="2" t="s">
        <v>25</v>
      </c>
      <c r="H1103" s="3">
        <v>41675</v>
      </c>
    </row>
    <row r="1104" spans="1:8">
      <c r="A1104" s="2" t="s">
        <v>45</v>
      </c>
      <c r="B1104" s="12">
        <v>64455006301</v>
      </c>
      <c r="C1104" s="2">
        <v>5.06236</v>
      </c>
      <c r="D1104" s="2">
        <v>6.0748899999999999</v>
      </c>
      <c r="E1104" s="2" t="s">
        <v>24</v>
      </c>
      <c r="F1104" s="2">
        <v>0.2</v>
      </c>
      <c r="G1104" s="2" t="s">
        <v>25</v>
      </c>
      <c r="H1104" s="3">
        <v>41975</v>
      </c>
    </row>
    <row r="1105" spans="1:8">
      <c r="A1105" s="2" t="s">
        <v>1057</v>
      </c>
      <c r="B1105" s="12">
        <v>62208512</v>
      </c>
      <c r="C1105" s="2">
        <v>29.698530000000002</v>
      </c>
      <c r="D1105" s="2">
        <v>32.638390000000001</v>
      </c>
      <c r="E1105" s="2" t="s">
        <v>24</v>
      </c>
      <c r="F1105" s="2">
        <v>9.9000000000000005E-2</v>
      </c>
      <c r="G1105" s="2" t="s">
        <v>25</v>
      </c>
      <c r="H1105" s="3">
        <v>41975</v>
      </c>
    </row>
    <row r="1106" spans="1:8">
      <c r="A1106" s="2" t="s">
        <v>1058</v>
      </c>
      <c r="B1106" s="12">
        <v>50458021101</v>
      </c>
      <c r="C1106" s="2">
        <v>29.509</v>
      </c>
      <c r="D1106" s="2">
        <v>32.4298</v>
      </c>
      <c r="E1106" s="2" t="s">
        <v>24</v>
      </c>
      <c r="F1106" s="2">
        <v>9.9000000000000005E-2</v>
      </c>
      <c r="G1106" s="2" t="s">
        <v>25</v>
      </c>
      <c r="H1106" s="3">
        <v>41975</v>
      </c>
    </row>
    <row r="1107" spans="1:8">
      <c r="A1107" s="2" t="s">
        <v>1059</v>
      </c>
      <c r="B1107" s="12">
        <v>11399000530</v>
      </c>
      <c r="C1107" s="2">
        <v>28.915669999999999</v>
      </c>
      <c r="D1107" s="2">
        <v>31.807230000000001</v>
      </c>
      <c r="E1107" s="2" t="s">
        <v>24</v>
      </c>
      <c r="F1107" s="2">
        <v>0.1</v>
      </c>
      <c r="G1107" s="2" t="s">
        <v>25</v>
      </c>
      <c r="H1107" s="3">
        <v>41975</v>
      </c>
    </row>
    <row r="1108" spans="1:8">
      <c r="A1108" s="2" t="s">
        <v>1060</v>
      </c>
      <c r="B1108" s="12">
        <v>59011025630</v>
      </c>
      <c r="C1108" s="2">
        <v>6.6511300000000002</v>
      </c>
      <c r="D1108" s="2">
        <v>7.3164499999999997</v>
      </c>
      <c r="E1108" s="2" t="s">
        <v>24</v>
      </c>
      <c r="F1108" s="2">
        <v>0.1</v>
      </c>
      <c r="G1108" s="2" t="s">
        <v>25</v>
      </c>
      <c r="H1108" s="3">
        <v>41975</v>
      </c>
    </row>
    <row r="1109" spans="1:8">
      <c r="A1109" s="2" t="s">
        <v>1061</v>
      </c>
      <c r="B1109" s="12">
        <v>59011025530</v>
      </c>
      <c r="C1109" s="2">
        <v>6.6651800000000003</v>
      </c>
      <c r="D1109" s="2">
        <v>7.3318899999999996</v>
      </c>
      <c r="E1109" s="2" t="s">
        <v>24</v>
      </c>
      <c r="F1109" s="2">
        <v>0.1</v>
      </c>
      <c r="G1109" s="2" t="s">
        <v>25</v>
      </c>
      <c r="H1109" s="3">
        <v>41975</v>
      </c>
    </row>
    <row r="1110" spans="1:8">
      <c r="A1110" s="2" t="s">
        <v>65</v>
      </c>
      <c r="B1110" s="12">
        <v>25010071115</v>
      </c>
      <c r="C1110" s="2">
        <v>4.9462799999999998</v>
      </c>
      <c r="D1110" s="2">
        <v>9.89255</v>
      </c>
      <c r="E1110" s="2" t="s">
        <v>24</v>
      </c>
      <c r="F1110" s="2">
        <v>1</v>
      </c>
      <c r="G1110" s="2" t="s">
        <v>25</v>
      </c>
      <c r="H1110" s="3">
        <v>41975</v>
      </c>
    </row>
    <row r="1111" spans="1:8">
      <c r="A1111" s="2" t="s">
        <v>1062</v>
      </c>
      <c r="B1111" s="12">
        <v>16477051008</v>
      </c>
      <c r="C1111" s="2">
        <v>2.4549099999999999</v>
      </c>
      <c r="D1111" s="2">
        <v>2.86652</v>
      </c>
      <c r="E1111" s="2" t="s">
        <v>24</v>
      </c>
      <c r="F1111" s="2">
        <v>0.16769999999999999</v>
      </c>
      <c r="G1111" s="2" t="s">
        <v>25</v>
      </c>
      <c r="H1111" s="3">
        <v>41975</v>
      </c>
    </row>
    <row r="1112" spans="1:8">
      <c r="A1112" s="2" t="s">
        <v>1063</v>
      </c>
      <c r="B1112" s="12">
        <v>17772012201</v>
      </c>
      <c r="C1112" s="2">
        <v>4.0446499999999999</v>
      </c>
      <c r="D1112" s="2">
        <v>4.4046700000000003</v>
      </c>
      <c r="E1112" s="2" t="s">
        <v>24</v>
      </c>
      <c r="F1112" s="2">
        <v>8.8999999999999996E-2</v>
      </c>
      <c r="G1112" s="2" t="s">
        <v>25</v>
      </c>
      <c r="H1112" s="3">
        <v>41975</v>
      </c>
    </row>
    <row r="1113" spans="1:8">
      <c r="A1113" s="2" t="s">
        <v>1064</v>
      </c>
      <c r="B1113" s="12">
        <v>17772012301</v>
      </c>
      <c r="C1113" s="2">
        <v>7.3068999999999997</v>
      </c>
      <c r="D1113" s="2">
        <v>7.9572200000000004</v>
      </c>
      <c r="E1113" s="2" t="s">
        <v>24</v>
      </c>
      <c r="F1113" s="2">
        <v>8.8999999999999996E-2</v>
      </c>
      <c r="G1113" s="2" t="s">
        <v>25</v>
      </c>
      <c r="H1113" s="3">
        <v>41975</v>
      </c>
    </row>
    <row r="1114" spans="1:8">
      <c r="A1114" s="2" t="s">
        <v>1065</v>
      </c>
      <c r="B1114" s="12">
        <v>59011041010</v>
      </c>
      <c r="C1114" s="2">
        <v>2.0710199999999999</v>
      </c>
      <c r="D1114" s="2">
        <v>2.2159499999999999</v>
      </c>
      <c r="E1114" s="2" t="s">
        <v>24</v>
      </c>
      <c r="F1114" s="2">
        <v>7.0000000000000007E-2</v>
      </c>
      <c r="G1114" s="2" t="s">
        <v>25</v>
      </c>
      <c r="H1114" s="3">
        <v>41975</v>
      </c>
    </row>
    <row r="1115" spans="1:8">
      <c r="A1115" s="2" t="s">
        <v>1066</v>
      </c>
      <c r="B1115" s="12">
        <v>59011041510</v>
      </c>
      <c r="C1115" s="2">
        <v>3.10101</v>
      </c>
      <c r="D1115" s="2">
        <v>3.3180900000000002</v>
      </c>
      <c r="E1115" s="2" t="s">
        <v>24</v>
      </c>
      <c r="F1115" s="2">
        <v>7.0000000000000007E-2</v>
      </c>
      <c r="G1115" s="2" t="s">
        <v>25</v>
      </c>
      <c r="H1115" s="3">
        <v>41975</v>
      </c>
    </row>
    <row r="1116" spans="1:8">
      <c r="A1116" s="2" t="s">
        <v>1067</v>
      </c>
      <c r="B1116" s="12">
        <v>59011042010</v>
      </c>
      <c r="C1116" s="2">
        <v>3.9634</v>
      </c>
      <c r="D1116" s="2">
        <v>4.2408700000000001</v>
      </c>
      <c r="E1116" s="2" t="s">
        <v>24</v>
      </c>
      <c r="F1116" s="2">
        <v>7.0000000000000007E-2</v>
      </c>
      <c r="G1116" s="2" t="s">
        <v>25</v>
      </c>
      <c r="H1116" s="3">
        <v>41975</v>
      </c>
    </row>
    <row r="1117" spans="1:8">
      <c r="A1117" s="2" t="s">
        <v>1068</v>
      </c>
      <c r="B1117" s="12">
        <v>59011043010</v>
      </c>
      <c r="C1117" s="2">
        <v>5.5983200000000002</v>
      </c>
      <c r="D1117" s="2">
        <v>5.9901999999999997</v>
      </c>
      <c r="E1117" s="2" t="s">
        <v>24</v>
      </c>
      <c r="F1117" s="2">
        <v>7.0000000000000007E-2</v>
      </c>
      <c r="G1117" s="2" t="s">
        <v>25</v>
      </c>
      <c r="H1117" s="3">
        <v>41975</v>
      </c>
    </row>
    <row r="1118" spans="1:8">
      <c r="A1118" s="2" t="s">
        <v>1069</v>
      </c>
      <c r="B1118" s="12">
        <v>59011044010</v>
      </c>
      <c r="C1118" s="2">
        <v>7.0312599999999996</v>
      </c>
      <c r="D1118" s="2">
        <v>7.5234500000000004</v>
      </c>
      <c r="E1118" s="2" t="s">
        <v>24</v>
      </c>
      <c r="F1118" s="2">
        <v>7.0000000000000007E-2</v>
      </c>
      <c r="G1118" s="2" t="s">
        <v>25</v>
      </c>
      <c r="H1118" s="3">
        <v>41975</v>
      </c>
    </row>
    <row r="1119" spans="1:8">
      <c r="A1119" s="2" t="s">
        <v>1070</v>
      </c>
      <c r="B1119" s="12">
        <v>59011046010</v>
      </c>
      <c r="C1119" s="2">
        <v>10.211589999999999</v>
      </c>
      <c r="D1119" s="2">
        <v>10.926410000000001</v>
      </c>
      <c r="E1119" s="2" t="s">
        <v>24</v>
      </c>
      <c r="F1119" s="2">
        <v>7.0000000000000007E-2</v>
      </c>
      <c r="G1119" s="2" t="s">
        <v>25</v>
      </c>
      <c r="H1119" s="3">
        <v>41975</v>
      </c>
    </row>
    <row r="1120" spans="1:8">
      <c r="A1120" s="2" t="s">
        <v>1071</v>
      </c>
      <c r="B1120" s="12">
        <v>59011048010</v>
      </c>
      <c r="C1120" s="2">
        <v>13.250209999999999</v>
      </c>
      <c r="D1120" s="2">
        <v>14.17773</v>
      </c>
      <c r="E1120" s="2" t="s">
        <v>24</v>
      </c>
      <c r="F1120" s="2">
        <v>7.0000000000000007E-2</v>
      </c>
      <c r="G1120" s="2" t="s">
        <v>25</v>
      </c>
      <c r="H1120" s="3">
        <v>41975</v>
      </c>
    </row>
    <row r="1121" spans="1:8">
      <c r="A1121" s="2" t="s">
        <v>1072</v>
      </c>
      <c r="B1121" s="12">
        <v>49502060530</v>
      </c>
      <c r="C1121" s="2">
        <v>4.1043900000000004</v>
      </c>
      <c r="D1121" s="2">
        <v>4.3506499999999999</v>
      </c>
      <c r="E1121" s="2" t="s">
        <v>24</v>
      </c>
      <c r="F1121" s="2">
        <v>0.06</v>
      </c>
      <c r="G1121" s="2" t="s">
        <v>25</v>
      </c>
      <c r="H1121" s="3">
        <v>41975</v>
      </c>
    </row>
    <row r="1122" spans="1:8">
      <c r="A1122" s="2" t="s">
        <v>1072</v>
      </c>
      <c r="B1122" s="12">
        <v>49502060561</v>
      </c>
      <c r="C1122" s="2">
        <v>4.0871700000000004</v>
      </c>
      <c r="D1122" s="2">
        <v>4.3323600000000004</v>
      </c>
      <c r="E1122" s="2" t="s">
        <v>24</v>
      </c>
      <c r="F1122" s="2">
        <v>0.06</v>
      </c>
      <c r="G1122" s="2" t="s">
        <v>25</v>
      </c>
      <c r="H1122" s="3">
        <v>41975</v>
      </c>
    </row>
    <row r="1123" spans="1:8">
      <c r="A1123" s="2" t="s">
        <v>1073</v>
      </c>
      <c r="B1123" s="12">
        <v>62018702</v>
      </c>
      <c r="C1123" s="2">
        <v>4.9206099999999999</v>
      </c>
      <c r="D1123" s="2">
        <v>5.3635599999999997</v>
      </c>
      <c r="E1123" s="2" t="s">
        <v>24</v>
      </c>
      <c r="F1123" s="2">
        <v>0.09</v>
      </c>
      <c r="G1123" s="2" t="s">
        <v>25</v>
      </c>
      <c r="H1123" s="3">
        <v>41975</v>
      </c>
    </row>
    <row r="1124" spans="1:8">
      <c r="A1124" s="2" t="s">
        <v>1073</v>
      </c>
      <c r="B1124" s="12">
        <v>62018709</v>
      </c>
      <c r="C1124" s="2">
        <v>3.6683300000000001</v>
      </c>
      <c r="D1124" s="2">
        <v>3.9985200000000001</v>
      </c>
      <c r="E1124" s="2" t="s">
        <v>24</v>
      </c>
      <c r="F1124" s="2">
        <v>0.09</v>
      </c>
      <c r="G1124" s="2" t="s">
        <v>25</v>
      </c>
      <c r="H1124" s="3">
        <v>41975</v>
      </c>
    </row>
    <row r="1125" spans="1:8">
      <c r="A1125" s="2" t="s">
        <v>1074</v>
      </c>
      <c r="B1125" s="12">
        <v>42747072601</v>
      </c>
      <c r="C1125" s="2">
        <v>359.38020999999998</v>
      </c>
      <c r="D1125" s="2">
        <v>384.53681999999998</v>
      </c>
      <c r="E1125" s="2" t="s">
        <v>24</v>
      </c>
      <c r="F1125" s="2">
        <v>7.0000000000000007E-2</v>
      </c>
      <c r="G1125" s="2" t="s">
        <v>25</v>
      </c>
      <c r="H1125" s="3">
        <v>41975</v>
      </c>
    </row>
    <row r="1126" spans="1:8">
      <c r="A1126" s="2" t="s">
        <v>1075</v>
      </c>
      <c r="B1126" s="12">
        <v>57894007002</v>
      </c>
      <c r="C1126" s="2">
        <v>4914.9885700000004</v>
      </c>
      <c r="D1126" s="2">
        <v>5254.1227799999997</v>
      </c>
      <c r="E1126" s="2" t="s">
        <v>24</v>
      </c>
      <c r="F1126" s="2">
        <v>6.9000000000000006E-2</v>
      </c>
      <c r="G1126" s="2" t="s">
        <v>25</v>
      </c>
      <c r="H1126" s="3">
        <v>41975</v>
      </c>
    </row>
    <row r="1127" spans="1:8">
      <c r="A1127" s="2" t="s">
        <v>1076</v>
      </c>
      <c r="B1127" s="12">
        <v>57894007001</v>
      </c>
      <c r="C1127" s="2">
        <v>4979.5159999999996</v>
      </c>
      <c r="D1127" s="2">
        <v>5323.1026000000002</v>
      </c>
      <c r="E1127" s="2" t="s">
        <v>24</v>
      </c>
      <c r="F1127" s="2">
        <v>6.9000000000000006E-2</v>
      </c>
      <c r="G1127" s="2" t="s">
        <v>25</v>
      </c>
      <c r="H1127" s="3">
        <v>41975</v>
      </c>
    </row>
    <row r="1128" spans="1:8">
      <c r="A1128" s="2" t="s">
        <v>1077</v>
      </c>
      <c r="B1128" s="12">
        <v>57894006003</v>
      </c>
      <c r="C1128" s="2">
        <v>13383.928</v>
      </c>
      <c r="D1128" s="2">
        <v>14307.419029999999</v>
      </c>
      <c r="E1128" s="2" t="s">
        <v>24</v>
      </c>
      <c r="F1128" s="2">
        <v>6.9000000000000006E-2</v>
      </c>
      <c r="G1128" s="2" t="s">
        <v>25</v>
      </c>
      <c r="H1128" s="3">
        <v>41975</v>
      </c>
    </row>
    <row r="1129" spans="1:8">
      <c r="A1129" s="2" t="s">
        <v>1078</v>
      </c>
      <c r="B1129" s="12">
        <v>57894006103</v>
      </c>
      <c r="C1129" s="2">
        <v>12951.198689999999</v>
      </c>
      <c r="D1129" s="2">
        <v>13844.831399999999</v>
      </c>
      <c r="E1129" s="2" t="s">
        <v>24</v>
      </c>
      <c r="F1129" s="2">
        <v>6.9000000000000006E-2</v>
      </c>
      <c r="G1129" s="2" t="s">
        <v>25</v>
      </c>
      <c r="H1129" s="3">
        <v>41975</v>
      </c>
    </row>
    <row r="1130" spans="1:8">
      <c r="A1130" s="2" t="s">
        <v>1079</v>
      </c>
      <c r="B1130" s="12">
        <v>54482014508</v>
      </c>
      <c r="C1130" s="2">
        <v>0.22667999999999999</v>
      </c>
      <c r="D1130" s="2">
        <v>0.23463000000000001</v>
      </c>
      <c r="E1130" s="2" t="s">
        <v>24</v>
      </c>
      <c r="F1130" s="2">
        <v>3.5099999999999999E-2</v>
      </c>
      <c r="G1130" s="2" t="s">
        <v>25</v>
      </c>
      <c r="H1130" s="3">
        <v>41689</v>
      </c>
    </row>
    <row r="1131" spans="1:8">
      <c r="A1131" s="2" t="s">
        <v>1080</v>
      </c>
      <c r="B1131" s="12">
        <v>54482014407</v>
      </c>
      <c r="C1131" s="2">
        <v>0.78969</v>
      </c>
      <c r="D1131" s="2">
        <v>0.81737000000000004</v>
      </c>
      <c r="E1131" s="2" t="s">
        <v>24</v>
      </c>
      <c r="F1131" s="2">
        <v>3.5099999999999999E-2</v>
      </c>
      <c r="G1131" s="2" t="s">
        <v>25</v>
      </c>
      <c r="H1131" s="3">
        <v>41689</v>
      </c>
    </row>
    <row r="1132" spans="1:8">
      <c r="A1132" s="2" t="s">
        <v>1081</v>
      </c>
      <c r="B1132" s="12">
        <v>78043105</v>
      </c>
      <c r="C1132" s="2">
        <v>6.58345</v>
      </c>
      <c r="D1132" s="2">
        <v>7.2352100000000004</v>
      </c>
      <c r="E1132" s="2" t="s">
        <v>24</v>
      </c>
      <c r="F1132" s="2">
        <v>9.9000000000000005E-2</v>
      </c>
      <c r="G1132" s="2" t="s">
        <v>25</v>
      </c>
      <c r="H1132" s="3">
        <v>41689</v>
      </c>
    </row>
    <row r="1133" spans="1:8">
      <c r="A1133" s="2" t="s">
        <v>1082</v>
      </c>
      <c r="B1133" s="12">
        <v>78043205</v>
      </c>
      <c r="C1133" s="2">
        <v>6.7648400000000004</v>
      </c>
      <c r="D1133" s="2">
        <v>7.4345600000000003</v>
      </c>
      <c r="E1133" s="2" t="s">
        <v>24</v>
      </c>
      <c r="F1133" s="2">
        <v>9.9000000000000005E-2</v>
      </c>
      <c r="G1133" s="2" t="s">
        <v>25</v>
      </c>
      <c r="H1133" s="3">
        <v>41689</v>
      </c>
    </row>
    <row r="1134" spans="1:8">
      <c r="A1134" s="2" t="s">
        <v>1083</v>
      </c>
      <c r="B1134" s="12">
        <v>78043005</v>
      </c>
      <c r="C1134" s="2">
        <v>6.42788</v>
      </c>
      <c r="D1134" s="2">
        <v>7.0643000000000002</v>
      </c>
      <c r="E1134" s="2" t="s">
        <v>24</v>
      </c>
      <c r="F1134" s="2">
        <v>9.9000000000000005E-2</v>
      </c>
      <c r="G1134" s="2" t="s">
        <v>25</v>
      </c>
      <c r="H1134" s="3">
        <v>41689</v>
      </c>
    </row>
    <row r="1135" spans="1:8">
      <c r="A1135" s="2" t="s">
        <v>1084</v>
      </c>
      <c r="B1135" s="12">
        <v>52747050230</v>
      </c>
      <c r="C1135" s="2">
        <v>0.78888999999999998</v>
      </c>
      <c r="D1135" s="2">
        <v>0.82955999999999996</v>
      </c>
      <c r="E1135" s="2" t="s">
        <v>24</v>
      </c>
      <c r="F1135" s="2">
        <v>5.16E-2</v>
      </c>
      <c r="G1135" s="2" t="s">
        <v>25</v>
      </c>
      <c r="H1135" s="3">
        <v>41689</v>
      </c>
    </row>
    <row r="1136" spans="1:8">
      <c r="A1136" s="2" t="s">
        <v>1085</v>
      </c>
      <c r="B1136" s="12">
        <v>24090047188</v>
      </c>
      <c r="C1136" s="2">
        <v>8.8931199999999997</v>
      </c>
      <c r="D1136" s="2">
        <v>11.82793</v>
      </c>
      <c r="E1136" s="2" t="s">
        <v>24</v>
      </c>
      <c r="F1136" s="2">
        <v>0.33</v>
      </c>
      <c r="G1136" s="2" t="s">
        <v>25</v>
      </c>
      <c r="H1136" s="3">
        <v>41689</v>
      </c>
    </row>
    <row r="1137" spans="1:8">
      <c r="A1137" s="2" t="s">
        <v>1086</v>
      </c>
      <c r="B1137" s="12">
        <v>58468002001</v>
      </c>
      <c r="C1137" s="2">
        <v>1.93238</v>
      </c>
      <c r="D1137" s="2">
        <v>2.1244800000000001</v>
      </c>
      <c r="E1137" s="2" t="s">
        <v>24</v>
      </c>
      <c r="F1137" s="2">
        <v>9.9400000000000002E-2</v>
      </c>
      <c r="G1137" s="2" t="s">
        <v>25</v>
      </c>
      <c r="H1137" s="3">
        <v>41689</v>
      </c>
    </row>
    <row r="1138" spans="1:8">
      <c r="A1138" s="2" t="s">
        <v>1087</v>
      </c>
      <c r="B1138" s="12">
        <v>58468002101</v>
      </c>
      <c r="C1138" s="2">
        <v>3.8456700000000001</v>
      </c>
      <c r="D1138" s="2">
        <v>4.22797</v>
      </c>
      <c r="E1138" s="2" t="s">
        <v>24</v>
      </c>
      <c r="F1138" s="2">
        <v>9.9400000000000002E-2</v>
      </c>
      <c r="G1138" s="2" t="s">
        <v>25</v>
      </c>
      <c r="H1138" s="3">
        <v>41689</v>
      </c>
    </row>
    <row r="1139" spans="1:8">
      <c r="A1139" s="2" t="s">
        <v>1088</v>
      </c>
      <c r="B1139" s="12">
        <v>58468013201</v>
      </c>
      <c r="C1139" s="2">
        <v>9.2504200000000001</v>
      </c>
      <c r="D1139" s="2">
        <v>10.16991</v>
      </c>
      <c r="E1139" s="2" t="s">
        <v>24</v>
      </c>
      <c r="F1139" s="2">
        <v>9.9400000000000002E-2</v>
      </c>
      <c r="G1139" s="2" t="s">
        <v>25</v>
      </c>
      <c r="H1139" s="3">
        <v>41689</v>
      </c>
    </row>
    <row r="1140" spans="1:8">
      <c r="A1140" s="2" t="s">
        <v>1089</v>
      </c>
      <c r="B1140" s="12">
        <v>58468013101</v>
      </c>
      <c r="C1140" s="2">
        <v>9.3298400000000008</v>
      </c>
      <c r="D1140" s="2">
        <v>10.25723</v>
      </c>
      <c r="E1140" s="2" t="s">
        <v>24</v>
      </c>
      <c r="F1140" s="2">
        <v>9.9400000000000002E-2</v>
      </c>
      <c r="G1140" s="2" t="s">
        <v>25</v>
      </c>
      <c r="H1140" s="3">
        <v>41689</v>
      </c>
    </row>
    <row r="1141" spans="1:8">
      <c r="A1141" s="2" t="s">
        <v>1090</v>
      </c>
      <c r="B1141" s="12">
        <v>58468013001</v>
      </c>
      <c r="C1141" s="2">
        <v>3.0926999999999998</v>
      </c>
      <c r="D1141" s="2">
        <v>3.4001199999999998</v>
      </c>
      <c r="E1141" s="2" t="s">
        <v>24</v>
      </c>
      <c r="F1141" s="2">
        <v>9.9400000000000002E-2</v>
      </c>
      <c r="G1141" s="2" t="s">
        <v>25</v>
      </c>
      <c r="H1141" s="3">
        <v>41689</v>
      </c>
    </row>
    <row r="1142" spans="1:8">
      <c r="A1142" s="2" t="s">
        <v>1091</v>
      </c>
      <c r="B1142" s="12">
        <v>78036542</v>
      </c>
      <c r="C1142" s="2">
        <v>8.7856299999999994</v>
      </c>
      <c r="D1142" s="2">
        <v>10.09478</v>
      </c>
      <c r="E1142" s="2" t="s">
        <v>24</v>
      </c>
      <c r="F1142" s="2">
        <v>0.14899999999999999</v>
      </c>
      <c r="G1142" s="2" t="s">
        <v>25</v>
      </c>
      <c r="H1142" s="3">
        <v>41689</v>
      </c>
    </row>
    <row r="1143" spans="1:8">
      <c r="A1143" s="2" t="s">
        <v>1092</v>
      </c>
      <c r="B1143" s="12">
        <v>78034342</v>
      </c>
      <c r="C1143" s="2">
        <v>8.8514099999999996</v>
      </c>
      <c r="D1143" s="2">
        <v>10.17009</v>
      </c>
      <c r="E1143" s="2" t="s">
        <v>24</v>
      </c>
      <c r="F1143" s="2">
        <v>0.14899999999999999</v>
      </c>
      <c r="G1143" s="2" t="s">
        <v>25</v>
      </c>
      <c r="H1143" s="3">
        <v>41689</v>
      </c>
    </row>
    <row r="1144" spans="1:8">
      <c r="A1144" s="2" t="s">
        <v>1093</v>
      </c>
      <c r="B1144" s="12">
        <v>78034442</v>
      </c>
      <c r="C1144" s="2">
        <v>8.8656400000000009</v>
      </c>
      <c r="D1144" s="2">
        <v>10.18662</v>
      </c>
      <c r="E1144" s="2" t="s">
        <v>24</v>
      </c>
      <c r="F1144" s="2">
        <v>0.14899999999999999</v>
      </c>
      <c r="G1144" s="2" t="s">
        <v>25</v>
      </c>
      <c r="H1144" s="3">
        <v>41689</v>
      </c>
    </row>
    <row r="1145" spans="1:8">
      <c r="A1145" s="2" t="s">
        <v>1094</v>
      </c>
      <c r="B1145" s="12">
        <v>78034542</v>
      </c>
      <c r="C1145" s="2">
        <v>8.9108599999999996</v>
      </c>
      <c r="D1145" s="2">
        <v>10.238659999999999</v>
      </c>
      <c r="E1145" s="2" t="s">
        <v>24</v>
      </c>
      <c r="F1145" s="2">
        <v>0.14899999999999999</v>
      </c>
      <c r="G1145" s="2" t="s">
        <v>25</v>
      </c>
      <c r="H1145" s="3">
        <v>41689</v>
      </c>
    </row>
    <row r="1146" spans="1:8">
      <c r="A1146" s="2" t="s">
        <v>1095</v>
      </c>
      <c r="B1146" s="12">
        <v>78034642</v>
      </c>
      <c r="C1146" s="2">
        <v>8.9214400000000005</v>
      </c>
      <c r="D1146" s="2">
        <v>10.25065</v>
      </c>
      <c r="E1146" s="2" t="s">
        <v>24</v>
      </c>
      <c r="F1146" s="2">
        <v>0.14899999999999999</v>
      </c>
      <c r="G1146" s="2" t="s">
        <v>25</v>
      </c>
      <c r="H1146" s="3">
        <v>41689</v>
      </c>
    </row>
    <row r="1147" spans="1:8">
      <c r="A1147" s="2" t="s">
        <v>1096</v>
      </c>
      <c r="B1147" s="12">
        <v>50967031730</v>
      </c>
      <c r="C1147" s="2">
        <v>0.99572000000000005</v>
      </c>
      <c r="D1147" s="2">
        <v>1.1450800000000001</v>
      </c>
      <c r="E1147" s="2" t="s">
        <v>24</v>
      </c>
      <c r="F1147" s="2">
        <v>0.15</v>
      </c>
      <c r="G1147" s="2" t="s">
        <v>25</v>
      </c>
      <c r="H1147" s="3">
        <v>41696</v>
      </c>
    </row>
    <row r="1148" spans="1:8">
      <c r="A1148" s="2" t="s">
        <v>1097</v>
      </c>
      <c r="B1148" s="12">
        <v>50967021990</v>
      </c>
      <c r="C1148" s="2">
        <v>1.1228899999999999</v>
      </c>
      <c r="D1148" s="2">
        <v>1.2126999999999999</v>
      </c>
      <c r="E1148" s="2" t="s">
        <v>24</v>
      </c>
      <c r="F1148" s="2">
        <v>0.08</v>
      </c>
      <c r="G1148" s="2" t="s">
        <v>25</v>
      </c>
      <c r="H1148" s="3">
        <v>41696</v>
      </c>
    </row>
    <row r="1149" spans="1:8">
      <c r="A1149" s="2" t="s">
        <v>1098</v>
      </c>
      <c r="B1149" s="12">
        <v>3218710</v>
      </c>
      <c r="C1149" s="2">
        <v>621.42312000000004</v>
      </c>
      <c r="D1149" s="2">
        <v>651.87284999999997</v>
      </c>
      <c r="E1149" s="2" t="s">
        <v>24</v>
      </c>
      <c r="F1149" s="2">
        <v>4.9000000000000002E-2</v>
      </c>
      <c r="G1149" s="2" t="s">
        <v>25</v>
      </c>
      <c r="H1149" s="3">
        <v>41696</v>
      </c>
    </row>
    <row r="1150" spans="1:8">
      <c r="A1150" s="2" t="s">
        <v>1099</v>
      </c>
      <c r="B1150" s="12">
        <v>469520111</v>
      </c>
      <c r="C1150" s="2">
        <v>6.2911700000000002</v>
      </c>
      <c r="D1150" s="2">
        <v>6.9139400000000002</v>
      </c>
      <c r="E1150" s="2" t="s">
        <v>24</v>
      </c>
      <c r="F1150" s="2">
        <v>9.9000000000000005E-2</v>
      </c>
      <c r="G1150" s="2" t="s">
        <v>25</v>
      </c>
      <c r="H1150" s="3">
        <v>41696</v>
      </c>
    </row>
    <row r="1151" spans="1:8">
      <c r="A1151" s="2" t="s">
        <v>1099</v>
      </c>
      <c r="B1151" s="12">
        <v>469520130</v>
      </c>
      <c r="C1151" s="2">
        <v>6.26274</v>
      </c>
      <c r="D1151" s="2">
        <v>6.8826299999999998</v>
      </c>
      <c r="E1151" s="2" t="s">
        <v>24</v>
      </c>
      <c r="F1151" s="2">
        <v>9.9000000000000005E-2</v>
      </c>
      <c r="G1151" s="2" t="s">
        <v>25</v>
      </c>
      <c r="H1151" s="3">
        <v>41696</v>
      </c>
    </row>
    <row r="1152" spans="1:8">
      <c r="A1152" s="2" t="s">
        <v>1099</v>
      </c>
      <c r="B1152" s="12">
        <v>469520160</v>
      </c>
      <c r="C1152" s="2">
        <v>6.2010699999999996</v>
      </c>
      <c r="D1152" s="2">
        <v>6.8150399999999998</v>
      </c>
      <c r="E1152" s="2" t="s">
        <v>24</v>
      </c>
      <c r="F1152" s="2">
        <v>9.9000000000000005E-2</v>
      </c>
      <c r="G1152" s="2" t="s">
        <v>25</v>
      </c>
      <c r="H1152" s="3">
        <v>41696</v>
      </c>
    </row>
    <row r="1153" spans="1:8">
      <c r="A1153" s="2" t="s">
        <v>1100</v>
      </c>
      <c r="B1153" s="12">
        <v>469520211</v>
      </c>
      <c r="C1153" s="2">
        <v>6.2496900000000002</v>
      </c>
      <c r="D1153" s="2">
        <v>6.8683399999999999</v>
      </c>
      <c r="E1153" s="2" t="s">
        <v>24</v>
      </c>
      <c r="F1153" s="2">
        <v>9.9000000000000005E-2</v>
      </c>
      <c r="G1153" s="2" t="s">
        <v>25</v>
      </c>
      <c r="H1153" s="3">
        <v>41696</v>
      </c>
    </row>
    <row r="1154" spans="1:8">
      <c r="A1154" s="2" t="s">
        <v>1100</v>
      </c>
      <c r="B1154" s="12">
        <v>469520230</v>
      </c>
      <c r="C1154" s="2">
        <v>6.2440499999999997</v>
      </c>
      <c r="D1154" s="2">
        <v>6.8620799999999997</v>
      </c>
      <c r="E1154" s="2" t="s">
        <v>24</v>
      </c>
      <c r="F1154" s="2">
        <v>9.9000000000000005E-2</v>
      </c>
      <c r="G1154" s="2" t="s">
        <v>25</v>
      </c>
      <c r="H1154" s="3">
        <v>41696</v>
      </c>
    </row>
    <row r="1155" spans="1:8">
      <c r="A1155" s="2" t="s">
        <v>1100</v>
      </c>
      <c r="B1155" s="12">
        <v>469520260</v>
      </c>
      <c r="C1155" s="2">
        <v>6.2566899999999999</v>
      </c>
      <c r="D1155" s="2">
        <v>6.8761599999999996</v>
      </c>
      <c r="E1155" s="2" t="s">
        <v>24</v>
      </c>
      <c r="F1155" s="2">
        <v>9.9000000000000005E-2</v>
      </c>
      <c r="G1155" s="2" t="s">
        <v>25</v>
      </c>
      <c r="H1155" s="3">
        <v>41696</v>
      </c>
    </row>
    <row r="1156" spans="1:8">
      <c r="A1156" s="2" t="s">
        <v>1101</v>
      </c>
      <c r="B1156" s="12">
        <v>169517510</v>
      </c>
      <c r="C1156" s="2">
        <v>4.3397399999999999</v>
      </c>
      <c r="D1156" s="2">
        <v>4.7703699999999998</v>
      </c>
      <c r="E1156" s="2" t="s">
        <v>24</v>
      </c>
      <c r="F1156" s="2">
        <v>9.9199999999999997E-2</v>
      </c>
      <c r="G1156" s="2" t="s">
        <v>25</v>
      </c>
      <c r="H1156" s="3">
        <v>41703</v>
      </c>
    </row>
    <row r="1157" spans="1:8">
      <c r="A1157" s="2" t="s">
        <v>1102</v>
      </c>
      <c r="B1157" s="12">
        <v>169517401</v>
      </c>
      <c r="C1157" s="2">
        <v>4.80105</v>
      </c>
      <c r="D1157" s="2">
        <v>5.2772199999999998</v>
      </c>
      <c r="E1157" s="2" t="s">
        <v>24</v>
      </c>
      <c r="F1157" s="2">
        <v>9.9199999999999997E-2</v>
      </c>
      <c r="G1157" s="2" t="s">
        <v>25</v>
      </c>
      <c r="H1157" s="3">
        <v>41703</v>
      </c>
    </row>
    <row r="1158" spans="1:8">
      <c r="A1158" s="2" t="s">
        <v>1103</v>
      </c>
      <c r="B1158" s="12">
        <v>67618015004</v>
      </c>
      <c r="C1158" s="2">
        <v>1.2239999999999999E-2</v>
      </c>
      <c r="D1158" s="2">
        <v>1.285E-2</v>
      </c>
      <c r="E1158" s="2" t="s">
        <v>24</v>
      </c>
      <c r="F1158" s="2">
        <v>4.9799999999999997E-2</v>
      </c>
      <c r="G1158" s="2" t="s">
        <v>25</v>
      </c>
      <c r="H1158" s="3">
        <v>41703</v>
      </c>
    </row>
    <row r="1159" spans="1:8">
      <c r="A1159" s="2" t="s">
        <v>1103</v>
      </c>
      <c r="B1159" s="12">
        <v>67618015008</v>
      </c>
      <c r="C1159" s="2">
        <v>3.5430000000000003E-2</v>
      </c>
      <c r="D1159" s="2">
        <v>3.5549999999999998E-2</v>
      </c>
      <c r="E1159" s="2" t="s">
        <v>24</v>
      </c>
      <c r="F1159" s="2">
        <v>3.3999999999999998E-3</v>
      </c>
      <c r="G1159" s="2" t="s">
        <v>25</v>
      </c>
      <c r="H1159" s="3">
        <v>41703</v>
      </c>
    </row>
    <row r="1160" spans="1:8">
      <c r="A1160" s="2" t="s">
        <v>1103</v>
      </c>
      <c r="B1160" s="12">
        <v>67618015016</v>
      </c>
      <c r="C1160" s="2">
        <v>2.8379999999999999E-2</v>
      </c>
      <c r="D1160" s="2">
        <v>2.8469999999999999E-2</v>
      </c>
      <c r="E1160" s="2" t="s">
        <v>24</v>
      </c>
      <c r="F1160" s="2">
        <v>3.2000000000000002E-3</v>
      </c>
      <c r="G1160" s="2" t="s">
        <v>25</v>
      </c>
      <c r="H1160" s="3">
        <v>41703</v>
      </c>
    </row>
    <row r="1161" spans="1:8">
      <c r="A1161" s="2" t="s">
        <v>1104</v>
      </c>
      <c r="B1161" s="12">
        <v>67618015104</v>
      </c>
      <c r="C1161" s="2">
        <v>2.9760000000000002E-2</v>
      </c>
      <c r="D1161" s="2">
        <v>3.1230000000000001E-2</v>
      </c>
      <c r="E1161" s="2" t="s">
        <v>24</v>
      </c>
      <c r="F1161" s="2">
        <v>4.9399999999999999E-2</v>
      </c>
      <c r="G1161" s="2" t="s">
        <v>25</v>
      </c>
      <c r="H1161" s="3">
        <v>41703</v>
      </c>
    </row>
    <row r="1162" spans="1:8">
      <c r="A1162" s="2" t="s">
        <v>1105</v>
      </c>
      <c r="B1162" s="12">
        <v>24338001018</v>
      </c>
      <c r="C1162" s="2">
        <v>2.1906300000000001</v>
      </c>
      <c r="D1162" s="2">
        <v>2.2956799999999999</v>
      </c>
      <c r="E1162" s="2" t="s">
        <v>24</v>
      </c>
      <c r="F1162" s="2">
        <v>4.8000000000000001E-2</v>
      </c>
      <c r="G1162" s="2" t="s">
        <v>25</v>
      </c>
      <c r="H1162" s="3">
        <v>41703</v>
      </c>
    </row>
    <row r="1163" spans="1:8">
      <c r="A1163" s="2" t="s">
        <v>1106</v>
      </c>
      <c r="B1163" s="12">
        <v>24338013402</v>
      </c>
      <c r="C1163" s="2">
        <v>1.3519000000000001</v>
      </c>
      <c r="D1163" s="2">
        <v>1.7574799999999999</v>
      </c>
      <c r="E1163" s="2" t="s">
        <v>24</v>
      </c>
      <c r="F1163" s="2">
        <v>0.3</v>
      </c>
      <c r="G1163" s="2" t="s">
        <v>25</v>
      </c>
      <c r="H1163" s="3">
        <v>41703</v>
      </c>
    </row>
    <row r="1164" spans="1:8">
      <c r="A1164" s="2" t="s">
        <v>1106</v>
      </c>
      <c r="B1164" s="12">
        <v>24338013610</v>
      </c>
      <c r="C1164" s="2">
        <v>0.80413999999999997</v>
      </c>
      <c r="D1164" s="2">
        <v>1.20624</v>
      </c>
      <c r="E1164" s="2" t="s">
        <v>24</v>
      </c>
      <c r="F1164" s="2">
        <v>0.5</v>
      </c>
      <c r="G1164" s="2" t="s">
        <v>25</v>
      </c>
      <c r="H1164" s="3">
        <v>41703</v>
      </c>
    </row>
    <row r="1165" spans="1:8">
      <c r="A1165" s="2" t="s">
        <v>1107</v>
      </c>
      <c r="B1165" s="12">
        <v>64764084430</v>
      </c>
      <c r="C1165" s="2">
        <v>3.0298600000000002</v>
      </c>
      <c r="D1165" s="2">
        <v>3.48421</v>
      </c>
      <c r="E1165" s="2" t="s">
        <v>24</v>
      </c>
      <c r="F1165" s="2">
        <v>0.15</v>
      </c>
      <c r="G1165" s="2" t="s">
        <v>25</v>
      </c>
      <c r="H1165" s="3">
        <v>41703</v>
      </c>
    </row>
    <row r="1166" spans="1:8">
      <c r="A1166" s="2" t="s">
        <v>1108</v>
      </c>
      <c r="B1166" s="12">
        <v>64764088430</v>
      </c>
      <c r="C1166" s="2">
        <v>3.0368300000000001</v>
      </c>
      <c r="D1166" s="2">
        <v>3.79603</v>
      </c>
      <c r="E1166" s="2" t="s">
        <v>24</v>
      </c>
      <c r="F1166" s="2">
        <v>0.25</v>
      </c>
      <c r="G1166" s="2" t="s">
        <v>25</v>
      </c>
      <c r="H1166" s="3">
        <v>41703</v>
      </c>
    </row>
    <row r="1167" spans="1:8">
      <c r="A1167" s="2" t="s">
        <v>1109</v>
      </c>
      <c r="B1167" s="12">
        <v>64764094430</v>
      </c>
      <c r="C1167" s="2">
        <v>3.1356199999999999</v>
      </c>
      <c r="D1167" s="2">
        <v>3.6059000000000001</v>
      </c>
      <c r="E1167" s="2" t="s">
        <v>24</v>
      </c>
      <c r="F1167" s="2">
        <v>0.15</v>
      </c>
      <c r="G1167" s="2" t="s">
        <v>25</v>
      </c>
      <c r="H1167" s="3">
        <v>41703</v>
      </c>
    </row>
    <row r="1168" spans="1:8">
      <c r="A1168" s="2" t="s">
        <v>1110</v>
      </c>
      <c r="B1168" s="12">
        <v>64764099430</v>
      </c>
      <c r="C1168" s="2">
        <v>3.1008</v>
      </c>
      <c r="D1168" s="2">
        <v>3.5658500000000002</v>
      </c>
      <c r="E1168" s="2" t="s">
        <v>24</v>
      </c>
      <c r="F1168" s="2">
        <v>0.15</v>
      </c>
      <c r="G1168" s="2" t="s">
        <v>25</v>
      </c>
      <c r="H1168" s="3">
        <v>41703</v>
      </c>
    </row>
    <row r="1169" spans="1:8">
      <c r="A1169" s="2" t="s">
        <v>1111</v>
      </c>
      <c r="B1169" s="12">
        <v>74630213</v>
      </c>
      <c r="C1169" s="2">
        <v>1.3519000000000001</v>
      </c>
      <c r="D1169" s="2">
        <v>1.7574799999999999</v>
      </c>
      <c r="E1169" s="2" t="s">
        <v>24</v>
      </c>
      <c r="F1169" s="2">
        <v>0.3</v>
      </c>
      <c r="G1169" s="2" t="s">
        <v>25</v>
      </c>
      <c r="H1169" s="3">
        <v>41703</v>
      </c>
    </row>
    <row r="1170" spans="1:8">
      <c r="A1170" s="2" t="s">
        <v>1112</v>
      </c>
      <c r="B1170" s="12">
        <v>74630513</v>
      </c>
      <c r="C1170" s="2">
        <v>1.75823</v>
      </c>
      <c r="D1170" s="2">
        <v>2.4615</v>
      </c>
      <c r="E1170" s="2" t="s">
        <v>24</v>
      </c>
      <c r="F1170" s="2">
        <v>0.4</v>
      </c>
      <c r="G1170" s="2" t="s">
        <v>25</v>
      </c>
      <c r="H1170" s="3">
        <v>41703</v>
      </c>
    </row>
    <row r="1171" spans="1:8">
      <c r="A1171" s="2" t="s">
        <v>1113</v>
      </c>
      <c r="B1171" s="12">
        <v>24338010620</v>
      </c>
      <c r="C1171" s="2">
        <v>2.9016600000000001</v>
      </c>
      <c r="D1171" s="2">
        <v>4.0622999999999996</v>
      </c>
      <c r="E1171" s="2" t="s">
        <v>24</v>
      </c>
      <c r="F1171" s="2">
        <v>0.4</v>
      </c>
      <c r="G1171" s="2" t="s">
        <v>25</v>
      </c>
      <c r="H1171" s="3">
        <v>41703</v>
      </c>
    </row>
    <row r="1172" spans="1:8">
      <c r="A1172" s="2" t="s">
        <v>164</v>
      </c>
      <c r="B1172" s="12">
        <v>13913000616</v>
      </c>
      <c r="C1172" s="2">
        <v>3.3181799999999999</v>
      </c>
      <c r="D1172" s="2">
        <v>3.94462</v>
      </c>
      <c r="E1172" s="2" t="s">
        <v>24</v>
      </c>
      <c r="F1172" s="2">
        <v>0.1888</v>
      </c>
      <c r="G1172" s="2" t="s">
        <v>25</v>
      </c>
      <c r="H1172" s="3">
        <v>41703</v>
      </c>
    </row>
    <row r="1173" spans="1:8">
      <c r="A1173" s="2" t="s">
        <v>165</v>
      </c>
      <c r="B1173" s="12">
        <v>13913000413</v>
      </c>
      <c r="C1173" s="2">
        <v>3.2850199999999998</v>
      </c>
      <c r="D1173" s="2">
        <v>3.9051999999999998</v>
      </c>
      <c r="E1173" s="2" t="s">
        <v>24</v>
      </c>
      <c r="F1173" s="2">
        <v>0.1888</v>
      </c>
      <c r="G1173" s="2" t="s">
        <v>25</v>
      </c>
      <c r="H1173" s="3">
        <v>41703</v>
      </c>
    </row>
    <row r="1174" spans="1:8">
      <c r="A1174" s="2" t="s">
        <v>166</v>
      </c>
      <c r="B1174" s="12">
        <v>13913000519</v>
      </c>
      <c r="C1174" s="2">
        <v>3.2845499999999999</v>
      </c>
      <c r="D1174" s="2">
        <v>3.90463</v>
      </c>
      <c r="E1174" s="2" t="s">
        <v>24</v>
      </c>
      <c r="F1174" s="2">
        <v>0.1888</v>
      </c>
      <c r="G1174" s="2" t="s">
        <v>25</v>
      </c>
      <c r="H1174" s="3">
        <v>41703</v>
      </c>
    </row>
    <row r="1175" spans="1:8">
      <c r="A1175" s="2" t="s">
        <v>1114</v>
      </c>
      <c r="B1175" s="12">
        <v>63717087516</v>
      </c>
      <c r="C1175" s="2">
        <v>0.62331000000000003</v>
      </c>
      <c r="D1175" s="2">
        <v>0.96518000000000004</v>
      </c>
      <c r="E1175" s="2" t="s">
        <v>24</v>
      </c>
      <c r="F1175" s="2">
        <v>0.54849999999999999</v>
      </c>
      <c r="G1175" s="2" t="s">
        <v>25</v>
      </c>
      <c r="H1175" s="3">
        <v>41703</v>
      </c>
    </row>
    <row r="1176" spans="1:8">
      <c r="A1176" s="2" t="s">
        <v>1115</v>
      </c>
      <c r="B1176" s="12">
        <v>13913000811</v>
      </c>
      <c r="C1176" s="2">
        <v>3.8831799999999999</v>
      </c>
      <c r="D1176" s="2">
        <v>4.4573900000000002</v>
      </c>
      <c r="E1176" s="2" t="s">
        <v>24</v>
      </c>
      <c r="F1176" s="2">
        <v>0.1479</v>
      </c>
      <c r="G1176" s="2" t="s">
        <v>25</v>
      </c>
      <c r="H1176" s="3">
        <v>41703</v>
      </c>
    </row>
    <row r="1177" spans="1:8">
      <c r="A1177" s="2" t="s">
        <v>1116</v>
      </c>
      <c r="B1177" s="12">
        <v>50419010910</v>
      </c>
      <c r="C1177" s="2">
        <v>4.9584200000000003</v>
      </c>
      <c r="D1177" s="2">
        <v>5.2063199999999998</v>
      </c>
      <c r="E1177" s="2" t="s">
        <v>24</v>
      </c>
      <c r="F1177" s="2">
        <v>0.05</v>
      </c>
      <c r="G1177" s="2" t="s">
        <v>25</v>
      </c>
      <c r="H1177" s="3">
        <v>41976</v>
      </c>
    </row>
    <row r="1178" spans="1:8">
      <c r="A1178" s="2" t="s">
        <v>1117</v>
      </c>
      <c r="B1178" s="12">
        <v>50419010510</v>
      </c>
      <c r="C1178" s="2">
        <v>3.6789499999999999</v>
      </c>
      <c r="D1178" s="2">
        <v>3.8628999999999998</v>
      </c>
      <c r="E1178" s="2" t="s">
        <v>24</v>
      </c>
      <c r="F1178" s="2">
        <v>0.05</v>
      </c>
      <c r="G1178" s="2" t="s">
        <v>25</v>
      </c>
      <c r="H1178" s="3">
        <v>41976</v>
      </c>
    </row>
    <row r="1179" spans="1:8">
      <c r="A1179" s="2" t="s">
        <v>1118</v>
      </c>
      <c r="B1179" s="12">
        <v>50419011906</v>
      </c>
      <c r="C1179" s="2">
        <v>4.9584200000000003</v>
      </c>
      <c r="D1179" s="2">
        <v>5.2063199999999998</v>
      </c>
      <c r="E1179" s="2" t="s">
        <v>24</v>
      </c>
      <c r="F1179" s="2">
        <v>0.05</v>
      </c>
      <c r="G1179" s="2" t="s">
        <v>25</v>
      </c>
      <c r="H1179" s="3">
        <v>41976</v>
      </c>
    </row>
    <row r="1180" spans="1:8">
      <c r="A1180" s="2" t="s">
        <v>1119</v>
      </c>
      <c r="B1180" s="12">
        <v>50419011506</v>
      </c>
      <c r="C1180" s="2">
        <v>3.6789499999999999</v>
      </c>
      <c r="D1180" s="2">
        <v>3.8628999999999998</v>
      </c>
      <c r="E1180" s="2" t="s">
        <v>24</v>
      </c>
      <c r="F1180" s="2">
        <v>0.05</v>
      </c>
      <c r="G1180" s="2" t="s">
        <v>25</v>
      </c>
      <c r="H1180" s="3">
        <v>41976</v>
      </c>
    </row>
    <row r="1181" spans="1:8">
      <c r="A1181" s="2" t="s">
        <v>1120</v>
      </c>
      <c r="B1181" s="12">
        <v>50419074701</v>
      </c>
      <c r="C1181" s="2">
        <v>13.794</v>
      </c>
      <c r="D1181" s="2">
        <v>15.159879999999999</v>
      </c>
      <c r="E1181" s="2" t="s">
        <v>24</v>
      </c>
      <c r="F1181" s="2">
        <v>9.9000000000000005E-2</v>
      </c>
      <c r="G1181" s="2" t="s">
        <v>25</v>
      </c>
      <c r="H1181" s="3">
        <v>41976</v>
      </c>
    </row>
    <row r="1182" spans="1:8">
      <c r="A1182" s="2" t="s">
        <v>52</v>
      </c>
      <c r="B1182" s="12">
        <v>187079530</v>
      </c>
      <c r="C1182" s="2">
        <v>7.3944700000000001</v>
      </c>
      <c r="D1182" s="2">
        <v>8.4277700000000006</v>
      </c>
      <c r="E1182" s="2" t="s">
        <v>24</v>
      </c>
      <c r="F1182" s="2">
        <v>0.13969999999999999</v>
      </c>
      <c r="G1182" s="2" t="s">
        <v>25</v>
      </c>
      <c r="H1182" s="3">
        <v>41976</v>
      </c>
    </row>
    <row r="1183" spans="1:8">
      <c r="A1183" s="2" t="s">
        <v>53</v>
      </c>
      <c r="B1183" s="12">
        <v>187079630</v>
      </c>
      <c r="C1183" s="2">
        <v>9.4370700000000003</v>
      </c>
      <c r="D1183" s="2">
        <v>10.755800000000001</v>
      </c>
      <c r="E1183" s="2" t="s">
        <v>24</v>
      </c>
      <c r="F1183" s="2">
        <v>0.13969999999999999</v>
      </c>
      <c r="G1183" s="2" t="s">
        <v>25</v>
      </c>
      <c r="H1183" s="3">
        <v>41976</v>
      </c>
    </row>
    <row r="1184" spans="1:8">
      <c r="A1184" s="2" t="s">
        <v>54</v>
      </c>
      <c r="B1184" s="12">
        <v>187079730</v>
      </c>
      <c r="C1184" s="2">
        <v>12.76535</v>
      </c>
      <c r="D1184" s="2">
        <v>14.549239999999999</v>
      </c>
      <c r="E1184" s="2" t="s">
        <v>24</v>
      </c>
      <c r="F1184" s="2">
        <v>0.13969999999999999</v>
      </c>
      <c r="G1184" s="2" t="s">
        <v>25</v>
      </c>
      <c r="H1184" s="3">
        <v>41976</v>
      </c>
    </row>
    <row r="1185" spans="1:8">
      <c r="A1185" s="2" t="s">
        <v>1121</v>
      </c>
      <c r="B1185" s="12">
        <v>187079830</v>
      </c>
      <c r="C1185" s="2">
        <v>16.820419999999999</v>
      </c>
      <c r="D1185" s="2">
        <v>19.170739999999999</v>
      </c>
      <c r="E1185" s="2" t="s">
        <v>24</v>
      </c>
      <c r="F1185" s="2">
        <v>0.13969999999999999</v>
      </c>
      <c r="G1185" s="2" t="s">
        <v>25</v>
      </c>
      <c r="H1185" s="3">
        <v>41976</v>
      </c>
    </row>
    <row r="1186" spans="1:8">
      <c r="A1186" s="2" t="s">
        <v>55</v>
      </c>
      <c r="B1186" s="12">
        <v>187079942</v>
      </c>
      <c r="C1186" s="2">
        <v>23.67445</v>
      </c>
      <c r="D1186" s="2">
        <v>26.98272</v>
      </c>
      <c r="E1186" s="2" t="s">
        <v>24</v>
      </c>
      <c r="F1186" s="2">
        <v>0.13969999999999999</v>
      </c>
      <c r="G1186" s="2" t="s">
        <v>25</v>
      </c>
      <c r="H1186" s="3">
        <v>41976</v>
      </c>
    </row>
    <row r="1187" spans="1:8">
      <c r="A1187" s="2" t="s">
        <v>265</v>
      </c>
      <c r="B1187" s="12">
        <v>74304530</v>
      </c>
      <c r="C1187" s="2">
        <v>3.6899700000000002</v>
      </c>
      <c r="D1187" s="2">
        <v>3.6903800000000002</v>
      </c>
      <c r="E1187" s="2" t="s">
        <v>24</v>
      </c>
      <c r="F1187" s="2">
        <v>1E-4</v>
      </c>
      <c r="G1187" s="2" t="s">
        <v>25</v>
      </c>
      <c r="H1187" s="3">
        <v>41976</v>
      </c>
    </row>
    <row r="1188" spans="1:8">
      <c r="A1188" s="2" t="s">
        <v>1122</v>
      </c>
      <c r="B1188" s="12">
        <v>50419077301</v>
      </c>
      <c r="C1188" s="2">
        <v>1.17499</v>
      </c>
      <c r="D1188" s="2">
        <v>1.29129</v>
      </c>
      <c r="E1188" s="2" t="s">
        <v>24</v>
      </c>
      <c r="F1188" s="2">
        <v>9.9000000000000005E-2</v>
      </c>
      <c r="G1188" s="2" t="s">
        <v>25</v>
      </c>
      <c r="H1188" s="3">
        <v>41976</v>
      </c>
    </row>
    <row r="1189" spans="1:8">
      <c r="A1189" s="2" t="s">
        <v>1123</v>
      </c>
      <c r="B1189" s="12">
        <v>50419077701</v>
      </c>
      <c r="C1189" s="2">
        <v>0.98882999999999999</v>
      </c>
      <c r="D1189" s="2">
        <v>1.0867599999999999</v>
      </c>
      <c r="E1189" s="2" t="s">
        <v>24</v>
      </c>
      <c r="F1189" s="2">
        <v>9.9000000000000005E-2</v>
      </c>
      <c r="G1189" s="2" t="s">
        <v>25</v>
      </c>
      <c r="H1189" s="3">
        <v>41976</v>
      </c>
    </row>
    <row r="1190" spans="1:8">
      <c r="A1190" s="2" t="s">
        <v>1124</v>
      </c>
      <c r="B1190" s="12">
        <v>68025006030</v>
      </c>
      <c r="C1190" s="2">
        <v>3.13889</v>
      </c>
      <c r="D1190" s="2">
        <v>3.2957399999999999</v>
      </c>
      <c r="E1190" s="2" t="s">
        <v>24</v>
      </c>
      <c r="F1190" s="2">
        <v>0.05</v>
      </c>
      <c r="G1190" s="2" t="s">
        <v>25</v>
      </c>
      <c r="H1190" s="3">
        <v>41976</v>
      </c>
    </row>
    <row r="1191" spans="1:8">
      <c r="A1191" s="2" t="s">
        <v>1125</v>
      </c>
      <c r="B1191" s="12">
        <v>25010070515</v>
      </c>
      <c r="C1191" s="2">
        <v>23.099589999999999</v>
      </c>
      <c r="D1191" s="2">
        <v>28.874490000000002</v>
      </c>
      <c r="E1191" s="2" t="s">
        <v>24</v>
      </c>
      <c r="F1191" s="2">
        <v>0.25</v>
      </c>
      <c r="G1191" s="2" t="s">
        <v>25</v>
      </c>
      <c r="H1191" s="3">
        <v>41976</v>
      </c>
    </row>
    <row r="1192" spans="1:8">
      <c r="A1192" s="2" t="s">
        <v>61</v>
      </c>
      <c r="B1192" s="12">
        <v>25010020515</v>
      </c>
      <c r="C1192" s="2">
        <v>6.43316</v>
      </c>
      <c r="D1192" s="2">
        <v>7.8238200000000004</v>
      </c>
      <c r="E1192" s="2" t="s">
        <v>24</v>
      </c>
      <c r="F1192" s="2">
        <v>0.2162</v>
      </c>
      <c r="G1192" s="2" t="s">
        <v>25</v>
      </c>
      <c r="H1192" s="3">
        <v>41976</v>
      </c>
    </row>
    <row r="1193" spans="1:8">
      <c r="A1193" s="2" t="s">
        <v>765</v>
      </c>
      <c r="B1193" s="12">
        <v>187510001</v>
      </c>
      <c r="C1193" s="2">
        <v>6.0160600000000004</v>
      </c>
      <c r="D1193" s="2">
        <v>6.3770300000000004</v>
      </c>
      <c r="E1193" s="2" t="s">
        <v>24</v>
      </c>
      <c r="F1193" s="2">
        <v>0.06</v>
      </c>
      <c r="G1193" s="2" t="s">
        <v>25</v>
      </c>
      <c r="H1193" s="3">
        <v>41976</v>
      </c>
    </row>
    <row r="1194" spans="1:8">
      <c r="A1194" s="2" t="s">
        <v>765</v>
      </c>
      <c r="B1194" s="12">
        <v>187510102</v>
      </c>
      <c r="C1194" s="2">
        <v>6.0019099999999996</v>
      </c>
      <c r="D1194" s="2">
        <v>6.3620200000000002</v>
      </c>
      <c r="E1194" s="2" t="s">
        <v>24</v>
      </c>
      <c r="F1194" s="2">
        <v>0.06</v>
      </c>
      <c r="G1194" s="2" t="s">
        <v>25</v>
      </c>
      <c r="H1194" s="3">
        <v>41976</v>
      </c>
    </row>
    <row r="1195" spans="1:8">
      <c r="A1195" s="2" t="s">
        <v>765</v>
      </c>
      <c r="B1195" s="12">
        <v>187510203</v>
      </c>
      <c r="C1195" s="2">
        <v>6.0251599999999996</v>
      </c>
      <c r="D1195" s="2">
        <v>6.3866699999999996</v>
      </c>
      <c r="E1195" s="2" t="s">
        <v>24</v>
      </c>
      <c r="F1195" s="2">
        <v>0.06</v>
      </c>
      <c r="G1195" s="2" t="s">
        <v>25</v>
      </c>
      <c r="H1195" s="3">
        <v>41976</v>
      </c>
    </row>
    <row r="1196" spans="1:8">
      <c r="A1196" s="2" t="s">
        <v>1126</v>
      </c>
      <c r="B1196" s="12">
        <v>55566650003</v>
      </c>
      <c r="C1196" s="2">
        <v>7.7550499999999998</v>
      </c>
      <c r="D1196" s="2">
        <v>8.3754500000000007</v>
      </c>
      <c r="E1196" s="2" t="s">
        <v>24</v>
      </c>
      <c r="F1196" s="2">
        <v>0.08</v>
      </c>
      <c r="G1196" s="2" t="s">
        <v>25</v>
      </c>
      <c r="H1196" s="3">
        <v>41976</v>
      </c>
    </row>
    <row r="1197" spans="1:8">
      <c r="A1197" s="2" t="s">
        <v>1127</v>
      </c>
      <c r="B1197" s="12">
        <v>63481002509</v>
      </c>
      <c r="C1197" s="2">
        <v>32.959650000000003</v>
      </c>
      <c r="D1197" s="2">
        <v>42.84787</v>
      </c>
      <c r="E1197" s="2" t="s">
        <v>24</v>
      </c>
      <c r="F1197" s="2">
        <v>0.3</v>
      </c>
      <c r="G1197" s="2" t="s">
        <v>25</v>
      </c>
      <c r="H1197" s="3">
        <v>41976</v>
      </c>
    </row>
    <row r="1198" spans="1:8">
      <c r="A1198" s="2" t="s">
        <v>1128</v>
      </c>
      <c r="B1198" s="12">
        <v>68025004610</v>
      </c>
      <c r="C1198" s="2">
        <v>3.8573300000000001</v>
      </c>
      <c r="D1198" s="2">
        <v>4.6287200000000004</v>
      </c>
      <c r="E1198" s="2" t="s">
        <v>24</v>
      </c>
      <c r="F1198" s="2">
        <v>0.2</v>
      </c>
      <c r="G1198" s="2" t="s">
        <v>25</v>
      </c>
      <c r="H1198" s="3">
        <v>41976</v>
      </c>
    </row>
    <row r="1199" spans="1:8">
      <c r="A1199" s="2" t="s">
        <v>1129</v>
      </c>
      <c r="B1199" s="12">
        <v>68025004710</v>
      </c>
      <c r="C1199" s="2">
        <v>4.3307200000000003</v>
      </c>
      <c r="D1199" s="2">
        <v>5.1968199999999998</v>
      </c>
      <c r="E1199" s="2" t="s">
        <v>24</v>
      </c>
      <c r="F1199" s="2">
        <v>0.2</v>
      </c>
      <c r="G1199" s="2" t="s">
        <v>25</v>
      </c>
      <c r="H1199" s="3">
        <v>41976</v>
      </c>
    </row>
    <row r="1200" spans="1:8">
      <c r="A1200" s="2" t="s">
        <v>1130</v>
      </c>
      <c r="B1200" s="12">
        <v>65483089403</v>
      </c>
      <c r="C1200" s="2">
        <v>16.852429999999998</v>
      </c>
      <c r="D1200" s="2">
        <v>18.116199999999999</v>
      </c>
      <c r="E1200" s="2" t="s">
        <v>24</v>
      </c>
      <c r="F1200" s="2">
        <v>7.4999999999999997E-2</v>
      </c>
      <c r="G1200" s="2" t="s">
        <v>25</v>
      </c>
      <c r="H1200" s="3">
        <v>41976</v>
      </c>
    </row>
    <row r="1201" spans="1:8">
      <c r="A1201" s="2" t="s">
        <v>1131</v>
      </c>
      <c r="B1201" s="12">
        <v>65483089503</v>
      </c>
      <c r="C1201" s="2">
        <v>33.785080000000001</v>
      </c>
      <c r="D1201" s="2">
        <v>36.31897</v>
      </c>
      <c r="E1201" s="2" t="s">
        <v>24</v>
      </c>
      <c r="F1201" s="2">
        <v>7.4999999999999997E-2</v>
      </c>
      <c r="G1201" s="2" t="s">
        <v>25</v>
      </c>
      <c r="H1201" s="3">
        <v>41976</v>
      </c>
    </row>
    <row r="1202" spans="1:8">
      <c r="A1202" s="2" t="s">
        <v>69</v>
      </c>
      <c r="B1202" s="12">
        <v>187170405</v>
      </c>
      <c r="C1202" s="2">
        <v>15.18816</v>
      </c>
      <c r="D1202" s="2">
        <v>18.445869999999999</v>
      </c>
      <c r="E1202" s="2" t="s">
        <v>24</v>
      </c>
      <c r="F1202" s="2">
        <v>0.2145</v>
      </c>
      <c r="G1202" s="2" t="s">
        <v>25</v>
      </c>
      <c r="H1202" s="3">
        <v>41976</v>
      </c>
    </row>
    <row r="1203" spans="1:8">
      <c r="A1203" s="2" t="s">
        <v>70</v>
      </c>
      <c r="B1203" s="12">
        <v>187301330</v>
      </c>
      <c r="C1203" s="2">
        <v>6.1240800000000002</v>
      </c>
      <c r="D1203" s="2">
        <v>7.2459499999999997</v>
      </c>
      <c r="E1203" s="2" t="s">
        <v>24</v>
      </c>
      <c r="F1203" s="2">
        <v>0.1832</v>
      </c>
      <c r="G1203" s="2" t="s">
        <v>25</v>
      </c>
      <c r="H1203" s="3">
        <v>41976</v>
      </c>
    </row>
    <row r="1204" spans="1:8">
      <c r="A1204" s="2" t="s">
        <v>71</v>
      </c>
      <c r="B1204" s="12">
        <v>187301030</v>
      </c>
      <c r="C1204" s="2">
        <v>3.2043300000000001</v>
      </c>
      <c r="D1204" s="2">
        <v>3.7913999999999999</v>
      </c>
      <c r="E1204" s="2" t="s">
        <v>24</v>
      </c>
      <c r="F1204" s="2">
        <v>0.1832</v>
      </c>
      <c r="G1204" s="2" t="s">
        <v>25</v>
      </c>
      <c r="H1204" s="3">
        <v>41976</v>
      </c>
    </row>
    <row r="1205" spans="1:8">
      <c r="A1205" s="2" t="s">
        <v>72</v>
      </c>
      <c r="B1205" s="12">
        <v>187301220</v>
      </c>
      <c r="C1205" s="2">
        <v>0.54720000000000002</v>
      </c>
      <c r="D1205" s="2">
        <v>0.64746000000000004</v>
      </c>
      <c r="E1205" s="2" t="s">
        <v>24</v>
      </c>
      <c r="F1205" s="2">
        <v>0.1832</v>
      </c>
      <c r="G1205" s="2" t="s">
        <v>25</v>
      </c>
      <c r="H1205" s="3">
        <v>41976</v>
      </c>
    </row>
    <row r="1206" spans="1:8">
      <c r="A1206" s="2" t="s">
        <v>73</v>
      </c>
      <c r="B1206" s="12">
        <v>187024503</v>
      </c>
      <c r="C1206" s="2">
        <v>206.92296999999999</v>
      </c>
      <c r="D1206" s="2">
        <v>225.74261000000001</v>
      </c>
      <c r="E1206" s="2" t="s">
        <v>24</v>
      </c>
      <c r="F1206" s="2">
        <v>9.0899999999999995E-2</v>
      </c>
      <c r="G1206" s="2" t="s">
        <v>25</v>
      </c>
      <c r="H1206" s="3">
        <v>41976</v>
      </c>
    </row>
    <row r="1207" spans="1:8">
      <c r="A1207" s="2" t="s">
        <v>1132</v>
      </c>
      <c r="B1207" s="12">
        <v>99207017105</v>
      </c>
      <c r="C1207" s="2">
        <v>3.9851100000000002</v>
      </c>
      <c r="D1207" s="2">
        <v>4.1384600000000002</v>
      </c>
      <c r="E1207" s="2" t="s">
        <v>24</v>
      </c>
      <c r="F1207" s="2">
        <v>3.85E-2</v>
      </c>
      <c r="G1207" s="2" t="s">
        <v>25</v>
      </c>
      <c r="H1207" s="3">
        <v>41976</v>
      </c>
    </row>
    <row r="1208" spans="1:8">
      <c r="A1208" s="2" t="s">
        <v>1133</v>
      </c>
      <c r="B1208" s="12">
        <v>66490069110</v>
      </c>
      <c r="C1208" s="2">
        <v>10.421200000000001</v>
      </c>
      <c r="D1208" s="2">
        <v>11.913930000000001</v>
      </c>
      <c r="E1208" s="2" t="s">
        <v>24</v>
      </c>
      <c r="F1208" s="2">
        <v>0.14319999999999999</v>
      </c>
      <c r="G1208" s="2" t="s">
        <v>25</v>
      </c>
      <c r="H1208" s="3">
        <v>41976</v>
      </c>
    </row>
    <row r="1209" spans="1:8">
      <c r="A1209" s="2" t="s">
        <v>78</v>
      </c>
      <c r="B1209" s="12">
        <v>66490069010</v>
      </c>
      <c r="C1209" s="2">
        <v>3.0316100000000001</v>
      </c>
      <c r="D1209" s="2">
        <v>3.4658899999999999</v>
      </c>
      <c r="E1209" s="2" t="s">
        <v>24</v>
      </c>
      <c r="F1209" s="2">
        <v>0.14330000000000001</v>
      </c>
      <c r="G1209" s="2" t="s">
        <v>25</v>
      </c>
      <c r="H1209" s="3">
        <v>41976</v>
      </c>
    </row>
    <row r="1210" spans="1:8">
      <c r="A1210" s="2" t="s">
        <v>79</v>
      </c>
      <c r="B1210" s="12">
        <v>187526801</v>
      </c>
      <c r="C1210" s="2">
        <v>0.80506</v>
      </c>
      <c r="D1210" s="2">
        <v>0.89766000000000001</v>
      </c>
      <c r="E1210" s="2" t="s">
        <v>24</v>
      </c>
      <c r="F1210" s="2">
        <v>0.115</v>
      </c>
      <c r="G1210" s="2" t="s">
        <v>25</v>
      </c>
      <c r="H1210" s="3">
        <v>41976</v>
      </c>
    </row>
    <row r="1211" spans="1:8">
      <c r="A1211" s="2" t="s">
        <v>1134</v>
      </c>
      <c r="B1211" s="12">
        <v>85331030</v>
      </c>
      <c r="C1211" s="2">
        <v>3.9851100000000002</v>
      </c>
      <c r="D1211" s="2">
        <v>4.1384600000000002</v>
      </c>
      <c r="E1211" s="2" t="s">
        <v>24</v>
      </c>
      <c r="F1211" s="2">
        <v>3.85E-2</v>
      </c>
      <c r="G1211" s="2" t="s">
        <v>25</v>
      </c>
      <c r="H1211" s="3">
        <v>41976</v>
      </c>
    </row>
    <row r="1212" spans="1:8">
      <c r="A1212" s="2" t="s">
        <v>1135</v>
      </c>
      <c r="B1212" s="12">
        <v>68025004430</v>
      </c>
      <c r="C1212" s="2">
        <v>3.1366700000000001</v>
      </c>
      <c r="D1212" s="2">
        <v>3.29359</v>
      </c>
      <c r="E1212" s="2" t="s">
        <v>24</v>
      </c>
      <c r="F1212" s="2">
        <v>0.05</v>
      </c>
      <c r="G1212" s="2" t="s">
        <v>25</v>
      </c>
      <c r="H1212" s="3">
        <v>41976</v>
      </c>
    </row>
    <row r="1213" spans="1:8">
      <c r="A1213" s="2" t="s">
        <v>1136</v>
      </c>
      <c r="B1213" s="12">
        <v>68025005930</v>
      </c>
      <c r="C1213" s="2">
        <v>3.05064</v>
      </c>
      <c r="D1213" s="2">
        <v>3.2032600000000002</v>
      </c>
      <c r="E1213" s="2" t="s">
        <v>24</v>
      </c>
      <c r="F1213" s="2">
        <v>0.05</v>
      </c>
      <c r="G1213" s="2" t="s">
        <v>25</v>
      </c>
      <c r="H1213" s="3">
        <v>41976</v>
      </c>
    </row>
    <row r="1214" spans="1:8">
      <c r="A1214" s="2" t="s">
        <v>1137</v>
      </c>
      <c r="B1214" s="12">
        <v>63481062970</v>
      </c>
      <c r="C1214" s="2">
        <v>7.1787400000000003</v>
      </c>
      <c r="D1214" s="2">
        <v>9.3324400000000001</v>
      </c>
      <c r="E1214" s="2" t="s">
        <v>24</v>
      </c>
      <c r="F1214" s="2">
        <v>0.3</v>
      </c>
      <c r="G1214" s="2" t="s">
        <v>25</v>
      </c>
      <c r="H1214" s="3">
        <v>41976</v>
      </c>
    </row>
    <row r="1215" spans="1:8">
      <c r="A1215" s="2" t="s">
        <v>1138</v>
      </c>
      <c r="B1215" s="12">
        <v>63481062370</v>
      </c>
      <c r="C1215" s="2">
        <v>5.1172700000000004</v>
      </c>
      <c r="D1215" s="2">
        <v>6.6524900000000002</v>
      </c>
      <c r="E1215" s="2" t="s">
        <v>24</v>
      </c>
      <c r="F1215" s="2">
        <v>0.3</v>
      </c>
      <c r="G1215" s="2" t="s">
        <v>25</v>
      </c>
      <c r="H1215" s="3">
        <v>41976</v>
      </c>
    </row>
    <row r="1216" spans="1:8">
      <c r="A1216" s="2" t="s">
        <v>1139</v>
      </c>
      <c r="B1216" s="12">
        <v>63481062870</v>
      </c>
      <c r="C1216" s="2">
        <v>5.6519899999999996</v>
      </c>
      <c r="D1216" s="2">
        <v>7.3476400000000002</v>
      </c>
      <c r="E1216" s="2" t="s">
        <v>24</v>
      </c>
      <c r="F1216" s="2">
        <v>0.3</v>
      </c>
      <c r="G1216" s="2" t="s">
        <v>25</v>
      </c>
      <c r="H1216" s="3">
        <v>41976</v>
      </c>
    </row>
    <row r="1217" spans="1:8">
      <c r="A1217" s="2" t="s">
        <v>1140</v>
      </c>
      <c r="B1217" s="12">
        <v>23040330</v>
      </c>
      <c r="C1217" s="2">
        <v>0.25144</v>
      </c>
      <c r="D1217" s="2">
        <v>0.28198000000000001</v>
      </c>
      <c r="E1217" s="2" t="s">
        <v>24</v>
      </c>
      <c r="F1217" s="2">
        <v>0.1215</v>
      </c>
      <c r="G1217" s="2" t="s">
        <v>25</v>
      </c>
      <c r="H1217" s="3">
        <v>41976</v>
      </c>
    </row>
    <row r="1218" spans="1:8">
      <c r="A1218" s="2" t="s">
        <v>1140</v>
      </c>
      <c r="B1218" s="12">
        <v>23040350</v>
      </c>
      <c r="C1218" s="2">
        <v>0.23322999999999999</v>
      </c>
      <c r="D1218" s="2">
        <v>0.26143</v>
      </c>
      <c r="E1218" s="2" t="s">
        <v>24</v>
      </c>
      <c r="F1218" s="2">
        <v>0.12089999999999999</v>
      </c>
      <c r="G1218" s="2" t="s">
        <v>25</v>
      </c>
      <c r="H1218" s="3">
        <v>41976</v>
      </c>
    </row>
    <row r="1219" spans="1:8">
      <c r="A1219" s="2" t="s">
        <v>1141</v>
      </c>
      <c r="B1219" s="12">
        <v>57894003001</v>
      </c>
      <c r="C1219" s="2">
        <v>809.13131999999996</v>
      </c>
      <c r="D1219" s="2">
        <v>848.77874999999995</v>
      </c>
      <c r="E1219" s="2" t="s">
        <v>24</v>
      </c>
      <c r="F1219" s="2">
        <v>4.9000000000000002E-2</v>
      </c>
      <c r="G1219" s="2" t="s">
        <v>25</v>
      </c>
      <c r="H1219" s="3">
        <v>41976</v>
      </c>
    </row>
    <row r="1220" spans="1:8">
      <c r="A1220" s="2" t="s">
        <v>1142</v>
      </c>
      <c r="B1220" s="12">
        <v>52268001201</v>
      </c>
      <c r="C1220" s="2">
        <v>0.19549</v>
      </c>
      <c r="D1220" s="2">
        <v>0.20916000000000001</v>
      </c>
      <c r="E1220" s="2" t="s">
        <v>24</v>
      </c>
      <c r="F1220" s="2">
        <v>6.9900000000000004E-2</v>
      </c>
      <c r="G1220" s="2" t="s">
        <v>25</v>
      </c>
      <c r="H1220" s="3">
        <v>41976</v>
      </c>
    </row>
    <row r="1221" spans="1:8">
      <c r="A1221" s="2" t="s">
        <v>97</v>
      </c>
      <c r="B1221" s="12">
        <v>187093801</v>
      </c>
      <c r="C1221" s="2">
        <v>18.584900000000001</v>
      </c>
      <c r="D1221" s="2">
        <v>21.99783</v>
      </c>
      <c r="E1221" s="2" t="s">
        <v>24</v>
      </c>
      <c r="F1221" s="2">
        <v>0.18360000000000001</v>
      </c>
      <c r="G1221" s="2" t="s">
        <v>25</v>
      </c>
      <c r="H1221" s="3">
        <v>41976</v>
      </c>
    </row>
    <row r="1222" spans="1:8">
      <c r="A1222" s="2" t="s">
        <v>1143</v>
      </c>
      <c r="B1222" s="12">
        <v>51672528107</v>
      </c>
      <c r="C1222" s="2">
        <v>3.87459</v>
      </c>
      <c r="D1222" s="2">
        <v>4.2233000000000001</v>
      </c>
      <c r="E1222" s="2" t="s">
        <v>24</v>
      </c>
      <c r="F1222" s="2">
        <v>0.09</v>
      </c>
      <c r="G1222" s="2" t="s">
        <v>25</v>
      </c>
      <c r="H1222" s="3">
        <v>41976</v>
      </c>
    </row>
    <row r="1223" spans="1:8">
      <c r="A1223" s="2" t="s">
        <v>101</v>
      </c>
      <c r="B1223" s="12">
        <v>187014210</v>
      </c>
      <c r="C1223" s="2">
        <v>4.7735000000000003</v>
      </c>
      <c r="D1223" s="2">
        <v>5.5265000000000004</v>
      </c>
      <c r="E1223" s="2" t="s">
        <v>24</v>
      </c>
      <c r="F1223" s="2">
        <v>0.15770000000000001</v>
      </c>
      <c r="G1223" s="2" t="s">
        <v>25</v>
      </c>
      <c r="H1223" s="3">
        <v>41976</v>
      </c>
    </row>
    <row r="1224" spans="1:8">
      <c r="A1224" s="2" t="s">
        <v>102</v>
      </c>
      <c r="B1224" s="12">
        <v>187014310</v>
      </c>
      <c r="C1224" s="2">
        <v>6.8229199999999999</v>
      </c>
      <c r="D1224" s="2">
        <v>7.8993599999999997</v>
      </c>
      <c r="E1224" s="2" t="s">
        <v>24</v>
      </c>
      <c r="F1224" s="2">
        <v>0.1578</v>
      </c>
      <c r="G1224" s="2" t="s">
        <v>25</v>
      </c>
      <c r="H1224" s="3">
        <v>41976</v>
      </c>
    </row>
    <row r="1225" spans="1:8">
      <c r="A1225" s="2" t="s">
        <v>961</v>
      </c>
      <c r="B1225" s="12">
        <v>187073030</v>
      </c>
      <c r="C1225" s="2">
        <v>10.603669999999999</v>
      </c>
      <c r="D1225" s="2">
        <v>11.6157</v>
      </c>
      <c r="E1225" s="2" t="s">
        <v>24</v>
      </c>
      <c r="F1225" s="2">
        <v>9.5399999999999999E-2</v>
      </c>
      <c r="G1225" s="2" t="s">
        <v>25</v>
      </c>
      <c r="H1225" s="3">
        <v>41976</v>
      </c>
    </row>
    <row r="1226" spans="1:8">
      <c r="A1226" s="2" t="s">
        <v>962</v>
      </c>
      <c r="B1226" s="12">
        <v>187073130</v>
      </c>
      <c r="C1226" s="2">
        <v>13.98953</v>
      </c>
      <c r="D1226" s="2">
        <v>15.32483</v>
      </c>
      <c r="E1226" s="2" t="s">
        <v>24</v>
      </c>
      <c r="F1226" s="2">
        <v>9.5399999999999999E-2</v>
      </c>
      <c r="G1226" s="2" t="s">
        <v>25</v>
      </c>
      <c r="H1226" s="3">
        <v>41976</v>
      </c>
    </row>
    <row r="1227" spans="1:8">
      <c r="A1227" s="2" t="s">
        <v>1144</v>
      </c>
      <c r="B1227" s="12">
        <v>50458058010</v>
      </c>
      <c r="C1227" s="2">
        <v>8.57775</v>
      </c>
      <c r="D1227" s="2">
        <v>9.2555599999999991</v>
      </c>
      <c r="E1227" s="2" t="s">
        <v>24</v>
      </c>
      <c r="F1227" s="2">
        <v>7.9000000000000001E-2</v>
      </c>
      <c r="G1227" s="2" t="s">
        <v>25</v>
      </c>
      <c r="H1227" s="3">
        <v>41976</v>
      </c>
    </row>
    <row r="1228" spans="1:8">
      <c r="A1228" s="2" t="s">
        <v>1145</v>
      </c>
      <c r="B1228" s="12">
        <v>50458057810</v>
      </c>
      <c r="C1228" s="2">
        <v>8.5729900000000008</v>
      </c>
      <c r="D1228" s="2">
        <v>9.2504200000000001</v>
      </c>
      <c r="E1228" s="2" t="s">
        <v>24</v>
      </c>
      <c r="F1228" s="2">
        <v>7.9000000000000001E-2</v>
      </c>
      <c r="G1228" s="2" t="s">
        <v>25</v>
      </c>
      <c r="H1228" s="3">
        <v>41976</v>
      </c>
    </row>
    <row r="1229" spans="1:8">
      <c r="A1229" s="2" t="s">
        <v>1146</v>
      </c>
      <c r="B1229" s="12">
        <v>50458057910</v>
      </c>
      <c r="C1229" s="2">
        <v>8.6922099999999993</v>
      </c>
      <c r="D1229" s="2">
        <v>9.3790700000000005</v>
      </c>
      <c r="E1229" s="2" t="s">
        <v>24</v>
      </c>
      <c r="F1229" s="2">
        <v>7.9000000000000001E-2</v>
      </c>
      <c r="G1229" s="2" t="s">
        <v>25</v>
      </c>
      <c r="H1229" s="3">
        <v>41976</v>
      </c>
    </row>
    <row r="1230" spans="1:8">
      <c r="A1230" s="2" t="s">
        <v>964</v>
      </c>
      <c r="B1230" s="12">
        <v>37050105</v>
      </c>
      <c r="C1230" s="2">
        <v>68.350440000000006</v>
      </c>
      <c r="D1230" s="2">
        <v>82.019850000000005</v>
      </c>
      <c r="E1230" s="2" t="s">
        <v>24</v>
      </c>
      <c r="F1230" s="2">
        <v>0.2</v>
      </c>
      <c r="G1230" s="2" t="s">
        <v>25</v>
      </c>
      <c r="H1230" s="3">
        <v>41976</v>
      </c>
    </row>
    <row r="1231" spans="1:8">
      <c r="A1231" s="2" t="s">
        <v>103</v>
      </c>
      <c r="B1231" s="12">
        <v>187045302</v>
      </c>
      <c r="C1231" s="2">
        <v>13.261850000000001</v>
      </c>
      <c r="D1231" s="2">
        <v>15.12077</v>
      </c>
      <c r="E1231" s="2" t="s">
        <v>24</v>
      </c>
      <c r="F1231" s="2">
        <v>0.14019999999999999</v>
      </c>
      <c r="G1231" s="2" t="s">
        <v>25</v>
      </c>
      <c r="H1231" s="3">
        <v>41976</v>
      </c>
    </row>
    <row r="1232" spans="1:8">
      <c r="A1232" s="2" t="s">
        <v>966</v>
      </c>
      <c r="B1232" s="12">
        <v>187099445</v>
      </c>
      <c r="C1232" s="2">
        <v>99.340149999999994</v>
      </c>
      <c r="D1232" s="2">
        <v>108.28077</v>
      </c>
      <c r="E1232" s="2" t="s">
        <v>24</v>
      </c>
      <c r="F1232" s="2">
        <v>0.09</v>
      </c>
      <c r="G1232" s="2" t="s">
        <v>25</v>
      </c>
      <c r="H1232" s="3">
        <v>41976</v>
      </c>
    </row>
    <row r="1233" spans="1:8">
      <c r="A1233" s="2" t="s">
        <v>967</v>
      </c>
      <c r="B1233" s="12">
        <v>187099395</v>
      </c>
      <c r="C1233" s="2">
        <v>27.32658</v>
      </c>
      <c r="D1233" s="2">
        <v>29.785969999999999</v>
      </c>
      <c r="E1233" s="2" t="s">
        <v>24</v>
      </c>
      <c r="F1233" s="2">
        <v>0.09</v>
      </c>
      <c r="G1233" s="2" t="s">
        <v>25</v>
      </c>
      <c r="H1233" s="3">
        <v>41976</v>
      </c>
    </row>
    <row r="1234" spans="1:8">
      <c r="A1234" s="2" t="s">
        <v>1147</v>
      </c>
      <c r="B1234" s="12">
        <v>59630085075</v>
      </c>
      <c r="C1234" s="2">
        <v>17.185020000000002</v>
      </c>
      <c r="D1234" s="2">
        <v>19.046669999999999</v>
      </c>
      <c r="E1234" s="2" t="s">
        <v>24</v>
      </c>
      <c r="F1234" s="2">
        <v>0.10829999999999999</v>
      </c>
      <c r="G1234" s="2" t="s">
        <v>25</v>
      </c>
      <c r="H1234" s="3">
        <v>41717</v>
      </c>
    </row>
    <row r="1235" spans="1:8">
      <c r="A1235" s="2" t="s">
        <v>1148</v>
      </c>
      <c r="B1235" s="12">
        <v>59630077703</v>
      </c>
      <c r="C1235" s="2">
        <v>17.34432</v>
      </c>
      <c r="D1235" s="2">
        <v>19.223230000000001</v>
      </c>
      <c r="E1235" s="2" t="s">
        <v>24</v>
      </c>
      <c r="F1235" s="2">
        <v>0.10829999999999999</v>
      </c>
      <c r="G1235" s="2" t="s">
        <v>25</v>
      </c>
      <c r="H1235" s="3">
        <v>41717</v>
      </c>
    </row>
    <row r="1236" spans="1:8">
      <c r="A1236" s="2" t="s">
        <v>1149</v>
      </c>
      <c r="B1236" s="12">
        <v>64081015</v>
      </c>
      <c r="C1236" s="2">
        <v>52.366590000000002</v>
      </c>
      <c r="D1236" s="2">
        <v>56.610909999999997</v>
      </c>
      <c r="E1236" s="2" t="s">
        <v>24</v>
      </c>
      <c r="F1236" s="2">
        <v>8.1100000000000005E-2</v>
      </c>
      <c r="G1236" s="2" t="s">
        <v>25</v>
      </c>
      <c r="H1236" s="3">
        <v>41717</v>
      </c>
    </row>
    <row r="1237" spans="1:8">
      <c r="A1237" s="2" t="s">
        <v>1150</v>
      </c>
      <c r="B1237" s="12">
        <v>3089321</v>
      </c>
      <c r="C1237" s="2">
        <v>4.2903099999999998</v>
      </c>
      <c r="D1237" s="2">
        <v>4.7150100000000004</v>
      </c>
      <c r="E1237" s="2" t="s">
        <v>24</v>
      </c>
      <c r="F1237" s="2">
        <v>9.9000000000000005E-2</v>
      </c>
      <c r="G1237" s="2" t="s">
        <v>25</v>
      </c>
      <c r="H1237" s="3">
        <v>41724</v>
      </c>
    </row>
    <row r="1238" spans="1:8">
      <c r="A1238" s="2" t="s">
        <v>1151</v>
      </c>
      <c r="B1238" s="12">
        <v>3089421</v>
      </c>
      <c r="C1238" s="2">
        <v>4.30924</v>
      </c>
      <c r="D1238" s="2">
        <v>4.7358099999999999</v>
      </c>
      <c r="E1238" s="2" t="s">
        <v>24</v>
      </c>
      <c r="F1238" s="2">
        <v>9.9000000000000005E-2</v>
      </c>
      <c r="G1238" s="2" t="s">
        <v>25</v>
      </c>
      <c r="H1238" s="3">
        <v>41724</v>
      </c>
    </row>
    <row r="1239" spans="1:8">
      <c r="A1239" s="2" t="s">
        <v>1152</v>
      </c>
      <c r="B1239" s="12">
        <v>3085222</v>
      </c>
      <c r="C1239" s="2">
        <v>283.11374999999998</v>
      </c>
      <c r="D1239" s="2">
        <v>294.15519</v>
      </c>
      <c r="E1239" s="2" t="s">
        <v>24</v>
      </c>
      <c r="F1239" s="2">
        <v>3.9E-2</v>
      </c>
      <c r="G1239" s="2" t="s">
        <v>25</v>
      </c>
      <c r="H1239" s="3">
        <v>41724</v>
      </c>
    </row>
    <row r="1240" spans="1:8">
      <c r="A1240" s="2" t="s">
        <v>1153</v>
      </c>
      <c r="B1240" s="12">
        <v>3052811</v>
      </c>
      <c r="C1240" s="2">
        <v>152.09939</v>
      </c>
      <c r="D1240" s="2">
        <v>164.11524</v>
      </c>
      <c r="E1240" s="2" t="s">
        <v>24</v>
      </c>
      <c r="F1240" s="2">
        <v>7.9000000000000001E-2</v>
      </c>
      <c r="G1240" s="2" t="s">
        <v>25</v>
      </c>
      <c r="H1240" s="3">
        <v>41724</v>
      </c>
    </row>
    <row r="1241" spans="1:8">
      <c r="A1241" s="2" t="s">
        <v>1154</v>
      </c>
      <c r="B1241" s="12">
        <v>43538017360</v>
      </c>
      <c r="C1241" s="2">
        <v>258.27202999999997</v>
      </c>
      <c r="D1241" s="2">
        <v>267.00594000000001</v>
      </c>
      <c r="E1241" s="2" t="s">
        <v>24</v>
      </c>
      <c r="F1241" s="2">
        <v>3.3799999999999997E-2</v>
      </c>
      <c r="G1241" s="2" t="s">
        <v>25</v>
      </c>
      <c r="H1241" s="3">
        <v>41731</v>
      </c>
    </row>
    <row r="1242" spans="1:8">
      <c r="A1242" s="2" t="s">
        <v>1155</v>
      </c>
      <c r="B1242" s="12">
        <v>43538017169</v>
      </c>
      <c r="C1242" s="2">
        <v>258.27202999999997</v>
      </c>
      <c r="D1242" s="2">
        <v>267.00594000000001</v>
      </c>
      <c r="E1242" s="2" t="s">
        <v>24</v>
      </c>
      <c r="F1242" s="2">
        <v>3.3799999999999997E-2</v>
      </c>
      <c r="G1242" s="2" t="s">
        <v>25</v>
      </c>
      <c r="H1242" s="3">
        <v>41731</v>
      </c>
    </row>
    <row r="1243" spans="1:8">
      <c r="A1243" s="2" t="s">
        <v>1156</v>
      </c>
      <c r="B1243" s="12">
        <v>6046405</v>
      </c>
      <c r="C1243" s="2">
        <v>58.960599999999999</v>
      </c>
      <c r="D1243" s="2">
        <v>60.729419999999998</v>
      </c>
      <c r="E1243" s="2" t="s">
        <v>24</v>
      </c>
      <c r="F1243" s="2">
        <v>0.03</v>
      </c>
      <c r="G1243" s="2" t="s">
        <v>25</v>
      </c>
      <c r="H1243" s="3">
        <v>41731</v>
      </c>
    </row>
    <row r="1244" spans="1:8">
      <c r="A1244" s="2" t="s">
        <v>1157</v>
      </c>
      <c r="B1244" s="12">
        <v>6046102</v>
      </c>
      <c r="C1244" s="2">
        <v>110.02370999999999</v>
      </c>
      <c r="D1244" s="2">
        <v>113.3253</v>
      </c>
      <c r="E1244" s="2" t="s">
        <v>24</v>
      </c>
      <c r="F1244" s="2">
        <v>0.03</v>
      </c>
      <c r="G1244" s="2" t="s">
        <v>25</v>
      </c>
      <c r="H1244" s="3">
        <v>41731</v>
      </c>
    </row>
    <row r="1245" spans="1:8">
      <c r="A1245" s="2" t="s">
        <v>1158</v>
      </c>
      <c r="B1245" s="12">
        <v>6386203</v>
      </c>
      <c r="C1245" s="2">
        <v>131.15183999999999</v>
      </c>
      <c r="D1245" s="2">
        <v>135.08770999999999</v>
      </c>
      <c r="E1245" s="2" t="s">
        <v>24</v>
      </c>
      <c r="F1245" s="2">
        <v>0.03</v>
      </c>
      <c r="G1245" s="2" t="s">
        <v>25</v>
      </c>
      <c r="H1245" s="3">
        <v>41731</v>
      </c>
    </row>
    <row r="1246" spans="1:8">
      <c r="A1246" s="2" t="s">
        <v>1159</v>
      </c>
      <c r="B1246" s="12">
        <v>23635041201</v>
      </c>
      <c r="C1246" s="2">
        <v>16.638110000000001</v>
      </c>
      <c r="D1246" s="2">
        <v>18.63485</v>
      </c>
      <c r="E1246" s="2" t="s">
        <v>24</v>
      </c>
      <c r="F1246" s="2">
        <v>0.12</v>
      </c>
      <c r="G1246" s="2" t="s">
        <v>25</v>
      </c>
      <c r="H1246" s="3">
        <v>41731</v>
      </c>
    </row>
    <row r="1247" spans="1:8">
      <c r="A1247" s="2" t="s">
        <v>1160</v>
      </c>
      <c r="B1247" s="12">
        <v>23635041601</v>
      </c>
      <c r="C1247" s="2">
        <v>21.933949999999999</v>
      </c>
      <c r="D1247" s="2">
        <v>24.566020000000002</v>
      </c>
      <c r="E1247" s="2" t="s">
        <v>24</v>
      </c>
      <c r="F1247" s="2">
        <v>0.12</v>
      </c>
      <c r="G1247" s="2" t="s">
        <v>25</v>
      </c>
      <c r="H1247" s="3">
        <v>41731</v>
      </c>
    </row>
    <row r="1248" spans="1:8">
      <c r="A1248" s="2" t="s">
        <v>1161</v>
      </c>
      <c r="B1248" s="12">
        <v>23635043201</v>
      </c>
      <c r="C1248" s="2">
        <v>44.299550000000004</v>
      </c>
      <c r="D1248" s="2">
        <v>49.615499999999997</v>
      </c>
      <c r="E1248" s="2" t="s">
        <v>24</v>
      </c>
      <c r="F1248" s="2">
        <v>0.12</v>
      </c>
      <c r="G1248" s="2" t="s">
        <v>25</v>
      </c>
      <c r="H1248" s="3">
        <v>41731</v>
      </c>
    </row>
    <row r="1249" spans="1:8">
      <c r="A1249" s="2" t="s">
        <v>1162</v>
      </c>
      <c r="B1249" s="12">
        <v>23635040801</v>
      </c>
      <c r="C1249" s="2">
        <v>11.020849999999999</v>
      </c>
      <c r="D1249" s="2">
        <v>12.343349999999999</v>
      </c>
      <c r="E1249" s="2" t="s">
        <v>24</v>
      </c>
      <c r="F1249" s="2">
        <v>0.12</v>
      </c>
      <c r="G1249" s="2" t="s">
        <v>25</v>
      </c>
      <c r="H1249" s="3">
        <v>41731</v>
      </c>
    </row>
    <row r="1250" spans="1:8">
      <c r="A1250" s="2" t="s">
        <v>1163</v>
      </c>
      <c r="B1250" s="12">
        <v>6003144</v>
      </c>
      <c r="C1250" s="2">
        <v>24.705660000000002</v>
      </c>
      <c r="D1250" s="2">
        <v>26.162299999999998</v>
      </c>
      <c r="E1250" s="2" t="s">
        <v>24</v>
      </c>
      <c r="F1250" s="2">
        <v>5.8999999999999997E-2</v>
      </c>
      <c r="G1250" s="2" t="s">
        <v>25</v>
      </c>
      <c r="H1250" s="3">
        <v>41731</v>
      </c>
    </row>
    <row r="1251" spans="1:8">
      <c r="A1251" s="2" t="s">
        <v>390</v>
      </c>
      <c r="B1251" s="12">
        <v>173080601</v>
      </c>
      <c r="C1251" s="2">
        <v>5.2126999999999999</v>
      </c>
      <c r="D1251" s="2">
        <v>6.7764499999999996</v>
      </c>
      <c r="E1251" s="2" t="s">
        <v>24</v>
      </c>
      <c r="F1251" s="2">
        <v>0.3</v>
      </c>
      <c r="G1251" s="2" t="s">
        <v>25</v>
      </c>
      <c r="H1251" s="3">
        <v>41731</v>
      </c>
    </row>
    <row r="1252" spans="1:8">
      <c r="A1252" s="2" t="s">
        <v>1164</v>
      </c>
      <c r="B1252" s="12">
        <v>85132801</v>
      </c>
      <c r="C1252" s="2">
        <v>8.8162900000000004</v>
      </c>
      <c r="D1252" s="2">
        <v>9.5215999999999994</v>
      </c>
      <c r="E1252" s="2" t="s">
        <v>24</v>
      </c>
      <c r="F1252" s="2">
        <v>0.08</v>
      </c>
      <c r="G1252" s="2" t="s">
        <v>25</v>
      </c>
      <c r="H1252" s="3">
        <v>41731</v>
      </c>
    </row>
    <row r="1253" spans="1:8">
      <c r="A1253" s="2" t="s">
        <v>1165</v>
      </c>
      <c r="B1253" s="12">
        <v>43538019016</v>
      </c>
      <c r="C1253" s="2">
        <v>0.59616000000000002</v>
      </c>
      <c r="D1253" s="2">
        <v>0.61404000000000003</v>
      </c>
      <c r="E1253" s="2" t="s">
        <v>24</v>
      </c>
      <c r="F1253" s="2">
        <v>0.03</v>
      </c>
      <c r="G1253" s="2" t="s">
        <v>25</v>
      </c>
      <c r="H1253" s="3">
        <v>41731</v>
      </c>
    </row>
    <row r="1254" spans="1:8">
      <c r="A1254" s="2" t="s">
        <v>189</v>
      </c>
      <c r="B1254" s="12">
        <v>43538019116</v>
      </c>
      <c r="C1254" s="2">
        <v>311.23311999999999</v>
      </c>
      <c r="D1254" s="2">
        <v>319.50880999999998</v>
      </c>
      <c r="E1254" s="2" t="s">
        <v>24</v>
      </c>
      <c r="F1254" s="2">
        <v>2.6599999999999999E-2</v>
      </c>
      <c r="G1254" s="2" t="s">
        <v>25</v>
      </c>
      <c r="H1254" s="3">
        <v>41731</v>
      </c>
    </row>
    <row r="1255" spans="1:8">
      <c r="A1255" s="2" t="s">
        <v>1166</v>
      </c>
      <c r="B1255" s="12">
        <v>62856060210</v>
      </c>
      <c r="C1255" s="2">
        <v>75.130430000000004</v>
      </c>
      <c r="D1255" s="2">
        <v>116.45217</v>
      </c>
      <c r="E1255" s="2" t="s">
        <v>24</v>
      </c>
      <c r="F1255" s="2">
        <v>0.55000000000000004</v>
      </c>
      <c r="G1255" s="2" t="s">
        <v>25</v>
      </c>
      <c r="H1255" s="3">
        <v>41731</v>
      </c>
    </row>
    <row r="1256" spans="1:8">
      <c r="A1256" s="2" t="s">
        <v>1167</v>
      </c>
      <c r="B1256" s="12">
        <v>85143001</v>
      </c>
      <c r="C1256" s="2">
        <v>390.79</v>
      </c>
      <c r="D1256" s="2">
        <v>425.96109999999999</v>
      </c>
      <c r="E1256" s="2" t="s">
        <v>24</v>
      </c>
      <c r="F1256" s="2">
        <v>0.09</v>
      </c>
      <c r="G1256" s="2" t="s">
        <v>25</v>
      </c>
      <c r="H1256" s="3">
        <v>41731</v>
      </c>
    </row>
    <row r="1257" spans="1:8">
      <c r="A1257" s="2" t="s">
        <v>1168</v>
      </c>
      <c r="B1257" s="12">
        <v>85151901</v>
      </c>
      <c r="C1257" s="2">
        <v>44.31474</v>
      </c>
      <c r="D1257" s="2">
        <v>48.303440000000002</v>
      </c>
      <c r="E1257" s="2" t="s">
        <v>24</v>
      </c>
      <c r="F1257" s="2">
        <v>0.09</v>
      </c>
      <c r="G1257" s="2" t="s">
        <v>25</v>
      </c>
      <c r="H1257" s="3">
        <v>41731</v>
      </c>
    </row>
    <row r="1258" spans="1:8">
      <c r="A1258" s="2" t="s">
        <v>1169</v>
      </c>
      <c r="B1258" s="12">
        <v>85141701</v>
      </c>
      <c r="C1258" s="2">
        <v>538.10409000000004</v>
      </c>
      <c r="D1258" s="2">
        <v>586.53345999999999</v>
      </c>
      <c r="E1258" s="2" t="s">
        <v>24</v>
      </c>
      <c r="F1258" s="2">
        <v>0.09</v>
      </c>
      <c r="G1258" s="2" t="s">
        <v>25</v>
      </c>
      <c r="H1258" s="3">
        <v>41731</v>
      </c>
    </row>
    <row r="1259" spans="1:8">
      <c r="A1259" s="2" t="s">
        <v>1170</v>
      </c>
      <c r="B1259" s="12">
        <v>85124803</v>
      </c>
      <c r="C1259" s="2">
        <v>11.052490000000001</v>
      </c>
      <c r="D1259" s="2">
        <v>12.047560000000001</v>
      </c>
      <c r="E1259" s="2" t="s">
        <v>24</v>
      </c>
      <c r="F1259" s="2">
        <v>0.09</v>
      </c>
      <c r="G1259" s="2" t="s">
        <v>25</v>
      </c>
      <c r="H1259" s="3">
        <v>41731</v>
      </c>
    </row>
    <row r="1260" spans="1:8">
      <c r="A1260" s="2" t="s">
        <v>1171</v>
      </c>
      <c r="B1260" s="12">
        <v>51248015101</v>
      </c>
      <c r="C1260" s="2">
        <v>6.5415700000000001</v>
      </c>
      <c r="D1260" s="2">
        <v>7.1302500000000002</v>
      </c>
      <c r="E1260" s="2" t="s">
        <v>24</v>
      </c>
      <c r="F1260" s="2">
        <v>0.09</v>
      </c>
      <c r="G1260" s="2" t="s">
        <v>25</v>
      </c>
      <c r="H1260" s="3">
        <v>41731</v>
      </c>
    </row>
    <row r="1261" spans="1:8">
      <c r="A1261" s="2" t="s">
        <v>1172</v>
      </c>
      <c r="B1261" s="12">
        <v>51248015001</v>
      </c>
      <c r="C1261" s="2">
        <v>6.5625400000000003</v>
      </c>
      <c r="D1261" s="2">
        <v>7.1531000000000002</v>
      </c>
      <c r="E1261" s="2" t="s">
        <v>24</v>
      </c>
      <c r="F1261" s="2">
        <v>0.09</v>
      </c>
      <c r="G1261" s="2" t="s">
        <v>25</v>
      </c>
      <c r="H1261" s="3">
        <v>41731</v>
      </c>
    </row>
    <row r="1262" spans="1:8">
      <c r="A1262" s="2" t="s">
        <v>1173</v>
      </c>
      <c r="B1262" s="12">
        <v>9009401</v>
      </c>
      <c r="C1262" s="2">
        <v>4.7974600000000001</v>
      </c>
      <c r="D1262" s="2">
        <v>5.1332800000000001</v>
      </c>
      <c r="E1262" s="2" t="s">
        <v>24</v>
      </c>
      <c r="F1262" s="2">
        <v>7.0000000000000007E-2</v>
      </c>
      <c r="G1262" s="2" t="s">
        <v>25</v>
      </c>
      <c r="H1262" s="3">
        <v>41731</v>
      </c>
    </row>
    <row r="1263" spans="1:8">
      <c r="A1263" s="2" t="s">
        <v>107</v>
      </c>
      <c r="B1263" s="12">
        <v>149047801</v>
      </c>
      <c r="C1263" s="2">
        <v>181.19487000000001</v>
      </c>
      <c r="D1263" s="2">
        <v>208.37591</v>
      </c>
      <c r="E1263" s="2" t="s">
        <v>24</v>
      </c>
      <c r="F1263" s="2">
        <v>0.15</v>
      </c>
      <c r="G1263" s="2" t="s">
        <v>25</v>
      </c>
      <c r="H1263" s="3">
        <v>41738</v>
      </c>
    </row>
    <row r="1264" spans="1:8">
      <c r="A1264" s="2" t="s">
        <v>108</v>
      </c>
      <c r="B1264" s="12">
        <v>149047201</v>
      </c>
      <c r="C1264" s="2">
        <v>41.94858</v>
      </c>
      <c r="D1264" s="2">
        <v>48.245060000000002</v>
      </c>
      <c r="E1264" s="2" t="s">
        <v>24</v>
      </c>
      <c r="F1264" s="2">
        <v>0.15010000000000001</v>
      </c>
      <c r="G1264" s="2" t="s">
        <v>25</v>
      </c>
      <c r="H1264" s="3">
        <v>41738</v>
      </c>
    </row>
    <row r="1265" spans="1:8">
      <c r="A1265" s="2" t="s">
        <v>109</v>
      </c>
      <c r="B1265" s="12">
        <v>430047115</v>
      </c>
      <c r="C1265" s="2">
        <v>5.9517199999999999</v>
      </c>
      <c r="D1265" s="2">
        <v>6.8444799999999999</v>
      </c>
      <c r="E1265" s="2" t="s">
        <v>24</v>
      </c>
      <c r="F1265" s="2">
        <v>0.15</v>
      </c>
      <c r="G1265" s="2" t="s">
        <v>25</v>
      </c>
      <c r="H1265" s="3">
        <v>41738</v>
      </c>
    </row>
    <row r="1266" spans="1:8">
      <c r="A1266" s="2" t="s">
        <v>44</v>
      </c>
      <c r="B1266" s="12">
        <v>24208035305</v>
      </c>
      <c r="C1266" s="2">
        <v>29.526219999999999</v>
      </c>
      <c r="D1266" s="2">
        <v>31.740390000000001</v>
      </c>
      <c r="E1266" s="2" t="s">
        <v>24</v>
      </c>
      <c r="F1266" s="2">
        <v>7.4999999999999997E-2</v>
      </c>
      <c r="G1266" s="2" t="s">
        <v>25</v>
      </c>
      <c r="H1266" s="3">
        <v>41738</v>
      </c>
    </row>
    <row r="1267" spans="1:8">
      <c r="A1267" s="2" t="s">
        <v>44</v>
      </c>
      <c r="B1267" s="12">
        <v>24208035310</v>
      </c>
      <c r="C1267" s="2">
        <v>29.202020000000001</v>
      </c>
      <c r="D1267" s="2">
        <v>31.39188</v>
      </c>
      <c r="E1267" s="2" t="s">
        <v>24</v>
      </c>
      <c r="F1267" s="2">
        <v>7.4999999999999997E-2</v>
      </c>
      <c r="G1267" s="2" t="s">
        <v>25</v>
      </c>
      <c r="H1267" s="3">
        <v>41738</v>
      </c>
    </row>
    <row r="1268" spans="1:8">
      <c r="A1268" s="2" t="s">
        <v>1174</v>
      </c>
      <c r="B1268" s="12">
        <v>63402071201</v>
      </c>
      <c r="C1268" s="2">
        <v>27.56138</v>
      </c>
      <c r="D1268" s="2">
        <v>30.047139999999999</v>
      </c>
      <c r="E1268" s="2" t="s">
        <v>24</v>
      </c>
      <c r="F1268" s="2">
        <v>9.0200000000000002E-2</v>
      </c>
      <c r="G1268" s="2" t="s">
        <v>25</v>
      </c>
      <c r="H1268" s="3">
        <v>41738</v>
      </c>
    </row>
    <row r="1269" spans="1:8">
      <c r="A1269" s="2" t="s">
        <v>1175</v>
      </c>
      <c r="B1269" s="12">
        <v>63402071101</v>
      </c>
      <c r="C1269" s="2">
        <v>27.46415</v>
      </c>
      <c r="D1269" s="2">
        <v>29.94115</v>
      </c>
      <c r="E1269" s="2" t="s">
        <v>24</v>
      </c>
      <c r="F1269" s="2">
        <v>9.0200000000000002E-2</v>
      </c>
      <c r="G1269" s="2" t="s">
        <v>25</v>
      </c>
      <c r="H1269" s="3">
        <v>41738</v>
      </c>
    </row>
    <row r="1270" spans="1:8">
      <c r="A1270" s="2" t="s">
        <v>1176</v>
      </c>
      <c r="B1270" s="12">
        <v>64764024060</v>
      </c>
      <c r="C1270" s="2">
        <v>4.4518899999999997</v>
      </c>
      <c r="D1270" s="2">
        <v>4.8524700000000003</v>
      </c>
      <c r="E1270" s="2" t="s">
        <v>24</v>
      </c>
      <c r="F1270" s="2">
        <v>0.09</v>
      </c>
      <c r="G1270" s="2" t="s">
        <v>25</v>
      </c>
      <c r="H1270" s="3">
        <v>41738</v>
      </c>
    </row>
    <row r="1271" spans="1:8">
      <c r="A1271" s="2" t="s">
        <v>1177</v>
      </c>
      <c r="B1271" s="12">
        <v>64764008060</v>
      </c>
      <c r="C1271" s="2">
        <v>4.4787999999999997</v>
      </c>
      <c r="D1271" s="2">
        <v>4.8818000000000001</v>
      </c>
      <c r="E1271" s="2" t="s">
        <v>24</v>
      </c>
      <c r="F1271" s="2">
        <v>0.09</v>
      </c>
      <c r="G1271" s="2" t="s">
        <v>25</v>
      </c>
      <c r="H1271" s="3">
        <v>41738</v>
      </c>
    </row>
    <row r="1272" spans="1:8">
      <c r="A1272" s="2" t="s">
        <v>1178</v>
      </c>
      <c r="B1272" s="12">
        <v>78061415</v>
      </c>
      <c r="C1272" s="2">
        <v>3.93066</v>
      </c>
      <c r="D1272" s="2">
        <v>4.3197999999999999</v>
      </c>
      <c r="E1272" s="2" t="s">
        <v>24</v>
      </c>
      <c r="F1272" s="2">
        <v>9.9000000000000005E-2</v>
      </c>
      <c r="G1272" s="2" t="s">
        <v>25</v>
      </c>
      <c r="H1272" s="3">
        <v>41738</v>
      </c>
    </row>
    <row r="1273" spans="1:8">
      <c r="A1273" s="2" t="s">
        <v>110</v>
      </c>
      <c r="B1273" s="12">
        <v>430078327</v>
      </c>
      <c r="C1273" s="2">
        <v>4.4124400000000001</v>
      </c>
      <c r="D1273" s="2">
        <v>4.7689199999999996</v>
      </c>
      <c r="E1273" s="2" t="s">
        <v>24</v>
      </c>
      <c r="F1273" s="2">
        <v>8.0799999999999997E-2</v>
      </c>
      <c r="G1273" s="2" t="s">
        <v>25</v>
      </c>
      <c r="H1273" s="3">
        <v>41738</v>
      </c>
    </row>
    <row r="1274" spans="1:8">
      <c r="A1274" s="2" t="s">
        <v>49</v>
      </c>
      <c r="B1274" s="12">
        <v>24208062901</v>
      </c>
      <c r="C1274" s="2">
        <v>27.797129999999999</v>
      </c>
      <c r="D1274" s="2">
        <v>29.186699999999998</v>
      </c>
      <c r="E1274" s="2" t="s">
        <v>24</v>
      </c>
      <c r="F1274" s="2">
        <v>0.05</v>
      </c>
      <c r="G1274" s="2" t="s">
        <v>25</v>
      </c>
      <c r="H1274" s="3">
        <v>41738</v>
      </c>
    </row>
    <row r="1275" spans="1:8">
      <c r="A1275" s="2" t="s">
        <v>49</v>
      </c>
      <c r="B1275" s="12">
        <v>24208062902</v>
      </c>
      <c r="C1275" s="2">
        <v>29.022649999999999</v>
      </c>
      <c r="D1275" s="2">
        <v>30.473500000000001</v>
      </c>
      <c r="E1275" s="2" t="s">
        <v>24</v>
      </c>
      <c r="F1275" s="2">
        <v>0.05</v>
      </c>
      <c r="G1275" s="2" t="s">
        <v>25</v>
      </c>
      <c r="H1275" s="3">
        <v>41738</v>
      </c>
    </row>
    <row r="1276" spans="1:8">
      <c r="A1276" s="2" t="s">
        <v>50</v>
      </c>
      <c r="B1276" s="12">
        <v>24208044605</v>
      </c>
      <c r="C1276" s="2">
        <v>22.691939999999999</v>
      </c>
      <c r="D1276" s="2">
        <v>23.826309999999999</v>
      </c>
      <c r="E1276" s="2" t="s">
        <v>24</v>
      </c>
      <c r="F1276" s="2">
        <v>0.05</v>
      </c>
      <c r="G1276" s="2" t="s">
        <v>25</v>
      </c>
      <c r="H1276" s="3">
        <v>41738</v>
      </c>
    </row>
    <row r="1277" spans="1:8">
      <c r="A1277" s="2" t="s">
        <v>251</v>
      </c>
      <c r="B1277" s="12">
        <v>63402091130</v>
      </c>
      <c r="C1277" s="2">
        <v>4.1762100000000002</v>
      </c>
      <c r="D1277" s="2">
        <v>4.4378500000000001</v>
      </c>
      <c r="E1277" s="2" t="s">
        <v>24</v>
      </c>
      <c r="F1277" s="2">
        <v>6.2700000000000006E-2</v>
      </c>
      <c r="G1277" s="2" t="s">
        <v>25</v>
      </c>
      <c r="H1277" s="3">
        <v>41738</v>
      </c>
    </row>
    <row r="1278" spans="1:8">
      <c r="A1278" s="2" t="s">
        <v>251</v>
      </c>
      <c r="B1278" s="12">
        <v>63402091164</v>
      </c>
      <c r="C1278" s="2">
        <v>4.1683899999999996</v>
      </c>
      <c r="D1278" s="2">
        <v>4.4295400000000003</v>
      </c>
      <c r="E1278" s="2" t="s">
        <v>24</v>
      </c>
      <c r="F1278" s="2">
        <v>6.2700000000000006E-2</v>
      </c>
      <c r="G1278" s="2" t="s">
        <v>25</v>
      </c>
      <c r="H1278" s="3">
        <v>41738</v>
      </c>
    </row>
    <row r="1279" spans="1:8">
      <c r="A1279" s="2" t="s">
        <v>1179</v>
      </c>
      <c r="B1279" s="12">
        <v>187520030</v>
      </c>
      <c r="C1279" s="2">
        <v>16.133120000000002</v>
      </c>
      <c r="D1279" s="2">
        <v>27.055399999999999</v>
      </c>
      <c r="E1279" s="2" t="s">
        <v>24</v>
      </c>
      <c r="F1279" s="2">
        <v>0.67700000000000005</v>
      </c>
      <c r="G1279" s="2" t="s">
        <v>25</v>
      </c>
      <c r="H1279" s="3">
        <v>41738</v>
      </c>
    </row>
    <row r="1280" spans="1:8">
      <c r="A1280" s="2" t="s">
        <v>51</v>
      </c>
      <c r="B1280" s="12">
        <v>66715030</v>
      </c>
      <c r="C1280" s="2">
        <v>16.133120000000002</v>
      </c>
      <c r="D1280" s="2">
        <v>27.055399999999999</v>
      </c>
      <c r="E1280" s="2" t="s">
        <v>24</v>
      </c>
      <c r="F1280" s="2">
        <v>0.67700000000000005</v>
      </c>
      <c r="G1280" s="2" t="s">
        <v>25</v>
      </c>
      <c r="H1280" s="3">
        <v>41738</v>
      </c>
    </row>
    <row r="1281" spans="1:8">
      <c r="A1281" s="2" t="s">
        <v>290</v>
      </c>
      <c r="B1281" s="12">
        <v>299384902</v>
      </c>
      <c r="C1281" s="2">
        <v>4.9821900000000001</v>
      </c>
      <c r="D1281" s="2">
        <v>5.4500700000000002</v>
      </c>
      <c r="E1281" s="2" t="s">
        <v>24</v>
      </c>
      <c r="F1281" s="2">
        <v>9.3899999999999997E-2</v>
      </c>
      <c r="G1281" s="2" t="s">
        <v>25</v>
      </c>
      <c r="H1281" s="3">
        <v>41738</v>
      </c>
    </row>
    <row r="1282" spans="1:8">
      <c r="A1282" s="2" t="s">
        <v>290</v>
      </c>
      <c r="B1282" s="12">
        <v>299384904</v>
      </c>
      <c r="C1282" s="2">
        <v>4.24641</v>
      </c>
      <c r="D1282" s="2">
        <v>4.6453600000000002</v>
      </c>
      <c r="E1282" s="2" t="s">
        <v>24</v>
      </c>
      <c r="F1282" s="2">
        <v>9.3899999999999997E-2</v>
      </c>
      <c r="G1282" s="2" t="s">
        <v>25</v>
      </c>
      <c r="H1282" s="3">
        <v>41738</v>
      </c>
    </row>
    <row r="1283" spans="1:8">
      <c r="A1283" s="2" t="s">
        <v>1180</v>
      </c>
      <c r="B1283" s="12">
        <v>13310011901</v>
      </c>
      <c r="C1283" s="2">
        <v>4.9870900000000002</v>
      </c>
      <c r="D1283" s="2">
        <v>5.2814100000000002</v>
      </c>
      <c r="E1283" s="2" t="s">
        <v>24</v>
      </c>
      <c r="F1283" s="2">
        <v>5.8999999999999997E-2</v>
      </c>
      <c r="G1283" s="2" t="s">
        <v>25</v>
      </c>
      <c r="H1283" s="3">
        <v>41738</v>
      </c>
    </row>
    <row r="1284" spans="1:8">
      <c r="A1284" s="2" t="s">
        <v>117</v>
      </c>
      <c r="B1284" s="12">
        <v>430075327</v>
      </c>
      <c r="C1284" s="2">
        <v>2.13076</v>
      </c>
      <c r="D1284" s="2">
        <v>2.3043100000000001</v>
      </c>
      <c r="E1284" s="2" t="s">
        <v>24</v>
      </c>
      <c r="F1284" s="2">
        <v>8.14E-2</v>
      </c>
      <c r="G1284" s="2" t="s">
        <v>25</v>
      </c>
      <c r="H1284" s="3">
        <v>41738</v>
      </c>
    </row>
    <row r="1285" spans="1:8">
      <c r="A1285" s="2" t="s">
        <v>319</v>
      </c>
      <c r="B1285" s="12">
        <v>40076062405</v>
      </c>
      <c r="C1285" s="2">
        <v>82.590280000000007</v>
      </c>
      <c r="D1285" s="2">
        <v>94.873930000000001</v>
      </c>
      <c r="E1285" s="2" t="s">
        <v>24</v>
      </c>
      <c r="F1285" s="2">
        <v>0.1487</v>
      </c>
      <c r="G1285" s="2" t="s">
        <v>25</v>
      </c>
      <c r="H1285" s="3">
        <v>41738</v>
      </c>
    </row>
    <row r="1286" spans="1:8">
      <c r="A1286" s="2" t="s">
        <v>1181</v>
      </c>
      <c r="B1286" s="12">
        <v>64764017130</v>
      </c>
      <c r="C1286" s="2">
        <v>5.3833099999999998</v>
      </c>
      <c r="D1286" s="2">
        <v>5.9161000000000001</v>
      </c>
      <c r="E1286" s="2" t="s">
        <v>24</v>
      </c>
      <c r="F1286" s="2">
        <v>9.9000000000000005E-2</v>
      </c>
      <c r="G1286" s="2" t="s">
        <v>25</v>
      </c>
      <c r="H1286" s="3">
        <v>41738</v>
      </c>
    </row>
    <row r="1287" spans="1:8">
      <c r="A1287" s="2" t="s">
        <v>1182</v>
      </c>
      <c r="B1287" s="12">
        <v>64764017530</v>
      </c>
      <c r="C1287" s="2">
        <v>5.4846700000000004</v>
      </c>
      <c r="D1287" s="2">
        <v>6.0274900000000002</v>
      </c>
      <c r="E1287" s="2" t="s">
        <v>24</v>
      </c>
      <c r="F1287" s="2">
        <v>9.9000000000000005E-2</v>
      </c>
      <c r="G1287" s="2" t="s">
        <v>25</v>
      </c>
      <c r="H1287" s="3">
        <v>41738</v>
      </c>
    </row>
    <row r="1288" spans="1:8">
      <c r="A1288" s="2" t="s">
        <v>1183</v>
      </c>
      <c r="B1288" s="12">
        <v>59011045101</v>
      </c>
      <c r="C1288" s="2">
        <v>0.49474000000000001</v>
      </c>
      <c r="D1288" s="2">
        <v>0.53927999999999998</v>
      </c>
      <c r="E1288" s="2" t="s">
        <v>24</v>
      </c>
      <c r="F1288" s="2">
        <v>0.09</v>
      </c>
      <c r="G1288" s="2" t="s">
        <v>25</v>
      </c>
      <c r="H1288" s="3">
        <v>41738</v>
      </c>
    </row>
    <row r="1289" spans="1:8">
      <c r="A1289" s="2" t="s">
        <v>1184</v>
      </c>
      <c r="B1289" s="12">
        <v>59011045401</v>
      </c>
      <c r="C1289" s="2">
        <v>1.6674199999999999</v>
      </c>
      <c r="D1289" s="2">
        <v>1.81745</v>
      </c>
      <c r="E1289" s="2" t="s">
        <v>24</v>
      </c>
      <c r="F1289" s="2">
        <v>0.09</v>
      </c>
      <c r="G1289" s="2" t="s">
        <v>25</v>
      </c>
      <c r="H1289" s="3">
        <v>41738</v>
      </c>
    </row>
    <row r="1290" spans="1:8">
      <c r="A1290" s="2" t="s">
        <v>1185</v>
      </c>
      <c r="B1290" s="12">
        <v>59011045810</v>
      </c>
      <c r="C1290" s="2">
        <v>3.1333299999999999</v>
      </c>
      <c r="D1290" s="2">
        <v>3.41533</v>
      </c>
      <c r="E1290" s="2" t="s">
        <v>24</v>
      </c>
      <c r="F1290" s="2">
        <v>0.09</v>
      </c>
      <c r="G1290" s="2" t="s">
        <v>25</v>
      </c>
      <c r="H1290" s="3">
        <v>41738</v>
      </c>
    </row>
    <row r="1291" spans="1:8">
      <c r="A1291" s="2" t="s">
        <v>1186</v>
      </c>
      <c r="B1291" s="12">
        <v>430011520</v>
      </c>
      <c r="C1291" s="2">
        <v>18.57104</v>
      </c>
      <c r="D1291" s="2">
        <v>20.411249999999999</v>
      </c>
      <c r="E1291" s="2" t="s">
        <v>24</v>
      </c>
      <c r="F1291" s="2">
        <v>9.9099999999999994E-2</v>
      </c>
      <c r="G1291" s="2" t="s">
        <v>25</v>
      </c>
      <c r="H1291" s="3">
        <v>41738</v>
      </c>
    </row>
    <row r="1292" spans="1:8">
      <c r="A1292" s="2" t="s">
        <v>1187</v>
      </c>
      <c r="B1292" s="12">
        <v>430011420</v>
      </c>
      <c r="C1292" s="2">
        <v>24.505299999999998</v>
      </c>
      <c r="D1292" s="2">
        <v>26.933779999999999</v>
      </c>
      <c r="E1292" s="2" t="s">
        <v>24</v>
      </c>
      <c r="F1292" s="2">
        <v>9.9099999999999994E-2</v>
      </c>
      <c r="G1292" s="2" t="s">
        <v>25</v>
      </c>
      <c r="H1292" s="3">
        <v>41738</v>
      </c>
    </row>
    <row r="1293" spans="1:8">
      <c r="A1293" s="2" t="s">
        <v>1188</v>
      </c>
      <c r="B1293" s="12">
        <v>78050315</v>
      </c>
      <c r="C1293" s="2">
        <v>10.048679999999999</v>
      </c>
      <c r="D1293" s="2">
        <v>11.0434</v>
      </c>
      <c r="E1293" s="2" t="s">
        <v>24</v>
      </c>
      <c r="F1293" s="2">
        <v>9.9000000000000005E-2</v>
      </c>
      <c r="G1293" s="2" t="s">
        <v>25</v>
      </c>
      <c r="H1293" s="3">
        <v>41738</v>
      </c>
    </row>
    <row r="1294" spans="1:8">
      <c r="A1294" s="2" t="s">
        <v>1189</v>
      </c>
      <c r="B1294" s="12">
        <v>78050115</v>
      </c>
      <c r="C1294" s="2">
        <v>10.094900000000001</v>
      </c>
      <c r="D1294" s="2">
        <v>11.094189999999999</v>
      </c>
      <c r="E1294" s="2" t="s">
        <v>24</v>
      </c>
      <c r="F1294" s="2">
        <v>9.9000000000000005E-2</v>
      </c>
      <c r="G1294" s="2" t="s">
        <v>25</v>
      </c>
      <c r="H1294" s="3">
        <v>41738</v>
      </c>
    </row>
    <row r="1295" spans="1:8">
      <c r="A1295" s="2" t="s">
        <v>1190</v>
      </c>
      <c r="B1295" s="12">
        <v>78050215</v>
      </c>
      <c r="C1295" s="2">
        <v>10.141</v>
      </c>
      <c r="D1295" s="2">
        <v>11.14486</v>
      </c>
      <c r="E1295" s="2" t="s">
        <v>24</v>
      </c>
      <c r="F1295" s="2">
        <v>9.9000000000000005E-2</v>
      </c>
      <c r="G1295" s="2" t="s">
        <v>25</v>
      </c>
      <c r="H1295" s="3">
        <v>41738</v>
      </c>
    </row>
    <row r="1296" spans="1:8">
      <c r="A1296" s="2" t="s">
        <v>1191</v>
      </c>
      <c r="B1296" s="12">
        <v>78048915</v>
      </c>
      <c r="C1296" s="2">
        <v>4.8984100000000002</v>
      </c>
      <c r="D1296" s="2">
        <v>5.6281699999999999</v>
      </c>
      <c r="E1296" s="2" t="s">
        <v>24</v>
      </c>
      <c r="F1296" s="2">
        <v>0.14899999999999999</v>
      </c>
      <c r="G1296" s="2" t="s">
        <v>25</v>
      </c>
      <c r="H1296" s="3">
        <v>41738</v>
      </c>
    </row>
    <row r="1297" spans="1:8">
      <c r="A1297" s="2" t="s">
        <v>1192</v>
      </c>
      <c r="B1297" s="12">
        <v>78049115</v>
      </c>
      <c r="C1297" s="2">
        <v>6.2283499999999998</v>
      </c>
      <c r="D1297" s="2">
        <v>7.1563100000000004</v>
      </c>
      <c r="E1297" s="2" t="s">
        <v>24</v>
      </c>
      <c r="F1297" s="2">
        <v>0.14899999999999999</v>
      </c>
      <c r="G1297" s="2" t="s">
        <v>25</v>
      </c>
      <c r="H1297" s="3">
        <v>41738</v>
      </c>
    </row>
    <row r="1298" spans="1:8">
      <c r="A1298" s="2" t="s">
        <v>1193</v>
      </c>
      <c r="B1298" s="12">
        <v>78048815</v>
      </c>
      <c r="C1298" s="2">
        <v>4.3106299999999997</v>
      </c>
      <c r="D1298" s="2">
        <v>4.95275</v>
      </c>
      <c r="E1298" s="2" t="s">
        <v>24</v>
      </c>
      <c r="F1298" s="2">
        <v>0.14899999999999999</v>
      </c>
      <c r="G1298" s="2" t="s">
        <v>25</v>
      </c>
      <c r="H1298" s="3">
        <v>41738</v>
      </c>
    </row>
    <row r="1299" spans="1:8">
      <c r="A1299" s="2" t="s">
        <v>1194</v>
      </c>
      <c r="B1299" s="12">
        <v>78049015</v>
      </c>
      <c r="C1299" s="2">
        <v>5.4504700000000001</v>
      </c>
      <c r="D1299" s="2">
        <v>6.2625400000000004</v>
      </c>
      <c r="E1299" s="2" t="s">
        <v>24</v>
      </c>
      <c r="F1299" s="2">
        <v>0.14899999999999999</v>
      </c>
      <c r="G1299" s="2" t="s">
        <v>25</v>
      </c>
      <c r="H1299" s="3">
        <v>41738</v>
      </c>
    </row>
    <row r="1300" spans="1:8">
      <c r="A1300" s="2" t="s">
        <v>1195</v>
      </c>
      <c r="B1300" s="12">
        <v>78056115</v>
      </c>
      <c r="C1300" s="2">
        <v>4.8721500000000004</v>
      </c>
      <c r="D1300" s="2">
        <v>5.5979999999999999</v>
      </c>
      <c r="E1300" s="2" t="s">
        <v>24</v>
      </c>
      <c r="F1300" s="2">
        <v>0.14899999999999999</v>
      </c>
      <c r="G1300" s="2" t="s">
        <v>25</v>
      </c>
      <c r="H1300" s="3">
        <v>41738</v>
      </c>
    </row>
    <row r="1301" spans="1:8">
      <c r="A1301" s="2" t="s">
        <v>1196</v>
      </c>
      <c r="B1301" s="12">
        <v>78056215</v>
      </c>
      <c r="C1301" s="2">
        <v>4.8971200000000001</v>
      </c>
      <c r="D1301" s="2">
        <v>5.62669</v>
      </c>
      <c r="E1301" s="2" t="s">
        <v>24</v>
      </c>
      <c r="F1301" s="2">
        <v>0.14899999999999999</v>
      </c>
      <c r="G1301" s="2" t="s">
        <v>25</v>
      </c>
      <c r="H1301" s="3">
        <v>41738</v>
      </c>
    </row>
    <row r="1302" spans="1:8">
      <c r="A1302" s="2" t="s">
        <v>1197</v>
      </c>
      <c r="B1302" s="12">
        <v>78056315</v>
      </c>
      <c r="C1302" s="2">
        <v>6.2476799999999999</v>
      </c>
      <c r="D1302" s="2">
        <v>7.1785199999999998</v>
      </c>
      <c r="E1302" s="2" t="s">
        <v>24</v>
      </c>
      <c r="F1302" s="2">
        <v>0.14899999999999999</v>
      </c>
      <c r="G1302" s="2" t="s">
        <v>25</v>
      </c>
      <c r="H1302" s="3">
        <v>41738</v>
      </c>
    </row>
    <row r="1303" spans="1:8">
      <c r="A1303" s="2" t="s">
        <v>1198</v>
      </c>
      <c r="B1303" s="12">
        <v>78055915</v>
      </c>
      <c r="C1303" s="2">
        <v>4.26614</v>
      </c>
      <c r="D1303" s="2">
        <v>4.9016299999999999</v>
      </c>
      <c r="E1303" s="2" t="s">
        <v>24</v>
      </c>
      <c r="F1303" s="2">
        <v>0.14899999999999999</v>
      </c>
      <c r="G1303" s="2" t="s">
        <v>25</v>
      </c>
      <c r="H1303" s="3">
        <v>41738</v>
      </c>
    </row>
    <row r="1304" spans="1:8">
      <c r="A1304" s="2" t="s">
        <v>1199</v>
      </c>
      <c r="B1304" s="12">
        <v>78056015</v>
      </c>
      <c r="C1304" s="2">
        <v>4.2523499999999999</v>
      </c>
      <c r="D1304" s="2">
        <v>4.8857699999999999</v>
      </c>
      <c r="E1304" s="2" t="s">
        <v>24</v>
      </c>
      <c r="F1304" s="2">
        <v>0.14899999999999999</v>
      </c>
      <c r="G1304" s="2" t="s">
        <v>25</v>
      </c>
      <c r="H1304" s="3">
        <v>41738</v>
      </c>
    </row>
    <row r="1305" spans="1:8">
      <c r="A1305" s="2" t="s">
        <v>1200</v>
      </c>
      <c r="B1305" s="12">
        <v>18860010401</v>
      </c>
      <c r="C1305" s="2">
        <v>10.424469999999999</v>
      </c>
      <c r="D1305" s="2">
        <v>12.230829999999999</v>
      </c>
      <c r="E1305" s="2" t="s">
        <v>24</v>
      </c>
      <c r="F1305" s="2">
        <v>0.17330000000000001</v>
      </c>
      <c r="G1305" s="2" t="s">
        <v>25</v>
      </c>
      <c r="H1305" s="3">
        <v>41738</v>
      </c>
    </row>
    <row r="1306" spans="1:8">
      <c r="A1306" s="2" t="s">
        <v>1201</v>
      </c>
      <c r="B1306" s="12">
        <v>18860010601</v>
      </c>
      <c r="C1306" s="2">
        <v>16.64668</v>
      </c>
      <c r="D1306" s="2">
        <v>19.809480000000001</v>
      </c>
      <c r="E1306" s="2" t="s">
        <v>24</v>
      </c>
      <c r="F1306" s="2">
        <v>0.19</v>
      </c>
      <c r="G1306" s="2" t="s">
        <v>25</v>
      </c>
      <c r="H1306" s="3">
        <v>41738</v>
      </c>
    </row>
    <row r="1307" spans="1:8">
      <c r="A1307" s="2" t="s">
        <v>1202</v>
      </c>
      <c r="B1307" s="12">
        <v>52544008001</v>
      </c>
      <c r="C1307" s="2">
        <v>2.1862300000000001</v>
      </c>
      <c r="D1307" s="2">
        <v>2.3595899999999999</v>
      </c>
      <c r="E1307" s="2" t="s">
        <v>24</v>
      </c>
      <c r="F1307" s="2">
        <v>7.9299999999999995E-2</v>
      </c>
      <c r="G1307" s="2" t="s">
        <v>25</v>
      </c>
      <c r="H1307" s="3">
        <v>41738</v>
      </c>
    </row>
    <row r="1308" spans="1:8">
      <c r="A1308" s="2" t="s">
        <v>1203</v>
      </c>
      <c r="B1308" s="12">
        <v>54092051302</v>
      </c>
      <c r="C1308" s="2">
        <v>7.7606599999999997</v>
      </c>
      <c r="D1308" s="2">
        <v>8.3815899999999992</v>
      </c>
      <c r="E1308" s="2" t="s">
        <v>24</v>
      </c>
      <c r="F1308" s="2">
        <v>0.08</v>
      </c>
      <c r="G1308" s="2" t="s">
        <v>25</v>
      </c>
      <c r="H1308" s="3">
        <v>41738</v>
      </c>
    </row>
    <row r="1309" spans="1:8">
      <c r="A1309" s="2" t="s">
        <v>1204</v>
      </c>
      <c r="B1309" s="12">
        <v>54092051502</v>
      </c>
      <c r="C1309" s="2">
        <v>7.75997</v>
      </c>
      <c r="D1309" s="2">
        <v>8.3808399999999992</v>
      </c>
      <c r="E1309" s="2" t="s">
        <v>24</v>
      </c>
      <c r="F1309" s="2">
        <v>0.08</v>
      </c>
      <c r="G1309" s="2" t="s">
        <v>25</v>
      </c>
      <c r="H1309" s="3">
        <v>41738</v>
      </c>
    </row>
    <row r="1310" spans="1:8">
      <c r="A1310" s="2" t="s">
        <v>1205</v>
      </c>
      <c r="B1310" s="12">
        <v>54092051702</v>
      </c>
      <c r="C1310" s="2">
        <v>7.7301399999999996</v>
      </c>
      <c r="D1310" s="2">
        <v>8.34863</v>
      </c>
      <c r="E1310" s="2" t="s">
        <v>24</v>
      </c>
      <c r="F1310" s="2">
        <v>0.08</v>
      </c>
      <c r="G1310" s="2" t="s">
        <v>25</v>
      </c>
      <c r="H1310" s="3">
        <v>41738</v>
      </c>
    </row>
    <row r="1311" spans="1:8">
      <c r="A1311" s="2" t="s">
        <v>1206</v>
      </c>
      <c r="B1311" s="12">
        <v>54092051902</v>
      </c>
      <c r="C1311" s="2">
        <v>7.7823700000000002</v>
      </c>
      <c r="D1311" s="2">
        <v>8.40503</v>
      </c>
      <c r="E1311" s="2" t="s">
        <v>24</v>
      </c>
      <c r="F1311" s="2">
        <v>0.08</v>
      </c>
      <c r="G1311" s="2" t="s">
        <v>25</v>
      </c>
      <c r="H1311" s="3">
        <v>41738</v>
      </c>
    </row>
    <row r="1312" spans="1:8">
      <c r="A1312" s="2" t="s">
        <v>1207</v>
      </c>
      <c r="B1312" s="12">
        <v>50458055401</v>
      </c>
      <c r="C1312" s="2">
        <v>21.291399999999999</v>
      </c>
      <c r="D1312" s="2">
        <v>23.399249999999999</v>
      </c>
      <c r="E1312" s="2" t="s">
        <v>24</v>
      </c>
      <c r="F1312" s="2">
        <v>9.9000000000000005E-2</v>
      </c>
      <c r="G1312" s="2" t="s">
        <v>25</v>
      </c>
      <c r="H1312" s="3">
        <v>41738</v>
      </c>
    </row>
    <row r="1313" spans="1:8">
      <c r="A1313" s="2" t="s">
        <v>1208</v>
      </c>
      <c r="B1313" s="12">
        <v>50458055001</v>
      </c>
      <c r="C1313" s="2">
        <v>21.397680000000001</v>
      </c>
      <c r="D1313" s="2">
        <v>23.51606</v>
      </c>
      <c r="E1313" s="2" t="s">
        <v>24</v>
      </c>
      <c r="F1313" s="2">
        <v>9.9000000000000005E-2</v>
      </c>
      <c r="G1313" s="2" t="s">
        <v>25</v>
      </c>
      <c r="H1313" s="3">
        <v>41738</v>
      </c>
    </row>
    <row r="1314" spans="1:8">
      <c r="A1314" s="2" t="s">
        <v>1209</v>
      </c>
      <c r="B1314" s="12">
        <v>50458055101</v>
      </c>
      <c r="C1314" s="2">
        <v>21.576409999999999</v>
      </c>
      <c r="D1314" s="2">
        <v>23.712479999999999</v>
      </c>
      <c r="E1314" s="2" t="s">
        <v>24</v>
      </c>
      <c r="F1314" s="2">
        <v>9.9000000000000005E-2</v>
      </c>
      <c r="G1314" s="2" t="s">
        <v>25</v>
      </c>
      <c r="H1314" s="3">
        <v>41738</v>
      </c>
    </row>
    <row r="1315" spans="1:8">
      <c r="A1315" s="2" t="s">
        <v>1210</v>
      </c>
      <c r="B1315" s="12">
        <v>50458055201</v>
      </c>
      <c r="C1315" s="2">
        <v>32.287529999999997</v>
      </c>
      <c r="D1315" s="2">
        <v>35.483989999999999</v>
      </c>
      <c r="E1315" s="2" t="s">
        <v>24</v>
      </c>
      <c r="F1315" s="2">
        <v>9.9000000000000005E-2</v>
      </c>
      <c r="G1315" s="2" t="s">
        <v>25</v>
      </c>
      <c r="H1315" s="3">
        <v>41738</v>
      </c>
    </row>
    <row r="1316" spans="1:8">
      <c r="A1316" s="2" t="s">
        <v>64</v>
      </c>
      <c r="B1316" s="12">
        <v>24208000401</v>
      </c>
      <c r="C1316" s="2">
        <v>41.95317</v>
      </c>
      <c r="D1316" s="2">
        <v>44.05209</v>
      </c>
      <c r="E1316" s="2" t="s">
        <v>24</v>
      </c>
      <c r="F1316" s="2">
        <v>0.05</v>
      </c>
      <c r="G1316" s="2" t="s">
        <v>25</v>
      </c>
      <c r="H1316" s="3">
        <v>41738</v>
      </c>
    </row>
    <row r="1317" spans="1:8">
      <c r="A1317" s="2" t="s">
        <v>64</v>
      </c>
      <c r="B1317" s="12">
        <v>24208000403</v>
      </c>
      <c r="C1317" s="2">
        <v>42.14996</v>
      </c>
      <c r="D1317" s="2">
        <v>44.256619999999998</v>
      </c>
      <c r="E1317" s="2" t="s">
        <v>24</v>
      </c>
      <c r="F1317" s="2">
        <v>0.05</v>
      </c>
      <c r="G1317" s="2" t="s">
        <v>25</v>
      </c>
      <c r="H1317" s="3">
        <v>41738</v>
      </c>
    </row>
    <row r="1318" spans="1:8">
      <c r="A1318" s="2" t="s">
        <v>1211</v>
      </c>
      <c r="B1318" s="12">
        <v>46987041011</v>
      </c>
      <c r="C1318" s="2">
        <v>4.8821700000000003</v>
      </c>
      <c r="D1318" s="2">
        <v>5.61259</v>
      </c>
      <c r="E1318" s="2" t="s">
        <v>24</v>
      </c>
      <c r="F1318" s="2">
        <v>0.14960000000000001</v>
      </c>
      <c r="G1318" s="2" t="s">
        <v>25</v>
      </c>
      <c r="H1318" s="3">
        <v>41738</v>
      </c>
    </row>
    <row r="1319" spans="1:8">
      <c r="A1319" s="2" t="s">
        <v>1212</v>
      </c>
      <c r="B1319" s="12">
        <v>46987032411</v>
      </c>
      <c r="C1319" s="2">
        <v>19.52168</v>
      </c>
      <c r="D1319" s="2">
        <v>22.45091</v>
      </c>
      <c r="E1319" s="2" t="s">
        <v>24</v>
      </c>
      <c r="F1319" s="2">
        <v>0.15010000000000001</v>
      </c>
      <c r="G1319" s="2" t="s">
        <v>25</v>
      </c>
      <c r="H1319" s="3">
        <v>41738</v>
      </c>
    </row>
    <row r="1320" spans="1:8">
      <c r="A1320" s="2" t="s">
        <v>1213</v>
      </c>
      <c r="B1320" s="12">
        <v>46987032211</v>
      </c>
      <c r="C1320" s="2">
        <v>5.4795999999999996</v>
      </c>
      <c r="D1320" s="2">
        <v>6.3000600000000002</v>
      </c>
      <c r="E1320" s="2" t="s">
        <v>24</v>
      </c>
      <c r="F1320" s="2">
        <v>0.1497</v>
      </c>
      <c r="G1320" s="2" t="s">
        <v>25</v>
      </c>
      <c r="H1320" s="3">
        <v>41738</v>
      </c>
    </row>
    <row r="1321" spans="1:8">
      <c r="A1321" s="2" t="s">
        <v>1214</v>
      </c>
      <c r="B1321" s="12">
        <v>46987032511</v>
      </c>
      <c r="C1321" s="2">
        <v>5.8761000000000001</v>
      </c>
      <c r="D1321" s="2">
        <v>6.7623300000000004</v>
      </c>
      <c r="E1321" s="2" t="s">
        <v>24</v>
      </c>
      <c r="F1321" s="2">
        <v>0.15079999999999999</v>
      </c>
      <c r="G1321" s="2" t="s">
        <v>25</v>
      </c>
      <c r="H1321" s="3">
        <v>41738</v>
      </c>
    </row>
    <row r="1322" spans="1:8">
      <c r="A1322" s="2" t="s">
        <v>1215</v>
      </c>
      <c r="B1322" s="12">
        <v>46987032311</v>
      </c>
      <c r="C1322" s="2">
        <v>9.9934899999999995</v>
      </c>
      <c r="D1322" s="2">
        <v>11.492509999999999</v>
      </c>
      <c r="E1322" s="2" t="s">
        <v>24</v>
      </c>
      <c r="F1322" s="2">
        <v>0.15</v>
      </c>
      <c r="G1322" s="2" t="s">
        <v>25</v>
      </c>
      <c r="H1322" s="3">
        <v>41738</v>
      </c>
    </row>
    <row r="1323" spans="1:8">
      <c r="A1323" s="2" t="s">
        <v>1216</v>
      </c>
      <c r="B1323" s="12">
        <v>46987032611</v>
      </c>
      <c r="C1323" s="2">
        <v>11.965339999999999</v>
      </c>
      <c r="D1323" s="2">
        <v>13.758699999999999</v>
      </c>
      <c r="E1323" s="2" t="s">
        <v>24</v>
      </c>
      <c r="F1323" s="2">
        <v>0.14990000000000001</v>
      </c>
      <c r="G1323" s="2" t="s">
        <v>25</v>
      </c>
      <c r="H1323" s="3">
        <v>41738</v>
      </c>
    </row>
    <row r="1324" spans="1:8">
      <c r="A1324" s="2" t="s">
        <v>1217</v>
      </c>
      <c r="B1324" s="12">
        <v>46987041211</v>
      </c>
      <c r="C1324" s="2">
        <v>15.76487</v>
      </c>
      <c r="D1324" s="2">
        <v>18.130549999999999</v>
      </c>
      <c r="E1324" s="2" t="s">
        <v>24</v>
      </c>
      <c r="F1324" s="2">
        <v>0.15010000000000001</v>
      </c>
      <c r="G1324" s="2" t="s">
        <v>25</v>
      </c>
      <c r="H1324" s="3">
        <v>41738</v>
      </c>
    </row>
    <row r="1325" spans="1:8">
      <c r="A1325" s="2" t="s">
        <v>425</v>
      </c>
      <c r="B1325" s="12">
        <v>63402031230</v>
      </c>
      <c r="C1325" s="2">
        <v>32.113489999999999</v>
      </c>
      <c r="D1325" s="2">
        <v>33.689619999999998</v>
      </c>
      <c r="E1325" s="2" t="s">
        <v>24</v>
      </c>
      <c r="F1325" s="2">
        <v>4.9099999999999998E-2</v>
      </c>
      <c r="G1325" s="2" t="s">
        <v>25</v>
      </c>
      <c r="H1325" s="3">
        <v>41738</v>
      </c>
    </row>
    <row r="1326" spans="1:8">
      <c r="A1326" s="2" t="s">
        <v>426</v>
      </c>
      <c r="B1326" s="12">
        <v>63402030230</v>
      </c>
      <c r="C1326" s="2">
        <v>21.842569999999998</v>
      </c>
      <c r="D1326" s="2">
        <v>22.91264</v>
      </c>
      <c r="E1326" s="2" t="s">
        <v>24</v>
      </c>
      <c r="F1326" s="2">
        <v>4.9000000000000002E-2</v>
      </c>
      <c r="G1326" s="2" t="s">
        <v>25</v>
      </c>
      <c r="H1326" s="3">
        <v>41738</v>
      </c>
    </row>
    <row r="1327" spans="1:8">
      <c r="A1327" s="2" t="s">
        <v>427</v>
      </c>
      <c r="B1327" s="12">
        <v>63402030410</v>
      </c>
      <c r="C1327" s="2">
        <v>21.83541</v>
      </c>
      <c r="D1327" s="2">
        <v>22.90513</v>
      </c>
      <c r="E1327" s="2" t="s">
        <v>24</v>
      </c>
      <c r="F1327" s="2">
        <v>4.9000000000000002E-2</v>
      </c>
      <c r="G1327" s="2" t="s">
        <v>25</v>
      </c>
      <c r="H1327" s="3">
        <v>41738</v>
      </c>
    </row>
    <row r="1328" spans="1:8">
      <c r="A1328" s="2" t="s">
        <v>1218</v>
      </c>
      <c r="B1328" s="12">
        <v>63402030630</v>
      </c>
      <c r="C1328" s="2">
        <v>21.439530000000001</v>
      </c>
      <c r="D1328" s="2">
        <v>22.48986</v>
      </c>
      <c r="E1328" s="2" t="s">
        <v>24</v>
      </c>
      <c r="F1328" s="2">
        <v>4.9000000000000002E-2</v>
      </c>
      <c r="G1328" s="2" t="s">
        <v>25</v>
      </c>
      <c r="H1328" s="3">
        <v>41738</v>
      </c>
    </row>
    <row r="1329" spans="1:8">
      <c r="A1329" s="2" t="s">
        <v>428</v>
      </c>
      <c r="B1329" s="12">
        <v>63402030810</v>
      </c>
      <c r="C1329" s="2">
        <v>21.68374</v>
      </c>
      <c r="D1329" s="2">
        <v>22.746030000000001</v>
      </c>
      <c r="E1329" s="2" t="s">
        <v>24</v>
      </c>
      <c r="F1329" s="2">
        <v>4.9000000000000002E-2</v>
      </c>
      <c r="G1329" s="2" t="s">
        <v>25</v>
      </c>
      <c r="H1329" s="3">
        <v>41738</v>
      </c>
    </row>
    <row r="1330" spans="1:8">
      <c r="A1330" s="2" t="s">
        <v>1219</v>
      </c>
      <c r="B1330" s="12">
        <v>430042014</v>
      </c>
      <c r="C1330" s="2">
        <v>2.85182</v>
      </c>
      <c r="D1330" s="2">
        <v>3.0883500000000002</v>
      </c>
      <c r="E1330" s="2" t="s">
        <v>24</v>
      </c>
      <c r="F1330" s="2">
        <v>8.2900000000000001E-2</v>
      </c>
      <c r="G1330" s="2" t="s">
        <v>25</v>
      </c>
      <c r="H1330" s="3">
        <v>41738</v>
      </c>
    </row>
    <row r="1331" spans="1:8">
      <c r="A1331" s="2" t="s">
        <v>67</v>
      </c>
      <c r="B1331" s="12">
        <v>24208044335</v>
      </c>
      <c r="C1331" s="2">
        <v>50.995660000000001</v>
      </c>
      <c r="D1331" s="2">
        <v>53.546979999999998</v>
      </c>
      <c r="E1331" s="2" t="s">
        <v>24</v>
      </c>
      <c r="F1331" s="2">
        <v>0.05</v>
      </c>
      <c r="G1331" s="2" t="s">
        <v>25</v>
      </c>
      <c r="H1331" s="3">
        <v>41738</v>
      </c>
    </row>
    <row r="1332" spans="1:8">
      <c r="A1332" s="2" t="s">
        <v>68</v>
      </c>
      <c r="B1332" s="12">
        <v>24208050307</v>
      </c>
      <c r="C1332" s="2">
        <v>25.678930000000001</v>
      </c>
      <c r="D1332" s="2">
        <v>26.578469999999999</v>
      </c>
      <c r="E1332" s="2" t="s">
        <v>24</v>
      </c>
      <c r="F1332" s="2">
        <v>3.5000000000000003E-2</v>
      </c>
      <c r="G1332" s="2" t="s">
        <v>25</v>
      </c>
      <c r="H1332" s="3">
        <v>41738</v>
      </c>
    </row>
    <row r="1333" spans="1:8">
      <c r="A1333" s="2" t="s">
        <v>1220</v>
      </c>
      <c r="B1333" s="12">
        <v>173078302</v>
      </c>
      <c r="C1333" s="2">
        <v>1.7051499999999999</v>
      </c>
      <c r="D1333" s="2">
        <v>1.8586100000000001</v>
      </c>
      <c r="E1333" s="2" t="s">
        <v>24</v>
      </c>
      <c r="F1333" s="2">
        <v>0.09</v>
      </c>
      <c r="G1333" s="2" t="s">
        <v>25</v>
      </c>
      <c r="H1333" s="3">
        <v>41738</v>
      </c>
    </row>
    <row r="1334" spans="1:8">
      <c r="A1334" s="2" t="s">
        <v>1221</v>
      </c>
      <c r="B1334" s="12">
        <v>430053550</v>
      </c>
      <c r="C1334" s="2">
        <v>2.8569499999999999</v>
      </c>
      <c r="D1334" s="2">
        <v>3.0939100000000002</v>
      </c>
      <c r="E1334" s="2" t="s">
        <v>24</v>
      </c>
      <c r="F1334" s="2">
        <v>8.2900000000000001E-2</v>
      </c>
      <c r="G1334" s="2" t="s">
        <v>25</v>
      </c>
      <c r="H1334" s="3">
        <v>41738</v>
      </c>
    </row>
    <row r="1335" spans="1:8">
      <c r="A1335" s="2" t="s">
        <v>74</v>
      </c>
      <c r="B1335" s="12">
        <v>68968663708</v>
      </c>
      <c r="C1335" s="2">
        <v>9.6869099999999992</v>
      </c>
      <c r="D1335" s="2">
        <v>10.645720000000001</v>
      </c>
      <c r="E1335" s="2" t="s">
        <v>24</v>
      </c>
      <c r="F1335" s="2">
        <v>9.9000000000000005E-2</v>
      </c>
      <c r="G1335" s="2" t="s">
        <v>25</v>
      </c>
      <c r="H1335" s="3">
        <v>41738</v>
      </c>
    </row>
    <row r="1336" spans="1:8">
      <c r="A1336" s="2" t="s">
        <v>75</v>
      </c>
      <c r="B1336" s="12">
        <v>68968665008</v>
      </c>
      <c r="C1336" s="2">
        <v>9.7022499999999994</v>
      </c>
      <c r="D1336" s="2">
        <v>10.66258</v>
      </c>
      <c r="E1336" s="2" t="s">
        <v>24</v>
      </c>
      <c r="F1336" s="2">
        <v>9.9000000000000005E-2</v>
      </c>
      <c r="G1336" s="2" t="s">
        <v>25</v>
      </c>
      <c r="H1336" s="3">
        <v>41738</v>
      </c>
    </row>
    <row r="1337" spans="1:8">
      <c r="A1337" s="2" t="s">
        <v>76</v>
      </c>
      <c r="B1337" s="12">
        <v>68968667508</v>
      </c>
      <c r="C1337" s="2">
        <v>9.6875300000000006</v>
      </c>
      <c r="D1337" s="2">
        <v>10.6464</v>
      </c>
      <c r="E1337" s="2" t="s">
        <v>24</v>
      </c>
      <c r="F1337" s="2">
        <v>9.9000000000000005E-2</v>
      </c>
      <c r="G1337" s="2" t="s">
        <v>25</v>
      </c>
      <c r="H1337" s="3">
        <v>41738</v>
      </c>
    </row>
    <row r="1338" spans="1:8">
      <c r="A1338" s="2" t="s">
        <v>77</v>
      </c>
      <c r="B1338" s="12">
        <v>68968661008</v>
      </c>
      <c r="C1338" s="2">
        <v>9.6371900000000004</v>
      </c>
      <c r="D1338" s="2">
        <v>10.59108</v>
      </c>
      <c r="E1338" s="2" t="s">
        <v>24</v>
      </c>
      <c r="F1338" s="2">
        <v>9.9000000000000005E-2</v>
      </c>
      <c r="G1338" s="2" t="s">
        <v>25</v>
      </c>
      <c r="H1338" s="3">
        <v>41738</v>
      </c>
    </row>
    <row r="1339" spans="1:8">
      <c r="A1339" s="2" t="s">
        <v>1222</v>
      </c>
      <c r="B1339" s="12">
        <v>456430008</v>
      </c>
      <c r="C1339" s="2">
        <v>49.197949999999999</v>
      </c>
      <c r="D1339" s="2">
        <v>54.069040000000001</v>
      </c>
      <c r="E1339" s="2" t="s">
        <v>24</v>
      </c>
      <c r="F1339" s="2">
        <v>9.9000000000000005E-2</v>
      </c>
      <c r="G1339" s="2" t="s">
        <v>25</v>
      </c>
      <c r="H1339" s="3">
        <v>41738</v>
      </c>
    </row>
    <row r="1340" spans="1:8">
      <c r="A1340" s="2" t="s">
        <v>1223</v>
      </c>
      <c r="B1340" s="12">
        <v>59011026310</v>
      </c>
      <c r="C1340" s="2">
        <v>11.176629999999999</v>
      </c>
      <c r="D1340" s="2">
        <v>12.07076</v>
      </c>
      <c r="E1340" s="2" t="s">
        <v>24</v>
      </c>
      <c r="F1340" s="2">
        <v>0.08</v>
      </c>
      <c r="G1340" s="2" t="s">
        <v>25</v>
      </c>
      <c r="H1340" s="3">
        <v>41738</v>
      </c>
    </row>
    <row r="1341" spans="1:8">
      <c r="A1341" s="2" t="s">
        <v>1224</v>
      </c>
      <c r="B1341" s="12">
        <v>59011026210</v>
      </c>
      <c r="C1341" s="2">
        <v>7.4500900000000003</v>
      </c>
      <c r="D1341" s="2">
        <v>8.0460999999999991</v>
      </c>
      <c r="E1341" s="2" t="s">
        <v>24</v>
      </c>
      <c r="F1341" s="2">
        <v>0.08</v>
      </c>
      <c r="G1341" s="2" t="s">
        <v>25</v>
      </c>
      <c r="H1341" s="3">
        <v>41738</v>
      </c>
    </row>
    <row r="1342" spans="1:8">
      <c r="A1342" s="2" t="s">
        <v>1225</v>
      </c>
      <c r="B1342" s="12">
        <v>59011026125</v>
      </c>
      <c r="C1342" s="2">
        <v>3.8473000000000002</v>
      </c>
      <c r="D1342" s="2">
        <v>4.1550900000000004</v>
      </c>
      <c r="E1342" s="2" t="s">
        <v>24</v>
      </c>
      <c r="F1342" s="2">
        <v>0.08</v>
      </c>
      <c r="G1342" s="2" t="s">
        <v>25</v>
      </c>
      <c r="H1342" s="3">
        <v>41738</v>
      </c>
    </row>
    <row r="1343" spans="1:8">
      <c r="A1343" s="2" t="s">
        <v>1226</v>
      </c>
      <c r="B1343" s="12">
        <v>24414210</v>
      </c>
      <c r="C1343" s="2">
        <v>5.5634100000000002</v>
      </c>
      <c r="D1343" s="2">
        <v>6.1167400000000001</v>
      </c>
      <c r="E1343" s="2" t="s">
        <v>24</v>
      </c>
      <c r="F1343" s="2">
        <v>9.9500000000000005E-2</v>
      </c>
      <c r="G1343" s="2" t="s">
        <v>25</v>
      </c>
      <c r="H1343" s="3">
        <v>41738</v>
      </c>
    </row>
    <row r="1344" spans="1:8">
      <c r="A1344" s="2" t="s">
        <v>464</v>
      </c>
      <c r="B1344" s="12">
        <v>259412660</v>
      </c>
      <c r="C1344" s="2">
        <v>4.8969399999999998</v>
      </c>
      <c r="D1344" s="2">
        <v>5.8763199999999998</v>
      </c>
      <c r="E1344" s="2" t="s">
        <v>24</v>
      </c>
      <c r="F1344" s="2">
        <v>0.2</v>
      </c>
      <c r="G1344" s="2" t="s">
        <v>25</v>
      </c>
      <c r="H1344" s="3">
        <v>41738</v>
      </c>
    </row>
    <row r="1345" spans="1:8">
      <c r="A1345" s="2" t="s">
        <v>464</v>
      </c>
      <c r="B1345" s="12">
        <v>259412690</v>
      </c>
      <c r="C1345" s="2">
        <v>3.28355</v>
      </c>
      <c r="D1345" s="2">
        <v>3.9402599999999999</v>
      </c>
      <c r="E1345" s="2" t="s">
        <v>24</v>
      </c>
      <c r="F1345" s="2">
        <v>0.2</v>
      </c>
      <c r="G1345" s="2" t="s">
        <v>25</v>
      </c>
      <c r="H1345" s="3">
        <v>41738</v>
      </c>
    </row>
    <row r="1346" spans="1:8">
      <c r="A1346" s="2" t="s">
        <v>465</v>
      </c>
      <c r="B1346" s="12">
        <v>259477040</v>
      </c>
      <c r="C1346" s="2">
        <v>7.24892</v>
      </c>
      <c r="D1346" s="2">
        <v>8.6987100000000002</v>
      </c>
      <c r="E1346" s="2" t="s">
        <v>24</v>
      </c>
      <c r="F1346" s="2">
        <v>0.2</v>
      </c>
      <c r="G1346" s="2" t="s">
        <v>25</v>
      </c>
      <c r="H1346" s="3">
        <v>41738</v>
      </c>
    </row>
    <row r="1347" spans="1:8">
      <c r="A1347" s="2" t="s">
        <v>465</v>
      </c>
      <c r="B1347" s="12">
        <v>259477060</v>
      </c>
      <c r="C1347" s="2">
        <v>4.8293600000000003</v>
      </c>
      <c r="D1347" s="2">
        <v>5.7952300000000001</v>
      </c>
      <c r="E1347" s="2" t="s">
        <v>24</v>
      </c>
      <c r="F1347" s="2">
        <v>0.2</v>
      </c>
      <c r="G1347" s="2" t="s">
        <v>25</v>
      </c>
      <c r="H1347" s="3">
        <v>41738</v>
      </c>
    </row>
    <row r="1348" spans="1:8">
      <c r="A1348" s="2" t="s">
        <v>465</v>
      </c>
      <c r="B1348" s="12">
        <v>259477090</v>
      </c>
      <c r="C1348" s="2">
        <v>3.23543</v>
      </c>
      <c r="D1348" s="2">
        <v>3.8825099999999999</v>
      </c>
      <c r="E1348" s="2" t="s">
        <v>24</v>
      </c>
      <c r="F1348" s="2">
        <v>0.2</v>
      </c>
      <c r="G1348" s="2" t="s">
        <v>25</v>
      </c>
      <c r="H1348" s="3">
        <v>41738</v>
      </c>
    </row>
    <row r="1349" spans="1:8">
      <c r="A1349" s="2" t="s">
        <v>468</v>
      </c>
      <c r="B1349" s="12">
        <v>259412609</v>
      </c>
      <c r="C1349" s="2">
        <v>3.28355</v>
      </c>
      <c r="D1349" s="2">
        <v>3.9402599999999999</v>
      </c>
      <c r="E1349" s="2" t="s">
        <v>24</v>
      </c>
      <c r="F1349" s="2">
        <v>0.2</v>
      </c>
      <c r="G1349" s="2" t="s">
        <v>25</v>
      </c>
      <c r="H1349" s="3">
        <v>41738</v>
      </c>
    </row>
    <row r="1350" spans="1:8">
      <c r="A1350" s="2" t="s">
        <v>1227</v>
      </c>
      <c r="B1350" s="12">
        <v>78024815</v>
      </c>
      <c r="C1350" s="2">
        <v>5.6731499999999997</v>
      </c>
      <c r="D1350" s="2">
        <v>5.9567500000000004</v>
      </c>
      <c r="E1350" s="2" t="s">
        <v>24</v>
      </c>
      <c r="F1350" s="2">
        <v>0.05</v>
      </c>
      <c r="G1350" s="2" t="s">
        <v>25</v>
      </c>
      <c r="H1350" s="3">
        <v>41738</v>
      </c>
    </row>
    <row r="1351" spans="1:8">
      <c r="A1351" s="2" t="s">
        <v>1228</v>
      </c>
      <c r="B1351" s="12">
        <v>78024615</v>
      </c>
      <c r="C1351" s="2">
        <v>1.4293</v>
      </c>
      <c r="D1351" s="2">
        <v>1.5006600000000001</v>
      </c>
      <c r="E1351" s="2" t="s">
        <v>24</v>
      </c>
      <c r="F1351" s="2">
        <v>4.99E-2</v>
      </c>
      <c r="G1351" s="2" t="s">
        <v>25</v>
      </c>
      <c r="H1351" s="3">
        <v>41738</v>
      </c>
    </row>
    <row r="1352" spans="1:8">
      <c r="A1352" s="2" t="s">
        <v>1229</v>
      </c>
      <c r="B1352" s="12">
        <v>66985060</v>
      </c>
      <c r="C1352" s="2">
        <v>8.4269700000000007</v>
      </c>
      <c r="D1352" s="2">
        <v>10.95506</v>
      </c>
      <c r="E1352" s="2" t="s">
        <v>24</v>
      </c>
      <c r="F1352" s="2">
        <v>0.3</v>
      </c>
      <c r="G1352" s="2" t="s">
        <v>25</v>
      </c>
      <c r="H1352" s="3">
        <v>41738</v>
      </c>
    </row>
    <row r="1353" spans="1:8">
      <c r="A1353" s="2" t="s">
        <v>1230</v>
      </c>
      <c r="B1353" s="12">
        <v>50458084002</v>
      </c>
      <c r="C1353" s="2">
        <v>3.6093199999999999</v>
      </c>
      <c r="D1353" s="2">
        <v>3.9666700000000001</v>
      </c>
      <c r="E1353" s="2" t="s">
        <v>24</v>
      </c>
      <c r="F1353" s="2">
        <v>9.9000000000000005E-2</v>
      </c>
      <c r="G1353" s="2" t="s">
        <v>25</v>
      </c>
      <c r="H1353" s="3">
        <v>41738</v>
      </c>
    </row>
    <row r="1354" spans="1:8">
      <c r="A1354" s="2" t="s">
        <v>1231</v>
      </c>
      <c r="B1354" s="12">
        <v>50458082002</v>
      </c>
      <c r="C1354" s="2">
        <v>2.3198799999999999</v>
      </c>
      <c r="D1354" s="2">
        <v>2.5495000000000001</v>
      </c>
      <c r="E1354" s="2" t="s">
        <v>24</v>
      </c>
      <c r="F1354" s="2">
        <v>9.9000000000000005E-2</v>
      </c>
      <c r="G1354" s="2" t="s">
        <v>25</v>
      </c>
      <c r="H1354" s="3">
        <v>41738</v>
      </c>
    </row>
    <row r="1355" spans="1:8">
      <c r="A1355" s="2" t="s">
        <v>1232</v>
      </c>
      <c r="B1355" s="12">
        <v>50458083002</v>
      </c>
      <c r="C1355" s="2">
        <v>2.7046899999999998</v>
      </c>
      <c r="D1355" s="2">
        <v>2.9724499999999998</v>
      </c>
      <c r="E1355" s="2" t="s">
        <v>24</v>
      </c>
      <c r="F1355" s="2">
        <v>9.9000000000000005E-2</v>
      </c>
      <c r="G1355" s="2" t="s">
        <v>25</v>
      </c>
      <c r="H1355" s="3">
        <v>41738</v>
      </c>
    </row>
    <row r="1356" spans="1:8">
      <c r="A1356" s="2" t="s">
        <v>1233</v>
      </c>
      <c r="B1356" s="12">
        <v>50458086101</v>
      </c>
      <c r="C1356" s="2">
        <v>4.79887</v>
      </c>
      <c r="D1356" s="2">
        <v>5.0627599999999999</v>
      </c>
      <c r="E1356" s="2" t="s">
        <v>24</v>
      </c>
      <c r="F1356" s="2">
        <v>5.5E-2</v>
      </c>
      <c r="G1356" s="2" t="s">
        <v>25</v>
      </c>
      <c r="H1356" s="3">
        <v>41738</v>
      </c>
    </row>
    <row r="1357" spans="1:8">
      <c r="A1357" s="2" t="s">
        <v>1234</v>
      </c>
      <c r="B1357" s="12">
        <v>50458086201</v>
      </c>
      <c r="C1357" s="2">
        <v>6.1905000000000001</v>
      </c>
      <c r="D1357" s="2">
        <v>6.5309799999999996</v>
      </c>
      <c r="E1357" s="2" t="s">
        <v>24</v>
      </c>
      <c r="F1357" s="2">
        <v>5.5E-2</v>
      </c>
      <c r="G1357" s="2" t="s">
        <v>25</v>
      </c>
      <c r="H1357" s="3">
        <v>41738</v>
      </c>
    </row>
    <row r="1358" spans="1:8">
      <c r="A1358" s="2" t="s">
        <v>1235</v>
      </c>
      <c r="B1358" s="12">
        <v>50458086301</v>
      </c>
      <c r="C1358" s="2">
        <v>7.9238600000000003</v>
      </c>
      <c r="D1358" s="2">
        <v>8.3596000000000004</v>
      </c>
      <c r="E1358" s="2" t="s">
        <v>24</v>
      </c>
      <c r="F1358" s="2">
        <v>5.5E-2</v>
      </c>
      <c r="G1358" s="2" t="s">
        <v>25</v>
      </c>
      <c r="H1358" s="3">
        <v>41738</v>
      </c>
    </row>
    <row r="1359" spans="1:8">
      <c r="A1359" s="2" t="s">
        <v>1236</v>
      </c>
      <c r="B1359" s="12">
        <v>50458086401</v>
      </c>
      <c r="C1359" s="2">
        <v>7.89161</v>
      </c>
      <c r="D1359" s="2">
        <v>8.3255700000000008</v>
      </c>
      <c r="E1359" s="2" t="s">
        <v>24</v>
      </c>
      <c r="F1359" s="2">
        <v>5.5E-2</v>
      </c>
      <c r="G1359" s="2" t="s">
        <v>25</v>
      </c>
      <c r="H1359" s="3">
        <v>41738</v>
      </c>
    </row>
    <row r="1360" spans="1:8">
      <c r="A1360" s="2" t="s">
        <v>1237</v>
      </c>
      <c r="B1360" s="12">
        <v>50458086001</v>
      </c>
      <c r="C1360" s="2">
        <v>2.6328200000000002</v>
      </c>
      <c r="D1360" s="2">
        <v>2.7775799999999999</v>
      </c>
      <c r="E1360" s="2" t="s">
        <v>24</v>
      </c>
      <c r="F1360" s="2">
        <v>5.5E-2</v>
      </c>
      <c r="G1360" s="2" t="s">
        <v>25</v>
      </c>
      <c r="H1360" s="3">
        <v>41738</v>
      </c>
    </row>
    <row r="1361" spans="1:8">
      <c r="A1361" s="2" t="s">
        <v>1238</v>
      </c>
      <c r="B1361" s="12">
        <v>63481081420</v>
      </c>
      <c r="C1361" s="2">
        <v>3.7664399999999998</v>
      </c>
      <c r="D1361" s="2">
        <v>4.0678000000000001</v>
      </c>
      <c r="E1361" s="2" t="s">
        <v>24</v>
      </c>
      <c r="F1361" s="2">
        <v>0.08</v>
      </c>
      <c r="G1361" s="2" t="s">
        <v>25</v>
      </c>
      <c r="H1361" s="3">
        <v>41738</v>
      </c>
    </row>
    <row r="1362" spans="1:8">
      <c r="A1362" s="2" t="s">
        <v>1239</v>
      </c>
      <c r="B1362" s="12">
        <v>63481081520</v>
      </c>
      <c r="C1362" s="2">
        <v>5.18527</v>
      </c>
      <c r="D1362" s="2">
        <v>5.6001500000000002</v>
      </c>
      <c r="E1362" s="2" t="s">
        <v>24</v>
      </c>
      <c r="F1362" s="2">
        <v>0.08</v>
      </c>
      <c r="G1362" s="2" t="s">
        <v>25</v>
      </c>
      <c r="H1362" s="3">
        <v>41738</v>
      </c>
    </row>
    <row r="1363" spans="1:8">
      <c r="A1363" s="2" t="s">
        <v>1240</v>
      </c>
      <c r="B1363" s="12">
        <v>63481081620</v>
      </c>
      <c r="C1363" s="2">
        <v>6.6348500000000001</v>
      </c>
      <c r="D1363" s="2">
        <v>7.1657099999999998</v>
      </c>
      <c r="E1363" s="2" t="s">
        <v>24</v>
      </c>
      <c r="F1363" s="2">
        <v>0.08</v>
      </c>
      <c r="G1363" s="2" t="s">
        <v>25</v>
      </c>
      <c r="H1363" s="3">
        <v>41738</v>
      </c>
    </row>
    <row r="1364" spans="1:8">
      <c r="A1364" s="2" t="s">
        <v>1241</v>
      </c>
      <c r="B1364" s="12">
        <v>63481081720</v>
      </c>
      <c r="C1364" s="2">
        <v>9.5013000000000005</v>
      </c>
      <c r="D1364" s="2">
        <v>10.2615</v>
      </c>
      <c r="E1364" s="2" t="s">
        <v>24</v>
      </c>
      <c r="F1364" s="2">
        <v>0.08</v>
      </c>
      <c r="G1364" s="2" t="s">
        <v>25</v>
      </c>
      <c r="H1364" s="3">
        <v>41738</v>
      </c>
    </row>
    <row r="1365" spans="1:8">
      <c r="A1365" s="2" t="s">
        <v>1242</v>
      </c>
      <c r="B1365" s="12">
        <v>63481081820</v>
      </c>
      <c r="C1365" s="2">
        <v>12.445349999999999</v>
      </c>
      <c r="D1365" s="2">
        <v>13.44097</v>
      </c>
      <c r="E1365" s="2" t="s">
        <v>24</v>
      </c>
      <c r="F1365" s="2">
        <v>0.08</v>
      </c>
      <c r="G1365" s="2" t="s">
        <v>25</v>
      </c>
      <c r="H1365" s="3">
        <v>41738</v>
      </c>
    </row>
    <row r="1366" spans="1:8">
      <c r="A1366" s="2" t="s">
        <v>1243</v>
      </c>
      <c r="B1366" s="12">
        <v>63481081220</v>
      </c>
      <c r="C1366" s="2">
        <v>1.93232</v>
      </c>
      <c r="D1366" s="2">
        <v>2.0737999999999999</v>
      </c>
      <c r="E1366" s="2" t="s">
        <v>24</v>
      </c>
      <c r="F1366" s="2">
        <v>7.3200000000000001E-2</v>
      </c>
      <c r="G1366" s="2" t="s">
        <v>25</v>
      </c>
      <c r="H1366" s="3">
        <v>41738</v>
      </c>
    </row>
    <row r="1367" spans="1:8">
      <c r="A1367" s="2" t="s">
        <v>1244</v>
      </c>
      <c r="B1367" s="12">
        <v>63481081320</v>
      </c>
      <c r="C1367" s="2">
        <v>2.8511700000000002</v>
      </c>
      <c r="D1367" s="2">
        <v>3.0792000000000002</v>
      </c>
      <c r="E1367" s="2" t="s">
        <v>24</v>
      </c>
      <c r="F1367" s="2">
        <v>0.08</v>
      </c>
      <c r="G1367" s="2" t="s">
        <v>25</v>
      </c>
      <c r="H1367" s="3">
        <v>41738</v>
      </c>
    </row>
    <row r="1368" spans="1:8">
      <c r="A1368" s="2" t="s">
        <v>1245</v>
      </c>
      <c r="B1368" s="12">
        <v>95702901</v>
      </c>
      <c r="C1368" s="2">
        <v>2.1862300000000001</v>
      </c>
      <c r="D1368" s="2">
        <v>2.3595899999999999</v>
      </c>
      <c r="E1368" s="2" t="s">
        <v>24</v>
      </c>
      <c r="F1368" s="2">
        <v>7.9299999999999995E-2</v>
      </c>
      <c r="G1368" s="2" t="s">
        <v>25</v>
      </c>
      <c r="H1368" s="3">
        <v>41738</v>
      </c>
    </row>
    <row r="1369" spans="1:8">
      <c r="A1369" s="2" t="s">
        <v>511</v>
      </c>
      <c r="B1369" s="12">
        <v>462035830</v>
      </c>
      <c r="C1369" s="2">
        <v>7.5106700000000002</v>
      </c>
      <c r="D1369" s="2">
        <v>10.139480000000001</v>
      </c>
      <c r="E1369" s="2" t="s">
        <v>24</v>
      </c>
      <c r="F1369" s="2">
        <v>0.35</v>
      </c>
      <c r="G1369" s="2" t="s">
        <v>25</v>
      </c>
      <c r="H1369" s="3">
        <v>41738</v>
      </c>
    </row>
    <row r="1370" spans="1:8">
      <c r="A1370" s="2" t="s">
        <v>512</v>
      </c>
      <c r="B1370" s="12">
        <v>462035930</v>
      </c>
      <c r="C1370" s="2">
        <v>7.6257999999999999</v>
      </c>
      <c r="D1370" s="2">
        <v>10.2949</v>
      </c>
      <c r="E1370" s="2" t="s">
        <v>24</v>
      </c>
      <c r="F1370" s="2">
        <v>0.35</v>
      </c>
      <c r="G1370" s="2" t="s">
        <v>25</v>
      </c>
      <c r="H1370" s="3">
        <v>41738</v>
      </c>
    </row>
    <row r="1371" spans="1:8">
      <c r="A1371" s="2" t="s">
        <v>512</v>
      </c>
      <c r="B1371" s="12">
        <v>462035960</v>
      </c>
      <c r="C1371" s="2">
        <v>4.5976699999999999</v>
      </c>
      <c r="D1371" s="2">
        <v>5.0573899999999998</v>
      </c>
      <c r="E1371" s="2" t="s">
        <v>24</v>
      </c>
      <c r="F1371" s="2">
        <v>0.1</v>
      </c>
      <c r="G1371" s="2" t="s">
        <v>25</v>
      </c>
      <c r="H1371" s="3">
        <v>41738</v>
      </c>
    </row>
    <row r="1372" spans="1:8">
      <c r="A1372" s="2" t="s">
        <v>1246</v>
      </c>
      <c r="B1372" s="12">
        <v>54092018981</v>
      </c>
      <c r="C1372" s="2">
        <v>1.6477599999999999</v>
      </c>
      <c r="D1372" s="2">
        <v>1.76312</v>
      </c>
      <c r="E1372" s="2" t="s">
        <v>24</v>
      </c>
      <c r="F1372" s="2">
        <v>7.0000000000000007E-2</v>
      </c>
      <c r="G1372" s="2" t="s">
        <v>25</v>
      </c>
      <c r="H1372" s="3">
        <v>41738</v>
      </c>
    </row>
    <row r="1373" spans="1:8">
      <c r="A1373" s="2" t="s">
        <v>1247</v>
      </c>
      <c r="B1373" s="12">
        <v>54092019112</v>
      </c>
      <c r="C1373" s="2">
        <v>3.2891699999999999</v>
      </c>
      <c r="D1373" s="2">
        <v>3.51945</v>
      </c>
      <c r="E1373" s="2" t="s">
        <v>24</v>
      </c>
      <c r="F1373" s="2">
        <v>7.0000000000000007E-2</v>
      </c>
      <c r="G1373" s="2" t="s">
        <v>25</v>
      </c>
      <c r="H1373" s="3">
        <v>41738</v>
      </c>
    </row>
    <row r="1374" spans="1:8">
      <c r="A1374" s="2" t="s">
        <v>1248</v>
      </c>
      <c r="B1374" s="12">
        <v>64764054311</v>
      </c>
      <c r="C1374" s="2">
        <v>8.1906700000000008</v>
      </c>
      <c r="D1374" s="2">
        <v>9.0015499999999999</v>
      </c>
      <c r="E1374" s="2" t="s">
        <v>24</v>
      </c>
      <c r="F1374" s="2">
        <v>9.9000000000000005E-2</v>
      </c>
      <c r="G1374" s="2" t="s">
        <v>25</v>
      </c>
      <c r="H1374" s="3">
        <v>41738</v>
      </c>
    </row>
    <row r="1375" spans="1:8">
      <c r="A1375" s="2" t="s">
        <v>1249</v>
      </c>
      <c r="B1375" s="12">
        <v>64764054411</v>
      </c>
      <c r="C1375" s="2">
        <v>8.1639499999999998</v>
      </c>
      <c r="D1375" s="2">
        <v>8.9721799999999998</v>
      </c>
      <c r="E1375" s="2" t="s">
        <v>24</v>
      </c>
      <c r="F1375" s="2">
        <v>9.9000000000000005E-2</v>
      </c>
      <c r="G1375" s="2" t="s">
        <v>25</v>
      </c>
      <c r="H1375" s="3">
        <v>41738</v>
      </c>
    </row>
    <row r="1376" spans="1:8">
      <c r="A1376" s="2" t="s">
        <v>1250</v>
      </c>
      <c r="B1376" s="12">
        <v>64764004613</v>
      </c>
      <c r="C1376" s="2">
        <v>8.2069799999999997</v>
      </c>
      <c r="D1376" s="2">
        <v>9.0194700000000001</v>
      </c>
      <c r="E1376" s="2" t="s">
        <v>24</v>
      </c>
      <c r="F1376" s="2">
        <v>9.9000000000000005E-2</v>
      </c>
      <c r="G1376" s="2" t="s">
        <v>25</v>
      </c>
      <c r="H1376" s="3">
        <v>41738</v>
      </c>
    </row>
    <row r="1377" spans="1:8">
      <c r="A1377" s="2" t="s">
        <v>1251</v>
      </c>
      <c r="B1377" s="12">
        <v>64764070201</v>
      </c>
      <c r="C1377" s="2">
        <v>5.0541900000000002</v>
      </c>
      <c r="D1377" s="2">
        <v>5.5545999999999998</v>
      </c>
      <c r="E1377" s="2" t="s">
        <v>24</v>
      </c>
      <c r="F1377" s="2">
        <v>9.9000000000000005E-2</v>
      </c>
      <c r="G1377" s="2" t="s">
        <v>25</v>
      </c>
      <c r="H1377" s="3">
        <v>41738</v>
      </c>
    </row>
    <row r="1378" spans="1:8">
      <c r="A1378" s="2" t="s">
        <v>91</v>
      </c>
      <c r="B1378" s="12">
        <v>24208060201</v>
      </c>
      <c r="C1378" s="2">
        <v>112.24518999999999</v>
      </c>
      <c r="D1378" s="2">
        <v>116.17377</v>
      </c>
      <c r="E1378" s="2" t="s">
        <v>24</v>
      </c>
      <c r="F1378" s="2">
        <v>3.5000000000000003E-2</v>
      </c>
      <c r="G1378" s="2" t="s">
        <v>25</v>
      </c>
      <c r="H1378" s="3">
        <v>41738</v>
      </c>
    </row>
    <row r="1379" spans="1:8">
      <c r="A1379" s="2" t="s">
        <v>91</v>
      </c>
      <c r="B1379" s="12">
        <v>24208060203</v>
      </c>
      <c r="C1379" s="2">
        <v>60.384340000000002</v>
      </c>
      <c r="D1379" s="2">
        <v>62.497799999999998</v>
      </c>
      <c r="E1379" s="2" t="s">
        <v>24</v>
      </c>
      <c r="F1379" s="2">
        <v>3.5000000000000003E-2</v>
      </c>
      <c r="G1379" s="2" t="s">
        <v>25</v>
      </c>
      <c r="H1379" s="3">
        <v>41738</v>
      </c>
    </row>
    <row r="1380" spans="1:8">
      <c r="A1380" s="2" t="s">
        <v>1252</v>
      </c>
      <c r="B1380" s="12">
        <v>62541020130</v>
      </c>
      <c r="C1380" s="2">
        <v>4.3663299999999996</v>
      </c>
      <c r="D1380" s="2">
        <v>4.8468499999999999</v>
      </c>
      <c r="E1380" s="2" t="s">
        <v>24</v>
      </c>
      <c r="F1380" s="2">
        <v>0.1101</v>
      </c>
      <c r="G1380" s="2" t="s">
        <v>25</v>
      </c>
      <c r="H1380" s="3">
        <v>41738</v>
      </c>
    </row>
    <row r="1381" spans="1:8">
      <c r="A1381" s="2" t="s">
        <v>1253</v>
      </c>
      <c r="B1381" s="12">
        <v>62541020230</v>
      </c>
      <c r="C1381" s="2">
        <v>4.9415100000000001</v>
      </c>
      <c r="D1381" s="2">
        <v>5.4850300000000001</v>
      </c>
      <c r="E1381" s="2" t="s">
        <v>24</v>
      </c>
      <c r="F1381" s="2">
        <v>0.11</v>
      </c>
      <c r="G1381" s="2" t="s">
        <v>25</v>
      </c>
      <c r="H1381" s="3">
        <v>41738</v>
      </c>
    </row>
    <row r="1382" spans="1:8">
      <c r="A1382" s="2" t="s">
        <v>1254</v>
      </c>
      <c r="B1382" s="12">
        <v>52544015130</v>
      </c>
      <c r="C1382" s="2">
        <v>4.5816400000000002</v>
      </c>
      <c r="D1382" s="2">
        <v>4.9033199999999999</v>
      </c>
      <c r="E1382" s="2" t="s">
        <v>24</v>
      </c>
      <c r="F1382" s="2">
        <v>7.0199999999999999E-2</v>
      </c>
      <c r="G1382" s="2" t="s">
        <v>25</v>
      </c>
      <c r="H1382" s="3">
        <v>41738</v>
      </c>
    </row>
    <row r="1383" spans="1:8">
      <c r="A1383" s="2" t="s">
        <v>1255</v>
      </c>
      <c r="B1383" s="12">
        <v>52544015219</v>
      </c>
      <c r="C1383" s="2">
        <v>4.5455899999999998</v>
      </c>
      <c r="D1383" s="2">
        <v>4.8647400000000003</v>
      </c>
      <c r="E1383" s="2" t="s">
        <v>24</v>
      </c>
      <c r="F1383" s="2">
        <v>7.0199999999999999E-2</v>
      </c>
      <c r="G1383" s="2" t="s">
        <v>25</v>
      </c>
      <c r="H1383" s="3">
        <v>41738</v>
      </c>
    </row>
    <row r="1384" spans="1:8">
      <c r="A1384" s="2" t="s">
        <v>1256</v>
      </c>
      <c r="B1384" s="12">
        <v>64764080510</v>
      </c>
      <c r="C1384" s="2">
        <v>6.7824900000000001</v>
      </c>
      <c r="D1384" s="2">
        <v>7.4540300000000004</v>
      </c>
      <c r="E1384" s="2" t="s">
        <v>24</v>
      </c>
      <c r="F1384" s="2">
        <v>9.9000000000000005E-2</v>
      </c>
      <c r="G1384" s="2" t="s">
        <v>25</v>
      </c>
      <c r="H1384" s="3">
        <v>41738</v>
      </c>
    </row>
    <row r="1385" spans="1:8">
      <c r="A1385" s="2" t="s">
        <v>1257</v>
      </c>
      <c r="B1385" s="12">
        <v>78024115</v>
      </c>
      <c r="C1385" s="2">
        <v>10.042400000000001</v>
      </c>
      <c r="D1385" s="2">
        <v>10.54463</v>
      </c>
      <c r="E1385" s="2" t="s">
        <v>24</v>
      </c>
      <c r="F1385" s="2">
        <v>0.05</v>
      </c>
      <c r="G1385" s="2" t="s">
        <v>25</v>
      </c>
      <c r="H1385" s="3">
        <v>41738</v>
      </c>
    </row>
    <row r="1386" spans="1:8">
      <c r="A1386" s="2" t="s">
        <v>1258</v>
      </c>
      <c r="B1386" s="12">
        <v>78024015</v>
      </c>
      <c r="C1386" s="2">
        <v>2.4700000000000002</v>
      </c>
      <c r="D1386" s="2">
        <v>2.5935000000000001</v>
      </c>
      <c r="E1386" s="2" t="s">
        <v>24</v>
      </c>
      <c r="F1386" s="2">
        <v>0.05</v>
      </c>
      <c r="G1386" s="2" t="s">
        <v>25</v>
      </c>
      <c r="H1386" s="3">
        <v>41738</v>
      </c>
    </row>
    <row r="1387" spans="1:8">
      <c r="A1387" s="2" t="s">
        <v>906</v>
      </c>
      <c r="B1387" s="12">
        <v>78034161</v>
      </c>
      <c r="C1387" s="2">
        <v>2633.5844400000001</v>
      </c>
      <c r="D1387" s="2">
        <v>2659.9202799999998</v>
      </c>
      <c r="E1387" s="2" t="s">
        <v>24</v>
      </c>
      <c r="F1387" s="2">
        <v>0.01</v>
      </c>
      <c r="G1387" s="2" t="s">
        <v>25</v>
      </c>
      <c r="H1387" s="3">
        <v>41738</v>
      </c>
    </row>
    <row r="1388" spans="1:8">
      <c r="A1388" s="2" t="s">
        <v>95</v>
      </c>
      <c r="B1388" s="12">
        <v>42847010303</v>
      </c>
      <c r="C1388" s="2">
        <v>6.9931099999999997</v>
      </c>
      <c r="D1388" s="2">
        <v>9.7904300000000006</v>
      </c>
      <c r="E1388" s="2" t="s">
        <v>24</v>
      </c>
      <c r="F1388" s="2">
        <v>0.4</v>
      </c>
      <c r="G1388" s="2" t="s">
        <v>25</v>
      </c>
      <c r="H1388" s="3">
        <v>41738</v>
      </c>
    </row>
    <row r="1389" spans="1:8">
      <c r="A1389" s="2" t="s">
        <v>96</v>
      </c>
      <c r="B1389" s="12">
        <v>42847010603</v>
      </c>
      <c r="C1389" s="2">
        <v>7.2389999999999999</v>
      </c>
      <c r="D1389" s="2">
        <v>10.13467</v>
      </c>
      <c r="E1389" s="2" t="s">
        <v>24</v>
      </c>
      <c r="F1389" s="2">
        <v>0.4</v>
      </c>
      <c r="G1389" s="2" t="s">
        <v>25</v>
      </c>
      <c r="H1389" s="3">
        <v>41738</v>
      </c>
    </row>
    <row r="1390" spans="1:8">
      <c r="A1390" s="2" t="s">
        <v>1259</v>
      </c>
      <c r="B1390" s="12">
        <v>78060315</v>
      </c>
      <c r="C1390" s="2">
        <v>3.3580800000000002</v>
      </c>
      <c r="D1390" s="2">
        <v>3.6906300000000001</v>
      </c>
      <c r="E1390" s="2" t="s">
        <v>24</v>
      </c>
      <c r="F1390" s="2">
        <v>9.9000000000000005E-2</v>
      </c>
      <c r="G1390" s="2" t="s">
        <v>25</v>
      </c>
      <c r="H1390" s="3">
        <v>41738</v>
      </c>
    </row>
    <row r="1391" spans="1:8">
      <c r="A1391" s="2" t="s">
        <v>1260</v>
      </c>
      <c r="B1391" s="12">
        <v>78060615</v>
      </c>
      <c r="C1391" s="2">
        <v>4.2716700000000003</v>
      </c>
      <c r="D1391" s="2">
        <v>4.6946500000000002</v>
      </c>
      <c r="E1391" s="2" t="s">
        <v>24</v>
      </c>
      <c r="F1391" s="2">
        <v>9.9000000000000005E-2</v>
      </c>
      <c r="G1391" s="2" t="s">
        <v>25</v>
      </c>
      <c r="H1391" s="3">
        <v>41738</v>
      </c>
    </row>
    <row r="1392" spans="1:8">
      <c r="A1392" s="2" t="s">
        <v>1261</v>
      </c>
      <c r="B1392" s="12">
        <v>78060515</v>
      </c>
      <c r="C1392" s="2">
        <v>4.3626500000000004</v>
      </c>
      <c r="D1392" s="2">
        <v>4.7946400000000002</v>
      </c>
      <c r="E1392" s="2" t="s">
        <v>24</v>
      </c>
      <c r="F1392" s="2">
        <v>9.9000000000000005E-2</v>
      </c>
      <c r="G1392" s="2" t="s">
        <v>25</v>
      </c>
      <c r="H1392" s="3">
        <v>41738</v>
      </c>
    </row>
    <row r="1393" spans="1:8">
      <c r="A1393" s="2" t="s">
        <v>1262</v>
      </c>
      <c r="B1393" s="12">
        <v>78048515</v>
      </c>
      <c r="C1393" s="2">
        <v>3.4063500000000002</v>
      </c>
      <c r="D1393" s="2">
        <v>3.7434799999999999</v>
      </c>
      <c r="E1393" s="2" t="s">
        <v>24</v>
      </c>
      <c r="F1393" s="2">
        <v>9.9000000000000005E-2</v>
      </c>
      <c r="G1393" s="2" t="s">
        <v>25</v>
      </c>
      <c r="H1393" s="3">
        <v>41738</v>
      </c>
    </row>
    <row r="1394" spans="1:8">
      <c r="A1394" s="2" t="s">
        <v>1263</v>
      </c>
      <c r="B1394" s="12">
        <v>78048615</v>
      </c>
      <c r="C1394" s="2">
        <v>4.2890100000000002</v>
      </c>
      <c r="D1394" s="2">
        <v>4.7134600000000004</v>
      </c>
      <c r="E1394" s="2" t="s">
        <v>24</v>
      </c>
      <c r="F1394" s="2">
        <v>9.9000000000000005E-2</v>
      </c>
      <c r="G1394" s="2" t="s">
        <v>25</v>
      </c>
      <c r="H1394" s="3">
        <v>41738</v>
      </c>
    </row>
    <row r="1395" spans="1:8">
      <c r="A1395" s="2" t="s">
        <v>1264</v>
      </c>
      <c r="B1395" s="12">
        <v>78052115</v>
      </c>
      <c r="C1395" s="2">
        <v>3.37039</v>
      </c>
      <c r="D1395" s="2">
        <v>3.7039599999999999</v>
      </c>
      <c r="E1395" s="2" t="s">
        <v>24</v>
      </c>
      <c r="F1395" s="2">
        <v>9.9000000000000005E-2</v>
      </c>
      <c r="G1395" s="2" t="s">
        <v>25</v>
      </c>
      <c r="H1395" s="3">
        <v>41738</v>
      </c>
    </row>
    <row r="1396" spans="1:8">
      <c r="A1396" s="2" t="s">
        <v>1265</v>
      </c>
      <c r="B1396" s="12">
        <v>78052215</v>
      </c>
      <c r="C1396" s="2">
        <v>3.3388599999999999</v>
      </c>
      <c r="D1396" s="2">
        <v>3.6693099999999998</v>
      </c>
      <c r="E1396" s="2" t="s">
        <v>24</v>
      </c>
      <c r="F1396" s="2">
        <v>9.9000000000000005E-2</v>
      </c>
      <c r="G1396" s="2" t="s">
        <v>25</v>
      </c>
      <c r="H1396" s="3">
        <v>41738</v>
      </c>
    </row>
    <row r="1397" spans="1:8">
      <c r="A1397" s="2" t="s">
        <v>1266</v>
      </c>
      <c r="B1397" s="12">
        <v>78052315</v>
      </c>
      <c r="C1397" s="2">
        <v>4.2354700000000003</v>
      </c>
      <c r="D1397" s="2">
        <v>4.6546099999999999</v>
      </c>
      <c r="E1397" s="2" t="s">
        <v>24</v>
      </c>
      <c r="F1397" s="2">
        <v>9.9000000000000005E-2</v>
      </c>
      <c r="G1397" s="2" t="s">
        <v>25</v>
      </c>
      <c r="H1397" s="3">
        <v>41738</v>
      </c>
    </row>
    <row r="1398" spans="1:8">
      <c r="A1398" s="2" t="s">
        <v>1267</v>
      </c>
      <c r="B1398" s="12">
        <v>78052415</v>
      </c>
      <c r="C1398" s="2">
        <v>4.1943700000000002</v>
      </c>
      <c r="D1398" s="2">
        <v>4.6094400000000002</v>
      </c>
      <c r="E1398" s="2" t="s">
        <v>24</v>
      </c>
      <c r="F1398" s="2">
        <v>9.9000000000000005E-2</v>
      </c>
      <c r="G1398" s="2" t="s">
        <v>25</v>
      </c>
      <c r="H1398" s="3">
        <v>41738</v>
      </c>
    </row>
    <row r="1399" spans="1:8">
      <c r="A1399" s="2" t="s">
        <v>613</v>
      </c>
      <c r="B1399" s="12">
        <v>24090049584</v>
      </c>
      <c r="C1399" s="2">
        <v>2.4539</v>
      </c>
      <c r="D1399" s="2">
        <v>2.94468</v>
      </c>
      <c r="E1399" s="2" t="s">
        <v>24</v>
      </c>
      <c r="F1399" s="2">
        <v>0.2</v>
      </c>
      <c r="G1399" s="2" t="s">
        <v>25</v>
      </c>
      <c r="H1399" s="3">
        <v>41738</v>
      </c>
    </row>
    <row r="1400" spans="1:8">
      <c r="A1400" s="2" t="s">
        <v>614</v>
      </c>
      <c r="B1400" s="12">
        <v>24090049684</v>
      </c>
      <c r="C1400" s="2">
        <v>2.45262</v>
      </c>
      <c r="D1400" s="2">
        <v>2.9431500000000002</v>
      </c>
      <c r="E1400" s="2" t="s">
        <v>24</v>
      </c>
      <c r="F1400" s="2">
        <v>0.2</v>
      </c>
      <c r="G1400" s="2" t="s">
        <v>25</v>
      </c>
      <c r="H1400" s="3">
        <v>41738</v>
      </c>
    </row>
    <row r="1401" spans="1:8">
      <c r="A1401" s="2" t="s">
        <v>615</v>
      </c>
      <c r="B1401" s="12">
        <v>24090049784</v>
      </c>
      <c r="C1401" s="2">
        <v>2.4114800000000001</v>
      </c>
      <c r="D1401" s="2">
        <v>2.89377</v>
      </c>
      <c r="E1401" s="2" t="s">
        <v>24</v>
      </c>
      <c r="F1401" s="2">
        <v>0.2</v>
      </c>
      <c r="G1401" s="2" t="s">
        <v>25</v>
      </c>
      <c r="H1401" s="3">
        <v>41738</v>
      </c>
    </row>
    <row r="1402" spans="1:8">
      <c r="A1402" s="2" t="s">
        <v>616</v>
      </c>
      <c r="B1402" s="12">
        <v>24090049084</v>
      </c>
      <c r="C1402" s="2">
        <v>2.4232999999999998</v>
      </c>
      <c r="D1402" s="2">
        <v>2.90795</v>
      </c>
      <c r="E1402" s="2" t="s">
        <v>24</v>
      </c>
      <c r="F1402" s="2">
        <v>0.2</v>
      </c>
      <c r="G1402" s="2" t="s">
        <v>25</v>
      </c>
      <c r="H1402" s="3">
        <v>41738</v>
      </c>
    </row>
    <row r="1403" spans="1:8">
      <c r="A1403" s="2" t="s">
        <v>1268</v>
      </c>
      <c r="B1403" s="12">
        <v>24090049884</v>
      </c>
      <c r="C1403" s="2">
        <v>2.0063599999999999</v>
      </c>
      <c r="D1403" s="2">
        <v>2.88422</v>
      </c>
      <c r="E1403" s="2" t="s">
        <v>24</v>
      </c>
      <c r="F1403" s="2">
        <v>0.4375</v>
      </c>
      <c r="G1403" s="2" t="s">
        <v>25</v>
      </c>
      <c r="H1403" s="3">
        <v>41738</v>
      </c>
    </row>
    <row r="1404" spans="1:8">
      <c r="A1404" s="2" t="s">
        <v>617</v>
      </c>
      <c r="B1404" s="12">
        <v>24090049984</v>
      </c>
      <c r="C1404" s="2">
        <v>2.44808</v>
      </c>
      <c r="D1404" s="2">
        <v>2.9377</v>
      </c>
      <c r="E1404" s="2" t="s">
        <v>24</v>
      </c>
      <c r="F1404" s="2">
        <v>0.2</v>
      </c>
      <c r="G1404" s="2" t="s">
        <v>25</v>
      </c>
      <c r="H1404" s="3">
        <v>41738</v>
      </c>
    </row>
    <row r="1405" spans="1:8">
      <c r="A1405" s="2" t="s">
        <v>618</v>
      </c>
      <c r="B1405" s="12">
        <v>24090049184</v>
      </c>
      <c r="C1405" s="2">
        <v>2.4415100000000001</v>
      </c>
      <c r="D1405" s="2">
        <v>2.9298099999999998</v>
      </c>
      <c r="E1405" s="2" t="s">
        <v>24</v>
      </c>
      <c r="F1405" s="2">
        <v>0.2</v>
      </c>
      <c r="G1405" s="2" t="s">
        <v>25</v>
      </c>
      <c r="H1405" s="3">
        <v>41738</v>
      </c>
    </row>
    <row r="1406" spans="1:8">
      <c r="A1406" s="2" t="s">
        <v>619</v>
      </c>
      <c r="B1406" s="12">
        <v>24090049284</v>
      </c>
      <c r="C1406" s="2">
        <v>2.4340700000000002</v>
      </c>
      <c r="D1406" s="2">
        <v>2.92089</v>
      </c>
      <c r="E1406" s="2" t="s">
        <v>24</v>
      </c>
      <c r="F1406" s="2">
        <v>0.2</v>
      </c>
      <c r="G1406" s="2" t="s">
        <v>25</v>
      </c>
      <c r="H1406" s="3">
        <v>41738</v>
      </c>
    </row>
    <row r="1407" spans="1:8">
      <c r="A1407" s="2" t="s">
        <v>620</v>
      </c>
      <c r="B1407" s="12">
        <v>24090049384</v>
      </c>
      <c r="C1407" s="2">
        <v>2.4051800000000001</v>
      </c>
      <c r="D1407" s="2">
        <v>2.8862100000000002</v>
      </c>
      <c r="E1407" s="2" t="s">
        <v>24</v>
      </c>
      <c r="F1407" s="2">
        <v>0.2</v>
      </c>
      <c r="G1407" s="2" t="s">
        <v>25</v>
      </c>
      <c r="H1407" s="3">
        <v>41738</v>
      </c>
    </row>
    <row r="1408" spans="1:8">
      <c r="A1408" s="2" t="s">
        <v>621</v>
      </c>
      <c r="B1408" s="12">
        <v>24090049484</v>
      </c>
      <c r="C1408" s="2">
        <v>2.4211999999999998</v>
      </c>
      <c r="D1408" s="2">
        <v>2.90544</v>
      </c>
      <c r="E1408" s="2" t="s">
        <v>24</v>
      </c>
      <c r="F1408" s="2">
        <v>0.2</v>
      </c>
      <c r="G1408" s="2" t="s">
        <v>25</v>
      </c>
      <c r="H1408" s="3">
        <v>41738</v>
      </c>
    </row>
    <row r="1409" spans="1:8">
      <c r="A1409" s="2" t="s">
        <v>1269</v>
      </c>
      <c r="B1409" s="12">
        <v>456111030</v>
      </c>
      <c r="C1409" s="2">
        <v>4.87439</v>
      </c>
      <c r="D1409" s="2">
        <v>5.3570500000000001</v>
      </c>
      <c r="E1409" s="2" t="s">
        <v>24</v>
      </c>
      <c r="F1409" s="2">
        <v>9.9000000000000005E-2</v>
      </c>
      <c r="G1409" s="2" t="s">
        <v>25</v>
      </c>
      <c r="H1409" s="3">
        <v>41738</v>
      </c>
    </row>
    <row r="1410" spans="1:8">
      <c r="A1410" s="2" t="s">
        <v>1270</v>
      </c>
      <c r="B1410" s="12">
        <v>456112030</v>
      </c>
      <c r="C1410" s="2">
        <v>4.8920199999999996</v>
      </c>
      <c r="D1410" s="2">
        <v>5.3764200000000004</v>
      </c>
      <c r="E1410" s="2" t="s">
        <v>24</v>
      </c>
      <c r="F1410" s="2">
        <v>9.9000000000000005E-2</v>
      </c>
      <c r="G1410" s="2" t="s">
        <v>25</v>
      </c>
      <c r="H1410" s="3">
        <v>41738</v>
      </c>
    </row>
    <row r="1411" spans="1:8">
      <c r="A1411" s="2" t="s">
        <v>1271</v>
      </c>
      <c r="B1411" s="12">
        <v>456114030</v>
      </c>
      <c r="C1411" s="2">
        <v>4.8680000000000003</v>
      </c>
      <c r="D1411" s="2">
        <v>5.3500300000000003</v>
      </c>
      <c r="E1411" s="2" t="s">
        <v>24</v>
      </c>
      <c r="F1411" s="2">
        <v>9.9000000000000005E-2</v>
      </c>
      <c r="G1411" s="2" t="s">
        <v>25</v>
      </c>
      <c r="H1411" s="3">
        <v>41738</v>
      </c>
    </row>
    <row r="1412" spans="1:8">
      <c r="A1412" s="2" t="s">
        <v>1272</v>
      </c>
      <c r="B1412" s="12">
        <v>456110031</v>
      </c>
      <c r="C1412" s="2">
        <v>4.8226699999999996</v>
      </c>
      <c r="D1412" s="2">
        <v>5.3002099999999999</v>
      </c>
      <c r="E1412" s="2" t="s">
        <v>24</v>
      </c>
      <c r="F1412" s="2">
        <v>9.9000000000000005E-2</v>
      </c>
      <c r="G1412" s="2" t="s">
        <v>25</v>
      </c>
      <c r="H1412" s="3">
        <v>41738</v>
      </c>
    </row>
    <row r="1413" spans="1:8">
      <c r="A1413" s="2" t="s">
        <v>1273</v>
      </c>
      <c r="B1413" s="12">
        <v>642009330</v>
      </c>
      <c r="C1413" s="2">
        <v>2.3433299999999999</v>
      </c>
      <c r="D1413" s="2">
        <v>2.5776699999999999</v>
      </c>
      <c r="E1413" s="2" t="s">
        <v>24</v>
      </c>
      <c r="F1413" s="2">
        <v>0.1</v>
      </c>
      <c r="G1413" s="2" t="s">
        <v>25</v>
      </c>
      <c r="H1413" s="3">
        <v>41738</v>
      </c>
    </row>
    <row r="1414" spans="1:8">
      <c r="A1414" s="2" t="s">
        <v>643</v>
      </c>
      <c r="B1414" s="12">
        <v>642007912</v>
      </c>
      <c r="C1414" s="2">
        <v>1.2075</v>
      </c>
      <c r="D1414" s="2">
        <v>1.4851799999999999</v>
      </c>
      <c r="E1414" s="2" t="s">
        <v>24</v>
      </c>
      <c r="F1414" s="2">
        <v>0.23</v>
      </c>
      <c r="G1414" s="2" t="s">
        <v>25</v>
      </c>
      <c r="H1414" s="3">
        <v>41738</v>
      </c>
    </row>
    <row r="1415" spans="1:8">
      <c r="A1415" s="2" t="s">
        <v>1274</v>
      </c>
      <c r="B1415" s="12">
        <v>65757030001</v>
      </c>
      <c r="C1415" s="2">
        <v>1068.58125</v>
      </c>
      <c r="D1415" s="2">
        <v>1122.0103099999999</v>
      </c>
      <c r="E1415" s="2" t="s">
        <v>24</v>
      </c>
      <c r="F1415" s="2">
        <v>0.05</v>
      </c>
      <c r="G1415" s="2" t="s">
        <v>25</v>
      </c>
      <c r="H1415" s="3">
        <v>41738</v>
      </c>
    </row>
    <row r="1416" spans="1:8">
      <c r="A1416" s="2" t="s">
        <v>1275</v>
      </c>
      <c r="B1416" s="12">
        <v>63481068447</v>
      </c>
      <c r="C1416" s="2">
        <v>0.35382000000000002</v>
      </c>
      <c r="D1416" s="2">
        <v>0.40690999999999999</v>
      </c>
      <c r="E1416" s="2" t="s">
        <v>24</v>
      </c>
      <c r="F1416" s="2">
        <v>0.15</v>
      </c>
      <c r="G1416" s="2" t="s">
        <v>25</v>
      </c>
      <c r="H1416" s="3">
        <v>41738</v>
      </c>
    </row>
    <row r="1417" spans="1:8">
      <c r="A1417" s="2" t="s">
        <v>104</v>
      </c>
      <c r="B1417" s="12">
        <v>24208053535</v>
      </c>
      <c r="C1417" s="2">
        <v>45.532919999999997</v>
      </c>
      <c r="D1417" s="2">
        <v>48.947890000000001</v>
      </c>
      <c r="E1417" s="2" t="s">
        <v>24</v>
      </c>
      <c r="F1417" s="2">
        <v>7.4999999999999997E-2</v>
      </c>
      <c r="G1417" s="2" t="s">
        <v>25</v>
      </c>
      <c r="H1417" s="3">
        <v>41738</v>
      </c>
    </row>
    <row r="1418" spans="1:8">
      <c r="A1418" s="2" t="s">
        <v>668</v>
      </c>
      <c r="B1418" s="12">
        <v>10337080445</v>
      </c>
      <c r="C1418" s="2">
        <v>6.0154500000000004</v>
      </c>
      <c r="D1418" s="2">
        <v>6.61693</v>
      </c>
      <c r="E1418" s="2" t="s">
        <v>24</v>
      </c>
      <c r="F1418" s="2">
        <v>0.1</v>
      </c>
      <c r="G1418" s="2" t="s">
        <v>25</v>
      </c>
      <c r="H1418" s="3">
        <v>41738</v>
      </c>
    </row>
    <row r="1419" spans="1:8">
      <c r="A1419" s="2" t="s">
        <v>966</v>
      </c>
      <c r="B1419" s="12">
        <v>187099445</v>
      </c>
      <c r="C1419" s="2">
        <v>108.28077</v>
      </c>
      <c r="D1419" s="2">
        <v>118.02712</v>
      </c>
      <c r="E1419" s="2" t="s">
        <v>24</v>
      </c>
      <c r="F1419" s="2">
        <v>0.09</v>
      </c>
      <c r="G1419" s="2" t="s">
        <v>25</v>
      </c>
      <c r="H1419" s="3">
        <v>41738</v>
      </c>
    </row>
    <row r="1420" spans="1:8">
      <c r="A1420" s="2" t="s">
        <v>967</v>
      </c>
      <c r="B1420" s="12">
        <v>187099395</v>
      </c>
      <c r="C1420" s="2">
        <v>29.785969999999999</v>
      </c>
      <c r="D1420" s="2">
        <v>32.466709999999999</v>
      </c>
      <c r="E1420" s="2" t="s">
        <v>24</v>
      </c>
      <c r="F1420" s="2">
        <v>0.09</v>
      </c>
      <c r="G1420" s="2" t="s">
        <v>25</v>
      </c>
      <c r="H1420" s="3">
        <v>41738</v>
      </c>
    </row>
    <row r="1421" spans="1:8">
      <c r="A1421" s="2" t="s">
        <v>106</v>
      </c>
      <c r="B1421" s="12">
        <v>24208035805</v>
      </c>
      <c r="C1421" s="2">
        <v>32.84225</v>
      </c>
      <c r="D1421" s="2">
        <v>34.483710000000002</v>
      </c>
      <c r="E1421" s="2" t="s">
        <v>24</v>
      </c>
      <c r="F1421" s="2">
        <v>0.05</v>
      </c>
      <c r="G1421" s="2" t="s">
        <v>25</v>
      </c>
      <c r="H1421" s="3">
        <v>41738</v>
      </c>
    </row>
    <row r="1422" spans="1:8">
      <c r="A1422" s="2" t="s">
        <v>106</v>
      </c>
      <c r="B1422" s="12">
        <v>24208035810</v>
      </c>
      <c r="C1422" s="2">
        <v>32.821260000000002</v>
      </c>
      <c r="D1422" s="2">
        <v>34.462649999999996</v>
      </c>
      <c r="E1422" s="2" t="s">
        <v>24</v>
      </c>
      <c r="F1422" s="2">
        <v>0.05</v>
      </c>
      <c r="G1422" s="2" t="s">
        <v>25</v>
      </c>
      <c r="H1422" s="3">
        <v>41738</v>
      </c>
    </row>
    <row r="1423" spans="1:8">
      <c r="A1423" s="2" t="s">
        <v>697</v>
      </c>
      <c r="B1423" s="12">
        <v>65027510</v>
      </c>
      <c r="C1423" s="2">
        <v>13.97109</v>
      </c>
      <c r="D1423" s="2">
        <v>15.231</v>
      </c>
      <c r="E1423" s="2" t="s">
        <v>24</v>
      </c>
      <c r="F1423" s="2">
        <v>9.0200000000000002E-2</v>
      </c>
      <c r="G1423" s="2" t="s">
        <v>25</v>
      </c>
      <c r="H1423" s="3">
        <v>41745</v>
      </c>
    </row>
    <row r="1424" spans="1:8">
      <c r="A1424" s="2" t="s">
        <v>697</v>
      </c>
      <c r="B1424" s="12">
        <v>65027515</v>
      </c>
      <c r="C1424" s="2">
        <v>13.82972</v>
      </c>
      <c r="D1424" s="2">
        <v>15.0755</v>
      </c>
      <c r="E1424" s="2" t="s">
        <v>24</v>
      </c>
      <c r="F1424" s="2">
        <v>9.01E-2</v>
      </c>
      <c r="G1424" s="2" t="s">
        <v>25</v>
      </c>
      <c r="H1424" s="3">
        <v>41745</v>
      </c>
    </row>
    <row r="1425" spans="1:8">
      <c r="A1425" s="2" t="s">
        <v>1276</v>
      </c>
      <c r="B1425" s="12">
        <v>65024610</v>
      </c>
      <c r="C1425" s="2">
        <v>16.85586</v>
      </c>
      <c r="D1425" s="2">
        <v>18.290289999999999</v>
      </c>
      <c r="E1425" s="2" t="s">
        <v>24</v>
      </c>
      <c r="F1425" s="2">
        <v>8.5099999999999995E-2</v>
      </c>
      <c r="G1425" s="2" t="s">
        <v>25</v>
      </c>
      <c r="H1425" s="3">
        <v>41745</v>
      </c>
    </row>
    <row r="1426" spans="1:8">
      <c r="A1426" s="2" t="s">
        <v>1276</v>
      </c>
      <c r="B1426" s="12">
        <v>65024615</v>
      </c>
      <c r="C1426" s="2">
        <v>16.826530000000002</v>
      </c>
      <c r="D1426" s="2">
        <v>18.256779999999999</v>
      </c>
      <c r="E1426" s="2" t="s">
        <v>24</v>
      </c>
      <c r="F1426" s="2">
        <v>8.5000000000000006E-2</v>
      </c>
      <c r="G1426" s="2" t="s">
        <v>25</v>
      </c>
      <c r="H1426" s="3">
        <v>41745</v>
      </c>
    </row>
    <row r="1427" spans="1:8">
      <c r="A1427" s="2" t="s">
        <v>1277</v>
      </c>
      <c r="B1427" s="12">
        <v>66869014730</v>
      </c>
      <c r="C1427" s="2">
        <v>4.7141400000000004</v>
      </c>
      <c r="D1427" s="2">
        <v>5.1623200000000002</v>
      </c>
      <c r="E1427" s="2" t="s">
        <v>24</v>
      </c>
      <c r="F1427" s="2">
        <v>9.5100000000000004E-2</v>
      </c>
      <c r="G1427" s="2" t="s">
        <v>25</v>
      </c>
      <c r="H1427" s="3">
        <v>41745</v>
      </c>
    </row>
    <row r="1428" spans="1:8">
      <c r="A1428" s="2" t="s">
        <v>973</v>
      </c>
      <c r="B1428" s="12">
        <v>66869013730</v>
      </c>
      <c r="C1428" s="2">
        <v>2.2146699999999999</v>
      </c>
      <c r="D1428" s="2">
        <v>2.4251900000000002</v>
      </c>
      <c r="E1428" s="2" t="s">
        <v>24</v>
      </c>
      <c r="F1428" s="2">
        <v>9.5100000000000004E-2</v>
      </c>
      <c r="G1428" s="2" t="s">
        <v>25</v>
      </c>
      <c r="H1428" s="3">
        <v>41745</v>
      </c>
    </row>
    <row r="1429" spans="1:8">
      <c r="A1429" s="2" t="s">
        <v>869</v>
      </c>
      <c r="B1429" s="12">
        <v>65033230</v>
      </c>
      <c r="C1429" s="2">
        <v>5.7823700000000002</v>
      </c>
      <c r="D1429" s="2">
        <v>6.3021399999999996</v>
      </c>
      <c r="E1429" s="2" t="s">
        <v>24</v>
      </c>
      <c r="F1429" s="2">
        <v>8.9899999999999994E-2</v>
      </c>
      <c r="G1429" s="2" t="s">
        <v>25</v>
      </c>
      <c r="H1429" s="3">
        <v>41745</v>
      </c>
    </row>
    <row r="1430" spans="1:8">
      <c r="A1430" s="2" t="s">
        <v>1278</v>
      </c>
      <c r="B1430" s="12">
        <v>52011906</v>
      </c>
      <c r="C1430" s="2">
        <v>11.15728</v>
      </c>
      <c r="D1430" s="2">
        <v>11.938840000000001</v>
      </c>
      <c r="E1430" s="2" t="s">
        <v>24</v>
      </c>
      <c r="F1430" s="2">
        <v>7.0000000000000007E-2</v>
      </c>
      <c r="G1430" s="2" t="s">
        <v>25</v>
      </c>
      <c r="H1430" s="3">
        <v>41745</v>
      </c>
    </row>
    <row r="1431" spans="1:8">
      <c r="A1431" s="2" t="s">
        <v>1279</v>
      </c>
      <c r="B1431" s="12">
        <v>52214203</v>
      </c>
      <c r="C1431" s="2">
        <v>11.15728</v>
      </c>
      <c r="D1431" s="2">
        <v>11.938840000000001</v>
      </c>
      <c r="E1431" s="2" t="s">
        <v>24</v>
      </c>
      <c r="F1431" s="2">
        <v>7.0000000000000007E-2</v>
      </c>
      <c r="G1431" s="2" t="s">
        <v>25</v>
      </c>
      <c r="H1431" s="3">
        <v>41745</v>
      </c>
    </row>
    <row r="1432" spans="1:8">
      <c r="A1432" s="2" t="s">
        <v>1280</v>
      </c>
      <c r="B1432" s="12">
        <v>52213903</v>
      </c>
      <c r="C1432" s="2">
        <v>11.09211</v>
      </c>
      <c r="D1432" s="2">
        <v>11.87687</v>
      </c>
      <c r="E1432" s="2" t="s">
        <v>24</v>
      </c>
      <c r="F1432" s="2">
        <v>7.0699999999999999E-2</v>
      </c>
      <c r="G1432" s="2" t="s">
        <v>25</v>
      </c>
      <c r="H1432" s="3">
        <v>41745</v>
      </c>
    </row>
    <row r="1433" spans="1:8">
      <c r="A1433" s="2" t="s">
        <v>1281</v>
      </c>
      <c r="B1433" s="12">
        <v>52011806</v>
      </c>
      <c r="C1433" s="2">
        <v>11.09211</v>
      </c>
      <c r="D1433" s="2">
        <v>11.87687</v>
      </c>
      <c r="E1433" s="2" t="s">
        <v>24</v>
      </c>
      <c r="F1433" s="2">
        <v>7.0699999999999999E-2</v>
      </c>
      <c r="G1433" s="2" t="s">
        <v>25</v>
      </c>
      <c r="H1433" s="3">
        <v>41745</v>
      </c>
    </row>
    <row r="1434" spans="1:8">
      <c r="A1434" s="2" t="s">
        <v>1282</v>
      </c>
      <c r="B1434" s="12">
        <v>456151060</v>
      </c>
      <c r="C1434" s="2">
        <v>2.7512699999999999</v>
      </c>
      <c r="D1434" s="2">
        <v>3.0237099999999999</v>
      </c>
      <c r="E1434" s="2" t="s">
        <v>24</v>
      </c>
      <c r="F1434" s="2">
        <v>9.9000000000000005E-2</v>
      </c>
      <c r="G1434" s="2" t="s">
        <v>25</v>
      </c>
      <c r="H1434" s="3">
        <v>41745</v>
      </c>
    </row>
    <row r="1435" spans="1:8">
      <c r="A1435" s="2" t="s">
        <v>1283</v>
      </c>
      <c r="B1435" s="12">
        <v>456151260</v>
      </c>
      <c r="C1435" s="2">
        <v>2.5651999999999999</v>
      </c>
      <c r="D1435" s="2">
        <v>2.81921</v>
      </c>
      <c r="E1435" s="2" t="s">
        <v>24</v>
      </c>
      <c r="F1435" s="2">
        <v>9.9000000000000005E-2</v>
      </c>
      <c r="G1435" s="2" t="s">
        <v>25</v>
      </c>
      <c r="H1435" s="3">
        <v>41745</v>
      </c>
    </row>
    <row r="1436" spans="1:8">
      <c r="A1436" s="2" t="s">
        <v>1284</v>
      </c>
      <c r="B1436" s="12">
        <v>456152560</v>
      </c>
      <c r="C1436" s="2">
        <v>2.74688</v>
      </c>
      <c r="D1436" s="2">
        <v>3.0188700000000002</v>
      </c>
      <c r="E1436" s="2" t="s">
        <v>24</v>
      </c>
      <c r="F1436" s="2">
        <v>9.9000000000000005E-2</v>
      </c>
      <c r="G1436" s="2" t="s">
        <v>25</v>
      </c>
      <c r="H1436" s="3">
        <v>41745</v>
      </c>
    </row>
    <row r="1437" spans="1:8">
      <c r="A1437" s="2" t="s">
        <v>1285</v>
      </c>
      <c r="B1437" s="12">
        <v>456155060</v>
      </c>
      <c r="C1437" s="2">
        <v>2.7878799999999999</v>
      </c>
      <c r="D1437" s="2">
        <v>3.0639400000000001</v>
      </c>
      <c r="E1437" s="2" t="s">
        <v>24</v>
      </c>
      <c r="F1437" s="2">
        <v>9.9000000000000005E-2</v>
      </c>
      <c r="G1437" s="2" t="s">
        <v>25</v>
      </c>
      <c r="H1437" s="3">
        <v>41745</v>
      </c>
    </row>
    <row r="1438" spans="1:8">
      <c r="A1438" s="2" t="s">
        <v>1286</v>
      </c>
      <c r="B1438" s="12">
        <v>456150055</v>
      </c>
      <c r="C1438" s="2">
        <v>2.77922</v>
      </c>
      <c r="D1438" s="2">
        <v>3.0543100000000001</v>
      </c>
      <c r="E1438" s="2" t="s">
        <v>24</v>
      </c>
      <c r="F1438" s="2">
        <v>9.9000000000000005E-2</v>
      </c>
      <c r="G1438" s="2" t="s">
        <v>25</v>
      </c>
      <c r="H1438" s="3">
        <v>41745</v>
      </c>
    </row>
    <row r="1439" spans="1:8">
      <c r="A1439" s="2" t="s">
        <v>1287</v>
      </c>
      <c r="B1439" s="12">
        <v>65065205</v>
      </c>
      <c r="C1439" s="2">
        <v>23.162769999999998</v>
      </c>
      <c r="D1439" s="2">
        <v>25.13045</v>
      </c>
      <c r="E1439" s="2" t="s">
        <v>24</v>
      </c>
      <c r="F1439" s="2">
        <v>8.5000000000000006E-2</v>
      </c>
      <c r="G1439" s="2" t="s">
        <v>25</v>
      </c>
      <c r="H1439" s="3">
        <v>41745</v>
      </c>
    </row>
    <row r="1440" spans="1:8">
      <c r="A1440" s="2" t="s">
        <v>1288</v>
      </c>
      <c r="B1440" s="12">
        <v>65026005</v>
      </c>
      <c r="C1440" s="2">
        <v>39.754570000000001</v>
      </c>
      <c r="D1440" s="2">
        <v>41.340780000000002</v>
      </c>
      <c r="E1440" s="2" t="s">
        <v>24</v>
      </c>
      <c r="F1440" s="2">
        <v>3.9899999999999998E-2</v>
      </c>
      <c r="G1440" s="2" t="s">
        <v>25</v>
      </c>
      <c r="H1440" s="3">
        <v>41745</v>
      </c>
    </row>
    <row r="1441" spans="1:8">
      <c r="A1441" s="2" t="s">
        <v>1288</v>
      </c>
      <c r="B1441" s="12">
        <v>65026025</v>
      </c>
      <c r="C1441" s="2">
        <v>39.661909999999999</v>
      </c>
      <c r="D1441" s="2">
        <v>41.25394</v>
      </c>
      <c r="E1441" s="2" t="s">
        <v>24</v>
      </c>
      <c r="F1441" s="2">
        <v>4.0099999999999997E-2</v>
      </c>
      <c r="G1441" s="2" t="s">
        <v>25</v>
      </c>
      <c r="H1441" s="3">
        <v>41745</v>
      </c>
    </row>
    <row r="1442" spans="1:8">
      <c r="A1442" s="2" t="s">
        <v>703</v>
      </c>
      <c r="B1442" s="12">
        <v>66057760</v>
      </c>
      <c r="C1442" s="2">
        <v>3.70255</v>
      </c>
      <c r="D1442" s="2">
        <v>4.0357500000000002</v>
      </c>
      <c r="E1442" s="2" t="s">
        <v>24</v>
      </c>
      <c r="F1442" s="2">
        <v>0.09</v>
      </c>
      <c r="G1442" s="2" t="s">
        <v>25</v>
      </c>
      <c r="H1442" s="3">
        <v>41752</v>
      </c>
    </row>
    <row r="1443" spans="1:8">
      <c r="A1443" s="2" t="s">
        <v>1289</v>
      </c>
      <c r="B1443" s="12">
        <v>884029301</v>
      </c>
      <c r="C1443" s="2">
        <v>0.56606999999999996</v>
      </c>
      <c r="D1443" s="2">
        <v>0.59423000000000004</v>
      </c>
      <c r="E1443" s="2" t="s">
        <v>24</v>
      </c>
      <c r="F1443" s="2">
        <v>4.9700000000000001E-2</v>
      </c>
      <c r="G1443" s="2" t="s">
        <v>25</v>
      </c>
      <c r="H1443" s="3">
        <v>41752</v>
      </c>
    </row>
    <row r="1444" spans="1:8">
      <c r="A1444" s="2" t="s">
        <v>833</v>
      </c>
      <c r="B1444" s="12">
        <v>99207001010</v>
      </c>
      <c r="C1444" s="2">
        <v>3.45174</v>
      </c>
      <c r="D1444" s="2">
        <v>4.1420899999999996</v>
      </c>
      <c r="E1444" s="2" t="s">
        <v>24</v>
      </c>
      <c r="F1444" s="2">
        <v>0.2</v>
      </c>
      <c r="G1444" s="2" t="s">
        <v>25</v>
      </c>
      <c r="H1444" s="3">
        <v>41752</v>
      </c>
    </row>
    <row r="1445" spans="1:8">
      <c r="A1445" s="2" t="s">
        <v>1290</v>
      </c>
      <c r="B1445" s="12">
        <v>378046401</v>
      </c>
      <c r="C1445" s="2">
        <v>1.28206</v>
      </c>
      <c r="D1445" s="2">
        <v>1.43591</v>
      </c>
      <c r="E1445" s="2" t="s">
        <v>24</v>
      </c>
      <c r="F1445" s="2">
        <v>0.12</v>
      </c>
      <c r="G1445" s="2" t="s">
        <v>25</v>
      </c>
      <c r="H1445" s="3">
        <v>41752</v>
      </c>
    </row>
    <row r="1446" spans="1:8">
      <c r="A1446" s="2" t="s">
        <v>1291</v>
      </c>
      <c r="B1446" s="12">
        <v>378046001</v>
      </c>
      <c r="C1446" s="2">
        <v>2.9405199999999998</v>
      </c>
      <c r="D1446" s="2">
        <v>3.29339</v>
      </c>
      <c r="E1446" s="2" t="s">
        <v>24</v>
      </c>
      <c r="F1446" s="2">
        <v>0.12</v>
      </c>
      <c r="G1446" s="2" t="s">
        <v>25</v>
      </c>
      <c r="H1446" s="3">
        <v>41752</v>
      </c>
    </row>
    <row r="1447" spans="1:8">
      <c r="A1447" s="2" t="s">
        <v>1292</v>
      </c>
      <c r="B1447" s="12">
        <v>378615146</v>
      </c>
      <c r="C1447" s="2">
        <v>5.1889200000000004</v>
      </c>
      <c r="D1447" s="2">
        <v>5.81175</v>
      </c>
      <c r="E1447" s="2" t="s">
        <v>24</v>
      </c>
      <c r="F1447" s="2">
        <v>0.12</v>
      </c>
      <c r="G1447" s="2" t="s">
        <v>25</v>
      </c>
      <c r="H1447" s="3">
        <v>41752</v>
      </c>
    </row>
    <row r="1448" spans="1:8">
      <c r="A1448" s="2" t="s">
        <v>1292</v>
      </c>
      <c r="B1448" s="12">
        <v>378615149</v>
      </c>
      <c r="C1448" s="2">
        <v>5.1511399999999998</v>
      </c>
      <c r="D1448" s="2">
        <v>5.7691800000000004</v>
      </c>
      <c r="E1448" s="2" t="s">
        <v>24</v>
      </c>
      <c r="F1448" s="2">
        <v>0.12</v>
      </c>
      <c r="G1448" s="2" t="s">
        <v>25</v>
      </c>
      <c r="H1448" s="3">
        <v>41752</v>
      </c>
    </row>
    <row r="1449" spans="1:8">
      <c r="A1449" s="2" t="s">
        <v>1293</v>
      </c>
      <c r="B1449" s="12">
        <v>281032630</v>
      </c>
      <c r="C1449" s="2">
        <v>0.79832999999999998</v>
      </c>
      <c r="D1449" s="2">
        <v>0.99792999999999998</v>
      </c>
      <c r="E1449" s="2" t="s">
        <v>24</v>
      </c>
      <c r="F1449" s="2">
        <v>0.25</v>
      </c>
      <c r="G1449" s="2" t="s">
        <v>25</v>
      </c>
      <c r="H1449" s="3">
        <v>41752</v>
      </c>
    </row>
    <row r="1450" spans="1:8">
      <c r="A1450" s="2" t="s">
        <v>1293</v>
      </c>
      <c r="B1450" s="12">
        <v>281032660</v>
      </c>
      <c r="C1450" s="2">
        <v>0.82062999999999997</v>
      </c>
      <c r="D1450" s="2">
        <v>1.0258</v>
      </c>
      <c r="E1450" s="2" t="s">
        <v>24</v>
      </c>
      <c r="F1450" s="2">
        <v>0.25</v>
      </c>
      <c r="G1450" s="2" t="s">
        <v>25</v>
      </c>
      <c r="H1450" s="3">
        <v>41752</v>
      </c>
    </row>
    <row r="1451" spans="1:8">
      <c r="A1451" s="2" t="s">
        <v>1294</v>
      </c>
      <c r="B1451" s="12">
        <v>378267001</v>
      </c>
      <c r="C1451" s="2">
        <v>1.1536599999999999</v>
      </c>
      <c r="D1451" s="2">
        <v>1.3012900000000001</v>
      </c>
      <c r="E1451" s="2" t="s">
        <v>24</v>
      </c>
      <c r="F1451" s="2">
        <v>0.128</v>
      </c>
      <c r="G1451" s="2" t="s">
        <v>25</v>
      </c>
      <c r="H1451" s="3">
        <v>41752</v>
      </c>
    </row>
    <row r="1452" spans="1:8">
      <c r="A1452" s="2" t="s">
        <v>1295</v>
      </c>
      <c r="B1452" s="12">
        <v>378375001</v>
      </c>
      <c r="C1452" s="2">
        <v>1.75146</v>
      </c>
      <c r="D1452" s="2">
        <v>1.9755400000000001</v>
      </c>
      <c r="E1452" s="2" t="s">
        <v>24</v>
      </c>
      <c r="F1452" s="2">
        <v>0.12790000000000001</v>
      </c>
      <c r="G1452" s="2" t="s">
        <v>25</v>
      </c>
      <c r="H1452" s="3">
        <v>41752</v>
      </c>
    </row>
    <row r="1453" spans="1:8">
      <c r="A1453" s="2" t="s">
        <v>1296</v>
      </c>
      <c r="B1453" s="12">
        <v>59676031001</v>
      </c>
      <c r="C1453" s="2">
        <v>196.61350999999999</v>
      </c>
      <c r="D1453" s="2">
        <v>206.21217999999999</v>
      </c>
      <c r="E1453" s="2" t="s">
        <v>24</v>
      </c>
      <c r="F1453" s="2">
        <v>4.8800000000000003E-2</v>
      </c>
      <c r="G1453" s="2" t="s">
        <v>25</v>
      </c>
      <c r="H1453" s="3">
        <v>41752</v>
      </c>
    </row>
    <row r="1454" spans="1:8">
      <c r="A1454" s="2" t="s">
        <v>1297</v>
      </c>
      <c r="B1454" s="12">
        <v>59676032004</v>
      </c>
      <c r="C1454" s="2">
        <v>395.90156000000002</v>
      </c>
      <c r="D1454" s="2">
        <v>415.22948000000002</v>
      </c>
      <c r="E1454" s="2" t="s">
        <v>24</v>
      </c>
      <c r="F1454" s="2">
        <v>4.8800000000000003E-2</v>
      </c>
      <c r="G1454" s="2" t="s">
        <v>25</v>
      </c>
      <c r="H1454" s="3">
        <v>41752</v>
      </c>
    </row>
    <row r="1455" spans="1:8">
      <c r="A1455" s="2" t="s">
        <v>1298</v>
      </c>
      <c r="B1455" s="12">
        <v>59676030401</v>
      </c>
      <c r="C1455" s="2">
        <v>79.582629999999995</v>
      </c>
      <c r="D1455" s="2">
        <v>83.467849999999999</v>
      </c>
      <c r="E1455" s="2" t="s">
        <v>24</v>
      </c>
      <c r="F1455" s="2">
        <v>4.8800000000000003E-2</v>
      </c>
      <c r="G1455" s="2" t="s">
        <v>25</v>
      </c>
      <c r="H1455" s="3">
        <v>41752</v>
      </c>
    </row>
    <row r="1456" spans="1:8">
      <c r="A1456" s="2" t="s">
        <v>1299</v>
      </c>
      <c r="B1456" s="12">
        <v>59676034001</v>
      </c>
      <c r="C1456" s="2">
        <v>789.86108999999999</v>
      </c>
      <c r="D1456" s="2">
        <v>828.42210999999998</v>
      </c>
      <c r="E1456" s="2" t="s">
        <v>24</v>
      </c>
      <c r="F1456" s="2">
        <v>4.8800000000000003E-2</v>
      </c>
      <c r="G1456" s="2" t="s">
        <v>25</v>
      </c>
      <c r="H1456" s="3">
        <v>41752</v>
      </c>
    </row>
    <row r="1457" spans="1:8">
      <c r="A1457" s="2" t="s">
        <v>883</v>
      </c>
      <c r="B1457" s="12">
        <v>62020402</v>
      </c>
      <c r="C1457" s="2">
        <v>15.045</v>
      </c>
      <c r="D1457" s="2">
        <v>16.248449999999998</v>
      </c>
      <c r="E1457" s="2" t="s">
        <v>24</v>
      </c>
      <c r="F1457" s="2">
        <v>0.08</v>
      </c>
      <c r="G1457" s="2" t="s">
        <v>25</v>
      </c>
      <c r="H1457" s="3">
        <v>41752</v>
      </c>
    </row>
    <row r="1458" spans="1:8">
      <c r="A1458" s="2" t="s">
        <v>883</v>
      </c>
      <c r="B1458" s="12">
        <v>62020403</v>
      </c>
      <c r="C1458" s="2">
        <v>12.100149999999999</v>
      </c>
      <c r="D1458" s="2">
        <v>13.068160000000001</v>
      </c>
      <c r="E1458" s="2" t="s">
        <v>24</v>
      </c>
      <c r="F1458" s="2">
        <v>0.08</v>
      </c>
      <c r="G1458" s="2" t="s">
        <v>25</v>
      </c>
      <c r="H1458" s="3">
        <v>41752</v>
      </c>
    </row>
    <row r="1459" spans="1:8">
      <c r="A1459" s="2" t="s">
        <v>884</v>
      </c>
      <c r="B1459" s="12">
        <v>62019003</v>
      </c>
      <c r="C1459" s="2">
        <v>11.792529999999999</v>
      </c>
      <c r="D1459" s="2">
        <v>12.73593</v>
      </c>
      <c r="E1459" s="2" t="s">
        <v>24</v>
      </c>
      <c r="F1459" s="2">
        <v>0.08</v>
      </c>
      <c r="G1459" s="2" t="s">
        <v>25</v>
      </c>
      <c r="H1459" s="3">
        <v>41752</v>
      </c>
    </row>
    <row r="1460" spans="1:8">
      <c r="A1460" s="2" t="s">
        <v>885</v>
      </c>
      <c r="B1460" s="12">
        <v>62020411</v>
      </c>
      <c r="C1460" s="2">
        <v>12.48638</v>
      </c>
      <c r="D1460" s="2">
        <v>13.485290000000001</v>
      </c>
      <c r="E1460" s="2" t="s">
        <v>24</v>
      </c>
      <c r="F1460" s="2">
        <v>0.08</v>
      </c>
      <c r="G1460" s="2" t="s">
        <v>25</v>
      </c>
      <c r="H1460" s="3">
        <v>41752</v>
      </c>
    </row>
    <row r="1461" spans="1:8">
      <c r="A1461" s="2" t="s">
        <v>886</v>
      </c>
      <c r="B1461" s="12">
        <v>62019011</v>
      </c>
      <c r="C1461" s="2">
        <v>12.63982</v>
      </c>
      <c r="D1461" s="2">
        <v>13.651</v>
      </c>
      <c r="E1461" s="2" t="s">
        <v>24</v>
      </c>
      <c r="F1461" s="2">
        <v>0.08</v>
      </c>
      <c r="G1461" s="2" t="s">
        <v>25</v>
      </c>
      <c r="H1461" s="3">
        <v>41752</v>
      </c>
    </row>
    <row r="1462" spans="1:8">
      <c r="A1462" s="2" t="s">
        <v>1300</v>
      </c>
      <c r="B1462" s="12">
        <v>23635058110</v>
      </c>
      <c r="C1462" s="2">
        <v>2.85026</v>
      </c>
      <c r="D1462" s="2">
        <v>3.8478300000000001</v>
      </c>
      <c r="E1462" s="2" t="s">
        <v>24</v>
      </c>
      <c r="F1462" s="2">
        <v>0.35</v>
      </c>
      <c r="G1462" s="2" t="s">
        <v>25</v>
      </c>
      <c r="H1462" s="3">
        <v>41752</v>
      </c>
    </row>
    <row r="1463" spans="1:8">
      <c r="A1463" s="2" t="s">
        <v>1301</v>
      </c>
      <c r="B1463" s="12">
        <v>23635058210</v>
      </c>
      <c r="C1463" s="2">
        <v>5.6103899999999998</v>
      </c>
      <c r="D1463" s="2">
        <v>7.57402</v>
      </c>
      <c r="E1463" s="2" t="s">
        <v>24</v>
      </c>
      <c r="F1463" s="2">
        <v>0.35</v>
      </c>
      <c r="G1463" s="2" t="s">
        <v>25</v>
      </c>
      <c r="H1463" s="3">
        <v>41752</v>
      </c>
    </row>
    <row r="1464" spans="1:8">
      <c r="A1464" s="2" t="s">
        <v>904</v>
      </c>
      <c r="B1464" s="12">
        <v>13548001206</v>
      </c>
      <c r="C1464" s="2">
        <v>1.09097</v>
      </c>
      <c r="D1464" s="2">
        <v>1.3201000000000001</v>
      </c>
      <c r="E1464" s="2" t="s">
        <v>24</v>
      </c>
      <c r="F1464" s="2">
        <v>0.21</v>
      </c>
      <c r="G1464" s="2" t="s">
        <v>25</v>
      </c>
      <c r="H1464" s="3">
        <v>41752</v>
      </c>
    </row>
    <row r="1465" spans="1:8">
      <c r="A1465" s="2" t="s">
        <v>1302</v>
      </c>
      <c r="B1465" s="12">
        <v>884044904</v>
      </c>
      <c r="C1465" s="2">
        <v>0.14266999999999999</v>
      </c>
      <c r="D1465" s="2">
        <v>0.14979999999999999</v>
      </c>
      <c r="E1465" s="2" t="s">
        <v>24</v>
      </c>
      <c r="F1465" s="2">
        <v>0.05</v>
      </c>
      <c r="G1465" s="2" t="s">
        <v>25</v>
      </c>
      <c r="H1465" s="3">
        <v>41752</v>
      </c>
    </row>
    <row r="1466" spans="1:8">
      <c r="A1466" s="2" t="s">
        <v>964</v>
      </c>
      <c r="B1466" s="12">
        <v>187510401</v>
      </c>
      <c r="C1466" s="2">
        <v>82.019850000000005</v>
      </c>
      <c r="D1466" s="2">
        <v>89.400810000000007</v>
      </c>
      <c r="E1466" s="2" t="s">
        <v>24</v>
      </c>
      <c r="F1466" s="2">
        <v>0.09</v>
      </c>
      <c r="G1466" s="2" t="s">
        <v>25</v>
      </c>
      <c r="H1466" s="3">
        <v>41752</v>
      </c>
    </row>
    <row r="1467" spans="1:8">
      <c r="A1467" s="2" t="s">
        <v>1303</v>
      </c>
      <c r="B1467" s="12">
        <v>65597011130</v>
      </c>
      <c r="C1467" s="2">
        <v>4.3107300000000004</v>
      </c>
      <c r="D1467" s="2">
        <v>4.6214000000000004</v>
      </c>
      <c r="E1467" s="2" t="s">
        <v>24</v>
      </c>
      <c r="F1467" s="2">
        <v>7.2099999999999997E-2</v>
      </c>
      <c r="G1467" s="2" t="s">
        <v>25</v>
      </c>
      <c r="H1467" s="3">
        <v>41759</v>
      </c>
    </row>
    <row r="1468" spans="1:8">
      <c r="A1468" s="2" t="s">
        <v>1304</v>
      </c>
      <c r="B1468" s="12">
        <v>65597011330</v>
      </c>
      <c r="C1468" s="2">
        <v>5.5242699999999996</v>
      </c>
      <c r="D1468" s="2">
        <v>5.9174300000000004</v>
      </c>
      <c r="E1468" s="2" t="s">
        <v>24</v>
      </c>
      <c r="F1468" s="2">
        <v>7.1199999999999999E-2</v>
      </c>
      <c r="G1468" s="2" t="s">
        <v>25</v>
      </c>
      <c r="H1468" s="3">
        <v>41759</v>
      </c>
    </row>
    <row r="1469" spans="1:8">
      <c r="A1469" s="2" t="s">
        <v>1305</v>
      </c>
      <c r="B1469" s="12">
        <v>65597011030</v>
      </c>
      <c r="C1469" s="2">
        <v>4.3671499999999996</v>
      </c>
      <c r="D1469" s="2">
        <v>4.6818900000000001</v>
      </c>
      <c r="E1469" s="2" t="s">
        <v>24</v>
      </c>
      <c r="F1469" s="2">
        <v>7.2099999999999997E-2</v>
      </c>
      <c r="G1469" s="2" t="s">
        <v>25</v>
      </c>
      <c r="H1469" s="3">
        <v>41759</v>
      </c>
    </row>
    <row r="1470" spans="1:8">
      <c r="A1470" s="2" t="s">
        <v>1306</v>
      </c>
      <c r="B1470" s="12">
        <v>65597011230</v>
      </c>
      <c r="C1470" s="2">
        <v>5.5299899999999997</v>
      </c>
      <c r="D1470" s="2">
        <v>5.9235600000000002</v>
      </c>
      <c r="E1470" s="2" t="s">
        <v>24</v>
      </c>
      <c r="F1470" s="2">
        <v>7.1199999999999999E-2</v>
      </c>
      <c r="G1470" s="2" t="s">
        <v>25</v>
      </c>
      <c r="H1470" s="3">
        <v>41759</v>
      </c>
    </row>
    <row r="1471" spans="1:8">
      <c r="A1471" s="2" t="s">
        <v>1307</v>
      </c>
      <c r="B1471" s="12">
        <v>65597010310</v>
      </c>
      <c r="C1471" s="2">
        <v>3.4941</v>
      </c>
      <c r="D1471" s="2">
        <v>3.7394599999999998</v>
      </c>
      <c r="E1471" s="2" t="s">
        <v>24</v>
      </c>
      <c r="F1471" s="2">
        <v>7.0199999999999999E-2</v>
      </c>
      <c r="G1471" s="2" t="s">
        <v>25</v>
      </c>
      <c r="H1471" s="3">
        <v>41759</v>
      </c>
    </row>
    <row r="1472" spans="1:8">
      <c r="A1472" s="2" t="s">
        <v>1308</v>
      </c>
      <c r="B1472" s="12">
        <v>65597010410</v>
      </c>
      <c r="C1472" s="2">
        <v>4.8687300000000002</v>
      </c>
      <c r="D1472" s="2">
        <v>5.2122700000000002</v>
      </c>
      <c r="E1472" s="2" t="s">
        <v>24</v>
      </c>
      <c r="F1472" s="2">
        <v>7.0599999999999996E-2</v>
      </c>
      <c r="G1472" s="2" t="s">
        <v>25</v>
      </c>
      <c r="H1472" s="3">
        <v>41759</v>
      </c>
    </row>
    <row r="1473" spans="1:8">
      <c r="A1473" s="2" t="s">
        <v>1309</v>
      </c>
      <c r="B1473" s="12">
        <v>65597010130</v>
      </c>
      <c r="C1473" s="2">
        <v>2.7856800000000002</v>
      </c>
      <c r="D1473" s="2">
        <v>2.9866899999999998</v>
      </c>
      <c r="E1473" s="2" t="s">
        <v>24</v>
      </c>
      <c r="F1473" s="2">
        <v>7.22E-2</v>
      </c>
      <c r="G1473" s="2" t="s">
        <v>25</v>
      </c>
      <c r="H1473" s="3">
        <v>41759</v>
      </c>
    </row>
    <row r="1474" spans="1:8">
      <c r="A1474" s="2" t="s">
        <v>1310</v>
      </c>
      <c r="B1474" s="12">
        <v>65597010530</v>
      </c>
      <c r="C1474" s="2">
        <v>3.4459200000000001</v>
      </c>
      <c r="D1474" s="2">
        <v>3.6878899999999999</v>
      </c>
      <c r="E1474" s="2" t="s">
        <v>24</v>
      </c>
      <c r="F1474" s="2">
        <v>7.0199999999999999E-2</v>
      </c>
      <c r="G1474" s="2" t="s">
        <v>25</v>
      </c>
      <c r="H1474" s="3">
        <v>41759</v>
      </c>
    </row>
    <row r="1475" spans="1:8">
      <c r="A1475" s="2" t="s">
        <v>1311</v>
      </c>
      <c r="B1475" s="12">
        <v>65597010630</v>
      </c>
      <c r="C1475" s="2">
        <v>4.8657300000000001</v>
      </c>
      <c r="D1475" s="2">
        <v>5.20906</v>
      </c>
      <c r="E1475" s="2" t="s">
        <v>24</v>
      </c>
      <c r="F1475" s="2">
        <v>7.0599999999999996E-2</v>
      </c>
      <c r="G1475" s="2" t="s">
        <v>25</v>
      </c>
      <c r="H1475" s="3">
        <v>41759</v>
      </c>
    </row>
    <row r="1476" spans="1:8">
      <c r="A1476" s="2" t="s">
        <v>1312</v>
      </c>
      <c r="B1476" s="12">
        <v>65597010730</v>
      </c>
      <c r="C1476" s="2">
        <v>4.80288</v>
      </c>
      <c r="D1476" s="2">
        <v>5.1417799999999998</v>
      </c>
      <c r="E1476" s="2" t="s">
        <v>24</v>
      </c>
      <c r="F1476" s="2">
        <v>7.0599999999999996E-2</v>
      </c>
      <c r="G1476" s="2" t="s">
        <v>25</v>
      </c>
      <c r="H1476" s="3">
        <v>41759</v>
      </c>
    </row>
    <row r="1477" spans="1:8">
      <c r="A1477" s="2" t="s">
        <v>1313</v>
      </c>
      <c r="B1477" s="12">
        <v>63395020113</v>
      </c>
      <c r="C1477" s="2">
        <v>3.6919599999999999</v>
      </c>
      <c r="D1477" s="2">
        <v>4.0293299999999999</v>
      </c>
      <c r="E1477" s="2" t="s">
        <v>24</v>
      </c>
      <c r="F1477" s="2">
        <v>9.1399999999999995E-2</v>
      </c>
      <c r="G1477" s="2" t="s">
        <v>25</v>
      </c>
      <c r="H1477" s="3">
        <v>41759</v>
      </c>
    </row>
    <row r="1478" spans="1:8">
      <c r="A1478" s="2" t="s">
        <v>1314</v>
      </c>
      <c r="B1478" s="12">
        <v>58407062530</v>
      </c>
      <c r="C1478" s="2">
        <v>0.47957</v>
      </c>
      <c r="D1478" s="2">
        <v>0.53386</v>
      </c>
      <c r="E1478" s="2" t="s">
        <v>24</v>
      </c>
      <c r="F1478" s="2">
        <v>0.1132</v>
      </c>
      <c r="G1478" s="2" t="s">
        <v>25</v>
      </c>
      <c r="H1478" s="3">
        <v>41759</v>
      </c>
    </row>
    <row r="1479" spans="1:8">
      <c r="A1479" s="2" t="s">
        <v>1315</v>
      </c>
      <c r="B1479" s="12">
        <v>65597011430</v>
      </c>
      <c r="C1479" s="2">
        <v>4.3344300000000002</v>
      </c>
      <c r="D1479" s="2">
        <v>4.64682</v>
      </c>
      <c r="E1479" s="2" t="s">
        <v>24</v>
      </c>
      <c r="F1479" s="2">
        <v>7.2099999999999997E-2</v>
      </c>
      <c r="G1479" s="2" t="s">
        <v>25</v>
      </c>
      <c r="H1479" s="3">
        <v>41759</v>
      </c>
    </row>
    <row r="1480" spans="1:8">
      <c r="A1480" s="2" t="s">
        <v>1316</v>
      </c>
      <c r="B1480" s="12">
        <v>65597011730</v>
      </c>
      <c r="C1480" s="2">
        <v>5.42964</v>
      </c>
      <c r="D1480" s="2">
        <v>5.8160699999999999</v>
      </c>
      <c r="E1480" s="2" t="s">
        <v>24</v>
      </c>
      <c r="F1480" s="2">
        <v>7.1199999999999999E-2</v>
      </c>
      <c r="G1480" s="2" t="s">
        <v>25</v>
      </c>
      <c r="H1480" s="3">
        <v>41759</v>
      </c>
    </row>
    <row r="1481" spans="1:8">
      <c r="A1481" s="2" t="s">
        <v>1317</v>
      </c>
      <c r="B1481" s="12">
        <v>65597011830</v>
      </c>
      <c r="C1481" s="2">
        <v>5.4164899999999996</v>
      </c>
      <c r="D1481" s="2">
        <v>5.8019800000000004</v>
      </c>
      <c r="E1481" s="2" t="s">
        <v>24</v>
      </c>
      <c r="F1481" s="2">
        <v>7.1199999999999999E-2</v>
      </c>
      <c r="G1481" s="2" t="s">
        <v>25</v>
      </c>
      <c r="H1481" s="3">
        <v>41759</v>
      </c>
    </row>
    <row r="1482" spans="1:8">
      <c r="A1482" s="2" t="s">
        <v>1318</v>
      </c>
      <c r="B1482" s="12">
        <v>65597011530</v>
      </c>
      <c r="C1482" s="2">
        <v>5.4159899999999999</v>
      </c>
      <c r="D1482" s="2">
        <v>5.8014400000000004</v>
      </c>
      <c r="E1482" s="2" t="s">
        <v>24</v>
      </c>
      <c r="F1482" s="2">
        <v>7.1199999999999999E-2</v>
      </c>
      <c r="G1482" s="2" t="s">
        <v>25</v>
      </c>
      <c r="H1482" s="3">
        <v>41759</v>
      </c>
    </row>
    <row r="1483" spans="1:8">
      <c r="A1483" s="2" t="s">
        <v>1319</v>
      </c>
      <c r="B1483" s="12">
        <v>65597011630</v>
      </c>
      <c r="C1483" s="2">
        <v>5.4819800000000001</v>
      </c>
      <c r="D1483" s="2">
        <v>5.8721300000000003</v>
      </c>
      <c r="E1483" s="2" t="s">
        <v>24</v>
      </c>
      <c r="F1483" s="2">
        <v>7.1199999999999999E-2</v>
      </c>
      <c r="G1483" s="2" t="s">
        <v>25</v>
      </c>
      <c r="H1483" s="3">
        <v>41759</v>
      </c>
    </row>
    <row r="1484" spans="1:8">
      <c r="A1484" s="2" t="s">
        <v>981</v>
      </c>
      <c r="B1484" s="12">
        <v>65597090230</v>
      </c>
      <c r="C1484" s="2">
        <v>10.825659999999999</v>
      </c>
      <c r="D1484" s="2">
        <v>12.047879999999999</v>
      </c>
      <c r="E1484" s="2" t="s">
        <v>24</v>
      </c>
      <c r="F1484" s="2">
        <v>0.1129</v>
      </c>
      <c r="G1484" s="2" t="s">
        <v>25</v>
      </c>
      <c r="H1484" s="3">
        <v>41759</v>
      </c>
    </row>
    <row r="1485" spans="1:8">
      <c r="A1485" s="2" t="s">
        <v>982</v>
      </c>
      <c r="B1485" s="12">
        <v>65597070118</v>
      </c>
      <c r="C1485" s="2">
        <v>1.8016700000000001</v>
      </c>
      <c r="D1485" s="2">
        <v>2.00508</v>
      </c>
      <c r="E1485" s="2" t="s">
        <v>24</v>
      </c>
      <c r="F1485" s="2">
        <v>0.1129</v>
      </c>
      <c r="G1485" s="2" t="s">
        <v>25</v>
      </c>
      <c r="H1485" s="3">
        <v>41759</v>
      </c>
    </row>
    <row r="1486" spans="1:8">
      <c r="A1486" s="2" t="s">
        <v>690</v>
      </c>
      <c r="B1486" s="12">
        <v>99207026012</v>
      </c>
      <c r="C1486" s="2">
        <v>43.726149999999997</v>
      </c>
      <c r="D1486" s="2">
        <v>56.844000000000001</v>
      </c>
      <c r="E1486" s="2" t="s">
        <v>24</v>
      </c>
      <c r="F1486" s="2">
        <v>0.3</v>
      </c>
      <c r="G1486" s="2" t="s">
        <v>25</v>
      </c>
      <c r="H1486" s="3">
        <v>41766</v>
      </c>
    </row>
    <row r="1487" spans="1:8">
      <c r="A1487" s="2" t="s">
        <v>46</v>
      </c>
      <c r="B1487" s="12">
        <v>187006401</v>
      </c>
      <c r="C1487" s="2">
        <v>8.1351300000000002</v>
      </c>
      <c r="D1487" s="2">
        <v>8.7859400000000001</v>
      </c>
      <c r="E1487" s="2" t="s">
        <v>24</v>
      </c>
      <c r="F1487" s="2">
        <v>0.08</v>
      </c>
      <c r="G1487" s="2" t="s">
        <v>25</v>
      </c>
      <c r="H1487" s="3">
        <v>41766</v>
      </c>
    </row>
    <row r="1488" spans="1:8">
      <c r="A1488" s="2" t="s">
        <v>52</v>
      </c>
      <c r="B1488" s="12">
        <v>187079530</v>
      </c>
      <c r="C1488" s="2">
        <v>8.4277700000000006</v>
      </c>
      <c r="D1488" s="2">
        <v>9.4391599999999993</v>
      </c>
      <c r="E1488" s="2" t="s">
        <v>24</v>
      </c>
      <c r="F1488" s="2">
        <v>0.12</v>
      </c>
      <c r="G1488" s="2" t="s">
        <v>25</v>
      </c>
      <c r="H1488" s="3">
        <v>41766</v>
      </c>
    </row>
    <row r="1489" spans="1:8">
      <c r="A1489" s="2" t="s">
        <v>53</v>
      </c>
      <c r="B1489" s="12">
        <v>187079630</v>
      </c>
      <c r="C1489" s="2">
        <v>9.9846000000000004</v>
      </c>
      <c r="D1489" s="2">
        <v>11.18268</v>
      </c>
      <c r="E1489" s="2" t="s">
        <v>24</v>
      </c>
      <c r="F1489" s="2">
        <v>0.12</v>
      </c>
      <c r="G1489" s="2" t="s">
        <v>25</v>
      </c>
      <c r="H1489" s="3">
        <v>41766</v>
      </c>
    </row>
    <row r="1490" spans="1:8">
      <c r="A1490" s="2" t="s">
        <v>54</v>
      </c>
      <c r="B1490" s="12">
        <v>187079730</v>
      </c>
      <c r="C1490" s="2">
        <v>14.549239999999999</v>
      </c>
      <c r="D1490" s="2">
        <v>16.29522</v>
      </c>
      <c r="E1490" s="2" t="s">
        <v>24</v>
      </c>
      <c r="F1490" s="2">
        <v>0.12</v>
      </c>
      <c r="G1490" s="2" t="s">
        <v>25</v>
      </c>
      <c r="H1490" s="3">
        <v>41766</v>
      </c>
    </row>
    <row r="1491" spans="1:8">
      <c r="A1491" s="2" t="s">
        <v>1121</v>
      </c>
      <c r="B1491" s="12">
        <v>187079830</v>
      </c>
      <c r="C1491" s="2">
        <v>19.170739999999999</v>
      </c>
      <c r="D1491" s="2">
        <v>21.471229999999998</v>
      </c>
      <c r="E1491" s="2" t="s">
        <v>24</v>
      </c>
      <c r="F1491" s="2">
        <v>0.12</v>
      </c>
      <c r="G1491" s="2" t="s">
        <v>25</v>
      </c>
      <c r="H1491" s="3">
        <v>41766</v>
      </c>
    </row>
    <row r="1492" spans="1:8">
      <c r="A1492" s="2" t="s">
        <v>55</v>
      </c>
      <c r="B1492" s="12">
        <v>187079942</v>
      </c>
      <c r="C1492" s="2">
        <v>26.98272</v>
      </c>
      <c r="D1492" s="2">
        <v>30.220649999999999</v>
      </c>
      <c r="E1492" s="2" t="s">
        <v>24</v>
      </c>
      <c r="F1492" s="2">
        <v>0.12</v>
      </c>
      <c r="G1492" s="2" t="s">
        <v>25</v>
      </c>
      <c r="H1492" s="3">
        <v>41766</v>
      </c>
    </row>
    <row r="1493" spans="1:8">
      <c r="A1493" s="2" t="s">
        <v>61</v>
      </c>
      <c r="B1493" s="12">
        <v>25010020515</v>
      </c>
      <c r="C1493" s="2">
        <v>7.8238200000000004</v>
      </c>
      <c r="D1493" s="2">
        <v>8.2932500000000005</v>
      </c>
      <c r="E1493" s="2" t="s">
        <v>24</v>
      </c>
      <c r="F1493" s="2">
        <v>0.06</v>
      </c>
      <c r="G1493" s="2" t="s">
        <v>25</v>
      </c>
      <c r="H1493" s="3">
        <v>41766</v>
      </c>
    </row>
    <row r="1494" spans="1:8">
      <c r="A1494" s="2" t="s">
        <v>66</v>
      </c>
      <c r="B1494" s="12">
        <v>24208029905</v>
      </c>
      <c r="C1494" s="2">
        <v>28.00299</v>
      </c>
      <c r="D1494" s="2">
        <v>33.603870000000001</v>
      </c>
      <c r="E1494" s="2" t="s">
        <v>24</v>
      </c>
      <c r="F1494" s="2">
        <v>0.2</v>
      </c>
      <c r="G1494" s="2" t="s">
        <v>25</v>
      </c>
      <c r="H1494" s="3">
        <v>41766</v>
      </c>
    </row>
    <row r="1495" spans="1:8">
      <c r="A1495" s="2" t="s">
        <v>66</v>
      </c>
      <c r="B1495" s="12">
        <v>24208029910</v>
      </c>
      <c r="C1495" s="2">
        <v>27.754999999999999</v>
      </c>
      <c r="D1495" s="2">
        <v>33.305720000000001</v>
      </c>
      <c r="E1495" s="2" t="s">
        <v>24</v>
      </c>
      <c r="F1495" s="2">
        <v>0.2</v>
      </c>
      <c r="G1495" s="2" t="s">
        <v>25</v>
      </c>
      <c r="H1495" s="3">
        <v>41766</v>
      </c>
    </row>
    <row r="1496" spans="1:8">
      <c r="A1496" s="2" t="s">
        <v>66</v>
      </c>
      <c r="B1496" s="12">
        <v>24208029915</v>
      </c>
      <c r="C1496" s="2">
        <v>26.729469999999999</v>
      </c>
      <c r="D1496" s="2">
        <v>32.075360000000003</v>
      </c>
      <c r="E1496" s="2" t="s">
        <v>24</v>
      </c>
      <c r="F1496" s="2">
        <v>0.2</v>
      </c>
      <c r="G1496" s="2" t="s">
        <v>25</v>
      </c>
      <c r="H1496" s="3">
        <v>41766</v>
      </c>
    </row>
    <row r="1497" spans="1:8">
      <c r="A1497" s="2" t="s">
        <v>69</v>
      </c>
      <c r="B1497" s="12">
        <v>187170405</v>
      </c>
      <c r="C1497" s="2">
        <v>18.445869999999999</v>
      </c>
      <c r="D1497" s="2">
        <v>19.552620000000001</v>
      </c>
      <c r="E1497" s="2" t="s">
        <v>24</v>
      </c>
      <c r="F1497" s="2">
        <v>0.06</v>
      </c>
      <c r="G1497" s="2" t="s">
        <v>25</v>
      </c>
      <c r="H1497" s="3">
        <v>41766</v>
      </c>
    </row>
    <row r="1498" spans="1:8">
      <c r="A1498" s="2" t="s">
        <v>70</v>
      </c>
      <c r="B1498" s="12">
        <v>187301330</v>
      </c>
      <c r="C1498" s="2">
        <v>7.2459499999999997</v>
      </c>
      <c r="D1498" s="2">
        <v>7.8256300000000003</v>
      </c>
      <c r="E1498" s="2" t="s">
        <v>24</v>
      </c>
      <c r="F1498" s="2">
        <v>0.08</v>
      </c>
      <c r="G1498" s="2" t="s">
        <v>25</v>
      </c>
      <c r="H1498" s="3">
        <v>41766</v>
      </c>
    </row>
    <row r="1499" spans="1:8">
      <c r="A1499" s="2" t="s">
        <v>71</v>
      </c>
      <c r="B1499" s="12">
        <v>187301030</v>
      </c>
      <c r="C1499" s="2">
        <v>3.7913999999999999</v>
      </c>
      <c r="D1499" s="2">
        <v>4.0947100000000001</v>
      </c>
      <c r="E1499" s="2" t="s">
        <v>24</v>
      </c>
      <c r="F1499" s="2">
        <v>0.08</v>
      </c>
      <c r="G1499" s="2" t="s">
        <v>25</v>
      </c>
      <c r="H1499" s="3">
        <v>41766</v>
      </c>
    </row>
    <row r="1500" spans="1:8">
      <c r="A1500" s="2" t="s">
        <v>72</v>
      </c>
      <c r="B1500" s="12">
        <v>187301220</v>
      </c>
      <c r="C1500" s="2">
        <v>0.64746000000000004</v>
      </c>
      <c r="D1500" s="2">
        <v>0.69925000000000004</v>
      </c>
      <c r="E1500" s="2" t="s">
        <v>24</v>
      </c>
      <c r="F1500" s="2">
        <v>0.08</v>
      </c>
      <c r="G1500" s="2" t="s">
        <v>25</v>
      </c>
      <c r="H1500" s="3">
        <v>41766</v>
      </c>
    </row>
    <row r="1501" spans="1:8">
      <c r="A1501" s="2" t="s">
        <v>73</v>
      </c>
      <c r="B1501" s="12">
        <v>187024503</v>
      </c>
      <c r="C1501" s="2">
        <v>225.74261000000001</v>
      </c>
      <c r="D1501" s="2">
        <v>246.05945</v>
      </c>
      <c r="E1501" s="2" t="s">
        <v>24</v>
      </c>
      <c r="F1501" s="2">
        <v>0.09</v>
      </c>
      <c r="G1501" s="2" t="s">
        <v>25</v>
      </c>
      <c r="H1501" s="3">
        <v>41766</v>
      </c>
    </row>
    <row r="1502" spans="1:8">
      <c r="A1502" s="2" t="s">
        <v>1133</v>
      </c>
      <c r="B1502" s="12">
        <v>66490069110</v>
      </c>
      <c r="C1502" s="2">
        <v>11.913930000000001</v>
      </c>
      <c r="D1502" s="2">
        <v>13.34361</v>
      </c>
      <c r="E1502" s="2" t="s">
        <v>24</v>
      </c>
      <c r="F1502" s="2">
        <v>0.12</v>
      </c>
      <c r="G1502" s="2" t="s">
        <v>25</v>
      </c>
      <c r="H1502" s="3">
        <v>41766</v>
      </c>
    </row>
    <row r="1503" spans="1:8">
      <c r="A1503" s="2" t="s">
        <v>78</v>
      </c>
      <c r="B1503" s="12">
        <v>66490069010</v>
      </c>
      <c r="C1503" s="2">
        <v>3.4658899999999999</v>
      </c>
      <c r="D1503" s="2">
        <v>3.8817699999999999</v>
      </c>
      <c r="E1503" s="2" t="s">
        <v>24</v>
      </c>
      <c r="F1503" s="2">
        <v>0.12</v>
      </c>
      <c r="G1503" s="2" t="s">
        <v>25</v>
      </c>
      <c r="H1503" s="3">
        <v>41766</v>
      </c>
    </row>
    <row r="1504" spans="1:8">
      <c r="A1504" s="2" t="s">
        <v>79</v>
      </c>
      <c r="B1504" s="12">
        <v>187526801</v>
      </c>
      <c r="C1504" s="2">
        <v>0.89415</v>
      </c>
      <c r="D1504" s="2">
        <v>1.03732</v>
      </c>
      <c r="E1504" s="2" t="s">
        <v>24</v>
      </c>
      <c r="F1504" s="2">
        <v>0.16009999999999999</v>
      </c>
      <c r="G1504" s="2" t="s">
        <v>25</v>
      </c>
      <c r="H1504" s="3">
        <v>41766</v>
      </c>
    </row>
    <row r="1505" spans="1:8">
      <c r="A1505" s="2" t="s">
        <v>1320</v>
      </c>
      <c r="B1505" s="12">
        <v>50222050247</v>
      </c>
      <c r="C1505" s="2">
        <v>208.55814000000001</v>
      </c>
      <c r="D1505" s="2">
        <v>218.98604</v>
      </c>
      <c r="E1505" s="2" t="s">
        <v>24</v>
      </c>
      <c r="F1505" s="2">
        <v>0.05</v>
      </c>
      <c r="G1505" s="2" t="s">
        <v>25</v>
      </c>
      <c r="H1505" s="3">
        <v>41766</v>
      </c>
    </row>
    <row r="1506" spans="1:8">
      <c r="A1506" s="2" t="s">
        <v>1321</v>
      </c>
      <c r="B1506" s="12">
        <v>50222050347</v>
      </c>
      <c r="C1506" s="2">
        <v>307.29176999999999</v>
      </c>
      <c r="D1506" s="2">
        <v>322.65636999999998</v>
      </c>
      <c r="E1506" s="2" t="s">
        <v>24</v>
      </c>
      <c r="F1506" s="2">
        <v>0.05</v>
      </c>
      <c r="G1506" s="2" t="s">
        <v>25</v>
      </c>
      <c r="H1506" s="3">
        <v>41766</v>
      </c>
    </row>
    <row r="1507" spans="1:8">
      <c r="A1507" s="2" t="s">
        <v>1322</v>
      </c>
      <c r="B1507" s="12">
        <v>55566930002</v>
      </c>
      <c r="C1507" s="2">
        <v>38.534860000000002</v>
      </c>
      <c r="D1507" s="2">
        <v>41.231529999999999</v>
      </c>
      <c r="E1507" s="2" t="s">
        <v>24</v>
      </c>
      <c r="F1507" s="2">
        <v>7.0000000000000007E-2</v>
      </c>
      <c r="G1507" s="2" t="s">
        <v>25</v>
      </c>
      <c r="H1507" s="3">
        <v>41766</v>
      </c>
    </row>
    <row r="1508" spans="1:8">
      <c r="A1508" s="2" t="s">
        <v>527</v>
      </c>
      <c r="B1508" s="12">
        <v>13551050105</v>
      </c>
      <c r="C1508" s="2">
        <v>0.63754</v>
      </c>
      <c r="D1508" s="2">
        <v>0.51002999999999998</v>
      </c>
      <c r="E1508" s="2" t="s">
        <v>24</v>
      </c>
      <c r="F1508" s="2">
        <v>-0.2</v>
      </c>
      <c r="G1508" s="2" t="s">
        <v>25</v>
      </c>
      <c r="H1508" s="3">
        <v>41766</v>
      </c>
    </row>
    <row r="1509" spans="1:8">
      <c r="A1509" s="2" t="s">
        <v>97</v>
      </c>
      <c r="B1509" s="12">
        <v>187093801</v>
      </c>
      <c r="C1509" s="2">
        <v>21.99783</v>
      </c>
      <c r="D1509" s="2">
        <v>23.757650000000002</v>
      </c>
      <c r="E1509" s="2" t="s">
        <v>24</v>
      </c>
      <c r="F1509" s="2">
        <v>0.08</v>
      </c>
      <c r="G1509" s="2" t="s">
        <v>25</v>
      </c>
      <c r="H1509" s="3">
        <v>41766</v>
      </c>
    </row>
    <row r="1510" spans="1:8">
      <c r="A1510" s="2" t="s">
        <v>101</v>
      </c>
      <c r="B1510" s="12">
        <v>187014210</v>
      </c>
      <c r="C1510" s="2">
        <v>5.5265000000000004</v>
      </c>
      <c r="D1510" s="2">
        <v>6.1896699999999996</v>
      </c>
      <c r="E1510" s="2" t="s">
        <v>24</v>
      </c>
      <c r="F1510" s="2">
        <v>0.12</v>
      </c>
      <c r="G1510" s="2" t="s">
        <v>25</v>
      </c>
      <c r="H1510" s="3">
        <v>41766</v>
      </c>
    </row>
    <row r="1511" spans="1:8">
      <c r="A1511" s="2" t="s">
        <v>102</v>
      </c>
      <c r="B1511" s="12">
        <v>187014310</v>
      </c>
      <c r="C1511" s="2">
        <v>7.8993599999999997</v>
      </c>
      <c r="D1511" s="2">
        <v>8.8473500000000005</v>
      </c>
      <c r="E1511" s="2" t="s">
        <v>24</v>
      </c>
      <c r="F1511" s="2">
        <v>0.12</v>
      </c>
      <c r="G1511" s="2" t="s">
        <v>25</v>
      </c>
      <c r="H1511" s="3">
        <v>41766</v>
      </c>
    </row>
    <row r="1512" spans="1:8">
      <c r="A1512" s="2" t="s">
        <v>961</v>
      </c>
      <c r="B1512" s="12">
        <v>187073030</v>
      </c>
      <c r="C1512" s="2">
        <v>11.6157</v>
      </c>
      <c r="D1512" s="2">
        <v>12.54486</v>
      </c>
      <c r="E1512" s="2" t="s">
        <v>24</v>
      </c>
      <c r="F1512" s="2">
        <v>0.08</v>
      </c>
      <c r="G1512" s="2" t="s">
        <v>25</v>
      </c>
      <c r="H1512" s="3">
        <v>41766</v>
      </c>
    </row>
    <row r="1513" spans="1:8">
      <c r="A1513" s="2" t="s">
        <v>962</v>
      </c>
      <c r="B1513" s="12">
        <v>187073130</v>
      </c>
      <c r="C1513" s="2">
        <v>15.32483</v>
      </c>
      <c r="D1513" s="2">
        <v>16.550809999999998</v>
      </c>
      <c r="E1513" s="2" t="s">
        <v>24</v>
      </c>
      <c r="F1513" s="2">
        <v>0.08</v>
      </c>
      <c r="G1513" s="2" t="s">
        <v>25</v>
      </c>
      <c r="H1513" s="3">
        <v>41766</v>
      </c>
    </row>
    <row r="1514" spans="1:8">
      <c r="A1514" s="2" t="s">
        <v>103</v>
      </c>
      <c r="B1514" s="12">
        <v>187045302</v>
      </c>
      <c r="C1514" s="2">
        <v>15.12077</v>
      </c>
      <c r="D1514" s="2">
        <v>16.93526</v>
      </c>
      <c r="E1514" s="2" t="s">
        <v>24</v>
      </c>
      <c r="F1514" s="2">
        <v>0.12</v>
      </c>
      <c r="G1514" s="2" t="s">
        <v>25</v>
      </c>
      <c r="H1514" s="3">
        <v>41766</v>
      </c>
    </row>
    <row r="1515" spans="1:8">
      <c r="A1515" s="2" t="s">
        <v>211</v>
      </c>
      <c r="B1515" s="12">
        <v>23367030</v>
      </c>
      <c r="C1515" s="2">
        <v>6.3969100000000001</v>
      </c>
      <c r="D1515" s="2">
        <v>6.7166199999999998</v>
      </c>
      <c r="E1515" s="2" t="s">
        <v>24</v>
      </c>
      <c r="F1515" s="2">
        <v>0.05</v>
      </c>
      <c r="G1515" s="2" t="s">
        <v>25</v>
      </c>
      <c r="H1515" s="3">
        <v>41773</v>
      </c>
    </row>
    <row r="1516" spans="1:8">
      <c r="A1516" s="2" t="s">
        <v>211</v>
      </c>
      <c r="B1516" s="12">
        <v>23367060</v>
      </c>
      <c r="C1516" s="2">
        <v>6.0755800000000004</v>
      </c>
      <c r="D1516" s="2">
        <v>6.37948</v>
      </c>
      <c r="E1516" s="2" t="s">
        <v>24</v>
      </c>
      <c r="F1516" s="2">
        <v>0.05</v>
      </c>
      <c r="G1516" s="2" t="s">
        <v>25</v>
      </c>
      <c r="H1516" s="3">
        <v>41773</v>
      </c>
    </row>
    <row r="1517" spans="1:8">
      <c r="A1517" s="2" t="s">
        <v>211</v>
      </c>
      <c r="B1517" s="12">
        <v>23367090</v>
      </c>
      <c r="C1517" s="2">
        <v>6.0868900000000004</v>
      </c>
      <c r="D1517" s="2">
        <v>6.3912899999999997</v>
      </c>
      <c r="E1517" s="2" t="s">
        <v>24</v>
      </c>
      <c r="F1517" s="2">
        <v>0.05</v>
      </c>
      <c r="G1517" s="2" t="s">
        <v>25</v>
      </c>
      <c r="H1517" s="3">
        <v>41773</v>
      </c>
    </row>
    <row r="1518" spans="1:8">
      <c r="A1518" s="2" t="s">
        <v>242</v>
      </c>
      <c r="B1518" s="12">
        <v>23869430</v>
      </c>
      <c r="C1518" s="2">
        <v>8.1756600000000006</v>
      </c>
      <c r="D1518" s="2">
        <v>8.9933099999999992</v>
      </c>
      <c r="E1518" s="2" t="s">
        <v>24</v>
      </c>
      <c r="F1518" s="2">
        <v>0.1</v>
      </c>
      <c r="G1518" s="2" t="s">
        <v>25</v>
      </c>
      <c r="H1518" s="3">
        <v>41773</v>
      </c>
    </row>
    <row r="1519" spans="1:8">
      <c r="A1519" s="2" t="s">
        <v>242</v>
      </c>
      <c r="B1519" s="12">
        <v>23869450</v>
      </c>
      <c r="C1519" s="2">
        <v>7.1332300000000002</v>
      </c>
      <c r="D1519" s="2">
        <v>7.8464900000000002</v>
      </c>
      <c r="E1519" s="2" t="s">
        <v>24</v>
      </c>
      <c r="F1519" s="2">
        <v>0.1</v>
      </c>
      <c r="G1519" s="2" t="s">
        <v>25</v>
      </c>
      <c r="H1519" s="3">
        <v>41773</v>
      </c>
    </row>
    <row r="1520" spans="1:8">
      <c r="A1520" s="2" t="s">
        <v>1323</v>
      </c>
      <c r="B1520" s="12">
        <v>49502090230</v>
      </c>
      <c r="C1520" s="2">
        <v>31.852799999999998</v>
      </c>
      <c r="D1520" s="2">
        <v>35.006230000000002</v>
      </c>
      <c r="E1520" s="2" t="s">
        <v>24</v>
      </c>
      <c r="F1520" s="2">
        <v>9.9000000000000005E-2</v>
      </c>
      <c r="G1520" s="2" t="s">
        <v>25</v>
      </c>
      <c r="H1520" s="3">
        <v>41773</v>
      </c>
    </row>
    <row r="1521" spans="1:8">
      <c r="A1521" s="2" t="s">
        <v>1324</v>
      </c>
      <c r="B1521" s="12">
        <v>49502090030</v>
      </c>
      <c r="C1521" s="2">
        <v>32.007599999999996</v>
      </c>
      <c r="D1521" s="2">
        <v>35.176349999999999</v>
      </c>
      <c r="E1521" s="2" t="s">
        <v>24</v>
      </c>
      <c r="F1521" s="2">
        <v>9.9000000000000005E-2</v>
      </c>
      <c r="G1521" s="2" t="s">
        <v>25</v>
      </c>
      <c r="H1521" s="3">
        <v>41773</v>
      </c>
    </row>
    <row r="1522" spans="1:8">
      <c r="A1522" s="2" t="s">
        <v>1325</v>
      </c>
      <c r="B1522" s="12">
        <v>49502090130</v>
      </c>
      <c r="C1522" s="2">
        <v>31.702780000000001</v>
      </c>
      <c r="D1522" s="2">
        <v>34.841360000000002</v>
      </c>
      <c r="E1522" s="2" t="s">
        <v>24</v>
      </c>
      <c r="F1522" s="2">
        <v>9.9000000000000005E-2</v>
      </c>
      <c r="G1522" s="2" t="s">
        <v>25</v>
      </c>
      <c r="H1522" s="3">
        <v>41773</v>
      </c>
    </row>
    <row r="1523" spans="1:8">
      <c r="A1523" s="2" t="s">
        <v>1326</v>
      </c>
      <c r="B1523" s="12">
        <v>49502050102</v>
      </c>
      <c r="C1523" s="2">
        <v>146.85111000000001</v>
      </c>
      <c r="D1523" s="2">
        <v>168.73045999999999</v>
      </c>
      <c r="E1523" s="2" t="s">
        <v>24</v>
      </c>
      <c r="F1523" s="2">
        <v>0.14899999999999999</v>
      </c>
      <c r="G1523" s="2" t="s">
        <v>25</v>
      </c>
      <c r="H1523" s="3">
        <v>41773</v>
      </c>
    </row>
    <row r="1524" spans="1:8">
      <c r="A1524" s="2" t="s">
        <v>502</v>
      </c>
      <c r="B1524" s="12">
        <v>40076003100</v>
      </c>
      <c r="C1524" s="2">
        <v>5.8440099999999999</v>
      </c>
      <c r="D1524" s="2">
        <v>6.4709000000000003</v>
      </c>
      <c r="E1524" s="2" t="s">
        <v>24</v>
      </c>
      <c r="F1524" s="2">
        <v>0.10730000000000001</v>
      </c>
      <c r="G1524" s="2" t="s">
        <v>25</v>
      </c>
      <c r="H1524" s="3">
        <v>41773</v>
      </c>
    </row>
    <row r="1525" spans="1:8">
      <c r="A1525" s="2" t="s">
        <v>503</v>
      </c>
      <c r="B1525" s="12">
        <v>63032010100</v>
      </c>
      <c r="C1525" s="2">
        <v>5.8028199999999996</v>
      </c>
      <c r="D1525" s="2">
        <v>6.4252900000000004</v>
      </c>
      <c r="E1525" s="2" t="s">
        <v>24</v>
      </c>
      <c r="F1525" s="2">
        <v>0.10730000000000001</v>
      </c>
      <c r="G1525" s="2" t="s">
        <v>25</v>
      </c>
      <c r="H1525" s="3">
        <v>41773</v>
      </c>
    </row>
    <row r="1526" spans="1:8">
      <c r="A1526" s="2" t="s">
        <v>503</v>
      </c>
      <c r="B1526" s="12">
        <v>63032010150</v>
      </c>
      <c r="C1526" s="2">
        <v>6.3806399999999996</v>
      </c>
      <c r="D1526" s="2">
        <v>7.1356000000000002</v>
      </c>
      <c r="E1526" s="2" t="s">
        <v>24</v>
      </c>
      <c r="F1526" s="2">
        <v>0.1183</v>
      </c>
      <c r="G1526" s="2" t="s">
        <v>25</v>
      </c>
      <c r="H1526" s="3">
        <v>41773</v>
      </c>
    </row>
    <row r="1527" spans="1:8">
      <c r="A1527" s="2" t="s">
        <v>527</v>
      </c>
      <c r="B1527" s="12">
        <v>13551050105</v>
      </c>
      <c r="C1527" s="2">
        <v>0.51002999999999998</v>
      </c>
      <c r="D1527" s="2">
        <v>0.63754</v>
      </c>
      <c r="E1527" s="2" t="s">
        <v>24</v>
      </c>
      <c r="F1527" s="2">
        <v>0.25</v>
      </c>
      <c r="G1527" s="2" t="s">
        <v>25</v>
      </c>
      <c r="H1527" s="3">
        <v>41773</v>
      </c>
    </row>
    <row r="1528" spans="1:8">
      <c r="A1528" s="2" t="s">
        <v>1327</v>
      </c>
      <c r="B1528" s="12">
        <v>64501030</v>
      </c>
      <c r="C1528" s="2">
        <v>5.7202400000000004</v>
      </c>
      <c r="D1528" s="2">
        <v>6.0063599999999999</v>
      </c>
      <c r="E1528" s="2" t="s">
        <v>24</v>
      </c>
      <c r="F1528" s="2">
        <v>0.05</v>
      </c>
      <c r="G1528" s="2" t="s">
        <v>25</v>
      </c>
      <c r="H1528" s="3">
        <v>41773</v>
      </c>
    </row>
    <row r="1529" spans="1:8">
      <c r="A1529" s="2" t="s">
        <v>606</v>
      </c>
      <c r="B1529" s="12">
        <v>23915530</v>
      </c>
      <c r="C1529" s="2">
        <v>7.8615399999999998</v>
      </c>
      <c r="D1529" s="2">
        <v>8.2545400000000004</v>
      </c>
      <c r="E1529" s="2" t="s">
        <v>24</v>
      </c>
      <c r="F1529" s="2">
        <v>0.05</v>
      </c>
      <c r="G1529" s="2" t="s">
        <v>25</v>
      </c>
      <c r="H1529" s="3">
        <v>41773</v>
      </c>
    </row>
    <row r="1530" spans="1:8">
      <c r="A1530" s="2" t="s">
        <v>606</v>
      </c>
      <c r="B1530" s="12">
        <v>23915560</v>
      </c>
      <c r="C1530" s="2">
        <v>7.8513400000000004</v>
      </c>
      <c r="D1530" s="2">
        <v>8.2439099999999996</v>
      </c>
      <c r="E1530" s="2" t="s">
        <v>24</v>
      </c>
      <c r="F1530" s="2">
        <v>0.05</v>
      </c>
      <c r="G1530" s="2" t="s">
        <v>25</v>
      </c>
      <c r="H1530" s="3">
        <v>41773</v>
      </c>
    </row>
    <row r="1531" spans="1:8">
      <c r="A1531" s="2" t="s">
        <v>607</v>
      </c>
      <c r="B1531" s="12">
        <v>23833503</v>
      </c>
      <c r="C1531" s="2">
        <v>7.9597199999999999</v>
      </c>
      <c r="D1531" s="2">
        <v>8.3576300000000003</v>
      </c>
      <c r="E1531" s="2" t="s">
        <v>24</v>
      </c>
      <c r="F1531" s="2">
        <v>0.05</v>
      </c>
      <c r="G1531" s="2" t="s">
        <v>25</v>
      </c>
      <c r="H1531" s="3">
        <v>41773</v>
      </c>
    </row>
    <row r="1532" spans="1:8">
      <c r="A1532" s="2" t="s">
        <v>607</v>
      </c>
      <c r="B1532" s="12">
        <v>23833510</v>
      </c>
      <c r="C1532" s="2">
        <v>7.8368399999999996</v>
      </c>
      <c r="D1532" s="2">
        <v>8.2286800000000007</v>
      </c>
      <c r="E1532" s="2" t="s">
        <v>24</v>
      </c>
      <c r="F1532" s="2">
        <v>0.05</v>
      </c>
      <c r="G1532" s="2" t="s">
        <v>25</v>
      </c>
      <c r="H1532" s="3">
        <v>41773</v>
      </c>
    </row>
    <row r="1533" spans="1:8">
      <c r="A1533" s="2" t="s">
        <v>608</v>
      </c>
      <c r="B1533" s="12">
        <v>23915630</v>
      </c>
      <c r="C1533" s="2">
        <v>8.3282900000000009</v>
      </c>
      <c r="D1533" s="2">
        <v>8.7445400000000006</v>
      </c>
      <c r="E1533" s="2" t="s">
        <v>24</v>
      </c>
      <c r="F1533" s="2">
        <v>0.05</v>
      </c>
      <c r="G1533" s="2" t="s">
        <v>25</v>
      </c>
      <c r="H1533" s="3">
        <v>41773</v>
      </c>
    </row>
    <row r="1534" spans="1:8">
      <c r="A1534" s="2" t="s">
        <v>608</v>
      </c>
      <c r="B1534" s="12">
        <v>23915660</v>
      </c>
      <c r="C1534" s="2">
        <v>8.3493399999999998</v>
      </c>
      <c r="D1534" s="2">
        <v>8.7667199999999994</v>
      </c>
      <c r="E1534" s="2" t="s">
        <v>24</v>
      </c>
      <c r="F1534" s="2">
        <v>0.05</v>
      </c>
      <c r="G1534" s="2" t="s">
        <v>25</v>
      </c>
      <c r="H1534" s="3">
        <v>41773</v>
      </c>
    </row>
    <row r="1535" spans="1:8">
      <c r="A1535" s="2" t="s">
        <v>609</v>
      </c>
      <c r="B1535" s="12">
        <v>23004203</v>
      </c>
      <c r="C1535" s="2">
        <v>8.3216099999999997</v>
      </c>
      <c r="D1535" s="2">
        <v>8.7375299999999996</v>
      </c>
      <c r="E1535" s="2" t="s">
        <v>24</v>
      </c>
      <c r="F1535" s="2">
        <v>0.05</v>
      </c>
      <c r="G1535" s="2" t="s">
        <v>25</v>
      </c>
      <c r="H1535" s="3">
        <v>41773</v>
      </c>
    </row>
    <row r="1536" spans="1:8">
      <c r="A1536" s="2" t="s">
        <v>609</v>
      </c>
      <c r="B1536" s="12">
        <v>23004210</v>
      </c>
      <c r="C1536" s="2">
        <v>8.2590000000000003</v>
      </c>
      <c r="D1536" s="2">
        <v>8.6718700000000002</v>
      </c>
      <c r="E1536" s="2" t="s">
        <v>24</v>
      </c>
      <c r="F1536" s="2">
        <v>0.05</v>
      </c>
      <c r="G1536" s="2" t="s">
        <v>25</v>
      </c>
      <c r="H1536" s="3">
        <v>41773</v>
      </c>
    </row>
    <row r="1537" spans="1:8">
      <c r="A1537" s="2" t="s">
        <v>977</v>
      </c>
      <c r="B1537" s="12">
        <v>59630078088</v>
      </c>
      <c r="C1537" s="2">
        <v>0.47493999999999997</v>
      </c>
      <c r="D1537" s="2">
        <v>0.63258000000000003</v>
      </c>
      <c r="E1537" s="2" t="s">
        <v>24</v>
      </c>
      <c r="F1537" s="2">
        <v>0.33189999999999997</v>
      </c>
      <c r="G1537" s="2" t="s">
        <v>25</v>
      </c>
      <c r="H1537" s="3">
        <v>41773</v>
      </c>
    </row>
    <row r="1538" spans="1:8">
      <c r="A1538" s="2" t="s">
        <v>1328</v>
      </c>
      <c r="B1538" s="12">
        <v>30698042312</v>
      </c>
      <c r="C1538" s="2">
        <v>2.3198699999999999</v>
      </c>
      <c r="D1538" s="2">
        <v>3.2478099999999999</v>
      </c>
      <c r="E1538" s="2" t="s">
        <v>24</v>
      </c>
      <c r="F1538" s="2">
        <v>0.4</v>
      </c>
      <c r="G1538" s="2" t="s">
        <v>25</v>
      </c>
      <c r="H1538" s="3">
        <v>41780</v>
      </c>
    </row>
    <row r="1539" spans="1:8">
      <c r="A1539" s="2" t="s">
        <v>1329</v>
      </c>
      <c r="B1539" s="12">
        <v>75854034260</v>
      </c>
      <c r="C1539" s="2">
        <v>2.4040499999999998</v>
      </c>
      <c r="D1539" s="2">
        <v>2.8607999999999998</v>
      </c>
      <c r="E1539" s="2" t="s">
        <v>24</v>
      </c>
      <c r="F1539" s="2">
        <v>0.19</v>
      </c>
      <c r="G1539" s="2" t="s">
        <v>25</v>
      </c>
      <c r="H1539" s="3">
        <v>41780</v>
      </c>
    </row>
    <row r="1540" spans="1:8">
      <c r="A1540" s="2" t="s">
        <v>151</v>
      </c>
      <c r="B1540" s="12">
        <v>24583102</v>
      </c>
      <c r="C1540" s="2">
        <v>160.27055999999999</v>
      </c>
      <c r="D1540" s="2">
        <v>184.21978999999999</v>
      </c>
      <c r="E1540" s="2" t="s">
        <v>24</v>
      </c>
      <c r="F1540" s="2">
        <v>0.14940000000000001</v>
      </c>
      <c r="G1540" s="2" t="s">
        <v>25</v>
      </c>
      <c r="H1540" s="3">
        <v>41787</v>
      </c>
    </row>
    <row r="1541" spans="1:8">
      <c r="A1541" s="2" t="s">
        <v>152</v>
      </c>
      <c r="B1541" s="12">
        <v>24583302</v>
      </c>
      <c r="C1541" s="2">
        <v>161.71396999999999</v>
      </c>
      <c r="D1541" s="2">
        <v>185.87888000000001</v>
      </c>
      <c r="E1541" s="2" t="s">
        <v>24</v>
      </c>
      <c r="F1541" s="2">
        <v>0.14940000000000001</v>
      </c>
      <c r="G1541" s="2" t="s">
        <v>25</v>
      </c>
      <c r="H1541" s="3">
        <v>41787</v>
      </c>
    </row>
    <row r="1542" spans="1:8">
      <c r="A1542" s="2" t="s">
        <v>1330</v>
      </c>
      <c r="B1542" s="12">
        <v>259050116</v>
      </c>
      <c r="C1542" s="2">
        <v>0.78832000000000002</v>
      </c>
      <c r="D1542" s="2">
        <v>0.86634999999999995</v>
      </c>
      <c r="E1542" s="2" t="s">
        <v>24</v>
      </c>
      <c r="F1542" s="2">
        <v>9.9000000000000005E-2</v>
      </c>
      <c r="G1542" s="2" t="s">
        <v>25</v>
      </c>
      <c r="H1542" s="3">
        <v>41787</v>
      </c>
    </row>
    <row r="1543" spans="1:8">
      <c r="A1543" s="2" t="s">
        <v>1331</v>
      </c>
      <c r="B1543" s="12">
        <v>469060773</v>
      </c>
      <c r="C1543" s="2">
        <v>1.9091100000000001</v>
      </c>
      <c r="D1543" s="2">
        <v>2.09809</v>
      </c>
      <c r="E1543" s="2" t="s">
        <v>24</v>
      </c>
      <c r="F1543" s="2">
        <v>9.9000000000000005E-2</v>
      </c>
      <c r="G1543" s="2" t="s">
        <v>25</v>
      </c>
      <c r="H1543" s="3">
        <v>41787</v>
      </c>
    </row>
    <row r="1544" spans="1:8">
      <c r="A1544" s="2" t="s">
        <v>1332</v>
      </c>
      <c r="B1544" s="12">
        <v>469061711</v>
      </c>
      <c r="C1544" s="2">
        <v>3.8182</v>
      </c>
      <c r="D1544" s="2">
        <v>4.1961599999999999</v>
      </c>
      <c r="E1544" s="2" t="s">
        <v>24</v>
      </c>
      <c r="F1544" s="2">
        <v>9.9000000000000005E-2</v>
      </c>
      <c r="G1544" s="2" t="s">
        <v>25</v>
      </c>
      <c r="H1544" s="3">
        <v>41787</v>
      </c>
    </row>
    <row r="1545" spans="1:8">
      <c r="A1545" s="2" t="s">
        <v>1333</v>
      </c>
      <c r="B1545" s="12">
        <v>43376010606</v>
      </c>
      <c r="C1545" s="2">
        <v>191.67571000000001</v>
      </c>
      <c r="D1545" s="2">
        <v>277.92786999999998</v>
      </c>
      <c r="E1545" s="2" t="s">
        <v>24</v>
      </c>
      <c r="F1545" s="2">
        <v>0.45</v>
      </c>
      <c r="G1545" s="2" t="s">
        <v>25</v>
      </c>
      <c r="H1545" s="3">
        <v>41787</v>
      </c>
    </row>
    <row r="1546" spans="1:8">
      <c r="A1546" s="2" t="s">
        <v>1334</v>
      </c>
      <c r="B1546" s="12">
        <v>55513002504</v>
      </c>
      <c r="C1546" s="2">
        <v>1232.8</v>
      </c>
      <c r="D1546" s="2">
        <v>1294.51397</v>
      </c>
      <c r="E1546" s="2" t="s">
        <v>24</v>
      </c>
      <c r="F1546" s="2">
        <v>5.0099999999999999E-2</v>
      </c>
      <c r="G1546" s="2" t="s">
        <v>25</v>
      </c>
      <c r="H1546" s="3">
        <v>41794</v>
      </c>
    </row>
    <row r="1547" spans="1:8">
      <c r="A1547" s="2" t="s">
        <v>1154</v>
      </c>
      <c r="B1547" s="12">
        <v>43538017360</v>
      </c>
      <c r="C1547" s="2">
        <v>267.00594000000001</v>
      </c>
      <c r="D1547" s="2">
        <v>272.00806</v>
      </c>
      <c r="E1547" s="2" t="s">
        <v>24</v>
      </c>
      <c r="F1547" s="2">
        <v>1.8700000000000001E-2</v>
      </c>
      <c r="G1547" s="2" t="s">
        <v>25</v>
      </c>
      <c r="H1547" s="3">
        <v>41794</v>
      </c>
    </row>
    <row r="1548" spans="1:8">
      <c r="A1548" s="2" t="s">
        <v>1155</v>
      </c>
      <c r="B1548" s="12">
        <v>43538017169</v>
      </c>
      <c r="C1548" s="2">
        <v>267.00594000000001</v>
      </c>
      <c r="D1548" s="2">
        <v>272.00806</v>
      </c>
      <c r="E1548" s="2" t="s">
        <v>24</v>
      </c>
      <c r="F1548" s="2">
        <v>1.8700000000000001E-2</v>
      </c>
      <c r="G1548" s="2" t="s">
        <v>25</v>
      </c>
      <c r="H1548" s="3">
        <v>41794</v>
      </c>
    </row>
    <row r="1549" spans="1:8">
      <c r="A1549" s="2" t="s">
        <v>1335</v>
      </c>
      <c r="B1549" s="12">
        <v>50222026006</v>
      </c>
      <c r="C1549" s="2">
        <v>7.6589499999999999</v>
      </c>
      <c r="D1549" s="2">
        <v>8.3865499999999997</v>
      </c>
      <c r="E1549" s="2" t="s">
        <v>24</v>
      </c>
      <c r="F1549" s="2">
        <v>9.5000000000000001E-2</v>
      </c>
      <c r="G1549" s="2" t="s">
        <v>25</v>
      </c>
      <c r="H1549" s="3">
        <v>41794</v>
      </c>
    </row>
    <row r="1550" spans="1:8">
      <c r="A1550" s="2" t="s">
        <v>1335</v>
      </c>
      <c r="B1550" s="12">
        <v>50222026012</v>
      </c>
      <c r="C1550" s="2">
        <v>7.28064</v>
      </c>
      <c r="D1550" s="2">
        <v>7.9722999999999997</v>
      </c>
      <c r="E1550" s="2" t="s">
        <v>24</v>
      </c>
      <c r="F1550" s="2">
        <v>9.5000000000000001E-2</v>
      </c>
      <c r="G1550" s="2" t="s">
        <v>25</v>
      </c>
      <c r="H1550" s="3">
        <v>41794</v>
      </c>
    </row>
    <row r="1551" spans="1:8">
      <c r="A1551" s="2" t="s">
        <v>1336</v>
      </c>
      <c r="B1551" s="12">
        <v>469260130</v>
      </c>
      <c r="C1551" s="2">
        <v>7.32599</v>
      </c>
      <c r="D1551" s="2">
        <v>7.9851900000000002</v>
      </c>
      <c r="E1551" s="2" t="s">
        <v>24</v>
      </c>
      <c r="F1551" s="2">
        <v>0.09</v>
      </c>
      <c r="G1551" s="2" t="s">
        <v>25</v>
      </c>
      <c r="H1551" s="3">
        <v>41794</v>
      </c>
    </row>
    <row r="1552" spans="1:8">
      <c r="A1552" s="2" t="s">
        <v>1337</v>
      </c>
      <c r="B1552" s="12">
        <v>469260230</v>
      </c>
      <c r="C1552" s="2">
        <v>7.3151000000000002</v>
      </c>
      <c r="D1552" s="2">
        <v>7.9733200000000002</v>
      </c>
      <c r="E1552" s="2" t="s">
        <v>24</v>
      </c>
      <c r="F1552" s="2">
        <v>0.09</v>
      </c>
      <c r="G1552" s="2" t="s">
        <v>25</v>
      </c>
      <c r="H1552" s="3">
        <v>41794</v>
      </c>
    </row>
    <row r="1553" spans="1:8">
      <c r="A1553" s="2" t="s">
        <v>80</v>
      </c>
      <c r="B1553" s="12">
        <v>169183711</v>
      </c>
      <c r="C1553" s="2">
        <v>8.8680800000000009</v>
      </c>
      <c r="D1553" s="2">
        <v>9.7485099999999996</v>
      </c>
      <c r="E1553" s="2" t="s">
        <v>24</v>
      </c>
      <c r="F1553" s="2">
        <v>9.9299999999999999E-2</v>
      </c>
      <c r="G1553" s="2" t="s">
        <v>25</v>
      </c>
      <c r="H1553" s="3">
        <v>41794</v>
      </c>
    </row>
    <row r="1554" spans="1:8">
      <c r="A1554" s="2" t="s">
        <v>81</v>
      </c>
      <c r="B1554" s="12">
        <v>169183411</v>
      </c>
      <c r="C1554" s="2">
        <v>8.8629999999999995</v>
      </c>
      <c r="D1554" s="2">
        <v>9.7429199999999998</v>
      </c>
      <c r="E1554" s="2" t="s">
        <v>24</v>
      </c>
      <c r="F1554" s="2">
        <v>9.9299999999999999E-2</v>
      </c>
      <c r="G1554" s="2" t="s">
        <v>25</v>
      </c>
      <c r="H1554" s="3">
        <v>41794</v>
      </c>
    </row>
    <row r="1555" spans="1:8">
      <c r="A1555" s="2" t="s">
        <v>82</v>
      </c>
      <c r="B1555" s="12">
        <v>169183311</v>
      </c>
      <c r="C1555" s="2">
        <v>8.8560800000000004</v>
      </c>
      <c r="D1555" s="2">
        <v>9.7353100000000001</v>
      </c>
      <c r="E1555" s="2" t="s">
        <v>24</v>
      </c>
      <c r="F1555" s="2">
        <v>9.9299999999999999E-2</v>
      </c>
      <c r="G1555" s="2" t="s">
        <v>25</v>
      </c>
      <c r="H1555" s="3">
        <v>41794</v>
      </c>
    </row>
    <row r="1556" spans="1:8">
      <c r="A1556" s="2" t="s">
        <v>83</v>
      </c>
      <c r="B1556" s="12">
        <v>169330312</v>
      </c>
      <c r="C1556" s="2">
        <v>20.124749999999999</v>
      </c>
      <c r="D1556" s="2">
        <v>22.124549999999999</v>
      </c>
      <c r="E1556" s="2" t="s">
        <v>24</v>
      </c>
      <c r="F1556" s="2">
        <v>9.9400000000000002E-2</v>
      </c>
      <c r="G1556" s="2" t="s">
        <v>25</v>
      </c>
      <c r="H1556" s="3">
        <v>41794</v>
      </c>
    </row>
    <row r="1557" spans="1:8">
      <c r="A1557" s="2" t="s">
        <v>84</v>
      </c>
      <c r="B1557" s="12">
        <v>169750111</v>
      </c>
      <c r="C1557" s="2">
        <v>16.295909999999999</v>
      </c>
      <c r="D1557" s="2">
        <v>17.91441</v>
      </c>
      <c r="E1557" s="2" t="s">
        <v>24</v>
      </c>
      <c r="F1557" s="2">
        <v>9.9299999999999999E-2</v>
      </c>
      <c r="G1557" s="2" t="s">
        <v>25</v>
      </c>
      <c r="H1557" s="3">
        <v>41794</v>
      </c>
    </row>
    <row r="1558" spans="1:8">
      <c r="A1558" s="2" t="s">
        <v>85</v>
      </c>
      <c r="B1558" s="12">
        <v>169633910</v>
      </c>
      <c r="C1558" s="2">
        <v>21.230049999999999</v>
      </c>
      <c r="D1558" s="2">
        <v>23.341370000000001</v>
      </c>
      <c r="E1558" s="2" t="s">
        <v>24</v>
      </c>
      <c r="F1558" s="2">
        <v>9.9400000000000002E-2</v>
      </c>
      <c r="G1558" s="2" t="s">
        <v>25</v>
      </c>
      <c r="H1558" s="3">
        <v>41794</v>
      </c>
    </row>
    <row r="1559" spans="1:8">
      <c r="A1559" s="2" t="s">
        <v>86</v>
      </c>
      <c r="B1559" s="12">
        <v>169369619</v>
      </c>
      <c r="C1559" s="2">
        <v>20.97053</v>
      </c>
      <c r="D1559" s="2">
        <v>23.056049999999999</v>
      </c>
      <c r="E1559" s="2" t="s">
        <v>24</v>
      </c>
      <c r="F1559" s="2">
        <v>9.9500000000000005E-2</v>
      </c>
      <c r="G1559" s="2" t="s">
        <v>25</v>
      </c>
      <c r="H1559" s="3">
        <v>41794</v>
      </c>
    </row>
    <row r="1560" spans="1:8">
      <c r="A1560" s="2" t="s">
        <v>87</v>
      </c>
      <c r="B1560" s="12">
        <v>169368512</v>
      </c>
      <c r="C1560" s="2">
        <v>17.177340000000001</v>
      </c>
      <c r="D1560" s="2">
        <v>18.88184</v>
      </c>
      <c r="E1560" s="2" t="s">
        <v>24</v>
      </c>
      <c r="F1560" s="2">
        <v>9.9199999999999997E-2</v>
      </c>
      <c r="G1560" s="2" t="s">
        <v>25</v>
      </c>
      <c r="H1560" s="3">
        <v>41794</v>
      </c>
    </row>
    <row r="1561" spans="1:8">
      <c r="A1561" s="2" t="s">
        <v>1338</v>
      </c>
      <c r="B1561" s="12">
        <v>60505366303</v>
      </c>
      <c r="C1561" s="2">
        <v>4.1966000000000001</v>
      </c>
      <c r="D1561" s="2">
        <v>4.4484300000000001</v>
      </c>
      <c r="E1561" s="2" t="s">
        <v>24</v>
      </c>
      <c r="F1561" s="2">
        <v>0.06</v>
      </c>
      <c r="G1561" s="2" t="s">
        <v>25</v>
      </c>
      <c r="H1561" s="3">
        <v>41794</v>
      </c>
    </row>
    <row r="1562" spans="1:8">
      <c r="A1562" s="2" t="s">
        <v>1339</v>
      </c>
      <c r="B1562" s="12">
        <v>60505040205</v>
      </c>
      <c r="C1562" s="2">
        <v>0.86619000000000002</v>
      </c>
      <c r="D1562" s="2">
        <v>0.91817000000000004</v>
      </c>
      <c r="E1562" s="2" t="s">
        <v>24</v>
      </c>
      <c r="F1562" s="2">
        <v>0.06</v>
      </c>
      <c r="G1562" s="2" t="s">
        <v>25</v>
      </c>
      <c r="H1562" s="3">
        <v>41794</v>
      </c>
    </row>
    <row r="1563" spans="1:8">
      <c r="A1563" s="2" t="s">
        <v>1340</v>
      </c>
      <c r="B1563" s="12">
        <v>60505366403</v>
      </c>
      <c r="C1563" s="2">
        <v>4.3339499999999997</v>
      </c>
      <c r="D1563" s="2">
        <v>4.5938600000000003</v>
      </c>
      <c r="E1563" s="2" t="s">
        <v>24</v>
      </c>
      <c r="F1563" s="2">
        <v>0.06</v>
      </c>
      <c r="G1563" s="2" t="s">
        <v>25</v>
      </c>
      <c r="H1563" s="3">
        <v>41794</v>
      </c>
    </row>
    <row r="1564" spans="1:8">
      <c r="A1564" s="2" t="s">
        <v>1341</v>
      </c>
      <c r="B1564" s="12">
        <v>60505366503</v>
      </c>
      <c r="C1564" s="2">
        <v>4.4567300000000003</v>
      </c>
      <c r="D1564" s="2">
        <v>4.7241799999999996</v>
      </c>
      <c r="E1564" s="2" t="s">
        <v>24</v>
      </c>
      <c r="F1564" s="2">
        <v>0.06</v>
      </c>
      <c r="G1564" s="2" t="s">
        <v>25</v>
      </c>
      <c r="H1564" s="3">
        <v>41794</v>
      </c>
    </row>
    <row r="1565" spans="1:8">
      <c r="A1565" s="2" t="s">
        <v>1342</v>
      </c>
      <c r="B1565" s="12">
        <v>60505366603</v>
      </c>
      <c r="C1565" s="2">
        <v>4.68093</v>
      </c>
      <c r="D1565" s="2">
        <v>4.9619200000000001</v>
      </c>
      <c r="E1565" s="2" t="s">
        <v>24</v>
      </c>
      <c r="F1565" s="2">
        <v>0.06</v>
      </c>
      <c r="G1565" s="2" t="s">
        <v>25</v>
      </c>
      <c r="H1565" s="3">
        <v>41794</v>
      </c>
    </row>
    <row r="1566" spans="1:8">
      <c r="A1566" s="2" t="s">
        <v>1343</v>
      </c>
      <c r="B1566" s="12">
        <v>60505366803</v>
      </c>
      <c r="C1566" s="2">
        <v>4.234</v>
      </c>
      <c r="D1566" s="2">
        <v>4.4880399999999998</v>
      </c>
      <c r="E1566" s="2" t="s">
        <v>24</v>
      </c>
      <c r="F1566" s="2">
        <v>0.06</v>
      </c>
      <c r="G1566" s="2" t="s">
        <v>25</v>
      </c>
      <c r="H1566" s="3">
        <v>41794</v>
      </c>
    </row>
    <row r="1567" spans="1:8">
      <c r="A1567" s="2" t="s">
        <v>1344</v>
      </c>
      <c r="B1567" s="12">
        <v>60505366903</v>
      </c>
      <c r="C1567" s="2">
        <v>4.4592200000000002</v>
      </c>
      <c r="D1567" s="2">
        <v>4.7265499999999996</v>
      </c>
      <c r="E1567" s="2" t="s">
        <v>24</v>
      </c>
      <c r="F1567" s="2">
        <v>5.9900000000000002E-2</v>
      </c>
      <c r="G1567" s="2" t="s">
        <v>25</v>
      </c>
      <c r="H1567" s="3">
        <v>41794</v>
      </c>
    </row>
    <row r="1568" spans="1:8">
      <c r="A1568" s="2" t="s">
        <v>1345</v>
      </c>
      <c r="B1568" s="12">
        <v>60505367003</v>
      </c>
      <c r="C1568" s="2">
        <v>4.6180500000000002</v>
      </c>
      <c r="D1568" s="2">
        <v>4.89527</v>
      </c>
      <c r="E1568" s="2" t="s">
        <v>24</v>
      </c>
      <c r="F1568" s="2">
        <v>0.06</v>
      </c>
      <c r="G1568" s="2" t="s">
        <v>25</v>
      </c>
      <c r="H1568" s="3">
        <v>41794</v>
      </c>
    </row>
    <row r="1569" spans="1:8">
      <c r="A1569" s="2" t="s">
        <v>92</v>
      </c>
      <c r="B1569" s="12">
        <v>169183702</v>
      </c>
      <c r="C1569" s="2">
        <v>8.8680800000000009</v>
      </c>
      <c r="D1569" s="2">
        <v>9.7485099999999996</v>
      </c>
      <c r="E1569" s="2" t="s">
        <v>24</v>
      </c>
      <c r="F1569" s="2">
        <v>9.9299999999999999E-2</v>
      </c>
      <c r="G1569" s="2" t="s">
        <v>25</v>
      </c>
      <c r="H1569" s="3">
        <v>41794</v>
      </c>
    </row>
    <row r="1570" spans="1:8">
      <c r="A1570" s="2" t="s">
        <v>93</v>
      </c>
      <c r="B1570" s="12">
        <v>169183402</v>
      </c>
      <c r="C1570" s="2">
        <v>8.8629999999999995</v>
      </c>
      <c r="D1570" s="2">
        <v>9.7429199999999998</v>
      </c>
      <c r="E1570" s="2" t="s">
        <v>24</v>
      </c>
      <c r="F1570" s="2">
        <v>9.9299999999999999E-2</v>
      </c>
      <c r="G1570" s="2" t="s">
        <v>25</v>
      </c>
      <c r="H1570" s="3">
        <v>41794</v>
      </c>
    </row>
    <row r="1571" spans="1:8">
      <c r="A1571" s="2" t="s">
        <v>94</v>
      </c>
      <c r="B1571" s="12">
        <v>169183302</v>
      </c>
      <c r="C1571" s="2">
        <v>8.8560800000000004</v>
      </c>
      <c r="D1571" s="2">
        <v>9.7353100000000001</v>
      </c>
      <c r="E1571" s="2" t="s">
        <v>24</v>
      </c>
      <c r="F1571" s="2">
        <v>9.9299999999999999E-2</v>
      </c>
      <c r="G1571" s="2" t="s">
        <v>25</v>
      </c>
      <c r="H1571" s="3">
        <v>41794</v>
      </c>
    </row>
    <row r="1572" spans="1:8">
      <c r="A1572" s="2" t="s">
        <v>1165</v>
      </c>
      <c r="B1572" s="12">
        <v>43538019016</v>
      </c>
      <c r="C1572" s="2">
        <v>0.61404000000000003</v>
      </c>
      <c r="D1572" s="2">
        <v>0.63553000000000004</v>
      </c>
      <c r="E1572" s="2" t="s">
        <v>24</v>
      </c>
      <c r="F1572" s="2">
        <v>3.5000000000000003E-2</v>
      </c>
      <c r="G1572" s="2" t="s">
        <v>25</v>
      </c>
      <c r="H1572" s="3">
        <v>41794</v>
      </c>
    </row>
    <row r="1573" spans="1:8">
      <c r="A1573" s="2" t="s">
        <v>189</v>
      </c>
      <c r="B1573" s="12">
        <v>43538019116</v>
      </c>
      <c r="C1573" s="2">
        <v>319.50880999999998</v>
      </c>
      <c r="D1573" s="2">
        <v>329.45191999999997</v>
      </c>
      <c r="E1573" s="2" t="s">
        <v>24</v>
      </c>
      <c r="F1573" s="2">
        <v>3.1099999999999999E-2</v>
      </c>
      <c r="G1573" s="2" t="s">
        <v>25</v>
      </c>
      <c r="H1573" s="3">
        <v>41794</v>
      </c>
    </row>
    <row r="1574" spans="1:8">
      <c r="A1574" s="2" t="s">
        <v>978</v>
      </c>
      <c r="B1574" s="12">
        <v>169517603</v>
      </c>
      <c r="C1574" s="2">
        <v>10.385149999999999</v>
      </c>
      <c r="D1574" s="2">
        <v>11.93233</v>
      </c>
      <c r="E1574" s="2" t="s">
        <v>24</v>
      </c>
      <c r="F1574" s="2">
        <v>0.14899999999999999</v>
      </c>
      <c r="G1574" s="2" t="s">
        <v>25</v>
      </c>
      <c r="H1574" s="3">
        <v>41794</v>
      </c>
    </row>
    <row r="1575" spans="1:8">
      <c r="A1575" s="2" t="s">
        <v>206</v>
      </c>
      <c r="B1575" s="12">
        <v>71053023</v>
      </c>
      <c r="C1575" s="2">
        <v>2.3978199999999998</v>
      </c>
      <c r="D1575" s="2">
        <v>2.5656400000000001</v>
      </c>
      <c r="E1575" s="2" t="s">
        <v>24</v>
      </c>
      <c r="F1575" s="2">
        <v>7.0000000000000007E-2</v>
      </c>
      <c r="G1575" s="2" t="s">
        <v>25</v>
      </c>
      <c r="H1575" s="3">
        <v>41949</v>
      </c>
    </row>
    <row r="1576" spans="1:8">
      <c r="A1576" s="2" t="s">
        <v>207</v>
      </c>
      <c r="B1576" s="12">
        <v>71053223</v>
      </c>
      <c r="C1576" s="2">
        <v>2.4122300000000001</v>
      </c>
      <c r="D1576" s="2">
        <v>2.5810599999999999</v>
      </c>
      <c r="E1576" s="2" t="s">
        <v>24</v>
      </c>
      <c r="F1576" s="2">
        <v>7.0000000000000007E-2</v>
      </c>
      <c r="G1576" s="2" t="s">
        <v>25</v>
      </c>
      <c r="H1576" s="3">
        <v>41949</v>
      </c>
    </row>
    <row r="1577" spans="1:8">
      <c r="A1577" s="2" t="s">
        <v>208</v>
      </c>
      <c r="B1577" s="12">
        <v>71053523</v>
      </c>
      <c r="C1577" s="2">
        <v>2.41154</v>
      </c>
      <c r="D1577" s="2">
        <v>2.58033</v>
      </c>
      <c r="E1577" s="2" t="s">
        <v>24</v>
      </c>
      <c r="F1577" s="2">
        <v>7.0000000000000007E-2</v>
      </c>
      <c r="G1577" s="2" t="s">
        <v>25</v>
      </c>
      <c r="H1577" s="3">
        <v>41949</v>
      </c>
    </row>
    <row r="1578" spans="1:8">
      <c r="A1578" s="2" t="s">
        <v>1346</v>
      </c>
      <c r="B1578" s="12">
        <v>25101131</v>
      </c>
      <c r="C1578" s="2">
        <v>1.30105</v>
      </c>
      <c r="D1578" s="2">
        <v>1.3921600000000001</v>
      </c>
      <c r="E1578" s="2" t="s">
        <v>24</v>
      </c>
      <c r="F1578" s="2">
        <v>7.0000000000000007E-2</v>
      </c>
      <c r="G1578" s="2" t="s">
        <v>25</v>
      </c>
      <c r="H1578" s="3">
        <v>41949</v>
      </c>
    </row>
    <row r="1579" spans="1:8">
      <c r="A1579" s="2" t="s">
        <v>221</v>
      </c>
      <c r="B1579" s="12">
        <v>25102131</v>
      </c>
      <c r="C1579" s="2">
        <v>2.4152499999999999</v>
      </c>
      <c r="D1579" s="2">
        <v>2.5843099999999999</v>
      </c>
      <c r="E1579" s="2" t="s">
        <v>24</v>
      </c>
      <c r="F1579" s="2">
        <v>7.0000000000000007E-2</v>
      </c>
      <c r="G1579" s="2" t="s">
        <v>25</v>
      </c>
      <c r="H1579" s="3">
        <v>41949</v>
      </c>
    </row>
    <row r="1580" spans="1:8">
      <c r="A1580" s="2" t="s">
        <v>222</v>
      </c>
      <c r="B1580" s="12">
        <v>25100131</v>
      </c>
      <c r="C1580" s="2">
        <v>1.2611699999999999</v>
      </c>
      <c r="D1580" s="2">
        <v>1.3494900000000001</v>
      </c>
      <c r="E1580" s="2" t="s">
        <v>24</v>
      </c>
      <c r="F1580" s="2">
        <v>7.0000000000000007E-2</v>
      </c>
      <c r="G1580" s="2" t="s">
        <v>25</v>
      </c>
      <c r="H1580" s="3">
        <v>41949</v>
      </c>
    </row>
    <row r="1581" spans="1:8">
      <c r="A1581" s="2" t="s">
        <v>226</v>
      </c>
      <c r="B1581" s="12">
        <v>61570012001</v>
      </c>
      <c r="C1581" s="2">
        <v>3.59022</v>
      </c>
      <c r="D1581" s="2">
        <v>3.8415400000000002</v>
      </c>
      <c r="E1581" s="2" t="s">
        <v>24</v>
      </c>
      <c r="F1581" s="2">
        <v>7.0000000000000007E-2</v>
      </c>
      <c r="G1581" s="2" t="s">
        <v>25</v>
      </c>
      <c r="H1581" s="3">
        <v>41949</v>
      </c>
    </row>
    <row r="1582" spans="1:8">
      <c r="A1582" s="2" t="s">
        <v>227</v>
      </c>
      <c r="B1582" s="12">
        <v>61570011101</v>
      </c>
      <c r="C1582" s="2">
        <v>2.9317899999999999</v>
      </c>
      <c r="D1582" s="2">
        <v>3.1370399999999998</v>
      </c>
      <c r="E1582" s="2" t="s">
        <v>24</v>
      </c>
      <c r="F1582" s="2">
        <v>7.0000000000000007E-2</v>
      </c>
      <c r="G1582" s="2" t="s">
        <v>25</v>
      </c>
      <c r="H1582" s="3">
        <v>41949</v>
      </c>
    </row>
    <row r="1583" spans="1:8">
      <c r="A1583" s="2" t="s">
        <v>228</v>
      </c>
      <c r="B1583" s="12">
        <v>61570011201</v>
      </c>
      <c r="C1583" s="2">
        <v>3.1057399999999999</v>
      </c>
      <c r="D1583" s="2">
        <v>3.3231099999999998</v>
      </c>
      <c r="E1583" s="2" t="s">
        <v>24</v>
      </c>
      <c r="F1583" s="2">
        <v>7.0000000000000007E-2</v>
      </c>
      <c r="G1583" s="2" t="s">
        <v>25</v>
      </c>
      <c r="H1583" s="3">
        <v>41949</v>
      </c>
    </row>
    <row r="1584" spans="1:8">
      <c r="A1584" s="2" t="s">
        <v>1347</v>
      </c>
      <c r="B1584" s="12">
        <v>65649010302</v>
      </c>
      <c r="C1584" s="2">
        <v>2.5874299999999999</v>
      </c>
      <c r="D1584" s="2">
        <v>2.80193</v>
      </c>
      <c r="E1584" s="2" t="s">
        <v>24</v>
      </c>
      <c r="F1584" s="2">
        <v>8.2900000000000001E-2</v>
      </c>
      <c r="G1584" s="2" t="s">
        <v>25</v>
      </c>
      <c r="H1584" s="3">
        <v>41949</v>
      </c>
    </row>
    <row r="1585" spans="1:8">
      <c r="A1585" s="2" t="s">
        <v>1348</v>
      </c>
      <c r="B1585" s="12">
        <v>456046101</v>
      </c>
      <c r="C1585" s="2">
        <v>0.26284000000000002</v>
      </c>
      <c r="D1585" s="2">
        <v>0.53520999999999996</v>
      </c>
      <c r="E1585" s="2" t="s">
        <v>24</v>
      </c>
      <c r="F1585" s="2">
        <v>1.0363</v>
      </c>
      <c r="G1585" s="2" t="s">
        <v>25</v>
      </c>
      <c r="H1585" s="3">
        <v>41949</v>
      </c>
    </row>
    <row r="1586" spans="1:8">
      <c r="A1586" s="2" t="s">
        <v>1349</v>
      </c>
      <c r="B1586" s="12">
        <v>456045701</v>
      </c>
      <c r="C1586" s="2">
        <v>0.10864</v>
      </c>
      <c r="D1586" s="2">
        <v>0.22289999999999999</v>
      </c>
      <c r="E1586" s="2" t="s">
        <v>24</v>
      </c>
      <c r="F1586" s="2">
        <v>1.0517000000000001</v>
      </c>
      <c r="G1586" s="2" t="s">
        <v>25</v>
      </c>
      <c r="H1586" s="3">
        <v>41949</v>
      </c>
    </row>
    <row r="1587" spans="1:8">
      <c r="A1587" s="2" t="s">
        <v>1350</v>
      </c>
      <c r="B1587" s="12">
        <v>456046201</v>
      </c>
      <c r="C1587" s="2">
        <v>0.41879</v>
      </c>
      <c r="D1587" s="2">
        <v>0.68398000000000003</v>
      </c>
      <c r="E1587" s="2" t="s">
        <v>24</v>
      </c>
      <c r="F1587" s="2">
        <v>0.63319999999999999</v>
      </c>
      <c r="G1587" s="2" t="s">
        <v>25</v>
      </c>
      <c r="H1587" s="3">
        <v>41949</v>
      </c>
    </row>
    <row r="1588" spans="1:8">
      <c r="A1588" s="2" t="s">
        <v>1351</v>
      </c>
      <c r="B1588" s="12">
        <v>456046301</v>
      </c>
      <c r="C1588" s="2">
        <v>0.61816000000000004</v>
      </c>
      <c r="D1588" s="2">
        <v>0.81793000000000005</v>
      </c>
      <c r="E1588" s="2" t="s">
        <v>24</v>
      </c>
      <c r="F1588" s="2">
        <v>0.32319999999999999</v>
      </c>
      <c r="G1588" s="2" t="s">
        <v>25</v>
      </c>
      <c r="H1588" s="3">
        <v>41949</v>
      </c>
    </row>
    <row r="1589" spans="1:8">
      <c r="A1589" s="2" t="s">
        <v>1352</v>
      </c>
      <c r="B1589" s="12">
        <v>456045801</v>
      </c>
      <c r="C1589" s="2">
        <v>0.12734000000000001</v>
      </c>
      <c r="D1589" s="2">
        <v>0.26125999999999999</v>
      </c>
      <c r="E1589" s="2" t="s">
        <v>24</v>
      </c>
      <c r="F1589" s="2">
        <v>1.0517000000000001</v>
      </c>
      <c r="G1589" s="2" t="s">
        <v>25</v>
      </c>
      <c r="H1589" s="3">
        <v>41949</v>
      </c>
    </row>
    <row r="1590" spans="1:8">
      <c r="A1590" s="2" t="s">
        <v>1353</v>
      </c>
      <c r="B1590" s="12">
        <v>456045901</v>
      </c>
      <c r="C1590" s="2">
        <v>0.14133000000000001</v>
      </c>
      <c r="D1590" s="2">
        <v>0.29020000000000001</v>
      </c>
      <c r="E1590" s="2" t="s">
        <v>24</v>
      </c>
      <c r="F1590" s="2">
        <v>1.0533999999999999</v>
      </c>
      <c r="G1590" s="2" t="s">
        <v>25</v>
      </c>
      <c r="H1590" s="3">
        <v>41949</v>
      </c>
    </row>
    <row r="1591" spans="1:8">
      <c r="A1591" s="2" t="s">
        <v>1354</v>
      </c>
      <c r="B1591" s="12">
        <v>456046001</v>
      </c>
      <c r="C1591" s="2">
        <v>0.22384000000000001</v>
      </c>
      <c r="D1591" s="2">
        <v>0.45641999999999999</v>
      </c>
      <c r="E1591" s="2" t="s">
        <v>24</v>
      </c>
      <c r="F1591" s="2">
        <v>1.0389999999999999</v>
      </c>
      <c r="G1591" s="2" t="s">
        <v>25</v>
      </c>
      <c r="H1591" s="3">
        <v>41949</v>
      </c>
    </row>
    <row r="1592" spans="1:8">
      <c r="A1592" s="2" t="s">
        <v>230</v>
      </c>
      <c r="B1592" s="12">
        <v>9766304</v>
      </c>
      <c r="C1592" s="2">
        <v>17.559940000000001</v>
      </c>
      <c r="D1592" s="2">
        <v>19.140339999999998</v>
      </c>
      <c r="E1592" s="2" t="s">
        <v>24</v>
      </c>
      <c r="F1592" s="2">
        <v>0.09</v>
      </c>
      <c r="G1592" s="2" t="s">
        <v>25</v>
      </c>
      <c r="H1592" s="3">
        <v>41949</v>
      </c>
    </row>
    <row r="1593" spans="1:8">
      <c r="A1593" s="2" t="s">
        <v>231</v>
      </c>
      <c r="B1593" s="12">
        <v>25141160</v>
      </c>
      <c r="C1593" s="2">
        <v>3.9361799999999998</v>
      </c>
      <c r="D1593" s="2">
        <v>4.2904400000000003</v>
      </c>
      <c r="E1593" s="2" t="s">
        <v>24</v>
      </c>
      <c r="F1593" s="2">
        <v>0.09</v>
      </c>
      <c r="G1593" s="2" t="s">
        <v>25</v>
      </c>
      <c r="H1593" s="3">
        <v>41949</v>
      </c>
    </row>
    <row r="1594" spans="1:8">
      <c r="A1594" s="2" t="s">
        <v>232</v>
      </c>
      <c r="B1594" s="12">
        <v>25142160</v>
      </c>
      <c r="C1594" s="2">
        <v>3.85684</v>
      </c>
      <c r="D1594" s="2">
        <v>4.2039499999999999</v>
      </c>
      <c r="E1594" s="2" t="s">
        <v>24</v>
      </c>
      <c r="F1594" s="2">
        <v>0.09</v>
      </c>
      <c r="G1594" s="2" t="s">
        <v>25</v>
      </c>
      <c r="H1594" s="3">
        <v>41949</v>
      </c>
    </row>
    <row r="1595" spans="1:8">
      <c r="A1595" s="2" t="s">
        <v>233</v>
      </c>
      <c r="B1595" s="12">
        <v>15584010101</v>
      </c>
      <c r="C1595" s="2">
        <v>64.676289999999995</v>
      </c>
      <c r="D1595" s="2">
        <v>66.300960000000003</v>
      </c>
      <c r="E1595" s="2" t="s">
        <v>24</v>
      </c>
      <c r="F1595" s="2">
        <v>2.5100000000000001E-2</v>
      </c>
      <c r="G1595" s="2" t="s">
        <v>25</v>
      </c>
      <c r="H1595" s="3">
        <v>41949</v>
      </c>
    </row>
    <row r="1596" spans="1:8">
      <c r="A1596" s="2" t="s">
        <v>1355</v>
      </c>
      <c r="B1596" s="12">
        <v>43598002114</v>
      </c>
      <c r="C1596" s="2">
        <v>12.5649</v>
      </c>
      <c r="D1596" s="2">
        <v>62.8245</v>
      </c>
      <c r="E1596" s="2" t="s">
        <v>24</v>
      </c>
      <c r="F1596" s="2">
        <v>4</v>
      </c>
      <c r="G1596" s="2" t="s">
        <v>25</v>
      </c>
      <c r="H1596" s="3">
        <v>41949</v>
      </c>
    </row>
    <row r="1597" spans="1:8">
      <c r="A1597" s="2" t="s">
        <v>245</v>
      </c>
      <c r="B1597" s="12">
        <v>13010201</v>
      </c>
      <c r="C1597" s="2">
        <v>0.96621000000000001</v>
      </c>
      <c r="D1597" s="2">
        <v>1.0338099999999999</v>
      </c>
      <c r="E1597" s="2" t="s">
        <v>24</v>
      </c>
      <c r="F1597" s="2">
        <v>7.0000000000000007E-2</v>
      </c>
      <c r="G1597" s="2" t="s">
        <v>25</v>
      </c>
      <c r="H1597" s="3">
        <v>41949</v>
      </c>
    </row>
    <row r="1598" spans="1:8">
      <c r="A1598" s="2" t="s">
        <v>248</v>
      </c>
      <c r="B1598" s="12">
        <v>60793070110</v>
      </c>
      <c r="C1598" s="2">
        <v>34.124989999999997</v>
      </c>
      <c r="D1598" s="2">
        <v>36.854649999999999</v>
      </c>
      <c r="E1598" s="2" t="s">
        <v>24</v>
      </c>
      <c r="F1598" s="2">
        <v>0.08</v>
      </c>
      <c r="G1598" s="2" t="s">
        <v>25</v>
      </c>
      <c r="H1598" s="3">
        <v>41949</v>
      </c>
    </row>
    <row r="1599" spans="1:8">
      <c r="A1599" s="2" t="s">
        <v>249</v>
      </c>
      <c r="B1599" s="12">
        <v>60793070210</v>
      </c>
      <c r="C1599" s="2">
        <v>34.566589999999998</v>
      </c>
      <c r="D1599" s="2">
        <v>37.331910000000001</v>
      </c>
      <c r="E1599" s="2" t="s">
        <v>24</v>
      </c>
      <c r="F1599" s="2">
        <v>0.08</v>
      </c>
      <c r="G1599" s="2" t="s">
        <v>25</v>
      </c>
      <c r="H1599" s="3">
        <v>41949</v>
      </c>
    </row>
    <row r="1600" spans="1:8">
      <c r="A1600" s="2" t="s">
        <v>255</v>
      </c>
      <c r="B1600" s="12">
        <v>69216030</v>
      </c>
      <c r="C1600" s="2">
        <v>6.64771</v>
      </c>
      <c r="D1600" s="2">
        <v>7.2461399999999996</v>
      </c>
      <c r="E1600" s="2" t="s">
        <v>24</v>
      </c>
      <c r="F1600" s="2">
        <v>0.09</v>
      </c>
      <c r="G1600" s="2" t="s">
        <v>25</v>
      </c>
      <c r="H1600" s="3">
        <v>41949</v>
      </c>
    </row>
    <row r="1601" spans="1:8">
      <c r="A1601" s="2" t="s">
        <v>256</v>
      </c>
      <c r="B1601" s="12">
        <v>69218030</v>
      </c>
      <c r="C1601" s="2">
        <v>9.1997</v>
      </c>
      <c r="D1601" s="2">
        <v>10.02749</v>
      </c>
      <c r="E1601" s="2" t="s">
        <v>24</v>
      </c>
      <c r="F1601" s="2">
        <v>0.09</v>
      </c>
      <c r="G1601" s="2" t="s">
        <v>25</v>
      </c>
      <c r="H1601" s="3">
        <v>41949</v>
      </c>
    </row>
    <row r="1602" spans="1:8">
      <c r="A1602" s="2" t="s">
        <v>257</v>
      </c>
      <c r="B1602" s="12">
        <v>69225030</v>
      </c>
      <c r="C1602" s="2">
        <v>8.9744700000000002</v>
      </c>
      <c r="D1602" s="2">
        <v>9.7819900000000004</v>
      </c>
      <c r="E1602" s="2" t="s">
        <v>24</v>
      </c>
      <c r="F1602" s="2">
        <v>0.09</v>
      </c>
      <c r="G1602" s="2" t="s">
        <v>25</v>
      </c>
      <c r="H1602" s="3">
        <v>41949</v>
      </c>
    </row>
    <row r="1603" spans="1:8">
      <c r="A1603" s="2" t="s">
        <v>258</v>
      </c>
      <c r="B1603" s="12">
        <v>69227030</v>
      </c>
      <c r="C1603" s="2">
        <v>9.3063500000000001</v>
      </c>
      <c r="D1603" s="2">
        <v>10.143739999999999</v>
      </c>
      <c r="E1603" s="2" t="s">
        <v>24</v>
      </c>
      <c r="F1603" s="2">
        <v>0.09</v>
      </c>
      <c r="G1603" s="2" t="s">
        <v>25</v>
      </c>
      <c r="H1603" s="3">
        <v>41949</v>
      </c>
    </row>
    <row r="1604" spans="1:8">
      <c r="A1604" s="2" t="s">
        <v>259</v>
      </c>
      <c r="B1604" s="12">
        <v>69215030</v>
      </c>
      <c r="C1604" s="2">
        <v>6.6497999999999999</v>
      </c>
      <c r="D1604" s="2">
        <v>7.2484200000000003</v>
      </c>
      <c r="E1604" s="2" t="s">
        <v>24</v>
      </c>
      <c r="F1604" s="2">
        <v>0.09</v>
      </c>
      <c r="G1604" s="2" t="s">
        <v>25</v>
      </c>
      <c r="H1604" s="3">
        <v>41949</v>
      </c>
    </row>
    <row r="1605" spans="1:8">
      <c r="A1605" s="2" t="s">
        <v>260</v>
      </c>
      <c r="B1605" s="12">
        <v>69217030</v>
      </c>
      <c r="C1605" s="2">
        <v>9.1628000000000007</v>
      </c>
      <c r="D1605" s="2">
        <v>9.9872700000000005</v>
      </c>
      <c r="E1605" s="2" t="s">
        <v>24</v>
      </c>
      <c r="F1605" s="2">
        <v>0.09</v>
      </c>
      <c r="G1605" s="2" t="s">
        <v>25</v>
      </c>
      <c r="H1605" s="3">
        <v>41949</v>
      </c>
    </row>
    <row r="1606" spans="1:8">
      <c r="A1606" s="2" t="s">
        <v>261</v>
      </c>
      <c r="B1606" s="12">
        <v>69219030</v>
      </c>
      <c r="C1606" s="2">
        <v>9.2437500000000004</v>
      </c>
      <c r="D1606" s="2">
        <v>10.0755</v>
      </c>
      <c r="E1606" s="2" t="s">
        <v>24</v>
      </c>
      <c r="F1606" s="2">
        <v>0.09</v>
      </c>
      <c r="G1606" s="2" t="s">
        <v>25</v>
      </c>
      <c r="H1606" s="3">
        <v>41949</v>
      </c>
    </row>
    <row r="1607" spans="1:8">
      <c r="A1607" s="2" t="s">
        <v>262</v>
      </c>
      <c r="B1607" s="12">
        <v>69226030</v>
      </c>
      <c r="C1607" s="2">
        <v>9.3820599999999992</v>
      </c>
      <c r="D1607" s="2">
        <v>10.22625</v>
      </c>
      <c r="E1607" s="2" t="s">
        <v>24</v>
      </c>
      <c r="F1607" s="2">
        <v>0.09</v>
      </c>
      <c r="G1607" s="2" t="s">
        <v>25</v>
      </c>
      <c r="H1607" s="3">
        <v>41949</v>
      </c>
    </row>
    <row r="1608" spans="1:8">
      <c r="A1608" s="2" t="s">
        <v>263</v>
      </c>
      <c r="B1608" s="12">
        <v>25189131</v>
      </c>
      <c r="C1608" s="2">
        <v>4.3613200000000001</v>
      </c>
      <c r="D1608" s="2">
        <v>4.6665700000000001</v>
      </c>
      <c r="E1608" s="2" t="s">
        <v>24</v>
      </c>
      <c r="F1608" s="2">
        <v>7.0000000000000007E-2</v>
      </c>
      <c r="G1608" s="2" t="s">
        <v>25</v>
      </c>
      <c r="H1608" s="3">
        <v>41949</v>
      </c>
    </row>
    <row r="1609" spans="1:8">
      <c r="A1609" s="2" t="s">
        <v>267</v>
      </c>
      <c r="B1609" s="12">
        <v>49276066</v>
      </c>
      <c r="C1609" s="2">
        <v>2.1001799999999999</v>
      </c>
      <c r="D1609" s="2">
        <v>2.24722</v>
      </c>
      <c r="E1609" s="2" t="s">
        <v>24</v>
      </c>
      <c r="F1609" s="2">
        <v>7.0000000000000007E-2</v>
      </c>
      <c r="G1609" s="2" t="s">
        <v>25</v>
      </c>
      <c r="H1609" s="3">
        <v>41949</v>
      </c>
    </row>
    <row r="1610" spans="1:8">
      <c r="A1610" s="2" t="s">
        <v>268</v>
      </c>
      <c r="B1610" s="12">
        <v>49277066</v>
      </c>
      <c r="C1610" s="2">
        <v>2.2272799999999999</v>
      </c>
      <c r="D1610" s="2">
        <v>2.3832300000000002</v>
      </c>
      <c r="E1610" s="2" t="s">
        <v>24</v>
      </c>
      <c r="F1610" s="2">
        <v>7.0000000000000007E-2</v>
      </c>
      <c r="G1610" s="2" t="s">
        <v>25</v>
      </c>
      <c r="H1610" s="3">
        <v>41949</v>
      </c>
    </row>
    <row r="1611" spans="1:8">
      <c r="A1611" s="2" t="s">
        <v>269</v>
      </c>
      <c r="B1611" s="12">
        <v>49271030</v>
      </c>
      <c r="C1611" s="2">
        <v>2.4119700000000002</v>
      </c>
      <c r="D1611" s="2">
        <v>2.58073</v>
      </c>
      <c r="E1611" s="2" t="s">
        <v>24</v>
      </c>
      <c r="F1611" s="2">
        <v>7.0000000000000007E-2</v>
      </c>
      <c r="G1611" s="2" t="s">
        <v>25</v>
      </c>
      <c r="H1611" s="3">
        <v>41949</v>
      </c>
    </row>
    <row r="1612" spans="1:8">
      <c r="A1612" s="2" t="s">
        <v>270</v>
      </c>
      <c r="B1612" s="12">
        <v>9370105</v>
      </c>
      <c r="C1612" s="2">
        <v>48.216920000000002</v>
      </c>
      <c r="D1612" s="2">
        <v>52.555959999999999</v>
      </c>
      <c r="E1612" s="2" t="s">
        <v>24</v>
      </c>
      <c r="F1612" s="2">
        <v>0.09</v>
      </c>
      <c r="G1612" s="2" t="s">
        <v>25</v>
      </c>
      <c r="H1612" s="3">
        <v>41949</v>
      </c>
    </row>
    <row r="1613" spans="1:8">
      <c r="A1613" s="2" t="s">
        <v>271</v>
      </c>
      <c r="B1613" s="12">
        <v>9768601</v>
      </c>
      <c r="C1613" s="2">
        <v>63.025350000000003</v>
      </c>
      <c r="D1613" s="2">
        <v>68.697010000000006</v>
      </c>
      <c r="E1613" s="2" t="s">
        <v>24</v>
      </c>
      <c r="F1613" s="2">
        <v>0.09</v>
      </c>
      <c r="G1613" s="2" t="s">
        <v>25</v>
      </c>
      <c r="H1613" s="3">
        <v>41949</v>
      </c>
    </row>
    <row r="1614" spans="1:8">
      <c r="A1614" s="2" t="s">
        <v>272</v>
      </c>
      <c r="B1614" s="12">
        <v>25152031</v>
      </c>
      <c r="C1614" s="2">
        <v>3.7414900000000002</v>
      </c>
      <c r="D1614" s="2">
        <v>4.1904300000000001</v>
      </c>
      <c r="E1614" s="2" t="s">
        <v>24</v>
      </c>
      <c r="F1614" s="2">
        <v>0.12</v>
      </c>
      <c r="G1614" s="2" t="s">
        <v>25</v>
      </c>
      <c r="H1614" s="3">
        <v>41949</v>
      </c>
    </row>
    <row r="1615" spans="1:8">
      <c r="A1615" s="2" t="s">
        <v>273</v>
      </c>
      <c r="B1615" s="12">
        <v>25152531</v>
      </c>
      <c r="C1615" s="2">
        <v>6.1496300000000002</v>
      </c>
      <c r="D1615" s="2">
        <v>6.8875900000000003</v>
      </c>
      <c r="E1615" s="2" t="s">
        <v>24</v>
      </c>
      <c r="F1615" s="2">
        <v>0.12</v>
      </c>
      <c r="G1615" s="2" t="s">
        <v>25</v>
      </c>
      <c r="H1615" s="3">
        <v>41949</v>
      </c>
    </row>
    <row r="1616" spans="1:8">
      <c r="A1616" s="2" t="s">
        <v>274</v>
      </c>
      <c r="B1616" s="12">
        <v>25153001</v>
      </c>
      <c r="C1616" s="2">
        <v>9.1986899999999991</v>
      </c>
      <c r="D1616" s="2">
        <v>10.302530000000001</v>
      </c>
      <c r="E1616" s="2" t="s">
        <v>24</v>
      </c>
      <c r="F1616" s="2">
        <v>0.12</v>
      </c>
      <c r="G1616" s="2" t="s">
        <v>25</v>
      </c>
      <c r="H1616" s="3">
        <v>41949</v>
      </c>
    </row>
    <row r="1617" spans="1:8">
      <c r="A1617" s="2" t="s">
        <v>275</v>
      </c>
      <c r="B1617" s="12">
        <v>25151501</v>
      </c>
      <c r="C1617" s="2">
        <v>1.7380100000000001</v>
      </c>
      <c r="D1617" s="2">
        <v>1.9466000000000001</v>
      </c>
      <c r="E1617" s="2" t="s">
        <v>24</v>
      </c>
      <c r="F1617" s="2">
        <v>0.12</v>
      </c>
      <c r="G1617" s="2" t="s">
        <v>25</v>
      </c>
      <c r="H1617" s="3">
        <v>41949</v>
      </c>
    </row>
    <row r="1618" spans="1:8">
      <c r="A1618" s="2" t="s">
        <v>276</v>
      </c>
      <c r="B1618" s="12">
        <v>71052524</v>
      </c>
      <c r="C1618" s="2">
        <v>2.0962999999999998</v>
      </c>
      <c r="D1618" s="2">
        <v>2.2430400000000001</v>
      </c>
      <c r="E1618" s="2" t="s">
        <v>24</v>
      </c>
      <c r="F1618" s="2">
        <v>7.0000000000000007E-2</v>
      </c>
      <c r="G1618" s="2" t="s">
        <v>25</v>
      </c>
      <c r="H1618" s="3">
        <v>41949</v>
      </c>
    </row>
    <row r="1619" spans="1:8">
      <c r="A1619" s="2" t="s">
        <v>282</v>
      </c>
      <c r="B1619" s="12">
        <v>69046856</v>
      </c>
      <c r="C1619" s="2">
        <v>3.6535199999999999</v>
      </c>
      <c r="D1619" s="2">
        <v>3.9983399999999998</v>
      </c>
      <c r="E1619" s="2" t="s">
        <v>24</v>
      </c>
      <c r="F1619" s="2">
        <v>9.4399999999999998E-2</v>
      </c>
      <c r="G1619" s="2" t="s">
        <v>25</v>
      </c>
      <c r="H1619" s="3">
        <v>41949</v>
      </c>
    </row>
    <row r="1620" spans="1:8">
      <c r="A1620" s="2" t="s">
        <v>283</v>
      </c>
      <c r="B1620" s="12">
        <v>69046911</v>
      </c>
      <c r="C1620" s="2">
        <v>3.6953100000000001</v>
      </c>
      <c r="D1620" s="2">
        <v>4.0440800000000001</v>
      </c>
      <c r="E1620" s="2" t="s">
        <v>24</v>
      </c>
      <c r="F1620" s="2">
        <v>9.4399999999999998E-2</v>
      </c>
      <c r="G1620" s="2" t="s">
        <v>25</v>
      </c>
      <c r="H1620" s="3">
        <v>41949</v>
      </c>
    </row>
    <row r="1621" spans="1:8">
      <c r="A1621" s="2" t="s">
        <v>285</v>
      </c>
      <c r="B1621" s="12">
        <v>69046956</v>
      </c>
      <c r="C1621" s="2">
        <v>3.6953100000000001</v>
      </c>
      <c r="D1621" s="2">
        <v>4.0440800000000001</v>
      </c>
      <c r="E1621" s="2" t="s">
        <v>24</v>
      </c>
      <c r="F1621" s="2">
        <v>9.4399999999999998E-2</v>
      </c>
      <c r="G1621" s="2" t="s">
        <v>25</v>
      </c>
      <c r="H1621" s="3">
        <v>41949</v>
      </c>
    </row>
    <row r="1622" spans="1:8">
      <c r="A1622" s="2" t="s">
        <v>286</v>
      </c>
      <c r="B1622" s="12">
        <v>69047102</v>
      </c>
      <c r="C1622" s="2">
        <v>3.8993799999999998</v>
      </c>
      <c r="D1622" s="2">
        <v>4.2674000000000003</v>
      </c>
      <c r="E1622" s="2" t="s">
        <v>24</v>
      </c>
      <c r="F1622" s="2">
        <v>9.4399999999999998E-2</v>
      </c>
      <c r="G1622" s="2" t="s">
        <v>25</v>
      </c>
      <c r="H1622" s="3">
        <v>41949</v>
      </c>
    </row>
    <row r="1623" spans="1:8">
      <c r="A1623" s="2" t="s">
        <v>288</v>
      </c>
      <c r="B1623" s="12">
        <v>9766701</v>
      </c>
      <c r="C1623" s="2">
        <v>29.19237</v>
      </c>
      <c r="D1623" s="2">
        <v>31.21686</v>
      </c>
      <c r="E1623" s="2" t="s">
        <v>24</v>
      </c>
      <c r="F1623" s="2">
        <v>6.93E-2</v>
      </c>
      <c r="G1623" s="2" t="s">
        <v>25</v>
      </c>
      <c r="H1623" s="3">
        <v>41949</v>
      </c>
    </row>
    <row r="1624" spans="1:8">
      <c r="A1624" s="2" t="s">
        <v>1356</v>
      </c>
      <c r="B1624" s="12">
        <v>9076004</v>
      </c>
      <c r="C1624" s="2">
        <v>0.61358000000000001</v>
      </c>
      <c r="D1624" s="2">
        <v>0.65651000000000004</v>
      </c>
      <c r="E1624" s="2" t="s">
        <v>24</v>
      </c>
      <c r="F1624" s="2">
        <v>7.0000000000000007E-2</v>
      </c>
      <c r="G1624" s="2" t="s">
        <v>25</v>
      </c>
      <c r="H1624" s="3">
        <v>41949</v>
      </c>
    </row>
    <row r="1625" spans="1:8">
      <c r="A1625" s="2" t="s">
        <v>294</v>
      </c>
      <c r="B1625" s="12">
        <v>9045003</v>
      </c>
      <c r="C1625" s="2">
        <v>1.0190699999999999</v>
      </c>
      <c r="D1625" s="2">
        <v>1.0904499999999999</v>
      </c>
      <c r="E1625" s="2" t="s">
        <v>24</v>
      </c>
      <c r="F1625" s="2">
        <v>7.0000000000000007E-2</v>
      </c>
      <c r="G1625" s="2" t="s">
        <v>25</v>
      </c>
      <c r="H1625" s="3">
        <v>41949</v>
      </c>
    </row>
    <row r="1626" spans="1:8">
      <c r="A1626" s="2" t="s">
        <v>295</v>
      </c>
      <c r="B1626" s="12">
        <v>9026001</v>
      </c>
      <c r="C1626" s="2">
        <v>3.3641899999999998</v>
      </c>
      <c r="D1626" s="2">
        <v>3.5997499999999998</v>
      </c>
      <c r="E1626" s="2" t="s">
        <v>24</v>
      </c>
      <c r="F1626" s="2">
        <v>7.0000000000000007E-2</v>
      </c>
      <c r="G1626" s="2" t="s">
        <v>25</v>
      </c>
      <c r="H1626" s="3">
        <v>41949</v>
      </c>
    </row>
    <row r="1627" spans="1:8">
      <c r="A1627" s="2" t="s">
        <v>299</v>
      </c>
      <c r="B1627" s="12">
        <v>9003101</v>
      </c>
      <c r="C1627" s="2">
        <v>0.75492000000000004</v>
      </c>
      <c r="D1627" s="2">
        <v>0.80774999999999997</v>
      </c>
      <c r="E1627" s="2" t="s">
        <v>24</v>
      </c>
      <c r="F1627" s="2">
        <v>7.0000000000000007E-2</v>
      </c>
      <c r="G1627" s="2" t="s">
        <v>25</v>
      </c>
      <c r="H1627" s="3">
        <v>41949</v>
      </c>
    </row>
    <row r="1628" spans="1:8">
      <c r="A1628" s="2" t="s">
        <v>300</v>
      </c>
      <c r="B1628" s="12">
        <v>9001201</v>
      </c>
      <c r="C1628" s="2">
        <v>0.4471</v>
      </c>
      <c r="D1628" s="2">
        <v>0.47842000000000001</v>
      </c>
      <c r="E1628" s="2" t="s">
        <v>24</v>
      </c>
      <c r="F1628" s="2">
        <v>7.0099999999999996E-2</v>
      </c>
      <c r="G1628" s="2" t="s">
        <v>25</v>
      </c>
      <c r="H1628" s="3">
        <v>41949</v>
      </c>
    </row>
    <row r="1629" spans="1:8">
      <c r="A1629" s="2" t="s">
        <v>1357</v>
      </c>
      <c r="B1629" s="12">
        <v>61570003275</v>
      </c>
      <c r="C1629" s="2">
        <v>7.7160000000000002</v>
      </c>
      <c r="D1629" s="2">
        <v>8.2558900000000008</v>
      </c>
      <c r="E1629" s="2" t="s">
        <v>24</v>
      </c>
      <c r="F1629" s="2">
        <v>7.0000000000000007E-2</v>
      </c>
      <c r="G1629" s="2" t="s">
        <v>25</v>
      </c>
      <c r="H1629" s="3">
        <v>41949</v>
      </c>
    </row>
    <row r="1630" spans="1:8">
      <c r="A1630" s="2" t="s">
        <v>1358</v>
      </c>
      <c r="B1630" s="12">
        <v>61570003150</v>
      </c>
      <c r="C1630" s="2">
        <v>5.3244400000000001</v>
      </c>
      <c r="D1630" s="2">
        <v>5.6973099999999999</v>
      </c>
      <c r="E1630" s="2" t="s">
        <v>24</v>
      </c>
      <c r="F1630" s="2">
        <v>7.0000000000000007E-2</v>
      </c>
      <c r="G1630" s="2" t="s">
        <v>25</v>
      </c>
      <c r="H1630" s="3">
        <v>41949</v>
      </c>
    </row>
    <row r="1631" spans="1:8">
      <c r="A1631" s="2" t="s">
        <v>301</v>
      </c>
      <c r="B1631" s="12">
        <v>56016901</v>
      </c>
      <c r="C1631" s="2">
        <v>1.42177</v>
      </c>
      <c r="D1631" s="2">
        <v>1.52267</v>
      </c>
      <c r="E1631" s="2" t="s">
        <v>24</v>
      </c>
      <c r="F1631" s="2">
        <v>7.0999999999999994E-2</v>
      </c>
      <c r="G1631" s="2" t="s">
        <v>25</v>
      </c>
      <c r="H1631" s="3">
        <v>41949</v>
      </c>
    </row>
    <row r="1632" spans="1:8">
      <c r="A1632" s="2" t="s">
        <v>302</v>
      </c>
      <c r="B1632" s="12">
        <v>56017401</v>
      </c>
      <c r="C1632" s="2">
        <v>2.1004800000000001</v>
      </c>
      <c r="D1632" s="2">
        <v>2.24959</v>
      </c>
      <c r="E1632" s="2" t="s">
        <v>24</v>
      </c>
      <c r="F1632" s="2">
        <v>7.0999999999999994E-2</v>
      </c>
      <c r="G1632" s="2" t="s">
        <v>25</v>
      </c>
      <c r="H1632" s="3">
        <v>41949</v>
      </c>
    </row>
    <row r="1633" spans="1:8">
      <c r="A1633" s="2" t="s">
        <v>303</v>
      </c>
      <c r="B1633" s="12">
        <v>56017001</v>
      </c>
      <c r="C1633" s="2">
        <v>1.4693799999999999</v>
      </c>
      <c r="D1633" s="2">
        <v>1.5736699999999999</v>
      </c>
      <c r="E1633" s="2" t="s">
        <v>24</v>
      </c>
      <c r="F1633" s="2">
        <v>7.0999999999999994E-2</v>
      </c>
      <c r="G1633" s="2" t="s">
        <v>25</v>
      </c>
      <c r="H1633" s="3">
        <v>41949</v>
      </c>
    </row>
    <row r="1634" spans="1:8">
      <c r="A1634" s="2" t="s">
        <v>304</v>
      </c>
      <c r="B1634" s="12">
        <v>56017601</v>
      </c>
      <c r="C1634" s="2">
        <v>1.51006</v>
      </c>
      <c r="D1634" s="2">
        <v>1.6173</v>
      </c>
      <c r="E1634" s="2" t="s">
        <v>24</v>
      </c>
      <c r="F1634" s="2">
        <v>7.0999999999999994E-2</v>
      </c>
      <c r="G1634" s="2" t="s">
        <v>25</v>
      </c>
      <c r="H1634" s="3">
        <v>41949</v>
      </c>
    </row>
    <row r="1635" spans="1:8">
      <c r="A1635" s="2" t="s">
        <v>305</v>
      </c>
      <c r="B1635" s="12">
        <v>56018801</v>
      </c>
      <c r="C1635" s="2">
        <v>1.51664</v>
      </c>
      <c r="D1635" s="2">
        <v>1.62432</v>
      </c>
      <c r="E1635" s="2" t="s">
        <v>24</v>
      </c>
      <c r="F1635" s="2">
        <v>7.0999999999999994E-2</v>
      </c>
      <c r="G1635" s="2" t="s">
        <v>25</v>
      </c>
      <c r="H1635" s="3">
        <v>41949</v>
      </c>
    </row>
    <row r="1636" spans="1:8">
      <c r="A1636" s="2" t="s">
        <v>306</v>
      </c>
      <c r="B1636" s="12">
        <v>56016801</v>
      </c>
      <c r="C1636" s="2">
        <v>1.5517099999999999</v>
      </c>
      <c r="D1636" s="2">
        <v>1.66188</v>
      </c>
      <c r="E1636" s="2" t="s">
        <v>24</v>
      </c>
      <c r="F1636" s="2">
        <v>7.0999999999999994E-2</v>
      </c>
      <c r="G1636" s="2" t="s">
        <v>25</v>
      </c>
      <c r="H1636" s="3">
        <v>41949</v>
      </c>
    </row>
    <row r="1637" spans="1:8">
      <c r="A1637" s="2" t="s">
        <v>307</v>
      </c>
      <c r="B1637" s="12">
        <v>56017201</v>
      </c>
      <c r="C1637" s="2">
        <v>1.57406</v>
      </c>
      <c r="D1637" s="2">
        <v>1.6858599999999999</v>
      </c>
      <c r="E1637" s="2" t="s">
        <v>24</v>
      </c>
      <c r="F1637" s="2">
        <v>7.0999999999999994E-2</v>
      </c>
      <c r="G1637" s="2" t="s">
        <v>25</v>
      </c>
      <c r="H1637" s="3">
        <v>41949</v>
      </c>
    </row>
    <row r="1638" spans="1:8">
      <c r="A1638" s="2" t="s">
        <v>308</v>
      </c>
      <c r="B1638" s="12">
        <v>56018901</v>
      </c>
      <c r="C1638" s="2">
        <v>2.0732599999999999</v>
      </c>
      <c r="D1638" s="2">
        <v>2.2204999999999999</v>
      </c>
      <c r="E1638" s="2" t="s">
        <v>24</v>
      </c>
      <c r="F1638" s="2">
        <v>7.0999999999999994E-2</v>
      </c>
      <c r="G1638" s="2" t="s">
        <v>25</v>
      </c>
      <c r="H1638" s="3">
        <v>41949</v>
      </c>
    </row>
    <row r="1639" spans="1:8">
      <c r="A1639" s="2" t="s">
        <v>309</v>
      </c>
      <c r="B1639" s="12">
        <v>56017301</v>
      </c>
      <c r="C1639" s="2">
        <v>2.1025800000000001</v>
      </c>
      <c r="D1639" s="2">
        <v>2.2519</v>
      </c>
      <c r="E1639" s="2" t="s">
        <v>24</v>
      </c>
      <c r="F1639" s="2">
        <v>7.0999999999999994E-2</v>
      </c>
      <c r="G1639" s="2" t="s">
        <v>25</v>
      </c>
      <c r="H1639" s="3">
        <v>41949</v>
      </c>
    </row>
    <row r="1640" spans="1:8">
      <c r="A1640" s="2" t="s">
        <v>1125</v>
      </c>
      <c r="B1640" s="12">
        <v>25010070515</v>
      </c>
      <c r="C1640" s="2">
        <v>28.874490000000002</v>
      </c>
      <c r="D1640" s="2">
        <v>36.093110000000003</v>
      </c>
      <c r="E1640" s="2" t="s">
        <v>24</v>
      </c>
      <c r="F1640" s="2">
        <v>0.25</v>
      </c>
      <c r="G1640" s="2" t="s">
        <v>25</v>
      </c>
      <c r="H1640" s="3">
        <v>41949</v>
      </c>
    </row>
    <row r="1641" spans="1:8">
      <c r="A1641" s="2" t="s">
        <v>1359</v>
      </c>
      <c r="B1641" s="12">
        <v>60793011601</v>
      </c>
      <c r="C1641" s="2">
        <v>1.23394</v>
      </c>
      <c r="D1641" s="2">
        <v>1.32033</v>
      </c>
      <c r="E1641" s="2" t="s">
        <v>24</v>
      </c>
      <c r="F1641" s="2">
        <v>7.0000000000000007E-2</v>
      </c>
      <c r="G1641" s="2" t="s">
        <v>25</v>
      </c>
      <c r="H1641" s="3">
        <v>41949</v>
      </c>
    </row>
    <row r="1642" spans="1:8">
      <c r="A1642" s="2" t="s">
        <v>1360</v>
      </c>
      <c r="B1642" s="12">
        <v>60793011501</v>
      </c>
      <c r="C1642" s="2">
        <v>0.94067000000000001</v>
      </c>
      <c r="D1642" s="2">
        <v>1.0065299999999999</v>
      </c>
      <c r="E1642" s="2" t="s">
        <v>24</v>
      </c>
      <c r="F1642" s="2">
        <v>7.0000000000000007E-2</v>
      </c>
      <c r="G1642" s="2" t="s">
        <v>25</v>
      </c>
      <c r="H1642" s="3">
        <v>41949</v>
      </c>
    </row>
    <row r="1643" spans="1:8">
      <c r="A1643" s="2" t="s">
        <v>1361</v>
      </c>
      <c r="B1643" s="12">
        <v>60793011701</v>
      </c>
      <c r="C1643" s="2">
        <v>1.8889400000000001</v>
      </c>
      <c r="D1643" s="2">
        <v>2.0211999999999999</v>
      </c>
      <c r="E1643" s="2" t="s">
        <v>24</v>
      </c>
      <c r="F1643" s="2">
        <v>7.0000000000000007E-2</v>
      </c>
      <c r="G1643" s="2" t="s">
        <v>25</v>
      </c>
      <c r="H1643" s="3">
        <v>41949</v>
      </c>
    </row>
    <row r="1644" spans="1:8">
      <c r="A1644" s="2" t="s">
        <v>318</v>
      </c>
      <c r="B1644" s="12">
        <v>25138131</v>
      </c>
      <c r="C1644" s="2">
        <v>3.8977599999999999</v>
      </c>
      <c r="D1644" s="2">
        <v>4.1705699999999997</v>
      </c>
      <c r="E1644" s="2" t="s">
        <v>24</v>
      </c>
      <c r="F1644" s="2">
        <v>7.0000000000000007E-2</v>
      </c>
      <c r="G1644" s="2" t="s">
        <v>25</v>
      </c>
      <c r="H1644" s="3">
        <v>41949</v>
      </c>
    </row>
    <row r="1645" spans="1:8">
      <c r="A1645" s="2" t="s">
        <v>327</v>
      </c>
      <c r="B1645" s="12">
        <v>9027101</v>
      </c>
      <c r="C1645" s="2">
        <v>9.4836200000000002</v>
      </c>
      <c r="D1645" s="2">
        <v>10.243259999999999</v>
      </c>
      <c r="E1645" s="2" t="s">
        <v>24</v>
      </c>
      <c r="F1645" s="2">
        <v>8.0100000000000005E-2</v>
      </c>
      <c r="G1645" s="2" t="s">
        <v>25</v>
      </c>
      <c r="H1645" s="3">
        <v>41949</v>
      </c>
    </row>
    <row r="1646" spans="1:8">
      <c r="A1646" s="2" t="s">
        <v>1362</v>
      </c>
      <c r="B1646" s="12">
        <v>9737607</v>
      </c>
      <c r="C1646" s="2">
        <v>113.86667</v>
      </c>
      <c r="D1646" s="2">
        <v>121.83732999999999</v>
      </c>
      <c r="E1646" s="2" t="s">
        <v>24</v>
      </c>
      <c r="F1646" s="2">
        <v>7.0000000000000007E-2</v>
      </c>
      <c r="G1646" s="2" t="s">
        <v>25</v>
      </c>
      <c r="H1646" s="3">
        <v>41949</v>
      </c>
    </row>
    <row r="1647" spans="1:8">
      <c r="A1647" s="2" t="s">
        <v>1363</v>
      </c>
      <c r="B1647" s="12">
        <v>9074630</v>
      </c>
      <c r="C1647" s="2">
        <v>119.88285999999999</v>
      </c>
      <c r="D1647" s="2">
        <v>128.28305</v>
      </c>
      <c r="E1647" s="2" t="s">
        <v>24</v>
      </c>
      <c r="F1647" s="2">
        <v>7.0099999999999996E-2</v>
      </c>
      <c r="G1647" s="2" t="s">
        <v>25</v>
      </c>
      <c r="H1647" s="3">
        <v>41949</v>
      </c>
    </row>
    <row r="1648" spans="1:8">
      <c r="A1648" s="2" t="s">
        <v>330</v>
      </c>
      <c r="B1648" s="12">
        <v>9062601</v>
      </c>
      <c r="C1648" s="2">
        <v>102.58423999999999</v>
      </c>
      <c r="D1648" s="2">
        <v>110.79098</v>
      </c>
      <c r="E1648" s="2" t="s">
        <v>24</v>
      </c>
      <c r="F1648" s="2">
        <v>0.08</v>
      </c>
      <c r="G1648" s="2" t="s">
        <v>25</v>
      </c>
      <c r="H1648" s="3">
        <v>41949</v>
      </c>
    </row>
    <row r="1649" spans="1:8">
      <c r="A1649" s="2" t="s">
        <v>1364</v>
      </c>
      <c r="B1649" s="12">
        <v>9470913</v>
      </c>
      <c r="C1649" s="2">
        <v>179.10461000000001</v>
      </c>
      <c r="D1649" s="2">
        <v>191.64193</v>
      </c>
      <c r="E1649" s="2" t="s">
        <v>24</v>
      </c>
      <c r="F1649" s="2">
        <v>7.0000000000000007E-2</v>
      </c>
      <c r="G1649" s="2" t="s">
        <v>25</v>
      </c>
      <c r="H1649" s="3">
        <v>41949</v>
      </c>
    </row>
    <row r="1650" spans="1:8">
      <c r="A1650" s="2" t="s">
        <v>332</v>
      </c>
      <c r="B1650" s="12">
        <v>9454101</v>
      </c>
      <c r="C1650" s="2">
        <v>4.2297200000000004</v>
      </c>
      <c r="D1650" s="2">
        <v>4.6104399999999996</v>
      </c>
      <c r="E1650" s="2" t="s">
        <v>24</v>
      </c>
      <c r="F1650" s="2">
        <v>0.09</v>
      </c>
      <c r="G1650" s="2" t="s">
        <v>25</v>
      </c>
      <c r="H1650" s="3">
        <v>41949</v>
      </c>
    </row>
    <row r="1651" spans="1:8">
      <c r="A1651" s="2" t="s">
        <v>333</v>
      </c>
      <c r="B1651" s="12">
        <v>9454401</v>
      </c>
      <c r="C1651" s="2">
        <v>4.3402900000000004</v>
      </c>
      <c r="D1651" s="2">
        <v>4.73088</v>
      </c>
      <c r="E1651" s="2" t="s">
        <v>24</v>
      </c>
      <c r="F1651" s="2">
        <v>0.09</v>
      </c>
      <c r="G1651" s="2" t="s">
        <v>25</v>
      </c>
      <c r="H1651" s="3">
        <v>41949</v>
      </c>
    </row>
    <row r="1652" spans="1:8">
      <c r="A1652" s="2" t="s">
        <v>334</v>
      </c>
      <c r="B1652" s="12">
        <v>9519001</v>
      </c>
      <c r="C1652" s="2">
        <v>7.1883499999999998</v>
      </c>
      <c r="D1652" s="2">
        <v>7.8353700000000002</v>
      </c>
      <c r="E1652" s="2" t="s">
        <v>24</v>
      </c>
      <c r="F1652" s="2">
        <v>0.09</v>
      </c>
      <c r="G1652" s="2" t="s">
        <v>25</v>
      </c>
      <c r="H1652" s="3">
        <v>41949</v>
      </c>
    </row>
    <row r="1653" spans="1:8">
      <c r="A1653" s="2" t="s">
        <v>335</v>
      </c>
      <c r="B1653" s="12">
        <v>9519101</v>
      </c>
      <c r="C1653" s="2">
        <v>7.1065100000000001</v>
      </c>
      <c r="D1653" s="2">
        <v>7.7461599999999997</v>
      </c>
      <c r="E1653" s="2" t="s">
        <v>24</v>
      </c>
      <c r="F1653" s="2">
        <v>0.09</v>
      </c>
      <c r="G1653" s="2" t="s">
        <v>25</v>
      </c>
      <c r="H1653" s="3">
        <v>41949</v>
      </c>
    </row>
    <row r="1654" spans="1:8">
      <c r="A1654" s="2" t="s">
        <v>337</v>
      </c>
      <c r="B1654" s="12">
        <v>9002401</v>
      </c>
      <c r="C1654" s="2">
        <v>2.43777</v>
      </c>
      <c r="D1654" s="2">
        <v>2.6083699999999999</v>
      </c>
      <c r="E1654" s="2" t="s">
        <v>24</v>
      </c>
      <c r="F1654" s="2">
        <v>7.0000000000000007E-2</v>
      </c>
      <c r="G1654" s="2" t="s">
        <v>25</v>
      </c>
      <c r="H1654" s="3">
        <v>41949</v>
      </c>
    </row>
    <row r="1655" spans="1:8">
      <c r="A1655" s="2" t="s">
        <v>342</v>
      </c>
      <c r="B1655" s="12">
        <v>49350079</v>
      </c>
      <c r="C1655" s="2">
        <v>27.483470000000001</v>
      </c>
      <c r="D1655" s="2">
        <v>29.407029999999999</v>
      </c>
      <c r="E1655" s="2" t="s">
        <v>24</v>
      </c>
      <c r="F1655" s="2">
        <v>7.0000000000000007E-2</v>
      </c>
      <c r="G1655" s="2" t="s">
        <v>25</v>
      </c>
      <c r="H1655" s="3">
        <v>41949</v>
      </c>
    </row>
    <row r="1656" spans="1:8">
      <c r="A1656" s="2" t="s">
        <v>343</v>
      </c>
      <c r="B1656" s="12">
        <v>71036924</v>
      </c>
      <c r="C1656" s="2">
        <v>0.59038999999999997</v>
      </c>
      <c r="D1656" s="2">
        <v>0.63173000000000001</v>
      </c>
      <c r="E1656" s="2" t="s">
        <v>24</v>
      </c>
      <c r="F1656" s="2">
        <v>7.0000000000000007E-2</v>
      </c>
      <c r="G1656" s="2" t="s">
        <v>25</v>
      </c>
      <c r="H1656" s="3">
        <v>41949</v>
      </c>
    </row>
    <row r="1657" spans="1:8">
      <c r="A1657" s="2" t="s">
        <v>344</v>
      </c>
      <c r="B1657" s="12">
        <v>71221420</v>
      </c>
      <c r="C1657" s="2">
        <v>0.31048999999999999</v>
      </c>
      <c r="D1657" s="2">
        <v>0.33222000000000002</v>
      </c>
      <c r="E1657" s="2" t="s">
        <v>24</v>
      </c>
      <c r="F1657" s="2">
        <v>7.0000000000000007E-2</v>
      </c>
      <c r="G1657" s="2" t="s">
        <v>25</v>
      </c>
      <c r="H1657" s="3">
        <v>41949</v>
      </c>
    </row>
    <row r="1658" spans="1:8">
      <c r="A1658" s="2" t="s">
        <v>345</v>
      </c>
      <c r="B1658" s="12">
        <v>71374066</v>
      </c>
      <c r="C1658" s="2">
        <v>0.50556000000000001</v>
      </c>
      <c r="D1658" s="2">
        <v>0.54098000000000002</v>
      </c>
      <c r="E1658" s="2" t="s">
        <v>24</v>
      </c>
      <c r="F1658" s="2">
        <v>7.0099999999999996E-2</v>
      </c>
      <c r="G1658" s="2" t="s">
        <v>25</v>
      </c>
      <c r="H1658" s="3">
        <v>41949</v>
      </c>
    </row>
    <row r="1659" spans="1:8">
      <c r="A1659" s="2" t="s">
        <v>346</v>
      </c>
      <c r="B1659" s="12">
        <v>71000724</v>
      </c>
      <c r="C1659" s="2">
        <v>0.55278000000000005</v>
      </c>
      <c r="D1659" s="2">
        <v>0.59145000000000003</v>
      </c>
      <c r="E1659" s="2" t="s">
        <v>24</v>
      </c>
      <c r="F1659" s="2">
        <v>7.0000000000000007E-2</v>
      </c>
      <c r="G1659" s="2" t="s">
        <v>25</v>
      </c>
      <c r="H1659" s="3">
        <v>41949</v>
      </c>
    </row>
    <row r="1660" spans="1:8">
      <c r="A1660" s="2" t="s">
        <v>350</v>
      </c>
      <c r="B1660" s="12">
        <v>8083602</v>
      </c>
      <c r="C1660" s="2">
        <v>7.2885999999999997</v>
      </c>
      <c r="D1660" s="2">
        <v>7.9446300000000001</v>
      </c>
      <c r="E1660" s="2" t="s">
        <v>24</v>
      </c>
      <c r="F1660" s="2">
        <v>0.09</v>
      </c>
      <c r="G1660" s="2" t="s">
        <v>25</v>
      </c>
      <c r="H1660" s="3">
        <v>41949</v>
      </c>
    </row>
    <row r="1661" spans="1:8">
      <c r="A1661" s="2" t="s">
        <v>351</v>
      </c>
      <c r="B1661" s="12">
        <v>8083702</v>
      </c>
      <c r="C1661" s="2">
        <v>5.8980600000000001</v>
      </c>
      <c r="D1661" s="2">
        <v>6.4287799999999997</v>
      </c>
      <c r="E1661" s="2" t="s">
        <v>24</v>
      </c>
      <c r="F1661" s="2">
        <v>0.09</v>
      </c>
      <c r="G1661" s="2" t="s">
        <v>25</v>
      </c>
      <c r="H1661" s="3">
        <v>41949</v>
      </c>
    </row>
    <row r="1662" spans="1:8">
      <c r="A1662" s="2" t="s">
        <v>352</v>
      </c>
      <c r="B1662" s="12">
        <v>8083303</v>
      </c>
      <c r="C1662" s="2">
        <v>6.6585000000000001</v>
      </c>
      <c r="D1662" s="2">
        <v>7.2623100000000003</v>
      </c>
      <c r="E1662" s="2" t="s">
        <v>24</v>
      </c>
      <c r="F1662" s="2">
        <v>9.0700000000000003E-2</v>
      </c>
      <c r="G1662" s="2" t="s">
        <v>25</v>
      </c>
      <c r="H1662" s="3">
        <v>41949</v>
      </c>
    </row>
    <row r="1663" spans="1:8">
      <c r="A1663" s="2" t="s">
        <v>367</v>
      </c>
      <c r="B1663" s="12">
        <v>13215036</v>
      </c>
      <c r="C1663" s="2">
        <v>215.1172</v>
      </c>
      <c r="D1663" s="2">
        <v>235.42211</v>
      </c>
      <c r="E1663" s="2" t="s">
        <v>24</v>
      </c>
      <c r="F1663" s="2">
        <v>9.4399999999999998E-2</v>
      </c>
      <c r="G1663" s="2" t="s">
        <v>25</v>
      </c>
      <c r="H1663" s="3">
        <v>41949</v>
      </c>
    </row>
    <row r="1664" spans="1:8">
      <c r="A1664" s="2" t="s">
        <v>374</v>
      </c>
      <c r="B1664" s="12">
        <v>25196130</v>
      </c>
      <c r="C1664" s="2">
        <v>14.73216</v>
      </c>
      <c r="D1664" s="2">
        <v>15.76341</v>
      </c>
      <c r="E1664" s="2" t="s">
        <v>24</v>
      </c>
      <c r="F1664" s="2">
        <v>7.0000000000000007E-2</v>
      </c>
      <c r="G1664" s="2" t="s">
        <v>25</v>
      </c>
      <c r="H1664" s="3">
        <v>41949</v>
      </c>
    </row>
    <row r="1665" spans="1:8">
      <c r="A1665" s="2" t="s">
        <v>375</v>
      </c>
      <c r="B1665" s="12">
        <v>60793041105</v>
      </c>
      <c r="C1665" s="2">
        <v>6.96889</v>
      </c>
      <c r="D1665" s="2">
        <v>7.2084799999999998</v>
      </c>
      <c r="E1665" s="2" t="s">
        <v>24</v>
      </c>
      <c r="F1665" s="2">
        <v>3.44E-2</v>
      </c>
      <c r="G1665" s="2" t="s">
        <v>25</v>
      </c>
      <c r="H1665" s="3">
        <v>41949</v>
      </c>
    </row>
    <row r="1666" spans="1:8">
      <c r="A1666" s="2" t="s">
        <v>379</v>
      </c>
      <c r="B1666" s="12">
        <v>49396041</v>
      </c>
      <c r="C1666" s="2">
        <v>10.29588</v>
      </c>
      <c r="D1666" s="2">
        <v>11.22251</v>
      </c>
      <c r="E1666" s="2" t="s">
        <v>24</v>
      </c>
      <c r="F1666" s="2">
        <v>0.09</v>
      </c>
      <c r="G1666" s="2" t="s">
        <v>25</v>
      </c>
      <c r="H1666" s="3">
        <v>41949</v>
      </c>
    </row>
    <row r="1667" spans="1:8">
      <c r="A1667" s="2" t="s">
        <v>380</v>
      </c>
      <c r="B1667" s="12">
        <v>49397041</v>
      </c>
      <c r="C1667" s="2">
        <v>10.35272</v>
      </c>
      <c r="D1667" s="2">
        <v>11.284459999999999</v>
      </c>
      <c r="E1667" s="2" t="s">
        <v>24</v>
      </c>
      <c r="F1667" s="2">
        <v>0.09</v>
      </c>
      <c r="G1667" s="2" t="s">
        <v>25</v>
      </c>
      <c r="H1667" s="3">
        <v>41949</v>
      </c>
    </row>
    <row r="1668" spans="1:8">
      <c r="A1668" s="2" t="s">
        <v>381</v>
      </c>
      <c r="B1668" s="12">
        <v>49398041</v>
      </c>
      <c r="C1668" s="2">
        <v>12.597860000000001</v>
      </c>
      <c r="D1668" s="2">
        <v>13.731540000000001</v>
      </c>
      <c r="E1668" s="2" t="s">
        <v>24</v>
      </c>
      <c r="F1668" s="2">
        <v>0.09</v>
      </c>
      <c r="G1668" s="2" t="s">
        <v>25</v>
      </c>
      <c r="H1668" s="3">
        <v>41949</v>
      </c>
    </row>
    <row r="1669" spans="1:8">
      <c r="A1669" s="2" t="s">
        <v>382</v>
      </c>
      <c r="B1669" s="12">
        <v>49399041</v>
      </c>
      <c r="C1669" s="2">
        <v>12.506449999999999</v>
      </c>
      <c r="D1669" s="2">
        <v>13.63191</v>
      </c>
      <c r="E1669" s="2" t="s">
        <v>24</v>
      </c>
      <c r="F1669" s="2">
        <v>0.09</v>
      </c>
      <c r="G1669" s="2" t="s">
        <v>25</v>
      </c>
      <c r="H1669" s="3">
        <v>41949</v>
      </c>
    </row>
    <row r="1670" spans="1:8">
      <c r="A1670" s="2" t="s">
        <v>1365</v>
      </c>
      <c r="B1670" s="12">
        <v>49017807</v>
      </c>
      <c r="C1670" s="2">
        <v>1.5810599999999999</v>
      </c>
      <c r="D1670" s="2">
        <v>1.69173</v>
      </c>
      <c r="E1670" s="2" t="s">
        <v>24</v>
      </c>
      <c r="F1670" s="2">
        <v>7.0000000000000007E-2</v>
      </c>
      <c r="G1670" s="2" t="s">
        <v>25</v>
      </c>
      <c r="H1670" s="3">
        <v>41949</v>
      </c>
    </row>
    <row r="1671" spans="1:8">
      <c r="A1671" s="2" t="s">
        <v>383</v>
      </c>
      <c r="B1671" s="12">
        <v>49017402</v>
      </c>
      <c r="C1671" s="2">
        <v>0.80986000000000002</v>
      </c>
      <c r="D1671" s="2">
        <v>0.86651999999999996</v>
      </c>
      <c r="E1671" s="2" t="s">
        <v>24</v>
      </c>
      <c r="F1671" s="2">
        <v>7.0000000000000007E-2</v>
      </c>
      <c r="G1671" s="2" t="s">
        <v>25</v>
      </c>
      <c r="H1671" s="3">
        <v>41949</v>
      </c>
    </row>
    <row r="1672" spans="1:8">
      <c r="A1672" s="2" t="s">
        <v>384</v>
      </c>
      <c r="B1672" s="12">
        <v>9501401</v>
      </c>
      <c r="C1672" s="2">
        <v>1.76407</v>
      </c>
      <c r="D1672" s="2">
        <v>1.88758</v>
      </c>
      <c r="E1672" s="2" t="s">
        <v>24</v>
      </c>
      <c r="F1672" s="2">
        <v>7.0000000000000007E-2</v>
      </c>
      <c r="G1672" s="2" t="s">
        <v>25</v>
      </c>
      <c r="H1672" s="3">
        <v>41949</v>
      </c>
    </row>
    <row r="1673" spans="1:8">
      <c r="A1673" s="2" t="s">
        <v>385</v>
      </c>
      <c r="B1673" s="12">
        <v>9501201</v>
      </c>
      <c r="C1673" s="2">
        <v>1.3858999999999999</v>
      </c>
      <c r="D1673" s="2">
        <v>1.4829000000000001</v>
      </c>
      <c r="E1673" s="2" t="s">
        <v>24</v>
      </c>
      <c r="F1673" s="2">
        <v>7.0000000000000007E-2</v>
      </c>
      <c r="G1673" s="2" t="s">
        <v>25</v>
      </c>
      <c r="H1673" s="3">
        <v>41949</v>
      </c>
    </row>
    <row r="1674" spans="1:8">
      <c r="A1674" s="2" t="s">
        <v>386</v>
      </c>
      <c r="B1674" s="12">
        <v>9501301</v>
      </c>
      <c r="C1674" s="2">
        <v>1.5066600000000001</v>
      </c>
      <c r="D1674" s="2">
        <v>1.61215</v>
      </c>
      <c r="E1674" s="2" t="s">
        <v>24</v>
      </c>
      <c r="F1674" s="2">
        <v>7.0000000000000007E-2</v>
      </c>
      <c r="G1674" s="2" t="s">
        <v>25</v>
      </c>
      <c r="H1674" s="3">
        <v>41949</v>
      </c>
    </row>
    <row r="1675" spans="1:8">
      <c r="A1675" s="2" t="s">
        <v>387</v>
      </c>
      <c r="B1675" s="12">
        <v>9001755</v>
      </c>
      <c r="C1675" s="2">
        <v>2.7884199999999999</v>
      </c>
      <c r="D1675" s="2">
        <v>2.8266800000000001</v>
      </c>
      <c r="E1675" s="2" t="s">
        <v>24</v>
      </c>
      <c r="F1675" s="2">
        <v>1.37E-2</v>
      </c>
      <c r="G1675" s="2" t="s">
        <v>25</v>
      </c>
      <c r="H1675" s="3">
        <v>41949</v>
      </c>
    </row>
    <row r="1676" spans="1:8">
      <c r="A1676" s="2" t="s">
        <v>118</v>
      </c>
      <c r="B1676" s="12">
        <v>2751659</v>
      </c>
      <c r="C1676" s="2">
        <v>20.17841</v>
      </c>
      <c r="D1676" s="2">
        <v>22.175260000000002</v>
      </c>
      <c r="E1676" s="2" t="s">
        <v>24</v>
      </c>
      <c r="F1676" s="2">
        <v>9.9000000000000005E-2</v>
      </c>
      <c r="G1676" s="2" t="s">
        <v>25</v>
      </c>
      <c r="H1676" s="3">
        <v>41949</v>
      </c>
    </row>
    <row r="1677" spans="1:8">
      <c r="A1677" s="2" t="s">
        <v>119</v>
      </c>
      <c r="B1677" s="12">
        <v>2879959</v>
      </c>
      <c r="C1677" s="2">
        <v>20.900359999999999</v>
      </c>
      <c r="D1677" s="2">
        <v>22.974509999999999</v>
      </c>
      <c r="E1677" s="2" t="s">
        <v>24</v>
      </c>
      <c r="F1677" s="2">
        <v>9.9199999999999997E-2</v>
      </c>
      <c r="G1677" s="2" t="s">
        <v>25</v>
      </c>
      <c r="H1677" s="3">
        <v>41949</v>
      </c>
    </row>
    <row r="1678" spans="1:8">
      <c r="A1678" s="2" t="s">
        <v>120</v>
      </c>
      <c r="B1678" s="12">
        <v>2751001</v>
      </c>
      <c r="C1678" s="2">
        <v>16.216989999999999</v>
      </c>
      <c r="D1678" s="2">
        <v>17.822310000000002</v>
      </c>
      <c r="E1678" s="2" t="s">
        <v>24</v>
      </c>
      <c r="F1678" s="2">
        <v>9.9000000000000005E-2</v>
      </c>
      <c r="G1678" s="2" t="s">
        <v>25</v>
      </c>
      <c r="H1678" s="3">
        <v>41949</v>
      </c>
    </row>
    <row r="1679" spans="1:8">
      <c r="A1679" s="2" t="s">
        <v>120</v>
      </c>
      <c r="B1679" s="12">
        <v>2751017</v>
      </c>
      <c r="C1679" s="2">
        <v>16.000820000000001</v>
      </c>
      <c r="D1679" s="2">
        <v>17.58475</v>
      </c>
      <c r="E1679" s="2" t="s">
        <v>24</v>
      </c>
      <c r="F1679" s="2">
        <v>9.9000000000000005E-2</v>
      </c>
      <c r="G1679" s="2" t="s">
        <v>25</v>
      </c>
      <c r="H1679" s="3">
        <v>41949</v>
      </c>
    </row>
    <row r="1680" spans="1:8">
      <c r="A1680" s="2" t="s">
        <v>121</v>
      </c>
      <c r="B1680" s="12">
        <v>2879859</v>
      </c>
      <c r="C1680" s="2">
        <v>20.686509999999998</v>
      </c>
      <c r="D1680" s="2">
        <v>22.739429999999999</v>
      </c>
      <c r="E1680" s="2" t="s">
        <v>24</v>
      </c>
      <c r="F1680" s="2">
        <v>9.9199999999999997E-2</v>
      </c>
      <c r="G1680" s="2" t="s">
        <v>25</v>
      </c>
      <c r="H1680" s="3">
        <v>41949</v>
      </c>
    </row>
    <row r="1681" spans="1:8">
      <c r="A1681" s="2" t="s">
        <v>122</v>
      </c>
      <c r="B1681" s="12">
        <v>2751201</v>
      </c>
      <c r="C1681" s="2">
        <v>16.971499999999999</v>
      </c>
      <c r="D1681" s="2">
        <v>18.65643</v>
      </c>
      <c r="E1681" s="2" t="s">
        <v>24</v>
      </c>
      <c r="F1681" s="2">
        <v>9.9299999999999999E-2</v>
      </c>
      <c r="G1681" s="2" t="s">
        <v>25</v>
      </c>
      <c r="H1681" s="3">
        <v>41949</v>
      </c>
    </row>
    <row r="1682" spans="1:8">
      <c r="A1682" s="2" t="s">
        <v>123</v>
      </c>
      <c r="B1682" s="12">
        <v>2879759</v>
      </c>
      <c r="C1682" s="2">
        <v>20.950310000000002</v>
      </c>
      <c r="D1682" s="2">
        <v>23.029419999999998</v>
      </c>
      <c r="E1682" s="2" t="s">
        <v>24</v>
      </c>
      <c r="F1682" s="2">
        <v>9.9199999999999997E-2</v>
      </c>
      <c r="G1682" s="2" t="s">
        <v>25</v>
      </c>
      <c r="H1682" s="3">
        <v>41949</v>
      </c>
    </row>
    <row r="1683" spans="1:8">
      <c r="A1683" s="2" t="s">
        <v>124</v>
      </c>
      <c r="B1683" s="12">
        <v>2751101</v>
      </c>
      <c r="C1683" s="2">
        <v>16.871310000000001</v>
      </c>
      <c r="D1683" s="2">
        <v>18.546299999999999</v>
      </c>
      <c r="E1683" s="2" t="s">
        <v>24</v>
      </c>
      <c r="F1683" s="2">
        <v>9.9299999999999999E-2</v>
      </c>
      <c r="G1683" s="2" t="s">
        <v>25</v>
      </c>
      <c r="H1683" s="3">
        <v>41949</v>
      </c>
    </row>
    <row r="1684" spans="1:8">
      <c r="A1684" s="2" t="s">
        <v>126</v>
      </c>
      <c r="B1684" s="12">
        <v>2871501</v>
      </c>
      <c r="C1684" s="2">
        <v>8.8751599999999993</v>
      </c>
      <c r="D1684" s="2">
        <v>9.7548600000000008</v>
      </c>
      <c r="E1684" s="2" t="s">
        <v>24</v>
      </c>
      <c r="F1684" s="2">
        <v>9.9099999999999994E-2</v>
      </c>
      <c r="G1684" s="2" t="s">
        <v>25</v>
      </c>
      <c r="H1684" s="3">
        <v>41949</v>
      </c>
    </row>
    <row r="1685" spans="1:8">
      <c r="A1685" s="2" t="s">
        <v>128</v>
      </c>
      <c r="B1685" s="12">
        <v>2831501</v>
      </c>
      <c r="C1685" s="2">
        <v>8.9103499999999993</v>
      </c>
      <c r="D1685" s="2">
        <v>9.7935400000000001</v>
      </c>
      <c r="E1685" s="2" t="s">
        <v>24</v>
      </c>
      <c r="F1685" s="2">
        <v>9.9099999999999994E-2</v>
      </c>
      <c r="G1685" s="2" t="s">
        <v>25</v>
      </c>
      <c r="H1685" s="3">
        <v>41949</v>
      </c>
    </row>
    <row r="1686" spans="1:8">
      <c r="A1686" s="2" t="s">
        <v>128</v>
      </c>
      <c r="B1686" s="12">
        <v>2831517</v>
      </c>
      <c r="C1686" s="2">
        <v>8.8453300000000006</v>
      </c>
      <c r="D1686" s="2">
        <v>9.7220800000000001</v>
      </c>
      <c r="E1686" s="2" t="s">
        <v>24</v>
      </c>
      <c r="F1686" s="2">
        <v>9.9099999999999994E-2</v>
      </c>
      <c r="G1686" s="2" t="s">
        <v>25</v>
      </c>
      <c r="H1686" s="3">
        <v>41949</v>
      </c>
    </row>
    <row r="1687" spans="1:8">
      <c r="A1687" s="2" t="s">
        <v>129</v>
      </c>
      <c r="B1687" s="12">
        <v>2821501</v>
      </c>
      <c r="C1687" s="2">
        <v>8.8814799999999998</v>
      </c>
      <c r="D1687" s="2">
        <v>9.7618100000000005</v>
      </c>
      <c r="E1687" s="2" t="s">
        <v>24</v>
      </c>
      <c r="F1687" s="2">
        <v>9.9099999999999994E-2</v>
      </c>
      <c r="G1687" s="2" t="s">
        <v>25</v>
      </c>
      <c r="H1687" s="3">
        <v>41949</v>
      </c>
    </row>
    <row r="1688" spans="1:8">
      <c r="A1688" s="2" t="s">
        <v>129</v>
      </c>
      <c r="B1688" s="12">
        <v>2821517</v>
      </c>
      <c r="C1688" s="2">
        <v>8.8195599999999992</v>
      </c>
      <c r="D1688" s="2">
        <v>9.6937499999999996</v>
      </c>
      <c r="E1688" s="2" t="s">
        <v>24</v>
      </c>
      <c r="F1688" s="2">
        <v>9.9099999999999994E-2</v>
      </c>
      <c r="G1688" s="2" t="s">
        <v>25</v>
      </c>
      <c r="H1688" s="3">
        <v>41949</v>
      </c>
    </row>
    <row r="1689" spans="1:8">
      <c r="A1689" s="2" t="s">
        <v>130</v>
      </c>
      <c r="B1689" s="12">
        <v>2850101</v>
      </c>
      <c r="C1689" s="2">
        <v>44.090699999999998</v>
      </c>
      <c r="D1689" s="2">
        <v>48.460970000000003</v>
      </c>
      <c r="E1689" s="2" t="s">
        <v>24</v>
      </c>
      <c r="F1689" s="2">
        <v>9.9099999999999994E-2</v>
      </c>
      <c r="G1689" s="2" t="s">
        <v>25</v>
      </c>
      <c r="H1689" s="3">
        <v>41949</v>
      </c>
    </row>
    <row r="1690" spans="1:8">
      <c r="A1690" s="2" t="s">
        <v>397</v>
      </c>
      <c r="B1690" s="12">
        <v>25171001</v>
      </c>
      <c r="C1690" s="2">
        <v>5.6219299999999999</v>
      </c>
      <c r="D1690" s="2">
        <v>6.0155200000000004</v>
      </c>
      <c r="E1690" s="2" t="s">
        <v>24</v>
      </c>
      <c r="F1690" s="2">
        <v>7.0000000000000007E-2</v>
      </c>
      <c r="G1690" s="2" t="s">
        <v>25</v>
      </c>
      <c r="H1690" s="3">
        <v>41949</v>
      </c>
    </row>
    <row r="1691" spans="1:8">
      <c r="A1691" s="2" t="s">
        <v>167</v>
      </c>
      <c r="B1691" s="12">
        <v>88222033</v>
      </c>
      <c r="C1691" s="2">
        <v>18.508430000000001</v>
      </c>
      <c r="D1691" s="2">
        <v>21.488659999999999</v>
      </c>
      <c r="E1691" s="2" t="s">
        <v>24</v>
      </c>
      <c r="F1691" s="2">
        <v>0.161</v>
      </c>
      <c r="G1691" s="2" t="s">
        <v>25</v>
      </c>
      <c r="H1691" s="3">
        <v>41949</v>
      </c>
    </row>
    <row r="1692" spans="1:8">
      <c r="A1692" s="2" t="s">
        <v>168</v>
      </c>
      <c r="B1692" s="12">
        <v>88221905</v>
      </c>
      <c r="C1692" s="2">
        <v>19.56467</v>
      </c>
      <c r="D1692" s="2">
        <v>21.500979999999998</v>
      </c>
      <c r="E1692" s="2" t="s">
        <v>24</v>
      </c>
      <c r="F1692" s="2">
        <v>9.9000000000000005E-2</v>
      </c>
      <c r="G1692" s="2" t="s">
        <v>25</v>
      </c>
      <c r="H1692" s="3">
        <v>41949</v>
      </c>
    </row>
    <row r="1693" spans="1:8">
      <c r="A1693" s="2" t="s">
        <v>186</v>
      </c>
      <c r="B1693" s="12">
        <v>169368712</v>
      </c>
      <c r="C1693" s="2">
        <v>18.531389999999998</v>
      </c>
      <c r="D1693" s="2">
        <v>21.515309999999999</v>
      </c>
      <c r="E1693" s="2" t="s">
        <v>24</v>
      </c>
      <c r="F1693" s="2">
        <v>0.161</v>
      </c>
      <c r="G1693" s="2" t="s">
        <v>25</v>
      </c>
      <c r="H1693" s="3">
        <v>41949</v>
      </c>
    </row>
    <row r="1694" spans="1:8">
      <c r="A1694" s="2" t="s">
        <v>187</v>
      </c>
      <c r="B1694" s="12">
        <v>169643910</v>
      </c>
      <c r="C1694" s="2">
        <v>19.538979999999999</v>
      </c>
      <c r="D1694" s="2">
        <v>21.472760000000001</v>
      </c>
      <c r="E1694" s="2" t="s">
        <v>24</v>
      </c>
      <c r="F1694" s="2">
        <v>9.9000000000000005E-2</v>
      </c>
      <c r="G1694" s="2" t="s">
        <v>25</v>
      </c>
      <c r="H1694" s="3">
        <v>41949</v>
      </c>
    </row>
    <row r="1695" spans="1:8">
      <c r="A1695" s="2" t="s">
        <v>1366</v>
      </c>
      <c r="B1695" s="12">
        <v>9055502</v>
      </c>
      <c r="C1695" s="2">
        <v>8.1520899999999994</v>
      </c>
      <c r="D1695" s="2">
        <v>8.7225699999999993</v>
      </c>
      <c r="E1695" s="2" t="s">
        <v>24</v>
      </c>
      <c r="F1695" s="2">
        <v>7.0000000000000007E-2</v>
      </c>
      <c r="G1695" s="2" t="s">
        <v>25</v>
      </c>
      <c r="H1695" s="3">
        <v>41949</v>
      </c>
    </row>
    <row r="1696" spans="1:8">
      <c r="A1696" s="2" t="s">
        <v>430</v>
      </c>
      <c r="B1696" s="12">
        <v>71015523</v>
      </c>
      <c r="C1696" s="2">
        <v>4.8621600000000003</v>
      </c>
      <c r="D1696" s="2">
        <v>5.2997500000000004</v>
      </c>
      <c r="E1696" s="2" t="s">
        <v>24</v>
      </c>
      <c r="F1696" s="2">
        <v>0.09</v>
      </c>
      <c r="G1696" s="2" t="s">
        <v>25</v>
      </c>
      <c r="H1696" s="3">
        <v>41949</v>
      </c>
    </row>
    <row r="1697" spans="1:8">
      <c r="A1697" s="2" t="s">
        <v>431</v>
      </c>
      <c r="B1697" s="12">
        <v>71015623</v>
      </c>
      <c r="C1697" s="2">
        <v>7.0217000000000001</v>
      </c>
      <c r="D1697" s="2">
        <v>7.6536499999999998</v>
      </c>
      <c r="E1697" s="2" t="s">
        <v>24</v>
      </c>
      <c r="F1697" s="2">
        <v>0.09</v>
      </c>
      <c r="G1697" s="2" t="s">
        <v>25</v>
      </c>
      <c r="H1697" s="3">
        <v>41949</v>
      </c>
    </row>
    <row r="1698" spans="1:8">
      <c r="A1698" s="2" t="s">
        <v>432</v>
      </c>
      <c r="B1698" s="12">
        <v>71015723</v>
      </c>
      <c r="C1698" s="2">
        <v>6.8483700000000001</v>
      </c>
      <c r="D1698" s="2">
        <v>7.4647199999999998</v>
      </c>
      <c r="E1698" s="2" t="s">
        <v>24</v>
      </c>
      <c r="F1698" s="2">
        <v>0.09</v>
      </c>
      <c r="G1698" s="2" t="s">
        <v>25</v>
      </c>
      <c r="H1698" s="3">
        <v>41949</v>
      </c>
    </row>
    <row r="1699" spans="1:8">
      <c r="A1699" s="2" t="s">
        <v>433</v>
      </c>
      <c r="B1699" s="12">
        <v>71015823</v>
      </c>
      <c r="C1699" s="2">
        <v>6.9732000000000003</v>
      </c>
      <c r="D1699" s="2">
        <v>7.6007899999999999</v>
      </c>
      <c r="E1699" s="2" t="s">
        <v>24</v>
      </c>
      <c r="F1699" s="2">
        <v>0.09</v>
      </c>
      <c r="G1699" s="2" t="s">
        <v>25</v>
      </c>
      <c r="H1699" s="3">
        <v>41949</v>
      </c>
    </row>
    <row r="1700" spans="1:8">
      <c r="A1700" s="2" t="s">
        <v>1367</v>
      </c>
      <c r="B1700" s="12">
        <v>2477090</v>
      </c>
      <c r="C1700" s="2">
        <v>4.85229</v>
      </c>
      <c r="D1700" s="2">
        <v>5.2889999999999997</v>
      </c>
      <c r="E1700" s="2" t="s">
        <v>24</v>
      </c>
      <c r="F1700" s="2">
        <v>0.09</v>
      </c>
      <c r="G1700" s="2" t="s">
        <v>25</v>
      </c>
      <c r="H1700" s="3">
        <v>41949</v>
      </c>
    </row>
    <row r="1701" spans="1:8">
      <c r="A1701" s="2" t="s">
        <v>1368</v>
      </c>
      <c r="B1701" s="12">
        <v>2477190</v>
      </c>
      <c r="C1701" s="2">
        <v>4.8392900000000001</v>
      </c>
      <c r="D1701" s="2">
        <v>5.2748200000000001</v>
      </c>
      <c r="E1701" s="2" t="s">
        <v>24</v>
      </c>
      <c r="F1701" s="2">
        <v>0.09</v>
      </c>
      <c r="G1701" s="2" t="s">
        <v>25</v>
      </c>
      <c r="H1701" s="3">
        <v>41949</v>
      </c>
    </row>
    <row r="1702" spans="1:8">
      <c r="A1702" s="2" t="s">
        <v>1369</v>
      </c>
      <c r="B1702" s="12">
        <v>2477290</v>
      </c>
      <c r="C1702" s="2">
        <v>4.8527199999999997</v>
      </c>
      <c r="D1702" s="2">
        <v>5.2894699999999997</v>
      </c>
      <c r="E1702" s="2" t="s">
        <v>24</v>
      </c>
      <c r="F1702" s="2">
        <v>0.09</v>
      </c>
      <c r="G1702" s="2" t="s">
        <v>25</v>
      </c>
      <c r="H1702" s="3">
        <v>41949</v>
      </c>
    </row>
    <row r="1703" spans="1:8">
      <c r="A1703" s="2" t="s">
        <v>435</v>
      </c>
      <c r="B1703" s="12">
        <v>25006131</v>
      </c>
      <c r="C1703" s="2">
        <v>1.4094800000000001</v>
      </c>
      <c r="D1703" s="2">
        <v>1.50814</v>
      </c>
      <c r="E1703" s="2" t="s">
        <v>24</v>
      </c>
      <c r="F1703" s="2">
        <v>7.0000000000000007E-2</v>
      </c>
      <c r="G1703" s="2" t="s">
        <v>25</v>
      </c>
      <c r="H1703" s="3">
        <v>41949</v>
      </c>
    </row>
    <row r="1704" spans="1:8">
      <c r="A1704" s="2" t="s">
        <v>445</v>
      </c>
      <c r="B1704" s="12">
        <v>71101541</v>
      </c>
      <c r="C1704" s="2">
        <v>3.9253999999999998</v>
      </c>
      <c r="D1704" s="2">
        <v>4.2960000000000003</v>
      </c>
      <c r="E1704" s="2" t="s">
        <v>24</v>
      </c>
      <c r="F1704" s="2">
        <v>9.4399999999999998E-2</v>
      </c>
      <c r="G1704" s="2" t="s">
        <v>25</v>
      </c>
      <c r="H1704" s="3">
        <v>41949</v>
      </c>
    </row>
    <row r="1705" spans="1:8">
      <c r="A1705" s="2" t="s">
        <v>446</v>
      </c>
      <c r="B1705" s="12">
        <v>71101641</v>
      </c>
      <c r="C1705" s="2">
        <v>3.9348000000000001</v>
      </c>
      <c r="D1705" s="2">
        <v>4.3062800000000001</v>
      </c>
      <c r="E1705" s="2" t="s">
        <v>24</v>
      </c>
      <c r="F1705" s="2">
        <v>9.4399999999999998E-2</v>
      </c>
      <c r="G1705" s="2" t="s">
        <v>25</v>
      </c>
      <c r="H1705" s="3">
        <v>41949</v>
      </c>
    </row>
    <row r="1706" spans="1:8">
      <c r="A1706" s="2" t="s">
        <v>447</v>
      </c>
      <c r="B1706" s="12">
        <v>71101768</v>
      </c>
      <c r="C1706" s="2">
        <v>3.9291399999999999</v>
      </c>
      <c r="D1706" s="2">
        <v>4.30009</v>
      </c>
      <c r="E1706" s="2" t="s">
        <v>24</v>
      </c>
      <c r="F1706" s="2">
        <v>9.4399999999999998E-2</v>
      </c>
      <c r="G1706" s="2" t="s">
        <v>25</v>
      </c>
      <c r="H1706" s="3">
        <v>41949</v>
      </c>
    </row>
    <row r="1707" spans="1:8">
      <c r="A1707" s="2" t="s">
        <v>448</v>
      </c>
      <c r="B1707" s="12">
        <v>71101968</v>
      </c>
      <c r="C1707" s="2">
        <v>3.9332199999999999</v>
      </c>
      <c r="D1707" s="2">
        <v>4.3045499999999999</v>
      </c>
      <c r="E1707" s="2" t="s">
        <v>24</v>
      </c>
      <c r="F1707" s="2">
        <v>9.4399999999999998E-2</v>
      </c>
      <c r="G1707" s="2" t="s">
        <v>25</v>
      </c>
      <c r="H1707" s="3">
        <v>41949</v>
      </c>
    </row>
    <row r="1708" spans="1:8">
      <c r="A1708" s="2" t="s">
        <v>449</v>
      </c>
      <c r="B1708" s="12">
        <v>71101268</v>
      </c>
      <c r="C1708" s="2">
        <v>3.8520400000000001</v>
      </c>
      <c r="D1708" s="2">
        <v>4.2157099999999996</v>
      </c>
      <c r="E1708" s="2" t="s">
        <v>24</v>
      </c>
      <c r="F1708" s="2">
        <v>9.4399999999999998E-2</v>
      </c>
      <c r="G1708" s="2" t="s">
        <v>25</v>
      </c>
      <c r="H1708" s="3">
        <v>41949</v>
      </c>
    </row>
    <row r="1709" spans="1:8">
      <c r="A1709" s="2" t="s">
        <v>450</v>
      </c>
      <c r="B1709" s="12">
        <v>71101868</v>
      </c>
      <c r="C1709" s="2">
        <v>3.8986299999999998</v>
      </c>
      <c r="D1709" s="2">
        <v>4.2667000000000002</v>
      </c>
      <c r="E1709" s="2" t="s">
        <v>24</v>
      </c>
      <c r="F1709" s="2">
        <v>9.4399999999999998E-2</v>
      </c>
      <c r="G1709" s="2" t="s">
        <v>25</v>
      </c>
      <c r="H1709" s="3">
        <v>41949</v>
      </c>
    </row>
    <row r="1710" spans="1:8">
      <c r="A1710" s="2" t="s">
        <v>451</v>
      </c>
      <c r="B1710" s="12">
        <v>71101341</v>
      </c>
      <c r="C1710" s="2">
        <v>3.9319099999999998</v>
      </c>
      <c r="D1710" s="2">
        <v>4.3031199999999998</v>
      </c>
      <c r="E1710" s="2" t="s">
        <v>24</v>
      </c>
      <c r="F1710" s="2">
        <v>9.4399999999999998E-2</v>
      </c>
      <c r="G1710" s="2" t="s">
        <v>25</v>
      </c>
      <c r="H1710" s="3">
        <v>41949</v>
      </c>
    </row>
    <row r="1711" spans="1:8">
      <c r="A1711" s="2" t="s">
        <v>452</v>
      </c>
      <c r="B1711" s="12">
        <v>71101441</v>
      </c>
      <c r="C1711" s="2">
        <v>3.9353199999999999</v>
      </c>
      <c r="D1711" s="2">
        <v>4.3068600000000004</v>
      </c>
      <c r="E1711" s="2" t="s">
        <v>24</v>
      </c>
      <c r="F1711" s="2">
        <v>9.4399999999999998E-2</v>
      </c>
      <c r="G1711" s="2" t="s">
        <v>25</v>
      </c>
      <c r="H1711" s="3">
        <v>41949</v>
      </c>
    </row>
    <row r="1712" spans="1:8">
      <c r="A1712" s="2" t="s">
        <v>454</v>
      </c>
      <c r="B1712" s="12">
        <v>9005604</v>
      </c>
      <c r="C1712" s="2">
        <v>1.52565</v>
      </c>
      <c r="D1712" s="2">
        <v>1.6322399999999999</v>
      </c>
      <c r="E1712" s="2" t="s">
        <v>24</v>
      </c>
      <c r="F1712" s="2">
        <v>6.9900000000000004E-2</v>
      </c>
      <c r="G1712" s="2" t="s">
        <v>25</v>
      </c>
      <c r="H1712" s="3">
        <v>41949</v>
      </c>
    </row>
    <row r="1713" spans="1:8">
      <c r="A1713" s="2" t="s">
        <v>455</v>
      </c>
      <c r="B1713" s="12">
        <v>61570007201</v>
      </c>
      <c r="C1713" s="2">
        <v>0.90229000000000004</v>
      </c>
      <c r="D1713" s="2">
        <v>0.96541999999999994</v>
      </c>
      <c r="E1713" s="2" t="s">
        <v>24</v>
      </c>
      <c r="F1713" s="2">
        <v>7.0000000000000007E-2</v>
      </c>
      <c r="G1713" s="2" t="s">
        <v>25</v>
      </c>
      <c r="H1713" s="3">
        <v>41949</v>
      </c>
    </row>
    <row r="1714" spans="1:8">
      <c r="A1714" s="2" t="s">
        <v>456</v>
      </c>
      <c r="B1714" s="12">
        <v>61570007301</v>
      </c>
      <c r="C1714" s="2">
        <v>1.28366</v>
      </c>
      <c r="D1714" s="2">
        <v>1.37348</v>
      </c>
      <c r="E1714" s="2" t="s">
        <v>24</v>
      </c>
      <c r="F1714" s="2">
        <v>7.0000000000000007E-2</v>
      </c>
      <c r="G1714" s="2" t="s">
        <v>25</v>
      </c>
      <c r="H1714" s="3">
        <v>41949</v>
      </c>
    </row>
    <row r="1715" spans="1:8">
      <c r="A1715" s="2" t="s">
        <v>457</v>
      </c>
      <c r="B1715" s="12">
        <v>61570007401</v>
      </c>
      <c r="C1715" s="2">
        <v>1.7631600000000001</v>
      </c>
      <c r="D1715" s="2">
        <v>1.88656</v>
      </c>
      <c r="E1715" s="2" t="s">
        <v>24</v>
      </c>
      <c r="F1715" s="2">
        <v>7.0000000000000007E-2</v>
      </c>
      <c r="G1715" s="2" t="s">
        <v>25</v>
      </c>
      <c r="H1715" s="3">
        <v>41949</v>
      </c>
    </row>
    <row r="1716" spans="1:8">
      <c r="A1716" s="2" t="s">
        <v>1370</v>
      </c>
      <c r="B1716" s="12">
        <v>65649020175</v>
      </c>
      <c r="C1716" s="2">
        <v>70.342039999999997</v>
      </c>
      <c r="D1716" s="2">
        <v>75.975030000000004</v>
      </c>
      <c r="E1716" s="2" t="s">
        <v>24</v>
      </c>
      <c r="F1716" s="2">
        <v>8.0100000000000005E-2</v>
      </c>
      <c r="G1716" s="2" t="s">
        <v>25</v>
      </c>
      <c r="H1716" s="3">
        <v>41949</v>
      </c>
    </row>
    <row r="1717" spans="1:8">
      <c r="A1717" s="2" t="s">
        <v>463</v>
      </c>
      <c r="B1717" s="12">
        <v>13530117</v>
      </c>
      <c r="C1717" s="2">
        <v>15.57845</v>
      </c>
      <c r="D1717" s="2">
        <v>16.668939999999999</v>
      </c>
      <c r="E1717" s="2" t="s">
        <v>24</v>
      </c>
      <c r="F1717" s="2">
        <v>7.0000000000000007E-2</v>
      </c>
      <c r="G1717" s="2" t="s">
        <v>25</v>
      </c>
      <c r="H1717" s="3">
        <v>41949</v>
      </c>
    </row>
    <row r="1718" spans="1:8">
      <c r="A1718" s="2" t="s">
        <v>469</v>
      </c>
      <c r="B1718" s="12">
        <v>71035060</v>
      </c>
      <c r="C1718" s="2">
        <v>1.19279</v>
      </c>
      <c r="D1718" s="2">
        <v>1.2762800000000001</v>
      </c>
      <c r="E1718" s="2" t="s">
        <v>24</v>
      </c>
      <c r="F1718" s="2">
        <v>7.0000000000000007E-2</v>
      </c>
      <c r="G1718" s="2" t="s">
        <v>25</v>
      </c>
      <c r="H1718" s="3">
        <v>41949</v>
      </c>
    </row>
    <row r="1719" spans="1:8">
      <c r="A1719" s="2" t="s">
        <v>473</v>
      </c>
      <c r="B1719" s="12">
        <v>71080324</v>
      </c>
      <c r="C1719" s="2">
        <v>1.0264899999999999</v>
      </c>
      <c r="D1719" s="2">
        <v>1.0983400000000001</v>
      </c>
      <c r="E1719" s="2" t="s">
        <v>24</v>
      </c>
      <c r="F1719" s="2">
        <v>7.0000000000000007E-2</v>
      </c>
      <c r="G1719" s="2" t="s">
        <v>25</v>
      </c>
      <c r="H1719" s="3">
        <v>41949</v>
      </c>
    </row>
    <row r="1720" spans="1:8">
      <c r="A1720" s="2" t="s">
        <v>474</v>
      </c>
      <c r="B1720" s="12">
        <v>71201223</v>
      </c>
      <c r="C1720" s="2">
        <v>0.41009000000000001</v>
      </c>
      <c r="D1720" s="2">
        <v>0.43880000000000002</v>
      </c>
      <c r="E1720" s="2" t="s">
        <v>24</v>
      </c>
      <c r="F1720" s="2">
        <v>7.0000000000000007E-2</v>
      </c>
      <c r="G1720" s="2" t="s">
        <v>25</v>
      </c>
      <c r="H1720" s="3">
        <v>41949</v>
      </c>
    </row>
    <row r="1721" spans="1:8">
      <c r="A1721" s="2" t="s">
        <v>475</v>
      </c>
      <c r="B1721" s="12">
        <v>71080524</v>
      </c>
      <c r="C1721" s="2">
        <v>2.5522800000000001</v>
      </c>
      <c r="D1721" s="2">
        <v>2.7309100000000002</v>
      </c>
      <c r="E1721" s="2" t="s">
        <v>24</v>
      </c>
      <c r="F1721" s="2">
        <v>7.0000000000000007E-2</v>
      </c>
      <c r="G1721" s="2" t="s">
        <v>25</v>
      </c>
      <c r="H1721" s="3">
        <v>41949</v>
      </c>
    </row>
    <row r="1722" spans="1:8">
      <c r="A1722" s="2" t="s">
        <v>476</v>
      </c>
      <c r="B1722" s="12">
        <v>71080624</v>
      </c>
      <c r="C1722" s="2">
        <v>3.06019</v>
      </c>
      <c r="D1722" s="2">
        <v>3.2743699999999998</v>
      </c>
      <c r="E1722" s="2" t="s">
        <v>24</v>
      </c>
      <c r="F1722" s="2">
        <v>7.0000000000000007E-2</v>
      </c>
      <c r="G1722" s="2" t="s">
        <v>25</v>
      </c>
      <c r="H1722" s="3">
        <v>41949</v>
      </c>
    </row>
    <row r="1723" spans="1:8">
      <c r="A1723" s="2" t="s">
        <v>477</v>
      </c>
      <c r="B1723" s="12">
        <v>71051324</v>
      </c>
      <c r="C1723" s="2">
        <v>4.8468400000000003</v>
      </c>
      <c r="D1723" s="2">
        <v>5.1861199999999998</v>
      </c>
      <c r="E1723" s="2" t="s">
        <v>24</v>
      </c>
      <c r="F1723" s="2">
        <v>7.0000000000000007E-2</v>
      </c>
      <c r="G1723" s="2" t="s">
        <v>25</v>
      </c>
      <c r="H1723" s="3">
        <v>41949</v>
      </c>
    </row>
    <row r="1724" spans="1:8">
      <c r="A1724" s="2" t="s">
        <v>478</v>
      </c>
      <c r="B1724" s="12">
        <v>71040124</v>
      </c>
      <c r="C1724" s="2">
        <v>5.7628000000000004</v>
      </c>
      <c r="D1724" s="2">
        <v>6.1661900000000003</v>
      </c>
      <c r="E1724" s="2" t="s">
        <v>24</v>
      </c>
      <c r="F1724" s="2">
        <v>7.0000000000000007E-2</v>
      </c>
      <c r="G1724" s="2" t="s">
        <v>25</v>
      </c>
      <c r="H1724" s="3">
        <v>41949</v>
      </c>
    </row>
    <row r="1725" spans="1:8">
      <c r="A1725" s="2" t="s">
        <v>487</v>
      </c>
      <c r="B1725" s="12">
        <v>9540001</v>
      </c>
      <c r="C1725" s="2">
        <v>1.3025100000000001</v>
      </c>
      <c r="D1725" s="2">
        <v>1.3676200000000001</v>
      </c>
      <c r="E1725" s="2" t="s">
        <v>24</v>
      </c>
      <c r="F1725" s="2">
        <v>0.05</v>
      </c>
      <c r="G1725" s="2" t="s">
        <v>25</v>
      </c>
      <c r="H1725" s="3">
        <v>41949</v>
      </c>
    </row>
    <row r="1726" spans="1:8">
      <c r="A1726" s="2" t="s">
        <v>488</v>
      </c>
      <c r="B1726" s="12">
        <v>9540101</v>
      </c>
      <c r="C1726" s="2">
        <v>5.742</v>
      </c>
      <c r="D1726" s="2">
        <v>6.0290999999999997</v>
      </c>
      <c r="E1726" s="2" t="s">
        <v>24</v>
      </c>
      <c r="F1726" s="2">
        <v>0.05</v>
      </c>
      <c r="G1726" s="2" t="s">
        <v>25</v>
      </c>
      <c r="H1726" s="3">
        <v>41949</v>
      </c>
    </row>
    <row r="1727" spans="1:8">
      <c r="A1727" s="2" t="s">
        <v>490</v>
      </c>
      <c r="B1727" s="12">
        <v>71041724</v>
      </c>
      <c r="C1727" s="2">
        <v>0.19231999999999999</v>
      </c>
      <c r="D1727" s="2">
        <v>0.20574999999999999</v>
      </c>
      <c r="E1727" s="2" t="s">
        <v>24</v>
      </c>
      <c r="F1727" s="2">
        <v>6.9800000000000001E-2</v>
      </c>
      <c r="G1727" s="2" t="s">
        <v>25</v>
      </c>
      <c r="H1727" s="3">
        <v>41949</v>
      </c>
    </row>
    <row r="1728" spans="1:8">
      <c r="A1728" s="2" t="s">
        <v>491</v>
      </c>
      <c r="B1728" s="12">
        <v>71041813</v>
      </c>
      <c r="C1728" s="2">
        <v>0.36653999999999998</v>
      </c>
      <c r="D1728" s="2">
        <v>0.39218999999999998</v>
      </c>
      <c r="E1728" s="2" t="s">
        <v>24</v>
      </c>
      <c r="F1728" s="2">
        <v>7.0000000000000007E-2</v>
      </c>
      <c r="G1728" s="2" t="s">
        <v>25</v>
      </c>
      <c r="H1728" s="3">
        <v>41949</v>
      </c>
    </row>
    <row r="1729" spans="1:8">
      <c r="A1729" s="2" t="s">
        <v>492</v>
      </c>
      <c r="B1729" s="12">
        <v>71041924</v>
      </c>
      <c r="C1729" s="2">
        <v>0.17716000000000001</v>
      </c>
      <c r="D1729" s="2">
        <v>0.18953</v>
      </c>
      <c r="E1729" s="2" t="s">
        <v>24</v>
      </c>
      <c r="F1729" s="2">
        <v>6.9800000000000001E-2</v>
      </c>
      <c r="G1729" s="2" t="s">
        <v>25</v>
      </c>
      <c r="H1729" s="3">
        <v>41949</v>
      </c>
    </row>
    <row r="1730" spans="1:8">
      <c r="A1730" s="2" t="s">
        <v>495</v>
      </c>
      <c r="B1730" s="12">
        <v>69154041</v>
      </c>
      <c r="C1730" s="2">
        <v>4.2072399999999996</v>
      </c>
      <c r="D1730" s="2">
        <v>4.5017500000000004</v>
      </c>
      <c r="E1730" s="2" t="s">
        <v>24</v>
      </c>
      <c r="F1730" s="2">
        <v>7.0000000000000007E-2</v>
      </c>
      <c r="G1730" s="2" t="s">
        <v>25</v>
      </c>
      <c r="H1730" s="3">
        <v>41949</v>
      </c>
    </row>
    <row r="1731" spans="1:8">
      <c r="A1731" s="2" t="s">
        <v>496</v>
      </c>
      <c r="B1731" s="12">
        <v>69152068</v>
      </c>
      <c r="C1731" s="2">
        <v>3.0399500000000002</v>
      </c>
      <c r="D1731" s="2">
        <v>3.2527400000000002</v>
      </c>
      <c r="E1731" s="2" t="s">
        <v>24</v>
      </c>
      <c r="F1731" s="2">
        <v>7.0000000000000007E-2</v>
      </c>
      <c r="G1731" s="2" t="s">
        <v>25</v>
      </c>
      <c r="H1731" s="3">
        <v>41949</v>
      </c>
    </row>
    <row r="1732" spans="1:8">
      <c r="A1732" s="2" t="s">
        <v>497</v>
      </c>
      <c r="B1732" s="12">
        <v>69153041</v>
      </c>
      <c r="C1732" s="2">
        <v>3.0760999999999998</v>
      </c>
      <c r="D1732" s="2">
        <v>3.29142</v>
      </c>
      <c r="E1732" s="2" t="s">
        <v>24</v>
      </c>
      <c r="F1732" s="2">
        <v>7.0000000000000007E-2</v>
      </c>
      <c r="G1732" s="2" t="s">
        <v>25</v>
      </c>
      <c r="H1732" s="3">
        <v>41949</v>
      </c>
    </row>
    <row r="1733" spans="1:8">
      <c r="A1733" s="2" t="s">
        <v>1371</v>
      </c>
      <c r="B1733" s="12">
        <v>65224070711</v>
      </c>
      <c r="C1733" s="2">
        <v>4.9930000000000003</v>
      </c>
      <c r="D1733" s="2">
        <v>6.8344699999999996</v>
      </c>
      <c r="E1733" s="2" t="s">
        <v>24</v>
      </c>
      <c r="F1733" s="2">
        <v>0.36880000000000002</v>
      </c>
      <c r="G1733" s="2" t="s">
        <v>25</v>
      </c>
      <c r="H1733" s="3">
        <v>41949</v>
      </c>
    </row>
    <row r="1734" spans="1:8">
      <c r="A1734" s="2" t="s">
        <v>1372</v>
      </c>
      <c r="B1734" s="12">
        <v>65649070141</v>
      </c>
      <c r="C1734" s="2">
        <v>3.8479800000000002</v>
      </c>
      <c r="D1734" s="2">
        <v>4.4276799999999996</v>
      </c>
      <c r="E1734" s="2" t="s">
        <v>24</v>
      </c>
      <c r="F1734" s="2">
        <v>0.1507</v>
      </c>
      <c r="G1734" s="2" t="s">
        <v>25</v>
      </c>
      <c r="H1734" s="3">
        <v>41949</v>
      </c>
    </row>
    <row r="1735" spans="1:8">
      <c r="A1735" s="2" t="s">
        <v>1072</v>
      </c>
      <c r="B1735" s="12">
        <v>49502060530</v>
      </c>
      <c r="C1735" s="2">
        <v>4.3506499999999999</v>
      </c>
      <c r="D1735" s="2">
        <v>4.52468</v>
      </c>
      <c r="E1735" s="2" t="s">
        <v>24</v>
      </c>
      <c r="F1735" s="2">
        <v>0.04</v>
      </c>
      <c r="G1735" s="2" t="s">
        <v>25</v>
      </c>
      <c r="H1735" s="3">
        <v>41949</v>
      </c>
    </row>
    <row r="1736" spans="1:8">
      <c r="A1736" s="2" t="s">
        <v>1072</v>
      </c>
      <c r="B1736" s="12">
        <v>49502060561</v>
      </c>
      <c r="C1736" s="2">
        <v>4.3323600000000004</v>
      </c>
      <c r="D1736" s="2">
        <v>4.5056500000000002</v>
      </c>
      <c r="E1736" s="2" t="s">
        <v>24</v>
      </c>
      <c r="F1736" s="2">
        <v>0.04</v>
      </c>
      <c r="G1736" s="2" t="s">
        <v>25</v>
      </c>
      <c r="H1736" s="3">
        <v>41949</v>
      </c>
    </row>
    <row r="1737" spans="1:8">
      <c r="A1737" s="2" t="s">
        <v>513</v>
      </c>
      <c r="B1737" s="12">
        <v>46110081</v>
      </c>
      <c r="C1737" s="2">
        <v>2.9706100000000002</v>
      </c>
      <c r="D1737" s="2">
        <v>3.2511000000000001</v>
      </c>
      <c r="E1737" s="2" t="s">
        <v>24</v>
      </c>
      <c r="F1737" s="2">
        <v>9.4399999999999998E-2</v>
      </c>
      <c r="G1737" s="2" t="s">
        <v>25</v>
      </c>
      <c r="H1737" s="3">
        <v>41949</v>
      </c>
    </row>
    <row r="1738" spans="1:8">
      <c r="A1738" s="2" t="s">
        <v>514</v>
      </c>
      <c r="B1738" s="12">
        <v>46110181</v>
      </c>
      <c r="C1738" s="2">
        <v>2.9742999999999999</v>
      </c>
      <c r="D1738" s="2">
        <v>3.2551299999999999</v>
      </c>
      <c r="E1738" s="2" t="s">
        <v>24</v>
      </c>
      <c r="F1738" s="2">
        <v>9.4399999999999998E-2</v>
      </c>
      <c r="G1738" s="2" t="s">
        <v>25</v>
      </c>
      <c r="H1738" s="3">
        <v>41949</v>
      </c>
    </row>
    <row r="1739" spans="1:8">
      <c r="A1739" s="2" t="s">
        <v>515</v>
      </c>
      <c r="B1739" s="12">
        <v>46110281</v>
      </c>
      <c r="C1739" s="2">
        <v>2.9675699999999998</v>
      </c>
      <c r="D1739" s="2">
        <v>3.24776</v>
      </c>
      <c r="E1739" s="2" t="s">
        <v>24</v>
      </c>
      <c r="F1739" s="2">
        <v>9.4399999999999998E-2</v>
      </c>
      <c r="G1739" s="2" t="s">
        <v>25</v>
      </c>
      <c r="H1739" s="3">
        <v>41949</v>
      </c>
    </row>
    <row r="1740" spans="1:8">
      <c r="A1740" s="2" t="s">
        <v>516</v>
      </c>
      <c r="B1740" s="12">
        <v>46110381</v>
      </c>
      <c r="C1740" s="2">
        <v>2.97085</v>
      </c>
      <c r="D1740" s="2">
        <v>3.25136</v>
      </c>
      <c r="E1740" s="2" t="s">
        <v>24</v>
      </c>
      <c r="F1740" s="2">
        <v>9.4399999999999998E-2</v>
      </c>
      <c r="G1740" s="2" t="s">
        <v>25</v>
      </c>
      <c r="H1740" s="3">
        <v>41949</v>
      </c>
    </row>
    <row r="1741" spans="1:8">
      <c r="A1741" s="2" t="s">
        <v>517</v>
      </c>
      <c r="B1741" s="12">
        <v>46110481</v>
      </c>
      <c r="C1741" s="2">
        <v>2.9188800000000001</v>
      </c>
      <c r="D1741" s="2">
        <v>3.19448</v>
      </c>
      <c r="E1741" s="2" t="s">
        <v>24</v>
      </c>
      <c r="F1741" s="2">
        <v>9.4399999999999998E-2</v>
      </c>
      <c r="G1741" s="2" t="s">
        <v>25</v>
      </c>
      <c r="H1741" s="3">
        <v>41949</v>
      </c>
    </row>
    <row r="1742" spans="1:8">
      <c r="A1742" s="2" t="s">
        <v>518</v>
      </c>
      <c r="B1742" s="12">
        <v>46087221</v>
      </c>
      <c r="C1742" s="2">
        <v>6.5707399999999998</v>
      </c>
      <c r="D1742" s="2">
        <v>7.1910800000000004</v>
      </c>
      <c r="E1742" s="2" t="s">
        <v>24</v>
      </c>
      <c r="F1742" s="2">
        <v>9.4399999999999998E-2</v>
      </c>
      <c r="G1742" s="2" t="s">
        <v>25</v>
      </c>
      <c r="H1742" s="3">
        <v>41949</v>
      </c>
    </row>
    <row r="1743" spans="1:8">
      <c r="A1743" s="2" t="s">
        <v>519</v>
      </c>
      <c r="B1743" s="12">
        <v>46257512</v>
      </c>
      <c r="C1743" s="2">
        <v>3.6072199999999999</v>
      </c>
      <c r="D1743" s="2">
        <v>3.9484300000000001</v>
      </c>
      <c r="E1743" s="2" t="s">
        <v>24</v>
      </c>
      <c r="F1743" s="2">
        <v>9.4600000000000004E-2</v>
      </c>
      <c r="G1743" s="2" t="s">
        <v>25</v>
      </c>
      <c r="H1743" s="3">
        <v>41949</v>
      </c>
    </row>
    <row r="1744" spans="1:8">
      <c r="A1744" s="2" t="s">
        <v>520</v>
      </c>
      <c r="B1744" s="12">
        <v>46110511</v>
      </c>
      <c r="C1744" s="2">
        <v>3.64866</v>
      </c>
      <c r="D1744" s="2">
        <v>3.9930300000000001</v>
      </c>
      <c r="E1744" s="2" t="s">
        <v>24</v>
      </c>
      <c r="F1744" s="2">
        <v>9.4399999999999998E-2</v>
      </c>
      <c r="G1744" s="2" t="s">
        <v>25</v>
      </c>
      <c r="H1744" s="3">
        <v>41949</v>
      </c>
    </row>
    <row r="1745" spans="1:8">
      <c r="A1745" s="2" t="s">
        <v>521</v>
      </c>
      <c r="B1745" s="12">
        <v>46110611</v>
      </c>
      <c r="C1745" s="2">
        <v>3.6466500000000002</v>
      </c>
      <c r="D1745" s="2">
        <v>3.9908199999999998</v>
      </c>
      <c r="E1745" s="2" t="s">
        <v>24</v>
      </c>
      <c r="F1745" s="2">
        <v>9.4399999999999998E-2</v>
      </c>
      <c r="G1745" s="2" t="s">
        <v>25</v>
      </c>
      <c r="H1745" s="3">
        <v>41949</v>
      </c>
    </row>
    <row r="1746" spans="1:8">
      <c r="A1746" s="2" t="s">
        <v>522</v>
      </c>
      <c r="B1746" s="12">
        <v>46110711</v>
      </c>
      <c r="C1746" s="2">
        <v>3.6391499999999999</v>
      </c>
      <c r="D1746" s="2">
        <v>3.9826100000000002</v>
      </c>
      <c r="E1746" s="2" t="s">
        <v>24</v>
      </c>
      <c r="F1746" s="2">
        <v>9.4399999999999998E-2</v>
      </c>
      <c r="G1746" s="2" t="s">
        <v>25</v>
      </c>
      <c r="H1746" s="3">
        <v>41949</v>
      </c>
    </row>
    <row r="1747" spans="1:8">
      <c r="A1747" s="2" t="s">
        <v>523</v>
      </c>
      <c r="B1747" s="12">
        <v>46097511</v>
      </c>
      <c r="C1747" s="2">
        <v>3.57613</v>
      </c>
      <c r="D1747" s="2">
        <v>3.9136500000000001</v>
      </c>
      <c r="E1747" s="2" t="s">
        <v>24</v>
      </c>
      <c r="F1747" s="2">
        <v>9.4399999999999998E-2</v>
      </c>
      <c r="G1747" s="2" t="s">
        <v>25</v>
      </c>
      <c r="H1747" s="3">
        <v>41949</v>
      </c>
    </row>
    <row r="1748" spans="1:8">
      <c r="A1748" s="2" t="s">
        <v>528</v>
      </c>
      <c r="B1748" s="12">
        <v>8122201</v>
      </c>
      <c r="C1748" s="2">
        <v>6.34429</v>
      </c>
      <c r="D1748" s="2">
        <v>6.9431399999999996</v>
      </c>
      <c r="E1748" s="2" t="s">
        <v>24</v>
      </c>
      <c r="F1748" s="2">
        <v>9.4399999999999998E-2</v>
      </c>
      <c r="G1748" s="2" t="s">
        <v>25</v>
      </c>
      <c r="H1748" s="3">
        <v>41949</v>
      </c>
    </row>
    <row r="1749" spans="1:8">
      <c r="A1749" s="2" t="s">
        <v>529</v>
      </c>
      <c r="B1749" s="12">
        <v>8121101</v>
      </c>
      <c r="C1749" s="2">
        <v>6.2523400000000002</v>
      </c>
      <c r="D1749" s="2">
        <v>6.8425099999999999</v>
      </c>
      <c r="E1749" s="2" t="s">
        <v>24</v>
      </c>
      <c r="F1749" s="2">
        <v>9.4399999999999998E-2</v>
      </c>
      <c r="G1749" s="2" t="s">
        <v>25</v>
      </c>
      <c r="H1749" s="3">
        <v>41949</v>
      </c>
    </row>
    <row r="1750" spans="1:8">
      <c r="A1750" s="2" t="s">
        <v>531</v>
      </c>
      <c r="B1750" s="12">
        <v>69265066</v>
      </c>
      <c r="C1750" s="2">
        <v>3.07064</v>
      </c>
      <c r="D1750" s="2">
        <v>3.2855500000000002</v>
      </c>
      <c r="E1750" s="2" t="s">
        <v>24</v>
      </c>
      <c r="F1750" s="2">
        <v>7.0000000000000007E-2</v>
      </c>
      <c r="G1750" s="2" t="s">
        <v>25</v>
      </c>
      <c r="H1750" s="3">
        <v>41949</v>
      </c>
    </row>
    <row r="1751" spans="1:8">
      <c r="A1751" s="2" t="s">
        <v>532</v>
      </c>
      <c r="B1751" s="12">
        <v>69266066</v>
      </c>
      <c r="C1751" s="2">
        <v>5.4421799999999996</v>
      </c>
      <c r="D1751" s="2">
        <v>5.8231900000000003</v>
      </c>
      <c r="E1751" s="2" t="s">
        <v>24</v>
      </c>
      <c r="F1751" s="2">
        <v>7.0000000000000007E-2</v>
      </c>
      <c r="G1751" s="2" t="s">
        <v>25</v>
      </c>
      <c r="H1751" s="3">
        <v>41949</v>
      </c>
    </row>
    <row r="1752" spans="1:8">
      <c r="A1752" s="2" t="s">
        <v>535</v>
      </c>
      <c r="B1752" s="12">
        <v>8084401</v>
      </c>
      <c r="C1752" s="2">
        <v>6.4512299999999998</v>
      </c>
      <c r="D1752" s="2">
        <v>7.4389099999999999</v>
      </c>
      <c r="E1752" s="2" t="s">
        <v>24</v>
      </c>
      <c r="F1752" s="2">
        <v>0.15310000000000001</v>
      </c>
      <c r="G1752" s="2" t="s">
        <v>25</v>
      </c>
      <c r="H1752" s="3">
        <v>41949</v>
      </c>
    </row>
    <row r="1753" spans="1:8">
      <c r="A1753" s="2" t="s">
        <v>536</v>
      </c>
      <c r="B1753" s="12">
        <v>8084381</v>
      </c>
      <c r="C1753" s="2">
        <v>6.8545100000000003</v>
      </c>
      <c r="D1753" s="2">
        <v>7.4714200000000002</v>
      </c>
      <c r="E1753" s="2" t="s">
        <v>24</v>
      </c>
      <c r="F1753" s="2">
        <v>0.09</v>
      </c>
      <c r="G1753" s="2" t="s">
        <v>25</v>
      </c>
      <c r="H1753" s="3">
        <v>41949</v>
      </c>
    </row>
    <row r="1754" spans="1:8">
      <c r="A1754" s="2" t="s">
        <v>537</v>
      </c>
      <c r="B1754" s="12">
        <v>8084181</v>
      </c>
      <c r="C1754" s="2">
        <v>6.7982100000000001</v>
      </c>
      <c r="D1754" s="2">
        <v>7.41005</v>
      </c>
      <c r="E1754" s="2" t="s">
        <v>24</v>
      </c>
      <c r="F1754" s="2">
        <v>0.09</v>
      </c>
      <c r="G1754" s="2" t="s">
        <v>25</v>
      </c>
      <c r="H1754" s="3">
        <v>41949</v>
      </c>
    </row>
    <row r="1755" spans="1:8">
      <c r="A1755" s="2" t="s">
        <v>549</v>
      </c>
      <c r="B1755" s="12">
        <v>8104005</v>
      </c>
      <c r="C1755" s="2">
        <v>7.57883</v>
      </c>
      <c r="D1755" s="2">
        <v>8.2942</v>
      </c>
      <c r="E1755" s="2" t="s">
        <v>24</v>
      </c>
      <c r="F1755" s="2">
        <v>9.4399999999999998E-2</v>
      </c>
      <c r="G1755" s="2" t="s">
        <v>25</v>
      </c>
      <c r="H1755" s="3">
        <v>41949</v>
      </c>
    </row>
    <row r="1756" spans="1:8">
      <c r="A1756" s="2" t="s">
        <v>550</v>
      </c>
      <c r="B1756" s="12">
        <v>8104105</v>
      </c>
      <c r="C1756" s="2">
        <v>14.97692</v>
      </c>
      <c r="D1756" s="2">
        <v>16.390750000000001</v>
      </c>
      <c r="E1756" s="2" t="s">
        <v>24</v>
      </c>
      <c r="F1756" s="2">
        <v>9.4399999999999998E-2</v>
      </c>
      <c r="G1756" s="2" t="s">
        <v>25</v>
      </c>
      <c r="H1756" s="3">
        <v>41949</v>
      </c>
    </row>
    <row r="1757" spans="1:8">
      <c r="A1757" s="2" t="s">
        <v>551</v>
      </c>
      <c r="B1757" s="12">
        <v>8104205</v>
      </c>
      <c r="C1757" s="2">
        <v>29.86619</v>
      </c>
      <c r="D1757" s="2">
        <v>32.685549999999999</v>
      </c>
      <c r="E1757" s="2" t="s">
        <v>24</v>
      </c>
      <c r="F1757" s="2">
        <v>9.4399999999999998E-2</v>
      </c>
      <c r="G1757" s="2" t="s">
        <v>25</v>
      </c>
      <c r="H1757" s="3">
        <v>41949</v>
      </c>
    </row>
    <row r="1758" spans="1:8">
      <c r="A1758" s="2" t="s">
        <v>142</v>
      </c>
      <c r="B1758" s="12">
        <v>2871591</v>
      </c>
      <c r="C1758" s="2">
        <v>8.8751599999999993</v>
      </c>
      <c r="D1758" s="2">
        <v>9.7548600000000008</v>
      </c>
      <c r="E1758" s="2" t="s">
        <v>24</v>
      </c>
      <c r="F1758" s="2">
        <v>9.9099999999999994E-2</v>
      </c>
      <c r="G1758" s="2" t="s">
        <v>25</v>
      </c>
      <c r="H1758" s="3">
        <v>41949</v>
      </c>
    </row>
    <row r="1759" spans="1:8">
      <c r="A1759" s="2" t="s">
        <v>143</v>
      </c>
      <c r="B1759" s="12">
        <v>2831591</v>
      </c>
      <c r="C1759" s="2">
        <v>8.9103499999999993</v>
      </c>
      <c r="D1759" s="2">
        <v>9.7935400000000001</v>
      </c>
      <c r="E1759" s="2" t="s">
        <v>24</v>
      </c>
      <c r="F1759" s="2">
        <v>9.9099999999999994E-2</v>
      </c>
      <c r="G1759" s="2" t="s">
        <v>25</v>
      </c>
      <c r="H1759" s="3">
        <v>41949</v>
      </c>
    </row>
    <row r="1760" spans="1:8">
      <c r="A1760" s="2" t="s">
        <v>144</v>
      </c>
      <c r="B1760" s="12">
        <v>2821591</v>
      </c>
      <c r="C1760" s="2">
        <v>8.8814799999999998</v>
      </c>
      <c r="D1760" s="2">
        <v>9.7618100000000005</v>
      </c>
      <c r="E1760" s="2" t="s">
        <v>24</v>
      </c>
      <c r="F1760" s="2">
        <v>9.9099999999999994E-2</v>
      </c>
      <c r="G1760" s="2" t="s">
        <v>25</v>
      </c>
      <c r="H1760" s="3">
        <v>41949</v>
      </c>
    </row>
    <row r="1761" spans="1:8">
      <c r="A1761" s="2" t="s">
        <v>1373</v>
      </c>
      <c r="B1761" s="12">
        <v>65649055103</v>
      </c>
      <c r="C1761" s="2">
        <v>96.642179999999996</v>
      </c>
      <c r="D1761" s="2">
        <v>106.31413000000001</v>
      </c>
      <c r="E1761" s="2" t="s">
        <v>24</v>
      </c>
      <c r="F1761" s="2">
        <v>0.10009999999999999</v>
      </c>
      <c r="G1761" s="2" t="s">
        <v>25</v>
      </c>
      <c r="H1761" s="3">
        <v>41949</v>
      </c>
    </row>
    <row r="1762" spans="1:8">
      <c r="A1762" s="2" t="s">
        <v>1374</v>
      </c>
      <c r="B1762" s="12">
        <v>65649055102</v>
      </c>
      <c r="C1762" s="2">
        <v>97.585790000000003</v>
      </c>
      <c r="D1762" s="2">
        <v>107.35217</v>
      </c>
      <c r="E1762" s="2" t="s">
        <v>24</v>
      </c>
      <c r="F1762" s="2">
        <v>0.10009999999999999</v>
      </c>
      <c r="G1762" s="2" t="s">
        <v>25</v>
      </c>
      <c r="H1762" s="3">
        <v>41949</v>
      </c>
    </row>
    <row r="1763" spans="1:8">
      <c r="A1763" s="2" t="s">
        <v>554</v>
      </c>
      <c r="B1763" s="12">
        <v>49233045</v>
      </c>
      <c r="C1763" s="2">
        <v>31.147639999999999</v>
      </c>
      <c r="D1763" s="2">
        <v>32.704389999999997</v>
      </c>
      <c r="E1763" s="2" t="s">
        <v>24</v>
      </c>
      <c r="F1763" s="2">
        <v>0.05</v>
      </c>
      <c r="G1763" s="2" t="s">
        <v>25</v>
      </c>
      <c r="H1763" s="3">
        <v>41949</v>
      </c>
    </row>
    <row r="1764" spans="1:8">
      <c r="A1764" s="2" t="s">
        <v>555</v>
      </c>
      <c r="B1764" s="12">
        <v>49234005</v>
      </c>
      <c r="C1764" s="2">
        <v>31.227180000000001</v>
      </c>
      <c r="D1764" s="2">
        <v>32.788049999999998</v>
      </c>
      <c r="E1764" s="2" t="s">
        <v>24</v>
      </c>
      <c r="F1764" s="2">
        <v>0.05</v>
      </c>
      <c r="G1764" s="2" t="s">
        <v>25</v>
      </c>
      <c r="H1764" s="3">
        <v>41949</v>
      </c>
    </row>
    <row r="1765" spans="1:8">
      <c r="A1765" s="2" t="s">
        <v>557</v>
      </c>
      <c r="B1765" s="12">
        <v>69419068</v>
      </c>
      <c r="C1765" s="2">
        <v>22.867010000000001</v>
      </c>
      <c r="D1765" s="2">
        <v>24.925039999999999</v>
      </c>
      <c r="E1765" s="2" t="s">
        <v>24</v>
      </c>
      <c r="F1765" s="2">
        <v>0.09</v>
      </c>
      <c r="G1765" s="2" t="s">
        <v>25</v>
      </c>
      <c r="H1765" s="3">
        <v>41949</v>
      </c>
    </row>
    <row r="1766" spans="1:8">
      <c r="A1766" s="2" t="s">
        <v>578</v>
      </c>
      <c r="B1766" s="12">
        <v>60793013601</v>
      </c>
      <c r="C1766" s="2">
        <v>4.9011800000000001</v>
      </c>
      <c r="D1766" s="2">
        <v>5.3422799999999997</v>
      </c>
      <c r="E1766" s="2" t="s">
        <v>24</v>
      </c>
      <c r="F1766" s="2">
        <v>0.09</v>
      </c>
      <c r="G1766" s="2" t="s">
        <v>25</v>
      </c>
      <c r="H1766" s="3">
        <v>41949</v>
      </c>
    </row>
    <row r="1767" spans="1:8">
      <c r="A1767" s="2" t="s">
        <v>580</v>
      </c>
      <c r="B1767" s="12">
        <v>9001103</v>
      </c>
      <c r="C1767" s="2">
        <v>5.9884000000000004</v>
      </c>
      <c r="D1767" s="2">
        <v>6.4755000000000003</v>
      </c>
      <c r="E1767" s="2" t="s">
        <v>24</v>
      </c>
      <c r="F1767" s="2">
        <v>8.1299999999999997E-2</v>
      </c>
      <c r="G1767" s="2" t="s">
        <v>25</v>
      </c>
      <c r="H1767" s="3">
        <v>41949</v>
      </c>
    </row>
    <row r="1768" spans="1:8">
      <c r="A1768" s="2" t="s">
        <v>580</v>
      </c>
      <c r="B1768" s="12">
        <v>9082501</v>
      </c>
      <c r="C1768" s="2">
        <v>4.6740000000000004</v>
      </c>
      <c r="D1768" s="2">
        <v>5.0490899999999996</v>
      </c>
      <c r="E1768" s="2" t="s">
        <v>24</v>
      </c>
      <c r="F1768" s="2">
        <v>8.0299999999999996E-2</v>
      </c>
      <c r="G1768" s="2" t="s">
        <v>25</v>
      </c>
      <c r="H1768" s="3">
        <v>41949</v>
      </c>
    </row>
    <row r="1769" spans="1:8">
      <c r="A1769" s="2" t="s">
        <v>583</v>
      </c>
      <c r="B1769" s="12">
        <v>60793014601</v>
      </c>
      <c r="C1769" s="2">
        <v>5.40707</v>
      </c>
      <c r="D1769" s="2">
        <v>5.7855699999999999</v>
      </c>
      <c r="E1769" s="2" t="s">
        <v>24</v>
      </c>
      <c r="F1769" s="2">
        <v>7.0000000000000007E-2</v>
      </c>
      <c r="G1769" s="2" t="s">
        <v>25</v>
      </c>
      <c r="H1769" s="3">
        <v>41949</v>
      </c>
    </row>
    <row r="1770" spans="1:8">
      <c r="A1770" s="2" t="s">
        <v>585</v>
      </c>
      <c r="B1770" s="12">
        <v>56051030</v>
      </c>
      <c r="C1770" s="2">
        <v>23.241759999999999</v>
      </c>
      <c r="D1770" s="2">
        <v>24.868690000000001</v>
      </c>
      <c r="E1770" s="2" t="s">
        <v>24</v>
      </c>
      <c r="F1770" s="2">
        <v>7.0000000000000007E-2</v>
      </c>
      <c r="G1770" s="2" t="s">
        <v>25</v>
      </c>
      <c r="H1770" s="3">
        <v>41949</v>
      </c>
    </row>
    <row r="1771" spans="1:8">
      <c r="A1771" s="2" t="s">
        <v>586</v>
      </c>
      <c r="B1771" s="12">
        <v>69055038</v>
      </c>
      <c r="C1771" s="2">
        <v>110.80313</v>
      </c>
      <c r="D1771" s="2">
        <v>118.55934999999999</v>
      </c>
      <c r="E1771" s="2" t="s">
        <v>24</v>
      </c>
      <c r="F1771" s="2">
        <v>7.0000000000000007E-2</v>
      </c>
      <c r="G1771" s="2" t="s">
        <v>25</v>
      </c>
      <c r="H1771" s="3">
        <v>41949</v>
      </c>
    </row>
    <row r="1772" spans="1:8">
      <c r="A1772" s="2" t="s">
        <v>587</v>
      </c>
      <c r="B1772" s="12">
        <v>69077038</v>
      </c>
      <c r="C1772" s="2">
        <v>223.72427999999999</v>
      </c>
      <c r="D1772" s="2">
        <v>239.38498999999999</v>
      </c>
      <c r="E1772" s="2" t="s">
        <v>24</v>
      </c>
      <c r="F1772" s="2">
        <v>7.0000000000000007E-2</v>
      </c>
      <c r="G1772" s="2" t="s">
        <v>25</v>
      </c>
      <c r="H1772" s="3">
        <v>41949</v>
      </c>
    </row>
    <row r="1773" spans="1:8">
      <c r="A1773" s="2" t="s">
        <v>610</v>
      </c>
      <c r="B1773" s="12">
        <v>69580043</v>
      </c>
      <c r="C1773" s="2">
        <v>4.3542100000000001</v>
      </c>
      <c r="D1773" s="2">
        <v>4.7460000000000004</v>
      </c>
      <c r="E1773" s="2" t="s">
        <v>24</v>
      </c>
      <c r="F1773" s="2">
        <v>0.09</v>
      </c>
      <c r="G1773" s="2" t="s">
        <v>25</v>
      </c>
      <c r="H1773" s="3">
        <v>41949</v>
      </c>
    </row>
    <row r="1774" spans="1:8">
      <c r="A1774" s="2" t="s">
        <v>611</v>
      </c>
      <c r="B1774" s="12">
        <v>69581043</v>
      </c>
      <c r="C1774" s="2">
        <v>4.3570200000000003</v>
      </c>
      <c r="D1774" s="2">
        <v>4.7490600000000001</v>
      </c>
      <c r="E1774" s="2" t="s">
        <v>24</v>
      </c>
      <c r="F1774" s="2">
        <v>0.09</v>
      </c>
      <c r="G1774" s="2" t="s">
        <v>25</v>
      </c>
      <c r="H1774" s="3">
        <v>41949</v>
      </c>
    </row>
    <row r="1775" spans="1:8">
      <c r="A1775" s="2" t="s">
        <v>612</v>
      </c>
      <c r="B1775" s="12">
        <v>69582043</v>
      </c>
      <c r="C1775" s="2">
        <v>4.35541</v>
      </c>
      <c r="D1775" s="2">
        <v>4.7473099999999997</v>
      </c>
      <c r="E1775" s="2" t="s">
        <v>24</v>
      </c>
      <c r="F1775" s="2">
        <v>0.09</v>
      </c>
      <c r="G1775" s="2" t="s">
        <v>25</v>
      </c>
      <c r="H1775" s="3">
        <v>41949</v>
      </c>
    </row>
    <row r="1776" spans="1:8">
      <c r="A1776" s="2" t="s">
        <v>622</v>
      </c>
      <c r="B1776" s="12">
        <v>69024230</v>
      </c>
      <c r="C1776" s="2">
        <v>5.9351000000000003</v>
      </c>
      <c r="D1776" s="2">
        <v>6.2578500000000004</v>
      </c>
      <c r="E1776" s="2" t="s">
        <v>24</v>
      </c>
      <c r="F1776" s="2">
        <v>5.4399999999999997E-2</v>
      </c>
      <c r="G1776" s="2" t="s">
        <v>25</v>
      </c>
      <c r="H1776" s="3">
        <v>41949</v>
      </c>
    </row>
    <row r="1777" spans="1:8">
      <c r="A1777" s="2" t="s">
        <v>623</v>
      </c>
      <c r="B1777" s="12">
        <v>69024430</v>
      </c>
      <c r="C1777" s="2">
        <v>5.9252399999999996</v>
      </c>
      <c r="D1777" s="2">
        <v>6.2474600000000002</v>
      </c>
      <c r="E1777" s="2" t="s">
        <v>24</v>
      </c>
      <c r="F1777" s="2">
        <v>5.4399999999999997E-2</v>
      </c>
      <c r="G1777" s="2" t="s">
        <v>25</v>
      </c>
      <c r="H1777" s="3">
        <v>41949</v>
      </c>
    </row>
    <row r="1778" spans="1:8">
      <c r="A1778" s="2" t="s">
        <v>632</v>
      </c>
      <c r="B1778" s="12">
        <v>69422030</v>
      </c>
      <c r="C1778" s="2">
        <v>27.876259999999998</v>
      </c>
      <c r="D1778" s="2">
        <v>31.05424</v>
      </c>
      <c r="E1778" s="2" t="s">
        <v>24</v>
      </c>
      <c r="F1778" s="2">
        <v>0.114</v>
      </c>
      <c r="G1778" s="2" t="s">
        <v>25</v>
      </c>
      <c r="H1778" s="3">
        <v>41949</v>
      </c>
    </row>
    <row r="1779" spans="1:8">
      <c r="A1779" s="2" t="s">
        <v>633</v>
      </c>
      <c r="B1779" s="12">
        <v>69420030</v>
      </c>
      <c r="C1779" s="2">
        <v>27.356529999999999</v>
      </c>
      <c r="D1779" s="2">
        <v>30.475180000000002</v>
      </c>
      <c r="E1779" s="2" t="s">
        <v>24</v>
      </c>
      <c r="F1779" s="2">
        <v>0.114</v>
      </c>
      <c r="G1779" s="2" t="s">
        <v>25</v>
      </c>
      <c r="H1779" s="3">
        <v>41949</v>
      </c>
    </row>
    <row r="1780" spans="1:8">
      <c r="A1780" s="2" t="s">
        <v>634</v>
      </c>
      <c r="B1780" s="12">
        <v>69421030</v>
      </c>
      <c r="C1780" s="2">
        <v>27.172260000000001</v>
      </c>
      <c r="D1780" s="2">
        <v>30.26989</v>
      </c>
      <c r="E1780" s="2" t="s">
        <v>24</v>
      </c>
      <c r="F1780" s="2">
        <v>0.114</v>
      </c>
      <c r="G1780" s="2" t="s">
        <v>25</v>
      </c>
      <c r="H1780" s="3">
        <v>41949</v>
      </c>
    </row>
    <row r="1781" spans="1:8">
      <c r="A1781" s="2" t="s">
        <v>654</v>
      </c>
      <c r="B1781" s="12">
        <v>9002901</v>
      </c>
      <c r="C1781" s="2">
        <v>1.8092999999999999</v>
      </c>
      <c r="D1781" s="2">
        <v>1.9359500000000001</v>
      </c>
      <c r="E1781" s="2" t="s">
        <v>24</v>
      </c>
      <c r="F1781" s="2">
        <v>7.0000000000000007E-2</v>
      </c>
      <c r="G1781" s="2" t="s">
        <v>25</v>
      </c>
      <c r="H1781" s="3">
        <v>41949</v>
      </c>
    </row>
    <row r="1782" spans="1:8">
      <c r="A1782" s="2" t="s">
        <v>655</v>
      </c>
      <c r="B1782" s="12">
        <v>9005501</v>
      </c>
      <c r="C1782" s="2">
        <v>2.2591600000000001</v>
      </c>
      <c r="D1782" s="2">
        <v>2.4172600000000002</v>
      </c>
      <c r="E1782" s="2" t="s">
        <v>24</v>
      </c>
      <c r="F1782" s="2">
        <v>7.0000000000000007E-2</v>
      </c>
      <c r="G1782" s="2" t="s">
        <v>25</v>
      </c>
      <c r="H1782" s="3">
        <v>41949</v>
      </c>
    </row>
    <row r="1783" spans="1:8">
      <c r="A1783" s="2" t="s">
        <v>656</v>
      </c>
      <c r="B1783" s="12">
        <v>9009001</v>
      </c>
      <c r="C1783" s="2">
        <v>2.9912200000000002</v>
      </c>
      <c r="D1783" s="2">
        <v>3.2006299999999999</v>
      </c>
      <c r="E1783" s="2" t="s">
        <v>24</v>
      </c>
      <c r="F1783" s="2">
        <v>7.0000000000000007E-2</v>
      </c>
      <c r="G1783" s="2" t="s">
        <v>25</v>
      </c>
      <c r="H1783" s="3">
        <v>41949</v>
      </c>
    </row>
    <row r="1784" spans="1:8">
      <c r="A1784" s="2" t="s">
        <v>1173</v>
      </c>
      <c r="B1784" s="12">
        <v>9009401</v>
      </c>
      <c r="C1784" s="2">
        <v>5.1332800000000001</v>
      </c>
      <c r="D1784" s="2">
        <v>5.4926700000000004</v>
      </c>
      <c r="E1784" s="2" t="s">
        <v>24</v>
      </c>
      <c r="F1784" s="2">
        <v>7.0000000000000007E-2</v>
      </c>
      <c r="G1784" s="2" t="s">
        <v>25</v>
      </c>
      <c r="H1784" s="3">
        <v>41949</v>
      </c>
    </row>
    <row r="1785" spans="1:8">
      <c r="A1785" s="2" t="s">
        <v>657</v>
      </c>
      <c r="B1785" s="12">
        <v>69100101</v>
      </c>
      <c r="C1785" s="2">
        <v>35.584009999999999</v>
      </c>
      <c r="D1785" s="2">
        <v>38.039299999999997</v>
      </c>
      <c r="E1785" s="2" t="s">
        <v>24</v>
      </c>
      <c r="F1785" s="2">
        <v>6.9000000000000006E-2</v>
      </c>
      <c r="G1785" s="2" t="s">
        <v>25</v>
      </c>
      <c r="H1785" s="3">
        <v>41949</v>
      </c>
    </row>
    <row r="1786" spans="1:8">
      <c r="A1786" s="2" t="s">
        <v>964</v>
      </c>
      <c r="B1786" s="12">
        <v>187510401</v>
      </c>
      <c r="C1786" s="2">
        <v>89.400810000000007</v>
      </c>
      <c r="D1786" s="2">
        <v>116.22105000000001</v>
      </c>
      <c r="E1786" s="2" t="s">
        <v>24</v>
      </c>
      <c r="F1786" s="2">
        <v>0.3</v>
      </c>
      <c r="G1786" s="2" t="s">
        <v>25</v>
      </c>
      <c r="H1786" s="3">
        <v>41949</v>
      </c>
    </row>
    <row r="1787" spans="1:8">
      <c r="A1787" s="2" t="s">
        <v>1375</v>
      </c>
      <c r="B1787" s="12">
        <v>65649030103</v>
      </c>
      <c r="C1787" s="2">
        <v>12.81392</v>
      </c>
      <c r="D1787" s="2">
        <v>14.092879999999999</v>
      </c>
      <c r="E1787" s="2" t="s">
        <v>24</v>
      </c>
      <c r="F1787" s="2">
        <v>9.98E-2</v>
      </c>
      <c r="G1787" s="2" t="s">
        <v>25</v>
      </c>
      <c r="H1787" s="3">
        <v>41949</v>
      </c>
    </row>
    <row r="1788" spans="1:8">
      <c r="A1788" s="2" t="s">
        <v>1376</v>
      </c>
      <c r="B1788" s="12">
        <v>65649030302</v>
      </c>
      <c r="C1788" s="2">
        <v>21.24813</v>
      </c>
      <c r="D1788" s="2">
        <v>22.73911</v>
      </c>
      <c r="E1788" s="2" t="s">
        <v>24</v>
      </c>
      <c r="F1788" s="2">
        <v>7.0199999999999999E-2</v>
      </c>
      <c r="G1788" s="2" t="s">
        <v>25</v>
      </c>
      <c r="H1788" s="3">
        <v>41949</v>
      </c>
    </row>
    <row r="1789" spans="1:8">
      <c r="A1789" s="2" t="s">
        <v>659</v>
      </c>
      <c r="B1789" s="12">
        <v>71023724</v>
      </c>
      <c r="C1789" s="2">
        <v>1.98011</v>
      </c>
      <c r="D1789" s="2">
        <v>2.1187</v>
      </c>
      <c r="E1789" s="2" t="s">
        <v>24</v>
      </c>
      <c r="F1789" s="2">
        <v>7.0000000000000007E-2</v>
      </c>
      <c r="G1789" s="2" t="s">
        <v>25</v>
      </c>
      <c r="H1789" s="3">
        <v>41949</v>
      </c>
    </row>
    <row r="1790" spans="1:8">
      <c r="A1790" s="2" t="s">
        <v>663</v>
      </c>
      <c r="B1790" s="12">
        <v>69306030</v>
      </c>
      <c r="C1790" s="2">
        <v>15.50863</v>
      </c>
      <c r="D1790" s="2">
        <v>16.594080000000002</v>
      </c>
      <c r="E1790" s="2" t="s">
        <v>24</v>
      </c>
      <c r="F1790" s="2">
        <v>7.0000000000000007E-2</v>
      </c>
      <c r="G1790" s="2" t="s">
        <v>25</v>
      </c>
      <c r="H1790" s="3">
        <v>41949</v>
      </c>
    </row>
    <row r="1791" spans="1:8">
      <c r="A1791" s="2" t="s">
        <v>664</v>
      </c>
      <c r="B1791" s="12">
        <v>69306075</v>
      </c>
      <c r="C1791" s="2">
        <v>15.50863</v>
      </c>
      <c r="D1791" s="2">
        <v>16.594080000000002</v>
      </c>
      <c r="E1791" s="2" t="s">
        <v>24</v>
      </c>
      <c r="F1791" s="2">
        <v>7.0000000000000007E-2</v>
      </c>
      <c r="G1791" s="2" t="s">
        <v>25</v>
      </c>
      <c r="H1791" s="3">
        <v>41949</v>
      </c>
    </row>
    <row r="1792" spans="1:8">
      <c r="A1792" s="2" t="s">
        <v>665</v>
      </c>
      <c r="B1792" s="12">
        <v>49491030</v>
      </c>
      <c r="C1792" s="2">
        <v>5.2148000000000003</v>
      </c>
      <c r="D1792" s="2">
        <v>5.5797400000000001</v>
      </c>
      <c r="E1792" s="2" t="s">
        <v>24</v>
      </c>
      <c r="F1792" s="2">
        <v>7.0000000000000007E-2</v>
      </c>
      <c r="G1792" s="2" t="s">
        <v>25</v>
      </c>
      <c r="H1792" s="3">
        <v>41949</v>
      </c>
    </row>
    <row r="1793" spans="1:8">
      <c r="A1793" s="2" t="s">
        <v>666</v>
      </c>
      <c r="B1793" s="12">
        <v>49496030</v>
      </c>
      <c r="C1793" s="2">
        <v>5.2701500000000001</v>
      </c>
      <c r="D1793" s="2">
        <v>5.63896</v>
      </c>
      <c r="E1793" s="2" t="s">
        <v>24</v>
      </c>
      <c r="F1793" s="2">
        <v>7.0000000000000007E-2</v>
      </c>
      <c r="G1793" s="2" t="s">
        <v>25</v>
      </c>
      <c r="H1793" s="3">
        <v>41949</v>
      </c>
    </row>
    <row r="1794" spans="1:8">
      <c r="A1794" s="2" t="s">
        <v>667</v>
      </c>
      <c r="B1794" s="12">
        <v>49490030</v>
      </c>
      <c r="C1794" s="2">
        <v>5.2952399999999997</v>
      </c>
      <c r="D1794" s="2">
        <v>5.6658099999999996</v>
      </c>
      <c r="E1794" s="2" t="s">
        <v>24</v>
      </c>
      <c r="F1794" s="2">
        <v>7.0000000000000007E-2</v>
      </c>
      <c r="G1794" s="2" t="s">
        <v>25</v>
      </c>
      <c r="H1794" s="3">
        <v>41949</v>
      </c>
    </row>
    <row r="1795" spans="1:8">
      <c r="A1795" s="2" t="s">
        <v>670</v>
      </c>
      <c r="B1795" s="12">
        <v>9513601</v>
      </c>
      <c r="C1795" s="2">
        <v>4.1763500000000002</v>
      </c>
      <c r="D1795" s="2">
        <v>4.4227600000000002</v>
      </c>
      <c r="E1795" s="2" t="s">
        <v>24</v>
      </c>
      <c r="F1795" s="2">
        <v>5.8999999999999997E-2</v>
      </c>
      <c r="G1795" s="2" t="s">
        <v>25</v>
      </c>
      <c r="H1795" s="3">
        <v>41949</v>
      </c>
    </row>
    <row r="1796" spans="1:8">
      <c r="A1796" s="2" t="s">
        <v>671</v>
      </c>
      <c r="B1796" s="12">
        <v>9513502</v>
      </c>
      <c r="C1796" s="2">
        <v>123.98502999999999</v>
      </c>
      <c r="D1796" s="2">
        <v>131.30015</v>
      </c>
      <c r="E1796" s="2" t="s">
        <v>24</v>
      </c>
      <c r="F1796" s="2">
        <v>5.8999999999999997E-2</v>
      </c>
      <c r="G1796" s="2" t="s">
        <v>25</v>
      </c>
      <c r="H1796" s="3">
        <v>41949</v>
      </c>
    </row>
    <row r="1797" spans="1:8">
      <c r="A1797" s="2" t="s">
        <v>1377</v>
      </c>
      <c r="B1797" s="12">
        <v>39022210</v>
      </c>
      <c r="C1797" s="2">
        <v>1.3136399999999999</v>
      </c>
      <c r="D1797" s="2">
        <v>1.4449799999999999</v>
      </c>
      <c r="E1797" s="2" t="s">
        <v>24</v>
      </c>
      <c r="F1797" s="2">
        <v>0.1</v>
      </c>
      <c r="G1797" s="2" t="s">
        <v>25</v>
      </c>
      <c r="H1797" s="3">
        <v>41808</v>
      </c>
    </row>
    <row r="1798" spans="1:8">
      <c r="A1798" s="2" t="s">
        <v>1378</v>
      </c>
      <c r="B1798" s="12">
        <v>39022310</v>
      </c>
      <c r="C1798" s="2">
        <v>2.4228000000000001</v>
      </c>
      <c r="D1798" s="2">
        <v>2.66506</v>
      </c>
      <c r="E1798" s="2" t="s">
        <v>24</v>
      </c>
      <c r="F1798" s="2">
        <v>0.1</v>
      </c>
      <c r="G1798" s="2" t="s">
        <v>25</v>
      </c>
      <c r="H1798" s="3">
        <v>41808</v>
      </c>
    </row>
    <row r="1799" spans="1:8">
      <c r="A1799" s="2" t="s">
        <v>1379</v>
      </c>
      <c r="B1799" s="12">
        <v>24542131</v>
      </c>
      <c r="C1799" s="2">
        <v>9.5932099999999991</v>
      </c>
      <c r="D1799" s="2">
        <v>10.552530000000001</v>
      </c>
      <c r="E1799" s="2" t="s">
        <v>24</v>
      </c>
      <c r="F1799" s="2">
        <v>0.1</v>
      </c>
      <c r="G1799" s="2" t="s">
        <v>25</v>
      </c>
      <c r="H1799" s="3">
        <v>41808</v>
      </c>
    </row>
    <row r="1800" spans="1:8">
      <c r="A1800" s="2" t="s">
        <v>1380</v>
      </c>
      <c r="B1800" s="12">
        <v>24540131</v>
      </c>
      <c r="C1800" s="2">
        <v>9.6411200000000008</v>
      </c>
      <c r="D1800" s="2">
        <v>10.605230000000001</v>
      </c>
      <c r="E1800" s="2" t="s">
        <v>24</v>
      </c>
      <c r="F1800" s="2">
        <v>0.1</v>
      </c>
      <c r="G1800" s="2" t="s">
        <v>25</v>
      </c>
      <c r="H1800" s="3">
        <v>41808</v>
      </c>
    </row>
    <row r="1801" spans="1:8">
      <c r="A1801" s="2" t="s">
        <v>1381</v>
      </c>
      <c r="B1801" s="12">
        <v>24552131</v>
      </c>
      <c r="C1801" s="2">
        <v>9.5488199999999992</v>
      </c>
      <c r="D1801" s="2">
        <v>10.5037</v>
      </c>
      <c r="E1801" s="2" t="s">
        <v>24</v>
      </c>
      <c r="F1801" s="2">
        <v>0.1</v>
      </c>
      <c r="G1801" s="2" t="s">
        <v>25</v>
      </c>
      <c r="H1801" s="3">
        <v>41808</v>
      </c>
    </row>
    <row r="1802" spans="1:8">
      <c r="A1802" s="2" t="s">
        <v>1382</v>
      </c>
      <c r="B1802" s="12">
        <v>24550131</v>
      </c>
      <c r="C1802" s="2">
        <v>9.62514</v>
      </c>
      <c r="D1802" s="2">
        <v>10.58765</v>
      </c>
      <c r="E1802" s="2" t="s">
        <v>24</v>
      </c>
      <c r="F1802" s="2">
        <v>0.1</v>
      </c>
      <c r="G1802" s="2" t="s">
        <v>25</v>
      </c>
      <c r="H1802" s="3">
        <v>41808</v>
      </c>
    </row>
    <row r="1803" spans="1:8">
      <c r="A1803" s="2" t="s">
        <v>1383</v>
      </c>
      <c r="B1803" s="12">
        <v>24585530</v>
      </c>
      <c r="C1803" s="2">
        <v>4.1043500000000002</v>
      </c>
      <c r="D1803" s="2">
        <v>4.5147199999999996</v>
      </c>
      <c r="E1803" s="2" t="s">
        <v>24</v>
      </c>
      <c r="F1803" s="2">
        <v>0.1</v>
      </c>
      <c r="G1803" s="2" t="s">
        <v>25</v>
      </c>
      <c r="H1803" s="3">
        <v>41808</v>
      </c>
    </row>
    <row r="1804" spans="1:8">
      <c r="A1804" s="2" t="s">
        <v>1384</v>
      </c>
      <c r="B1804" s="12">
        <v>24585630</v>
      </c>
      <c r="C1804" s="2">
        <v>4.4750399999999999</v>
      </c>
      <c r="D1804" s="2">
        <v>4.9226299999999998</v>
      </c>
      <c r="E1804" s="2" t="s">
        <v>24</v>
      </c>
      <c r="F1804" s="2">
        <v>0.1</v>
      </c>
      <c r="G1804" s="2" t="s">
        <v>25</v>
      </c>
      <c r="H1804" s="3">
        <v>41808</v>
      </c>
    </row>
    <row r="1805" spans="1:8">
      <c r="A1805" s="2" t="s">
        <v>1385</v>
      </c>
      <c r="B1805" s="12">
        <v>24585130</v>
      </c>
      <c r="C1805" s="2">
        <v>3.4077000000000002</v>
      </c>
      <c r="D1805" s="2">
        <v>3.7485400000000002</v>
      </c>
      <c r="E1805" s="2" t="s">
        <v>24</v>
      </c>
      <c r="F1805" s="2">
        <v>0.1</v>
      </c>
      <c r="G1805" s="2" t="s">
        <v>25</v>
      </c>
      <c r="H1805" s="3">
        <v>41808</v>
      </c>
    </row>
    <row r="1806" spans="1:8">
      <c r="A1806" s="2" t="s">
        <v>1386</v>
      </c>
      <c r="B1806" s="12">
        <v>24585230</v>
      </c>
      <c r="C1806" s="2">
        <v>4.08744</v>
      </c>
      <c r="D1806" s="2">
        <v>4.4961099999999998</v>
      </c>
      <c r="E1806" s="2" t="s">
        <v>24</v>
      </c>
      <c r="F1806" s="2">
        <v>0.1</v>
      </c>
      <c r="G1806" s="2" t="s">
        <v>25</v>
      </c>
      <c r="H1806" s="3">
        <v>41808</v>
      </c>
    </row>
    <row r="1807" spans="1:8">
      <c r="A1807" s="2" t="s">
        <v>1387</v>
      </c>
      <c r="B1807" s="12">
        <v>24585030</v>
      </c>
      <c r="C1807" s="2">
        <v>3.2435499999999999</v>
      </c>
      <c r="D1807" s="2">
        <v>3.56785</v>
      </c>
      <c r="E1807" s="2" t="s">
        <v>24</v>
      </c>
      <c r="F1807" s="2">
        <v>0.1</v>
      </c>
      <c r="G1807" s="2" t="s">
        <v>25</v>
      </c>
      <c r="H1807" s="3">
        <v>41808</v>
      </c>
    </row>
    <row r="1808" spans="1:8">
      <c r="A1808" s="2" t="s">
        <v>1388</v>
      </c>
      <c r="B1808" s="12">
        <v>75245201</v>
      </c>
      <c r="C1808" s="2">
        <v>62.843760000000003</v>
      </c>
      <c r="D1808" s="2">
        <v>69.128140000000002</v>
      </c>
      <c r="E1808" s="2" t="s">
        <v>24</v>
      </c>
      <c r="F1808" s="2">
        <v>0.1</v>
      </c>
      <c r="G1808" s="2" t="s">
        <v>25</v>
      </c>
      <c r="H1808" s="3">
        <v>41808</v>
      </c>
    </row>
    <row r="1809" spans="1:8">
      <c r="A1809" s="2" t="s">
        <v>355</v>
      </c>
      <c r="B1809" s="12">
        <v>58406042534</v>
      </c>
      <c r="C1809" s="2">
        <v>309.90813000000003</v>
      </c>
      <c r="D1809" s="2">
        <v>331.29178999999999</v>
      </c>
      <c r="E1809" s="2" t="s">
        <v>24</v>
      </c>
      <c r="F1809" s="2">
        <v>6.9000000000000006E-2</v>
      </c>
      <c r="G1809" s="2" t="s">
        <v>25</v>
      </c>
      <c r="H1809" s="3">
        <v>41808</v>
      </c>
    </row>
    <row r="1810" spans="1:8">
      <c r="A1810" s="2" t="s">
        <v>356</v>
      </c>
      <c r="B1810" s="12">
        <v>58406045504</v>
      </c>
      <c r="C1810" s="2">
        <v>611.36806000000001</v>
      </c>
      <c r="D1810" s="2">
        <v>653.55246</v>
      </c>
      <c r="E1810" s="2" t="s">
        <v>24</v>
      </c>
      <c r="F1810" s="2">
        <v>6.9000000000000006E-2</v>
      </c>
      <c r="G1810" s="2" t="s">
        <v>25</v>
      </c>
      <c r="H1810" s="3">
        <v>41808</v>
      </c>
    </row>
    <row r="1811" spans="1:8">
      <c r="A1811" s="2" t="s">
        <v>357</v>
      </c>
      <c r="B1811" s="12">
        <v>58406044504</v>
      </c>
      <c r="C1811" s="2">
        <v>627.91592000000003</v>
      </c>
      <c r="D1811" s="2">
        <v>671.24212</v>
      </c>
      <c r="E1811" s="2" t="s">
        <v>24</v>
      </c>
      <c r="F1811" s="2">
        <v>6.9000000000000006E-2</v>
      </c>
      <c r="G1811" s="2" t="s">
        <v>25</v>
      </c>
      <c r="H1811" s="3">
        <v>41808</v>
      </c>
    </row>
    <row r="1812" spans="1:8">
      <c r="A1812" s="2" t="s">
        <v>358</v>
      </c>
      <c r="B1812" s="12">
        <v>58406043504</v>
      </c>
      <c r="C1812" s="2">
        <v>630.47379999999998</v>
      </c>
      <c r="D1812" s="2">
        <v>673.97649999999999</v>
      </c>
      <c r="E1812" s="2" t="s">
        <v>24</v>
      </c>
      <c r="F1812" s="2">
        <v>6.9000000000000006E-2</v>
      </c>
      <c r="G1812" s="2" t="s">
        <v>25</v>
      </c>
      <c r="H1812" s="3">
        <v>41808</v>
      </c>
    </row>
    <row r="1813" spans="1:8">
      <c r="A1813" s="2" t="s">
        <v>1389</v>
      </c>
      <c r="B1813" s="12">
        <v>39006710</v>
      </c>
      <c r="C1813" s="2">
        <v>0.43308999999999997</v>
      </c>
      <c r="D1813" s="2">
        <v>0.47638999999999998</v>
      </c>
      <c r="E1813" s="2" t="s">
        <v>24</v>
      </c>
      <c r="F1813" s="2">
        <v>0.1</v>
      </c>
      <c r="G1813" s="2" t="s">
        <v>25</v>
      </c>
      <c r="H1813" s="3">
        <v>41808</v>
      </c>
    </row>
    <row r="1814" spans="1:8">
      <c r="A1814" s="2" t="s">
        <v>1390</v>
      </c>
      <c r="B1814" s="12">
        <v>39006013</v>
      </c>
      <c r="C1814" s="2">
        <v>0.61251</v>
      </c>
      <c r="D1814" s="2">
        <v>0.67378000000000005</v>
      </c>
      <c r="E1814" s="2" t="s">
        <v>24</v>
      </c>
      <c r="F1814" s="2">
        <v>0.1</v>
      </c>
      <c r="G1814" s="2" t="s">
        <v>25</v>
      </c>
      <c r="H1814" s="3">
        <v>41808</v>
      </c>
    </row>
    <row r="1815" spans="1:8">
      <c r="A1815" s="2" t="s">
        <v>1391</v>
      </c>
      <c r="B1815" s="12">
        <v>39006605</v>
      </c>
      <c r="C1815" s="2">
        <v>0.98111999999999999</v>
      </c>
      <c r="D1815" s="2">
        <v>1.07931</v>
      </c>
      <c r="E1815" s="2" t="s">
        <v>24</v>
      </c>
      <c r="F1815" s="2">
        <v>0.10009999999999999</v>
      </c>
      <c r="G1815" s="2" t="s">
        <v>25</v>
      </c>
      <c r="H1815" s="3">
        <v>41808</v>
      </c>
    </row>
    <row r="1816" spans="1:8">
      <c r="A1816" s="2" t="s">
        <v>1086</v>
      </c>
      <c r="B1816" s="12">
        <v>58468002001</v>
      </c>
      <c r="C1816" s="2">
        <v>2.1244800000000001</v>
      </c>
      <c r="D1816" s="2">
        <v>2.3356599999999998</v>
      </c>
      <c r="E1816" s="2" t="s">
        <v>24</v>
      </c>
      <c r="F1816" s="2">
        <v>9.9400000000000002E-2</v>
      </c>
      <c r="G1816" s="2" t="s">
        <v>25</v>
      </c>
      <c r="H1816" s="3">
        <v>41808</v>
      </c>
    </row>
    <row r="1817" spans="1:8">
      <c r="A1817" s="2" t="s">
        <v>1087</v>
      </c>
      <c r="B1817" s="12">
        <v>58468002101</v>
      </c>
      <c r="C1817" s="2">
        <v>4.2815799999999999</v>
      </c>
      <c r="D1817" s="2">
        <v>4.7071699999999996</v>
      </c>
      <c r="E1817" s="2" t="s">
        <v>24</v>
      </c>
      <c r="F1817" s="2">
        <v>9.9400000000000002E-2</v>
      </c>
      <c r="G1817" s="2" t="s">
        <v>25</v>
      </c>
      <c r="H1817" s="3">
        <v>41808</v>
      </c>
    </row>
    <row r="1818" spans="1:8">
      <c r="A1818" s="2" t="s">
        <v>1088</v>
      </c>
      <c r="B1818" s="12">
        <v>58468013201</v>
      </c>
      <c r="C1818" s="2">
        <v>10.16991</v>
      </c>
      <c r="D1818" s="2">
        <v>11.1808</v>
      </c>
      <c r="E1818" s="2" t="s">
        <v>24</v>
      </c>
      <c r="F1818" s="2">
        <v>9.9400000000000002E-2</v>
      </c>
      <c r="G1818" s="2" t="s">
        <v>25</v>
      </c>
      <c r="H1818" s="3">
        <v>41808</v>
      </c>
    </row>
    <row r="1819" spans="1:8">
      <c r="A1819" s="2" t="s">
        <v>1089</v>
      </c>
      <c r="B1819" s="12">
        <v>58468013101</v>
      </c>
      <c r="C1819" s="2">
        <v>10.25723</v>
      </c>
      <c r="D1819" s="2">
        <v>11.2768</v>
      </c>
      <c r="E1819" s="2" t="s">
        <v>24</v>
      </c>
      <c r="F1819" s="2">
        <v>9.9400000000000002E-2</v>
      </c>
      <c r="G1819" s="2" t="s">
        <v>25</v>
      </c>
      <c r="H1819" s="3">
        <v>41808</v>
      </c>
    </row>
    <row r="1820" spans="1:8">
      <c r="A1820" s="2" t="s">
        <v>1090</v>
      </c>
      <c r="B1820" s="12">
        <v>58468013001</v>
      </c>
      <c r="C1820" s="2">
        <v>3.3944899999999998</v>
      </c>
      <c r="D1820" s="2">
        <v>3.7319</v>
      </c>
      <c r="E1820" s="2" t="s">
        <v>24</v>
      </c>
      <c r="F1820" s="2">
        <v>9.9400000000000002E-2</v>
      </c>
      <c r="G1820" s="2" t="s">
        <v>25</v>
      </c>
      <c r="H1820" s="3">
        <v>41808</v>
      </c>
    </row>
    <row r="1821" spans="1:8">
      <c r="A1821" s="2" t="s">
        <v>565</v>
      </c>
      <c r="B1821" s="12">
        <v>55513007330</v>
      </c>
      <c r="C1821" s="2">
        <v>16.179469999999998</v>
      </c>
      <c r="D1821" s="2">
        <v>16.661940000000001</v>
      </c>
      <c r="E1821" s="2" t="s">
        <v>24</v>
      </c>
      <c r="F1821" s="2">
        <v>2.98E-2</v>
      </c>
      <c r="G1821" s="2" t="s">
        <v>25</v>
      </c>
      <c r="H1821" s="3">
        <v>41808</v>
      </c>
    </row>
    <row r="1822" spans="1:8">
      <c r="A1822" s="2" t="s">
        <v>566</v>
      </c>
      <c r="B1822" s="12">
        <v>55513007430</v>
      </c>
      <c r="C1822" s="2">
        <v>32.513269999999999</v>
      </c>
      <c r="D1822" s="2">
        <v>33.482819999999997</v>
      </c>
      <c r="E1822" s="2" t="s">
        <v>24</v>
      </c>
      <c r="F1822" s="2">
        <v>2.98E-2</v>
      </c>
      <c r="G1822" s="2" t="s">
        <v>25</v>
      </c>
      <c r="H1822" s="3">
        <v>41808</v>
      </c>
    </row>
    <row r="1823" spans="1:8">
      <c r="A1823" s="2" t="s">
        <v>567</v>
      </c>
      <c r="B1823" s="12">
        <v>55513007530</v>
      </c>
      <c r="C1823" s="2">
        <v>48.673760000000001</v>
      </c>
      <c r="D1823" s="2">
        <v>50.125210000000003</v>
      </c>
      <c r="E1823" s="2" t="s">
        <v>24</v>
      </c>
      <c r="F1823" s="2">
        <v>2.98E-2</v>
      </c>
      <c r="G1823" s="2" t="s">
        <v>25</v>
      </c>
      <c r="H1823" s="3">
        <v>41808</v>
      </c>
    </row>
    <row r="1824" spans="1:8">
      <c r="A1824" s="2" t="s">
        <v>935</v>
      </c>
      <c r="B1824" s="12">
        <v>67434504</v>
      </c>
      <c r="C1824" s="2">
        <v>14.98197</v>
      </c>
      <c r="D1824" s="2">
        <v>15.98701</v>
      </c>
      <c r="E1824" s="2" t="s">
        <v>24</v>
      </c>
      <c r="F1824" s="2">
        <v>6.7100000000000007E-2</v>
      </c>
      <c r="G1824" s="2" t="s">
        <v>25</v>
      </c>
      <c r="H1824" s="3">
        <v>41808</v>
      </c>
    </row>
    <row r="1825" spans="1:8">
      <c r="A1825" s="2" t="s">
        <v>1392</v>
      </c>
      <c r="B1825" s="12">
        <v>37024523</v>
      </c>
      <c r="C1825" s="2">
        <v>5.8239000000000001</v>
      </c>
      <c r="D1825" s="2">
        <v>6.1151</v>
      </c>
      <c r="E1825" s="2" t="s">
        <v>24</v>
      </c>
      <c r="F1825" s="2">
        <v>0.05</v>
      </c>
      <c r="G1825" s="2" t="s">
        <v>25</v>
      </c>
      <c r="H1825" s="3">
        <v>41815</v>
      </c>
    </row>
    <row r="1826" spans="1:8">
      <c r="A1826" s="2" t="s">
        <v>159</v>
      </c>
      <c r="B1826" s="12">
        <v>2512301</v>
      </c>
      <c r="C1826" s="2">
        <v>8.0096299999999996</v>
      </c>
      <c r="D1826" s="2">
        <v>8.7272099999999995</v>
      </c>
      <c r="E1826" s="2" t="s">
        <v>24</v>
      </c>
      <c r="F1826" s="2">
        <v>8.9599999999999999E-2</v>
      </c>
      <c r="G1826" s="2" t="s">
        <v>25</v>
      </c>
      <c r="H1826" s="3">
        <v>41815</v>
      </c>
    </row>
    <row r="1827" spans="1:8">
      <c r="A1827" s="2" t="s">
        <v>160</v>
      </c>
      <c r="B1827" s="12">
        <v>2512101</v>
      </c>
      <c r="C1827" s="2">
        <v>7.9677699999999998</v>
      </c>
      <c r="D1827" s="2">
        <v>8.6815999999999995</v>
      </c>
      <c r="E1827" s="2" t="s">
        <v>24</v>
      </c>
      <c r="F1827" s="2">
        <v>8.9599999999999999E-2</v>
      </c>
      <c r="G1827" s="2" t="s">
        <v>25</v>
      </c>
      <c r="H1827" s="3">
        <v>41815</v>
      </c>
    </row>
    <row r="1828" spans="1:8">
      <c r="A1828" s="2" t="s">
        <v>1393</v>
      </c>
      <c r="B1828" s="12">
        <v>37000002404</v>
      </c>
      <c r="C1828" s="2">
        <v>0.30155999999999999</v>
      </c>
      <c r="D1828" s="2">
        <v>0.34260000000000002</v>
      </c>
      <c r="E1828" s="2" t="s">
        <v>24</v>
      </c>
      <c r="F1828" s="2">
        <v>0.1361</v>
      </c>
      <c r="G1828" s="2" t="s">
        <v>25</v>
      </c>
      <c r="H1828" s="3">
        <v>41815</v>
      </c>
    </row>
    <row r="1829" spans="1:8">
      <c r="A1829" s="2" t="s">
        <v>1394</v>
      </c>
      <c r="B1829" s="12">
        <v>37000058723</v>
      </c>
      <c r="C1829" s="2">
        <v>2.2349999999999998E-2</v>
      </c>
      <c r="D1829" s="2">
        <v>2.5669999999999998E-2</v>
      </c>
      <c r="E1829" s="2" t="s">
        <v>24</v>
      </c>
      <c r="F1829" s="2">
        <v>0.14849999999999999</v>
      </c>
      <c r="G1829" s="2" t="s">
        <v>25</v>
      </c>
      <c r="H1829" s="3">
        <v>41815</v>
      </c>
    </row>
    <row r="1830" spans="1:8">
      <c r="A1830" s="2" t="s">
        <v>1395</v>
      </c>
      <c r="B1830" s="12">
        <v>37000002304</v>
      </c>
      <c r="C1830" s="2">
        <v>0.30185000000000001</v>
      </c>
      <c r="D1830" s="2">
        <v>0.34215000000000001</v>
      </c>
      <c r="E1830" s="2" t="s">
        <v>24</v>
      </c>
      <c r="F1830" s="2">
        <v>0.13350000000000001</v>
      </c>
      <c r="G1830" s="2" t="s">
        <v>25</v>
      </c>
      <c r="H1830" s="3">
        <v>41815</v>
      </c>
    </row>
    <row r="1831" spans="1:8">
      <c r="A1831" s="2" t="s">
        <v>1396</v>
      </c>
      <c r="B1831" s="12">
        <v>37000001310</v>
      </c>
      <c r="C1831" s="2">
        <v>1.162E-2</v>
      </c>
      <c r="D1831" s="2">
        <v>1.336E-2</v>
      </c>
      <c r="E1831" s="2" t="s">
        <v>24</v>
      </c>
      <c r="F1831" s="2">
        <v>0.1497</v>
      </c>
      <c r="G1831" s="2" t="s">
        <v>25</v>
      </c>
      <c r="H1831" s="3">
        <v>41815</v>
      </c>
    </row>
    <row r="1832" spans="1:8">
      <c r="A1832" s="2" t="s">
        <v>1396</v>
      </c>
      <c r="B1832" s="12">
        <v>37000002305</v>
      </c>
      <c r="C1832" s="2">
        <v>1.485E-2</v>
      </c>
      <c r="D1832" s="2">
        <v>1.6449999999999999E-2</v>
      </c>
      <c r="E1832" s="2" t="s">
        <v>24</v>
      </c>
      <c r="F1832" s="2">
        <v>0.1077</v>
      </c>
      <c r="G1832" s="2" t="s">
        <v>25</v>
      </c>
      <c r="H1832" s="3">
        <v>41815</v>
      </c>
    </row>
    <row r="1833" spans="1:8">
      <c r="A1833" s="2" t="s">
        <v>1396</v>
      </c>
      <c r="B1833" s="12">
        <v>37000002306</v>
      </c>
      <c r="C1833" s="2">
        <v>1.227E-2</v>
      </c>
      <c r="D1833" s="2">
        <v>1.396E-2</v>
      </c>
      <c r="E1833" s="2" t="s">
        <v>24</v>
      </c>
      <c r="F1833" s="2">
        <v>0.13769999999999999</v>
      </c>
      <c r="G1833" s="2" t="s">
        <v>25</v>
      </c>
      <c r="H1833" s="3">
        <v>41815</v>
      </c>
    </row>
    <row r="1834" spans="1:8">
      <c r="A1834" s="2" t="s">
        <v>1396</v>
      </c>
      <c r="B1834" s="12">
        <v>37000002307</v>
      </c>
      <c r="C1834" s="2">
        <v>1.014E-2</v>
      </c>
      <c r="D1834" s="2">
        <v>1.1650000000000001E-2</v>
      </c>
      <c r="E1834" s="2" t="s">
        <v>24</v>
      </c>
      <c r="F1834" s="2">
        <v>0.1489</v>
      </c>
      <c r="G1834" s="2" t="s">
        <v>25</v>
      </c>
      <c r="H1834" s="3">
        <v>41815</v>
      </c>
    </row>
    <row r="1835" spans="1:8">
      <c r="A1835" s="2" t="s">
        <v>1396</v>
      </c>
      <c r="B1835" s="12">
        <v>37000002401</v>
      </c>
      <c r="C1835" s="2">
        <v>3.023E-2</v>
      </c>
      <c r="D1835" s="2">
        <v>3.3480000000000003E-2</v>
      </c>
      <c r="E1835" s="2" t="s">
        <v>24</v>
      </c>
      <c r="F1835" s="2">
        <v>0.1075</v>
      </c>
      <c r="G1835" s="2" t="s">
        <v>25</v>
      </c>
      <c r="H1835" s="3">
        <v>41815</v>
      </c>
    </row>
    <row r="1836" spans="1:8">
      <c r="A1836" s="2" t="s">
        <v>1396</v>
      </c>
      <c r="B1836" s="12">
        <v>37000002402</v>
      </c>
      <c r="C1836" s="2">
        <v>2.5139999999999999E-2</v>
      </c>
      <c r="D1836" s="2">
        <v>2.8590000000000001E-2</v>
      </c>
      <c r="E1836" s="2" t="s">
        <v>24</v>
      </c>
      <c r="F1836" s="2">
        <v>0.13719999999999999</v>
      </c>
      <c r="G1836" s="2" t="s">
        <v>25</v>
      </c>
      <c r="H1836" s="3">
        <v>41815</v>
      </c>
    </row>
    <row r="1837" spans="1:8">
      <c r="A1837" s="2" t="s">
        <v>1396</v>
      </c>
      <c r="B1837" s="12">
        <v>37000002406</v>
      </c>
      <c r="C1837" s="2">
        <v>2.1870000000000001E-2</v>
      </c>
      <c r="D1837" s="2">
        <v>2.511E-2</v>
      </c>
      <c r="E1837" s="2" t="s">
        <v>24</v>
      </c>
      <c r="F1837" s="2">
        <v>0.14810000000000001</v>
      </c>
      <c r="G1837" s="2" t="s">
        <v>25</v>
      </c>
      <c r="H1837" s="3">
        <v>41815</v>
      </c>
    </row>
    <row r="1838" spans="1:8">
      <c r="A1838" s="2" t="s">
        <v>1396</v>
      </c>
      <c r="B1838" s="12">
        <v>37000002408</v>
      </c>
      <c r="C1838" s="2">
        <v>3.4340000000000002E-2</v>
      </c>
      <c r="D1838" s="2">
        <v>3.805E-2</v>
      </c>
      <c r="E1838" s="2" t="s">
        <v>24</v>
      </c>
      <c r="F1838" s="2">
        <v>0.108</v>
      </c>
      <c r="G1838" s="2" t="s">
        <v>25</v>
      </c>
      <c r="H1838" s="3">
        <v>41815</v>
      </c>
    </row>
    <row r="1839" spans="1:8">
      <c r="A1839" s="2" t="s">
        <v>1396</v>
      </c>
      <c r="B1839" s="12">
        <v>37000045309</v>
      </c>
      <c r="C1839" s="2">
        <v>1.6070000000000001E-2</v>
      </c>
      <c r="D1839" s="2">
        <v>1.8290000000000001E-2</v>
      </c>
      <c r="E1839" s="2" t="s">
        <v>24</v>
      </c>
      <c r="F1839" s="2">
        <v>0.1381</v>
      </c>
      <c r="G1839" s="2" t="s">
        <v>25</v>
      </c>
      <c r="H1839" s="3">
        <v>41815</v>
      </c>
    </row>
    <row r="1840" spans="1:8">
      <c r="A1840" s="2" t="s">
        <v>1397</v>
      </c>
      <c r="B1840" s="12">
        <v>63824019120</v>
      </c>
      <c r="C1840" s="2">
        <v>0.46344000000000002</v>
      </c>
      <c r="D1840" s="2">
        <v>0.47689999999999999</v>
      </c>
      <c r="E1840" s="2" t="s">
        <v>24</v>
      </c>
      <c r="F1840" s="2">
        <v>2.9000000000000001E-2</v>
      </c>
      <c r="G1840" s="2" t="s">
        <v>25</v>
      </c>
      <c r="H1840" s="3">
        <v>41815</v>
      </c>
    </row>
    <row r="1841" spans="1:8">
      <c r="A1841" s="2" t="s">
        <v>1398</v>
      </c>
      <c r="B1841" s="12">
        <v>63824019220</v>
      </c>
      <c r="C1841" s="2">
        <v>0.46344000000000002</v>
      </c>
      <c r="D1841" s="2">
        <v>0.47689999999999999</v>
      </c>
      <c r="E1841" s="2" t="s">
        <v>24</v>
      </c>
      <c r="F1841" s="2">
        <v>2.9000000000000001E-2</v>
      </c>
      <c r="G1841" s="2" t="s">
        <v>25</v>
      </c>
      <c r="H1841" s="3">
        <v>41815</v>
      </c>
    </row>
    <row r="1842" spans="1:8">
      <c r="A1842" s="2" t="s">
        <v>28</v>
      </c>
      <c r="B1842" s="12">
        <v>4035730</v>
      </c>
      <c r="C1842" s="2">
        <v>1504.873</v>
      </c>
      <c r="D1842" s="2">
        <v>1610.2141099999999</v>
      </c>
      <c r="E1842" s="2" t="s">
        <v>24</v>
      </c>
      <c r="F1842" s="2">
        <v>7.0000000000000007E-2</v>
      </c>
      <c r="G1842" s="2" t="s">
        <v>25</v>
      </c>
      <c r="H1842" s="3">
        <v>41815</v>
      </c>
    </row>
    <row r="1843" spans="1:8">
      <c r="A1843" s="2" t="s">
        <v>29</v>
      </c>
      <c r="B1843" s="12">
        <v>4036530</v>
      </c>
      <c r="C1843" s="2">
        <v>1500.2473</v>
      </c>
      <c r="D1843" s="2">
        <v>1605.2646099999999</v>
      </c>
      <c r="E1843" s="2" t="s">
        <v>24</v>
      </c>
      <c r="F1843" s="2">
        <v>7.0000000000000007E-2</v>
      </c>
      <c r="G1843" s="2" t="s">
        <v>25</v>
      </c>
      <c r="H1843" s="3">
        <v>41815</v>
      </c>
    </row>
    <row r="1844" spans="1:8">
      <c r="A1844" s="2" t="s">
        <v>172</v>
      </c>
      <c r="B1844" s="12">
        <v>2322730</v>
      </c>
      <c r="C1844" s="2">
        <v>7.1195000000000004</v>
      </c>
      <c r="D1844" s="2">
        <v>7.7632500000000002</v>
      </c>
      <c r="E1844" s="2" t="s">
        <v>24</v>
      </c>
      <c r="F1844" s="2">
        <v>9.0399999999999994E-2</v>
      </c>
      <c r="G1844" s="2" t="s">
        <v>25</v>
      </c>
      <c r="H1844" s="3">
        <v>41815</v>
      </c>
    </row>
    <row r="1845" spans="1:8">
      <c r="A1845" s="2" t="s">
        <v>173</v>
      </c>
      <c r="B1845" s="12">
        <v>2325130</v>
      </c>
      <c r="C1845" s="2">
        <v>8.4427299999999992</v>
      </c>
      <c r="D1845" s="2">
        <v>9.2005499999999998</v>
      </c>
      <c r="E1845" s="2" t="s">
        <v>24</v>
      </c>
      <c r="F1845" s="2">
        <v>8.9800000000000005E-2</v>
      </c>
      <c r="G1845" s="2" t="s">
        <v>25</v>
      </c>
      <c r="H1845" s="3">
        <v>41815</v>
      </c>
    </row>
    <row r="1846" spans="1:8">
      <c r="A1846" s="2" t="s">
        <v>174</v>
      </c>
      <c r="B1846" s="12">
        <v>2323830</v>
      </c>
      <c r="C1846" s="2">
        <v>7.1690300000000002</v>
      </c>
      <c r="D1846" s="2">
        <v>7.8172600000000001</v>
      </c>
      <c r="E1846" s="2" t="s">
        <v>24</v>
      </c>
      <c r="F1846" s="2">
        <v>9.0399999999999994E-2</v>
      </c>
      <c r="G1846" s="2" t="s">
        <v>25</v>
      </c>
      <c r="H1846" s="3">
        <v>41815</v>
      </c>
    </row>
    <row r="1847" spans="1:8">
      <c r="A1847" s="2" t="s">
        <v>175</v>
      </c>
      <c r="B1847" s="12">
        <v>2322830</v>
      </c>
      <c r="C1847" s="2">
        <v>7.2182899999999997</v>
      </c>
      <c r="D1847" s="2">
        <v>7.8709699999999998</v>
      </c>
      <c r="E1847" s="2" t="s">
        <v>24</v>
      </c>
      <c r="F1847" s="2">
        <v>9.0399999999999994E-2</v>
      </c>
      <c r="G1847" s="2" t="s">
        <v>25</v>
      </c>
      <c r="H1847" s="3">
        <v>41815</v>
      </c>
    </row>
    <row r="1848" spans="1:8">
      <c r="A1848" s="2" t="s">
        <v>176</v>
      </c>
      <c r="B1848" s="12">
        <v>2322930</v>
      </c>
      <c r="C1848" s="2">
        <v>7.79244</v>
      </c>
      <c r="D1848" s="2">
        <v>8.4946900000000003</v>
      </c>
      <c r="E1848" s="2" t="s">
        <v>24</v>
      </c>
      <c r="F1848" s="2">
        <v>9.01E-2</v>
      </c>
      <c r="G1848" s="2" t="s">
        <v>25</v>
      </c>
      <c r="H1848" s="3">
        <v>41815</v>
      </c>
    </row>
    <row r="1849" spans="1:8">
      <c r="A1849" s="2" t="s">
        <v>177</v>
      </c>
      <c r="B1849" s="12">
        <v>2323930</v>
      </c>
      <c r="C1849" s="2">
        <v>7.7604899999999999</v>
      </c>
      <c r="D1849" s="2">
        <v>8.4598600000000008</v>
      </c>
      <c r="E1849" s="2" t="s">
        <v>24</v>
      </c>
      <c r="F1849" s="2">
        <v>9.01E-2</v>
      </c>
      <c r="G1849" s="2" t="s">
        <v>25</v>
      </c>
      <c r="H1849" s="3">
        <v>41815</v>
      </c>
    </row>
    <row r="1850" spans="1:8">
      <c r="A1850" s="2" t="s">
        <v>178</v>
      </c>
      <c r="B1850" s="12">
        <v>2325030</v>
      </c>
      <c r="C1850" s="2">
        <v>8.4206599999999998</v>
      </c>
      <c r="D1850" s="2">
        <v>9.1765000000000008</v>
      </c>
      <c r="E1850" s="2" t="s">
        <v>24</v>
      </c>
      <c r="F1850" s="2">
        <v>8.9800000000000005E-2</v>
      </c>
      <c r="G1850" s="2" t="s">
        <v>25</v>
      </c>
      <c r="H1850" s="3">
        <v>41815</v>
      </c>
    </row>
    <row r="1851" spans="1:8">
      <c r="A1851" s="2" t="s">
        <v>1399</v>
      </c>
      <c r="B1851" s="12">
        <v>37000081008</v>
      </c>
      <c r="C1851" s="2">
        <v>2.792E-2</v>
      </c>
      <c r="D1851" s="2">
        <v>3.108E-2</v>
      </c>
      <c r="E1851" s="2" t="s">
        <v>24</v>
      </c>
      <c r="F1851" s="2">
        <v>0.1132</v>
      </c>
      <c r="G1851" s="2" t="s">
        <v>25</v>
      </c>
      <c r="H1851" s="3">
        <v>41815</v>
      </c>
    </row>
    <row r="1852" spans="1:8">
      <c r="A1852" s="2" t="s">
        <v>1399</v>
      </c>
      <c r="B1852" s="12">
        <v>37000081112</v>
      </c>
      <c r="C1852" s="2">
        <v>0.46344000000000002</v>
      </c>
      <c r="D1852" s="2">
        <v>0.47689999999999999</v>
      </c>
      <c r="E1852" s="2" t="s">
        <v>24</v>
      </c>
      <c r="F1852" s="2">
        <v>2.9000000000000001E-2</v>
      </c>
      <c r="G1852" s="2" t="s">
        <v>25</v>
      </c>
      <c r="H1852" s="3">
        <v>41815</v>
      </c>
    </row>
    <row r="1853" spans="1:8">
      <c r="A1853" s="2" t="s">
        <v>1400</v>
      </c>
      <c r="B1853" s="12">
        <v>37000081208</v>
      </c>
      <c r="C1853" s="2">
        <v>2.5649999999999999E-2</v>
      </c>
      <c r="D1853" s="2">
        <v>2.8559999999999999E-2</v>
      </c>
      <c r="E1853" s="2" t="s">
        <v>24</v>
      </c>
      <c r="F1853" s="2">
        <v>0.1135</v>
      </c>
      <c r="G1853" s="2" t="s">
        <v>25</v>
      </c>
      <c r="H1853" s="3">
        <v>41815</v>
      </c>
    </row>
    <row r="1854" spans="1:8">
      <c r="A1854" s="2" t="s">
        <v>185</v>
      </c>
      <c r="B1854" s="12">
        <v>52609000105</v>
      </c>
      <c r="C1854" s="2">
        <v>8.8513500000000001</v>
      </c>
      <c r="D1854" s="2">
        <v>9.2053200000000004</v>
      </c>
      <c r="E1854" s="2" t="s">
        <v>24</v>
      </c>
      <c r="F1854" s="2">
        <v>0.04</v>
      </c>
      <c r="G1854" s="2" t="s">
        <v>25</v>
      </c>
      <c r="H1854" s="3">
        <v>41822</v>
      </c>
    </row>
    <row r="1855" spans="1:8">
      <c r="A1855" s="2" t="s">
        <v>1401</v>
      </c>
      <c r="B1855" s="12">
        <v>67200050</v>
      </c>
      <c r="C1855" s="2">
        <v>0.11146</v>
      </c>
      <c r="D1855" s="2">
        <v>0.11278000000000001</v>
      </c>
      <c r="E1855" s="2" t="s">
        <v>24</v>
      </c>
      <c r="F1855" s="2">
        <v>1.18E-2</v>
      </c>
      <c r="G1855" s="2" t="s">
        <v>25</v>
      </c>
      <c r="H1855" s="3">
        <v>41822</v>
      </c>
    </row>
    <row r="1856" spans="1:8">
      <c r="A1856" s="2" t="s">
        <v>1402</v>
      </c>
      <c r="B1856" s="12">
        <v>67627016</v>
      </c>
      <c r="C1856" s="2">
        <v>0.11146</v>
      </c>
      <c r="D1856" s="2">
        <v>0.11278000000000001</v>
      </c>
      <c r="E1856" s="2" t="s">
        <v>24</v>
      </c>
      <c r="F1856" s="2">
        <v>1.18E-2</v>
      </c>
      <c r="G1856" s="2" t="s">
        <v>25</v>
      </c>
      <c r="H1856" s="3">
        <v>41822</v>
      </c>
    </row>
    <row r="1857" spans="1:8">
      <c r="A1857" s="2" t="s">
        <v>1403</v>
      </c>
      <c r="B1857" s="12">
        <v>67202124</v>
      </c>
      <c r="C1857" s="2">
        <v>0.11146</v>
      </c>
      <c r="D1857" s="2">
        <v>0.11278000000000001</v>
      </c>
      <c r="E1857" s="2" t="s">
        <v>24</v>
      </c>
      <c r="F1857" s="2">
        <v>1.18E-2</v>
      </c>
      <c r="G1857" s="2" t="s">
        <v>25</v>
      </c>
      <c r="H1857" s="3">
        <v>41822</v>
      </c>
    </row>
    <row r="1858" spans="1:8">
      <c r="A1858" s="2" t="s">
        <v>1404</v>
      </c>
      <c r="B1858" s="12">
        <v>67203008</v>
      </c>
      <c r="C1858" s="2">
        <v>0.11146</v>
      </c>
      <c r="D1858" s="2">
        <v>0.11278000000000001</v>
      </c>
      <c r="E1858" s="2" t="s">
        <v>24</v>
      </c>
      <c r="F1858" s="2">
        <v>1.18E-2</v>
      </c>
      <c r="G1858" s="2" t="s">
        <v>25</v>
      </c>
      <c r="H1858" s="3">
        <v>41822</v>
      </c>
    </row>
    <row r="1859" spans="1:8">
      <c r="A1859" s="2" t="s">
        <v>1405</v>
      </c>
      <c r="B1859" s="12">
        <v>67634120</v>
      </c>
      <c r="C1859" s="2">
        <v>0.11146</v>
      </c>
      <c r="D1859" s="2">
        <v>0.11278000000000001</v>
      </c>
      <c r="E1859" s="2" t="s">
        <v>24</v>
      </c>
      <c r="F1859" s="2">
        <v>1.18E-2</v>
      </c>
      <c r="G1859" s="2" t="s">
        <v>25</v>
      </c>
      <c r="H1859" s="3">
        <v>41822</v>
      </c>
    </row>
    <row r="1860" spans="1:8">
      <c r="A1860" s="2" t="s">
        <v>1406</v>
      </c>
      <c r="B1860" s="12">
        <v>67203908</v>
      </c>
      <c r="C1860" s="2">
        <v>0.11146</v>
      </c>
      <c r="D1860" s="2">
        <v>0.11278000000000001</v>
      </c>
      <c r="E1860" s="2" t="s">
        <v>24</v>
      </c>
      <c r="F1860" s="2">
        <v>1.18E-2</v>
      </c>
      <c r="G1860" s="2" t="s">
        <v>25</v>
      </c>
      <c r="H1860" s="3">
        <v>41822</v>
      </c>
    </row>
    <row r="1861" spans="1:8">
      <c r="A1861" s="2" t="s">
        <v>1407</v>
      </c>
      <c r="B1861" s="12">
        <v>67203524</v>
      </c>
      <c r="C1861" s="2">
        <v>0.11146</v>
      </c>
      <c r="D1861" s="2">
        <v>0.11278000000000001</v>
      </c>
      <c r="E1861" s="2" t="s">
        <v>24</v>
      </c>
      <c r="F1861" s="2">
        <v>1.18E-2</v>
      </c>
      <c r="G1861" s="2" t="s">
        <v>25</v>
      </c>
      <c r="H1861" s="3">
        <v>41822</v>
      </c>
    </row>
    <row r="1862" spans="1:8">
      <c r="A1862" s="2" t="s">
        <v>1408</v>
      </c>
      <c r="B1862" s="12">
        <v>67203777</v>
      </c>
      <c r="C1862" s="2">
        <v>0.11146</v>
      </c>
      <c r="D1862" s="2">
        <v>0.11278000000000001</v>
      </c>
      <c r="E1862" s="2" t="s">
        <v>24</v>
      </c>
      <c r="F1862" s="2">
        <v>1.18E-2</v>
      </c>
      <c r="G1862" s="2" t="s">
        <v>25</v>
      </c>
      <c r="H1862" s="3">
        <v>41822</v>
      </c>
    </row>
    <row r="1863" spans="1:8">
      <c r="A1863" s="2" t="s">
        <v>1409</v>
      </c>
      <c r="B1863" s="12">
        <v>76299042285</v>
      </c>
      <c r="C1863" s="2">
        <v>12.77225</v>
      </c>
      <c r="D1863" s="2">
        <v>14.03708</v>
      </c>
      <c r="E1863" s="2" t="s">
        <v>24</v>
      </c>
      <c r="F1863" s="2">
        <v>9.9000000000000005E-2</v>
      </c>
      <c r="G1863" s="2" t="s">
        <v>25</v>
      </c>
      <c r="H1863" s="3">
        <v>41822</v>
      </c>
    </row>
    <row r="1864" spans="1:8">
      <c r="A1864" s="2" t="s">
        <v>1410</v>
      </c>
      <c r="B1864" s="12">
        <v>76299042085</v>
      </c>
      <c r="C1864" s="2">
        <v>12.98701</v>
      </c>
      <c r="D1864" s="2">
        <v>14.273020000000001</v>
      </c>
      <c r="E1864" s="2" t="s">
        <v>24</v>
      </c>
      <c r="F1864" s="2">
        <v>9.9000000000000005E-2</v>
      </c>
      <c r="G1864" s="2" t="s">
        <v>25</v>
      </c>
      <c r="H1864" s="3">
        <v>41822</v>
      </c>
    </row>
    <row r="1865" spans="1:8">
      <c r="A1865" s="2" t="s">
        <v>395</v>
      </c>
      <c r="B1865" s="12">
        <v>173079101</v>
      </c>
      <c r="C1865" s="2">
        <v>12.77225</v>
      </c>
      <c r="D1865" s="2">
        <v>14.03708</v>
      </c>
      <c r="E1865" s="2" t="s">
        <v>24</v>
      </c>
      <c r="F1865" s="2">
        <v>9.9000000000000005E-2</v>
      </c>
      <c r="G1865" s="2" t="s">
        <v>25</v>
      </c>
      <c r="H1865" s="3">
        <v>41822</v>
      </c>
    </row>
    <row r="1866" spans="1:8">
      <c r="A1866" s="2" t="s">
        <v>396</v>
      </c>
      <c r="B1866" s="12">
        <v>173079001</v>
      </c>
      <c r="C1866" s="2">
        <v>12.98701</v>
      </c>
      <c r="D1866" s="2">
        <v>14.273020000000001</v>
      </c>
      <c r="E1866" s="2" t="s">
        <v>24</v>
      </c>
      <c r="F1866" s="2">
        <v>9.9000000000000005E-2</v>
      </c>
      <c r="G1866" s="2" t="s">
        <v>25</v>
      </c>
      <c r="H1866" s="3">
        <v>41822</v>
      </c>
    </row>
    <row r="1867" spans="1:8">
      <c r="A1867" s="2" t="s">
        <v>1411</v>
      </c>
      <c r="B1867" s="12">
        <v>53687100</v>
      </c>
      <c r="C1867" s="2">
        <v>238.63200000000001</v>
      </c>
      <c r="D1867" s="2">
        <v>250.79507000000001</v>
      </c>
      <c r="E1867" s="2" t="s">
        <v>24</v>
      </c>
      <c r="F1867" s="2">
        <v>5.0999999999999997E-2</v>
      </c>
      <c r="G1867" s="2" t="s">
        <v>25</v>
      </c>
      <c r="H1867" s="3">
        <v>41822</v>
      </c>
    </row>
    <row r="1868" spans="1:8">
      <c r="A1868" s="2" t="s">
        <v>39</v>
      </c>
      <c r="B1868" s="12">
        <v>310021020</v>
      </c>
      <c r="C1868" s="2">
        <v>58.601900000000001</v>
      </c>
      <c r="D1868" s="2">
        <v>64.462670000000003</v>
      </c>
      <c r="E1868" s="2" t="s">
        <v>24</v>
      </c>
      <c r="F1868" s="2">
        <v>0.1</v>
      </c>
      <c r="G1868" s="2" t="s">
        <v>25</v>
      </c>
      <c r="H1868" s="3">
        <v>41822</v>
      </c>
    </row>
    <row r="1869" spans="1:8">
      <c r="A1869" s="2" t="s">
        <v>41</v>
      </c>
      <c r="B1869" s="12">
        <v>310021125</v>
      </c>
      <c r="C1869" s="2">
        <v>59.751339999999999</v>
      </c>
      <c r="D1869" s="2">
        <v>65.725279999999998</v>
      </c>
      <c r="E1869" s="2" t="s">
        <v>24</v>
      </c>
      <c r="F1869" s="2">
        <v>0.1</v>
      </c>
      <c r="G1869" s="2" t="s">
        <v>25</v>
      </c>
      <c r="H1869" s="3">
        <v>41822</v>
      </c>
    </row>
    <row r="1870" spans="1:8">
      <c r="A1870" s="2" t="s">
        <v>42</v>
      </c>
      <c r="B1870" s="12">
        <v>64896069151</v>
      </c>
      <c r="C1870" s="2">
        <v>59.277679999999997</v>
      </c>
      <c r="D1870" s="2">
        <v>65.206040000000002</v>
      </c>
      <c r="E1870" s="2" t="s">
        <v>24</v>
      </c>
      <c r="F1870" s="2">
        <v>0.1</v>
      </c>
      <c r="G1870" s="2" t="s">
        <v>25</v>
      </c>
      <c r="H1870" s="3">
        <v>41822</v>
      </c>
    </row>
    <row r="1871" spans="1:8">
      <c r="A1871" s="2" t="s">
        <v>43</v>
      </c>
      <c r="B1871" s="12">
        <v>64896069250</v>
      </c>
      <c r="C1871" s="2">
        <v>61.635489999999997</v>
      </c>
      <c r="D1871" s="2">
        <v>67.797809999999998</v>
      </c>
      <c r="E1871" s="2" t="s">
        <v>24</v>
      </c>
      <c r="F1871" s="2">
        <v>0.1</v>
      </c>
      <c r="G1871" s="2" t="s">
        <v>25</v>
      </c>
      <c r="H1871" s="3">
        <v>41822</v>
      </c>
    </row>
    <row r="1872" spans="1:8">
      <c r="A1872" s="2" t="s">
        <v>672</v>
      </c>
      <c r="B1872" s="12">
        <v>59148001871</v>
      </c>
      <c r="C1872" s="2">
        <v>1076.9413300000001</v>
      </c>
      <c r="D1872" s="2">
        <v>1109.2495699999999</v>
      </c>
      <c r="E1872" s="2" t="s">
        <v>24</v>
      </c>
      <c r="F1872" s="2">
        <v>0.03</v>
      </c>
      <c r="G1872" s="2" t="s">
        <v>25</v>
      </c>
      <c r="H1872" s="3">
        <v>41829</v>
      </c>
    </row>
    <row r="1873" spans="1:8">
      <c r="A1873" s="2" t="s">
        <v>673</v>
      </c>
      <c r="B1873" s="12">
        <v>59148001971</v>
      </c>
      <c r="C1873" s="2">
        <v>1456.06522</v>
      </c>
      <c r="D1873" s="2">
        <v>1499.7471800000001</v>
      </c>
      <c r="E1873" s="2" t="s">
        <v>24</v>
      </c>
      <c r="F1873" s="2">
        <v>0.03</v>
      </c>
      <c r="G1873" s="2" t="s">
        <v>25</v>
      </c>
      <c r="H1873" s="3">
        <v>41829</v>
      </c>
    </row>
    <row r="1874" spans="1:8">
      <c r="A1874" s="2" t="s">
        <v>1412</v>
      </c>
      <c r="B1874" s="12">
        <v>50242013801</v>
      </c>
      <c r="C1874" s="2">
        <v>683.05332999999996</v>
      </c>
      <c r="D1874" s="2">
        <v>724.03652999999997</v>
      </c>
      <c r="E1874" s="2" t="s">
        <v>24</v>
      </c>
      <c r="F1874" s="2">
        <v>0.06</v>
      </c>
      <c r="G1874" s="2" t="s">
        <v>25</v>
      </c>
      <c r="H1874" s="3">
        <v>41829</v>
      </c>
    </row>
    <row r="1875" spans="1:8">
      <c r="A1875" s="2" t="s">
        <v>217</v>
      </c>
      <c r="B1875" s="12">
        <v>74300790</v>
      </c>
      <c r="C1875" s="2">
        <v>6.2618799999999997</v>
      </c>
      <c r="D1875" s="2">
        <v>6.5688399999999998</v>
      </c>
      <c r="E1875" s="2" t="s">
        <v>24</v>
      </c>
      <c r="F1875" s="2">
        <v>4.9000000000000002E-2</v>
      </c>
      <c r="G1875" s="2" t="s">
        <v>25</v>
      </c>
      <c r="H1875" s="3">
        <v>41829</v>
      </c>
    </row>
    <row r="1876" spans="1:8">
      <c r="A1876" s="2" t="s">
        <v>218</v>
      </c>
      <c r="B1876" s="12">
        <v>74301090</v>
      </c>
      <c r="C1876" s="2">
        <v>7.3654000000000002</v>
      </c>
      <c r="D1876" s="2">
        <v>7.7263000000000002</v>
      </c>
      <c r="E1876" s="2" t="s">
        <v>24</v>
      </c>
      <c r="F1876" s="2">
        <v>4.9000000000000002E-2</v>
      </c>
      <c r="G1876" s="2" t="s">
        <v>25</v>
      </c>
      <c r="H1876" s="3">
        <v>41829</v>
      </c>
    </row>
    <row r="1877" spans="1:8">
      <c r="A1877" s="2" t="s">
        <v>219</v>
      </c>
      <c r="B1877" s="12">
        <v>74300590</v>
      </c>
      <c r="C1877" s="2">
        <v>5.45702</v>
      </c>
      <c r="D1877" s="2">
        <v>5.7242499999999996</v>
      </c>
      <c r="E1877" s="2" t="s">
        <v>24</v>
      </c>
      <c r="F1877" s="2">
        <v>4.9000000000000002E-2</v>
      </c>
      <c r="G1877" s="2" t="s">
        <v>25</v>
      </c>
      <c r="H1877" s="3">
        <v>41829</v>
      </c>
    </row>
    <row r="1878" spans="1:8">
      <c r="A1878" s="2" t="s">
        <v>689</v>
      </c>
      <c r="B1878" s="12">
        <v>597000160</v>
      </c>
      <c r="C1878" s="2">
        <v>4.9183899999999996</v>
      </c>
      <c r="D1878" s="2">
        <v>5.4053599999999999</v>
      </c>
      <c r="E1878" s="2" t="s">
        <v>24</v>
      </c>
      <c r="F1878" s="2">
        <v>9.9000000000000005E-2</v>
      </c>
      <c r="G1878" s="2" t="s">
        <v>25</v>
      </c>
      <c r="H1878" s="3">
        <v>41829</v>
      </c>
    </row>
    <row r="1879" spans="1:8">
      <c r="A1879" s="2" t="s">
        <v>220</v>
      </c>
      <c r="B1879" s="12">
        <v>52054055022</v>
      </c>
      <c r="C1879" s="2">
        <v>98.895349999999993</v>
      </c>
      <c r="D1879" s="2">
        <v>108.02325</v>
      </c>
      <c r="E1879" s="2" t="s">
        <v>24</v>
      </c>
      <c r="F1879" s="2">
        <v>9.2299999999999993E-2</v>
      </c>
      <c r="G1879" s="2" t="s">
        <v>25</v>
      </c>
      <c r="H1879" s="3">
        <v>41829</v>
      </c>
    </row>
    <row r="1880" spans="1:8">
      <c r="A1880" s="2" t="s">
        <v>1413</v>
      </c>
      <c r="B1880" s="12">
        <v>27437010601</v>
      </c>
      <c r="C1880" s="2">
        <v>2.3091699999999999</v>
      </c>
      <c r="D1880" s="2">
        <v>2.54006</v>
      </c>
      <c r="E1880" s="2" t="s">
        <v>24</v>
      </c>
      <c r="F1880" s="2">
        <v>0.1</v>
      </c>
      <c r="G1880" s="2" t="s">
        <v>25</v>
      </c>
      <c r="H1880" s="3">
        <v>41829</v>
      </c>
    </row>
    <row r="1881" spans="1:8">
      <c r="A1881" s="2" t="s">
        <v>691</v>
      </c>
      <c r="B1881" s="12">
        <v>7518022</v>
      </c>
      <c r="C1881" s="2">
        <v>7.5834400000000004</v>
      </c>
      <c r="D1881" s="2">
        <v>8.2660999999999998</v>
      </c>
      <c r="E1881" s="2" t="s">
        <v>24</v>
      </c>
      <c r="F1881" s="2">
        <v>0.09</v>
      </c>
      <c r="G1881" s="2" t="s">
        <v>25</v>
      </c>
      <c r="H1881" s="3">
        <v>41829</v>
      </c>
    </row>
    <row r="1882" spans="1:8">
      <c r="A1882" s="2" t="s">
        <v>691</v>
      </c>
      <c r="B1882" s="12">
        <v>7518025</v>
      </c>
      <c r="C1882" s="2">
        <v>7.3416100000000002</v>
      </c>
      <c r="D1882" s="2">
        <v>8.0023599999999995</v>
      </c>
      <c r="E1882" s="2" t="s">
        <v>24</v>
      </c>
      <c r="F1882" s="2">
        <v>0.09</v>
      </c>
      <c r="G1882" s="2" t="s">
        <v>25</v>
      </c>
      <c r="H1882" s="3">
        <v>41829</v>
      </c>
    </row>
    <row r="1883" spans="1:8">
      <c r="A1883" s="2" t="s">
        <v>229</v>
      </c>
      <c r="B1883" s="12">
        <v>63459070060</v>
      </c>
      <c r="C1883" s="2">
        <v>21.263559999999998</v>
      </c>
      <c r="D1883" s="2">
        <v>22.523</v>
      </c>
      <c r="E1883" s="2" t="s">
        <v>24</v>
      </c>
      <c r="F1883" s="2">
        <v>5.9200000000000003E-2</v>
      </c>
      <c r="G1883" s="2" t="s">
        <v>25</v>
      </c>
      <c r="H1883" s="3">
        <v>41829</v>
      </c>
    </row>
    <row r="1884" spans="1:8">
      <c r="A1884" s="2" t="s">
        <v>1414</v>
      </c>
      <c r="B1884" s="12">
        <v>63459070160</v>
      </c>
      <c r="C1884" s="2">
        <v>21.548760000000001</v>
      </c>
      <c r="D1884" s="2">
        <v>22.825099999999999</v>
      </c>
      <c r="E1884" s="2" t="s">
        <v>24</v>
      </c>
      <c r="F1884" s="2">
        <v>5.9200000000000003E-2</v>
      </c>
      <c r="G1884" s="2" t="s">
        <v>25</v>
      </c>
      <c r="H1884" s="3">
        <v>41829</v>
      </c>
    </row>
    <row r="1885" spans="1:8">
      <c r="A1885" s="2" t="s">
        <v>1415</v>
      </c>
      <c r="B1885" s="12">
        <v>51846233</v>
      </c>
      <c r="C1885" s="2">
        <v>4.8890200000000004</v>
      </c>
      <c r="D1885" s="2">
        <v>5.2263700000000002</v>
      </c>
      <c r="E1885" s="2" t="s">
        <v>24</v>
      </c>
      <c r="F1885" s="2">
        <v>6.9000000000000006E-2</v>
      </c>
      <c r="G1885" s="2" t="s">
        <v>25</v>
      </c>
      <c r="H1885" s="3">
        <v>41829</v>
      </c>
    </row>
    <row r="1886" spans="1:8">
      <c r="A1886" s="2" t="s">
        <v>149</v>
      </c>
      <c r="B1886" s="12">
        <v>88250033</v>
      </c>
      <c r="C1886" s="2">
        <v>15.182980000000001</v>
      </c>
      <c r="D1886" s="2">
        <v>17.90362</v>
      </c>
      <c r="E1886" s="2" t="s">
        <v>24</v>
      </c>
      <c r="F1886" s="2">
        <v>0.1792</v>
      </c>
      <c r="G1886" s="2" t="s">
        <v>25</v>
      </c>
      <c r="H1886" s="3">
        <v>41829</v>
      </c>
    </row>
    <row r="1887" spans="1:8">
      <c r="A1887" s="2" t="s">
        <v>150</v>
      </c>
      <c r="B1887" s="12">
        <v>88250205</v>
      </c>
      <c r="C1887" s="2">
        <v>19.540520000000001</v>
      </c>
      <c r="D1887" s="2">
        <v>23.059180000000001</v>
      </c>
      <c r="E1887" s="2" t="s">
        <v>24</v>
      </c>
      <c r="F1887" s="2">
        <v>0.18010000000000001</v>
      </c>
      <c r="G1887" s="2" t="s">
        <v>25</v>
      </c>
      <c r="H1887" s="3">
        <v>41829</v>
      </c>
    </row>
    <row r="1888" spans="1:8">
      <c r="A1888" s="2" t="s">
        <v>246</v>
      </c>
      <c r="B1888" s="12">
        <v>3161112</v>
      </c>
      <c r="C1888" s="2">
        <v>37.640970000000003</v>
      </c>
      <c r="D1888" s="2">
        <v>39.899430000000002</v>
      </c>
      <c r="E1888" s="2" t="s">
        <v>24</v>
      </c>
      <c r="F1888" s="2">
        <v>0.06</v>
      </c>
      <c r="G1888" s="2" t="s">
        <v>25</v>
      </c>
      <c r="H1888" s="3">
        <v>41829</v>
      </c>
    </row>
    <row r="1889" spans="1:8">
      <c r="A1889" s="2" t="s">
        <v>247</v>
      </c>
      <c r="B1889" s="12">
        <v>3161212</v>
      </c>
      <c r="C1889" s="2">
        <v>37.963050000000003</v>
      </c>
      <c r="D1889" s="2">
        <v>40.240830000000003</v>
      </c>
      <c r="E1889" s="2" t="s">
        <v>24</v>
      </c>
      <c r="F1889" s="2">
        <v>0.06</v>
      </c>
      <c r="G1889" s="2" t="s">
        <v>25</v>
      </c>
      <c r="H1889" s="3">
        <v>41829</v>
      </c>
    </row>
    <row r="1890" spans="1:8">
      <c r="A1890" s="2" t="s">
        <v>707</v>
      </c>
      <c r="B1890" s="12">
        <v>4019109</v>
      </c>
      <c r="C1890" s="2">
        <v>151.85437999999999</v>
      </c>
      <c r="D1890" s="2">
        <v>154.89299</v>
      </c>
      <c r="E1890" s="2" t="s">
        <v>24</v>
      </c>
      <c r="F1890" s="2">
        <v>0.02</v>
      </c>
      <c r="G1890" s="2" t="s">
        <v>25</v>
      </c>
      <c r="H1890" s="3">
        <v>41829</v>
      </c>
    </row>
    <row r="1891" spans="1:8">
      <c r="A1891" s="2" t="s">
        <v>251</v>
      </c>
      <c r="B1891" s="12">
        <v>63402091130</v>
      </c>
      <c r="C1891" s="2">
        <v>4.3027699999999998</v>
      </c>
      <c r="D1891" s="2">
        <v>4.5846099999999996</v>
      </c>
      <c r="E1891" s="2" t="s">
        <v>24</v>
      </c>
      <c r="F1891" s="2">
        <v>6.5500000000000003E-2</v>
      </c>
      <c r="G1891" s="2" t="s">
        <v>25</v>
      </c>
      <c r="H1891" s="3">
        <v>41829</v>
      </c>
    </row>
    <row r="1892" spans="1:8">
      <c r="A1892" s="2" t="s">
        <v>251</v>
      </c>
      <c r="B1892" s="12">
        <v>63402091164</v>
      </c>
      <c r="C1892" s="2">
        <v>4.4374500000000001</v>
      </c>
      <c r="D1892" s="2">
        <v>4.7281000000000004</v>
      </c>
      <c r="E1892" s="2" t="s">
        <v>24</v>
      </c>
      <c r="F1892" s="2">
        <v>6.5500000000000003E-2</v>
      </c>
      <c r="G1892" s="2" t="s">
        <v>25</v>
      </c>
      <c r="H1892" s="3">
        <v>41829</v>
      </c>
    </row>
    <row r="1893" spans="1:8">
      <c r="A1893" s="2" t="s">
        <v>253</v>
      </c>
      <c r="B1893" s="12">
        <v>66780021008</v>
      </c>
      <c r="C1893" s="2">
        <v>161.29599999999999</v>
      </c>
      <c r="D1893" s="2">
        <v>174.2013</v>
      </c>
      <c r="E1893" s="2" t="s">
        <v>24</v>
      </c>
      <c r="F1893" s="2">
        <v>0.08</v>
      </c>
      <c r="G1893" s="2" t="s">
        <v>25</v>
      </c>
      <c r="H1893" s="3">
        <v>41829</v>
      </c>
    </row>
    <row r="1894" spans="1:8">
      <c r="A1894" s="2" t="s">
        <v>254</v>
      </c>
      <c r="B1894" s="12">
        <v>66780021007</v>
      </c>
      <c r="C1894" s="2">
        <v>319.30981000000003</v>
      </c>
      <c r="D1894" s="2">
        <v>344.85779000000002</v>
      </c>
      <c r="E1894" s="2" t="s">
        <v>24</v>
      </c>
      <c r="F1894" s="2">
        <v>0.08</v>
      </c>
      <c r="G1894" s="2" t="s">
        <v>25</v>
      </c>
      <c r="H1894" s="3">
        <v>41829</v>
      </c>
    </row>
    <row r="1895" spans="1:8">
      <c r="A1895" s="2" t="s">
        <v>112</v>
      </c>
      <c r="B1895" s="12">
        <v>456141001</v>
      </c>
      <c r="C1895" s="2">
        <v>2.53816</v>
      </c>
      <c r="D1895" s="2">
        <v>2.75386</v>
      </c>
      <c r="E1895" s="2" t="s">
        <v>24</v>
      </c>
      <c r="F1895" s="2">
        <v>8.5000000000000006E-2</v>
      </c>
      <c r="G1895" s="2" t="s">
        <v>25</v>
      </c>
      <c r="H1895" s="3">
        <v>41829</v>
      </c>
    </row>
    <row r="1896" spans="1:8">
      <c r="A1896" s="2" t="s">
        <v>113</v>
      </c>
      <c r="B1896" s="12">
        <v>456140201</v>
      </c>
      <c r="C1896" s="2">
        <v>2.5386600000000001</v>
      </c>
      <c r="D1896" s="2">
        <v>2.7544</v>
      </c>
      <c r="E1896" s="2" t="s">
        <v>24</v>
      </c>
      <c r="F1896" s="2">
        <v>8.5000000000000006E-2</v>
      </c>
      <c r="G1896" s="2" t="s">
        <v>25</v>
      </c>
      <c r="H1896" s="3">
        <v>41829</v>
      </c>
    </row>
    <row r="1897" spans="1:8">
      <c r="A1897" s="2" t="s">
        <v>114</v>
      </c>
      <c r="B1897" s="12">
        <v>456142001</v>
      </c>
      <c r="C1897" s="2">
        <v>2.56908</v>
      </c>
      <c r="D1897" s="2">
        <v>2.7766199999999999</v>
      </c>
      <c r="E1897" s="2" t="s">
        <v>24</v>
      </c>
      <c r="F1897" s="2">
        <v>8.0799999999999997E-2</v>
      </c>
      <c r="G1897" s="2" t="s">
        <v>25</v>
      </c>
      <c r="H1897" s="3">
        <v>41829</v>
      </c>
    </row>
    <row r="1898" spans="1:8">
      <c r="A1898" s="2" t="s">
        <v>115</v>
      </c>
      <c r="B1898" s="12">
        <v>456140501</v>
      </c>
      <c r="C1898" s="2">
        <v>2.5371999999999999</v>
      </c>
      <c r="D1898" s="2">
        <v>2.7528199999999998</v>
      </c>
      <c r="E1898" s="2" t="s">
        <v>24</v>
      </c>
      <c r="F1898" s="2">
        <v>8.5000000000000006E-2</v>
      </c>
      <c r="G1898" s="2" t="s">
        <v>25</v>
      </c>
      <c r="H1898" s="3">
        <v>41829</v>
      </c>
    </row>
    <row r="1899" spans="1:8">
      <c r="A1899" s="2" t="s">
        <v>154</v>
      </c>
      <c r="B1899" s="12">
        <v>50192011309</v>
      </c>
      <c r="C1899" s="2">
        <v>29.402470000000001</v>
      </c>
      <c r="D1899" s="2">
        <v>32.642620000000001</v>
      </c>
      <c r="E1899" s="2" t="s">
        <v>24</v>
      </c>
      <c r="F1899" s="2">
        <v>0.11020000000000001</v>
      </c>
      <c r="G1899" s="2" t="s">
        <v>25</v>
      </c>
      <c r="H1899" s="3">
        <v>41829</v>
      </c>
    </row>
    <row r="1900" spans="1:8">
      <c r="A1900" s="2" t="s">
        <v>1416</v>
      </c>
      <c r="B1900" s="12">
        <v>58914050118</v>
      </c>
      <c r="C1900" s="2">
        <v>20.632079999999998</v>
      </c>
      <c r="D1900" s="2">
        <v>22.674659999999999</v>
      </c>
      <c r="E1900" s="2" t="s">
        <v>24</v>
      </c>
      <c r="F1900" s="2">
        <v>9.9000000000000005E-2</v>
      </c>
      <c r="G1900" s="2" t="s">
        <v>25</v>
      </c>
      <c r="H1900" s="3">
        <v>41829</v>
      </c>
    </row>
    <row r="1901" spans="1:8">
      <c r="A1901" s="2" t="s">
        <v>713</v>
      </c>
      <c r="B1901" s="12">
        <v>50242004163</v>
      </c>
      <c r="C1901" s="2">
        <v>108.03104</v>
      </c>
      <c r="D1901" s="2">
        <v>112.34796</v>
      </c>
      <c r="E1901" s="2" t="s">
        <v>24</v>
      </c>
      <c r="F1901" s="2">
        <v>0.04</v>
      </c>
      <c r="G1901" s="2" t="s">
        <v>25</v>
      </c>
      <c r="H1901" s="3">
        <v>41829</v>
      </c>
    </row>
    <row r="1902" spans="1:8">
      <c r="A1902" s="2" t="s">
        <v>289</v>
      </c>
      <c r="B1902" s="12">
        <v>299384704</v>
      </c>
      <c r="C1902" s="2">
        <v>4.8752899999999997</v>
      </c>
      <c r="D1902" s="2">
        <v>5.1190600000000002</v>
      </c>
      <c r="E1902" s="2" t="s">
        <v>24</v>
      </c>
      <c r="F1902" s="2">
        <v>0.05</v>
      </c>
      <c r="G1902" s="2" t="s">
        <v>25</v>
      </c>
      <c r="H1902" s="3">
        <v>41829</v>
      </c>
    </row>
    <row r="1903" spans="1:8">
      <c r="A1903" s="2" t="s">
        <v>290</v>
      </c>
      <c r="B1903" s="12">
        <v>299384902</v>
      </c>
      <c r="C1903" s="2">
        <v>5.4500700000000002</v>
      </c>
      <c r="D1903" s="2">
        <v>5.9619900000000001</v>
      </c>
      <c r="E1903" s="2" t="s">
        <v>24</v>
      </c>
      <c r="F1903" s="2">
        <v>9.3899999999999997E-2</v>
      </c>
      <c r="G1903" s="2" t="s">
        <v>25</v>
      </c>
      <c r="H1903" s="3">
        <v>41829</v>
      </c>
    </row>
    <row r="1904" spans="1:8">
      <c r="A1904" s="2" t="s">
        <v>290</v>
      </c>
      <c r="B1904" s="12">
        <v>299384904</v>
      </c>
      <c r="C1904" s="2">
        <v>4.6453600000000002</v>
      </c>
      <c r="D1904" s="2">
        <v>5.08216</v>
      </c>
      <c r="E1904" s="2" t="s">
        <v>24</v>
      </c>
      <c r="F1904" s="2">
        <v>9.4E-2</v>
      </c>
      <c r="G1904" s="2" t="s">
        <v>25</v>
      </c>
      <c r="H1904" s="3">
        <v>41829</v>
      </c>
    </row>
    <row r="1905" spans="1:8">
      <c r="A1905" s="2" t="s">
        <v>291</v>
      </c>
      <c r="B1905" s="12">
        <v>299384802</v>
      </c>
      <c r="C1905" s="2">
        <v>6.4078400000000002</v>
      </c>
      <c r="D1905" s="2">
        <v>6.7279099999999996</v>
      </c>
      <c r="E1905" s="2" t="s">
        <v>24</v>
      </c>
      <c r="F1905" s="2">
        <v>4.99E-2</v>
      </c>
      <c r="G1905" s="2" t="s">
        <v>25</v>
      </c>
      <c r="H1905" s="3">
        <v>41829</v>
      </c>
    </row>
    <row r="1906" spans="1:8">
      <c r="A1906" s="2" t="s">
        <v>291</v>
      </c>
      <c r="B1906" s="12">
        <v>299384804</v>
      </c>
      <c r="C1906" s="2">
        <v>6.6129199999999999</v>
      </c>
      <c r="D1906" s="2">
        <v>6.9433699999999998</v>
      </c>
      <c r="E1906" s="2" t="s">
        <v>24</v>
      </c>
      <c r="F1906" s="2">
        <v>0.05</v>
      </c>
      <c r="G1906" s="2" t="s">
        <v>25</v>
      </c>
      <c r="H1906" s="3">
        <v>41829</v>
      </c>
    </row>
    <row r="1907" spans="1:8">
      <c r="A1907" s="2" t="s">
        <v>1417</v>
      </c>
      <c r="B1907" s="12">
        <v>597002402</v>
      </c>
      <c r="C1907" s="2">
        <v>63.851640000000003</v>
      </c>
      <c r="D1907" s="2">
        <v>67.682739999999995</v>
      </c>
      <c r="E1907" s="2" t="s">
        <v>24</v>
      </c>
      <c r="F1907" s="2">
        <v>0.06</v>
      </c>
      <c r="G1907" s="2" t="s">
        <v>25</v>
      </c>
      <c r="H1907" s="3">
        <v>41829</v>
      </c>
    </row>
    <row r="1908" spans="1:8">
      <c r="A1908" s="2" t="s">
        <v>310</v>
      </c>
      <c r="B1908" s="12">
        <v>32121201</v>
      </c>
      <c r="C1908" s="2">
        <v>2.0609999999999999</v>
      </c>
      <c r="D1908" s="2">
        <v>2.2650100000000002</v>
      </c>
      <c r="E1908" s="2" t="s">
        <v>24</v>
      </c>
      <c r="F1908" s="2">
        <v>9.9000000000000005E-2</v>
      </c>
      <c r="G1908" s="2" t="s">
        <v>25</v>
      </c>
      <c r="H1908" s="3">
        <v>41829</v>
      </c>
    </row>
    <row r="1909" spans="1:8">
      <c r="A1909" s="2" t="s">
        <v>311</v>
      </c>
      <c r="B1909" s="12">
        <v>32122401</v>
      </c>
      <c r="C1909" s="2">
        <v>4.0359299999999996</v>
      </c>
      <c r="D1909" s="2">
        <v>4.4354800000000001</v>
      </c>
      <c r="E1909" s="2" t="s">
        <v>24</v>
      </c>
      <c r="F1909" s="2">
        <v>9.9000000000000005E-2</v>
      </c>
      <c r="G1909" s="2" t="s">
        <v>25</v>
      </c>
      <c r="H1909" s="3">
        <v>41829</v>
      </c>
    </row>
    <row r="1910" spans="1:8">
      <c r="A1910" s="2" t="s">
        <v>1418</v>
      </c>
      <c r="B1910" s="12">
        <v>32301613</v>
      </c>
      <c r="C1910" s="2">
        <v>6.4221700000000004</v>
      </c>
      <c r="D1910" s="2">
        <v>7.0579700000000001</v>
      </c>
      <c r="E1910" s="2" t="s">
        <v>24</v>
      </c>
      <c r="F1910" s="2">
        <v>9.9000000000000005E-2</v>
      </c>
      <c r="G1910" s="2" t="s">
        <v>25</v>
      </c>
      <c r="H1910" s="3">
        <v>41829</v>
      </c>
    </row>
    <row r="1911" spans="1:8">
      <c r="A1911" s="2" t="s">
        <v>312</v>
      </c>
      <c r="B1911" s="12">
        <v>32120601</v>
      </c>
      <c r="C1911" s="2">
        <v>1.10019</v>
      </c>
      <c r="D1911" s="2">
        <v>1.1540299999999999</v>
      </c>
      <c r="E1911" s="2" t="s">
        <v>24</v>
      </c>
      <c r="F1911" s="2">
        <v>4.8899999999999999E-2</v>
      </c>
      <c r="G1911" s="2" t="s">
        <v>25</v>
      </c>
      <c r="H1911" s="3">
        <v>41829</v>
      </c>
    </row>
    <row r="1912" spans="1:8">
      <c r="A1912" s="2" t="s">
        <v>116</v>
      </c>
      <c r="B1912" s="12">
        <v>456009530</v>
      </c>
      <c r="C1912" s="2">
        <v>6.9754899999999997</v>
      </c>
      <c r="D1912" s="2">
        <v>7.5683400000000001</v>
      </c>
      <c r="E1912" s="2" t="s">
        <v>24</v>
      </c>
      <c r="F1912" s="2">
        <v>8.5000000000000006E-2</v>
      </c>
      <c r="G1912" s="2" t="s">
        <v>25</v>
      </c>
      <c r="H1912" s="3">
        <v>41829</v>
      </c>
    </row>
    <row r="1913" spans="1:8">
      <c r="A1913" s="2" t="s">
        <v>320</v>
      </c>
      <c r="B1913" s="12">
        <v>74568216</v>
      </c>
      <c r="C1913" s="2">
        <v>0.76473000000000002</v>
      </c>
      <c r="D1913" s="2">
        <v>0.80218999999999996</v>
      </c>
      <c r="E1913" s="2" t="s">
        <v>24</v>
      </c>
      <c r="F1913" s="2">
        <v>4.9000000000000002E-2</v>
      </c>
      <c r="G1913" s="2" t="s">
        <v>25</v>
      </c>
      <c r="H1913" s="3">
        <v>41829</v>
      </c>
    </row>
    <row r="1914" spans="1:8">
      <c r="A1914" s="2" t="s">
        <v>321</v>
      </c>
      <c r="B1914" s="12">
        <v>74611411</v>
      </c>
      <c r="C1914" s="2">
        <v>1.22346</v>
      </c>
      <c r="D1914" s="2">
        <v>1.2834700000000001</v>
      </c>
      <c r="E1914" s="2" t="s">
        <v>24</v>
      </c>
      <c r="F1914" s="2">
        <v>4.9000000000000002E-2</v>
      </c>
      <c r="G1914" s="2" t="s">
        <v>25</v>
      </c>
      <c r="H1914" s="3">
        <v>41829</v>
      </c>
    </row>
    <row r="1915" spans="1:8">
      <c r="A1915" s="2" t="s">
        <v>322</v>
      </c>
      <c r="B1915" s="12">
        <v>74621213</v>
      </c>
      <c r="C1915" s="2">
        <v>1.27704</v>
      </c>
      <c r="D1915" s="2">
        <v>1.33958</v>
      </c>
      <c r="E1915" s="2" t="s">
        <v>24</v>
      </c>
      <c r="F1915" s="2">
        <v>4.9000000000000002E-2</v>
      </c>
      <c r="G1915" s="2" t="s">
        <v>25</v>
      </c>
      <c r="H1915" s="3">
        <v>41829</v>
      </c>
    </row>
    <row r="1916" spans="1:8">
      <c r="A1916" s="2" t="s">
        <v>323</v>
      </c>
      <c r="B1916" s="12">
        <v>74621413</v>
      </c>
      <c r="C1916" s="2">
        <v>2.5549499999999998</v>
      </c>
      <c r="D1916" s="2">
        <v>2.6802000000000001</v>
      </c>
      <c r="E1916" s="2" t="s">
        <v>24</v>
      </c>
      <c r="F1916" s="2">
        <v>4.9000000000000002E-2</v>
      </c>
      <c r="G1916" s="2" t="s">
        <v>25</v>
      </c>
      <c r="H1916" s="3">
        <v>41829</v>
      </c>
    </row>
    <row r="1917" spans="1:8">
      <c r="A1917" s="2" t="s">
        <v>324</v>
      </c>
      <c r="B1917" s="12">
        <v>74621513</v>
      </c>
      <c r="C1917" s="2">
        <v>4.6480800000000002</v>
      </c>
      <c r="D1917" s="2">
        <v>4.8758400000000002</v>
      </c>
      <c r="E1917" s="2" t="s">
        <v>24</v>
      </c>
      <c r="F1917" s="2">
        <v>4.9000000000000002E-2</v>
      </c>
      <c r="G1917" s="2" t="s">
        <v>25</v>
      </c>
      <c r="H1917" s="3">
        <v>41829</v>
      </c>
    </row>
    <row r="1918" spans="1:8">
      <c r="A1918" s="2" t="s">
        <v>325</v>
      </c>
      <c r="B1918" s="12">
        <v>74382611</v>
      </c>
      <c r="C1918" s="2">
        <v>2.2927</v>
      </c>
      <c r="D1918" s="2">
        <v>2.4049999999999998</v>
      </c>
      <c r="E1918" s="2" t="s">
        <v>24</v>
      </c>
      <c r="F1918" s="2">
        <v>4.9000000000000002E-2</v>
      </c>
      <c r="G1918" s="2" t="s">
        <v>25</v>
      </c>
      <c r="H1918" s="3">
        <v>41829</v>
      </c>
    </row>
    <row r="1919" spans="1:8">
      <c r="A1919" s="2" t="s">
        <v>326</v>
      </c>
      <c r="B1919" s="12">
        <v>74712611</v>
      </c>
      <c r="C1919" s="2">
        <v>4.0134800000000004</v>
      </c>
      <c r="D1919" s="2">
        <v>4.21014</v>
      </c>
      <c r="E1919" s="2" t="s">
        <v>24</v>
      </c>
      <c r="F1919" s="2">
        <v>4.9000000000000002E-2</v>
      </c>
      <c r="G1919" s="2" t="s">
        <v>25</v>
      </c>
      <c r="H1919" s="3">
        <v>41829</v>
      </c>
    </row>
    <row r="1920" spans="1:8">
      <c r="A1920" s="2" t="s">
        <v>1419</v>
      </c>
      <c r="B1920" s="12">
        <v>55494010010</v>
      </c>
      <c r="C1920" s="2">
        <v>4.5670400000000004</v>
      </c>
      <c r="D1920" s="2">
        <v>4.7497199999999999</v>
      </c>
      <c r="E1920" s="2" t="s">
        <v>24</v>
      </c>
      <c r="F1920" s="2">
        <v>0.04</v>
      </c>
      <c r="G1920" s="2" t="s">
        <v>25</v>
      </c>
      <c r="H1920" s="3">
        <v>41829</v>
      </c>
    </row>
    <row r="1921" spans="1:8">
      <c r="A1921" s="2" t="s">
        <v>1420</v>
      </c>
      <c r="B1921" s="12">
        <v>299591545</v>
      </c>
      <c r="C1921" s="2">
        <v>8.0864200000000004</v>
      </c>
      <c r="D1921" s="2">
        <v>8.4907400000000006</v>
      </c>
      <c r="E1921" s="2" t="s">
        <v>24</v>
      </c>
      <c r="F1921" s="2">
        <v>0.05</v>
      </c>
      <c r="G1921" s="2" t="s">
        <v>25</v>
      </c>
      <c r="H1921" s="3">
        <v>41829</v>
      </c>
    </row>
    <row r="1922" spans="1:8">
      <c r="A1922" s="2" t="s">
        <v>338</v>
      </c>
      <c r="B1922" s="12">
        <v>299591045</v>
      </c>
      <c r="C1922" s="2">
        <v>9.1304099999999995</v>
      </c>
      <c r="D1922" s="2">
        <v>9.5870200000000008</v>
      </c>
      <c r="E1922" s="2" t="s">
        <v>24</v>
      </c>
      <c r="F1922" s="2">
        <v>0.05</v>
      </c>
      <c r="G1922" s="2" t="s">
        <v>25</v>
      </c>
      <c r="H1922" s="3">
        <v>41829</v>
      </c>
    </row>
    <row r="1923" spans="1:8">
      <c r="A1923" s="2" t="s">
        <v>339</v>
      </c>
      <c r="B1923" s="12">
        <v>299591202</v>
      </c>
      <c r="C1923" s="2">
        <v>4.9581499999999998</v>
      </c>
      <c r="D1923" s="2">
        <v>5.9501299999999997</v>
      </c>
      <c r="E1923" s="2" t="s">
        <v>24</v>
      </c>
      <c r="F1923" s="2">
        <v>0.2001</v>
      </c>
      <c r="G1923" s="2" t="s">
        <v>25</v>
      </c>
      <c r="H1923" s="3">
        <v>41829</v>
      </c>
    </row>
    <row r="1924" spans="1:8">
      <c r="A1924" s="2" t="s">
        <v>340</v>
      </c>
      <c r="B1924" s="12">
        <v>299591845</v>
      </c>
      <c r="C1924" s="2">
        <v>5.8715599999999997</v>
      </c>
      <c r="D1924" s="2">
        <v>8.8073399999999999</v>
      </c>
      <c r="E1924" s="2" t="s">
        <v>24</v>
      </c>
      <c r="F1924" s="2">
        <v>0.5</v>
      </c>
      <c r="G1924" s="2" t="s">
        <v>25</v>
      </c>
      <c r="H1924" s="3">
        <v>41829</v>
      </c>
    </row>
    <row r="1925" spans="1:8">
      <c r="A1925" s="2" t="s">
        <v>341</v>
      </c>
      <c r="B1925" s="12">
        <v>299591825</v>
      </c>
      <c r="C1925" s="2">
        <v>5.97417</v>
      </c>
      <c r="D1925" s="2">
        <v>8.9612599999999993</v>
      </c>
      <c r="E1925" s="2" t="s">
        <v>24</v>
      </c>
      <c r="F1925" s="2">
        <v>0.5</v>
      </c>
      <c r="G1925" s="2" t="s">
        <v>25</v>
      </c>
      <c r="H1925" s="3">
        <v>41829</v>
      </c>
    </row>
    <row r="1926" spans="1:8">
      <c r="A1926" s="2" t="s">
        <v>754</v>
      </c>
      <c r="B1926" s="12">
        <v>145237105</v>
      </c>
      <c r="C1926" s="2">
        <v>5.4678500000000003</v>
      </c>
      <c r="D1926" s="2">
        <v>5.8506600000000004</v>
      </c>
      <c r="E1926" s="2" t="s">
        <v>24</v>
      </c>
      <c r="F1926" s="2">
        <v>7.0000000000000007E-2</v>
      </c>
      <c r="G1926" s="2" t="s">
        <v>25</v>
      </c>
      <c r="H1926" s="3">
        <v>41829</v>
      </c>
    </row>
    <row r="1927" spans="1:8">
      <c r="A1927" s="2" t="s">
        <v>365</v>
      </c>
      <c r="B1927" s="12">
        <v>299590845</v>
      </c>
      <c r="C1927" s="2">
        <v>5.8561300000000003</v>
      </c>
      <c r="D1927" s="2">
        <v>6.6881700000000004</v>
      </c>
      <c r="E1927" s="2" t="s">
        <v>24</v>
      </c>
      <c r="F1927" s="2">
        <v>0.1421</v>
      </c>
      <c r="G1927" s="2" t="s">
        <v>25</v>
      </c>
      <c r="H1927" s="3">
        <v>41829</v>
      </c>
    </row>
    <row r="1928" spans="1:8">
      <c r="A1928" s="2" t="s">
        <v>366</v>
      </c>
      <c r="B1928" s="12">
        <v>299590825</v>
      </c>
      <c r="C1928" s="2">
        <v>5.83507</v>
      </c>
      <c r="D1928" s="2">
        <v>6.6641199999999996</v>
      </c>
      <c r="E1928" s="2" t="s">
        <v>24</v>
      </c>
      <c r="F1928" s="2">
        <v>0.1421</v>
      </c>
      <c r="G1928" s="2" t="s">
        <v>25</v>
      </c>
      <c r="H1928" s="3">
        <v>41829</v>
      </c>
    </row>
    <row r="1929" spans="1:8">
      <c r="A1929" s="2" t="s">
        <v>1421</v>
      </c>
      <c r="B1929" s="12">
        <v>145002002</v>
      </c>
      <c r="C1929" s="2">
        <v>5.4888000000000003</v>
      </c>
      <c r="D1929" s="2">
        <v>5.8730200000000004</v>
      </c>
      <c r="E1929" s="2" t="s">
        <v>24</v>
      </c>
      <c r="F1929" s="2">
        <v>7.0000000000000007E-2</v>
      </c>
      <c r="G1929" s="2" t="s">
        <v>25</v>
      </c>
      <c r="H1929" s="3">
        <v>41829</v>
      </c>
    </row>
    <row r="1930" spans="1:8">
      <c r="A1930" s="2" t="s">
        <v>1421</v>
      </c>
      <c r="B1930" s="12">
        <v>145002003</v>
      </c>
      <c r="C1930" s="2">
        <v>5.4470900000000002</v>
      </c>
      <c r="D1930" s="2">
        <v>5.8283800000000001</v>
      </c>
      <c r="E1930" s="2" t="s">
        <v>24</v>
      </c>
      <c r="F1930" s="2">
        <v>7.0000000000000007E-2</v>
      </c>
      <c r="G1930" s="2" t="s">
        <v>25</v>
      </c>
      <c r="H1930" s="3">
        <v>41829</v>
      </c>
    </row>
    <row r="1931" spans="1:8">
      <c r="A1931" s="2" t="s">
        <v>371</v>
      </c>
      <c r="B1931" s="12">
        <v>63459054428</v>
      </c>
      <c r="C1931" s="2">
        <v>56.862000000000002</v>
      </c>
      <c r="D1931" s="2">
        <v>60.223109999999998</v>
      </c>
      <c r="E1931" s="2" t="s">
        <v>24</v>
      </c>
      <c r="F1931" s="2">
        <v>5.91E-2</v>
      </c>
      <c r="G1931" s="2" t="s">
        <v>25</v>
      </c>
      <c r="H1931" s="3">
        <v>41829</v>
      </c>
    </row>
    <row r="1932" spans="1:8">
      <c r="A1932" s="2" t="s">
        <v>372</v>
      </c>
      <c r="B1932" s="12">
        <v>63459054628</v>
      </c>
      <c r="C1932" s="2">
        <v>73.632729999999995</v>
      </c>
      <c r="D1932" s="2">
        <v>77.962339999999998</v>
      </c>
      <c r="E1932" s="2" t="s">
        <v>24</v>
      </c>
      <c r="F1932" s="2">
        <v>5.8799999999999998E-2</v>
      </c>
      <c r="G1932" s="2" t="s">
        <v>25</v>
      </c>
      <c r="H1932" s="3">
        <v>41829</v>
      </c>
    </row>
    <row r="1933" spans="1:8">
      <c r="A1933" s="2" t="s">
        <v>373</v>
      </c>
      <c r="B1933" s="12">
        <v>63459054828</v>
      </c>
      <c r="C1933" s="2">
        <v>90.110240000000005</v>
      </c>
      <c r="D1933" s="2">
        <v>95.416830000000004</v>
      </c>
      <c r="E1933" s="2" t="s">
        <v>24</v>
      </c>
      <c r="F1933" s="2">
        <v>5.8900000000000001E-2</v>
      </c>
      <c r="G1933" s="2" t="s">
        <v>25</v>
      </c>
      <c r="H1933" s="3">
        <v>41829</v>
      </c>
    </row>
    <row r="1934" spans="1:8">
      <c r="A1934" s="2" t="s">
        <v>1422</v>
      </c>
      <c r="B1934" s="12">
        <v>63481018316</v>
      </c>
      <c r="C1934" s="2">
        <v>5.7663700000000002</v>
      </c>
      <c r="D1934" s="2">
        <v>6.2277399999999998</v>
      </c>
      <c r="E1934" s="2" t="s">
        <v>24</v>
      </c>
      <c r="F1934" s="2">
        <v>0.08</v>
      </c>
      <c r="G1934" s="2" t="s">
        <v>25</v>
      </c>
      <c r="H1934" s="3">
        <v>41829</v>
      </c>
    </row>
    <row r="1935" spans="1:8">
      <c r="A1935" s="2" t="s">
        <v>1423</v>
      </c>
      <c r="B1935" s="12">
        <v>87607111</v>
      </c>
      <c r="C1935" s="2">
        <v>1.8482799999999999</v>
      </c>
      <c r="D1935" s="2">
        <v>1.95916</v>
      </c>
      <c r="E1935" s="2" t="s">
        <v>24</v>
      </c>
      <c r="F1935" s="2">
        <v>0.06</v>
      </c>
      <c r="G1935" s="2" t="s">
        <v>25</v>
      </c>
      <c r="H1935" s="3">
        <v>41829</v>
      </c>
    </row>
    <row r="1936" spans="1:8">
      <c r="A1936" s="2" t="s">
        <v>1424</v>
      </c>
      <c r="B1936" s="12">
        <v>87606005</v>
      </c>
      <c r="C1936" s="2">
        <v>0.89915</v>
      </c>
      <c r="D1936" s="2">
        <v>0.95311999999999997</v>
      </c>
      <c r="E1936" s="2" t="s">
        <v>24</v>
      </c>
      <c r="F1936" s="2">
        <v>0.06</v>
      </c>
      <c r="G1936" s="2" t="s">
        <v>25</v>
      </c>
      <c r="H1936" s="3">
        <v>41829</v>
      </c>
    </row>
    <row r="1937" spans="1:8">
      <c r="A1937" s="2" t="s">
        <v>1425</v>
      </c>
      <c r="B1937" s="12">
        <v>87606313</v>
      </c>
      <c r="C1937" s="2">
        <v>0.91898000000000002</v>
      </c>
      <c r="D1937" s="2">
        <v>0.97407999999999995</v>
      </c>
      <c r="E1937" s="2" t="s">
        <v>24</v>
      </c>
      <c r="F1937" s="2">
        <v>0.06</v>
      </c>
      <c r="G1937" s="2" t="s">
        <v>25</v>
      </c>
      <c r="H1937" s="3">
        <v>41829</v>
      </c>
    </row>
    <row r="1938" spans="1:8">
      <c r="A1938" s="2" t="s">
        <v>1426</v>
      </c>
      <c r="B1938" s="12">
        <v>87607411</v>
      </c>
      <c r="C1938" s="2">
        <v>1.1813199999999999</v>
      </c>
      <c r="D1938" s="2">
        <v>1.2522</v>
      </c>
      <c r="E1938" s="2" t="s">
        <v>24</v>
      </c>
      <c r="F1938" s="2">
        <v>0.06</v>
      </c>
      <c r="G1938" s="2" t="s">
        <v>25</v>
      </c>
      <c r="H1938" s="3">
        <v>41829</v>
      </c>
    </row>
    <row r="1939" spans="1:8">
      <c r="A1939" s="2" t="s">
        <v>391</v>
      </c>
      <c r="B1939" s="12">
        <v>74433902</v>
      </c>
      <c r="C1939" s="2">
        <v>1213.72684</v>
      </c>
      <c r="D1939" s="2">
        <v>1309.6112599999999</v>
      </c>
      <c r="E1939" s="2" t="s">
        <v>24</v>
      </c>
      <c r="F1939" s="2">
        <v>7.9000000000000001E-2</v>
      </c>
      <c r="G1939" s="2" t="s">
        <v>25</v>
      </c>
      <c r="H1939" s="3">
        <v>41829</v>
      </c>
    </row>
    <row r="1940" spans="1:8">
      <c r="A1940" s="2" t="s">
        <v>392</v>
      </c>
      <c r="B1940" s="12">
        <v>74379902</v>
      </c>
      <c r="C1940" s="2">
        <v>1217.6721399999999</v>
      </c>
      <c r="D1940" s="2">
        <v>1313.86824</v>
      </c>
      <c r="E1940" s="2" t="s">
        <v>24</v>
      </c>
      <c r="F1940" s="2">
        <v>7.9000000000000001E-2</v>
      </c>
      <c r="G1940" s="2" t="s">
        <v>25</v>
      </c>
      <c r="H1940" s="3">
        <v>41829</v>
      </c>
    </row>
    <row r="1941" spans="1:8">
      <c r="A1941" s="2" t="s">
        <v>393</v>
      </c>
      <c r="B1941" s="12">
        <v>74433906</v>
      </c>
      <c r="C1941" s="2">
        <v>1216.29333</v>
      </c>
      <c r="D1941" s="2">
        <v>1312.3805</v>
      </c>
      <c r="E1941" s="2" t="s">
        <v>24</v>
      </c>
      <c r="F1941" s="2">
        <v>7.9000000000000001E-2</v>
      </c>
      <c r="G1941" s="2" t="s">
        <v>25</v>
      </c>
      <c r="H1941" s="3">
        <v>41829</v>
      </c>
    </row>
    <row r="1942" spans="1:8">
      <c r="A1942" s="2" t="s">
        <v>394</v>
      </c>
      <c r="B1942" s="12">
        <v>74433907</v>
      </c>
      <c r="C1942" s="2">
        <v>1216.3146099999999</v>
      </c>
      <c r="D1942" s="2">
        <v>1312.40346</v>
      </c>
      <c r="E1942" s="2" t="s">
        <v>24</v>
      </c>
      <c r="F1942" s="2">
        <v>7.9000000000000001E-2</v>
      </c>
      <c r="G1942" s="2" t="s">
        <v>25</v>
      </c>
      <c r="H1942" s="3">
        <v>41829</v>
      </c>
    </row>
    <row r="1943" spans="1:8">
      <c r="A1943" s="2" t="s">
        <v>1203</v>
      </c>
      <c r="B1943" s="12">
        <v>54092051302</v>
      </c>
      <c r="C1943" s="2">
        <v>8.3815899999999992</v>
      </c>
      <c r="D1943" s="2">
        <v>9.3873800000000003</v>
      </c>
      <c r="E1943" s="2" t="s">
        <v>24</v>
      </c>
      <c r="F1943" s="2">
        <v>0.12</v>
      </c>
      <c r="G1943" s="2" t="s">
        <v>25</v>
      </c>
      <c r="H1943" s="3">
        <v>41829</v>
      </c>
    </row>
    <row r="1944" spans="1:8">
      <c r="A1944" s="2" t="s">
        <v>1204</v>
      </c>
      <c r="B1944" s="12">
        <v>54092051502</v>
      </c>
      <c r="C1944" s="2">
        <v>8.3808399999999992</v>
      </c>
      <c r="D1944" s="2">
        <v>9.3865400000000001</v>
      </c>
      <c r="E1944" s="2" t="s">
        <v>24</v>
      </c>
      <c r="F1944" s="2">
        <v>0.12</v>
      </c>
      <c r="G1944" s="2" t="s">
        <v>25</v>
      </c>
      <c r="H1944" s="3">
        <v>41829</v>
      </c>
    </row>
    <row r="1945" spans="1:8">
      <c r="A1945" s="2" t="s">
        <v>1205</v>
      </c>
      <c r="B1945" s="12">
        <v>54092051702</v>
      </c>
      <c r="C1945" s="2">
        <v>8.34863</v>
      </c>
      <c r="D1945" s="2">
        <v>9.3504699999999996</v>
      </c>
      <c r="E1945" s="2" t="s">
        <v>24</v>
      </c>
      <c r="F1945" s="2">
        <v>0.12</v>
      </c>
      <c r="G1945" s="2" t="s">
        <v>25</v>
      </c>
      <c r="H1945" s="3">
        <v>41829</v>
      </c>
    </row>
    <row r="1946" spans="1:8">
      <c r="A1946" s="2" t="s">
        <v>1206</v>
      </c>
      <c r="B1946" s="12">
        <v>54092051902</v>
      </c>
      <c r="C1946" s="2">
        <v>8.40503</v>
      </c>
      <c r="D1946" s="2">
        <v>9.4136399999999991</v>
      </c>
      <c r="E1946" s="2" t="s">
        <v>24</v>
      </c>
      <c r="F1946" s="2">
        <v>0.12</v>
      </c>
      <c r="G1946" s="2" t="s">
        <v>25</v>
      </c>
      <c r="H1946" s="3">
        <v>41829</v>
      </c>
    </row>
    <row r="1947" spans="1:8">
      <c r="A1947" s="2" t="s">
        <v>423</v>
      </c>
      <c r="B1947" s="12">
        <v>74780413</v>
      </c>
      <c r="C1947" s="2">
        <v>0.78278000000000003</v>
      </c>
      <c r="D1947" s="2">
        <v>0.82118000000000002</v>
      </c>
      <c r="E1947" s="2" t="s">
        <v>24</v>
      </c>
      <c r="F1947" s="2">
        <v>4.9099999999999998E-2</v>
      </c>
      <c r="G1947" s="2" t="s">
        <v>25</v>
      </c>
      <c r="H1947" s="3">
        <v>41829</v>
      </c>
    </row>
    <row r="1948" spans="1:8">
      <c r="A1948" s="2" t="s">
        <v>1427</v>
      </c>
      <c r="B1948" s="12">
        <v>76388063550</v>
      </c>
      <c r="C1948" s="2">
        <v>8.9927100000000006</v>
      </c>
      <c r="D1948" s="2">
        <v>10.341620000000001</v>
      </c>
      <c r="E1948" s="2" t="s">
        <v>24</v>
      </c>
      <c r="F1948" s="2">
        <v>0.15</v>
      </c>
      <c r="G1948" s="2" t="s">
        <v>25</v>
      </c>
      <c r="H1948" s="3">
        <v>41829</v>
      </c>
    </row>
    <row r="1949" spans="1:8">
      <c r="A1949" s="2" t="s">
        <v>825</v>
      </c>
      <c r="B1949" s="12">
        <v>173083013</v>
      </c>
      <c r="C1949" s="2">
        <v>26.804670000000002</v>
      </c>
      <c r="D1949" s="2">
        <v>29.216819999999998</v>
      </c>
      <c r="E1949" s="2" t="s">
        <v>24</v>
      </c>
      <c r="F1949" s="2">
        <v>0.09</v>
      </c>
      <c r="G1949" s="2" t="s">
        <v>25</v>
      </c>
      <c r="H1949" s="3">
        <v>41829</v>
      </c>
    </row>
    <row r="1950" spans="1:8">
      <c r="A1950" s="2" t="s">
        <v>826</v>
      </c>
      <c r="B1950" s="12">
        <v>173083113</v>
      </c>
      <c r="C1950" s="2">
        <v>26.830220000000001</v>
      </c>
      <c r="D1950" s="2">
        <v>29.244679999999999</v>
      </c>
      <c r="E1950" s="2" t="s">
        <v>24</v>
      </c>
      <c r="F1950" s="2">
        <v>0.09</v>
      </c>
      <c r="G1950" s="2" t="s">
        <v>25</v>
      </c>
      <c r="H1950" s="3">
        <v>41829</v>
      </c>
    </row>
    <row r="1951" spans="1:8">
      <c r="A1951" s="2" t="s">
        <v>827</v>
      </c>
      <c r="B1951" s="12">
        <v>173082913</v>
      </c>
      <c r="C1951" s="2">
        <v>27.26736</v>
      </c>
      <c r="D1951" s="2">
        <v>29.721150000000002</v>
      </c>
      <c r="E1951" s="2" t="s">
        <v>24</v>
      </c>
      <c r="F1951" s="2">
        <v>0.09</v>
      </c>
      <c r="G1951" s="2" t="s">
        <v>25</v>
      </c>
      <c r="H1951" s="3">
        <v>41829</v>
      </c>
    </row>
    <row r="1952" spans="1:8">
      <c r="A1952" s="2" t="s">
        <v>828</v>
      </c>
      <c r="B1952" s="12">
        <v>456201001</v>
      </c>
      <c r="C1952" s="2">
        <v>5.46061</v>
      </c>
      <c r="D1952" s="2">
        <v>5.9520099999999996</v>
      </c>
      <c r="E1952" s="2" t="s">
        <v>24</v>
      </c>
      <c r="F1952" s="2">
        <v>0.09</v>
      </c>
      <c r="G1952" s="2" t="s">
        <v>25</v>
      </c>
      <c r="H1952" s="3">
        <v>41829</v>
      </c>
    </row>
    <row r="1953" spans="1:8">
      <c r="A1953" s="2" t="s">
        <v>829</v>
      </c>
      <c r="B1953" s="12">
        <v>456202001</v>
      </c>
      <c r="C1953" s="2">
        <v>5.6951400000000003</v>
      </c>
      <c r="D1953" s="2">
        <v>6.2077499999999999</v>
      </c>
      <c r="E1953" s="2" t="s">
        <v>24</v>
      </c>
      <c r="F1953" s="2">
        <v>0.09</v>
      </c>
      <c r="G1953" s="2" t="s">
        <v>25</v>
      </c>
      <c r="H1953" s="3">
        <v>41829</v>
      </c>
    </row>
    <row r="1954" spans="1:8">
      <c r="A1954" s="2" t="s">
        <v>830</v>
      </c>
      <c r="B1954" s="12">
        <v>456200501</v>
      </c>
      <c r="C1954" s="2">
        <v>5.2762099999999998</v>
      </c>
      <c r="D1954" s="2">
        <v>5.7511299999999999</v>
      </c>
      <c r="E1954" s="2" t="s">
        <v>24</v>
      </c>
      <c r="F1954" s="2">
        <v>0.09</v>
      </c>
      <c r="G1954" s="2" t="s">
        <v>25</v>
      </c>
      <c r="H1954" s="3">
        <v>41829</v>
      </c>
    </row>
    <row r="1955" spans="1:8">
      <c r="A1955" s="2" t="s">
        <v>831</v>
      </c>
      <c r="B1955" s="12">
        <v>456210108</v>
      </c>
      <c r="C1955" s="2">
        <v>1.0796699999999999</v>
      </c>
      <c r="D1955" s="2">
        <v>1.1768400000000001</v>
      </c>
      <c r="E1955" s="2" t="s">
        <v>24</v>
      </c>
      <c r="F1955" s="2">
        <v>0.09</v>
      </c>
      <c r="G1955" s="2" t="s">
        <v>25</v>
      </c>
      <c r="H1955" s="3">
        <v>41829</v>
      </c>
    </row>
    <row r="1956" spans="1:8">
      <c r="A1956" s="2" t="s">
        <v>133</v>
      </c>
      <c r="B1956" s="12">
        <v>456120130</v>
      </c>
      <c r="C1956" s="2">
        <v>7.4369800000000001</v>
      </c>
      <c r="D1956" s="2">
        <v>8.1436399999999995</v>
      </c>
      <c r="E1956" s="2" t="s">
        <v>24</v>
      </c>
      <c r="F1956" s="2">
        <v>9.5000000000000001E-2</v>
      </c>
      <c r="G1956" s="2" t="s">
        <v>25</v>
      </c>
      <c r="H1956" s="3">
        <v>41829</v>
      </c>
    </row>
    <row r="1957" spans="1:8">
      <c r="A1957" s="2" t="s">
        <v>134</v>
      </c>
      <c r="B1957" s="12">
        <v>456120230</v>
      </c>
      <c r="C1957" s="2">
        <v>7.4665400000000002</v>
      </c>
      <c r="D1957" s="2">
        <v>8.1760099999999998</v>
      </c>
      <c r="E1957" s="2" t="s">
        <v>24</v>
      </c>
      <c r="F1957" s="2">
        <v>9.5000000000000001E-2</v>
      </c>
      <c r="G1957" s="2" t="s">
        <v>25</v>
      </c>
      <c r="H1957" s="3">
        <v>41829</v>
      </c>
    </row>
    <row r="1958" spans="1:8">
      <c r="A1958" s="2" t="s">
        <v>453</v>
      </c>
      <c r="B1958" s="12">
        <v>74228013</v>
      </c>
      <c r="C1958" s="2">
        <v>1.7172099999999999</v>
      </c>
      <c r="D1958" s="2">
        <v>1.8013999999999999</v>
      </c>
      <c r="E1958" s="2" t="s">
        <v>24</v>
      </c>
      <c r="F1958" s="2">
        <v>4.9000000000000002E-2</v>
      </c>
      <c r="G1958" s="2" t="s">
        <v>25</v>
      </c>
      <c r="H1958" s="3">
        <v>41829</v>
      </c>
    </row>
    <row r="1959" spans="1:8">
      <c r="A1959" s="2" t="s">
        <v>461</v>
      </c>
      <c r="B1959" s="12">
        <v>299382060</v>
      </c>
      <c r="C1959" s="2">
        <v>4.3300299999999998</v>
      </c>
      <c r="D1959" s="2">
        <v>4.5468299999999999</v>
      </c>
      <c r="E1959" s="2" t="s">
        <v>24</v>
      </c>
      <c r="F1959" s="2">
        <v>5.0099999999999999E-2</v>
      </c>
      <c r="G1959" s="2" t="s">
        <v>25</v>
      </c>
      <c r="H1959" s="3">
        <v>41829</v>
      </c>
    </row>
    <row r="1960" spans="1:8">
      <c r="A1960" s="2" t="s">
        <v>462</v>
      </c>
      <c r="B1960" s="12">
        <v>299382001</v>
      </c>
      <c r="C1960" s="2">
        <v>4.7105800000000002</v>
      </c>
      <c r="D1960" s="2">
        <v>4.9464899999999998</v>
      </c>
      <c r="E1960" s="2" t="s">
        <v>24</v>
      </c>
      <c r="F1960" s="2">
        <v>5.0099999999999999E-2</v>
      </c>
      <c r="G1960" s="2" t="s">
        <v>25</v>
      </c>
      <c r="H1960" s="3">
        <v>41829</v>
      </c>
    </row>
    <row r="1961" spans="1:8">
      <c r="A1961" s="2" t="s">
        <v>1428</v>
      </c>
      <c r="B1961" s="12">
        <v>299598030</v>
      </c>
      <c r="C1961" s="2">
        <v>7.9613899999999997</v>
      </c>
      <c r="D1961" s="2">
        <v>8.4396299999999993</v>
      </c>
      <c r="E1961" s="2" t="s">
        <v>24</v>
      </c>
      <c r="F1961" s="2">
        <v>6.0100000000000001E-2</v>
      </c>
      <c r="G1961" s="2" t="s">
        <v>25</v>
      </c>
      <c r="H1961" s="3">
        <v>41829</v>
      </c>
    </row>
    <row r="1962" spans="1:8">
      <c r="A1962" s="2" t="s">
        <v>135</v>
      </c>
      <c r="B1962" s="12">
        <v>456321060</v>
      </c>
      <c r="C1962" s="2">
        <v>4.6677</v>
      </c>
      <c r="D1962" s="2">
        <v>5.0644600000000004</v>
      </c>
      <c r="E1962" s="2" t="s">
        <v>24</v>
      </c>
      <c r="F1962" s="2">
        <v>8.5000000000000006E-2</v>
      </c>
      <c r="G1962" s="2" t="s">
        <v>25</v>
      </c>
      <c r="H1962" s="3">
        <v>41829</v>
      </c>
    </row>
    <row r="1963" spans="1:8">
      <c r="A1963" s="2" t="s">
        <v>137</v>
      </c>
      <c r="B1963" s="12">
        <v>456320560</v>
      </c>
      <c r="C1963" s="2">
        <v>4.6544499999999998</v>
      </c>
      <c r="D1963" s="2">
        <v>5.0500699999999998</v>
      </c>
      <c r="E1963" s="2" t="s">
        <v>24</v>
      </c>
      <c r="F1963" s="2">
        <v>8.5000000000000006E-2</v>
      </c>
      <c r="G1963" s="2" t="s">
        <v>25</v>
      </c>
      <c r="H1963" s="3">
        <v>41829</v>
      </c>
    </row>
    <row r="1964" spans="1:8">
      <c r="A1964" s="2" t="s">
        <v>138</v>
      </c>
      <c r="B1964" s="12">
        <v>456320014</v>
      </c>
      <c r="C1964" s="2">
        <v>4.7013999999999996</v>
      </c>
      <c r="D1964" s="2">
        <v>5.10107</v>
      </c>
      <c r="E1964" s="2" t="s">
        <v>24</v>
      </c>
      <c r="F1964" s="2">
        <v>8.5000000000000006E-2</v>
      </c>
      <c r="G1964" s="2" t="s">
        <v>25</v>
      </c>
      <c r="H1964" s="3">
        <v>41829</v>
      </c>
    </row>
    <row r="1965" spans="1:8">
      <c r="A1965" s="2" t="s">
        <v>139</v>
      </c>
      <c r="B1965" s="12">
        <v>456341433</v>
      </c>
      <c r="C1965" s="2">
        <v>8.9502600000000001</v>
      </c>
      <c r="D1965" s="2">
        <v>9.7111199999999993</v>
      </c>
      <c r="E1965" s="2" t="s">
        <v>24</v>
      </c>
      <c r="F1965" s="2">
        <v>8.5000000000000006E-2</v>
      </c>
      <c r="G1965" s="2" t="s">
        <v>25</v>
      </c>
      <c r="H1965" s="3">
        <v>41829</v>
      </c>
    </row>
    <row r="1966" spans="1:8">
      <c r="A1966" s="2" t="s">
        <v>1429</v>
      </c>
      <c r="B1966" s="12">
        <v>456342133</v>
      </c>
      <c r="C1966" s="2">
        <v>8.9082500000000007</v>
      </c>
      <c r="D1966" s="2">
        <v>9.66554</v>
      </c>
      <c r="E1966" s="2" t="s">
        <v>24</v>
      </c>
      <c r="F1966" s="2">
        <v>8.5000000000000006E-2</v>
      </c>
      <c r="G1966" s="2" t="s">
        <v>25</v>
      </c>
      <c r="H1966" s="3">
        <v>41829</v>
      </c>
    </row>
    <row r="1967" spans="1:8">
      <c r="A1967" s="2" t="s">
        <v>140</v>
      </c>
      <c r="B1967" s="12">
        <v>456342833</v>
      </c>
      <c r="C1967" s="2">
        <v>8.8780900000000003</v>
      </c>
      <c r="D1967" s="2">
        <v>9.6328200000000006</v>
      </c>
      <c r="E1967" s="2" t="s">
        <v>24</v>
      </c>
      <c r="F1967" s="2">
        <v>8.5000000000000006E-2</v>
      </c>
      <c r="G1967" s="2" t="s">
        <v>25</v>
      </c>
      <c r="H1967" s="3">
        <v>41829</v>
      </c>
    </row>
    <row r="1968" spans="1:8">
      <c r="A1968" s="2" t="s">
        <v>1430</v>
      </c>
      <c r="B1968" s="12">
        <v>456340733</v>
      </c>
      <c r="C1968" s="2">
        <v>8.9055499999999999</v>
      </c>
      <c r="D1968" s="2">
        <v>9.6626100000000008</v>
      </c>
      <c r="E1968" s="2" t="s">
        <v>24</v>
      </c>
      <c r="F1968" s="2">
        <v>8.5000000000000006E-2</v>
      </c>
      <c r="G1968" s="2" t="s">
        <v>25</v>
      </c>
      <c r="H1968" s="3">
        <v>41829</v>
      </c>
    </row>
    <row r="1969" spans="1:8">
      <c r="A1969" s="2" t="s">
        <v>141</v>
      </c>
      <c r="B1969" s="12">
        <v>456340029</v>
      </c>
      <c r="C1969" s="2">
        <v>8.9028899999999993</v>
      </c>
      <c r="D1969" s="2">
        <v>9.6597299999999997</v>
      </c>
      <c r="E1969" s="2" t="s">
        <v>24</v>
      </c>
      <c r="F1969" s="2">
        <v>8.5000000000000006E-2</v>
      </c>
      <c r="G1969" s="2" t="s">
        <v>25</v>
      </c>
      <c r="H1969" s="3">
        <v>41829</v>
      </c>
    </row>
    <row r="1970" spans="1:8">
      <c r="A1970" s="2" t="s">
        <v>484</v>
      </c>
      <c r="B1970" s="12">
        <v>74308090</v>
      </c>
      <c r="C1970" s="2">
        <v>6.6692200000000001</v>
      </c>
      <c r="D1970" s="2">
        <v>6.9960199999999997</v>
      </c>
      <c r="E1970" s="2" t="s">
        <v>24</v>
      </c>
      <c r="F1970" s="2">
        <v>4.9000000000000002E-2</v>
      </c>
      <c r="G1970" s="2" t="s">
        <v>25</v>
      </c>
      <c r="H1970" s="3">
        <v>41829</v>
      </c>
    </row>
    <row r="1971" spans="1:8">
      <c r="A1971" s="2" t="s">
        <v>485</v>
      </c>
      <c r="B1971" s="12">
        <v>74307490</v>
      </c>
      <c r="C1971" s="2">
        <v>3.7740999999999998</v>
      </c>
      <c r="D1971" s="2">
        <v>3.9590299999999998</v>
      </c>
      <c r="E1971" s="2" t="s">
        <v>24</v>
      </c>
      <c r="F1971" s="2">
        <v>4.9000000000000002E-2</v>
      </c>
      <c r="G1971" s="2" t="s">
        <v>25</v>
      </c>
      <c r="H1971" s="3">
        <v>41829</v>
      </c>
    </row>
    <row r="1972" spans="1:8">
      <c r="A1972" s="2" t="s">
        <v>486</v>
      </c>
      <c r="B1972" s="12">
        <v>74307990</v>
      </c>
      <c r="C1972" s="2">
        <v>5.4060100000000002</v>
      </c>
      <c r="D1972" s="2">
        <v>5.6710599999999998</v>
      </c>
      <c r="E1972" s="2" t="s">
        <v>24</v>
      </c>
      <c r="F1972" s="2">
        <v>4.9000000000000002E-2</v>
      </c>
      <c r="G1972" s="2" t="s">
        <v>25</v>
      </c>
      <c r="H1972" s="3">
        <v>41829</v>
      </c>
    </row>
    <row r="1973" spans="1:8">
      <c r="A1973" s="2" t="s">
        <v>504</v>
      </c>
      <c r="B1973" s="12">
        <v>63402070101</v>
      </c>
      <c r="C1973" s="2">
        <v>11.334239999999999</v>
      </c>
      <c r="D1973" s="2">
        <v>12.45599</v>
      </c>
      <c r="E1973" s="2" t="s">
        <v>24</v>
      </c>
      <c r="F1973" s="2">
        <v>9.9000000000000005E-2</v>
      </c>
      <c r="G1973" s="2" t="s">
        <v>25</v>
      </c>
      <c r="H1973" s="3">
        <v>41829</v>
      </c>
    </row>
    <row r="1974" spans="1:8">
      <c r="A1974" s="2" t="s">
        <v>509</v>
      </c>
      <c r="B1974" s="12">
        <v>299382230</v>
      </c>
      <c r="C1974" s="2">
        <v>14.123889999999999</v>
      </c>
      <c r="D1974" s="2">
        <v>14.83094</v>
      </c>
      <c r="E1974" s="2" t="s">
        <v>24</v>
      </c>
      <c r="F1974" s="2">
        <v>5.0099999999999999E-2</v>
      </c>
      <c r="G1974" s="2" t="s">
        <v>25</v>
      </c>
      <c r="H1974" s="3">
        <v>41829</v>
      </c>
    </row>
    <row r="1975" spans="1:8">
      <c r="A1975" s="2" t="s">
        <v>1431</v>
      </c>
      <c r="B1975" s="12">
        <v>3218811</v>
      </c>
      <c r="C1975" s="2">
        <v>608.26052000000004</v>
      </c>
      <c r="D1975" s="2">
        <v>650.23050000000001</v>
      </c>
      <c r="E1975" s="2" t="s">
        <v>24</v>
      </c>
      <c r="F1975" s="2">
        <v>6.9000000000000006E-2</v>
      </c>
      <c r="G1975" s="2" t="s">
        <v>25</v>
      </c>
      <c r="H1975" s="3">
        <v>41829</v>
      </c>
    </row>
    <row r="1976" spans="1:8">
      <c r="A1976" s="2" t="s">
        <v>511</v>
      </c>
      <c r="B1976" s="12">
        <v>462035830</v>
      </c>
      <c r="C1976" s="2">
        <v>10.10492</v>
      </c>
      <c r="D1976" s="2">
        <v>10.65058</v>
      </c>
      <c r="E1976" s="2" t="s">
        <v>24</v>
      </c>
      <c r="F1976" s="2">
        <v>5.3999999999999999E-2</v>
      </c>
      <c r="G1976" s="2" t="s">
        <v>25</v>
      </c>
      <c r="H1976" s="3">
        <v>41829</v>
      </c>
    </row>
    <row r="1977" spans="1:8">
      <c r="A1977" s="2" t="s">
        <v>511</v>
      </c>
      <c r="B1977" s="12">
        <v>462035860</v>
      </c>
      <c r="C1977" s="2">
        <v>5.1061100000000001</v>
      </c>
      <c r="D1977" s="2">
        <v>5.3818400000000004</v>
      </c>
      <c r="E1977" s="2" t="s">
        <v>24</v>
      </c>
      <c r="F1977" s="2">
        <v>5.3999999999999999E-2</v>
      </c>
      <c r="G1977" s="2" t="s">
        <v>25</v>
      </c>
      <c r="H1977" s="3">
        <v>41829</v>
      </c>
    </row>
    <row r="1978" spans="1:8">
      <c r="A1978" s="2" t="s">
        <v>511</v>
      </c>
      <c r="B1978" s="12">
        <v>10337035890</v>
      </c>
      <c r="C1978" s="2">
        <v>5.12967</v>
      </c>
      <c r="D1978" s="2">
        <v>5.4066200000000002</v>
      </c>
      <c r="E1978" s="2" t="s">
        <v>24</v>
      </c>
      <c r="F1978" s="2">
        <v>5.3999999999999999E-2</v>
      </c>
      <c r="G1978" s="2" t="s">
        <v>25</v>
      </c>
      <c r="H1978" s="3">
        <v>41829</v>
      </c>
    </row>
    <row r="1979" spans="1:8">
      <c r="A1979" s="2" t="s">
        <v>512</v>
      </c>
      <c r="B1979" s="12">
        <v>462035930</v>
      </c>
      <c r="C1979" s="2">
        <v>10.175890000000001</v>
      </c>
      <c r="D1979" s="2">
        <v>10.725390000000001</v>
      </c>
      <c r="E1979" s="2" t="s">
        <v>24</v>
      </c>
      <c r="F1979" s="2">
        <v>5.3999999999999999E-2</v>
      </c>
      <c r="G1979" s="2" t="s">
        <v>25</v>
      </c>
      <c r="H1979" s="3">
        <v>41829</v>
      </c>
    </row>
    <row r="1980" spans="1:8">
      <c r="A1980" s="2" t="s">
        <v>512</v>
      </c>
      <c r="B1980" s="12">
        <v>462035960</v>
      </c>
      <c r="C1980" s="2">
        <v>5.0573899999999998</v>
      </c>
      <c r="D1980" s="2">
        <v>5.3304900000000002</v>
      </c>
      <c r="E1980" s="2" t="s">
        <v>24</v>
      </c>
      <c r="F1980" s="2">
        <v>5.3999999999999999E-2</v>
      </c>
      <c r="G1980" s="2" t="s">
        <v>25</v>
      </c>
      <c r="H1980" s="3">
        <v>41829</v>
      </c>
    </row>
    <row r="1981" spans="1:8">
      <c r="A1981" s="2" t="s">
        <v>871</v>
      </c>
      <c r="B1981" s="12">
        <v>173081259</v>
      </c>
      <c r="C1981" s="2">
        <v>7.6978</v>
      </c>
      <c r="D1981" s="2">
        <v>8.3906799999999997</v>
      </c>
      <c r="E1981" s="2" t="s">
        <v>24</v>
      </c>
      <c r="F1981" s="2">
        <v>0.09</v>
      </c>
      <c r="G1981" s="2" t="s">
        <v>25</v>
      </c>
      <c r="H1981" s="3">
        <v>41829</v>
      </c>
    </row>
    <row r="1982" spans="1:8">
      <c r="A1982" s="2" t="s">
        <v>872</v>
      </c>
      <c r="B1982" s="12">
        <v>173081059</v>
      </c>
      <c r="C1982" s="2">
        <v>3.77054</v>
      </c>
      <c r="D1982" s="2">
        <v>4.1099199999999998</v>
      </c>
      <c r="E1982" s="2" t="s">
        <v>24</v>
      </c>
      <c r="F1982" s="2">
        <v>0.09</v>
      </c>
      <c r="G1982" s="2" t="s">
        <v>25</v>
      </c>
      <c r="H1982" s="3">
        <v>41829</v>
      </c>
    </row>
    <row r="1983" spans="1:8">
      <c r="A1983" s="2" t="s">
        <v>88</v>
      </c>
      <c r="B1983" s="12">
        <v>169008181</v>
      </c>
      <c r="C1983" s="2">
        <v>4.1171899999999999</v>
      </c>
      <c r="D1983" s="2">
        <v>4.5266099999999998</v>
      </c>
      <c r="E1983" s="2" t="s">
        <v>24</v>
      </c>
      <c r="F1983" s="2">
        <v>9.9400000000000002E-2</v>
      </c>
      <c r="G1983" s="2" t="s">
        <v>25</v>
      </c>
      <c r="H1983" s="3">
        <v>41829</v>
      </c>
    </row>
    <row r="1984" spans="1:8">
      <c r="A1984" s="2" t="s">
        <v>89</v>
      </c>
      <c r="B1984" s="12">
        <v>169008281</v>
      </c>
      <c r="C1984" s="2">
        <v>4.0433700000000004</v>
      </c>
      <c r="D1984" s="2">
        <v>4.4454399999999996</v>
      </c>
      <c r="E1984" s="2" t="s">
        <v>24</v>
      </c>
      <c r="F1984" s="2">
        <v>9.9400000000000002E-2</v>
      </c>
      <c r="G1984" s="2" t="s">
        <v>25</v>
      </c>
      <c r="H1984" s="3">
        <v>41829</v>
      </c>
    </row>
    <row r="1985" spans="1:8">
      <c r="A1985" s="2" t="s">
        <v>90</v>
      </c>
      <c r="B1985" s="12">
        <v>169008481</v>
      </c>
      <c r="C1985" s="2">
        <v>4.13741</v>
      </c>
      <c r="D1985" s="2">
        <v>4.5488299999999997</v>
      </c>
      <c r="E1985" s="2" t="s">
        <v>24</v>
      </c>
      <c r="F1985" s="2">
        <v>9.9400000000000002E-2</v>
      </c>
      <c r="G1985" s="2" t="s">
        <v>25</v>
      </c>
      <c r="H1985" s="3">
        <v>41829</v>
      </c>
    </row>
    <row r="1986" spans="1:8">
      <c r="A1986" s="2" t="s">
        <v>1432</v>
      </c>
      <c r="B1986" s="12">
        <v>3517805</v>
      </c>
      <c r="C1986" s="2">
        <v>3.5566200000000001</v>
      </c>
      <c r="D1986" s="2">
        <v>3.7700200000000001</v>
      </c>
      <c r="E1986" s="2" t="s">
        <v>24</v>
      </c>
      <c r="F1986" s="2">
        <v>0.06</v>
      </c>
      <c r="G1986" s="2" t="s">
        <v>25</v>
      </c>
      <c r="H1986" s="3">
        <v>41829</v>
      </c>
    </row>
    <row r="1987" spans="1:8">
      <c r="A1987" s="2" t="s">
        <v>527</v>
      </c>
      <c r="B1987" s="12">
        <v>13551050105</v>
      </c>
      <c r="C1987" s="2">
        <v>0.63754</v>
      </c>
      <c r="D1987" s="2">
        <v>0.70130000000000003</v>
      </c>
      <c r="E1987" s="2" t="s">
        <v>24</v>
      </c>
      <c r="F1987" s="2">
        <v>0.1</v>
      </c>
      <c r="G1987" s="2" t="s">
        <v>25</v>
      </c>
      <c r="H1987" s="3">
        <v>41829</v>
      </c>
    </row>
    <row r="1988" spans="1:8">
      <c r="A1988" s="2" t="s">
        <v>533</v>
      </c>
      <c r="B1988" s="12">
        <v>32170801</v>
      </c>
      <c r="C1988" s="2">
        <v>2.3940299999999999</v>
      </c>
      <c r="D1988" s="2">
        <v>2.5113599999999998</v>
      </c>
      <c r="E1988" s="2" t="s">
        <v>24</v>
      </c>
      <c r="F1988" s="2">
        <v>4.9000000000000002E-2</v>
      </c>
      <c r="G1988" s="2" t="s">
        <v>25</v>
      </c>
      <c r="H1988" s="3">
        <v>41829</v>
      </c>
    </row>
    <row r="1989" spans="1:8">
      <c r="A1989" s="2" t="s">
        <v>534</v>
      </c>
      <c r="B1989" s="12">
        <v>32171101</v>
      </c>
      <c r="C1989" s="2">
        <v>4.7300800000000001</v>
      </c>
      <c r="D1989" s="2">
        <v>4.9618000000000002</v>
      </c>
      <c r="E1989" s="2" t="s">
        <v>24</v>
      </c>
      <c r="F1989" s="2">
        <v>4.9000000000000002E-2</v>
      </c>
      <c r="G1989" s="2" t="s">
        <v>25</v>
      </c>
      <c r="H1989" s="3">
        <v>41829</v>
      </c>
    </row>
    <row r="1990" spans="1:8">
      <c r="A1990" s="2" t="s">
        <v>1074</v>
      </c>
      <c r="B1990" s="12">
        <v>42747072601</v>
      </c>
      <c r="C1990" s="2">
        <v>367.80399999999997</v>
      </c>
      <c r="D1990" s="2">
        <v>378.11723000000001</v>
      </c>
      <c r="E1990" s="2" t="s">
        <v>24</v>
      </c>
      <c r="F1990" s="2">
        <v>2.8000000000000001E-2</v>
      </c>
      <c r="G1990" s="2" t="s">
        <v>25</v>
      </c>
      <c r="H1990" s="3">
        <v>41829</v>
      </c>
    </row>
    <row r="1991" spans="1:8">
      <c r="A1991" s="2" t="s">
        <v>1433</v>
      </c>
      <c r="B1991" s="12">
        <v>53014040410</v>
      </c>
      <c r="C1991" s="2">
        <v>2.9839199999999999</v>
      </c>
      <c r="D1991" s="2">
        <v>3.2822800000000001</v>
      </c>
      <c r="E1991" s="2" t="s">
        <v>24</v>
      </c>
      <c r="F1991" s="2">
        <v>0.1</v>
      </c>
      <c r="G1991" s="2" t="s">
        <v>25</v>
      </c>
      <c r="H1991" s="3">
        <v>41829</v>
      </c>
    </row>
    <row r="1992" spans="1:8">
      <c r="A1992" s="2" t="s">
        <v>1434</v>
      </c>
      <c r="B1992" s="12">
        <v>52244040410</v>
      </c>
      <c r="C1992" s="2">
        <v>2.9839199999999999</v>
      </c>
      <c r="D1992" s="2">
        <v>3.2822800000000001</v>
      </c>
      <c r="E1992" s="2" t="s">
        <v>24</v>
      </c>
      <c r="F1992" s="2">
        <v>0.1</v>
      </c>
      <c r="G1992" s="2" t="s">
        <v>25</v>
      </c>
      <c r="H1992" s="3">
        <v>41829</v>
      </c>
    </row>
    <row r="1993" spans="1:8">
      <c r="A1993" s="2" t="s">
        <v>573</v>
      </c>
      <c r="B1993" s="12">
        <v>74345590</v>
      </c>
      <c r="C1993" s="2">
        <v>6.7210900000000002</v>
      </c>
      <c r="D1993" s="2">
        <v>7.0504199999999999</v>
      </c>
      <c r="E1993" s="2" t="s">
        <v>24</v>
      </c>
      <c r="F1993" s="2">
        <v>4.9000000000000002E-2</v>
      </c>
      <c r="G1993" s="2" t="s">
        <v>25</v>
      </c>
      <c r="H1993" s="3">
        <v>41829</v>
      </c>
    </row>
    <row r="1994" spans="1:8">
      <c r="A1994" s="2" t="s">
        <v>574</v>
      </c>
      <c r="B1994" s="12">
        <v>74345790</v>
      </c>
      <c r="C1994" s="2">
        <v>6.6679599999999999</v>
      </c>
      <c r="D1994" s="2">
        <v>6.9946999999999999</v>
      </c>
      <c r="E1994" s="2" t="s">
        <v>24</v>
      </c>
      <c r="F1994" s="2">
        <v>4.9000000000000002E-2</v>
      </c>
      <c r="G1994" s="2" t="s">
        <v>25</v>
      </c>
      <c r="H1994" s="3">
        <v>41829</v>
      </c>
    </row>
    <row r="1995" spans="1:8">
      <c r="A1995" s="2" t="s">
        <v>575</v>
      </c>
      <c r="B1995" s="12">
        <v>74331290</v>
      </c>
      <c r="C1995" s="2">
        <v>3.7649699999999999</v>
      </c>
      <c r="D1995" s="2">
        <v>3.9494500000000001</v>
      </c>
      <c r="E1995" s="2" t="s">
        <v>24</v>
      </c>
      <c r="F1995" s="2">
        <v>4.9000000000000002E-2</v>
      </c>
      <c r="G1995" s="2" t="s">
        <v>25</v>
      </c>
      <c r="H1995" s="3">
        <v>41829</v>
      </c>
    </row>
    <row r="1996" spans="1:8">
      <c r="A1996" s="2" t="s">
        <v>576</v>
      </c>
      <c r="B1996" s="12">
        <v>74345990</v>
      </c>
      <c r="C1996" s="2">
        <v>3.76905</v>
      </c>
      <c r="D1996" s="2">
        <v>3.9537300000000002</v>
      </c>
      <c r="E1996" s="2" t="s">
        <v>24</v>
      </c>
      <c r="F1996" s="2">
        <v>4.9000000000000002E-2</v>
      </c>
      <c r="G1996" s="2" t="s">
        <v>25</v>
      </c>
      <c r="H1996" s="3">
        <v>41829</v>
      </c>
    </row>
    <row r="1997" spans="1:8">
      <c r="A1997" s="2" t="s">
        <v>577</v>
      </c>
      <c r="B1997" s="12">
        <v>74331590</v>
      </c>
      <c r="C1997" s="2">
        <v>5.4032900000000001</v>
      </c>
      <c r="D1997" s="2">
        <v>5.6682199999999998</v>
      </c>
      <c r="E1997" s="2" t="s">
        <v>24</v>
      </c>
      <c r="F1997" s="2">
        <v>4.9000000000000002E-2</v>
      </c>
      <c r="G1997" s="2" t="s">
        <v>25</v>
      </c>
      <c r="H1997" s="3">
        <v>41829</v>
      </c>
    </row>
    <row r="1998" spans="1:8">
      <c r="A1998" s="2" t="s">
        <v>579</v>
      </c>
      <c r="B1998" s="12">
        <v>10337080301</v>
      </c>
      <c r="C1998" s="2">
        <v>11.12317</v>
      </c>
      <c r="D1998" s="2">
        <v>12.7249</v>
      </c>
      <c r="E1998" s="2" t="s">
        <v>24</v>
      </c>
      <c r="F1998" s="2">
        <v>0.14399999999999999</v>
      </c>
      <c r="G1998" s="2" t="s">
        <v>25</v>
      </c>
      <c r="H1998" s="3">
        <v>41829</v>
      </c>
    </row>
    <row r="1999" spans="1:8">
      <c r="A1999" s="2" t="s">
        <v>1435</v>
      </c>
      <c r="B1999" s="12">
        <v>517888005</v>
      </c>
      <c r="C1999" s="2">
        <v>31.76662</v>
      </c>
      <c r="D1999" s="2">
        <v>35.617049999999999</v>
      </c>
      <c r="E1999" s="2" t="s">
        <v>24</v>
      </c>
      <c r="F1999" s="2">
        <v>0.1212</v>
      </c>
      <c r="G1999" s="2" t="s">
        <v>25</v>
      </c>
      <c r="H1999" s="3">
        <v>41829</v>
      </c>
    </row>
    <row r="2000" spans="1:8">
      <c r="A2000" s="2" t="s">
        <v>918</v>
      </c>
      <c r="B2000" s="12">
        <v>173082204</v>
      </c>
      <c r="C2000" s="2">
        <v>16.76651</v>
      </c>
      <c r="D2000" s="2">
        <v>18.274660000000001</v>
      </c>
      <c r="E2000" s="2" t="s">
        <v>24</v>
      </c>
      <c r="F2000" s="2">
        <v>0.09</v>
      </c>
      <c r="G2000" s="2" t="s">
        <v>25</v>
      </c>
      <c r="H2000" s="3">
        <v>41829</v>
      </c>
    </row>
    <row r="2001" spans="1:8">
      <c r="A2001" s="2" t="s">
        <v>590</v>
      </c>
      <c r="B2001" s="12">
        <v>66780012102</v>
      </c>
      <c r="C2001" s="2">
        <v>106.21773</v>
      </c>
      <c r="D2001" s="2">
        <v>111.52862</v>
      </c>
      <c r="E2001" s="2" t="s">
        <v>24</v>
      </c>
      <c r="F2001" s="2">
        <v>0.05</v>
      </c>
      <c r="G2001" s="2" t="s">
        <v>25</v>
      </c>
      <c r="H2001" s="3">
        <v>41829</v>
      </c>
    </row>
    <row r="2002" spans="1:8">
      <c r="A2002" s="2" t="s">
        <v>591</v>
      </c>
      <c r="B2002" s="12">
        <v>66780011502</v>
      </c>
      <c r="C2002" s="2">
        <v>160.1635</v>
      </c>
      <c r="D2002" s="2">
        <v>172.97658000000001</v>
      </c>
      <c r="E2002" s="2" t="s">
        <v>24</v>
      </c>
      <c r="F2002" s="2">
        <v>0.08</v>
      </c>
      <c r="G2002" s="2" t="s">
        <v>25</v>
      </c>
      <c r="H2002" s="3">
        <v>41829</v>
      </c>
    </row>
    <row r="2003" spans="1:8">
      <c r="A2003" s="2" t="s">
        <v>592</v>
      </c>
      <c r="B2003" s="12">
        <v>74662411</v>
      </c>
      <c r="C2003" s="2">
        <v>0.8165</v>
      </c>
      <c r="D2003" s="2">
        <v>0.89649999999999996</v>
      </c>
      <c r="E2003" s="2" t="s">
        <v>24</v>
      </c>
      <c r="F2003" s="2">
        <v>9.8000000000000004E-2</v>
      </c>
      <c r="G2003" s="2" t="s">
        <v>25</v>
      </c>
      <c r="H2003" s="3">
        <v>41829</v>
      </c>
    </row>
    <row r="2004" spans="1:8">
      <c r="A2004" s="2" t="s">
        <v>593</v>
      </c>
      <c r="B2004" s="12">
        <v>74929619</v>
      </c>
      <c r="C2004" s="2">
        <v>0.83684999999999998</v>
      </c>
      <c r="D2004" s="2">
        <v>0.91881999999999997</v>
      </c>
      <c r="E2004" s="2" t="s">
        <v>24</v>
      </c>
      <c r="F2004" s="2">
        <v>9.8000000000000004E-2</v>
      </c>
      <c r="G2004" s="2" t="s">
        <v>25</v>
      </c>
      <c r="H2004" s="3">
        <v>41829</v>
      </c>
    </row>
    <row r="2005" spans="1:8">
      <c r="A2005" s="2" t="s">
        <v>594</v>
      </c>
      <c r="B2005" s="12">
        <v>74706811</v>
      </c>
      <c r="C2005" s="2">
        <v>0.84462000000000004</v>
      </c>
      <c r="D2005" s="2">
        <v>0.9274</v>
      </c>
      <c r="E2005" s="2" t="s">
        <v>24</v>
      </c>
      <c r="F2005" s="2">
        <v>9.8000000000000004E-2</v>
      </c>
      <c r="G2005" s="2" t="s">
        <v>25</v>
      </c>
      <c r="H2005" s="3">
        <v>41829</v>
      </c>
    </row>
    <row r="2006" spans="1:8">
      <c r="A2006" s="2" t="s">
        <v>595</v>
      </c>
      <c r="B2006" s="12">
        <v>74372790</v>
      </c>
      <c r="C2006" s="2">
        <v>0.86001000000000005</v>
      </c>
      <c r="D2006" s="2">
        <v>0.94433999999999996</v>
      </c>
      <c r="E2006" s="2" t="s">
        <v>24</v>
      </c>
      <c r="F2006" s="2">
        <v>9.8100000000000007E-2</v>
      </c>
      <c r="G2006" s="2" t="s">
        <v>25</v>
      </c>
      <c r="H2006" s="3">
        <v>41829</v>
      </c>
    </row>
    <row r="2007" spans="1:8">
      <c r="A2007" s="2" t="s">
        <v>596</v>
      </c>
      <c r="B2007" s="12">
        <v>74706911</v>
      </c>
      <c r="C2007" s="2">
        <v>0.86833000000000005</v>
      </c>
      <c r="D2007" s="2">
        <v>0.95342000000000005</v>
      </c>
      <c r="E2007" s="2" t="s">
        <v>24</v>
      </c>
      <c r="F2007" s="2">
        <v>9.8000000000000004E-2</v>
      </c>
      <c r="G2007" s="2" t="s">
        <v>25</v>
      </c>
      <c r="H2007" s="3">
        <v>41829</v>
      </c>
    </row>
    <row r="2008" spans="1:8">
      <c r="A2008" s="2" t="s">
        <v>597</v>
      </c>
      <c r="B2008" s="12">
        <v>74707019</v>
      </c>
      <c r="C2008" s="2">
        <v>0.97062999999999999</v>
      </c>
      <c r="D2008" s="2">
        <v>1.0658300000000001</v>
      </c>
      <c r="E2008" s="2" t="s">
        <v>24</v>
      </c>
      <c r="F2008" s="2">
        <v>9.8100000000000007E-2</v>
      </c>
      <c r="G2008" s="2" t="s">
        <v>25</v>
      </c>
      <c r="H2008" s="3">
        <v>41829</v>
      </c>
    </row>
    <row r="2009" spans="1:8">
      <c r="A2009" s="2" t="s">
        <v>598</v>
      </c>
      <c r="B2009" s="12">
        <v>74714811</v>
      </c>
      <c r="C2009" s="2">
        <v>0.97228999999999999</v>
      </c>
      <c r="D2009" s="2">
        <v>1.0675600000000001</v>
      </c>
      <c r="E2009" s="2" t="s">
        <v>24</v>
      </c>
      <c r="F2009" s="2">
        <v>9.8000000000000004E-2</v>
      </c>
      <c r="G2009" s="2" t="s">
        <v>25</v>
      </c>
      <c r="H2009" s="3">
        <v>41829</v>
      </c>
    </row>
    <row r="2010" spans="1:8">
      <c r="A2010" s="2" t="s">
        <v>599</v>
      </c>
      <c r="B2010" s="12">
        <v>74434119</v>
      </c>
      <c r="C2010" s="2">
        <v>0.74763000000000002</v>
      </c>
      <c r="D2010" s="2">
        <v>0.83586000000000005</v>
      </c>
      <c r="E2010" s="2" t="s">
        <v>24</v>
      </c>
      <c r="F2010" s="2">
        <v>0.11799999999999999</v>
      </c>
      <c r="G2010" s="2" t="s">
        <v>25</v>
      </c>
      <c r="H2010" s="3">
        <v>41829</v>
      </c>
    </row>
    <row r="2011" spans="1:8">
      <c r="A2011" s="2" t="s">
        <v>600</v>
      </c>
      <c r="B2011" s="12">
        <v>74455211</v>
      </c>
      <c r="C2011" s="2">
        <v>0.77822999999999998</v>
      </c>
      <c r="D2011" s="2">
        <v>0.85443000000000002</v>
      </c>
      <c r="E2011" s="2" t="s">
        <v>24</v>
      </c>
      <c r="F2011" s="2">
        <v>9.7900000000000001E-2</v>
      </c>
      <c r="G2011" s="2" t="s">
        <v>25</v>
      </c>
      <c r="H2011" s="3">
        <v>41829</v>
      </c>
    </row>
    <row r="2012" spans="1:8">
      <c r="A2012" s="2" t="s">
        <v>601</v>
      </c>
      <c r="B2012" s="12">
        <v>74518211</v>
      </c>
      <c r="C2012" s="2">
        <v>0.80479999999999996</v>
      </c>
      <c r="D2012" s="2">
        <v>0.88368000000000002</v>
      </c>
      <c r="E2012" s="2" t="s">
        <v>24</v>
      </c>
      <c r="F2012" s="2">
        <v>9.8000000000000004E-2</v>
      </c>
      <c r="G2012" s="2" t="s">
        <v>25</v>
      </c>
      <c r="H2012" s="3">
        <v>41829</v>
      </c>
    </row>
    <row r="2013" spans="1:8">
      <c r="A2013" s="2" t="s">
        <v>602</v>
      </c>
      <c r="B2013" s="12">
        <v>74659419</v>
      </c>
      <c r="C2013" s="2">
        <v>0.81128999999999996</v>
      </c>
      <c r="D2013" s="2">
        <v>0.89068999999999998</v>
      </c>
      <c r="E2013" s="2" t="s">
        <v>24</v>
      </c>
      <c r="F2013" s="2">
        <v>9.7900000000000001E-2</v>
      </c>
      <c r="G2013" s="2" t="s">
        <v>25</v>
      </c>
      <c r="H2013" s="3">
        <v>41829</v>
      </c>
    </row>
    <row r="2014" spans="1:8">
      <c r="A2014" s="2" t="s">
        <v>1436</v>
      </c>
      <c r="B2014" s="12">
        <v>4080285</v>
      </c>
      <c r="C2014" s="2">
        <v>9.4158000000000008</v>
      </c>
      <c r="D2014" s="2">
        <v>10.26369</v>
      </c>
      <c r="E2014" s="2" t="s">
        <v>24</v>
      </c>
      <c r="F2014" s="2">
        <v>0.09</v>
      </c>
      <c r="G2014" s="2" t="s">
        <v>25</v>
      </c>
      <c r="H2014" s="3">
        <v>41829</v>
      </c>
    </row>
    <row r="2015" spans="1:8">
      <c r="A2015" s="2" t="s">
        <v>1437</v>
      </c>
      <c r="B2015" s="12">
        <v>4080185</v>
      </c>
      <c r="C2015" s="2">
        <v>9.4237300000000008</v>
      </c>
      <c r="D2015" s="2">
        <v>10.27233</v>
      </c>
      <c r="E2015" s="2" t="s">
        <v>24</v>
      </c>
      <c r="F2015" s="2">
        <v>0.09</v>
      </c>
      <c r="G2015" s="2" t="s">
        <v>25</v>
      </c>
      <c r="H2015" s="3">
        <v>41829</v>
      </c>
    </row>
    <row r="2016" spans="1:8">
      <c r="A2016" s="2" t="s">
        <v>1438</v>
      </c>
      <c r="B2016" s="12">
        <v>4082009</v>
      </c>
      <c r="C2016" s="2">
        <v>1.7931600000000001</v>
      </c>
      <c r="D2016" s="2">
        <v>1.95458</v>
      </c>
      <c r="E2016" s="2" t="s">
        <v>24</v>
      </c>
      <c r="F2016" s="2">
        <v>0.09</v>
      </c>
      <c r="G2016" s="2" t="s">
        <v>25</v>
      </c>
      <c r="H2016" s="3">
        <v>41829</v>
      </c>
    </row>
    <row r="2017" spans="1:8">
      <c r="A2017" s="2" t="s">
        <v>1439</v>
      </c>
      <c r="B2017" s="12">
        <v>4080085</v>
      </c>
      <c r="C2017" s="2">
        <v>10.71564</v>
      </c>
      <c r="D2017" s="2">
        <v>11.680260000000001</v>
      </c>
      <c r="E2017" s="2" t="s">
        <v>24</v>
      </c>
      <c r="F2017" s="2">
        <v>0.09</v>
      </c>
      <c r="G2017" s="2" t="s">
        <v>25</v>
      </c>
      <c r="H2017" s="3">
        <v>41829</v>
      </c>
    </row>
    <row r="2018" spans="1:8">
      <c r="A2018" s="2" t="s">
        <v>1440</v>
      </c>
      <c r="B2018" s="12">
        <v>74328713</v>
      </c>
      <c r="C2018" s="2">
        <v>4.0869799999999996</v>
      </c>
      <c r="D2018" s="2">
        <v>4.2872399999999997</v>
      </c>
      <c r="E2018" s="2" t="s">
        <v>24</v>
      </c>
      <c r="F2018" s="2">
        <v>4.9000000000000002E-2</v>
      </c>
      <c r="G2018" s="2" t="s">
        <v>25</v>
      </c>
      <c r="H2018" s="3">
        <v>41829</v>
      </c>
    </row>
    <row r="2019" spans="1:8">
      <c r="A2019" s="2" t="s">
        <v>604</v>
      </c>
      <c r="B2019" s="12">
        <v>74328913</v>
      </c>
      <c r="C2019" s="2">
        <v>4.09232</v>
      </c>
      <c r="D2019" s="2">
        <v>4.29284</v>
      </c>
      <c r="E2019" s="2" t="s">
        <v>24</v>
      </c>
      <c r="F2019" s="2">
        <v>4.9000000000000002E-2</v>
      </c>
      <c r="G2019" s="2" t="s">
        <v>25</v>
      </c>
      <c r="H2019" s="3">
        <v>41829</v>
      </c>
    </row>
    <row r="2020" spans="1:8">
      <c r="A2020" s="2" t="s">
        <v>605</v>
      </c>
      <c r="B2020" s="12">
        <v>74329013</v>
      </c>
      <c r="C2020" s="2">
        <v>4.0825199999999997</v>
      </c>
      <c r="D2020" s="2">
        <v>4.2825699999999998</v>
      </c>
      <c r="E2020" s="2" t="s">
        <v>24</v>
      </c>
      <c r="F2020" s="2">
        <v>4.9000000000000002E-2</v>
      </c>
      <c r="G2020" s="2" t="s">
        <v>25</v>
      </c>
      <c r="H2020" s="3">
        <v>41829</v>
      </c>
    </row>
    <row r="2021" spans="1:8">
      <c r="A2021" s="2" t="s">
        <v>195</v>
      </c>
      <c r="B2021" s="12">
        <v>66887000105</v>
      </c>
      <c r="C2021" s="2">
        <v>2.4883999999999999</v>
      </c>
      <c r="D2021" s="2">
        <v>2.6352099999999998</v>
      </c>
      <c r="E2021" s="2" t="s">
        <v>24</v>
      </c>
      <c r="F2021" s="2">
        <v>5.8999999999999997E-2</v>
      </c>
      <c r="G2021" s="2" t="s">
        <v>25</v>
      </c>
      <c r="H2021" s="3">
        <v>41829</v>
      </c>
    </row>
    <row r="2022" spans="1:8">
      <c r="A2022" s="2" t="s">
        <v>1441</v>
      </c>
      <c r="B2022" s="12">
        <v>74301511</v>
      </c>
      <c r="C2022" s="2">
        <v>3.9317799999999998</v>
      </c>
      <c r="D2022" s="2">
        <v>4.5327599999999997</v>
      </c>
      <c r="E2022" s="2" t="s">
        <v>24</v>
      </c>
      <c r="F2022" s="2">
        <v>0.15290000000000001</v>
      </c>
      <c r="G2022" s="2" t="s">
        <v>25</v>
      </c>
      <c r="H2022" s="3">
        <v>41829</v>
      </c>
    </row>
    <row r="2023" spans="1:8">
      <c r="A2023" s="2" t="s">
        <v>1442</v>
      </c>
      <c r="B2023" s="12">
        <v>50474010001</v>
      </c>
      <c r="C2023" s="2">
        <v>1.16245</v>
      </c>
      <c r="D2023" s="2">
        <v>1.2786900000000001</v>
      </c>
      <c r="E2023" s="2" t="s">
        <v>24</v>
      </c>
      <c r="F2023" s="2">
        <v>0.1</v>
      </c>
      <c r="G2023" s="2" t="s">
        <v>25</v>
      </c>
      <c r="H2023" s="3">
        <v>41829</v>
      </c>
    </row>
    <row r="2024" spans="1:8">
      <c r="A2024" s="2" t="s">
        <v>1443</v>
      </c>
      <c r="B2024" s="12">
        <v>50474020001</v>
      </c>
      <c r="C2024" s="2">
        <v>1.7883100000000001</v>
      </c>
      <c r="D2024" s="2">
        <v>1.9671099999999999</v>
      </c>
      <c r="E2024" s="2" t="s">
        <v>24</v>
      </c>
      <c r="F2024" s="2">
        <v>0.1</v>
      </c>
      <c r="G2024" s="2" t="s">
        <v>25</v>
      </c>
      <c r="H2024" s="3">
        <v>41829</v>
      </c>
    </row>
    <row r="2025" spans="1:8">
      <c r="A2025" s="2" t="s">
        <v>1444</v>
      </c>
      <c r="B2025" s="12">
        <v>50474030001</v>
      </c>
      <c r="C2025" s="2">
        <v>2.22146</v>
      </c>
      <c r="D2025" s="2">
        <v>2.4435600000000002</v>
      </c>
      <c r="E2025" s="2" t="s">
        <v>24</v>
      </c>
      <c r="F2025" s="2">
        <v>0.1</v>
      </c>
      <c r="G2025" s="2" t="s">
        <v>25</v>
      </c>
      <c r="H2025" s="3">
        <v>41829</v>
      </c>
    </row>
    <row r="2026" spans="1:8">
      <c r="A2026" s="2" t="s">
        <v>1445</v>
      </c>
      <c r="B2026" s="12">
        <v>50474040001</v>
      </c>
      <c r="C2026" s="2">
        <v>3.1080899999999998</v>
      </c>
      <c r="D2026" s="2">
        <v>3.41892</v>
      </c>
      <c r="E2026" s="2" t="s">
        <v>24</v>
      </c>
      <c r="F2026" s="2">
        <v>0.1</v>
      </c>
      <c r="G2026" s="2" t="s">
        <v>25</v>
      </c>
      <c r="H2026" s="3">
        <v>41829</v>
      </c>
    </row>
    <row r="2027" spans="1:8">
      <c r="A2027" s="2" t="s">
        <v>1143</v>
      </c>
      <c r="B2027" s="12">
        <v>51672528107</v>
      </c>
      <c r="C2027" s="2">
        <v>4.2294799999999997</v>
      </c>
      <c r="D2027" s="2">
        <v>4.6313199999999997</v>
      </c>
      <c r="E2027" s="2" t="s">
        <v>24</v>
      </c>
      <c r="F2027" s="2">
        <v>9.5000000000000001E-2</v>
      </c>
      <c r="G2027" s="2" t="s">
        <v>25</v>
      </c>
      <c r="H2027" s="3">
        <v>41829</v>
      </c>
    </row>
    <row r="2028" spans="1:8">
      <c r="A2028" s="2" t="s">
        <v>624</v>
      </c>
      <c r="B2028" s="12">
        <v>74612390</v>
      </c>
      <c r="C2028" s="2">
        <v>6.1603500000000002</v>
      </c>
      <c r="D2028" s="2">
        <v>6.4622700000000002</v>
      </c>
      <c r="E2028" s="2" t="s">
        <v>24</v>
      </c>
      <c r="F2028" s="2">
        <v>4.9000000000000002E-2</v>
      </c>
      <c r="G2028" s="2" t="s">
        <v>25</v>
      </c>
      <c r="H2028" s="3">
        <v>41829</v>
      </c>
    </row>
    <row r="2029" spans="1:8">
      <c r="A2029" s="2" t="s">
        <v>625</v>
      </c>
      <c r="B2029" s="12">
        <v>74612290</v>
      </c>
      <c r="C2029" s="2">
        <v>2.0887600000000002</v>
      </c>
      <c r="D2029" s="2">
        <v>2.1911499999999999</v>
      </c>
      <c r="E2029" s="2" t="s">
        <v>24</v>
      </c>
      <c r="F2029" s="2">
        <v>4.9000000000000002E-2</v>
      </c>
      <c r="G2029" s="2" t="s">
        <v>25</v>
      </c>
      <c r="H2029" s="3">
        <v>41829</v>
      </c>
    </row>
    <row r="2030" spans="1:8">
      <c r="A2030" s="2" t="s">
        <v>626</v>
      </c>
      <c r="B2030" s="12">
        <v>74918990</v>
      </c>
      <c r="C2030" s="2">
        <v>5.9375499999999999</v>
      </c>
      <c r="D2030" s="2">
        <v>6.2284300000000004</v>
      </c>
      <c r="E2030" s="2" t="s">
        <v>24</v>
      </c>
      <c r="F2030" s="2">
        <v>4.9000000000000002E-2</v>
      </c>
      <c r="G2030" s="2" t="s">
        <v>25</v>
      </c>
      <c r="H2030" s="3">
        <v>41829</v>
      </c>
    </row>
    <row r="2031" spans="1:8">
      <c r="A2031" s="2" t="s">
        <v>627</v>
      </c>
      <c r="B2031" s="12">
        <v>74964290</v>
      </c>
      <c r="C2031" s="2">
        <v>1.93</v>
      </c>
      <c r="D2031" s="2">
        <v>2.0244900000000001</v>
      </c>
      <c r="E2031" s="2" t="s">
        <v>24</v>
      </c>
      <c r="F2031" s="2">
        <v>4.9000000000000002E-2</v>
      </c>
      <c r="G2031" s="2" t="s">
        <v>25</v>
      </c>
      <c r="H2031" s="3">
        <v>41829</v>
      </c>
    </row>
    <row r="2032" spans="1:8">
      <c r="A2032" s="2" t="s">
        <v>1446</v>
      </c>
      <c r="B2032" s="12">
        <v>95010801</v>
      </c>
      <c r="C2032" s="2">
        <v>8.8054400000000008</v>
      </c>
      <c r="D2032" s="2">
        <v>11.44708</v>
      </c>
      <c r="E2032" s="2" t="s">
        <v>24</v>
      </c>
      <c r="F2032" s="2">
        <v>0.3</v>
      </c>
      <c r="G2032" s="2" t="s">
        <v>25</v>
      </c>
      <c r="H2032" s="3">
        <v>41829</v>
      </c>
    </row>
    <row r="2033" spans="1:8">
      <c r="A2033" s="2" t="s">
        <v>630</v>
      </c>
      <c r="B2033" s="12">
        <v>299201210</v>
      </c>
      <c r="C2033" s="2">
        <v>6.2641600000000004</v>
      </c>
      <c r="D2033" s="2">
        <v>6.5774900000000001</v>
      </c>
      <c r="E2033" s="2" t="s">
        <v>24</v>
      </c>
      <c r="F2033" s="2">
        <v>0.05</v>
      </c>
      <c r="G2033" s="2" t="s">
        <v>25</v>
      </c>
      <c r="H2033" s="3">
        <v>41829</v>
      </c>
    </row>
    <row r="2034" spans="1:8">
      <c r="A2034" s="2" t="s">
        <v>952</v>
      </c>
      <c r="B2034" s="12">
        <v>145007130</v>
      </c>
      <c r="C2034" s="2">
        <v>6.7636900000000004</v>
      </c>
      <c r="D2034" s="2">
        <v>7.1017999999999999</v>
      </c>
      <c r="E2034" s="2" t="s">
        <v>24</v>
      </c>
      <c r="F2034" s="2">
        <v>0.05</v>
      </c>
      <c r="G2034" s="2" t="s">
        <v>25</v>
      </c>
      <c r="H2034" s="3">
        <v>41829</v>
      </c>
    </row>
    <row r="2035" spans="1:8">
      <c r="A2035" s="2" t="s">
        <v>952</v>
      </c>
      <c r="B2035" s="12">
        <v>145007160</v>
      </c>
      <c r="C2035" s="2">
        <v>6.4040100000000004</v>
      </c>
      <c r="D2035" s="2">
        <v>6.7242800000000003</v>
      </c>
      <c r="E2035" s="2" t="s">
        <v>24</v>
      </c>
      <c r="F2035" s="2">
        <v>0.05</v>
      </c>
      <c r="G2035" s="2" t="s">
        <v>25</v>
      </c>
      <c r="H2035" s="3">
        <v>41829</v>
      </c>
    </row>
    <row r="2036" spans="1:8">
      <c r="A2036" s="2" t="s">
        <v>631</v>
      </c>
      <c r="B2036" s="12">
        <v>10337045003</v>
      </c>
      <c r="C2036" s="2">
        <v>28.682320000000001</v>
      </c>
      <c r="D2036" s="2">
        <v>30.230879999999999</v>
      </c>
      <c r="E2036" s="2" t="s">
        <v>24</v>
      </c>
      <c r="F2036" s="2">
        <v>5.3999999999999999E-2</v>
      </c>
      <c r="G2036" s="2" t="s">
        <v>25</v>
      </c>
      <c r="H2036" s="3">
        <v>41829</v>
      </c>
    </row>
    <row r="2037" spans="1:8">
      <c r="A2037" s="2" t="s">
        <v>635</v>
      </c>
      <c r="B2037" s="12">
        <v>74227712</v>
      </c>
      <c r="C2037" s="2">
        <v>3.21739</v>
      </c>
      <c r="D2037" s="2">
        <v>3.37507</v>
      </c>
      <c r="E2037" s="2" t="s">
        <v>24</v>
      </c>
      <c r="F2037" s="2">
        <v>4.9000000000000002E-2</v>
      </c>
      <c r="G2037" s="2" t="s">
        <v>25</v>
      </c>
      <c r="H2037" s="3">
        <v>41829</v>
      </c>
    </row>
    <row r="2038" spans="1:8">
      <c r="A2038" s="2" t="s">
        <v>1447</v>
      </c>
      <c r="B2038" s="12">
        <v>169406012</v>
      </c>
      <c r="C2038" s="2">
        <v>57.775539999999999</v>
      </c>
      <c r="D2038" s="2">
        <v>63.48319</v>
      </c>
      <c r="E2038" s="2" t="s">
        <v>24</v>
      </c>
      <c r="F2038" s="2">
        <v>9.8799999999999999E-2</v>
      </c>
      <c r="G2038" s="2" t="s">
        <v>25</v>
      </c>
      <c r="H2038" s="3">
        <v>41829</v>
      </c>
    </row>
    <row r="2039" spans="1:8">
      <c r="A2039" s="2" t="s">
        <v>1448</v>
      </c>
      <c r="B2039" s="12">
        <v>169406013</v>
      </c>
      <c r="C2039" s="2">
        <v>57.555599999999998</v>
      </c>
      <c r="D2039" s="2">
        <v>63.241520000000001</v>
      </c>
      <c r="E2039" s="2" t="s">
        <v>24</v>
      </c>
      <c r="F2039" s="2">
        <v>9.8799999999999999E-2</v>
      </c>
      <c r="G2039" s="2" t="s">
        <v>25</v>
      </c>
      <c r="H2039" s="3">
        <v>41829</v>
      </c>
    </row>
    <row r="2040" spans="1:8">
      <c r="A2040" s="2" t="s">
        <v>643</v>
      </c>
      <c r="B2040" s="12">
        <v>642007912</v>
      </c>
      <c r="C2040" s="2">
        <v>1.4470700000000001</v>
      </c>
      <c r="D2040" s="2">
        <v>2.1706500000000002</v>
      </c>
      <c r="E2040" s="2" t="s">
        <v>24</v>
      </c>
      <c r="F2040" s="2">
        <v>0.5</v>
      </c>
      <c r="G2040" s="2" t="s">
        <v>25</v>
      </c>
      <c r="H2040" s="3">
        <v>41829</v>
      </c>
    </row>
    <row r="2041" spans="1:8">
      <c r="A2041" s="2" t="s">
        <v>660</v>
      </c>
      <c r="B2041" s="12">
        <v>74431730</v>
      </c>
      <c r="C2041" s="2">
        <v>10.93018</v>
      </c>
      <c r="D2041" s="2">
        <v>11.46576</v>
      </c>
      <c r="E2041" s="2" t="s">
        <v>24</v>
      </c>
      <c r="F2041" s="2">
        <v>4.9000000000000002E-2</v>
      </c>
      <c r="G2041" s="2" t="s">
        <v>25</v>
      </c>
      <c r="H2041" s="3">
        <v>41829</v>
      </c>
    </row>
    <row r="2042" spans="1:8">
      <c r="A2042" s="2" t="s">
        <v>661</v>
      </c>
      <c r="B2042" s="12">
        <v>74431430</v>
      </c>
      <c r="C2042" s="2">
        <v>21.271339999999999</v>
      </c>
      <c r="D2042" s="2">
        <v>22.314060000000001</v>
      </c>
      <c r="E2042" s="2" t="s">
        <v>24</v>
      </c>
      <c r="F2042" s="2">
        <v>4.9000000000000002E-2</v>
      </c>
      <c r="G2042" s="2" t="s">
        <v>25</v>
      </c>
      <c r="H2042" s="3">
        <v>41829</v>
      </c>
    </row>
    <row r="2043" spans="1:8">
      <c r="A2043" s="2" t="s">
        <v>1449</v>
      </c>
      <c r="B2043" s="12">
        <v>42865010102</v>
      </c>
      <c r="C2043" s="2">
        <v>1.92787</v>
      </c>
      <c r="D2043" s="2">
        <v>2.09178</v>
      </c>
      <c r="E2043" s="2" t="s">
        <v>24</v>
      </c>
      <c r="F2043" s="2">
        <v>8.5000000000000006E-2</v>
      </c>
      <c r="G2043" s="2" t="s">
        <v>25</v>
      </c>
      <c r="H2043" s="3">
        <v>41829</v>
      </c>
    </row>
    <row r="2044" spans="1:8">
      <c r="A2044" s="2" t="s">
        <v>1450</v>
      </c>
      <c r="B2044" s="12">
        <v>42865010202</v>
      </c>
      <c r="C2044" s="2">
        <v>2.7780100000000001</v>
      </c>
      <c r="D2044" s="2">
        <v>3.01416</v>
      </c>
      <c r="E2044" s="2" t="s">
        <v>24</v>
      </c>
      <c r="F2044" s="2">
        <v>8.5000000000000006E-2</v>
      </c>
      <c r="G2044" s="2" t="s">
        <v>25</v>
      </c>
      <c r="H2044" s="3">
        <v>41829</v>
      </c>
    </row>
    <row r="2045" spans="1:8">
      <c r="A2045" s="2" t="s">
        <v>1451</v>
      </c>
      <c r="B2045" s="12">
        <v>42865010302</v>
      </c>
      <c r="C2045" s="2">
        <v>3.7946200000000001</v>
      </c>
      <c r="D2045" s="2">
        <v>4.1171199999999999</v>
      </c>
      <c r="E2045" s="2" t="s">
        <v>24</v>
      </c>
      <c r="F2045" s="2">
        <v>8.5000000000000006E-2</v>
      </c>
      <c r="G2045" s="2" t="s">
        <v>25</v>
      </c>
      <c r="H2045" s="3">
        <v>41829</v>
      </c>
    </row>
    <row r="2046" spans="1:8">
      <c r="A2046" s="2" t="s">
        <v>1452</v>
      </c>
      <c r="B2046" s="12">
        <v>42865010502</v>
      </c>
      <c r="C2046" s="2">
        <v>4.7273199999999997</v>
      </c>
      <c r="D2046" s="2">
        <v>5.1291399999999996</v>
      </c>
      <c r="E2046" s="2" t="s">
        <v>24</v>
      </c>
      <c r="F2046" s="2">
        <v>8.5000000000000006E-2</v>
      </c>
      <c r="G2046" s="2" t="s">
        <v>25</v>
      </c>
      <c r="H2046" s="3">
        <v>41829</v>
      </c>
    </row>
    <row r="2047" spans="1:8">
      <c r="A2047" s="2" t="s">
        <v>1453</v>
      </c>
      <c r="B2047" s="12">
        <v>42865010002</v>
      </c>
      <c r="C2047" s="2">
        <v>0.98287000000000002</v>
      </c>
      <c r="D2047" s="2">
        <v>1.06643</v>
      </c>
      <c r="E2047" s="2" t="s">
        <v>24</v>
      </c>
      <c r="F2047" s="2">
        <v>8.5000000000000006E-2</v>
      </c>
      <c r="G2047" s="2" t="s">
        <v>25</v>
      </c>
      <c r="H2047" s="3">
        <v>41829</v>
      </c>
    </row>
    <row r="2048" spans="1:8">
      <c r="A2048" s="2" t="s">
        <v>662</v>
      </c>
      <c r="B2048" s="12">
        <v>63402073760</v>
      </c>
      <c r="C2048" s="2">
        <v>23.016760000000001</v>
      </c>
      <c r="D2048" s="2">
        <v>25.294730000000001</v>
      </c>
      <c r="E2048" s="2" t="s">
        <v>24</v>
      </c>
      <c r="F2048" s="2">
        <v>9.9000000000000005E-2</v>
      </c>
      <c r="G2048" s="2" t="s">
        <v>25</v>
      </c>
      <c r="H2048" s="3">
        <v>41829</v>
      </c>
    </row>
    <row r="2049" spans="1:8">
      <c r="A2049" s="2" t="s">
        <v>1454</v>
      </c>
      <c r="B2049" s="12">
        <v>95095005</v>
      </c>
      <c r="C2049" s="2">
        <v>8.34727</v>
      </c>
      <c r="D2049" s="2">
        <v>10.85145</v>
      </c>
      <c r="E2049" s="2" t="s">
        <v>24</v>
      </c>
      <c r="F2049" s="2">
        <v>0.3</v>
      </c>
      <c r="G2049" s="2" t="s">
        <v>25</v>
      </c>
      <c r="H2049" s="3">
        <v>41829</v>
      </c>
    </row>
    <row r="2050" spans="1:8">
      <c r="A2050" s="2" t="s">
        <v>668</v>
      </c>
      <c r="B2050" s="12">
        <v>10337080445</v>
      </c>
      <c r="C2050" s="2">
        <v>6.61693</v>
      </c>
      <c r="D2050" s="2">
        <v>8.2711000000000006</v>
      </c>
      <c r="E2050" s="2" t="s">
        <v>24</v>
      </c>
      <c r="F2050" s="2">
        <v>0.25</v>
      </c>
      <c r="G2050" s="2" t="s">
        <v>25</v>
      </c>
      <c r="H2050" s="3">
        <v>41829</v>
      </c>
    </row>
    <row r="2051" spans="1:8">
      <c r="A2051" s="2" t="s">
        <v>675</v>
      </c>
      <c r="B2051" s="12">
        <v>64764015560</v>
      </c>
      <c r="C2051" s="2">
        <v>6.3440099999999999</v>
      </c>
      <c r="D2051" s="2">
        <v>6.9720599999999999</v>
      </c>
      <c r="E2051" s="2" t="s">
        <v>24</v>
      </c>
      <c r="F2051" s="2">
        <v>9.9000000000000005E-2</v>
      </c>
      <c r="G2051" s="2" t="s">
        <v>25</v>
      </c>
      <c r="H2051" s="3">
        <v>41836</v>
      </c>
    </row>
    <row r="2052" spans="1:8">
      <c r="A2052" s="2" t="s">
        <v>676</v>
      </c>
      <c r="B2052" s="12">
        <v>64764015860</v>
      </c>
      <c r="C2052" s="2">
        <v>6.3498700000000001</v>
      </c>
      <c r="D2052" s="2">
        <v>6.97851</v>
      </c>
      <c r="E2052" s="2" t="s">
        <v>24</v>
      </c>
      <c r="F2052" s="2">
        <v>9.9000000000000005E-2</v>
      </c>
      <c r="G2052" s="2" t="s">
        <v>25</v>
      </c>
      <c r="H2052" s="3">
        <v>41836</v>
      </c>
    </row>
    <row r="2053" spans="1:8">
      <c r="A2053" s="2" t="s">
        <v>677</v>
      </c>
      <c r="B2053" s="12">
        <v>64764051030</v>
      </c>
      <c r="C2053" s="2">
        <v>6.8772500000000001</v>
      </c>
      <c r="D2053" s="2">
        <v>7.5580299999999996</v>
      </c>
      <c r="E2053" s="2" t="s">
        <v>24</v>
      </c>
      <c r="F2053" s="2">
        <v>9.9000000000000005E-2</v>
      </c>
      <c r="G2053" s="2" t="s">
        <v>25</v>
      </c>
      <c r="H2053" s="3">
        <v>41836</v>
      </c>
    </row>
    <row r="2054" spans="1:8">
      <c r="A2054" s="2" t="s">
        <v>678</v>
      </c>
      <c r="B2054" s="12">
        <v>64764031030</v>
      </c>
      <c r="C2054" s="2">
        <v>13.63017</v>
      </c>
      <c r="D2054" s="2">
        <v>14.97969</v>
      </c>
      <c r="E2054" s="2" t="s">
        <v>24</v>
      </c>
      <c r="F2054" s="2">
        <v>9.9000000000000005E-2</v>
      </c>
      <c r="G2054" s="2" t="s">
        <v>25</v>
      </c>
      <c r="H2054" s="3">
        <v>41836</v>
      </c>
    </row>
    <row r="2055" spans="1:8">
      <c r="A2055" s="2" t="s">
        <v>679</v>
      </c>
      <c r="B2055" s="12">
        <v>64764015104</v>
      </c>
      <c r="C2055" s="2">
        <v>8.5728399999999993</v>
      </c>
      <c r="D2055" s="2">
        <v>9.4214900000000004</v>
      </c>
      <c r="E2055" s="2" t="s">
        <v>24</v>
      </c>
      <c r="F2055" s="2">
        <v>9.9000000000000005E-2</v>
      </c>
      <c r="G2055" s="2" t="s">
        <v>25</v>
      </c>
      <c r="H2055" s="3">
        <v>41836</v>
      </c>
    </row>
    <row r="2056" spans="1:8">
      <c r="A2056" s="2" t="s">
        <v>680</v>
      </c>
      <c r="B2056" s="12">
        <v>64764030114</v>
      </c>
      <c r="C2056" s="2">
        <v>12.97716</v>
      </c>
      <c r="D2056" s="2">
        <v>14.26178</v>
      </c>
      <c r="E2056" s="2" t="s">
        <v>24</v>
      </c>
      <c r="F2056" s="2">
        <v>9.9000000000000005E-2</v>
      </c>
      <c r="G2056" s="2" t="s">
        <v>25</v>
      </c>
      <c r="H2056" s="3">
        <v>41836</v>
      </c>
    </row>
    <row r="2057" spans="1:8">
      <c r="A2057" s="2" t="s">
        <v>681</v>
      </c>
      <c r="B2057" s="12">
        <v>64764045124</v>
      </c>
      <c r="C2057" s="2">
        <v>13.928570000000001</v>
      </c>
      <c r="D2057" s="2">
        <v>15.307639999999999</v>
      </c>
      <c r="E2057" s="2" t="s">
        <v>24</v>
      </c>
      <c r="F2057" s="2">
        <v>9.9000000000000005E-2</v>
      </c>
      <c r="G2057" s="2" t="s">
        <v>25</v>
      </c>
      <c r="H2057" s="3">
        <v>41836</v>
      </c>
    </row>
    <row r="2058" spans="1:8">
      <c r="A2058" s="2" t="s">
        <v>146</v>
      </c>
      <c r="B2058" s="12">
        <v>66302046760</v>
      </c>
      <c r="C2058" s="2">
        <v>30.372920000000001</v>
      </c>
      <c r="D2058" s="2">
        <v>33.136859999999999</v>
      </c>
      <c r="E2058" s="2" t="s">
        <v>24</v>
      </c>
      <c r="F2058" s="2">
        <v>9.0999999999999998E-2</v>
      </c>
      <c r="G2058" s="2" t="s">
        <v>25</v>
      </c>
      <c r="H2058" s="3">
        <v>41836</v>
      </c>
    </row>
    <row r="2059" spans="1:8">
      <c r="A2059" s="2" t="s">
        <v>688</v>
      </c>
      <c r="B2059" s="12">
        <v>78056751</v>
      </c>
      <c r="C2059" s="2">
        <v>328.07467000000003</v>
      </c>
      <c r="D2059" s="2">
        <v>344.15033</v>
      </c>
      <c r="E2059" s="2" t="s">
        <v>24</v>
      </c>
      <c r="F2059" s="2">
        <v>4.9000000000000002E-2</v>
      </c>
      <c r="G2059" s="2" t="s">
        <v>25</v>
      </c>
      <c r="H2059" s="3">
        <v>41836</v>
      </c>
    </row>
    <row r="2060" spans="1:8">
      <c r="A2060" s="2" t="s">
        <v>224</v>
      </c>
      <c r="B2060" s="12">
        <v>23932105</v>
      </c>
      <c r="C2060" s="2">
        <v>17.631979999999999</v>
      </c>
      <c r="D2060" s="2">
        <v>18.16094</v>
      </c>
      <c r="E2060" s="2" t="s">
        <v>24</v>
      </c>
      <c r="F2060" s="2">
        <v>0.03</v>
      </c>
      <c r="G2060" s="2" t="s">
        <v>25</v>
      </c>
      <c r="H2060" s="3">
        <v>41836</v>
      </c>
    </row>
    <row r="2061" spans="1:8">
      <c r="A2061" s="2" t="s">
        <v>224</v>
      </c>
      <c r="B2061" s="12">
        <v>23932110</v>
      </c>
      <c r="C2061" s="2">
        <v>17.5594</v>
      </c>
      <c r="D2061" s="2">
        <v>18.086359999999999</v>
      </c>
      <c r="E2061" s="2" t="s">
        <v>24</v>
      </c>
      <c r="F2061" s="2">
        <v>0.03</v>
      </c>
      <c r="G2061" s="2" t="s">
        <v>25</v>
      </c>
      <c r="H2061" s="3">
        <v>41836</v>
      </c>
    </row>
    <row r="2062" spans="1:8">
      <c r="A2062" s="2" t="s">
        <v>224</v>
      </c>
      <c r="B2062" s="12">
        <v>23932115</v>
      </c>
      <c r="C2062" s="2">
        <v>17.732780000000002</v>
      </c>
      <c r="D2062" s="2">
        <v>18.264759999999999</v>
      </c>
      <c r="E2062" s="2" t="s">
        <v>24</v>
      </c>
      <c r="F2062" s="2">
        <v>0.03</v>
      </c>
      <c r="G2062" s="2" t="s">
        <v>25</v>
      </c>
      <c r="H2062" s="3">
        <v>41836</v>
      </c>
    </row>
    <row r="2063" spans="1:8">
      <c r="A2063" s="2" t="s">
        <v>1455</v>
      </c>
      <c r="B2063" s="12">
        <v>51848888</v>
      </c>
      <c r="C2063" s="2">
        <v>2.5149300000000001</v>
      </c>
      <c r="D2063" s="2">
        <v>2.68851</v>
      </c>
      <c r="E2063" s="2" t="s">
        <v>24</v>
      </c>
      <c r="F2063" s="2">
        <v>6.9000000000000006E-2</v>
      </c>
      <c r="G2063" s="2" t="s">
        <v>25</v>
      </c>
      <c r="H2063" s="3">
        <v>41836</v>
      </c>
    </row>
    <row r="2064" spans="1:8">
      <c r="A2064" s="2" t="s">
        <v>1456</v>
      </c>
      <c r="B2064" s="12">
        <v>51842530</v>
      </c>
      <c r="C2064" s="2">
        <v>4.89093</v>
      </c>
      <c r="D2064" s="2">
        <v>5.2283600000000003</v>
      </c>
      <c r="E2064" s="2" t="s">
        <v>24</v>
      </c>
      <c r="F2064" s="2">
        <v>6.9000000000000006E-2</v>
      </c>
      <c r="G2064" s="2" t="s">
        <v>25</v>
      </c>
      <c r="H2064" s="3">
        <v>41836</v>
      </c>
    </row>
    <row r="2065" spans="1:8">
      <c r="A2065" s="2" t="s">
        <v>1457</v>
      </c>
      <c r="B2065" s="12">
        <v>51845030</v>
      </c>
      <c r="C2065" s="2">
        <v>2.5536500000000002</v>
      </c>
      <c r="D2065" s="2">
        <v>2.7299000000000002</v>
      </c>
      <c r="E2065" s="2" t="s">
        <v>24</v>
      </c>
      <c r="F2065" s="2">
        <v>6.9000000000000006E-2</v>
      </c>
      <c r="G2065" s="2" t="s">
        <v>25</v>
      </c>
      <c r="H2065" s="3">
        <v>41836</v>
      </c>
    </row>
    <row r="2066" spans="1:8">
      <c r="A2066" s="2" t="s">
        <v>1458</v>
      </c>
      <c r="B2066" s="12">
        <v>51846231</v>
      </c>
      <c r="C2066" s="2">
        <v>9.7478400000000001</v>
      </c>
      <c r="D2066" s="2">
        <v>10.420339999999999</v>
      </c>
      <c r="E2066" s="2" t="s">
        <v>24</v>
      </c>
      <c r="F2066" s="2">
        <v>6.9000000000000006E-2</v>
      </c>
      <c r="G2066" s="2" t="s">
        <v>25</v>
      </c>
      <c r="H2066" s="3">
        <v>41836</v>
      </c>
    </row>
    <row r="2067" spans="1:8">
      <c r="A2067" s="2" t="s">
        <v>1459</v>
      </c>
      <c r="B2067" s="12">
        <v>51846230</v>
      </c>
      <c r="C2067" s="2">
        <v>4.9925699999999997</v>
      </c>
      <c r="D2067" s="2">
        <v>5.3370600000000001</v>
      </c>
      <c r="E2067" s="2" t="s">
        <v>24</v>
      </c>
      <c r="F2067" s="2">
        <v>6.9000000000000006E-2</v>
      </c>
      <c r="G2067" s="2" t="s">
        <v>25</v>
      </c>
      <c r="H2067" s="3">
        <v>41836</v>
      </c>
    </row>
    <row r="2068" spans="1:8">
      <c r="A2068" s="2" t="s">
        <v>111</v>
      </c>
      <c r="B2068" s="12">
        <v>430097903</v>
      </c>
      <c r="C2068" s="2">
        <v>37.411050000000003</v>
      </c>
      <c r="D2068" s="2">
        <v>40.777670000000001</v>
      </c>
      <c r="E2068" s="2" t="s">
        <v>24</v>
      </c>
      <c r="F2068" s="2">
        <v>0.09</v>
      </c>
      <c r="G2068" s="2" t="s">
        <v>25</v>
      </c>
      <c r="H2068" s="3">
        <v>41836</v>
      </c>
    </row>
    <row r="2069" spans="1:8">
      <c r="A2069" s="2" t="s">
        <v>1276</v>
      </c>
      <c r="B2069" s="12">
        <v>65024610</v>
      </c>
      <c r="C2069" s="2">
        <v>18.290289999999999</v>
      </c>
      <c r="D2069" s="2">
        <v>19.01971</v>
      </c>
      <c r="E2069" s="2" t="s">
        <v>24</v>
      </c>
      <c r="F2069" s="2">
        <v>3.9899999999999998E-2</v>
      </c>
      <c r="G2069" s="2" t="s">
        <v>25</v>
      </c>
      <c r="H2069" s="3">
        <v>41836</v>
      </c>
    </row>
    <row r="2070" spans="1:8">
      <c r="A2070" s="2" t="s">
        <v>1276</v>
      </c>
      <c r="B2070" s="12">
        <v>65024615</v>
      </c>
      <c r="C2070" s="2">
        <v>18.256779999999999</v>
      </c>
      <c r="D2070" s="2">
        <v>18.986509999999999</v>
      </c>
      <c r="E2070" s="2" t="s">
        <v>24</v>
      </c>
      <c r="F2070" s="2">
        <v>0.04</v>
      </c>
      <c r="G2070" s="2" t="s">
        <v>25</v>
      </c>
      <c r="H2070" s="3">
        <v>41836</v>
      </c>
    </row>
    <row r="2071" spans="1:8">
      <c r="A2071" s="2" t="s">
        <v>250</v>
      </c>
      <c r="B2071" s="12">
        <v>186077739</v>
      </c>
      <c r="C2071" s="2">
        <v>3.9393600000000002</v>
      </c>
      <c r="D2071" s="2">
        <v>4.0575000000000001</v>
      </c>
      <c r="E2071" s="2" t="s">
        <v>24</v>
      </c>
      <c r="F2071" s="2">
        <v>0.03</v>
      </c>
      <c r="G2071" s="2" t="s">
        <v>25</v>
      </c>
      <c r="H2071" s="3">
        <v>41836</v>
      </c>
    </row>
    <row r="2072" spans="1:8">
      <c r="A2072" s="2" t="s">
        <v>1460</v>
      </c>
      <c r="B2072" s="12">
        <v>64764056030</v>
      </c>
      <c r="C2072" s="2">
        <v>7.02135</v>
      </c>
      <c r="D2072" s="2">
        <v>7.7164000000000001</v>
      </c>
      <c r="E2072" s="2" t="s">
        <v>24</v>
      </c>
      <c r="F2072" s="2">
        <v>9.9000000000000005E-2</v>
      </c>
      <c r="G2072" s="2" t="s">
        <v>25</v>
      </c>
      <c r="H2072" s="3">
        <v>41836</v>
      </c>
    </row>
    <row r="2073" spans="1:8">
      <c r="A2073" s="2" t="s">
        <v>1461</v>
      </c>
      <c r="B2073" s="12">
        <v>64764058030</v>
      </c>
      <c r="C2073" s="2">
        <v>7.0457599999999996</v>
      </c>
      <c r="D2073" s="2">
        <v>7.74322</v>
      </c>
      <c r="E2073" s="2" t="s">
        <v>24</v>
      </c>
      <c r="F2073" s="2">
        <v>9.9000000000000005E-2</v>
      </c>
      <c r="G2073" s="2" t="s">
        <v>25</v>
      </c>
      <c r="H2073" s="3">
        <v>41836</v>
      </c>
    </row>
    <row r="2074" spans="1:8">
      <c r="A2074" s="2" t="s">
        <v>252</v>
      </c>
      <c r="B2074" s="12">
        <v>66780021904</v>
      </c>
      <c r="C2074" s="2">
        <v>99.20487</v>
      </c>
      <c r="D2074" s="2">
        <v>107.14225</v>
      </c>
      <c r="E2074" s="2" t="s">
        <v>24</v>
      </c>
      <c r="F2074" s="2">
        <v>0.08</v>
      </c>
      <c r="G2074" s="2" t="s">
        <v>25</v>
      </c>
      <c r="H2074" s="3">
        <v>41836</v>
      </c>
    </row>
    <row r="2075" spans="1:8">
      <c r="A2075" s="2" t="s">
        <v>155</v>
      </c>
      <c r="B2075" s="12">
        <v>2446330</v>
      </c>
      <c r="C2075" s="2">
        <v>30.566199999999998</v>
      </c>
      <c r="D2075" s="2">
        <v>33.318689999999997</v>
      </c>
      <c r="E2075" s="2" t="s">
        <v>24</v>
      </c>
      <c r="F2075" s="2">
        <v>9.01E-2</v>
      </c>
      <c r="G2075" s="2" t="s">
        <v>25</v>
      </c>
      <c r="H2075" s="3">
        <v>41836</v>
      </c>
    </row>
    <row r="2076" spans="1:8">
      <c r="A2076" s="2" t="s">
        <v>156</v>
      </c>
      <c r="B2076" s="12">
        <v>2446534</v>
      </c>
      <c r="C2076" s="2">
        <v>5.2627699999999997</v>
      </c>
      <c r="D2076" s="2">
        <v>5.73942</v>
      </c>
      <c r="E2076" s="2" t="s">
        <v>24</v>
      </c>
      <c r="F2076" s="2">
        <v>9.06E-2</v>
      </c>
      <c r="G2076" s="2" t="s">
        <v>25</v>
      </c>
      <c r="H2076" s="3">
        <v>41836</v>
      </c>
    </row>
    <row r="2077" spans="1:8">
      <c r="A2077" s="2" t="s">
        <v>157</v>
      </c>
      <c r="B2077" s="12">
        <v>2446430</v>
      </c>
      <c r="C2077" s="2">
        <v>30.681260000000002</v>
      </c>
      <c r="D2077" s="2">
        <v>33.444110000000002</v>
      </c>
      <c r="E2077" s="2" t="s">
        <v>24</v>
      </c>
      <c r="F2077" s="2">
        <v>9.01E-2</v>
      </c>
      <c r="G2077" s="2" t="s">
        <v>25</v>
      </c>
      <c r="H2077" s="3">
        <v>41836</v>
      </c>
    </row>
    <row r="2078" spans="1:8">
      <c r="A2078" s="2" t="s">
        <v>158</v>
      </c>
      <c r="B2078" s="12">
        <v>2446230</v>
      </c>
      <c r="C2078" s="2">
        <v>5.2460399999999998</v>
      </c>
      <c r="D2078" s="2">
        <v>5.7211699999999999</v>
      </c>
      <c r="E2078" s="2" t="s">
        <v>24</v>
      </c>
      <c r="F2078" s="2">
        <v>9.06E-2</v>
      </c>
      <c r="G2078" s="2" t="s">
        <v>25</v>
      </c>
      <c r="H2078" s="3">
        <v>41836</v>
      </c>
    </row>
    <row r="2079" spans="1:8">
      <c r="A2079" s="2" t="s">
        <v>722</v>
      </c>
      <c r="B2079" s="12">
        <v>78012705</v>
      </c>
      <c r="C2079" s="2">
        <v>10.000209999999999</v>
      </c>
      <c r="D2079" s="2">
        <v>10.500220000000001</v>
      </c>
      <c r="E2079" s="2" t="s">
        <v>24</v>
      </c>
      <c r="F2079" s="2">
        <v>0.05</v>
      </c>
      <c r="G2079" s="2" t="s">
        <v>25</v>
      </c>
      <c r="H2079" s="3">
        <v>41836</v>
      </c>
    </row>
    <row r="2080" spans="1:8">
      <c r="A2080" s="2" t="s">
        <v>296</v>
      </c>
      <c r="B2080" s="12">
        <v>23921105</v>
      </c>
      <c r="C2080" s="2">
        <v>19.38955</v>
      </c>
      <c r="D2080" s="2">
        <v>19.971240000000002</v>
      </c>
      <c r="E2080" s="2" t="s">
        <v>24</v>
      </c>
      <c r="F2080" s="2">
        <v>0.03</v>
      </c>
      <c r="G2080" s="2" t="s">
        <v>25</v>
      </c>
      <c r="H2080" s="3">
        <v>41836</v>
      </c>
    </row>
    <row r="2081" spans="1:8">
      <c r="A2081" s="2" t="s">
        <v>296</v>
      </c>
      <c r="B2081" s="12">
        <v>23921110</v>
      </c>
      <c r="C2081" s="2">
        <v>19.403210000000001</v>
      </c>
      <c r="D2081" s="2">
        <v>19.985299999999999</v>
      </c>
      <c r="E2081" s="2" t="s">
        <v>24</v>
      </c>
      <c r="F2081" s="2">
        <v>0.03</v>
      </c>
      <c r="G2081" s="2" t="s">
        <v>25</v>
      </c>
      <c r="H2081" s="3">
        <v>41836</v>
      </c>
    </row>
    <row r="2082" spans="1:8">
      <c r="A2082" s="2" t="s">
        <v>725</v>
      </c>
      <c r="B2082" s="12">
        <v>78032705</v>
      </c>
      <c r="C2082" s="2">
        <v>4.3963400000000004</v>
      </c>
      <c r="D2082" s="2">
        <v>4.6161599999999998</v>
      </c>
      <c r="E2082" s="2" t="s">
        <v>24</v>
      </c>
      <c r="F2082" s="2">
        <v>0.05</v>
      </c>
      <c r="G2082" s="2" t="s">
        <v>25</v>
      </c>
      <c r="H2082" s="3">
        <v>41836</v>
      </c>
    </row>
    <row r="2083" spans="1:8">
      <c r="A2083" s="2" t="s">
        <v>313</v>
      </c>
      <c r="B2083" s="12">
        <v>310075139</v>
      </c>
      <c r="C2083" s="2">
        <v>5.93621</v>
      </c>
      <c r="D2083" s="2">
        <v>6.1143599999999996</v>
      </c>
      <c r="E2083" s="2" t="s">
        <v>24</v>
      </c>
      <c r="F2083" s="2">
        <v>0.03</v>
      </c>
      <c r="G2083" s="2" t="s">
        <v>25</v>
      </c>
      <c r="H2083" s="3">
        <v>41836</v>
      </c>
    </row>
    <row r="2084" spans="1:8">
      <c r="A2084" s="2" t="s">
        <v>314</v>
      </c>
      <c r="B2084" s="12">
        <v>310075239</v>
      </c>
      <c r="C2084" s="2">
        <v>5.9386999999999999</v>
      </c>
      <c r="D2084" s="2">
        <v>6.1169200000000004</v>
      </c>
      <c r="E2084" s="2" t="s">
        <v>24</v>
      </c>
      <c r="F2084" s="2">
        <v>0.03</v>
      </c>
      <c r="G2084" s="2" t="s">
        <v>25</v>
      </c>
      <c r="H2084" s="3">
        <v>41836</v>
      </c>
    </row>
    <row r="2085" spans="1:8">
      <c r="A2085" s="2" t="s">
        <v>315</v>
      </c>
      <c r="B2085" s="12">
        <v>310075430</v>
      </c>
      <c r="C2085" s="2">
        <v>5.9373500000000003</v>
      </c>
      <c r="D2085" s="2">
        <v>6.1155299999999997</v>
      </c>
      <c r="E2085" s="2" t="s">
        <v>24</v>
      </c>
      <c r="F2085" s="2">
        <v>0.03</v>
      </c>
      <c r="G2085" s="2" t="s">
        <v>25</v>
      </c>
      <c r="H2085" s="3">
        <v>41836</v>
      </c>
    </row>
    <row r="2086" spans="1:8">
      <c r="A2086" s="2" t="s">
        <v>316</v>
      </c>
      <c r="B2086" s="12">
        <v>310075590</v>
      </c>
      <c r="C2086" s="2">
        <v>5.8593099999999998</v>
      </c>
      <c r="D2086" s="2">
        <v>6.0351400000000002</v>
      </c>
      <c r="E2086" s="2" t="s">
        <v>24</v>
      </c>
      <c r="F2086" s="2">
        <v>0.03</v>
      </c>
      <c r="G2086" s="2" t="s">
        <v>25</v>
      </c>
      <c r="H2086" s="3">
        <v>41836</v>
      </c>
    </row>
    <row r="2087" spans="1:8">
      <c r="A2087" s="2" t="s">
        <v>1012</v>
      </c>
      <c r="B2087" s="12">
        <v>52544025612</v>
      </c>
      <c r="C2087" s="2">
        <v>14.724819999999999</v>
      </c>
      <c r="D2087" s="2">
        <v>15.61228</v>
      </c>
      <c r="E2087" s="2" t="s">
        <v>24</v>
      </c>
      <c r="F2087" s="2">
        <v>6.0299999999999999E-2</v>
      </c>
      <c r="G2087" s="2" t="s">
        <v>25</v>
      </c>
      <c r="H2087" s="3">
        <v>41836</v>
      </c>
    </row>
    <row r="2088" spans="1:8">
      <c r="A2088" s="2" t="s">
        <v>1462</v>
      </c>
      <c r="B2088" s="12">
        <v>52015008001</v>
      </c>
      <c r="C2088" s="2">
        <v>142.87416999999999</v>
      </c>
      <c r="D2088" s="2">
        <v>150.73224999999999</v>
      </c>
      <c r="E2088" s="2" t="s">
        <v>24</v>
      </c>
      <c r="F2088" s="2">
        <v>5.5E-2</v>
      </c>
      <c r="G2088" s="2" t="s">
        <v>25</v>
      </c>
      <c r="H2088" s="3">
        <v>41836</v>
      </c>
    </row>
    <row r="2089" spans="1:8">
      <c r="A2089" s="2" t="s">
        <v>748</v>
      </c>
      <c r="B2089" s="12">
        <v>78031515</v>
      </c>
      <c r="C2089" s="2">
        <v>4.8688599999999997</v>
      </c>
      <c r="D2089" s="2">
        <v>5.11226</v>
      </c>
      <c r="E2089" s="2" t="s">
        <v>24</v>
      </c>
      <c r="F2089" s="2">
        <v>0.05</v>
      </c>
      <c r="G2089" s="2" t="s">
        <v>25</v>
      </c>
      <c r="H2089" s="3">
        <v>41836</v>
      </c>
    </row>
    <row r="2090" spans="1:8">
      <c r="A2090" s="2" t="s">
        <v>749</v>
      </c>
      <c r="B2090" s="12">
        <v>78038315</v>
      </c>
      <c r="C2090" s="2">
        <v>5.5276199999999998</v>
      </c>
      <c r="D2090" s="2">
        <v>5.8039500000000004</v>
      </c>
      <c r="E2090" s="2" t="s">
        <v>24</v>
      </c>
      <c r="F2090" s="2">
        <v>0.05</v>
      </c>
      <c r="G2090" s="2" t="s">
        <v>25</v>
      </c>
      <c r="H2090" s="3">
        <v>41836</v>
      </c>
    </row>
    <row r="2091" spans="1:8">
      <c r="A2091" s="2" t="s">
        <v>750</v>
      </c>
      <c r="B2091" s="12">
        <v>78047115</v>
      </c>
      <c r="C2091" s="2">
        <v>6.1013099999999998</v>
      </c>
      <c r="D2091" s="2">
        <v>6.40632</v>
      </c>
      <c r="E2091" s="2" t="s">
        <v>24</v>
      </c>
      <c r="F2091" s="2">
        <v>0.05</v>
      </c>
      <c r="G2091" s="2" t="s">
        <v>25</v>
      </c>
      <c r="H2091" s="3">
        <v>41836</v>
      </c>
    </row>
    <row r="2092" spans="1:8">
      <c r="A2092" s="2" t="s">
        <v>751</v>
      </c>
      <c r="B2092" s="12">
        <v>78047215</v>
      </c>
      <c r="C2092" s="2">
        <v>6.9920799999999996</v>
      </c>
      <c r="D2092" s="2">
        <v>7.3415900000000001</v>
      </c>
      <c r="E2092" s="2" t="s">
        <v>24</v>
      </c>
      <c r="F2092" s="2">
        <v>0.05</v>
      </c>
      <c r="G2092" s="2" t="s">
        <v>25</v>
      </c>
      <c r="H2092" s="3">
        <v>41836</v>
      </c>
    </row>
    <row r="2093" spans="1:8">
      <c r="A2093" s="2" t="s">
        <v>752</v>
      </c>
      <c r="B2093" s="12">
        <v>78031434</v>
      </c>
      <c r="C2093" s="2">
        <v>4.4974699999999999</v>
      </c>
      <c r="D2093" s="2">
        <v>4.7223899999999999</v>
      </c>
      <c r="E2093" s="2" t="s">
        <v>24</v>
      </c>
      <c r="F2093" s="2">
        <v>0.05</v>
      </c>
      <c r="G2093" s="2" t="s">
        <v>25</v>
      </c>
      <c r="H2093" s="3">
        <v>41836</v>
      </c>
    </row>
    <row r="2094" spans="1:8">
      <c r="A2094" s="2" t="s">
        <v>755</v>
      </c>
      <c r="B2094" s="12">
        <v>64764030230</v>
      </c>
      <c r="C2094" s="2">
        <v>12.727679999999999</v>
      </c>
      <c r="D2094" s="2">
        <v>13.987590000000001</v>
      </c>
      <c r="E2094" s="2" t="s">
        <v>24</v>
      </c>
      <c r="F2094" s="2">
        <v>9.9000000000000005E-2</v>
      </c>
      <c r="G2094" s="2" t="s">
        <v>25</v>
      </c>
      <c r="H2094" s="3">
        <v>41836</v>
      </c>
    </row>
    <row r="2095" spans="1:8">
      <c r="A2095" s="2" t="s">
        <v>756</v>
      </c>
      <c r="B2095" s="12">
        <v>64764030430</v>
      </c>
      <c r="C2095" s="2">
        <v>12.98559</v>
      </c>
      <c r="D2095" s="2">
        <v>14.271039999999999</v>
      </c>
      <c r="E2095" s="2" t="s">
        <v>24</v>
      </c>
      <c r="F2095" s="2">
        <v>9.9000000000000005E-2</v>
      </c>
      <c r="G2095" s="2" t="s">
        <v>25</v>
      </c>
      <c r="H2095" s="3">
        <v>41836</v>
      </c>
    </row>
    <row r="2096" spans="1:8">
      <c r="A2096" s="2" t="s">
        <v>762</v>
      </c>
      <c r="B2096" s="12">
        <v>65924005</v>
      </c>
      <c r="C2096" s="2">
        <v>23.308530000000001</v>
      </c>
      <c r="D2096" s="2">
        <v>24.469989999999999</v>
      </c>
      <c r="E2096" s="2" t="s">
        <v>24</v>
      </c>
      <c r="F2096" s="2">
        <v>4.9799999999999997E-2</v>
      </c>
      <c r="G2096" s="2" t="s">
        <v>25</v>
      </c>
      <c r="H2096" s="3">
        <v>41836</v>
      </c>
    </row>
    <row r="2097" spans="1:8">
      <c r="A2097" s="2" t="s">
        <v>1015</v>
      </c>
      <c r="B2097" s="12">
        <v>430017115</v>
      </c>
      <c r="C2097" s="2">
        <v>6.1372900000000001</v>
      </c>
      <c r="D2097" s="2">
        <v>6.7449300000000001</v>
      </c>
      <c r="E2097" s="2" t="s">
        <v>24</v>
      </c>
      <c r="F2097" s="2">
        <v>9.9000000000000005E-2</v>
      </c>
      <c r="G2097" s="2" t="s">
        <v>25</v>
      </c>
      <c r="H2097" s="3">
        <v>41836</v>
      </c>
    </row>
    <row r="2098" spans="1:8">
      <c r="A2098" s="2" t="s">
        <v>1016</v>
      </c>
      <c r="B2098" s="12">
        <v>430017015</v>
      </c>
      <c r="C2098" s="2">
        <v>6.1871999999999998</v>
      </c>
      <c r="D2098" s="2">
        <v>6.7997800000000002</v>
      </c>
      <c r="E2098" s="2" t="s">
        <v>24</v>
      </c>
      <c r="F2098" s="2">
        <v>9.9000000000000005E-2</v>
      </c>
      <c r="G2098" s="2" t="s">
        <v>25</v>
      </c>
      <c r="H2098" s="3">
        <v>41836</v>
      </c>
    </row>
    <row r="2099" spans="1:8">
      <c r="A2099" s="2" t="s">
        <v>1463</v>
      </c>
      <c r="B2099" s="12">
        <v>52544095501</v>
      </c>
      <c r="C2099" s="2">
        <v>2.1046</v>
      </c>
      <c r="D2099" s="2">
        <v>2.2729699999999999</v>
      </c>
      <c r="E2099" s="2" t="s">
        <v>24</v>
      </c>
      <c r="F2099" s="2">
        <v>0.08</v>
      </c>
      <c r="G2099" s="2" t="s">
        <v>25</v>
      </c>
      <c r="H2099" s="3">
        <v>41836</v>
      </c>
    </row>
    <row r="2100" spans="1:8">
      <c r="A2100" s="2" t="s">
        <v>1464</v>
      </c>
      <c r="B2100" s="12">
        <v>52544095601</v>
      </c>
      <c r="C2100" s="2">
        <v>4.4867600000000003</v>
      </c>
      <c r="D2100" s="2">
        <v>4.8456999999999999</v>
      </c>
      <c r="E2100" s="2" t="s">
        <v>24</v>
      </c>
      <c r="F2100" s="2">
        <v>0.08</v>
      </c>
      <c r="G2100" s="2" t="s">
        <v>25</v>
      </c>
      <c r="H2100" s="3">
        <v>41836</v>
      </c>
    </row>
    <row r="2101" spans="1:8">
      <c r="A2101" s="2" t="s">
        <v>33</v>
      </c>
      <c r="B2101" s="12">
        <v>11980022805</v>
      </c>
      <c r="C2101" s="2">
        <v>17.433350000000001</v>
      </c>
      <c r="D2101" s="2">
        <v>18.305019999999999</v>
      </c>
      <c r="E2101" s="2" t="s">
        <v>24</v>
      </c>
      <c r="F2101" s="2">
        <v>0.05</v>
      </c>
      <c r="G2101" s="2" t="s">
        <v>25</v>
      </c>
      <c r="H2101" s="3">
        <v>41836</v>
      </c>
    </row>
    <row r="2102" spans="1:8">
      <c r="A2102" s="2" t="s">
        <v>33</v>
      </c>
      <c r="B2102" s="12">
        <v>11980022810</v>
      </c>
      <c r="C2102" s="2">
        <v>17.54777</v>
      </c>
      <c r="D2102" s="2">
        <v>18.425160000000002</v>
      </c>
      <c r="E2102" s="2" t="s">
        <v>24</v>
      </c>
      <c r="F2102" s="2">
        <v>0.05</v>
      </c>
      <c r="G2102" s="2" t="s">
        <v>25</v>
      </c>
      <c r="H2102" s="3">
        <v>41836</v>
      </c>
    </row>
    <row r="2103" spans="1:8">
      <c r="A2103" s="2" t="s">
        <v>34</v>
      </c>
      <c r="B2103" s="12">
        <v>11980021105</v>
      </c>
      <c r="C2103" s="2">
        <v>17.416350000000001</v>
      </c>
      <c r="D2103" s="2">
        <v>18.28717</v>
      </c>
      <c r="E2103" s="2" t="s">
        <v>24</v>
      </c>
      <c r="F2103" s="2">
        <v>0.05</v>
      </c>
      <c r="G2103" s="2" t="s">
        <v>25</v>
      </c>
      <c r="H2103" s="3">
        <v>41836</v>
      </c>
    </row>
    <row r="2104" spans="1:8">
      <c r="A2104" s="2" t="s">
        <v>34</v>
      </c>
      <c r="B2104" s="12">
        <v>11980021110</v>
      </c>
      <c r="C2104" s="2">
        <v>17.221</v>
      </c>
      <c r="D2104" s="2">
        <v>18.082049999999999</v>
      </c>
      <c r="E2104" s="2" t="s">
        <v>24</v>
      </c>
      <c r="F2104" s="2">
        <v>0.05</v>
      </c>
      <c r="G2104" s="2" t="s">
        <v>25</v>
      </c>
      <c r="H2104" s="3">
        <v>41836</v>
      </c>
    </row>
    <row r="2105" spans="1:8">
      <c r="A2105" s="2" t="s">
        <v>35</v>
      </c>
      <c r="B2105" s="12">
        <v>23031604</v>
      </c>
      <c r="C2105" s="2">
        <v>24.931660000000001</v>
      </c>
      <c r="D2105" s="2">
        <v>26.178239999999999</v>
      </c>
      <c r="E2105" s="2" t="s">
        <v>24</v>
      </c>
      <c r="F2105" s="2">
        <v>0.05</v>
      </c>
      <c r="G2105" s="2" t="s">
        <v>25</v>
      </c>
      <c r="H2105" s="3">
        <v>41836</v>
      </c>
    </row>
    <row r="2106" spans="1:8">
      <c r="A2106" s="2" t="s">
        <v>1465</v>
      </c>
      <c r="B2106" s="12">
        <v>78049305</v>
      </c>
      <c r="C2106" s="2">
        <v>6.6783599999999996</v>
      </c>
      <c r="D2106" s="2">
        <v>7.3395200000000003</v>
      </c>
      <c r="E2106" s="2" t="s">
        <v>24</v>
      </c>
      <c r="F2106" s="2">
        <v>9.9000000000000005E-2</v>
      </c>
      <c r="G2106" s="2" t="s">
        <v>25</v>
      </c>
      <c r="H2106" s="3">
        <v>41836</v>
      </c>
    </row>
    <row r="2107" spans="1:8">
      <c r="A2107" s="2" t="s">
        <v>1466</v>
      </c>
      <c r="B2107" s="12">
        <v>78043305</v>
      </c>
      <c r="C2107" s="2">
        <v>6.4276600000000004</v>
      </c>
      <c r="D2107" s="2">
        <v>7.0639900000000004</v>
      </c>
      <c r="E2107" s="2" t="s">
        <v>24</v>
      </c>
      <c r="F2107" s="2">
        <v>9.9000000000000005E-2</v>
      </c>
      <c r="G2107" s="2" t="s">
        <v>25</v>
      </c>
      <c r="H2107" s="3">
        <v>41836</v>
      </c>
    </row>
    <row r="2108" spans="1:8">
      <c r="A2108" s="2" t="s">
        <v>1467</v>
      </c>
      <c r="B2108" s="12">
        <v>78043405</v>
      </c>
      <c r="C2108" s="2">
        <v>7.4718499999999999</v>
      </c>
      <c r="D2108" s="2">
        <v>8.2115600000000004</v>
      </c>
      <c r="E2108" s="2" t="s">
        <v>24</v>
      </c>
      <c r="F2108" s="2">
        <v>9.9000000000000005E-2</v>
      </c>
      <c r="G2108" s="2" t="s">
        <v>25</v>
      </c>
      <c r="H2108" s="3">
        <v>41836</v>
      </c>
    </row>
    <row r="2109" spans="1:8">
      <c r="A2109" s="2" t="s">
        <v>163</v>
      </c>
      <c r="B2109" s="12">
        <v>2840001</v>
      </c>
      <c r="C2109" s="2">
        <v>569.94367999999997</v>
      </c>
      <c r="D2109" s="2">
        <v>621.25000999999997</v>
      </c>
      <c r="E2109" s="2" t="s">
        <v>24</v>
      </c>
      <c r="F2109" s="2">
        <v>0.09</v>
      </c>
      <c r="G2109" s="2" t="s">
        <v>25</v>
      </c>
      <c r="H2109" s="3">
        <v>41836</v>
      </c>
    </row>
    <row r="2110" spans="1:8">
      <c r="A2110" s="2" t="s">
        <v>1468</v>
      </c>
      <c r="B2110" s="12">
        <v>52544008430</v>
      </c>
      <c r="C2110" s="2">
        <v>6.5837199999999996</v>
      </c>
      <c r="D2110" s="2">
        <v>7.2420900000000001</v>
      </c>
      <c r="E2110" s="2" t="s">
        <v>24</v>
      </c>
      <c r="F2110" s="2">
        <v>0.1</v>
      </c>
      <c r="G2110" s="2" t="s">
        <v>25</v>
      </c>
      <c r="H2110" s="3">
        <v>41836</v>
      </c>
    </row>
    <row r="2111" spans="1:8">
      <c r="A2111" s="2" t="s">
        <v>1031</v>
      </c>
      <c r="B2111" s="12">
        <v>52544020431</v>
      </c>
      <c r="C2111" s="2">
        <v>3.1098499999999998</v>
      </c>
      <c r="D2111" s="2">
        <v>3.4053499999999999</v>
      </c>
      <c r="E2111" s="2" t="s">
        <v>24</v>
      </c>
      <c r="F2111" s="2">
        <v>9.5000000000000001E-2</v>
      </c>
      <c r="G2111" s="2" t="s">
        <v>25</v>
      </c>
      <c r="H2111" s="3">
        <v>41836</v>
      </c>
    </row>
    <row r="2112" spans="1:8">
      <c r="A2112" s="2" t="s">
        <v>785</v>
      </c>
      <c r="B2112" s="12">
        <v>78040134</v>
      </c>
      <c r="C2112" s="2">
        <v>68.097200000000001</v>
      </c>
      <c r="D2112" s="2">
        <v>74.498329999999996</v>
      </c>
      <c r="E2112" s="2" t="s">
        <v>24</v>
      </c>
      <c r="F2112" s="2">
        <v>9.4E-2</v>
      </c>
      <c r="G2112" s="2" t="s">
        <v>25</v>
      </c>
      <c r="H2112" s="3">
        <v>41836</v>
      </c>
    </row>
    <row r="2113" spans="1:8">
      <c r="A2113" s="2" t="s">
        <v>786</v>
      </c>
      <c r="B2113" s="12">
        <v>78043815</v>
      </c>
      <c r="C2113" s="2">
        <v>248.92312000000001</v>
      </c>
      <c r="D2113" s="2">
        <v>272.32190000000003</v>
      </c>
      <c r="E2113" s="2" t="s">
        <v>24</v>
      </c>
      <c r="F2113" s="2">
        <v>9.4E-2</v>
      </c>
      <c r="G2113" s="2" t="s">
        <v>25</v>
      </c>
      <c r="H2113" s="3">
        <v>41836</v>
      </c>
    </row>
    <row r="2114" spans="1:8">
      <c r="A2114" s="2" t="s">
        <v>787</v>
      </c>
      <c r="B2114" s="12">
        <v>65175007</v>
      </c>
      <c r="C2114" s="2">
        <v>89.969329999999999</v>
      </c>
      <c r="D2114" s="2">
        <v>98.966260000000005</v>
      </c>
      <c r="E2114" s="2" t="s">
        <v>24</v>
      </c>
      <c r="F2114" s="2">
        <v>0.1</v>
      </c>
      <c r="G2114" s="2" t="s">
        <v>25</v>
      </c>
      <c r="H2114" s="3">
        <v>41836</v>
      </c>
    </row>
    <row r="2115" spans="1:8">
      <c r="A2115" s="2" t="s">
        <v>794</v>
      </c>
      <c r="B2115" s="12">
        <v>50458056201</v>
      </c>
      <c r="C2115" s="2">
        <v>1176.8350800000001</v>
      </c>
      <c r="D2115" s="2">
        <v>1212.1519000000001</v>
      </c>
      <c r="E2115" s="2" t="s">
        <v>24</v>
      </c>
      <c r="F2115" s="2">
        <v>0.03</v>
      </c>
      <c r="G2115" s="2" t="s">
        <v>25</v>
      </c>
      <c r="H2115" s="3">
        <v>41836</v>
      </c>
    </row>
    <row r="2116" spans="1:8">
      <c r="A2116" s="2" t="s">
        <v>795</v>
      </c>
      <c r="B2116" s="12">
        <v>50458056301</v>
      </c>
      <c r="C2116" s="2">
        <v>1181.2289900000001</v>
      </c>
      <c r="D2116" s="2">
        <v>1216.6658600000001</v>
      </c>
      <c r="E2116" s="2" t="s">
        <v>24</v>
      </c>
      <c r="F2116" s="2">
        <v>0.03</v>
      </c>
      <c r="G2116" s="2" t="s">
        <v>25</v>
      </c>
      <c r="H2116" s="3">
        <v>41836</v>
      </c>
    </row>
    <row r="2117" spans="1:8">
      <c r="A2117" s="2" t="s">
        <v>796</v>
      </c>
      <c r="B2117" s="12">
        <v>50458056401</v>
      </c>
      <c r="C2117" s="2">
        <v>1182.8044600000001</v>
      </c>
      <c r="D2117" s="2">
        <v>1218.2885900000001</v>
      </c>
      <c r="E2117" s="2" t="s">
        <v>24</v>
      </c>
      <c r="F2117" s="2">
        <v>0.03</v>
      </c>
      <c r="G2117" s="2" t="s">
        <v>25</v>
      </c>
      <c r="H2117" s="3">
        <v>41836</v>
      </c>
    </row>
    <row r="2118" spans="1:8">
      <c r="A2118" s="2" t="s">
        <v>797</v>
      </c>
      <c r="B2118" s="12">
        <v>50458056001</v>
      </c>
      <c r="C2118" s="2">
        <v>1175.91392</v>
      </c>
      <c r="D2118" s="2">
        <v>1211.1678199999999</v>
      </c>
      <c r="E2118" s="2" t="s">
        <v>24</v>
      </c>
      <c r="F2118" s="2">
        <v>0.03</v>
      </c>
      <c r="G2118" s="2" t="s">
        <v>25</v>
      </c>
      <c r="H2118" s="3">
        <v>41836</v>
      </c>
    </row>
    <row r="2119" spans="1:8">
      <c r="A2119" s="2" t="s">
        <v>798</v>
      </c>
      <c r="B2119" s="12">
        <v>50458056101</v>
      </c>
      <c r="C2119" s="2">
        <v>1159.576</v>
      </c>
      <c r="D2119" s="2">
        <v>1194.36328</v>
      </c>
      <c r="E2119" s="2" t="s">
        <v>24</v>
      </c>
      <c r="F2119" s="2">
        <v>0.03</v>
      </c>
      <c r="G2119" s="2" t="s">
        <v>25</v>
      </c>
      <c r="H2119" s="3">
        <v>41836</v>
      </c>
    </row>
    <row r="2120" spans="1:8">
      <c r="A2120" s="2" t="s">
        <v>1469</v>
      </c>
      <c r="B2120" s="12">
        <v>25010080568</v>
      </c>
      <c r="C2120" s="2">
        <v>5.3998900000000001</v>
      </c>
      <c r="D2120" s="2">
        <v>5.8858199999999998</v>
      </c>
      <c r="E2120" s="2" t="s">
        <v>24</v>
      </c>
      <c r="F2120" s="2">
        <v>0.09</v>
      </c>
      <c r="G2120" s="2" t="s">
        <v>25</v>
      </c>
      <c r="H2120" s="3">
        <v>41836</v>
      </c>
    </row>
    <row r="2121" spans="1:8">
      <c r="A2121" s="2" t="s">
        <v>821</v>
      </c>
      <c r="B2121" s="12">
        <v>78035405</v>
      </c>
      <c r="C2121" s="2">
        <v>6.0382300000000004</v>
      </c>
      <c r="D2121" s="2">
        <v>6.3401500000000004</v>
      </c>
      <c r="E2121" s="2" t="s">
        <v>24</v>
      </c>
      <c r="F2121" s="2">
        <v>0.05</v>
      </c>
      <c r="G2121" s="2" t="s">
        <v>25</v>
      </c>
      <c r="H2121" s="3">
        <v>41836</v>
      </c>
    </row>
    <row r="2122" spans="1:8">
      <c r="A2122" s="2" t="s">
        <v>834</v>
      </c>
      <c r="B2122" s="12">
        <v>78036405</v>
      </c>
      <c r="C2122" s="2">
        <v>6.3899800000000004</v>
      </c>
      <c r="D2122" s="2">
        <v>6.7095399999999996</v>
      </c>
      <c r="E2122" s="2" t="s">
        <v>24</v>
      </c>
      <c r="F2122" s="2">
        <v>0.05</v>
      </c>
      <c r="G2122" s="2" t="s">
        <v>25</v>
      </c>
      <c r="H2122" s="3">
        <v>41836</v>
      </c>
    </row>
    <row r="2123" spans="1:8">
      <c r="A2123" s="2" t="s">
        <v>835</v>
      </c>
      <c r="B2123" s="12">
        <v>78040505</v>
      </c>
      <c r="C2123" s="2">
        <v>5.3436399999999997</v>
      </c>
      <c r="D2123" s="2">
        <v>5.6107699999999996</v>
      </c>
      <c r="E2123" s="2" t="s">
        <v>24</v>
      </c>
      <c r="F2123" s="2">
        <v>0.05</v>
      </c>
      <c r="G2123" s="2" t="s">
        <v>25</v>
      </c>
      <c r="H2123" s="3">
        <v>41836</v>
      </c>
    </row>
    <row r="2124" spans="1:8">
      <c r="A2124" s="2" t="s">
        <v>1470</v>
      </c>
      <c r="B2124" s="12">
        <v>78040605</v>
      </c>
      <c r="C2124" s="2">
        <v>5.4819800000000001</v>
      </c>
      <c r="D2124" s="2">
        <v>5.7561299999999997</v>
      </c>
      <c r="E2124" s="2" t="s">
        <v>24</v>
      </c>
      <c r="F2124" s="2">
        <v>0.05</v>
      </c>
      <c r="G2124" s="2" t="s">
        <v>25</v>
      </c>
      <c r="H2124" s="3">
        <v>41836</v>
      </c>
    </row>
    <row r="2125" spans="1:8">
      <c r="A2125" s="2" t="s">
        <v>437</v>
      </c>
      <c r="B2125" s="12">
        <v>23320503</v>
      </c>
      <c r="C2125" s="2">
        <v>43.342619999999997</v>
      </c>
      <c r="D2125" s="2">
        <v>44.642029999999998</v>
      </c>
      <c r="E2125" s="2" t="s">
        <v>24</v>
      </c>
      <c r="F2125" s="2">
        <v>0.03</v>
      </c>
      <c r="G2125" s="2" t="s">
        <v>25</v>
      </c>
      <c r="H2125" s="3">
        <v>41836</v>
      </c>
    </row>
    <row r="2126" spans="1:8">
      <c r="A2126" s="2" t="s">
        <v>437</v>
      </c>
      <c r="B2126" s="12">
        <v>23320505</v>
      </c>
      <c r="C2126" s="2">
        <v>43.674509999999998</v>
      </c>
      <c r="D2126" s="2">
        <v>44.984310000000001</v>
      </c>
      <c r="E2126" s="2" t="s">
        <v>24</v>
      </c>
      <c r="F2126" s="2">
        <v>0.03</v>
      </c>
      <c r="G2126" s="2" t="s">
        <v>25</v>
      </c>
      <c r="H2126" s="3">
        <v>41836</v>
      </c>
    </row>
    <row r="2127" spans="1:8">
      <c r="A2127" s="2" t="s">
        <v>437</v>
      </c>
      <c r="B2127" s="12">
        <v>23320508</v>
      </c>
      <c r="C2127" s="2">
        <v>43.095770000000002</v>
      </c>
      <c r="D2127" s="2">
        <v>44.389940000000003</v>
      </c>
      <c r="E2127" s="2" t="s">
        <v>24</v>
      </c>
      <c r="F2127" s="2">
        <v>0.03</v>
      </c>
      <c r="G2127" s="2" t="s">
        <v>25</v>
      </c>
      <c r="H2127" s="3">
        <v>41836</v>
      </c>
    </row>
    <row r="2128" spans="1:8">
      <c r="A2128" s="2" t="s">
        <v>846</v>
      </c>
      <c r="B2128" s="12">
        <v>65000603</v>
      </c>
      <c r="C2128" s="2">
        <v>32.487609999999997</v>
      </c>
      <c r="D2128" s="2">
        <v>34.758809999999997</v>
      </c>
      <c r="E2128" s="2" t="s">
        <v>24</v>
      </c>
      <c r="F2128" s="2">
        <v>6.9900000000000004E-2</v>
      </c>
      <c r="G2128" s="2" t="s">
        <v>25</v>
      </c>
      <c r="H2128" s="3">
        <v>41836</v>
      </c>
    </row>
    <row r="2129" spans="1:8">
      <c r="A2129" s="2" t="s">
        <v>853</v>
      </c>
      <c r="B2129" s="12">
        <v>65000203</v>
      </c>
      <c r="C2129" s="2">
        <v>50.890369999999997</v>
      </c>
      <c r="D2129" s="2">
        <v>55.979410000000001</v>
      </c>
      <c r="E2129" s="2" t="s">
        <v>24</v>
      </c>
      <c r="F2129" s="2">
        <v>0.1</v>
      </c>
      <c r="G2129" s="2" t="s">
        <v>25</v>
      </c>
      <c r="H2129" s="3">
        <v>41836</v>
      </c>
    </row>
    <row r="2130" spans="1:8">
      <c r="A2130" s="2" t="s">
        <v>1471</v>
      </c>
      <c r="B2130" s="12">
        <v>52544092008</v>
      </c>
      <c r="C2130" s="2">
        <v>38.786810000000003</v>
      </c>
      <c r="D2130" s="2">
        <v>46.543779999999998</v>
      </c>
      <c r="E2130" s="2" t="s">
        <v>24</v>
      </c>
      <c r="F2130" s="2">
        <v>0.2</v>
      </c>
      <c r="G2130" s="2" t="s">
        <v>25</v>
      </c>
      <c r="H2130" s="3">
        <v>41836</v>
      </c>
    </row>
    <row r="2131" spans="1:8">
      <c r="A2131" s="2" t="s">
        <v>868</v>
      </c>
      <c r="B2131" s="12">
        <v>65027225</v>
      </c>
      <c r="C2131" s="2">
        <v>51.465690000000002</v>
      </c>
      <c r="D2131" s="2">
        <v>53.016860000000001</v>
      </c>
      <c r="E2131" s="2" t="s">
        <v>24</v>
      </c>
      <c r="F2131" s="2">
        <v>3.0099999999999998E-2</v>
      </c>
      <c r="G2131" s="2" t="s">
        <v>25</v>
      </c>
      <c r="H2131" s="3">
        <v>41836</v>
      </c>
    </row>
    <row r="2132" spans="1:8">
      <c r="A2132" s="2" t="s">
        <v>1472</v>
      </c>
      <c r="B2132" s="12">
        <v>65033230</v>
      </c>
      <c r="C2132" s="2">
        <v>6.3021399999999996</v>
      </c>
      <c r="D2132" s="2">
        <v>7.2478499999999997</v>
      </c>
      <c r="E2132" s="2" t="s">
        <v>24</v>
      </c>
      <c r="F2132" s="2">
        <v>0.15010000000000001</v>
      </c>
      <c r="G2132" s="2" t="s">
        <v>25</v>
      </c>
      <c r="H2132" s="3">
        <v>41836</v>
      </c>
    </row>
    <row r="2133" spans="1:8">
      <c r="A2133" s="2" t="s">
        <v>870</v>
      </c>
      <c r="B2133" s="12">
        <v>65027105</v>
      </c>
      <c r="C2133" s="2">
        <v>28.04908</v>
      </c>
      <c r="D2133" s="2">
        <v>29.456309999999998</v>
      </c>
      <c r="E2133" s="2" t="s">
        <v>24</v>
      </c>
      <c r="F2133" s="2">
        <v>5.0200000000000002E-2</v>
      </c>
      <c r="G2133" s="2" t="s">
        <v>25</v>
      </c>
      <c r="H2133" s="3">
        <v>41836</v>
      </c>
    </row>
    <row r="2134" spans="1:8">
      <c r="A2134" s="2" t="s">
        <v>1473</v>
      </c>
      <c r="B2134" s="12">
        <v>52544007960</v>
      </c>
      <c r="C2134" s="2">
        <v>0.95960000000000001</v>
      </c>
      <c r="D2134" s="2">
        <v>1.0555600000000001</v>
      </c>
      <c r="E2134" s="2" t="s">
        <v>24</v>
      </c>
      <c r="F2134" s="2">
        <v>0.1</v>
      </c>
      <c r="G2134" s="2" t="s">
        <v>25</v>
      </c>
      <c r="H2134" s="3">
        <v>41836</v>
      </c>
    </row>
    <row r="2135" spans="1:8">
      <c r="A2135" s="2" t="s">
        <v>1099</v>
      </c>
      <c r="B2135" s="12">
        <v>469520111</v>
      </c>
      <c r="C2135" s="2">
        <v>6.9139400000000002</v>
      </c>
      <c r="D2135" s="2">
        <v>7.5361900000000004</v>
      </c>
      <c r="E2135" s="2" t="s">
        <v>24</v>
      </c>
      <c r="F2135" s="2">
        <v>0.09</v>
      </c>
      <c r="G2135" s="2" t="s">
        <v>25</v>
      </c>
      <c r="H2135" s="3">
        <v>41836</v>
      </c>
    </row>
    <row r="2136" spans="1:8">
      <c r="A2136" s="2" t="s">
        <v>1099</v>
      </c>
      <c r="B2136" s="12">
        <v>469520130</v>
      </c>
      <c r="C2136" s="2">
        <v>6.8826299999999998</v>
      </c>
      <c r="D2136" s="2">
        <v>7.5022099999999998</v>
      </c>
      <c r="E2136" s="2" t="s">
        <v>24</v>
      </c>
      <c r="F2136" s="2">
        <v>0.09</v>
      </c>
      <c r="G2136" s="2" t="s">
        <v>25</v>
      </c>
      <c r="H2136" s="3">
        <v>41836</v>
      </c>
    </row>
    <row r="2137" spans="1:8">
      <c r="A2137" s="2" t="s">
        <v>1099</v>
      </c>
      <c r="B2137" s="12">
        <v>469520160</v>
      </c>
      <c r="C2137" s="2">
        <v>6.84389</v>
      </c>
      <c r="D2137" s="2">
        <v>7.4598399999999998</v>
      </c>
      <c r="E2137" s="2" t="s">
        <v>24</v>
      </c>
      <c r="F2137" s="2">
        <v>0.09</v>
      </c>
      <c r="G2137" s="2" t="s">
        <v>25</v>
      </c>
      <c r="H2137" s="3">
        <v>41836</v>
      </c>
    </row>
    <row r="2138" spans="1:8">
      <c r="A2138" s="2" t="s">
        <v>1100</v>
      </c>
      <c r="B2138" s="12">
        <v>469520211</v>
      </c>
      <c r="C2138" s="2">
        <v>6.8243299999999998</v>
      </c>
      <c r="D2138" s="2">
        <v>7.4385199999999996</v>
      </c>
      <c r="E2138" s="2" t="s">
        <v>24</v>
      </c>
      <c r="F2138" s="2">
        <v>0.09</v>
      </c>
      <c r="G2138" s="2" t="s">
        <v>25</v>
      </c>
      <c r="H2138" s="3">
        <v>41836</v>
      </c>
    </row>
    <row r="2139" spans="1:8">
      <c r="A2139" s="2" t="s">
        <v>1100</v>
      </c>
      <c r="B2139" s="12">
        <v>469520230</v>
      </c>
      <c r="C2139" s="2">
        <v>6.8315000000000001</v>
      </c>
      <c r="D2139" s="2">
        <v>7.4464699999999997</v>
      </c>
      <c r="E2139" s="2" t="s">
        <v>24</v>
      </c>
      <c r="F2139" s="2">
        <v>0.09</v>
      </c>
      <c r="G2139" s="2" t="s">
        <v>25</v>
      </c>
      <c r="H2139" s="3">
        <v>41836</v>
      </c>
    </row>
    <row r="2140" spans="1:8">
      <c r="A2140" s="2" t="s">
        <v>1100</v>
      </c>
      <c r="B2140" s="12">
        <v>469520260</v>
      </c>
      <c r="C2140" s="2">
        <v>6.8212599999999997</v>
      </c>
      <c r="D2140" s="2">
        <v>7.4351799999999999</v>
      </c>
      <c r="E2140" s="2" t="s">
        <v>24</v>
      </c>
      <c r="F2140" s="2">
        <v>0.09</v>
      </c>
      <c r="G2140" s="2" t="s">
        <v>25</v>
      </c>
      <c r="H2140" s="3">
        <v>41836</v>
      </c>
    </row>
    <row r="2141" spans="1:8">
      <c r="A2141" s="2" t="s">
        <v>169</v>
      </c>
      <c r="B2141" s="12">
        <v>777310402</v>
      </c>
      <c r="C2141" s="2">
        <v>7.16052</v>
      </c>
      <c r="D2141" s="2">
        <v>7.8052599999999996</v>
      </c>
      <c r="E2141" s="2" t="s">
        <v>24</v>
      </c>
      <c r="F2141" s="2">
        <v>0.09</v>
      </c>
      <c r="G2141" s="2" t="s">
        <v>25</v>
      </c>
      <c r="H2141" s="3">
        <v>41836</v>
      </c>
    </row>
    <row r="2142" spans="1:8">
      <c r="A2142" s="2" t="s">
        <v>170</v>
      </c>
      <c r="B2142" s="12">
        <v>777310502</v>
      </c>
      <c r="C2142" s="2">
        <v>7.22553</v>
      </c>
      <c r="D2142" s="2">
        <v>7.8789300000000004</v>
      </c>
      <c r="E2142" s="2" t="s">
        <v>24</v>
      </c>
      <c r="F2142" s="2">
        <v>9.0399999999999994E-2</v>
      </c>
      <c r="G2142" s="2" t="s">
        <v>25</v>
      </c>
      <c r="H2142" s="3">
        <v>41836</v>
      </c>
    </row>
    <row r="2143" spans="1:8">
      <c r="A2143" s="2" t="s">
        <v>171</v>
      </c>
      <c r="B2143" s="12">
        <v>777310730</v>
      </c>
      <c r="C2143" s="2">
        <v>14.452</v>
      </c>
      <c r="D2143" s="2">
        <v>15.758900000000001</v>
      </c>
      <c r="E2143" s="2" t="s">
        <v>24</v>
      </c>
      <c r="F2143" s="2">
        <v>9.0399999999999994E-2</v>
      </c>
      <c r="G2143" s="2" t="s">
        <v>25</v>
      </c>
      <c r="H2143" s="3">
        <v>41836</v>
      </c>
    </row>
    <row r="2144" spans="1:8">
      <c r="A2144" s="2" t="s">
        <v>556</v>
      </c>
      <c r="B2144" s="12">
        <v>23916330</v>
      </c>
      <c r="C2144" s="2">
        <v>5.1416000000000004</v>
      </c>
      <c r="D2144" s="2">
        <v>5.2957999999999998</v>
      </c>
      <c r="E2144" s="2" t="s">
        <v>24</v>
      </c>
      <c r="F2144" s="2">
        <v>0.03</v>
      </c>
      <c r="G2144" s="2" t="s">
        <v>25</v>
      </c>
      <c r="H2144" s="3">
        <v>41836</v>
      </c>
    </row>
    <row r="2145" spans="1:8">
      <c r="A2145" s="2" t="s">
        <v>556</v>
      </c>
      <c r="B2145" s="12">
        <v>23916360</v>
      </c>
      <c r="C2145" s="2">
        <v>5.1308699999999998</v>
      </c>
      <c r="D2145" s="2">
        <v>5.2848899999999999</v>
      </c>
      <c r="E2145" s="2" t="s">
        <v>24</v>
      </c>
      <c r="F2145" s="2">
        <v>0.03</v>
      </c>
      <c r="G2145" s="2" t="s">
        <v>25</v>
      </c>
      <c r="H2145" s="3">
        <v>41836</v>
      </c>
    </row>
    <row r="2146" spans="1:8">
      <c r="A2146" s="2" t="s">
        <v>894</v>
      </c>
      <c r="B2146" s="12">
        <v>50458030911</v>
      </c>
      <c r="C2146" s="2">
        <v>146.08708999999999</v>
      </c>
      <c r="D2146" s="2">
        <v>154.85669999999999</v>
      </c>
      <c r="E2146" s="2" t="s">
        <v>24</v>
      </c>
      <c r="F2146" s="2">
        <v>0.06</v>
      </c>
      <c r="G2146" s="2" t="s">
        <v>25</v>
      </c>
      <c r="H2146" s="3">
        <v>41836</v>
      </c>
    </row>
    <row r="2147" spans="1:8">
      <c r="A2147" s="2" t="s">
        <v>895</v>
      </c>
      <c r="B2147" s="12">
        <v>50458030611</v>
      </c>
      <c r="C2147" s="2">
        <v>294.91059999999999</v>
      </c>
      <c r="D2147" s="2">
        <v>312.60523999999998</v>
      </c>
      <c r="E2147" s="2" t="s">
        <v>24</v>
      </c>
      <c r="F2147" s="2">
        <v>0.06</v>
      </c>
      <c r="G2147" s="2" t="s">
        <v>25</v>
      </c>
      <c r="H2147" s="3">
        <v>41836</v>
      </c>
    </row>
    <row r="2148" spans="1:8">
      <c r="A2148" s="2" t="s">
        <v>896</v>
      </c>
      <c r="B2148" s="12">
        <v>50458030711</v>
      </c>
      <c r="C2148" s="2">
        <v>440.84411999999998</v>
      </c>
      <c r="D2148" s="2">
        <v>467.29917999999998</v>
      </c>
      <c r="E2148" s="2" t="s">
        <v>24</v>
      </c>
      <c r="F2148" s="2">
        <v>0.06</v>
      </c>
      <c r="G2148" s="2" t="s">
        <v>25</v>
      </c>
      <c r="H2148" s="3">
        <v>41836</v>
      </c>
    </row>
    <row r="2149" spans="1:8">
      <c r="A2149" s="2" t="s">
        <v>897</v>
      </c>
      <c r="B2149" s="12">
        <v>50458030811</v>
      </c>
      <c r="C2149" s="2">
        <v>591.70894999999996</v>
      </c>
      <c r="D2149" s="2">
        <v>627.21149000000003</v>
      </c>
      <c r="E2149" s="2" t="s">
        <v>24</v>
      </c>
      <c r="F2149" s="2">
        <v>0.06</v>
      </c>
      <c r="G2149" s="2" t="s">
        <v>25</v>
      </c>
      <c r="H2149" s="3">
        <v>41836</v>
      </c>
    </row>
    <row r="2150" spans="1:8">
      <c r="A2150" s="2" t="s">
        <v>906</v>
      </c>
      <c r="B2150" s="12">
        <v>78034161</v>
      </c>
      <c r="C2150" s="2">
        <v>2659.9202799999998</v>
      </c>
      <c r="D2150" s="2">
        <v>2686.5194799999999</v>
      </c>
      <c r="E2150" s="2" t="s">
        <v>24</v>
      </c>
      <c r="F2150" s="2">
        <v>0.01</v>
      </c>
      <c r="G2150" s="2" t="s">
        <v>25</v>
      </c>
      <c r="H2150" s="3">
        <v>41836</v>
      </c>
    </row>
    <row r="2151" spans="1:8">
      <c r="A2151" s="2" t="s">
        <v>1474</v>
      </c>
      <c r="B2151" s="12">
        <v>78034261</v>
      </c>
      <c r="C2151" s="2">
        <v>3936.83052</v>
      </c>
      <c r="D2151" s="2">
        <v>3976.1988200000001</v>
      </c>
      <c r="E2151" s="2" t="s">
        <v>24</v>
      </c>
      <c r="F2151" s="2">
        <v>0.01</v>
      </c>
      <c r="G2151" s="2" t="s">
        <v>25</v>
      </c>
      <c r="H2151" s="3">
        <v>41836</v>
      </c>
    </row>
    <row r="2152" spans="1:8">
      <c r="A2152" s="2" t="s">
        <v>922</v>
      </c>
      <c r="B2152" s="12">
        <v>78051005</v>
      </c>
      <c r="C2152" s="2">
        <v>0.74238000000000004</v>
      </c>
      <c r="D2152" s="2">
        <v>0.77954000000000001</v>
      </c>
      <c r="E2152" s="2" t="s">
        <v>24</v>
      </c>
      <c r="F2152" s="2">
        <v>5.0099999999999999E-2</v>
      </c>
      <c r="G2152" s="2" t="s">
        <v>25</v>
      </c>
      <c r="H2152" s="3">
        <v>41836</v>
      </c>
    </row>
    <row r="2153" spans="1:8">
      <c r="A2153" s="2" t="s">
        <v>923</v>
      </c>
      <c r="B2153" s="12">
        <v>78051105</v>
      </c>
      <c r="C2153" s="2">
        <v>1.4756800000000001</v>
      </c>
      <c r="D2153" s="2">
        <v>1.54949</v>
      </c>
      <c r="E2153" s="2" t="s">
        <v>24</v>
      </c>
      <c r="F2153" s="2">
        <v>0.05</v>
      </c>
      <c r="G2153" s="2" t="s">
        <v>25</v>
      </c>
      <c r="H2153" s="3">
        <v>41836</v>
      </c>
    </row>
    <row r="2154" spans="1:8">
      <c r="A2154" s="2" t="s">
        <v>924</v>
      </c>
      <c r="B2154" s="12">
        <v>78051205</v>
      </c>
      <c r="C2154" s="2">
        <v>2.9600499999999998</v>
      </c>
      <c r="D2154" s="2">
        <v>3.1080199999999998</v>
      </c>
      <c r="E2154" s="2" t="s">
        <v>24</v>
      </c>
      <c r="F2154" s="2">
        <v>0.05</v>
      </c>
      <c r="G2154" s="2" t="s">
        <v>25</v>
      </c>
      <c r="H2154" s="3">
        <v>41836</v>
      </c>
    </row>
    <row r="2155" spans="1:8">
      <c r="A2155" s="2" t="s">
        <v>1475</v>
      </c>
      <c r="B2155" s="12">
        <v>25010081316</v>
      </c>
      <c r="C2155" s="2">
        <v>15.918760000000001</v>
      </c>
      <c r="D2155" s="2">
        <v>16.87388</v>
      </c>
      <c r="E2155" s="2" t="s">
        <v>24</v>
      </c>
      <c r="F2155" s="2">
        <v>0.06</v>
      </c>
      <c r="G2155" s="2" t="s">
        <v>25</v>
      </c>
      <c r="H2155" s="3">
        <v>41836</v>
      </c>
    </row>
    <row r="2156" spans="1:8">
      <c r="A2156" s="2" t="s">
        <v>1476</v>
      </c>
      <c r="B2156" s="12">
        <v>25010081566</v>
      </c>
      <c r="C2156" s="2">
        <v>5.3180699999999996</v>
      </c>
      <c r="D2156" s="2">
        <v>5.6371599999999997</v>
      </c>
      <c r="E2156" s="2" t="s">
        <v>24</v>
      </c>
      <c r="F2156" s="2">
        <v>0.06</v>
      </c>
      <c r="G2156" s="2" t="s">
        <v>25</v>
      </c>
      <c r="H2156" s="3">
        <v>41836</v>
      </c>
    </row>
    <row r="2157" spans="1:8">
      <c r="A2157" s="2" t="s">
        <v>1477</v>
      </c>
      <c r="B2157" s="12">
        <v>25010081156</v>
      </c>
      <c r="C2157" s="2">
        <v>29.322399999999998</v>
      </c>
      <c r="D2157" s="2">
        <v>31.082329999999999</v>
      </c>
      <c r="E2157" s="2" t="s">
        <v>24</v>
      </c>
      <c r="F2157" s="2">
        <v>0.06</v>
      </c>
      <c r="G2157" s="2" t="s">
        <v>25</v>
      </c>
      <c r="H2157" s="3">
        <v>41836</v>
      </c>
    </row>
    <row r="2158" spans="1:8">
      <c r="A2158" s="2" t="s">
        <v>926</v>
      </c>
      <c r="B2158" s="12">
        <v>65064835</v>
      </c>
      <c r="C2158" s="2">
        <v>47.881630000000001</v>
      </c>
      <c r="D2158" s="2">
        <v>49.325740000000003</v>
      </c>
      <c r="E2158" s="2" t="s">
        <v>24</v>
      </c>
      <c r="F2158" s="2">
        <v>3.0200000000000001E-2</v>
      </c>
      <c r="G2158" s="2" t="s">
        <v>25</v>
      </c>
      <c r="H2158" s="3">
        <v>41836</v>
      </c>
    </row>
    <row r="2159" spans="1:8">
      <c r="A2159" s="2" t="s">
        <v>943</v>
      </c>
      <c r="B2159" s="12">
        <v>64764091830</v>
      </c>
      <c r="C2159" s="2">
        <v>6.9228100000000001</v>
      </c>
      <c r="D2159" s="2">
        <v>7.6081000000000003</v>
      </c>
      <c r="E2159" s="2" t="s">
        <v>24</v>
      </c>
      <c r="F2159" s="2">
        <v>9.9000000000000005E-2</v>
      </c>
      <c r="G2159" s="2" t="s">
        <v>25</v>
      </c>
      <c r="H2159" s="3">
        <v>41836</v>
      </c>
    </row>
    <row r="2160" spans="1:8">
      <c r="A2160" s="2" t="s">
        <v>944</v>
      </c>
      <c r="B2160" s="12">
        <v>64764067730</v>
      </c>
      <c r="C2160" s="2">
        <v>6.9232199999999997</v>
      </c>
      <c r="D2160" s="2">
        <v>7.6085500000000001</v>
      </c>
      <c r="E2160" s="2" t="s">
        <v>24</v>
      </c>
      <c r="F2160" s="2">
        <v>9.9000000000000005E-2</v>
      </c>
      <c r="G2160" s="2" t="s">
        <v>25</v>
      </c>
      <c r="H2160" s="3">
        <v>41836</v>
      </c>
    </row>
    <row r="2161" spans="1:8">
      <c r="A2161" s="2" t="s">
        <v>955</v>
      </c>
      <c r="B2161" s="12">
        <v>65401303</v>
      </c>
      <c r="C2161" s="2">
        <v>33.889200000000002</v>
      </c>
      <c r="D2161" s="2">
        <v>34.56427</v>
      </c>
      <c r="E2161" s="2" t="s">
        <v>24</v>
      </c>
      <c r="F2161" s="2">
        <v>1.9900000000000001E-2</v>
      </c>
      <c r="G2161" s="2" t="s">
        <v>25</v>
      </c>
      <c r="H2161" s="3">
        <v>41836</v>
      </c>
    </row>
    <row r="2162" spans="1:8">
      <c r="A2162" s="2" t="s">
        <v>46</v>
      </c>
      <c r="B2162" s="12">
        <v>187006401</v>
      </c>
      <c r="C2162" s="2">
        <v>8.8433499999999992</v>
      </c>
      <c r="D2162" s="2">
        <v>9.7189300000000003</v>
      </c>
      <c r="E2162" s="2" t="s">
        <v>24</v>
      </c>
      <c r="F2162" s="2">
        <v>9.9000000000000005E-2</v>
      </c>
      <c r="G2162" s="2" t="s">
        <v>25</v>
      </c>
      <c r="H2162" s="3">
        <v>41843</v>
      </c>
    </row>
    <row r="2163" spans="1:8">
      <c r="A2163" s="2" t="s">
        <v>47</v>
      </c>
      <c r="B2163" s="12">
        <v>187006501</v>
      </c>
      <c r="C2163" s="2">
        <v>13.617100000000001</v>
      </c>
      <c r="D2163" s="2">
        <v>15.43449</v>
      </c>
      <c r="E2163" s="2" t="s">
        <v>24</v>
      </c>
      <c r="F2163" s="2">
        <v>0.13350000000000001</v>
      </c>
      <c r="G2163" s="2" t="s">
        <v>25</v>
      </c>
      <c r="H2163" s="3">
        <v>41843</v>
      </c>
    </row>
    <row r="2164" spans="1:8">
      <c r="A2164" s="2" t="s">
        <v>52</v>
      </c>
      <c r="B2164" s="12">
        <v>187079530</v>
      </c>
      <c r="C2164" s="2">
        <v>9.0581999999999994</v>
      </c>
      <c r="D2164" s="2">
        <v>10.417070000000001</v>
      </c>
      <c r="E2164" s="2" t="s">
        <v>24</v>
      </c>
      <c r="F2164" s="2">
        <v>0.15</v>
      </c>
      <c r="G2164" s="2" t="s">
        <v>25</v>
      </c>
      <c r="H2164" s="3">
        <v>41843</v>
      </c>
    </row>
    <row r="2165" spans="1:8">
      <c r="A2165" s="2" t="s">
        <v>53</v>
      </c>
      <c r="B2165" s="12">
        <v>187079630</v>
      </c>
      <c r="C2165" s="2">
        <v>11.18268</v>
      </c>
      <c r="D2165" s="2">
        <v>12.86017</v>
      </c>
      <c r="E2165" s="2" t="s">
        <v>24</v>
      </c>
      <c r="F2165" s="2">
        <v>0.15</v>
      </c>
      <c r="G2165" s="2" t="s">
        <v>25</v>
      </c>
      <c r="H2165" s="3">
        <v>41843</v>
      </c>
    </row>
    <row r="2166" spans="1:8">
      <c r="A2166" s="2" t="s">
        <v>54</v>
      </c>
      <c r="B2166" s="12">
        <v>187079730</v>
      </c>
      <c r="C2166" s="2">
        <v>16.29522</v>
      </c>
      <c r="D2166" s="2">
        <v>18.739509999999999</v>
      </c>
      <c r="E2166" s="2" t="s">
        <v>24</v>
      </c>
      <c r="F2166" s="2">
        <v>0.15</v>
      </c>
      <c r="G2166" s="2" t="s">
        <v>25</v>
      </c>
      <c r="H2166" s="3">
        <v>41843</v>
      </c>
    </row>
    <row r="2167" spans="1:8">
      <c r="A2167" s="2" t="s">
        <v>1121</v>
      </c>
      <c r="B2167" s="12">
        <v>187079830</v>
      </c>
      <c r="C2167" s="2">
        <v>21.471229999999998</v>
      </c>
      <c r="D2167" s="2">
        <v>24.69191</v>
      </c>
      <c r="E2167" s="2" t="s">
        <v>24</v>
      </c>
      <c r="F2167" s="2">
        <v>0.15</v>
      </c>
      <c r="G2167" s="2" t="s">
        <v>25</v>
      </c>
      <c r="H2167" s="3">
        <v>41843</v>
      </c>
    </row>
    <row r="2168" spans="1:8">
      <c r="A2168" s="2" t="s">
        <v>55</v>
      </c>
      <c r="B2168" s="12">
        <v>187079942</v>
      </c>
      <c r="C2168" s="2">
        <v>30.220649999999999</v>
      </c>
      <c r="D2168" s="2">
        <v>34.753749999999997</v>
      </c>
      <c r="E2168" s="2" t="s">
        <v>24</v>
      </c>
      <c r="F2168" s="2">
        <v>0.15</v>
      </c>
      <c r="G2168" s="2" t="s">
        <v>25</v>
      </c>
      <c r="H2168" s="3">
        <v>41843</v>
      </c>
    </row>
    <row r="2169" spans="1:8">
      <c r="A2169" s="2" t="s">
        <v>1019</v>
      </c>
      <c r="B2169" s="12">
        <v>430375414</v>
      </c>
      <c r="C2169" s="2">
        <v>3.4297800000000001</v>
      </c>
      <c r="D2169" s="2">
        <v>3.9388200000000002</v>
      </c>
      <c r="E2169" s="2" t="s">
        <v>24</v>
      </c>
      <c r="F2169" s="2">
        <v>0.1484</v>
      </c>
      <c r="G2169" s="2" t="s">
        <v>25</v>
      </c>
      <c r="H2169" s="3">
        <v>41843</v>
      </c>
    </row>
    <row r="2170" spans="1:8">
      <c r="A2170" s="2" t="s">
        <v>73</v>
      </c>
      <c r="B2170" s="12">
        <v>187024503</v>
      </c>
      <c r="C2170" s="2">
        <v>252.52357000000001</v>
      </c>
      <c r="D2170" s="2">
        <v>315.65445999999997</v>
      </c>
      <c r="E2170" s="2" t="s">
        <v>24</v>
      </c>
      <c r="F2170" s="2">
        <v>0.25</v>
      </c>
      <c r="G2170" s="2" t="s">
        <v>25</v>
      </c>
      <c r="H2170" s="3">
        <v>41843</v>
      </c>
    </row>
    <row r="2171" spans="1:8">
      <c r="A2171" s="2" t="s">
        <v>1133</v>
      </c>
      <c r="B2171" s="12">
        <v>66490069110</v>
      </c>
      <c r="C2171" s="2">
        <v>13.34361</v>
      </c>
      <c r="D2171" s="2">
        <v>20.015409999999999</v>
      </c>
      <c r="E2171" s="2" t="s">
        <v>24</v>
      </c>
      <c r="F2171" s="2">
        <v>0.5</v>
      </c>
      <c r="G2171" s="2" t="s">
        <v>25</v>
      </c>
      <c r="H2171" s="3">
        <v>41843</v>
      </c>
    </row>
    <row r="2172" spans="1:8">
      <c r="A2172" s="2" t="s">
        <v>78</v>
      </c>
      <c r="B2172" s="12">
        <v>66490069010</v>
      </c>
      <c r="C2172" s="2">
        <v>3.8817699999999999</v>
      </c>
      <c r="D2172" s="2">
        <v>5.8226899999999997</v>
      </c>
      <c r="E2172" s="2" t="s">
        <v>24</v>
      </c>
      <c r="F2172" s="2">
        <v>0.5</v>
      </c>
      <c r="G2172" s="2" t="s">
        <v>25</v>
      </c>
      <c r="H2172" s="3">
        <v>41843</v>
      </c>
    </row>
    <row r="2173" spans="1:8">
      <c r="A2173" s="2" t="s">
        <v>1063</v>
      </c>
      <c r="B2173" s="12">
        <v>17772012201</v>
      </c>
      <c r="C2173" s="2">
        <v>4.4046700000000003</v>
      </c>
      <c r="D2173" s="2">
        <v>5.0169199999999998</v>
      </c>
      <c r="E2173" s="2" t="s">
        <v>24</v>
      </c>
      <c r="F2173" s="2">
        <v>0.13900000000000001</v>
      </c>
      <c r="G2173" s="2" t="s">
        <v>25</v>
      </c>
      <c r="H2173" s="3">
        <v>41843</v>
      </c>
    </row>
    <row r="2174" spans="1:8">
      <c r="A2174" s="2" t="s">
        <v>1064</v>
      </c>
      <c r="B2174" s="12">
        <v>17772012301</v>
      </c>
      <c r="C2174" s="2">
        <v>7.9572200000000004</v>
      </c>
      <c r="D2174" s="2">
        <v>9.0632699999999993</v>
      </c>
      <c r="E2174" s="2" t="s">
        <v>24</v>
      </c>
      <c r="F2174" s="2">
        <v>0.13900000000000001</v>
      </c>
      <c r="G2174" s="2" t="s">
        <v>25</v>
      </c>
      <c r="H2174" s="3">
        <v>41843</v>
      </c>
    </row>
    <row r="2175" spans="1:8">
      <c r="A2175" s="2" t="s">
        <v>976</v>
      </c>
      <c r="B2175" s="12">
        <v>55513071001</v>
      </c>
      <c r="C2175" s="2">
        <v>831.6472</v>
      </c>
      <c r="D2175" s="2">
        <v>855.77328999999997</v>
      </c>
      <c r="E2175" s="2" t="s">
        <v>24</v>
      </c>
      <c r="F2175" s="2">
        <v>2.9000000000000001E-2</v>
      </c>
      <c r="G2175" s="2" t="s">
        <v>25</v>
      </c>
      <c r="H2175" s="3">
        <v>41843</v>
      </c>
    </row>
    <row r="2176" spans="1:8">
      <c r="A2176" s="2" t="s">
        <v>97</v>
      </c>
      <c r="B2176" s="12">
        <v>187093801</v>
      </c>
      <c r="C2176" s="2">
        <v>23.757650000000002</v>
      </c>
      <c r="D2176" s="2">
        <v>35.636479999999999</v>
      </c>
      <c r="E2176" s="2" t="s">
        <v>24</v>
      </c>
      <c r="F2176" s="2">
        <v>0.5</v>
      </c>
      <c r="G2176" s="2" t="s">
        <v>25</v>
      </c>
      <c r="H2176" s="3">
        <v>41843</v>
      </c>
    </row>
    <row r="2177" spans="1:8">
      <c r="A2177" s="2" t="s">
        <v>1446</v>
      </c>
      <c r="B2177" s="12">
        <v>95010801</v>
      </c>
      <c r="C2177" s="2">
        <v>11.44708</v>
      </c>
      <c r="D2177" s="2">
        <v>14.8812</v>
      </c>
      <c r="E2177" s="2" t="s">
        <v>24</v>
      </c>
      <c r="F2177" s="2">
        <v>0.3</v>
      </c>
      <c r="G2177" s="2" t="s">
        <v>25</v>
      </c>
      <c r="H2177" s="3">
        <v>41843</v>
      </c>
    </row>
    <row r="2178" spans="1:8">
      <c r="A2178" s="2" t="s">
        <v>101</v>
      </c>
      <c r="B2178" s="12">
        <v>187014210</v>
      </c>
      <c r="C2178" s="2">
        <v>6.1896699999999996</v>
      </c>
      <c r="D2178" s="2">
        <v>7.4276600000000004</v>
      </c>
      <c r="E2178" s="2" t="s">
        <v>24</v>
      </c>
      <c r="F2178" s="2">
        <v>0.2</v>
      </c>
      <c r="G2178" s="2" t="s">
        <v>25</v>
      </c>
      <c r="H2178" s="3">
        <v>41843</v>
      </c>
    </row>
    <row r="2179" spans="1:8">
      <c r="A2179" s="2" t="s">
        <v>102</v>
      </c>
      <c r="B2179" s="12">
        <v>187014310</v>
      </c>
      <c r="C2179" s="2">
        <v>8.8473500000000005</v>
      </c>
      <c r="D2179" s="2">
        <v>10.616809999999999</v>
      </c>
      <c r="E2179" s="2" t="s">
        <v>24</v>
      </c>
      <c r="F2179" s="2">
        <v>0.2</v>
      </c>
      <c r="G2179" s="2" t="s">
        <v>25</v>
      </c>
      <c r="H2179" s="3">
        <v>41843</v>
      </c>
    </row>
    <row r="2180" spans="1:8">
      <c r="A2180" s="2" t="s">
        <v>1478</v>
      </c>
      <c r="B2180" s="12">
        <v>187014130</v>
      </c>
      <c r="C2180" s="2">
        <v>5.6548699999999998</v>
      </c>
      <c r="D2180" s="2">
        <v>6.7858400000000003</v>
      </c>
      <c r="E2180" s="2" t="s">
        <v>24</v>
      </c>
      <c r="F2180" s="2">
        <v>0.2</v>
      </c>
      <c r="G2180" s="2" t="s">
        <v>25</v>
      </c>
      <c r="H2180" s="3">
        <v>41843</v>
      </c>
    </row>
    <row r="2181" spans="1:8">
      <c r="A2181" s="2" t="s">
        <v>961</v>
      </c>
      <c r="B2181" s="12">
        <v>187073030</v>
      </c>
      <c r="C2181" s="2">
        <v>12.54486</v>
      </c>
      <c r="D2181" s="2">
        <v>13.78669</v>
      </c>
      <c r="E2181" s="2" t="s">
        <v>24</v>
      </c>
      <c r="F2181" s="2">
        <v>9.9000000000000005E-2</v>
      </c>
      <c r="G2181" s="2" t="s">
        <v>25</v>
      </c>
      <c r="H2181" s="3">
        <v>41843</v>
      </c>
    </row>
    <row r="2182" spans="1:8">
      <c r="A2182" s="2" t="s">
        <v>962</v>
      </c>
      <c r="B2182" s="12">
        <v>187073130</v>
      </c>
      <c r="C2182" s="2">
        <v>16.550809999999998</v>
      </c>
      <c r="D2182" s="2">
        <v>18.189340000000001</v>
      </c>
      <c r="E2182" s="2" t="s">
        <v>24</v>
      </c>
      <c r="F2182" s="2">
        <v>9.9000000000000005E-2</v>
      </c>
      <c r="G2182" s="2" t="s">
        <v>25</v>
      </c>
      <c r="H2182" s="3">
        <v>41843</v>
      </c>
    </row>
    <row r="2183" spans="1:8">
      <c r="A2183" s="2" t="s">
        <v>103</v>
      </c>
      <c r="B2183" s="12">
        <v>187045302</v>
      </c>
      <c r="C2183" s="2">
        <v>16.93526</v>
      </c>
      <c r="D2183" s="2">
        <v>25.402889999999999</v>
      </c>
      <c r="E2183" s="2" t="s">
        <v>24</v>
      </c>
      <c r="F2183" s="2">
        <v>0.5</v>
      </c>
      <c r="G2183" s="2" t="s">
        <v>25</v>
      </c>
      <c r="H2183" s="3">
        <v>41843</v>
      </c>
    </row>
    <row r="2184" spans="1:8">
      <c r="A2184" s="2" t="s">
        <v>1454</v>
      </c>
      <c r="B2184" s="12">
        <v>95095005</v>
      </c>
      <c r="C2184" s="2">
        <v>10.85145</v>
      </c>
      <c r="D2184" s="2">
        <v>14.10689</v>
      </c>
      <c r="E2184" s="2" t="s">
        <v>24</v>
      </c>
      <c r="F2184" s="2">
        <v>0.3</v>
      </c>
      <c r="G2184" s="2" t="s">
        <v>25</v>
      </c>
      <c r="H2184" s="3">
        <v>41843</v>
      </c>
    </row>
    <row r="2185" spans="1:8">
      <c r="A2185" s="2" t="s">
        <v>692</v>
      </c>
      <c r="B2185" s="12">
        <v>173056200</v>
      </c>
      <c r="C2185" s="2">
        <v>31.982669999999999</v>
      </c>
      <c r="D2185" s="2">
        <v>34.221769999999999</v>
      </c>
      <c r="E2185" s="2" t="s">
        <v>24</v>
      </c>
      <c r="F2185" s="2">
        <v>7.0000000000000007E-2</v>
      </c>
      <c r="G2185" s="2" t="s">
        <v>25</v>
      </c>
      <c r="H2185" s="3">
        <v>41850</v>
      </c>
    </row>
    <row r="2186" spans="1:8">
      <c r="A2186" s="2" t="s">
        <v>696</v>
      </c>
      <c r="B2186" s="12">
        <v>173071204</v>
      </c>
      <c r="C2186" s="2">
        <v>4.4928400000000002</v>
      </c>
      <c r="D2186" s="2">
        <v>4.6276200000000003</v>
      </c>
      <c r="E2186" s="2" t="s">
        <v>24</v>
      </c>
      <c r="F2186" s="2">
        <v>0.03</v>
      </c>
      <c r="G2186" s="2" t="s">
        <v>25</v>
      </c>
      <c r="H2186" s="3">
        <v>41850</v>
      </c>
    </row>
    <row r="2187" spans="1:8">
      <c r="A2187" s="2" t="s">
        <v>1479</v>
      </c>
      <c r="B2187" s="12">
        <v>173038879</v>
      </c>
      <c r="C2187" s="2">
        <v>6.3643999999999998</v>
      </c>
      <c r="D2187" s="2">
        <v>6.8734900000000003</v>
      </c>
      <c r="E2187" s="2" t="s">
        <v>24</v>
      </c>
      <c r="F2187" s="2">
        <v>0.08</v>
      </c>
      <c r="G2187" s="2" t="s">
        <v>25</v>
      </c>
      <c r="H2187" s="3">
        <v>41850</v>
      </c>
    </row>
    <row r="2188" spans="1:8">
      <c r="A2188" s="2" t="s">
        <v>714</v>
      </c>
      <c r="B2188" s="12">
        <v>173074000</v>
      </c>
      <c r="C2188" s="2">
        <v>0.84004000000000001</v>
      </c>
      <c r="D2188" s="2">
        <v>0.89883000000000002</v>
      </c>
      <c r="E2188" s="2" t="s">
        <v>24</v>
      </c>
      <c r="F2188" s="2">
        <v>7.0000000000000007E-2</v>
      </c>
      <c r="G2188" s="2" t="s">
        <v>25</v>
      </c>
      <c r="H2188" s="3">
        <v>41850</v>
      </c>
    </row>
    <row r="2189" spans="1:8">
      <c r="A2189" s="2" t="s">
        <v>715</v>
      </c>
      <c r="B2189" s="12">
        <v>173074100</v>
      </c>
      <c r="C2189" s="2">
        <v>1.4268099999999999</v>
      </c>
      <c r="D2189" s="2">
        <v>1.5266999999999999</v>
      </c>
      <c r="E2189" s="2" t="s">
        <v>24</v>
      </c>
      <c r="F2189" s="2">
        <v>7.0000000000000007E-2</v>
      </c>
      <c r="G2189" s="2" t="s">
        <v>25</v>
      </c>
      <c r="H2189" s="3">
        <v>41850</v>
      </c>
    </row>
    <row r="2190" spans="1:8">
      <c r="A2190" s="2" t="s">
        <v>715</v>
      </c>
      <c r="B2190" s="12">
        <v>173074110</v>
      </c>
      <c r="C2190" s="2">
        <v>1.23817</v>
      </c>
      <c r="D2190" s="2">
        <v>1.3248500000000001</v>
      </c>
      <c r="E2190" s="2" t="s">
        <v>24</v>
      </c>
      <c r="F2190" s="2">
        <v>7.0000000000000007E-2</v>
      </c>
      <c r="G2190" s="2" t="s">
        <v>25</v>
      </c>
      <c r="H2190" s="3">
        <v>41850</v>
      </c>
    </row>
    <row r="2191" spans="1:8">
      <c r="A2191" s="2" t="s">
        <v>1480</v>
      </c>
      <c r="B2191" s="12">
        <v>7414120</v>
      </c>
      <c r="C2191" s="2">
        <v>2.58277</v>
      </c>
      <c r="D2191" s="2">
        <v>2.7893699999999999</v>
      </c>
      <c r="E2191" s="2" t="s">
        <v>24</v>
      </c>
      <c r="F2191" s="2">
        <v>0.08</v>
      </c>
      <c r="G2191" s="2" t="s">
        <v>25</v>
      </c>
      <c r="H2191" s="3">
        <v>41850</v>
      </c>
    </row>
    <row r="2192" spans="1:8">
      <c r="A2192" s="2" t="s">
        <v>730</v>
      </c>
      <c r="B2192" s="12">
        <v>7414220</v>
      </c>
      <c r="C2192" s="2">
        <v>2.5617100000000002</v>
      </c>
      <c r="D2192" s="2">
        <v>2.7666200000000001</v>
      </c>
      <c r="E2192" s="2" t="s">
        <v>24</v>
      </c>
      <c r="F2192" s="2">
        <v>0.08</v>
      </c>
      <c r="G2192" s="2" t="s">
        <v>25</v>
      </c>
      <c r="H2192" s="3">
        <v>41850</v>
      </c>
    </row>
    <row r="2193" spans="1:8">
      <c r="A2193" s="2" t="s">
        <v>1481</v>
      </c>
      <c r="B2193" s="12">
        <v>7413920</v>
      </c>
      <c r="C2193" s="2">
        <v>2.40924</v>
      </c>
      <c r="D2193" s="2">
        <v>2.8100900000000002</v>
      </c>
      <c r="E2193" s="2" t="s">
        <v>24</v>
      </c>
      <c r="F2193" s="2">
        <v>0.16639999999999999</v>
      </c>
      <c r="G2193" s="2" t="s">
        <v>25</v>
      </c>
      <c r="H2193" s="3">
        <v>41850</v>
      </c>
    </row>
    <row r="2194" spans="1:8">
      <c r="A2194" s="2" t="s">
        <v>731</v>
      </c>
      <c r="B2194" s="12">
        <v>7414020</v>
      </c>
      <c r="C2194" s="2">
        <v>2.64608</v>
      </c>
      <c r="D2194" s="2">
        <v>2.8577499999999998</v>
      </c>
      <c r="E2194" s="2" t="s">
        <v>24</v>
      </c>
      <c r="F2194" s="2">
        <v>0.08</v>
      </c>
      <c r="G2194" s="2" t="s">
        <v>25</v>
      </c>
      <c r="H2194" s="3">
        <v>41850</v>
      </c>
    </row>
    <row r="2195" spans="1:8">
      <c r="A2195" s="2" t="s">
        <v>732</v>
      </c>
      <c r="B2195" s="12">
        <v>7337013</v>
      </c>
      <c r="C2195" s="2">
        <v>5.1735499999999996</v>
      </c>
      <c r="D2195" s="2">
        <v>5.58744</v>
      </c>
      <c r="E2195" s="2" t="s">
        <v>24</v>
      </c>
      <c r="F2195" s="2">
        <v>0.08</v>
      </c>
      <c r="G2195" s="2" t="s">
        <v>25</v>
      </c>
      <c r="H2195" s="3">
        <v>41850</v>
      </c>
    </row>
    <row r="2196" spans="1:8">
      <c r="A2196" s="2" t="s">
        <v>733</v>
      </c>
      <c r="B2196" s="12">
        <v>7337113</v>
      </c>
      <c r="C2196" s="2">
        <v>5.2096299999999998</v>
      </c>
      <c r="D2196" s="2">
        <v>5.6264000000000003</v>
      </c>
      <c r="E2196" s="2" t="s">
        <v>24</v>
      </c>
      <c r="F2196" s="2">
        <v>0.08</v>
      </c>
      <c r="G2196" s="2" t="s">
        <v>25</v>
      </c>
      <c r="H2196" s="3">
        <v>41850</v>
      </c>
    </row>
    <row r="2197" spans="1:8">
      <c r="A2197" s="2" t="s">
        <v>734</v>
      </c>
      <c r="B2197" s="12">
        <v>7337213</v>
      </c>
      <c r="C2197" s="2">
        <v>5.1839199999999996</v>
      </c>
      <c r="D2197" s="2">
        <v>5.5986399999999996</v>
      </c>
      <c r="E2197" s="2" t="s">
        <v>24</v>
      </c>
      <c r="F2197" s="2">
        <v>0.08</v>
      </c>
      <c r="G2197" s="2" t="s">
        <v>25</v>
      </c>
      <c r="H2197" s="3">
        <v>41850</v>
      </c>
    </row>
    <row r="2198" spans="1:8">
      <c r="A2198" s="2" t="s">
        <v>735</v>
      </c>
      <c r="B2198" s="12">
        <v>7337313</v>
      </c>
      <c r="C2198" s="2">
        <v>5.2066800000000004</v>
      </c>
      <c r="D2198" s="2">
        <v>5.6232199999999999</v>
      </c>
      <c r="E2198" s="2" t="s">
        <v>24</v>
      </c>
      <c r="F2198" s="2">
        <v>0.08</v>
      </c>
      <c r="G2198" s="2" t="s">
        <v>25</v>
      </c>
      <c r="H2198" s="3">
        <v>41850</v>
      </c>
    </row>
    <row r="2199" spans="1:8">
      <c r="A2199" s="2" t="s">
        <v>1125</v>
      </c>
      <c r="B2199" s="12">
        <v>25010070515</v>
      </c>
      <c r="C2199" s="2">
        <v>36.093110000000003</v>
      </c>
      <c r="D2199" s="2">
        <v>54.139670000000002</v>
      </c>
      <c r="E2199" s="2" t="s">
        <v>24</v>
      </c>
      <c r="F2199" s="2">
        <v>0.5</v>
      </c>
      <c r="G2199" s="2" t="s">
        <v>25</v>
      </c>
      <c r="H2199" s="3">
        <v>41850</v>
      </c>
    </row>
    <row r="2200" spans="1:8">
      <c r="A2200" s="2" t="s">
        <v>763</v>
      </c>
      <c r="B2200" s="12">
        <v>7365022</v>
      </c>
      <c r="C2200" s="2">
        <v>1.22075</v>
      </c>
      <c r="D2200" s="2">
        <v>1.31837</v>
      </c>
      <c r="E2200" s="2" t="s">
        <v>24</v>
      </c>
      <c r="F2200" s="2">
        <v>0.08</v>
      </c>
      <c r="G2200" s="2" t="s">
        <v>25</v>
      </c>
      <c r="H2200" s="3">
        <v>41850</v>
      </c>
    </row>
    <row r="2201" spans="1:8">
      <c r="A2201" s="2" t="s">
        <v>61</v>
      </c>
      <c r="B2201" s="12">
        <v>25010020515</v>
      </c>
      <c r="C2201" s="2">
        <v>8.2932500000000005</v>
      </c>
      <c r="D2201" s="2">
        <v>9.1142800000000008</v>
      </c>
      <c r="E2201" s="2" t="s">
        <v>24</v>
      </c>
      <c r="F2201" s="2">
        <v>9.9000000000000005E-2</v>
      </c>
      <c r="G2201" s="2" t="s">
        <v>25</v>
      </c>
      <c r="H2201" s="3">
        <v>41850</v>
      </c>
    </row>
    <row r="2202" spans="1:8">
      <c r="A2202" s="2" t="s">
        <v>788</v>
      </c>
      <c r="B2202" s="12">
        <v>173073701</v>
      </c>
      <c r="C2202" s="2">
        <v>34.344360000000002</v>
      </c>
      <c r="D2202" s="2">
        <v>37.091909999999999</v>
      </c>
      <c r="E2202" s="2" t="s">
        <v>24</v>
      </c>
      <c r="F2202" s="2">
        <v>0.08</v>
      </c>
      <c r="G2202" s="2" t="s">
        <v>25</v>
      </c>
      <c r="H2202" s="3">
        <v>41850</v>
      </c>
    </row>
    <row r="2203" spans="1:8">
      <c r="A2203" s="2" t="s">
        <v>789</v>
      </c>
      <c r="B2203" s="12">
        <v>173052300</v>
      </c>
      <c r="C2203" s="2">
        <v>42.1143</v>
      </c>
      <c r="D2203" s="2">
        <v>45.483870000000003</v>
      </c>
      <c r="E2203" s="2" t="s">
        <v>24</v>
      </c>
      <c r="F2203" s="2">
        <v>0.08</v>
      </c>
      <c r="G2203" s="2" t="s">
        <v>25</v>
      </c>
      <c r="H2203" s="3">
        <v>41850</v>
      </c>
    </row>
    <row r="2204" spans="1:8">
      <c r="A2204" s="2" t="s">
        <v>790</v>
      </c>
      <c r="B2204" s="12">
        <v>173073601</v>
      </c>
      <c r="C2204" s="2">
        <v>34.030850000000001</v>
      </c>
      <c r="D2204" s="2">
        <v>36.753309999999999</v>
      </c>
      <c r="E2204" s="2" t="s">
        <v>24</v>
      </c>
      <c r="F2204" s="2">
        <v>0.08</v>
      </c>
      <c r="G2204" s="2" t="s">
        <v>25</v>
      </c>
      <c r="H2204" s="3">
        <v>41850</v>
      </c>
    </row>
    <row r="2205" spans="1:8">
      <c r="A2205" s="2" t="s">
        <v>1482</v>
      </c>
      <c r="B2205" s="12">
        <v>173047800</v>
      </c>
      <c r="C2205" s="2">
        <v>202.256</v>
      </c>
      <c r="D2205" s="2">
        <v>218.43244000000001</v>
      </c>
      <c r="E2205" s="2" t="s">
        <v>24</v>
      </c>
      <c r="F2205" s="2">
        <v>0.08</v>
      </c>
      <c r="G2205" s="2" t="s">
        <v>25</v>
      </c>
      <c r="H2205" s="3">
        <v>41850</v>
      </c>
    </row>
    <row r="2206" spans="1:8">
      <c r="A2206" s="2" t="s">
        <v>791</v>
      </c>
      <c r="B2206" s="12">
        <v>173047900</v>
      </c>
      <c r="C2206" s="2">
        <v>213.26963000000001</v>
      </c>
      <c r="D2206" s="2">
        <v>230.33546999999999</v>
      </c>
      <c r="E2206" s="2" t="s">
        <v>24</v>
      </c>
      <c r="F2206" s="2">
        <v>0.08</v>
      </c>
      <c r="G2206" s="2" t="s">
        <v>25</v>
      </c>
      <c r="H2206" s="3">
        <v>41850</v>
      </c>
    </row>
    <row r="2207" spans="1:8">
      <c r="A2207" s="2" t="s">
        <v>1483</v>
      </c>
      <c r="B2207" s="12">
        <v>187019201</v>
      </c>
      <c r="C2207" s="2">
        <v>3.3075999999999999</v>
      </c>
      <c r="D2207" s="2">
        <v>6.6151900000000001</v>
      </c>
      <c r="E2207" s="2" t="s">
        <v>24</v>
      </c>
      <c r="F2207" s="2">
        <v>1</v>
      </c>
      <c r="G2207" s="2" t="s">
        <v>25</v>
      </c>
      <c r="H2207" s="3">
        <v>41850</v>
      </c>
    </row>
    <row r="2208" spans="1:8">
      <c r="A2208" s="2" t="s">
        <v>801</v>
      </c>
      <c r="B2208" s="12">
        <v>173080913</v>
      </c>
      <c r="C2208" s="2">
        <v>4.4912799999999997</v>
      </c>
      <c r="D2208" s="2">
        <v>4.6260199999999996</v>
      </c>
      <c r="E2208" s="2" t="s">
        <v>24</v>
      </c>
      <c r="F2208" s="2">
        <v>0.03</v>
      </c>
      <c r="G2208" s="2" t="s">
        <v>25</v>
      </c>
      <c r="H2208" s="3">
        <v>41850</v>
      </c>
    </row>
    <row r="2209" spans="1:8">
      <c r="A2209" s="2" t="s">
        <v>809</v>
      </c>
      <c r="B2209" s="12">
        <v>173064255</v>
      </c>
      <c r="C2209" s="2">
        <v>7.5505899999999997</v>
      </c>
      <c r="D2209" s="2">
        <v>8.1546299999999992</v>
      </c>
      <c r="E2209" s="2" t="s">
        <v>24</v>
      </c>
      <c r="F2209" s="2">
        <v>0.08</v>
      </c>
      <c r="G2209" s="2" t="s">
        <v>25</v>
      </c>
      <c r="H2209" s="3">
        <v>41850</v>
      </c>
    </row>
    <row r="2210" spans="1:8">
      <c r="A2210" s="2" t="s">
        <v>810</v>
      </c>
      <c r="B2210" s="12">
        <v>173064360</v>
      </c>
      <c r="C2210" s="2">
        <v>8.3627599999999997</v>
      </c>
      <c r="D2210" s="2">
        <v>9.03186</v>
      </c>
      <c r="E2210" s="2" t="s">
        <v>24</v>
      </c>
      <c r="F2210" s="2">
        <v>0.08</v>
      </c>
      <c r="G2210" s="2" t="s">
        <v>25</v>
      </c>
      <c r="H2210" s="3">
        <v>41850</v>
      </c>
    </row>
    <row r="2211" spans="1:8">
      <c r="A2211" s="2" t="s">
        <v>811</v>
      </c>
      <c r="B2211" s="12">
        <v>173064460</v>
      </c>
      <c r="C2211" s="2">
        <v>9.0935400000000008</v>
      </c>
      <c r="D2211" s="2">
        <v>9.8210200000000007</v>
      </c>
      <c r="E2211" s="2" t="s">
        <v>24</v>
      </c>
      <c r="F2211" s="2">
        <v>0.08</v>
      </c>
      <c r="G2211" s="2" t="s">
        <v>25</v>
      </c>
      <c r="H2211" s="3">
        <v>41850</v>
      </c>
    </row>
    <row r="2212" spans="1:8">
      <c r="A2212" s="2" t="s">
        <v>812</v>
      </c>
      <c r="B2212" s="12">
        <v>173052700</v>
      </c>
      <c r="C2212" s="2">
        <v>7.0565499999999997</v>
      </c>
      <c r="D2212" s="2">
        <v>7.6210699999999996</v>
      </c>
      <c r="E2212" s="2" t="s">
        <v>24</v>
      </c>
      <c r="F2212" s="2">
        <v>0.08</v>
      </c>
      <c r="G2212" s="2" t="s">
        <v>25</v>
      </c>
      <c r="H2212" s="3">
        <v>41850</v>
      </c>
    </row>
    <row r="2213" spans="1:8">
      <c r="A2213" s="2" t="s">
        <v>813</v>
      </c>
      <c r="B2213" s="12">
        <v>173063302</v>
      </c>
      <c r="C2213" s="2">
        <v>6.7110900000000004</v>
      </c>
      <c r="D2213" s="2">
        <v>7.2479800000000001</v>
      </c>
      <c r="E2213" s="2" t="s">
        <v>24</v>
      </c>
      <c r="F2213" s="2">
        <v>0.08</v>
      </c>
      <c r="G2213" s="2" t="s">
        <v>25</v>
      </c>
      <c r="H2213" s="3">
        <v>41850</v>
      </c>
    </row>
    <row r="2214" spans="1:8">
      <c r="A2214" s="2" t="s">
        <v>814</v>
      </c>
      <c r="B2214" s="12">
        <v>173077602</v>
      </c>
      <c r="C2214" s="2">
        <v>7.34856</v>
      </c>
      <c r="D2214" s="2">
        <v>7.9364400000000002</v>
      </c>
      <c r="E2214" s="2" t="s">
        <v>24</v>
      </c>
      <c r="F2214" s="2">
        <v>0.08</v>
      </c>
      <c r="G2214" s="2" t="s">
        <v>25</v>
      </c>
      <c r="H2214" s="3">
        <v>41850</v>
      </c>
    </row>
    <row r="2215" spans="1:8">
      <c r="A2215" s="2" t="s">
        <v>815</v>
      </c>
      <c r="B2215" s="12">
        <v>173077702</v>
      </c>
      <c r="C2215" s="2">
        <v>8.7422799999999992</v>
      </c>
      <c r="D2215" s="2">
        <v>9.4414899999999999</v>
      </c>
      <c r="E2215" s="2" t="s">
        <v>24</v>
      </c>
      <c r="F2215" s="2">
        <v>0.08</v>
      </c>
      <c r="G2215" s="2" t="s">
        <v>25</v>
      </c>
      <c r="H2215" s="3">
        <v>41850</v>
      </c>
    </row>
    <row r="2216" spans="1:8">
      <c r="A2216" s="2" t="s">
        <v>816</v>
      </c>
      <c r="B2216" s="12">
        <v>173077202</v>
      </c>
      <c r="C2216" s="2">
        <v>6.3820499999999996</v>
      </c>
      <c r="D2216" s="2">
        <v>6.8927399999999999</v>
      </c>
      <c r="E2216" s="2" t="s">
        <v>24</v>
      </c>
      <c r="F2216" s="2">
        <v>0.08</v>
      </c>
      <c r="G2216" s="2" t="s">
        <v>25</v>
      </c>
      <c r="H2216" s="3">
        <v>41850</v>
      </c>
    </row>
    <row r="2217" spans="1:8">
      <c r="A2217" s="2" t="s">
        <v>817</v>
      </c>
      <c r="B2217" s="12">
        <v>173077402</v>
      </c>
      <c r="C2217" s="2">
        <v>6.8726099999999999</v>
      </c>
      <c r="D2217" s="2">
        <v>7.4222900000000003</v>
      </c>
      <c r="E2217" s="2" t="s">
        <v>24</v>
      </c>
      <c r="F2217" s="2">
        <v>0.08</v>
      </c>
      <c r="G2217" s="2" t="s">
        <v>25</v>
      </c>
      <c r="H2217" s="3">
        <v>41850</v>
      </c>
    </row>
    <row r="2218" spans="1:8">
      <c r="A2218" s="2" t="s">
        <v>818</v>
      </c>
      <c r="B2218" s="12">
        <v>173077800</v>
      </c>
      <c r="C2218" s="2">
        <v>9.1364099999999997</v>
      </c>
      <c r="D2218" s="2">
        <v>9.8672400000000007</v>
      </c>
      <c r="E2218" s="2" t="s">
        <v>24</v>
      </c>
      <c r="F2218" s="2">
        <v>0.08</v>
      </c>
      <c r="G2218" s="2" t="s">
        <v>25</v>
      </c>
      <c r="H2218" s="3">
        <v>41850</v>
      </c>
    </row>
    <row r="2219" spans="1:8">
      <c r="A2219" s="2" t="s">
        <v>819</v>
      </c>
      <c r="B2219" s="12">
        <v>173059402</v>
      </c>
      <c r="C2219" s="2">
        <v>6.7866900000000001</v>
      </c>
      <c r="D2219" s="2">
        <v>7.3295599999999999</v>
      </c>
      <c r="E2219" s="2" t="s">
        <v>24</v>
      </c>
      <c r="F2219" s="2">
        <v>0.08</v>
      </c>
      <c r="G2219" s="2" t="s">
        <v>25</v>
      </c>
      <c r="H2219" s="3">
        <v>41850</v>
      </c>
    </row>
    <row r="2220" spans="1:8">
      <c r="A2220" s="2" t="s">
        <v>1484</v>
      </c>
      <c r="B2220" s="12">
        <v>173075600</v>
      </c>
      <c r="C2220" s="2">
        <v>12.51126</v>
      </c>
      <c r="D2220" s="2">
        <v>13.51216</v>
      </c>
      <c r="E2220" s="2" t="s">
        <v>24</v>
      </c>
      <c r="F2220" s="2">
        <v>0.08</v>
      </c>
      <c r="G2220" s="2" t="s">
        <v>25</v>
      </c>
      <c r="H2220" s="3">
        <v>41850</v>
      </c>
    </row>
    <row r="2221" spans="1:8">
      <c r="A2221" s="2" t="s">
        <v>1485</v>
      </c>
      <c r="B2221" s="12">
        <v>173075700</v>
      </c>
      <c r="C2221" s="2">
        <v>13.3443</v>
      </c>
      <c r="D2221" s="2">
        <v>14.411849999999999</v>
      </c>
      <c r="E2221" s="2" t="s">
        <v>24</v>
      </c>
      <c r="F2221" s="2">
        <v>0.08</v>
      </c>
      <c r="G2221" s="2" t="s">
        <v>25</v>
      </c>
      <c r="H2221" s="3">
        <v>41850</v>
      </c>
    </row>
    <row r="2222" spans="1:8">
      <c r="A2222" s="2" t="s">
        <v>1486</v>
      </c>
      <c r="B2222" s="12">
        <v>173075400</v>
      </c>
      <c r="C2222" s="2">
        <v>5.8300599999999996</v>
      </c>
      <c r="D2222" s="2">
        <v>6.2964000000000002</v>
      </c>
      <c r="E2222" s="2" t="s">
        <v>24</v>
      </c>
      <c r="F2222" s="2">
        <v>0.08</v>
      </c>
      <c r="G2222" s="2" t="s">
        <v>25</v>
      </c>
      <c r="H2222" s="3">
        <v>41850</v>
      </c>
    </row>
    <row r="2223" spans="1:8">
      <c r="A2223" s="2" t="s">
        <v>1487</v>
      </c>
      <c r="B2223" s="12">
        <v>173076100</v>
      </c>
      <c r="C2223" s="2">
        <v>20.05763</v>
      </c>
      <c r="D2223" s="2">
        <v>21.66225</v>
      </c>
      <c r="E2223" s="2" t="s">
        <v>24</v>
      </c>
      <c r="F2223" s="2">
        <v>0.08</v>
      </c>
      <c r="G2223" s="2" t="s">
        <v>25</v>
      </c>
      <c r="H2223" s="3">
        <v>41850</v>
      </c>
    </row>
    <row r="2224" spans="1:8">
      <c r="A2224" s="2" t="s">
        <v>1488</v>
      </c>
      <c r="B2224" s="12">
        <v>173075500</v>
      </c>
      <c r="C2224" s="2">
        <v>11.78481</v>
      </c>
      <c r="D2224" s="2">
        <v>12.727589999999999</v>
      </c>
      <c r="E2224" s="2" t="s">
        <v>24</v>
      </c>
      <c r="F2224" s="2">
        <v>0.08</v>
      </c>
      <c r="G2224" s="2" t="s">
        <v>25</v>
      </c>
      <c r="H2224" s="3">
        <v>41850</v>
      </c>
    </row>
    <row r="2225" spans="1:8">
      <c r="A2225" s="2" t="s">
        <v>65</v>
      </c>
      <c r="B2225" s="12">
        <v>25010071115</v>
      </c>
      <c r="C2225" s="2">
        <v>9.89255</v>
      </c>
      <c r="D2225" s="2">
        <v>19.7851</v>
      </c>
      <c r="E2225" s="2" t="s">
        <v>24</v>
      </c>
      <c r="F2225" s="2">
        <v>1</v>
      </c>
      <c r="G2225" s="2" t="s">
        <v>25</v>
      </c>
      <c r="H2225" s="3">
        <v>41850</v>
      </c>
    </row>
    <row r="2226" spans="1:8">
      <c r="A2226" s="2" t="s">
        <v>69</v>
      </c>
      <c r="B2226" s="12">
        <v>187170405</v>
      </c>
      <c r="C2226" s="2">
        <v>20.041360000000001</v>
      </c>
      <c r="D2226" s="2">
        <v>22.025449999999999</v>
      </c>
      <c r="E2226" s="2" t="s">
        <v>24</v>
      </c>
      <c r="F2226" s="2">
        <v>9.9000000000000005E-2</v>
      </c>
      <c r="G2226" s="2" t="s">
        <v>25</v>
      </c>
      <c r="H2226" s="3">
        <v>41850</v>
      </c>
    </row>
    <row r="2227" spans="1:8">
      <c r="A2227" s="2" t="s">
        <v>70</v>
      </c>
      <c r="B2227" s="12">
        <v>187301330</v>
      </c>
      <c r="C2227" s="2">
        <v>7.8256300000000003</v>
      </c>
      <c r="D2227" s="2">
        <v>9.7819599999999998</v>
      </c>
      <c r="E2227" s="2" t="s">
        <v>24</v>
      </c>
      <c r="F2227" s="2">
        <v>0.25</v>
      </c>
      <c r="G2227" s="2" t="s">
        <v>25</v>
      </c>
      <c r="H2227" s="3">
        <v>41850</v>
      </c>
    </row>
    <row r="2228" spans="1:8">
      <c r="A2228" s="2" t="s">
        <v>71</v>
      </c>
      <c r="B2228" s="12">
        <v>187301030</v>
      </c>
      <c r="C2228" s="2">
        <v>4.0947100000000001</v>
      </c>
      <c r="D2228" s="2">
        <v>5.11843</v>
      </c>
      <c r="E2228" s="2" t="s">
        <v>24</v>
      </c>
      <c r="F2228" s="2">
        <v>0.25</v>
      </c>
      <c r="G2228" s="2" t="s">
        <v>25</v>
      </c>
      <c r="H2228" s="3">
        <v>41850</v>
      </c>
    </row>
    <row r="2229" spans="1:8">
      <c r="A2229" s="2" t="s">
        <v>72</v>
      </c>
      <c r="B2229" s="12">
        <v>187301220</v>
      </c>
      <c r="C2229" s="2">
        <v>0.69925000000000004</v>
      </c>
      <c r="D2229" s="2">
        <v>0.87405999999999995</v>
      </c>
      <c r="E2229" s="2" t="s">
        <v>24</v>
      </c>
      <c r="F2229" s="2">
        <v>0.25</v>
      </c>
      <c r="G2229" s="2" t="s">
        <v>25</v>
      </c>
      <c r="H2229" s="3">
        <v>41850</v>
      </c>
    </row>
    <row r="2230" spans="1:8">
      <c r="A2230" s="2" t="s">
        <v>79</v>
      </c>
      <c r="B2230" s="12">
        <v>187526801</v>
      </c>
      <c r="C2230" s="2">
        <v>1.03732</v>
      </c>
      <c r="D2230" s="2">
        <v>2.07464</v>
      </c>
      <c r="E2230" s="2" t="s">
        <v>24</v>
      </c>
      <c r="F2230" s="2">
        <v>1</v>
      </c>
      <c r="G2230" s="2" t="s">
        <v>25</v>
      </c>
      <c r="H2230" s="3">
        <v>41850</v>
      </c>
    </row>
    <row r="2231" spans="1:8">
      <c r="A2231" s="2" t="s">
        <v>992</v>
      </c>
      <c r="B2231" s="12">
        <v>55513019001</v>
      </c>
      <c r="C2231" s="2">
        <v>6840.0158700000002</v>
      </c>
      <c r="D2231" s="2">
        <v>7175.2450500000004</v>
      </c>
      <c r="E2231" s="2" t="s">
        <v>24</v>
      </c>
      <c r="F2231" s="2">
        <v>4.9000000000000002E-2</v>
      </c>
      <c r="G2231" s="2" t="s">
        <v>25</v>
      </c>
      <c r="H2231" s="3">
        <v>41850</v>
      </c>
    </row>
    <row r="2232" spans="1:8">
      <c r="A2232" s="2" t="s">
        <v>1489</v>
      </c>
      <c r="B2232" s="12">
        <v>55513053010</v>
      </c>
      <c r="C2232" s="2">
        <v>278.59100000000001</v>
      </c>
      <c r="D2232" s="2">
        <v>282.76987000000003</v>
      </c>
      <c r="E2232" s="2" t="s">
        <v>24</v>
      </c>
      <c r="F2232" s="2">
        <v>1.4999999999999999E-2</v>
      </c>
      <c r="G2232" s="2" t="s">
        <v>25</v>
      </c>
      <c r="H2232" s="3">
        <v>41850</v>
      </c>
    </row>
    <row r="2233" spans="1:8">
      <c r="A2233" s="2" t="s">
        <v>1490</v>
      </c>
      <c r="B2233" s="12">
        <v>75854030330</v>
      </c>
      <c r="C2233" s="2">
        <v>3.5023599999999999</v>
      </c>
      <c r="D2233" s="2">
        <v>3.7019600000000001</v>
      </c>
      <c r="E2233" s="2" t="s">
        <v>24</v>
      </c>
      <c r="F2233" s="2">
        <v>5.7000000000000002E-2</v>
      </c>
      <c r="G2233" s="2" t="s">
        <v>25</v>
      </c>
      <c r="H2233" s="3">
        <v>41850</v>
      </c>
    </row>
    <row r="2234" spans="1:8">
      <c r="A2234" s="2" t="s">
        <v>879</v>
      </c>
      <c r="B2234" s="12">
        <v>7489220</v>
      </c>
      <c r="C2234" s="2">
        <v>3.33046</v>
      </c>
      <c r="D2234" s="2">
        <v>3.6302300000000001</v>
      </c>
      <c r="E2234" s="2" t="s">
        <v>24</v>
      </c>
      <c r="F2234" s="2">
        <v>0.09</v>
      </c>
      <c r="G2234" s="2" t="s">
        <v>25</v>
      </c>
      <c r="H2234" s="3">
        <v>41850</v>
      </c>
    </row>
    <row r="2235" spans="1:8">
      <c r="A2235" s="2" t="s">
        <v>880</v>
      </c>
      <c r="B2235" s="12">
        <v>7488513</v>
      </c>
      <c r="C2235" s="2">
        <v>2.633</v>
      </c>
      <c r="D2235" s="2">
        <v>2.8698600000000001</v>
      </c>
      <c r="E2235" s="2" t="s">
        <v>24</v>
      </c>
      <c r="F2235" s="2">
        <v>0.09</v>
      </c>
      <c r="G2235" s="2" t="s">
        <v>25</v>
      </c>
      <c r="H2235" s="3">
        <v>41850</v>
      </c>
    </row>
    <row r="2236" spans="1:8">
      <c r="A2236" s="2" t="s">
        <v>881</v>
      </c>
      <c r="B2236" s="12">
        <v>7488713</v>
      </c>
      <c r="C2236" s="2">
        <v>5.2275700000000001</v>
      </c>
      <c r="D2236" s="2">
        <v>5.6981099999999998</v>
      </c>
      <c r="E2236" s="2" t="s">
        <v>24</v>
      </c>
      <c r="F2236" s="2">
        <v>0.09</v>
      </c>
      <c r="G2236" s="2" t="s">
        <v>25</v>
      </c>
      <c r="H2236" s="3">
        <v>41850</v>
      </c>
    </row>
    <row r="2237" spans="1:8">
      <c r="A2237" s="2" t="s">
        <v>882</v>
      </c>
      <c r="B2237" s="12">
        <v>7488313</v>
      </c>
      <c r="C2237" s="2">
        <v>7.9595900000000004</v>
      </c>
      <c r="D2237" s="2">
        <v>8.6758699999999997</v>
      </c>
      <c r="E2237" s="2" t="s">
        <v>24</v>
      </c>
      <c r="F2237" s="2">
        <v>0.09</v>
      </c>
      <c r="G2237" s="2" t="s">
        <v>25</v>
      </c>
      <c r="H2237" s="3">
        <v>41850</v>
      </c>
    </row>
    <row r="2238" spans="1:8">
      <c r="A2238" s="2" t="s">
        <v>1491</v>
      </c>
      <c r="B2238" s="12">
        <v>7488813</v>
      </c>
      <c r="C2238" s="2">
        <v>7.8749799999999999</v>
      </c>
      <c r="D2238" s="2">
        <v>8.5836600000000001</v>
      </c>
      <c r="E2238" s="2" t="s">
        <v>24</v>
      </c>
      <c r="F2238" s="2">
        <v>0.09</v>
      </c>
      <c r="G2238" s="2" t="s">
        <v>25</v>
      </c>
      <c r="H2238" s="3">
        <v>41850</v>
      </c>
    </row>
    <row r="2239" spans="1:8">
      <c r="A2239" s="2" t="s">
        <v>1492</v>
      </c>
      <c r="B2239" s="12">
        <v>173082318</v>
      </c>
      <c r="C2239" s="2">
        <v>6.5611100000000002</v>
      </c>
      <c r="D2239" s="2">
        <v>7.0204599999999999</v>
      </c>
      <c r="E2239" s="2" t="s">
        <v>24</v>
      </c>
      <c r="F2239" s="2">
        <v>7.0000000000000007E-2</v>
      </c>
      <c r="G2239" s="2" t="s">
        <v>25</v>
      </c>
      <c r="H2239" s="3">
        <v>41850</v>
      </c>
    </row>
    <row r="2240" spans="1:8">
      <c r="A2240" s="2" t="s">
        <v>902</v>
      </c>
      <c r="B2240" s="12">
        <v>173082418</v>
      </c>
      <c r="C2240" s="2">
        <v>8.3474699999999995</v>
      </c>
      <c r="D2240" s="2">
        <v>8.9317100000000007</v>
      </c>
      <c r="E2240" s="2" t="s">
        <v>24</v>
      </c>
      <c r="F2240" s="2">
        <v>7.0000000000000007E-2</v>
      </c>
      <c r="G2240" s="2" t="s">
        <v>25</v>
      </c>
      <c r="H2240" s="3">
        <v>41850</v>
      </c>
    </row>
    <row r="2241" spans="1:8">
      <c r="A2241" s="2" t="s">
        <v>907</v>
      </c>
      <c r="B2241" s="12">
        <v>173052100</v>
      </c>
      <c r="C2241" s="2">
        <v>3.27156</v>
      </c>
      <c r="D2241" s="2">
        <v>3.5659999999999998</v>
      </c>
      <c r="E2241" s="2" t="s">
        <v>24</v>
      </c>
      <c r="F2241" s="2">
        <v>0.09</v>
      </c>
      <c r="G2241" s="2" t="s">
        <v>25</v>
      </c>
      <c r="H2241" s="3">
        <v>41850</v>
      </c>
    </row>
    <row r="2242" spans="1:8">
      <c r="A2242" s="2" t="s">
        <v>1493</v>
      </c>
      <c r="B2242" s="12">
        <v>173056504</v>
      </c>
      <c r="C2242" s="2">
        <v>11.23358</v>
      </c>
      <c r="D2242" s="2">
        <v>12.01993</v>
      </c>
      <c r="E2242" s="2" t="s">
        <v>24</v>
      </c>
      <c r="F2242" s="2">
        <v>7.0000000000000007E-2</v>
      </c>
      <c r="G2242" s="2" t="s">
        <v>25</v>
      </c>
      <c r="H2242" s="3">
        <v>41850</v>
      </c>
    </row>
    <row r="2243" spans="1:8">
      <c r="A2243" s="2" t="s">
        <v>1494</v>
      </c>
      <c r="B2243" s="12">
        <v>173093308</v>
      </c>
      <c r="C2243" s="2">
        <v>6.4644500000000003</v>
      </c>
      <c r="D2243" s="2">
        <v>6.9169</v>
      </c>
      <c r="E2243" s="2" t="s">
        <v>24</v>
      </c>
      <c r="F2243" s="2">
        <v>7.0000000000000007E-2</v>
      </c>
      <c r="G2243" s="2" t="s">
        <v>25</v>
      </c>
      <c r="H2243" s="3">
        <v>41850</v>
      </c>
    </row>
    <row r="2244" spans="1:8">
      <c r="A2244" s="2" t="s">
        <v>954</v>
      </c>
      <c r="B2244" s="12">
        <v>173075300</v>
      </c>
      <c r="C2244" s="2">
        <v>11.672420000000001</v>
      </c>
      <c r="D2244" s="2">
        <v>12.606680000000001</v>
      </c>
      <c r="E2244" s="2" t="s">
        <v>24</v>
      </c>
      <c r="F2244" s="2">
        <v>0.08</v>
      </c>
      <c r="G2244" s="2" t="s">
        <v>25</v>
      </c>
      <c r="H2244" s="3">
        <v>41850</v>
      </c>
    </row>
    <row r="2245" spans="1:8">
      <c r="A2245" s="2" t="s">
        <v>958</v>
      </c>
      <c r="B2245" s="12">
        <v>173094755</v>
      </c>
      <c r="C2245" s="2">
        <v>3.7059700000000002</v>
      </c>
      <c r="D2245" s="2">
        <v>3.9282900000000001</v>
      </c>
      <c r="E2245" s="2" t="s">
        <v>24</v>
      </c>
      <c r="F2245" s="2">
        <v>0.06</v>
      </c>
      <c r="G2245" s="2" t="s">
        <v>25</v>
      </c>
      <c r="H2245" s="3">
        <v>41850</v>
      </c>
    </row>
    <row r="2246" spans="1:8">
      <c r="A2246" s="2" t="s">
        <v>959</v>
      </c>
      <c r="B2246" s="12">
        <v>173013555</v>
      </c>
      <c r="C2246" s="2">
        <v>4.0091099999999997</v>
      </c>
      <c r="D2246" s="2">
        <v>4.2496900000000002</v>
      </c>
      <c r="E2246" s="2" t="s">
        <v>24</v>
      </c>
      <c r="F2246" s="2">
        <v>0.06</v>
      </c>
      <c r="G2246" s="2" t="s">
        <v>25</v>
      </c>
      <c r="H2246" s="3">
        <v>41850</v>
      </c>
    </row>
    <row r="2247" spans="1:8">
      <c r="A2247" s="2" t="s">
        <v>960</v>
      </c>
      <c r="B2247" s="12">
        <v>173072200</v>
      </c>
      <c r="C2247" s="2">
        <v>7.4268999999999998</v>
      </c>
      <c r="D2247" s="2">
        <v>7.8725100000000001</v>
      </c>
      <c r="E2247" s="2" t="s">
        <v>24</v>
      </c>
      <c r="F2247" s="2">
        <v>0.06</v>
      </c>
      <c r="G2247" s="2" t="s">
        <v>25</v>
      </c>
      <c r="H2247" s="3">
        <v>41850</v>
      </c>
    </row>
    <row r="2248" spans="1:8">
      <c r="A2248" s="2" t="s">
        <v>1495</v>
      </c>
      <c r="B2248" s="12">
        <v>27437010806</v>
      </c>
      <c r="C2248" s="2">
        <v>6.2783899999999999</v>
      </c>
      <c r="D2248" s="2">
        <v>6.9062299999999999</v>
      </c>
      <c r="E2248" s="2" t="s">
        <v>24</v>
      </c>
      <c r="F2248" s="2">
        <v>0.1</v>
      </c>
      <c r="G2248" s="2" t="s">
        <v>25</v>
      </c>
      <c r="H2248" s="3">
        <v>41857</v>
      </c>
    </row>
    <row r="2249" spans="1:8">
      <c r="A2249" s="2" t="s">
        <v>1496</v>
      </c>
      <c r="B2249" s="12">
        <v>85140101</v>
      </c>
      <c r="C2249" s="2">
        <v>3.2323499999999998</v>
      </c>
      <c r="D2249" s="2">
        <v>3.5522900000000002</v>
      </c>
      <c r="E2249" s="2" t="s">
        <v>24</v>
      </c>
      <c r="F2249" s="2">
        <v>9.9000000000000005E-2</v>
      </c>
      <c r="G2249" s="2" t="s">
        <v>25</v>
      </c>
      <c r="H2249" s="3">
        <v>41857</v>
      </c>
    </row>
    <row r="2250" spans="1:8">
      <c r="A2250" s="2" t="s">
        <v>498</v>
      </c>
      <c r="B2250" s="12">
        <v>52027301</v>
      </c>
      <c r="C2250" s="2">
        <v>88.325109999999995</v>
      </c>
      <c r="D2250" s="2">
        <v>97.06841</v>
      </c>
      <c r="E2250" s="2" t="s">
        <v>24</v>
      </c>
      <c r="F2250" s="2">
        <v>9.9000000000000005E-2</v>
      </c>
      <c r="G2250" s="2" t="s">
        <v>25</v>
      </c>
      <c r="H2250" s="3">
        <v>41857</v>
      </c>
    </row>
    <row r="2251" spans="1:8">
      <c r="A2251" s="2" t="s">
        <v>919</v>
      </c>
      <c r="B2251" s="12">
        <v>20482000230</v>
      </c>
      <c r="C2251" s="2">
        <v>37.923699999999997</v>
      </c>
      <c r="D2251" s="2">
        <v>40.384569999999997</v>
      </c>
      <c r="E2251" s="2" t="s">
        <v>24</v>
      </c>
      <c r="F2251" s="2">
        <v>6.4899999999999999E-2</v>
      </c>
      <c r="G2251" s="2" t="s">
        <v>25</v>
      </c>
      <c r="H2251" s="3">
        <v>41857</v>
      </c>
    </row>
    <row r="2252" spans="1:8">
      <c r="A2252" s="2" t="s">
        <v>190</v>
      </c>
      <c r="B2252" s="12">
        <v>68180020203</v>
      </c>
      <c r="C2252" s="2">
        <v>2.9120200000000001</v>
      </c>
      <c r="D2252" s="2">
        <v>3.4945200000000001</v>
      </c>
      <c r="E2252" s="2" t="s">
        <v>24</v>
      </c>
      <c r="F2252" s="2">
        <v>0.2</v>
      </c>
      <c r="G2252" s="2" t="s">
        <v>25</v>
      </c>
      <c r="H2252" s="3">
        <v>41857</v>
      </c>
    </row>
    <row r="2253" spans="1:8">
      <c r="A2253" s="2" t="s">
        <v>191</v>
      </c>
      <c r="B2253" s="12">
        <v>27437020511</v>
      </c>
      <c r="C2253" s="2">
        <v>28.784960000000002</v>
      </c>
      <c r="D2253" s="2">
        <v>31.09496</v>
      </c>
      <c r="E2253" s="2" t="s">
        <v>24</v>
      </c>
      <c r="F2253" s="2">
        <v>8.0299999999999996E-2</v>
      </c>
      <c r="G2253" s="2" t="s">
        <v>25</v>
      </c>
      <c r="H2253" s="3">
        <v>41857</v>
      </c>
    </row>
    <row r="2254" spans="1:8">
      <c r="A2254" s="2" t="s">
        <v>192</v>
      </c>
      <c r="B2254" s="12">
        <v>27437020602</v>
      </c>
      <c r="C2254" s="2">
        <v>5.85595</v>
      </c>
      <c r="D2254" s="2">
        <v>7.0291899999999998</v>
      </c>
      <c r="E2254" s="2" t="s">
        <v>24</v>
      </c>
      <c r="F2254" s="2">
        <v>0.20039999999999999</v>
      </c>
      <c r="G2254" s="2" t="s">
        <v>25</v>
      </c>
      <c r="H2254" s="3">
        <v>41857</v>
      </c>
    </row>
    <row r="2255" spans="1:8">
      <c r="A2255" s="2" t="s">
        <v>192</v>
      </c>
      <c r="B2255" s="12">
        <v>27437020603</v>
      </c>
      <c r="C2255" s="2">
        <v>5.8160499999999997</v>
      </c>
      <c r="D2255" s="2">
        <v>6.9803600000000001</v>
      </c>
      <c r="E2255" s="2" t="s">
        <v>24</v>
      </c>
      <c r="F2255" s="2">
        <v>0.20019999999999999</v>
      </c>
      <c r="G2255" s="2" t="s">
        <v>25</v>
      </c>
      <c r="H2255" s="3">
        <v>41857</v>
      </c>
    </row>
    <row r="2256" spans="1:8">
      <c r="A2256" s="2" t="s">
        <v>193</v>
      </c>
      <c r="B2256" s="12">
        <v>27437020808</v>
      </c>
      <c r="C2256" s="2">
        <v>16.963480000000001</v>
      </c>
      <c r="D2256" s="2">
        <v>18.320730000000001</v>
      </c>
      <c r="E2256" s="2" t="s">
        <v>24</v>
      </c>
      <c r="F2256" s="2">
        <v>0.08</v>
      </c>
      <c r="G2256" s="2" t="s">
        <v>25</v>
      </c>
      <c r="H2256" s="3">
        <v>41857</v>
      </c>
    </row>
    <row r="2257" spans="1:8">
      <c r="A2257" s="2" t="s">
        <v>1053</v>
      </c>
      <c r="B2257" s="12">
        <v>55513073001</v>
      </c>
      <c r="C2257" s="2">
        <v>968.42475000000002</v>
      </c>
      <c r="D2257" s="2">
        <v>996.54780000000005</v>
      </c>
      <c r="E2257" s="2" t="s">
        <v>24</v>
      </c>
      <c r="F2257" s="2">
        <v>2.9000000000000001E-2</v>
      </c>
      <c r="G2257" s="2" t="s">
        <v>25</v>
      </c>
      <c r="H2257" s="3">
        <v>41857</v>
      </c>
    </row>
    <row r="2258" spans="1:8">
      <c r="A2258" s="2" t="s">
        <v>1497</v>
      </c>
      <c r="B2258" s="12">
        <v>85146102</v>
      </c>
      <c r="C2258" s="2">
        <v>127.15644</v>
      </c>
      <c r="D2258" s="2">
        <v>139.74874</v>
      </c>
      <c r="E2258" s="2" t="s">
        <v>24</v>
      </c>
      <c r="F2258" s="2">
        <v>9.9000000000000005E-2</v>
      </c>
      <c r="G2258" s="2" t="s">
        <v>25</v>
      </c>
      <c r="H2258" s="3">
        <v>41864</v>
      </c>
    </row>
    <row r="2259" spans="1:8">
      <c r="A2259" s="2" t="s">
        <v>1498</v>
      </c>
      <c r="B2259" s="12">
        <v>85134103</v>
      </c>
      <c r="C2259" s="2">
        <v>136.93084999999999</v>
      </c>
      <c r="D2259" s="2">
        <v>150.4829</v>
      </c>
      <c r="E2259" s="2" t="s">
        <v>24</v>
      </c>
      <c r="F2259" s="2">
        <v>9.9000000000000005E-2</v>
      </c>
      <c r="G2259" s="2" t="s">
        <v>25</v>
      </c>
      <c r="H2259" s="3">
        <v>41864</v>
      </c>
    </row>
    <row r="2260" spans="1:8">
      <c r="A2260" s="2" t="s">
        <v>1499</v>
      </c>
      <c r="B2260" s="12">
        <v>85134102</v>
      </c>
      <c r="C2260" s="2">
        <v>161.66776999999999</v>
      </c>
      <c r="D2260" s="2">
        <v>177.67610999999999</v>
      </c>
      <c r="E2260" s="2" t="s">
        <v>24</v>
      </c>
      <c r="F2260" s="2">
        <v>9.9000000000000005E-2</v>
      </c>
      <c r="G2260" s="2" t="s">
        <v>25</v>
      </c>
      <c r="H2260" s="3">
        <v>41864</v>
      </c>
    </row>
    <row r="2261" spans="1:8">
      <c r="A2261" s="2" t="s">
        <v>1500</v>
      </c>
      <c r="B2261" s="12">
        <v>85134101</v>
      </c>
      <c r="C2261" s="2">
        <v>229.65822</v>
      </c>
      <c r="D2261" s="2">
        <v>252.38979</v>
      </c>
      <c r="E2261" s="2" t="s">
        <v>24</v>
      </c>
      <c r="F2261" s="2">
        <v>9.9000000000000005E-2</v>
      </c>
      <c r="G2261" s="2" t="s">
        <v>25</v>
      </c>
      <c r="H2261" s="3">
        <v>41864</v>
      </c>
    </row>
    <row r="2262" spans="1:8">
      <c r="A2262" s="2" t="s">
        <v>1303</v>
      </c>
      <c r="B2262" s="12">
        <v>65597011130</v>
      </c>
      <c r="C2262" s="2">
        <v>4.6698599999999999</v>
      </c>
      <c r="D2262" s="2">
        <v>5.0426599999999997</v>
      </c>
      <c r="E2262" s="2" t="s">
        <v>24</v>
      </c>
      <c r="F2262" s="2">
        <v>7.9799999999999996E-2</v>
      </c>
      <c r="G2262" s="2" t="s">
        <v>25</v>
      </c>
      <c r="H2262" s="3">
        <v>41864</v>
      </c>
    </row>
    <row r="2263" spans="1:8">
      <c r="A2263" s="2" t="s">
        <v>1304</v>
      </c>
      <c r="B2263" s="12">
        <v>65597011330</v>
      </c>
      <c r="C2263" s="2">
        <v>5.8332699999999997</v>
      </c>
      <c r="D2263" s="2">
        <v>6.2983599999999997</v>
      </c>
      <c r="E2263" s="2" t="s">
        <v>24</v>
      </c>
      <c r="F2263" s="2">
        <v>7.9699999999999993E-2</v>
      </c>
      <c r="G2263" s="2" t="s">
        <v>25</v>
      </c>
      <c r="H2263" s="3">
        <v>41864</v>
      </c>
    </row>
    <row r="2264" spans="1:8">
      <c r="A2264" s="2" t="s">
        <v>1305</v>
      </c>
      <c r="B2264" s="12">
        <v>65597011030</v>
      </c>
      <c r="C2264" s="2">
        <v>4.5793699999999999</v>
      </c>
      <c r="D2264" s="2">
        <v>4.9449399999999999</v>
      </c>
      <c r="E2264" s="2" t="s">
        <v>24</v>
      </c>
      <c r="F2264" s="2">
        <v>7.9799999999999996E-2</v>
      </c>
      <c r="G2264" s="2" t="s">
        <v>25</v>
      </c>
      <c r="H2264" s="3">
        <v>41864</v>
      </c>
    </row>
    <row r="2265" spans="1:8">
      <c r="A2265" s="2" t="s">
        <v>1306</v>
      </c>
      <c r="B2265" s="12">
        <v>65597011230</v>
      </c>
      <c r="C2265" s="2">
        <v>5.85616</v>
      </c>
      <c r="D2265" s="2">
        <v>6.32308</v>
      </c>
      <c r="E2265" s="2" t="s">
        <v>24</v>
      </c>
      <c r="F2265" s="2">
        <v>7.9699999999999993E-2</v>
      </c>
      <c r="G2265" s="2" t="s">
        <v>25</v>
      </c>
      <c r="H2265" s="3">
        <v>41864</v>
      </c>
    </row>
    <row r="2266" spans="1:8">
      <c r="A2266" s="2" t="s">
        <v>1307</v>
      </c>
      <c r="B2266" s="12">
        <v>65597010303</v>
      </c>
      <c r="C2266" s="2">
        <v>3.7394599999999998</v>
      </c>
      <c r="D2266" s="2">
        <v>4.0437000000000003</v>
      </c>
      <c r="E2266" s="2" t="s">
        <v>24</v>
      </c>
      <c r="F2266" s="2">
        <v>8.14E-2</v>
      </c>
      <c r="G2266" s="2" t="s">
        <v>25</v>
      </c>
      <c r="H2266" s="3">
        <v>41864</v>
      </c>
    </row>
    <row r="2267" spans="1:8">
      <c r="A2267" s="2" t="s">
        <v>1308</v>
      </c>
      <c r="B2267" s="12">
        <v>65597010403</v>
      </c>
      <c r="C2267" s="2">
        <v>5.1324800000000002</v>
      </c>
      <c r="D2267" s="2">
        <v>5.5384599999999997</v>
      </c>
      <c r="E2267" s="2" t="s">
        <v>24</v>
      </c>
      <c r="F2267" s="2">
        <v>7.9100000000000004E-2</v>
      </c>
      <c r="G2267" s="2" t="s">
        <v>25</v>
      </c>
      <c r="H2267" s="3">
        <v>41864</v>
      </c>
    </row>
    <row r="2268" spans="1:8">
      <c r="A2268" s="2" t="s">
        <v>1309</v>
      </c>
      <c r="B2268" s="12">
        <v>65597010130</v>
      </c>
      <c r="C2268" s="2">
        <v>3.0221</v>
      </c>
      <c r="D2268" s="2">
        <v>3.2642699999999998</v>
      </c>
      <c r="E2268" s="2" t="s">
        <v>24</v>
      </c>
      <c r="F2268" s="2">
        <v>8.0100000000000005E-2</v>
      </c>
      <c r="G2268" s="2" t="s">
        <v>25</v>
      </c>
      <c r="H2268" s="3">
        <v>41864</v>
      </c>
    </row>
    <row r="2269" spans="1:8">
      <c r="A2269" s="2" t="s">
        <v>1310</v>
      </c>
      <c r="B2269" s="12">
        <v>65597010530</v>
      </c>
      <c r="C2269" s="2">
        <v>3.6923900000000001</v>
      </c>
      <c r="D2269" s="2">
        <v>3.9927999999999999</v>
      </c>
      <c r="E2269" s="2" t="s">
        <v>24</v>
      </c>
      <c r="F2269" s="2">
        <v>8.14E-2</v>
      </c>
      <c r="G2269" s="2" t="s">
        <v>25</v>
      </c>
      <c r="H2269" s="3">
        <v>41864</v>
      </c>
    </row>
    <row r="2270" spans="1:8">
      <c r="A2270" s="2" t="s">
        <v>1311</v>
      </c>
      <c r="B2270" s="12">
        <v>65597010630</v>
      </c>
      <c r="C2270" s="2">
        <v>5.1329399999999996</v>
      </c>
      <c r="D2270" s="2">
        <v>5.5389499999999998</v>
      </c>
      <c r="E2270" s="2" t="s">
        <v>24</v>
      </c>
      <c r="F2270" s="2">
        <v>7.9100000000000004E-2</v>
      </c>
      <c r="G2270" s="2" t="s">
        <v>25</v>
      </c>
      <c r="H2270" s="3">
        <v>41864</v>
      </c>
    </row>
    <row r="2271" spans="1:8">
      <c r="A2271" s="2" t="s">
        <v>1312</v>
      </c>
      <c r="B2271" s="12">
        <v>65597010730</v>
      </c>
      <c r="C2271" s="2">
        <v>5.1452099999999996</v>
      </c>
      <c r="D2271" s="2">
        <v>5.5522</v>
      </c>
      <c r="E2271" s="2" t="s">
        <v>24</v>
      </c>
      <c r="F2271" s="2">
        <v>7.9100000000000004E-2</v>
      </c>
      <c r="G2271" s="2" t="s">
        <v>25</v>
      </c>
      <c r="H2271" s="3">
        <v>41864</v>
      </c>
    </row>
    <row r="2272" spans="1:8">
      <c r="A2272" s="2" t="s">
        <v>1501</v>
      </c>
      <c r="B2272" s="12">
        <v>59011075104</v>
      </c>
      <c r="C2272" s="2">
        <v>58.605600000000003</v>
      </c>
      <c r="D2272" s="2">
        <v>62.122520000000002</v>
      </c>
      <c r="E2272" s="2" t="s">
        <v>24</v>
      </c>
      <c r="F2272" s="2">
        <v>0.06</v>
      </c>
      <c r="G2272" s="2" t="s">
        <v>25</v>
      </c>
      <c r="H2272" s="3">
        <v>41864</v>
      </c>
    </row>
    <row r="2273" spans="1:8">
      <c r="A2273" s="2" t="s">
        <v>1502</v>
      </c>
      <c r="B2273" s="12">
        <v>59011075804</v>
      </c>
      <c r="C2273" s="2">
        <v>84.547780000000003</v>
      </c>
      <c r="D2273" s="2">
        <v>89.621489999999994</v>
      </c>
      <c r="E2273" s="2" t="s">
        <v>24</v>
      </c>
      <c r="F2273" s="2">
        <v>0.06</v>
      </c>
      <c r="G2273" s="2" t="s">
        <v>25</v>
      </c>
      <c r="H2273" s="3">
        <v>41864</v>
      </c>
    </row>
    <row r="2274" spans="1:8">
      <c r="A2274" s="2" t="s">
        <v>1503</v>
      </c>
      <c r="B2274" s="12">
        <v>59011075204</v>
      </c>
      <c r="C2274" s="2">
        <v>103.43388</v>
      </c>
      <c r="D2274" s="2">
        <v>109.63887</v>
      </c>
      <c r="E2274" s="2" t="s">
        <v>24</v>
      </c>
      <c r="F2274" s="2">
        <v>0.06</v>
      </c>
      <c r="G2274" s="2" t="s">
        <v>25</v>
      </c>
      <c r="H2274" s="3">
        <v>41864</v>
      </c>
    </row>
    <row r="2275" spans="1:8">
      <c r="A2275" s="2" t="s">
        <v>1504</v>
      </c>
      <c r="B2275" s="12">
        <v>59011075004</v>
      </c>
      <c r="C2275" s="2">
        <v>38.979039999999998</v>
      </c>
      <c r="D2275" s="2">
        <v>41.317</v>
      </c>
      <c r="E2275" s="2" t="s">
        <v>24</v>
      </c>
      <c r="F2275" s="2">
        <v>0.06</v>
      </c>
      <c r="G2275" s="2" t="s">
        <v>25</v>
      </c>
      <c r="H2275" s="3">
        <v>41864</v>
      </c>
    </row>
    <row r="2276" spans="1:8">
      <c r="A2276" s="2" t="s">
        <v>1179</v>
      </c>
      <c r="B2276" s="12">
        <v>187520030</v>
      </c>
      <c r="C2276" s="2">
        <v>26.98856</v>
      </c>
      <c r="D2276" s="2">
        <v>53.977119999999999</v>
      </c>
      <c r="E2276" s="2" t="s">
        <v>24</v>
      </c>
      <c r="F2276" s="2">
        <v>1</v>
      </c>
      <c r="G2276" s="2" t="s">
        <v>25</v>
      </c>
      <c r="H2276" s="3">
        <v>41864</v>
      </c>
    </row>
    <row r="2277" spans="1:8">
      <c r="A2277" s="2" t="s">
        <v>51</v>
      </c>
      <c r="B2277" s="12">
        <v>66715030</v>
      </c>
      <c r="C2277" s="2">
        <v>26.98856</v>
      </c>
      <c r="D2277" s="2">
        <v>53.977119999999999</v>
      </c>
      <c r="E2277" s="2" t="s">
        <v>24</v>
      </c>
      <c r="F2277" s="2">
        <v>1</v>
      </c>
      <c r="G2277" s="2" t="s">
        <v>25</v>
      </c>
      <c r="H2277" s="3">
        <v>41864</v>
      </c>
    </row>
    <row r="2278" spans="1:8">
      <c r="A2278" s="2" t="s">
        <v>1154</v>
      </c>
      <c r="B2278" s="12">
        <v>43538017360</v>
      </c>
      <c r="C2278" s="2">
        <v>272.00806</v>
      </c>
      <c r="D2278" s="2">
        <v>279.14769000000001</v>
      </c>
      <c r="E2278" s="2" t="s">
        <v>24</v>
      </c>
      <c r="F2278" s="2">
        <v>2.6200000000000001E-2</v>
      </c>
      <c r="G2278" s="2" t="s">
        <v>25</v>
      </c>
      <c r="H2278" s="3">
        <v>41864</v>
      </c>
    </row>
    <row r="2279" spans="1:8">
      <c r="A2279" s="2" t="s">
        <v>1155</v>
      </c>
      <c r="B2279" s="12">
        <v>43538017169</v>
      </c>
      <c r="C2279" s="2">
        <v>272.00806</v>
      </c>
      <c r="D2279" s="2">
        <v>279.14769000000001</v>
      </c>
      <c r="E2279" s="2" t="s">
        <v>24</v>
      </c>
      <c r="F2279" s="2">
        <v>2.6200000000000001E-2</v>
      </c>
      <c r="G2279" s="2" t="s">
        <v>25</v>
      </c>
      <c r="H2279" s="3">
        <v>41864</v>
      </c>
    </row>
    <row r="2280" spans="1:8">
      <c r="A2280" s="2" t="s">
        <v>765</v>
      </c>
      <c r="B2280" s="12">
        <v>187510001</v>
      </c>
      <c r="C2280" s="2">
        <v>6.3770300000000004</v>
      </c>
      <c r="D2280" s="2">
        <v>6.9509600000000002</v>
      </c>
      <c r="E2280" s="2" t="s">
        <v>24</v>
      </c>
      <c r="F2280" s="2">
        <v>0.09</v>
      </c>
      <c r="G2280" s="2" t="s">
        <v>25</v>
      </c>
      <c r="H2280" s="3">
        <v>41864</v>
      </c>
    </row>
    <row r="2281" spans="1:8">
      <c r="A2281" s="2" t="s">
        <v>765</v>
      </c>
      <c r="B2281" s="12">
        <v>187510102</v>
      </c>
      <c r="C2281" s="2">
        <v>6.3620200000000002</v>
      </c>
      <c r="D2281" s="2">
        <v>6.9346100000000002</v>
      </c>
      <c r="E2281" s="2" t="s">
        <v>24</v>
      </c>
      <c r="F2281" s="2">
        <v>0.09</v>
      </c>
      <c r="G2281" s="2" t="s">
        <v>25</v>
      </c>
      <c r="H2281" s="3">
        <v>41864</v>
      </c>
    </row>
    <row r="2282" spans="1:8">
      <c r="A2282" s="2" t="s">
        <v>765</v>
      </c>
      <c r="B2282" s="12">
        <v>187510203</v>
      </c>
      <c r="C2282" s="2">
        <v>6.3866699999999996</v>
      </c>
      <c r="D2282" s="2">
        <v>6.9614700000000003</v>
      </c>
      <c r="E2282" s="2" t="s">
        <v>24</v>
      </c>
      <c r="F2282" s="2">
        <v>0.09</v>
      </c>
      <c r="G2282" s="2" t="s">
        <v>25</v>
      </c>
      <c r="H2282" s="3">
        <v>41864</v>
      </c>
    </row>
    <row r="2283" spans="1:8">
      <c r="A2283" s="2" t="s">
        <v>1505</v>
      </c>
      <c r="B2283" s="12">
        <v>62165002</v>
      </c>
      <c r="C2283" s="2">
        <v>5.6408800000000001</v>
      </c>
      <c r="D2283" s="2">
        <v>6.4869500000000002</v>
      </c>
      <c r="E2283" s="2" t="s">
        <v>24</v>
      </c>
      <c r="F2283" s="2">
        <v>0.15</v>
      </c>
      <c r="G2283" s="2" t="s">
        <v>25</v>
      </c>
      <c r="H2283" s="3">
        <v>41864</v>
      </c>
    </row>
    <row r="2284" spans="1:8">
      <c r="A2284" s="2" t="s">
        <v>1506</v>
      </c>
      <c r="B2284" s="12">
        <v>64011021541</v>
      </c>
      <c r="C2284" s="2">
        <v>10.780709999999999</v>
      </c>
      <c r="D2284" s="2">
        <v>11.53558</v>
      </c>
      <c r="E2284" s="2" t="s">
        <v>24</v>
      </c>
      <c r="F2284" s="2">
        <v>7.0000000000000007E-2</v>
      </c>
      <c r="G2284" s="2" t="s">
        <v>25</v>
      </c>
      <c r="H2284" s="3">
        <v>41864</v>
      </c>
    </row>
    <row r="2285" spans="1:8">
      <c r="A2285" s="2" t="s">
        <v>1313</v>
      </c>
      <c r="B2285" s="12">
        <v>63395020113</v>
      </c>
      <c r="C2285" s="2">
        <v>4.0293299999999999</v>
      </c>
      <c r="D2285" s="2">
        <v>4.3956400000000002</v>
      </c>
      <c r="E2285" s="2" t="s">
        <v>24</v>
      </c>
      <c r="F2285" s="2">
        <v>9.0899999999999995E-2</v>
      </c>
      <c r="G2285" s="2" t="s">
        <v>25</v>
      </c>
      <c r="H2285" s="3">
        <v>41864</v>
      </c>
    </row>
    <row r="2286" spans="1:8">
      <c r="A2286" s="2" t="s">
        <v>1507</v>
      </c>
      <c r="B2286" s="12">
        <v>178008990</v>
      </c>
      <c r="C2286" s="2">
        <v>1.2272400000000001</v>
      </c>
      <c r="D2286" s="2">
        <v>1.34789</v>
      </c>
      <c r="E2286" s="2" t="s">
        <v>24</v>
      </c>
      <c r="F2286" s="2">
        <v>9.8299999999999998E-2</v>
      </c>
      <c r="G2286" s="2" t="s">
        <v>25</v>
      </c>
      <c r="H2286" s="3">
        <v>41864</v>
      </c>
    </row>
    <row r="2287" spans="1:8">
      <c r="A2287" s="2" t="s">
        <v>398</v>
      </c>
      <c r="B2287" s="12">
        <v>6384371</v>
      </c>
      <c r="C2287" s="2">
        <v>71.216999999999999</v>
      </c>
      <c r="D2287" s="2">
        <v>74.77073</v>
      </c>
      <c r="E2287" s="2" t="s">
        <v>24</v>
      </c>
      <c r="F2287" s="2">
        <v>4.99E-2</v>
      </c>
      <c r="G2287" s="2" t="s">
        <v>25</v>
      </c>
      <c r="H2287" s="3">
        <v>41864</v>
      </c>
    </row>
    <row r="2288" spans="1:8">
      <c r="A2288" s="2" t="s">
        <v>799</v>
      </c>
      <c r="B2288" s="12">
        <v>50458014030</v>
      </c>
      <c r="C2288" s="2">
        <v>9.3432700000000004</v>
      </c>
      <c r="D2288" s="2">
        <v>10.081009999999999</v>
      </c>
      <c r="E2288" s="2" t="s">
        <v>24</v>
      </c>
      <c r="F2288" s="2">
        <v>7.9000000000000001E-2</v>
      </c>
      <c r="G2288" s="2" t="s">
        <v>25</v>
      </c>
      <c r="H2288" s="3">
        <v>41864</v>
      </c>
    </row>
    <row r="2289" spans="1:8">
      <c r="A2289" s="2" t="s">
        <v>800</v>
      </c>
      <c r="B2289" s="12">
        <v>50458014130</v>
      </c>
      <c r="C2289" s="2">
        <v>9.3221500000000006</v>
      </c>
      <c r="D2289" s="2">
        <v>10.05823</v>
      </c>
      <c r="E2289" s="2" t="s">
        <v>24</v>
      </c>
      <c r="F2289" s="2">
        <v>7.9000000000000001E-2</v>
      </c>
      <c r="G2289" s="2" t="s">
        <v>25</v>
      </c>
      <c r="H2289" s="3">
        <v>41864</v>
      </c>
    </row>
    <row r="2290" spans="1:8">
      <c r="A2290" s="2" t="s">
        <v>400</v>
      </c>
      <c r="B2290" s="12">
        <v>6057761</v>
      </c>
      <c r="C2290" s="2">
        <v>4.6440700000000001</v>
      </c>
      <c r="D2290" s="2">
        <v>4.9227100000000004</v>
      </c>
      <c r="E2290" s="2" t="s">
        <v>24</v>
      </c>
      <c r="F2290" s="2">
        <v>0.06</v>
      </c>
      <c r="G2290" s="2" t="s">
        <v>25</v>
      </c>
      <c r="H2290" s="3">
        <v>41864</v>
      </c>
    </row>
    <row r="2291" spans="1:8">
      <c r="A2291" s="2" t="s">
        <v>401</v>
      </c>
      <c r="B2291" s="12">
        <v>6057561</v>
      </c>
      <c r="C2291" s="2">
        <v>4.5884</v>
      </c>
      <c r="D2291" s="2">
        <v>4.8636999999999997</v>
      </c>
      <c r="E2291" s="2" t="s">
        <v>24</v>
      </c>
      <c r="F2291" s="2">
        <v>0.06</v>
      </c>
      <c r="G2291" s="2" t="s">
        <v>25</v>
      </c>
      <c r="H2291" s="3">
        <v>41864</v>
      </c>
    </row>
    <row r="2292" spans="1:8">
      <c r="A2292" s="2" t="s">
        <v>402</v>
      </c>
      <c r="B2292" s="12">
        <v>6008131</v>
      </c>
      <c r="C2292" s="2">
        <v>9.2819599999999998</v>
      </c>
      <c r="D2292" s="2">
        <v>9.83887</v>
      </c>
      <c r="E2292" s="2" t="s">
        <v>24</v>
      </c>
      <c r="F2292" s="2">
        <v>0.06</v>
      </c>
      <c r="G2292" s="2" t="s">
        <v>25</v>
      </c>
      <c r="H2292" s="3">
        <v>41864</v>
      </c>
    </row>
    <row r="2293" spans="1:8">
      <c r="A2293" s="2" t="s">
        <v>403</v>
      </c>
      <c r="B2293" s="12">
        <v>6008061</v>
      </c>
      <c r="C2293" s="2">
        <v>4.6296099999999996</v>
      </c>
      <c r="D2293" s="2">
        <v>4.9073799999999999</v>
      </c>
      <c r="E2293" s="2" t="s">
        <v>24</v>
      </c>
      <c r="F2293" s="2">
        <v>0.06</v>
      </c>
      <c r="G2293" s="2" t="s">
        <v>25</v>
      </c>
      <c r="H2293" s="3">
        <v>41864</v>
      </c>
    </row>
    <row r="2294" spans="1:8">
      <c r="A2294" s="2" t="s">
        <v>404</v>
      </c>
      <c r="B2294" s="12">
        <v>6007861</v>
      </c>
      <c r="C2294" s="2">
        <v>4.5512100000000002</v>
      </c>
      <c r="D2294" s="2">
        <v>4.8242799999999999</v>
      </c>
      <c r="E2294" s="2" t="s">
        <v>24</v>
      </c>
      <c r="F2294" s="2">
        <v>0.06</v>
      </c>
      <c r="G2294" s="2" t="s">
        <v>25</v>
      </c>
      <c r="H2294" s="3">
        <v>41864</v>
      </c>
    </row>
    <row r="2295" spans="1:8">
      <c r="A2295" s="2" t="s">
        <v>405</v>
      </c>
      <c r="B2295" s="12">
        <v>6027728</v>
      </c>
      <c r="C2295" s="2">
        <v>9.2846399999999996</v>
      </c>
      <c r="D2295" s="2">
        <v>9.8417200000000005</v>
      </c>
      <c r="E2295" s="2" t="s">
        <v>24</v>
      </c>
      <c r="F2295" s="2">
        <v>0.06</v>
      </c>
      <c r="G2295" s="2" t="s">
        <v>25</v>
      </c>
      <c r="H2295" s="3">
        <v>41864</v>
      </c>
    </row>
    <row r="2296" spans="1:8">
      <c r="A2296" s="2" t="s">
        <v>406</v>
      </c>
      <c r="B2296" s="12">
        <v>6022128</v>
      </c>
      <c r="C2296" s="2">
        <v>9.2979900000000004</v>
      </c>
      <c r="D2296" s="2">
        <v>9.8558699999999995</v>
      </c>
      <c r="E2296" s="2" t="s">
        <v>24</v>
      </c>
      <c r="F2296" s="2">
        <v>0.06</v>
      </c>
      <c r="G2296" s="2" t="s">
        <v>25</v>
      </c>
      <c r="H2296" s="3">
        <v>41864</v>
      </c>
    </row>
    <row r="2297" spans="1:8">
      <c r="A2297" s="2" t="s">
        <v>407</v>
      </c>
      <c r="B2297" s="12">
        <v>6011228</v>
      </c>
      <c r="C2297" s="2">
        <v>9.2638499999999997</v>
      </c>
      <c r="D2297" s="2">
        <v>9.81968</v>
      </c>
      <c r="E2297" s="2" t="s">
        <v>24</v>
      </c>
      <c r="F2297" s="2">
        <v>0.06</v>
      </c>
      <c r="G2297" s="2" t="s">
        <v>25</v>
      </c>
      <c r="H2297" s="3">
        <v>41864</v>
      </c>
    </row>
    <row r="2298" spans="1:8">
      <c r="A2298" s="2" t="s">
        <v>802</v>
      </c>
      <c r="B2298" s="12">
        <v>597014818</v>
      </c>
      <c r="C2298" s="2">
        <v>4.6436700000000002</v>
      </c>
      <c r="D2298" s="2">
        <v>4.9222900000000003</v>
      </c>
      <c r="E2298" s="2" t="s">
        <v>24</v>
      </c>
      <c r="F2298" s="2">
        <v>0.06</v>
      </c>
      <c r="G2298" s="2" t="s">
        <v>25</v>
      </c>
      <c r="H2298" s="3">
        <v>41864</v>
      </c>
    </row>
    <row r="2299" spans="1:8">
      <c r="A2299" s="2" t="s">
        <v>803</v>
      </c>
      <c r="B2299" s="12">
        <v>597014618</v>
      </c>
      <c r="C2299" s="2">
        <v>4.5731700000000002</v>
      </c>
      <c r="D2299" s="2">
        <v>4.8475599999999996</v>
      </c>
      <c r="E2299" s="2" t="s">
        <v>24</v>
      </c>
      <c r="F2299" s="2">
        <v>0.06</v>
      </c>
      <c r="G2299" s="2" t="s">
        <v>25</v>
      </c>
      <c r="H2299" s="3">
        <v>41864</v>
      </c>
    </row>
    <row r="2300" spans="1:8">
      <c r="A2300" s="2" t="s">
        <v>804</v>
      </c>
      <c r="B2300" s="12">
        <v>597014718</v>
      </c>
      <c r="C2300" s="2">
        <v>4.5971200000000003</v>
      </c>
      <c r="D2300" s="2">
        <v>4.8729500000000003</v>
      </c>
      <c r="E2300" s="2" t="s">
        <v>24</v>
      </c>
      <c r="F2300" s="2">
        <v>0.06</v>
      </c>
      <c r="G2300" s="2" t="s">
        <v>25</v>
      </c>
      <c r="H2300" s="3">
        <v>41864</v>
      </c>
    </row>
    <row r="2301" spans="1:8">
      <c r="A2301" s="2" t="s">
        <v>1034</v>
      </c>
      <c r="B2301" s="12">
        <v>85128801</v>
      </c>
      <c r="C2301" s="2">
        <v>8.9706700000000001</v>
      </c>
      <c r="D2301" s="2">
        <v>9.8584999999999994</v>
      </c>
      <c r="E2301" s="2" t="s">
        <v>24</v>
      </c>
      <c r="F2301" s="2">
        <v>9.9000000000000005E-2</v>
      </c>
      <c r="G2301" s="2" t="s">
        <v>25</v>
      </c>
      <c r="H2301" s="3">
        <v>41864</v>
      </c>
    </row>
    <row r="2302" spans="1:8">
      <c r="A2302" s="2" t="s">
        <v>1229</v>
      </c>
      <c r="B2302" s="12">
        <v>66985060</v>
      </c>
      <c r="C2302" s="2">
        <v>10.95506</v>
      </c>
      <c r="D2302" s="2">
        <v>12.598319999999999</v>
      </c>
      <c r="E2302" s="2" t="s">
        <v>24</v>
      </c>
      <c r="F2302" s="2">
        <v>0.15</v>
      </c>
      <c r="G2302" s="2" t="s">
        <v>25</v>
      </c>
      <c r="H2302" s="3">
        <v>41864</v>
      </c>
    </row>
    <row r="2303" spans="1:8">
      <c r="A2303" s="2" t="s">
        <v>1075</v>
      </c>
      <c r="B2303" s="12">
        <v>57894007002</v>
      </c>
      <c r="C2303" s="2">
        <v>5254.1227799999997</v>
      </c>
      <c r="D2303" s="2">
        <v>5774.2809399999996</v>
      </c>
      <c r="E2303" s="2" t="s">
        <v>24</v>
      </c>
      <c r="F2303" s="2">
        <v>9.9000000000000005E-2</v>
      </c>
      <c r="G2303" s="2" t="s">
        <v>25</v>
      </c>
      <c r="H2303" s="3">
        <v>41864</v>
      </c>
    </row>
    <row r="2304" spans="1:8">
      <c r="A2304" s="2" t="s">
        <v>1076</v>
      </c>
      <c r="B2304" s="12">
        <v>57894007001</v>
      </c>
      <c r="C2304" s="2">
        <v>5186.7879999999996</v>
      </c>
      <c r="D2304" s="2">
        <v>5700.2800100000004</v>
      </c>
      <c r="E2304" s="2" t="s">
        <v>24</v>
      </c>
      <c r="F2304" s="2">
        <v>9.9000000000000005E-2</v>
      </c>
      <c r="G2304" s="2" t="s">
        <v>25</v>
      </c>
      <c r="H2304" s="3">
        <v>41864</v>
      </c>
    </row>
    <row r="2305" spans="1:8">
      <c r="A2305" s="2" t="s">
        <v>934</v>
      </c>
      <c r="B2305" s="12">
        <v>597014030</v>
      </c>
      <c r="C2305" s="2">
        <v>9.1671800000000001</v>
      </c>
      <c r="D2305" s="2">
        <v>9.7172199999999993</v>
      </c>
      <c r="E2305" s="2" t="s">
        <v>24</v>
      </c>
      <c r="F2305" s="2">
        <v>0.06</v>
      </c>
      <c r="G2305" s="2" t="s">
        <v>25</v>
      </c>
      <c r="H2305" s="3">
        <v>41864</v>
      </c>
    </row>
    <row r="2306" spans="1:8">
      <c r="A2306" s="2" t="s">
        <v>1315</v>
      </c>
      <c r="B2306" s="12">
        <v>65597011430</v>
      </c>
      <c r="C2306" s="2">
        <v>4.6196700000000002</v>
      </c>
      <c r="D2306" s="2">
        <v>4.9884599999999999</v>
      </c>
      <c r="E2306" s="2" t="s">
        <v>24</v>
      </c>
      <c r="F2306" s="2">
        <v>7.9799999999999996E-2</v>
      </c>
      <c r="G2306" s="2" t="s">
        <v>25</v>
      </c>
      <c r="H2306" s="3">
        <v>41864</v>
      </c>
    </row>
    <row r="2307" spans="1:8">
      <c r="A2307" s="2" t="s">
        <v>1316</v>
      </c>
      <c r="B2307" s="12">
        <v>65597011730</v>
      </c>
      <c r="C2307" s="2">
        <v>5.8160699999999999</v>
      </c>
      <c r="D2307" s="2">
        <v>6.2797799999999997</v>
      </c>
      <c r="E2307" s="2" t="s">
        <v>24</v>
      </c>
      <c r="F2307" s="2">
        <v>7.9699999999999993E-2</v>
      </c>
      <c r="G2307" s="2" t="s">
        <v>25</v>
      </c>
      <c r="H2307" s="3">
        <v>41864</v>
      </c>
    </row>
    <row r="2308" spans="1:8">
      <c r="A2308" s="2" t="s">
        <v>1317</v>
      </c>
      <c r="B2308" s="12">
        <v>65597011830</v>
      </c>
      <c r="C2308" s="2">
        <v>5.8680399999999997</v>
      </c>
      <c r="D2308" s="2">
        <v>6.3358999999999996</v>
      </c>
      <c r="E2308" s="2" t="s">
        <v>24</v>
      </c>
      <c r="F2308" s="2">
        <v>7.9699999999999993E-2</v>
      </c>
      <c r="G2308" s="2" t="s">
        <v>25</v>
      </c>
      <c r="H2308" s="3">
        <v>41864</v>
      </c>
    </row>
    <row r="2309" spans="1:8">
      <c r="A2309" s="2" t="s">
        <v>1318</v>
      </c>
      <c r="B2309" s="12">
        <v>65597011530</v>
      </c>
      <c r="C2309" s="2">
        <v>5.8504199999999997</v>
      </c>
      <c r="D2309" s="2">
        <v>6.3168699999999998</v>
      </c>
      <c r="E2309" s="2" t="s">
        <v>24</v>
      </c>
      <c r="F2309" s="2">
        <v>7.9699999999999993E-2</v>
      </c>
      <c r="G2309" s="2" t="s">
        <v>25</v>
      </c>
      <c r="H2309" s="3">
        <v>41864</v>
      </c>
    </row>
    <row r="2310" spans="1:8">
      <c r="A2310" s="2" t="s">
        <v>1319</v>
      </c>
      <c r="B2310" s="12">
        <v>65597011630</v>
      </c>
      <c r="C2310" s="2">
        <v>5.7955899999999998</v>
      </c>
      <c r="D2310" s="2">
        <v>6.2576700000000001</v>
      </c>
      <c r="E2310" s="2" t="s">
        <v>24</v>
      </c>
      <c r="F2310" s="2">
        <v>7.9699999999999993E-2</v>
      </c>
      <c r="G2310" s="2" t="s">
        <v>25</v>
      </c>
      <c r="H2310" s="3">
        <v>41864</v>
      </c>
    </row>
    <row r="2311" spans="1:8">
      <c r="A2311" s="2" t="s">
        <v>1446</v>
      </c>
      <c r="B2311" s="12">
        <v>95010801</v>
      </c>
      <c r="C2311" s="2">
        <v>14.8812</v>
      </c>
      <c r="D2311" s="2">
        <v>19.345559999999999</v>
      </c>
      <c r="E2311" s="2" t="s">
        <v>24</v>
      </c>
      <c r="F2311" s="2">
        <v>0.3</v>
      </c>
      <c r="G2311" s="2" t="s">
        <v>25</v>
      </c>
      <c r="H2311" s="3">
        <v>41864</v>
      </c>
    </row>
    <row r="2312" spans="1:8">
      <c r="A2312" s="2" t="s">
        <v>1049</v>
      </c>
      <c r="B2312" s="12">
        <v>66582031131</v>
      </c>
      <c r="C2312" s="2">
        <v>5.8918600000000003</v>
      </c>
      <c r="D2312" s="2">
        <v>6.2452100000000002</v>
      </c>
      <c r="E2312" s="2" t="s">
        <v>24</v>
      </c>
      <c r="F2312" s="2">
        <v>0.06</v>
      </c>
      <c r="G2312" s="2" t="s">
        <v>25</v>
      </c>
      <c r="H2312" s="3">
        <v>41864</v>
      </c>
    </row>
    <row r="2313" spans="1:8">
      <c r="A2313" s="2" t="s">
        <v>1050</v>
      </c>
      <c r="B2313" s="12">
        <v>66582031231</v>
      </c>
      <c r="C2313" s="2">
        <v>5.8952</v>
      </c>
      <c r="D2313" s="2">
        <v>6.2487500000000002</v>
      </c>
      <c r="E2313" s="2" t="s">
        <v>24</v>
      </c>
      <c r="F2313" s="2">
        <v>0.06</v>
      </c>
      <c r="G2313" s="2" t="s">
        <v>25</v>
      </c>
      <c r="H2313" s="3">
        <v>41864</v>
      </c>
    </row>
    <row r="2314" spans="1:8">
      <c r="A2314" s="2" t="s">
        <v>1051</v>
      </c>
      <c r="B2314" s="12">
        <v>66582031331</v>
      </c>
      <c r="C2314" s="2">
        <v>5.8563700000000001</v>
      </c>
      <c r="D2314" s="2">
        <v>6.2075899999999997</v>
      </c>
      <c r="E2314" s="2" t="s">
        <v>24</v>
      </c>
      <c r="F2314" s="2">
        <v>0.06</v>
      </c>
      <c r="G2314" s="2" t="s">
        <v>25</v>
      </c>
      <c r="H2314" s="3">
        <v>41864</v>
      </c>
    </row>
    <row r="2315" spans="1:8">
      <c r="A2315" s="2" t="s">
        <v>1052</v>
      </c>
      <c r="B2315" s="12">
        <v>66582031531</v>
      </c>
      <c r="C2315" s="2">
        <v>5.8482500000000002</v>
      </c>
      <c r="D2315" s="2">
        <v>6.1989799999999997</v>
      </c>
      <c r="E2315" s="2" t="s">
        <v>24</v>
      </c>
      <c r="F2315" s="2">
        <v>0.06</v>
      </c>
      <c r="G2315" s="2" t="s">
        <v>25</v>
      </c>
      <c r="H2315" s="3">
        <v>41864</v>
      </c>
    </row>
    <row r="2316" spans="1:8">
      <c r="A2316" s="2" t="s">
        <v>981</v>
      </c>
      <c r="B2316" s="12">
        <v>65597090230</v>
      </c>
      <c r="C2316" s="2">
        <v>12.01224</v>
      </c>
      <c r="D2316" s="2">
        <v>13.579000000000001</v>
      </c>
      <c r="E2316" s="2" t="s">
        <v>24</v>
      </c>
      <c r="F2316" s="2">
        <v>0.13039999999999999</v>
      </c>
      <c r="G2316" s="2" t="s">
        <v>25</v>
      </c>
      <c r="H2316" s="3">
        <v>41864</v>
      </c>
    </row>
    <row r="2317" spans="1:8">
      <c r="A2317" s="2" t="s">
        <v>982</v>
      </c>
      <c r="B2317" s="12">
        <v>65597070118</v>
      </c>
      <c r="C2317" s="2">
        <v>2.0033599999999998</v>
      </c>
      <c r="D2317" s="2">
        <v>2.2646600000000001</v>
      </c>
      <c r="E2317" s="2" t="s">
        <v>24</v>
      </c>
      <c r="F2317" s="2">
        <v>0.13039999999999999</v>
      </c>
      <c r="G2317" s="2" t="s">
        <v>25</v>
      </c>
      <c r="H2317" s="3">
        <v>41864</v>
      </c>
    </row>
    <row r="2318" spans="1:8">
      <c r="A2318" s="2" t="s">
        <v>961</v>
      </c>
      <c r="B2318" s="12">
        <v>187073030</v>
      </c>
      <c r="C2318" s="2">
        <v>13.78669</v>
      </c>
      <c r="D2318" s="2">
        <v>15.15157</v>
      </c>
      <c r="E2318" s="2" t="s">
        <v>24</v>
      </c>
      <c r="F2318" s="2">
        <v>9.9000000000000005E-2</v>
      </c>
      <c r="G2318" s="2" t="s">
        <v>25</v>
      </c>
      <c r="H2318" s="3">
        <v>41864</v>
      </c>
    </row>
    <row r="2319" spans="1:8">
      <c r="A2319" s="2" t="s">
        <v>962</v>
      </c>
      <c r="B2319" s="12">
        <v>187073130</v>
      </c>
      <c r="C2319" s="2">
        <v>18.189340000000001</v>
      </c>
      <c r="D2319" s="2">
        <v>19.989909999999998</v>
      </c>
      <c r="E2319" s="2" t="s">
        <v>24</v>
      </c>
      <c r="F2319" s="2">
        <v>9.9000000000000005E-2</v>
      </c>
      <c r="G2319" s="2" t="s">
        <v>25</v>
      </c>
      <c r="H2319" s="3">
        <v>41864</v>
      </c>
    </row>
    <row r="2320" spans="1:8">
      <c r="A2320" s="2" t="s">
        <v>1054</v>
      </c>
      <c r="B2320" s="12">
        <v>66582041428</v>
      </c>
      <c r="C2320" s="2">
        <v>5.9405599999999996</v>
      </c>
      <c r="D2320" s="2">
        <v>6.2971399999999997</v>
      </c>
      <c r="E2320" s="2" t="s">
        <v>24</v>
      </c>
      <c r="F2320" s="2">
        <v>0.06</v>
      </c>
      <c r="G2320" s="2" t="s">
        <v>25</v>
      </c>
      <c r="H2320" s="3">
        <v>41864</v>
      </c>
    </row>
    <row r="2321" spans="1:8">
      <c r="A2321" s="2" t="s">
        <v>1508</v>
      </c>
      <c r="B2321" s="12">
        <v>57894015012</v>
      </c>
      <c r="C2321" s="2">
        <v>54.991210000000002</v>
      </c>
      <c r="D2321" s="2">
        <v>59.335520000000002</v>
      </c>
      <c r="E2321" s="2" t="s">
        <v>24</v>
      </c>
      <c r="F2321" s="2">
        <v>7.9000000000000001E-2</v>
      </c>
      <c r="G2321" s="2" t="s">
        <v>25</v>
      </c>
      <c r="H2321" s="3">
        <v>41864</v>
      </c>
    </row>
    <row r="2322" spans="1:8">
      <c r="A2322" s="2" t="s">
        <v>1509</v>
      </c>
      <c r="B2322" s="12">
        <v>62856024330</v>
      </c>
      <c r="C2322" s="2">
        <v>11.274179999999999</v>
      </c>
      <c r="D2322" s="2">
        <v>12.392239999999999</v>
      </c>
      <c r="E2322" s="2" t="s">
        <v>24</v>
      </c>
      <c r="F2322" s="2">
        <v>9.9199999999999997E-2</v>
      </c>
      <c r="G2322" s="2" t="s">
        <v>25</v>
      </c>
      <c r="H2322" s="3">
        <v>41871</v>
      </c>
    </row>
    <row r="2323" spans="1:8">
      <c r="A2323" s="2" t="s">
        <v>983</v>
      </c>
      <c r="B2323" s="12">
        <v>62856058230</v>
      </c>
      <c r="C2323" s="2">
        <v>5.4908799999999998</v>
      </c>
      <c r="D2323" s="2">
        <v>6.0343200000000001</v>
      </c>
      <c r="E2323" s="2" t="s">
        <v>24</v>
      </c>
      <c r="F2323" s="2">
        <v>9.9000000000000005E-2</v>
      </c>
      <c r="G2323" s="2" t="s">
        <v>25</v>
      </c>
      <c r="H2323" s="3">
        <v>41871</v>
      </c>
    </row>
    <row r="2324" spans="1:8">
      <c r="A2324" s="2" t="s">
        <v>984</v>
      </c>
      <c r="B2324" s="12">
        <v>62856058446</v>
      </c>
      <c r="C2324" s="2">
        <v>1.57978</v>
      </c>
      <c r="D2324" s="2">
        <v>1.7371399999999999</v>
      </c>
      <c r="E2324" s="2" t="s">
        <v>24</v>
      </c>
      <c r="F2324" s="2">
        <v>9.9599999999999994E-2</v>
      </c>
      <c r="G2324" s="2" t="s">
        <v>25</v>
      </c>
      <c r="H2324" s="3">
        <v>41871</v>
      </c>
    </row>
    <row r="2325" spans="1:8">
      <c r="A2325" s="2" t="s">
        <v>985</v>
      </c>
      <c r="B2325" s="12">
        <v>62856058352</v>
      </c>
      <c r="C2325" s="2">
        <v>11.08897</v>
      </c>
      <c r="D2325" s="2">
        <v>11.922140000000001</v>
      </c>
      <c r="E2325" s="2" t="s">
        <v>24</v>
      </c>
      <c r="F2325" s="2">
        <v>7.51E-2</v>
      </c>
      <c r="G2325" s="2" t="s">
        <v>25</v>
      </c>
      <c r="H2325" s="3">
        <v>41871</v>
      </c>
    </row>
    <row r="2326" spans="1:8">
      <c r="A2326" s="2" t="s">
        <v>1510</v>
      </c>
      <c r="B2326" s="12">
        <v>85132201</v>
      </c>
      <c r="C2326" s="2">
        <v>3.8008899999999999</v>
      </c>
      <c r="D2326" s="2">
        <v>4.0251000000000001</v>
      </c>
      <c r="E2326" s="2" t="s">
        <v>24</v>
      </c>
      <c r="F2326" s="2">
        <v>5.8999999999999997E-2</v>
      </c>
      <c r="G2326" s="2" t="s">
        <v>25</v>
      </c>
      <c r="H2326" s="3">
        <v>41871</v>
      </c>
    </row>
    <row r="2327" spans="1:8">
      <c r="A2327" s="2" t="s">
        <v>1511</v>
      </c>
      <c r="B2327" s="12">
        <v>6096031</v>
      </c>
      <c r="C2327" s="2">
        <v>3.7511199999999998</v>
      </c>
      <c r="D2327" s="2">
        <v>3.97248</v>
      </c>
      <c r="E2327" s="2" t="s">
        <v>24</v>
      </c>
      <c r="F2327" s="2">
        <v>5.8999999999999997E-2</v>
      </c>
      <c r="G2327" s="2" t="s">
        <v>25</v>
      </c>
      <c r="H2327" s="3">
        <v>41871</v>
      </c>
    </row>
    <row r="2328" spans="1:8">
      <c r="A2328" s="2" t="s">
        <v>1512</v>
      </c>
      <c r="B2328" s="12">
        <v>6095154</v>
      </c>
      <c r="C2328" s="2">
        <v>2.0473300000000001</v>
      </c>
      <c r="D2328" s="2">
        <v>2.1681699999999999</v>
      </c>
      <c r="E2328" s="2" t="s">
        <v>24</v>
      </c>
      <c r="F2328" s="2">
        <v>5.8999999999999997E-2</v>
      </c>
      <c r="G2328" s="2" t="s">
        <v>25</v>
      </c>
      <c r="H2328" s="3">
        <v>41871</v>
      </c>
    </row>
    <row r="2329" spans="1:8">
      <c r="A2329" s="2" t="s">
        <v>1513</v>
      </c>
      <c r="B2329" s="12">
        <v>6095231</v>
      </c>
      <c r="C2329" s="2">
        <v>2.7680500000000001</v>
      </c>
      <c r="D2329" s="2">
        <v>2.9313199999999999</v>
      </c>
      <c r="E2329" s="2" t="s">
        <v>24</v>
      </c>
      <c r="F2329" s="2">
        <v>5.8999999999999997E-2</v>
      </c>
      <c r="G2329" s="2" t="s">
        <v>25</v>
      </c>
      <c r="H2329" s="3">
        <v>41871</v>
      </c>
    </row>
    <row r="2330" spans="1:8">
      <c r="A2330" s="2" t="s">
        <v>1514</v>
      </c>
      <c r="B2330" s="12">
        <v>85056701</v>
      </c>
      <c r="C2330" s="2">
        <v>2.9329299999999998</v>
      </c>
      <c r="D2330" s="2">
        <v>3.1060099999999999</v>
      </c>
      <c r="E2330" s="2" t="s">
        <v>24</v>
      </c>
      <c r="F2330" s="2">
        <v>5.8999999999999997E-2</v>
      </c>
      <c r="G2330" s="2" t="s">
        <v>25</v>
      </c>
      <c r="H2330" s="3">
        <v>41871</v>
      </c>
    </row>
    <row r="2331" spans="1:8">
      <c r="A2331" s="2" t="s">
        <v>1514</v>
      </c>
      <c r="B2331" s="12">
        <v>85056702</v>
      </c>
      <c r="C2331" s="2">
        <v>1.76938</v>
      </c>
      <c r="D2331" s="2">
        <v>1.8738900000000001</v>
      </c>
      <c r="E2331" s="2" t="s">
        <v>24</v>
      </c>
      <c r="F2331" s="2">
        <v>5.91E-2</v>
      </c>
      <c r="G2331" s="2" t="s">
        <v>25</v>
      </c>
      <c r="H2331" s="3">
        <v>41871</v>
      </c>
    </row>
    <row r="2332" spans="1:8">
      <c r="A2332" s="2" t="s">
        <v>1515</v>
      </c>
      <c r="B2332" s="12">
        <v>6027044</v>
      </c>
      <c r="C2332" s="2">
        <v>30.99644</v>
      </c>
      <c r="D2332" s="2">
        <v>34.066319999999997</v>
      </c>
      <c r="E2332" s="2" t="s">
        <v>24</v>
      </c>
      <c r="F2332" s="2">
        <v>9.9000000000000005E-2</v>
      </c>
      <c r="G2332" s="2" t="s">
        <v>25</v>
      </c>
      <c r="H2332" s="3">
        <v>41871</v>
      </c>
    </row>
    <row r="2333" spans="1:8">
      <c r="A2333" s="2" t="s">
        <v>1516</v>
      </c>
      <c r="B2333" s="12">
        <v>6074531</v>
      </c>
      <c r="C2333" s="2">
        <v>4.1641300000000001</v>
      </c>
      <c r="D2333" s="2">
        <v>4.4098100000000002</v>
      </c>
      <c r="E2333" s="2" t="s">
        <v>24</v>
      </c>
      <c r="F2333" s="2">
        <v>5.8999999999999997E-2</v>
      </c>
      <c r="G2333" s="2" t="s">
        <v>25</v>
      </c>
      <c r="H2333" s="3">
        <v>41871</v>
      </c>
    </row>
    <row r="2334" spans="1:8">
      <c r="A2334" s="2" t="s">
        <v>1517</v>
      </c>
      <c r="B2334" s="12">
        <v>6074731</v>
      </c>
      <c r="C2334" s="2">
        <v>4.16784</v>
      </c>
      <c r="D2334" s="2">
        <v>4.4137500000000003</v>
      </c>
      <c r="E2334" s="2" t="s">
        <v>24</v>
      </c>
      <c r="F2334" s="2">
        <v>5.8999999999999997E-2</v>
      </c>
      <c r="G2334" s="2" t="s">
        <v>25</v>
      </c>
      <c r="H2334" s="3">
        <v>41871</v>
      </c>
    </row>
    <row r="2335" spans="1:8">
      <c r="A2335" s="2" t="s">
        <v>1518</v>
      </c>
      <c r="B2335" s="12">
        <v>6071731</v>
      </c>
      <c r="C2335" s="2">
        <v>3.0470600000000001</v>
      </c>
      <c r="D2335" s="2">
        <v>3.2269000000000001</v>
      </c>
      <c r="E2335" s="2" t="s">
        <v>24</v>
      </c>
      <c r="F2335" s="2">
        <v>5.8999999999999997E-2</v>
      </c>
      <c r="G2335" s="2" t="s">
        <v>25</v>
      </c>
      <c r="H2335" s="3">
        <v>41871</v>
      </c>
    </row>
    <row r="2336" spans="1:8">
      <c r="A2336" s="2" t="s">
        <v>420</v>
      </c>
      <c r="B2336" s="12">
        <v>3422216</v>
      </c>
      <c r="C2336" s="2">
        <v>4.5035800000000004</v>
      </c>
      <c r="D2336" s="2">
        <v>4.7737100000000003</v>
      </c>
      <c r="E2336" s="2" t="s">
        <v>24</v>
      </c>
      <c r="F2336" s="2">
        <v>0.06</v>
      </c>
      <c r="G2336" s="2" t="s">
        <v>25</v>
      </c>
      <c r="H2336" s="3">
        <v>41871</v>
      </c>
    </row>
    <row r="2337" spans="1:8">
      <c r="A2337" s="2" t="s">
        <v>421</v>
      </c>
      <c r="B2337" s="12">
        <v>3422311</v>
      </c>
      <c r="C2337" s="2">
        <v>9.0373999999999999</v>
      </c>
      <c r="D2337" s="2">
        <v>9.5795600000000007</v>
      </c>
      <c r="E2337" s="2" t="s">
        <v>24</v>
      </c>
      <c r="F2337" s="2">
        <v>0.06</v>
      </c>
      <c r="G2337" s="2" t="s">
        <v>25</v>
      </c>
      <c r="H2337" s="3">
        <v>41871</v>
      </c>
    </row>
    <row r="2338" spans="1:8">
      <c r="A2338" s="2" t="s">
        <v>422</v>
      </c>
      <c r="B2338" s="12">
        <v>3422111</v>
      </c>
      <c r="C2338" s="2">
        <v>8.9573699999999992</v>
      </c>
      <c r="D2338" s="2">
        <v>9.4947199999999992</v>
      </c>
      <c r="E2338" s="2" t="s">
        <v>24</v>
      </c>
      <c r="F2338" s="2">
        <v>0.06</v>
      </c>
      <c r="G2338" s="2" t="s">
        <v>25</v>
      </c>
      <c r="H2338" s="3">
        <v>41871</v>
      </c>
    </row>
    <row r="2339" spans="1:8">
      <c r="A2339" s="2" t="s">
        <v>1519</v>
      </c>
      <c r="B2339" s="12">
        <v>85092402</v>
      </c>
      <c r="C2339" s="2">
        <v>2.0844499999999999</v>
      </c>
      <c r="D2339" s="2">
        <v>2.2074500000000001</v>
      </c>
      <c r="E2339" s="2" t="s">
        <v>24</v>
      </c>
      <c r="F2339" s="2">
        <v>5.8999999999999997E-2</v>
      </c>
      <c r="G2339" s="2" t="s">
        <v>25</v>
      </c>
      <c r="H2339" s="3">
        <v>41871</v>
      </c>
    </row>
    <row r="2340" spans="1:8">
      <c r="A2340" s="2" t="s">
        <v>1520</v>
      </c>
      <c r="B2340" s="12">
        <v>85331530</v>
      </c>
      <c r="C2340" s="2">
        <v>4.15611</v>
      </c>
      <c r="D2340" s="2">
        <v>4.4013200000000001</v>
      </c>
      <c r="E2340" s="2" t="s">
        <v>24</v>
      </c>
      <c r="F2340" s="2">
        <v>5.8999999999999997E-2</v>
      </c>
      <c r="G2340" s="2" t="s">
        <v>25</v>
      </c>
      <c r="H2340" s="3">
        <v>41871</v>
      </c>
    </row>
    <row r="2341" spans="1:8">
      <c r="A2341" s="2" t="s">
        <v>1521</v>
      </c>
      <c r="B2341" s="12">
        <v>85081930</v>
      </c>
      <c r="C2341" s="2">
        <v>4.3853499999999999</v>
      </c>
      <c r="D2341" s="2">
        <v>4.6440799999999998</v>
      </c>
      <c r="E2341" s="2" t="s">
        <v>24</v>
      </c>
      <c r="F2341" s="2">
        <v>5.8999999999999997E-2</v>
      </c>
      <c r="G2341" s="2" t="s">
        <v>25</v>
      </c>
      <c r="H2341" s="3">
        <v>41871</v>
      </c>
    </row>
    <row r="2342" spans="1:8">
      <c r="A2342" s="2" t="s">
        <v>507</v>
      </c>
      <c r="B2342" s="12">
        <v>3421411</v>
      </c>
      <c r="C2342" s="2">
        <v>9.0291200000000007</v>
      </c>
      <c r="D2342" s="2">
        <v>9.5707799999999992</v>
      </c>
      <c r="E2342" s="2" t="s">
        <v>24</v>
      </c>
      <c r="F2342" s="2">
        <v>0.06</v>
      </c>
      <c r="G2342" s="2" t="s">
        <v>25</v>
      </c>
      <c r="H2342" s="3">
        <v>41871</v>
      </c>
    </row>
    <row r="2343" spans="1:8">
      <c r="A2343" s="2" t="s">
        <v>508</v>
      </c>
      <c r="B2343" s="12">
        <v>3421511</v>
      </c>
      <c r="C2343" s="2">
        <v>9.0050000000000008</v>
      </c>
      <c r="D2343" s="2">
        <v>9.5452200000000005</v>
      </c>
      <c r="E2343" s="2" t="s">
        <v>24</v>
      </c>
      <c r="F2343" s="2">
        <v>0.06</v>
      </c>
      <c r="G2343" s="2" t="s">
        <v>25</v>
      </c>
      <c r="H2343" s="3">
        <v>41871</v>
      </c>
    </row>
    <row r="2344" spans="1:8">
      <c r="A2344" s="2" t="s">
        <v>1522</v>
      </c>
      <c r="B2344" s="12">
        <v>6010654</v>
      </c>
      <c r="C2344" s="2">
        <v>1.2626599999999999</v>
      </c>
      <c r="D2344" s="2">
        <v>1.27176</v>
      </c>
      <c r="E2344" s="2" t="s">
        <v>24</v>
      </c>
      <c r="F2344" s="2">
        <v>7.1999999999999998E-3</v>
      </c>
      <c r="G2344" s="2" t="s">
        <v>25</v>
      </c>
      <c r="H2344" s="3">
        <v>41871</v>
      </c>
    </row>
    <row r="2345" spans="1:8">
      <c r="A2345" s="2" t="s">
        <v>1523</v>
      </c>
      <c r="B2345" s="12">
        <v>6020754</v>
      </c>
      <c r="C2345" s="2">
        <v>1.3426800000000001</v>
      </c>
      <c r="D2345" s="2">
        <v>1.37171</v>
      </c>
      <c r="E2345" s="2" t="s">
        <v>24</v>
      </c>
      <c r="F2345" s="2">
        <v>2.1600000000000001E-2</v>
      </c>
      <c r="G2345" s="2" t="s">
        <v>25</v>
      </c>
      <c r="H2345" s="3">
        <v>41871</v>
      </c>
    </row>
    <row r="2346" spans="1:8">
      <c r="A2346" s="2" t="s">
        <v>1524</v>
      </c>
      <c r="B2346" s="12">
        <v>6007131</v>
      </c>
      <c r="C2346" s="2">
        <v>2.4566300000000001</v>
      </c>
      <c r="D2346" s="2">
        <v>2.6015999999999999</v>
      </c>
      <c r="E2346" s="2" t="s">
        <v>24</v>
      </c>
      <c r="F2346" s="2">
        <v>5.8999999999999997E-2</v>
      </c>
      <c r="G2346" s="2" t="s">
        <v>25</v>
      </c>
      <c r="H2346" s="3">
        <v>41871</v>
      </c>
    </row>
    <row r="2347" spans="1:8">
      <c r="A2347" s="2" t="s">
        <v>1525</v>
      </c>
      <c r="B2347" s="12">
        <v>6007231</v>
      </c>
      <c r="C2347" s="2">
        <v>3.8832</v>
      </c>
      <c r="D2347" s="2">
        <v>4.1124099999999997</v>
      </c>
      <c r="E2347" s="2" t="s">
        <v>24</v>
      </c>
      <c r="F2347" s="2">
        <v>5.8999999999999997E-2</v>
      </c>
      <c r="G2347" s="2" t="s">
        <v>25</v>
      </c>
      <c r="H2347" s="3">
        <v>41871</v>
      </c>
    </row>
    <row r="2348" spans="1:8">
      <c r="A2348" s="2" t="s">
        <v>1526</v>
      </c>
      <c r="B2348" s="12">
        <v>52010530</v>
      </c>
      <c r="C2348" s="2">
        <v>4.5369099999999998</v>
      </c>
      <c r="D2348" s="2">
        <v>4.8047300000000002</v>
      </c>
      <c r="E2348" s="2" t="s">
        <v>24</v>
      </c>
      <c r="F2348" s="2">
        <v>5.8999999999999997E-2</v>
      </c>
      <c r="G2348" s="2" t="s">
        <v>25</v>
      </c>
      <c r="H2348" s="3">
        <v>41871</v>
      </c>
    </row>
    <row r="2349" spans="1:8">
      <c r="A2349" s="2" t="s">
        <v>1527</v>
      </c>
      <c r="B2349" s="12">
        <v>52010930</v>
      </c>
      <c r="C2349" s="2">
        <v>4.7749300000000003</v>
      </c>
      <c r="D2349" s="2">
        <v>5.0566500000000003</v>
      </c>
      <c r="E2349" s="2" t="s">
        <v>24</v>
      </c>
      <c r="F2349" s="2">
        <v>5.8999999999999997E-2</v>
      </c>
      <c r="G2349" s="2" t="s">
        <v>25</v>
      </c>
      <c r="H2349" s="3">
        <v>41871</v>
      </c>
    </row>
    <row r="2350" spans="1:8">
      <c r="A2350" s="2" t="s">
        <v>1528</v>
      </c>
      <c r="B2350" s="12">
        <v>6391668</v>
      </c>
      <c r="C2350" s="2">
        <v>1.00878</v>
      </c>
      <c r="D2350" s="2">
        <v>1.0683100000000001</v>
      </c>
      <c r="E2350" s="2" t="s">
        <v>24</v>
      </c>
      <c r="F2350" s="2">
        <v>5.8999999999999997E-2</v>
      </c>
      <c r="G2350" s="2" t="s">
        <v>25</v>
      </c>
      <c r="H2350" s="3">
        <v>41871</v>
      </c>
    </row>
    <row r="2351" spans="1:8">
      <c r="A2351" s="2" t="s">
        <v>1529</v>
      </c>
      <c r="B2351" s="12">
        <v>6911731</v>
      </c>
      <c r="C2351" s="2">
        <v>5.6691900000000004</v>
      </c>
      <c r="D2351" s="2">
        <v>6.0037200000000004</v>
      </c>
      <c r="E2351" s="2" t="s">
        <v>24</v>
      </c>
      <c r="F2351" s="2">
        <v>5.8999999999999997E-2</v>
      </c>
      <c r="G2351" s="2" t="s">
        <v>25</v>
      </c>
      <c r="H2351" s="3">
        <v>41871</v>
      </c>
    </row>
    <row r="2352" spans="1:8">
      <c r="A2352" s="2" t="s">
        <v>1530</v>
      </c>
      <c r="B2352" s="12">
        <v>6384130</v>
      </c>
      <c r="C2352" s="2">
        <v>5.6531000000000002</v>
      </c>
      <c r="D2352" s="2">
        <v>5.9866799999999998</v>
      </c>
      <c r="E2352" s="2" t="s">
        <v>24</v>
      </c>
      <c r="F2352" s="2">
        <v>5.8999999999999997E-2</v>
      </c>
      <c r="G2352" s="2" t="s">
        <v>25</v>
      </c>
      <c r="H2352" s="3">
        <v>41871</v>
      </c>
    </row>
    <row r="2353" spans="1:8">
      <c r="A2353" s="2" t="s">
        <v>1531</v>
      </c>
      <c r="B2353" s="12">
        <v>6071131</v>
      </c>
      <c r="C2353" s="2">
        <v>5.7547300000000003</v>
      </c>
      <c r="D2353" s="2">
        <v>6.0943199999999997</v>
      </c>
      <c r="E2353" s="2" t="s">
        <v>24</v>
      </c>
      <c r="F2353" s="2">
        <v>5.8999999999999997E-2</v>
      </c>
      <c r="G2353" s="2" t="s">
        <v>25</v>
      </c>
      <c r="H2353" s="3">
        <v>41871</v>
      </c>
    </row>
    <row r="2354" spans="1:8">
      <c r="A2354" s="2" t="s">
        <v>1532</v>
      </c>
      <c r="B2354" s="12">
        <v>6027531</v>
      </c>
      <c r="C2354" s="2">
        <v>5.63462</v>
      </c>
      <c r="D2354" s="2">
        <v>5.9671099999999999</v>
      </c>
      <c r="E2354" s="2" t="s">
        <v>24</v>
      </c>
      <c r="F2354" s="2">
        <v>5.8999999999999997E-2</v>
      </c>
      <c r="G2354" s="2" t="s">
        <v>25</v>
      </c>
      <c r="H2354" s="3">
        <v>41871</v>
      </c>
    </row>
    <row r="2355" spans="1:8">
      <c r="A2355" s="2" t="s">
        <v>1533</v>
      </c>
      <c r="B2355" s="12">
        <v>310013111</v>
      </c>
      <c r="C2355" s="2">
        <v>1.2626599999999999</v>
      </c>
      <c r="D2355" s="2">
        <v>1.27176</v>
      </c>
      <c r="E2355" s="2" t="s">
        <v>24</v>
      </c>
      <c r="F2355" s="2">
        <v>7.1999999999999998E-3</v>
      </c>
      <c r="G2355" s="2" t="s">
        <v>25</v>
      </c>
      <c r="H2355" s="3">
        <v>41871</v>
      </c>
    </row>
    <row r="2356" spans="1:8">
      <c r="A2356" s="2" t="s">
        <v>1534</v>
      </c>
      <c r="B2356" s="12">
        <v>310013211</v>
      </c>
      <c r="C2356" s="2">
        <v>1.3426800000000001</v>
      </c>
      <c r="D2356" s="2">
        <v>1.37171</v>
      </c>
      <c r="E2356" s="2" t="s">
        <v>24</v>
      </c>
      <c r="F2356" s="2">
        <v>2.1600000000000001E-2</v>
      </c>
      <c r="G2356" s="2" t="s">
        <v>25</v>
      </c>
      <c r="H2356" s="3">
        <v>41871</v>
      </c>
    </row>
    <row r="2357" spans="1:8">
      <c r="A2357" s="2" t="s">
        <v>1535</v>
      </c>
      <c r="B2357" s="12">
        <v>6073531</v>
      </c>
      <c r="C2357" s="2">
        <v>3.5301399999999998</v>
      </c>
      <c r="D2357" s="2">
        <v>3.7385199999999998</v>
      </c>
      <c r="E2357" s="2" t="s">
        <v>24</v>
      </c>
      <c r="F2357" s="2">
        <v>5.8999999999999997E-2</v>
      </c>
      <c r="G2357" s="2" t="s">
        <v>25</v>
      </c>
      <c r="H2357" s="3">
        <v>41871</v>
      </c>
    </row>
    <row r="2358" spans="1:8">
      <c r="A2358" s="2" t="s">
        <v>1536</v>
      </c>
      <c r="B2358" s="12">
        <v>6074031</v>
      </c>
      <c r="C2358" s="2">
        <v>5.9758899999999997</v>
      </c>
      <c r="D2358" s="2">
        <v>6.32843</v>
      </c>
      <c r="E2358" s="2" t="s">
        <v>24</v>
      </c>
      <c r="F2358" s="2">
        <v>5.8999999999999997E-2</v>
      </c>
      <c r="G2358" s="2" t="s">
        <v>25</v>
      </c>
      <c r="H2358" s="3">
        <v>41871</v>
      </c>
    </row>
    <row r="2359" spans="1:8">
      <c r="A2359" s="2" t="s">
        <v>1537</v>
      </c>
      <c r="B2359" s="12">
        <v>6074931</v>
      </c>
      <c r="C2359" s="2">
        <v>6.1060600000000003</v>
      </c>
      <c r="D2359" s="2">
        <v>6.4662499999999996</v>
      </c>
      <c r="E2359" s="2" t="s">
        <v>24</v>
      </c>
      <c r="F2359" s="2">
        <v>5.8999999999999997E-2</v>
      </c>
      <c r="G2359" s="2" t="s">
        <v>25</v>
      </c>
      <c r="H2359" s="3">
        <v>41871</v>
      </c>
    </row>
    <row r="2360" spans="1:8">
      <c r="A2360" s="2" t="s">
        <v>1055</v>
      </c>
      <c r="B2360" s="12">
        <v>62856068010</v>
      </c>
      <c r="C2360" s="2">
        <v>5.8033799999999998</v>
      </c>
      <c r="D2360" s="2">
        <v>6.3763500000000004</v>
      </c>
      <c r="E2360" s="2" t="s">
        <v>24</v>
      </c>
      <c r="F2360" s="2">
        <v>9.8699999999999996E-2</v>
      </c>
      <c r="G2360" s="2" t="s">
        <v>25</v>
      </c>
      <c r="H2360" s="3">
        <v>41871</v>
      </c>
    </row>
    <row r="2361" spans="1:8">
      <c r="A2361" s="2" t="s">
        <v>1056</v>
      </c>
      <c r="B2361" s="12">
        <v>62856068110</v>
      </c>
      <c r="C2361" s="2">
        <v>1.4839899999999999</v>
      </c>
      <c r="D2361" s="2">
        <v>1.62999</v>
      </c>
      <c r="E2361" s="2" t="s">
        <v>24</v>
      </c>
      <c r="F2361" s="2">
        <v>9.8400000000000001E-2</v>
      </c>
      <c r="G2361" s="2" t="s">
        <v>25</v>
      </c>
      <c r="H2361" s="3">
        <v>41871</v>
      </c>
    </row>
    <row r="2362" spans="1:8">
      <c r="A2362" s="2" t="s">
        <v>347</v>
      </c>
      <c r="B2362" s="12">
        <v>75987001003</v>
      </c>
      <c r="C2362" s="2">
        <v>8.5826100000000007</v>
      </c>
      <c r="D2362" s="2">
        <v>9.4331499999999995</v>
      </c>
      <c r="E2362" s="2" t="s">
        <v>24</v>
      </c>
      <c r="F2362" s="2">
        <v>9.9099999999999994E-2</v>
      </c>
      <c r="G2362" s="2" t="s">
        <v>25</v>
      </c>
      <c r="H2362" s="3">
        <v>41878</v>
      </c>
    </row>
    <row r="2363" spans="1:8">
      <c r="A2363" s="2" t="s">
        <v>1538</v>
      </c>
      <c r="B2363" s="12">
        <v>3142811</v>
      </c>
      <c r="C2363" s="2">
        <v>9.3102099999999997</v>
      </c>
      <c r="D2363" s="2">
        <v>10.045809999999999</v>
      </c>
      <c r="E2363" s="2" t="s">
        <v>24</v>
      </c>
      <c r="F2363" s="2">
        <v>7.9000000000000001E-2</v>
      </c>
      <c r="G2363" s="2" t="s">
        <v>25</v>
      </c>
      <c r="H2363" s="3">
        <v>41878</v>
      </c>
    </row>
    <row r="2364" spans="1:8">
      <c r="A2364" s="2" t="s">
        <v>1539</v>
      </c>
      <c r="B2364" s="12">
        <v>3142711</v>
      </c>
      <c r="C2364" s="2">
        <v>9.3158499999999993</v>
      </c>
      <c r="D2364" s="2">
        <v>10.05189</v>
      </c>
      <c r="E2364" s="2" t="s">
        <v>24</v>
      </c>
      <c r="F2364" s="2">
        <v>7.9000000000000001E-2</v>
      </c>
      <c r="G2364" s="2" t="s">
        <v>25</v>
      </c>
      <c r="H2364" s="3">
        <v>41878</v>
      </c>
    </row>
    <row r="2365" spans="1:8">
      <c r="A2365" s="2" t="s">
        <v>1540</v>
      </c>
      <c r="B2365" s="12">
        <v>78031154</v>
      </c>
      <c r="C2365" s="2">
        <v>39.170810000000003</v>
      </c>
      <c r="D2365" s="2">
        <v>79.387870000000007</v>
      </c>
      <c r="E2365" s="2" t="s">
        <v>24</v>
      </c>
      <c r="F2365" s="2">
        <v>1.0266999999999999</v>
      </c>
      <c r="G2365" s="2" t="s">
        <v>25</v>
      </c>
      <c r="H2365" s="3">
        <v>41878</v>
      </c>
    </row>
    <row r="2366" spans="1:8">
      <c r="A2366" s="2" t="s">
        <v>1541</v>
      </c>
      <c r="B2366" s="12">
        <v>75987002201</v>
      </c>
      <c r="C2366" s="2">
        <v>29.85857</v>
      </c>
      <c r="D2366" s="2">
        <v>32.54674</v>
      </c>
      <c r="E2366" s="2" t="s">
        <v>24</v>
      </c>
      <c r="F2366" s="2">
        <v>0.09</v>
      </c>
      <c r="G2366" s="2" t="s">
        <v>25</v>
      </c>
      <c r="H2366" s="3">
        <v>41878</v>
      </c>
    </row>
    <row r="2367" spans="1:8">
      <c r="A2367" s="2" t="s">
        <v>936</v>
      </c>
      <c r="B2367" s="12">
        <v>173075000</v>
      </c>
      <c r="C2367" s="2">
        <v>26.857520000000001</v>
      </c>
      <c r="D2367" s="2">
        <v>67.138419999999996</v>
      </c>
      <c r="E2367" s="2" t="s">
        <v>24</v>
      </c>
      <c r="F2367" s="2">
        <v>1.4998</v>
      </c>
      <c r="G2367" s="2" t="s">
        <v>25</v>
      </c>
      <c r="H2367" s="3">
        <v>41878</v>
      </c>
    </row>
    <row r="2368" spans="1:8">
      <c r="A2368" s="2" t="s">
        <v>99</v>
      </c>
      <c r="B2368" s="12">
        <v>178061501</v>
      </c>
      <c r="C2368" s="2">
        <v>2.4265599999999998</v>
      </c>
      <c r="D2368" s="2">
        <v>3.2152400000000001</v>
      </c>
      <c r="E2368" s="2" t="s">
        <v>24</v>
      </c>
      <c r="F2368" s="2">
        <v>0.32500000000000001</v>
      </c>
      <c r="G2368" s="2" t="s">
        <v>25</v>
      </c>
      <c r="H2368" s="3">
        <v>41878</v>
      </c>
    </row>
    <row r="2369" spans="1:8">
      <c r="A2369" s="2" t="s">
        <v>100</v>
      </c>
      <c r="B2369" s="12">
        <v>178061001</v>
      </c>
      <c r="C2369" s="2">
        <v>1.49898</v>
      </c>
      <c r="D2369" s="2">
        <v>1.9861599999999999</v>
      </c>
      <c r="E2369" s="2" t="s">
        <v>24</v>
      </c>
      <c r="F2369" s="2">
        <v>0.32500000000000001</v>
      </c>
      <c r="G2369" s="2" t="s">
        <v>25</v>
      </c>
      <c r="H2369" s="3">
        <v>41878</v>
      </c>
    </row>
    <row r="2370" spans="1:8">
      <c r="A2370" s="2" t="s">
        <v>1542</v>
      </c>
      <c r="B2370" s="12">
        <v>186051060</v>
      </c>
      <c r="C2370" s="2">
        <v>12.76566</v>
      </c>
      <c r="D2370" s="2">
        <v>14.03074</v>
      </c>
      <c r="E2370" s="2" t="s">
        <v>24</v>
      </c>
      <c r="F2370" s="2">
        <v>9.9099999999999994E-2</v>
      </c>
      <c r="G2370" s="2" t="s">
        <v>25</v>
      </c>
      <c r="H2370" s="3">
        <v>41878</v>
      </c>
    </row>
    <row r="2371" spans="1:8">
      <c r="A2371" s="2" t="s">
        <v>1543</v>
      </c>
      <c r="B2371" s="12">
        <v>186052039</v>
      </c>
      <c r="C2371" s="2">
        <v>12.85351</v>
      </c>
      <c r="D2371" s="2">
        <v>14.1273</v>
      </c>
      <c r="E2371" s="2" t="s">
        <v>24</v>
      </c>
      <c r="F2371" s="2">
        <v>9.9099999999999994E-2</v>
      </c>
      <c r="G2371" s="2" t="s">
        <v>25</v>
      </c>
      <c r="H2371" s="3">
        <v>41878</v>
      </c>
    </row>
    <row r="2372" spans="1:8">
      <c r="A2372" s="2" t="s">
        <v>1273</v>
      </c>
      <c r="B2372" s="12">
        <v>642009330</v>
      </c>
      <c r="C2372" s="2">
        <v>2.56725</v>
      </c>
      <c r="D2372" s="2">
        <v>2.8239299999999998</v>
      </c>
      <c r="E2372" s="2" t="s">
        <v>24</v>
      </c>
      <c r="F2372" s="2">
        <v>0.1</v>
      </c>
      <c r="G2372" s="2" t="s">
        <v>25</v>
      </c>
      <c r="H2372" s="3">
        <v>41878</v>
      </c>
    </row>
    <row r="2373" spans="1:8">
      <c r="A2373" s="2" t="s">
        <v>644</v>
      </c>
      <c r="B2373" s="12">
        <v>642007630</v>
      </c>
      <c r="C2373" s="2">
        <v>1.2685200000000001</v>
      </c>
      <c r="D2373" s="2">
        <v>1.5222</v>
      </c>
      <c r="E2373" s="2" t="s">
        <v>24</v>
      </c>
      <c r="F2373" s="2">
        <v>0.2</v>
      </c>
      <c r="G2373" s="2" t="s">
        <v>25</v>
      </c>
      <c r="H2373" s="3">
        <v>41878</v>
      </c>
    </row>
    <row r="2374" spans="1:8">
      <c r="A2374" s="2" t="s">
        <v>298</v>
      </c>
      <c r="B2374" s="12">
        <v>68546031730</v>
      </c>
      <c r="C2374" s="2">
        <v>4920.2014900000004</v>
      </c>
      <c r="D2374" s="2">
        <v>5406.0221799999999</v>
      </c>
      <c r="E2374" s="2" t="s">
        <v>24</v>
      </c>
      <c r="F2374" s="2">
        <v>9.8699999999999996E-2</v>
      </c>
      <c r="G2374" s="2" t="s">
        <v>25</v>
      </c>
      <c r="H2374" s="3">
        <v>41885</v>
      </c>
    </row>
    <row r="2375" spans="1:8">
      <c r="A2375" s="2" t="s">
        <v>1072</v>
      </c>
      <c r="B2375" s="12">
        <v>49502060530</v>
      </c>
      <c r="C2375" s="2">
        <v>4.52468</v>
      </c>
      <c r="D2375" s="2">
        <v>4.7961200000000002</v>
      </c>
      <c r="E2375" s="2" t="s">
        <v>24</v>
      </c>
      <c r="F2375" s="2">
        <v>0.06</v>
      </c>
      <c r="G2375" s="2" t="s">
        <v>25</v>
      </c>
      <c r="H2375" s="3">
        <v>41885</v>
      </c>
    </row>
    <row r="2376" spans="1:8">
      <c r="A2376" s="2" t="s">
        <v>1072</v>
      </c>
      <c r="B2376" s="12">
        <v>49502060561</v>
      </c>
      <c r="C2376" s="2">
        <v>4.5056500000000002</v>
      </c>
      <c r="D2376" s="2">
        <v>4.7759499999999999</v>
      </c>
      <c r="E2376" s="2" t="s">
        <v>24</v>
      </c>
      <c r="F2376" s="2">
        <v>0.06</v>
      </c>
      <c r="G2376" s="2" t="s">
        <v>25</v>
      </c>
      <c r="H2376" s="3">
        <v>41885</v>
      </c>
    </row>
    <row r="2377" spans="1:8">
      <c r="A2377" s="2" t="s">
        <v>1101</v>
      </c>
      <c r="B2377" s="12">
        <v>169517510</v>
      </c>
      <c r="C2377" s="2">
        <v>4.7703699999999998</v>
      </c>
      <c r="D2377" s="2">
        <v>5.2448300000000003</v>
      </c>
      <c r="E2377" s="2" t="s">
        <v>24</v>
      </c>
      <c r="F2377" s="2">
        <v>9.9500000000000005E-2</v>
      </c>
      <c r="G2377" s="2" t="s">
        <v>25</v>
      </c>
      <c r="H2377" s="3">
        <v>41921</v>
      </c>
    </row>
    <row r="2378" spans="1:8">
      <c r="A2378" s="2" t="s">
        <v>1102</v>
      </c>
      <c r="B2378" s="12">
        <v>169517401</v>
      </c>
      <c r="C2378" s="2">
        <v>5.2772199999999998</v>
      </c>
      <c r="D2378" s="2">
        <v>5.80199</v>
      </c>
      <c r="E2378" s="2" t="s">
        <v>24</v>
      </c>
      <c r="F2378" s="2">
        <v>9.9400000000000002E-2</v>
      </c>
      <c r="G2378" s="2" t="s">
        <v>25</v>
      </c>
      <c r="H2378" s="3">
        <v>41921</v>
      </c>
    </row>
    <row r="2379" spans="1:8">
      <c r="A2379" s="2" t="s">
        <v>1105</v>
      </c>
      <c r="B2379" s="12">
        <v>24338001018</v>
      </c>
      <c r="C2379" s="2">
        <v>2.2956799999999999</v>
      </c>
      <c r="D2379" s="2">
        <v>2.4722300000000001</v>
      </c>
      <c r="E2379" s="2" t="s">
        <v>24</v>
      </c>
      <c r="F2379" s="2">
        <v>7.6899999999999996E-2</v>
      </c>
      <c r="G2379" s="2" t="s">
        <v>25</v>
      </c>
      <c r="H2379" s="3">
        <v>41921</v>
      </c>
    </row>
    <row r="2380" spans="1:8">
      <c r="A2380" s="2" t="s">
        <v>1106</v>
      </c>
      <c r="B2380" s="12">
        <v>24338013402</v>
      </c>
      <c r="C2380" s="2">
        <v>1.7574799999999999</v>
      </c>
      <c r="D2380" s="2">
        <v>2.2536</v>
      </c>
      <c r="E2380" s="2" t="s">
        <v>24</v>
      </c>
      <c r="F2380" s="2">
        <v>0.2823</v>
      </c>
      <c r="G2380" s="2" t="s">
        <v>25</v>
      </c>
      <c r="H2380" s="3">
        <v>41921</v>
      </c>
    </row>
    <row r="2381" spans="1:8">
      <c r="A2381" s="2" t="s">
        <v>1106</v>
      </c>
      <c r="B2381" s="12">
        <v>24338013610</v>
      </c>
      <c r="C2381" s="2">
        <v>1.20624</v>
      </c>
      <c r="D2381" s="2">
        <v>1.68869</v>
      </c>
      <c r="E2381" s="2" t="s">
        <v>24</v>
      </c>
      <c r="F2381" s="2">
        <v>0.4</v>
      </c>
      <c r="G2381" s="2" t="s">
        <v>25</v>
      </c>
      <c r="H2381" s="3">
        <v>41921</v>
      </c>
    </row>
    <row r="2382" spans="1:8">
      <c r="A2382" s="2" t="s">
        <v>1107</v>
      </c>
      <c r="B2382" s="12">
        <v>64764084430</v>
      </c>
      <c r="C2382" s="2">
        <v>3.48421</v>
      </c>
      <c r="D2382" s="2">
        <v>4.0069499999999998</v>
      </c>
      <c r="E2382" s="2" t="s">
        <v>24</v>
      </c>
      <c r="F2382" s="2">
        <v>0.15</v>
      </c>
      <c r="G2382" s="2" t="s">
        <v>25</v>
      </c>
      <c r="H2382" s="3">
        <v>41921</v>
      </c>
    </row>
    <row r="2383" spans="1:8">
      <c r="A2383" s="2" t="s">
        <v>1108</v>
      </c>
      <c r="B2383" s="12">
        <v>64764088430</v>
      </c>
      <c r="C2383" s="2">
        <v>3.79603</v>
      </c>
      <c r="D2383" s="2">
        <v>4.3653599999999999</v>
      </c>
      <c r="E2383" s="2" t="s">
        <v>24</v>
      </c>
      <c r="F2383" s="2">
        <v>0.15</v>
      </c>
      <c r="G2383" s="2" t="s">
        <v>25</v>
      </c>
      <c r="H2383" s="3">
        <v>41921</v>
      </c>
    </row>
    <row r="2384" spans="1:8">
      <c r="A2384" s="2" t="s">
        <v>1109</v>
      </c>
      <c r="B2384" s="12">
        <v>64764094430</v>
      </c>
      <c r="C2384" s="2">
        <v>3.6059000000000001</v>
      </c>
      <c r="D2384" s="2">
        <v>4.1467900000000002</v>
      </c>
      <c r="E2384" s="2" t="s">
        <v>24</v>
      </c>
      <c r="F2384" s="2">
        <v>0.15</v>
      </c>
      <c r="G2384" s="2" t="s">
        <v>25</v>
      </c>
      <c r="H2384" s="3">
        <v>41921</v>
      </c>
    </row>
    <row r="2385" spans="1:8">
      <c r="A2385" s="2" t="s">
        <v>1110</v>
      </c>
      <c r="B2385" s="12">
        <v>64764099430</v>
      </c>
      <c r="C2385" s="2">
        <v>3.5658500000000002</v>
      </c>
      <c r="D2385" s="2">
        <v>4.1007300000000004</v>
      </c>
      <c r="E2385" s="2" t="s">
        <v>24</v>
      </c>
      <c r="F2385" s="2">
        <v>0.15</v>
      </c>
      <c r="G2385" s="2" t="s">
        <v>25</v>
      </c>
      <c r="H2385" s="3">
        <v>41921</v>
      </c>
    </row>
    <row r="2386" spans="1:8">
      <c r="A2386" s="2" t="s">
        <v>1111</v>
      </c>
      <c r="B2386" s="12">
        <v>24338013213</v>
      </c>
      <c r="C2386" s="2">
        <v>1.7574799999999999</v>
      </c>
      <c r="D2386" s="2">
        <v>2.2536</v>
      </c>
      <c r="E2386" s="2" t="s">
        <v>24</v>
      </c>
      <c r="F2386" s="2">
        <v>0.2823</v>
      </c>
      <c r="G2386" s="2" t="s">
        <v>25</v>
      </c>
      <c r="H2386" s="3">
        <v>41921</v>
      </c>
    </row>
    <row r="2387" spans="1:8">
      <c r="A2387" s="2" t="s">
        <v>1112</v>
      </c>
      <c r="B2387" s="12">
        <v>24338013013</v>
      </c>
      <c r="C2387" s="2">
        <v>2.4615</v>
      </c>
      <c r="D2387" s="2">
        <v>3.3418899999999998</v>
      </c>
      <c r="E2387" s="2" t="s">
        <v>24</v>
      </c>
      <c r="F2387" s="2">
        <v>0.35770000000000002</v>
      </c>
      <c r="G2387" s="2" t="s">
        <v>25</v>
      </c>
      <c r="H2387" s="3">
        <v>41921</v>
      </c>
    </row>
    <row r="2388" spans="1:8">
      <c r="A2388" s="2" t="s">
        <v>1113</v>
      </c>
      <c r="B2388" s="12">
        <v>24338010620</v>
      </c>
      <c r="C2388" s="2">
        <v>4.0051899999999998</v>
      </c>
      <c r="D2388" s="2">
        <v>4.80626</v>
      </c>
      <c r="E2388" s="2" t="s">
        <v>24</v>
      </c>
      <c r="F2388" s="2">
        <v>0.2</v>
      </c>
      <c r="G2388" s="2" t="s">
        <v>25</v>
      </c>
      <c r="H2388" s="3">
        <v>41921</v>
      </c>
    </row>
    <row r="2389" spans="1:8">
      <c r="A2389" s="2" t="s">
        <v>164</v>
      </c>
      <c r="B2389" s="12">
        <v>13913000616</v>
      </c>
      <c r="C2389" s="2">
        <v>3.94462</v>
      </c>
      <c r="D2389" s="2">
        <v>4.2969900000000001</v>
      </c>
      <c r="E2389" s="2" t="s">
        <v>24</v>
      </c>
      <c r="F2389" s="2">
        <v>8.9300000000000004E-2</v>
      </c>
      <c r="G2389" s="2" t="s">
        <v>25</v>
      </c>
      <c r="H2389" s="3">
        <v>41921</v>
      </c>
    </row>
    <row r="2390" spans="1:8">
      <c r="A2390" s="2" t="s">
        <v>165</v>
      </c>
      <c r="B2390" s="12">
        <v>13913000413</v>
      </c>
      <c r="C2390" s="2">
        <v>3.82212</v>
      </c>
      <c r="D2390" s="2">
        <v>4.1368</v>
      </c>
      <c r="E2390" s="2" t="s">
        <v>24</v>
      </c>
      <c r="F2390" s="2">
        <v>8.2299999999999998E-2</v>
      </c>
      <c r="G2390" s="2" t="s">
        <v>25</v>
      </c>
      <c r="H2390" s="3">
        <v>41921</v>
      </c>
    </row>
    <row r="2391" spans="1:8">
      <c r="A2391" s="2" t="s">
        <v>166</v>
      </c>
      <c r="B2391" s="12">
        <v>13913000519</v>
      </c>
      <c r="C2391" s="2">
        <v>3.90463</v>
      </c>
      <c r="D2391" s="2">
        <v>4.2534400000000003</v>
      </c>
      <c r="E2391" s="2" t="s">
        <v>24</v>
      </c>
      <c r="F2391" s="2">
        <v>8.9300000000000004E-2</v>
      </c>
      <c r="G2391" s="2" t="s">
        <v>25</v>
      </c>
      <c r="H2391" s="3">
        <v>41921</v>
      </c>
    </row>
    <row r="2392" spans="1:8">
      <c r="A2392" s="2" t="s">
        <v>419</v>
      </c>
      <c r="B2392" s="12">
        <v>66658023428</v>
      </c>
      <c r="C2392" s="2">
        <v>148.49904000000001</v>
      </c>
      <c r="D2392" s="2">
        <v>161.86395999999999</v>
      </c>
      <c r="E2392" s="2" t="s">
        <v>24</v>
      </c>
      <c r="F2392" s="2">
        <v>0.09</v>
      </c>
      <c r="G2392" s="2" t="s">
        <v>25</v>
      </c>
      <c r="H2392" s="3">
        <v>41921</v>
      </c>
    </row>
    <row r="2393" spans="1:8">
      <c r="A2393" s="2" t="s">
        <v>1096</v>
      </c>
      <c r="B2393" s="12">
        <v>50967031730</v>
      </c>
      <c r="C2393" s="2">
        <v>1.05955</v>
      </c>
      <c r="D2393" s="2">
        <v>1.2714300000000001</v>
      </c>
      <c r="E2393" s="2" t="s">
        <v>24</v>
      </c>
      <c r="F2393" s="2">
        <v>0.2</v>
      </c>
      <c r="G2393" s="2" t="s">
        <v>25</v>
      </c>
      <c r="H2393" s="3">
        <v>41921</v>
      </c>
    </row>
    <row r="2394" spans="1:8">
      <c r="A2394" s="2" t="s">
        <v>1544</v>
      </c>
      <c r="B2394" s="12">
        <v>24338030020</v>
      </c>
      <c r="C2394" s="2">
        <v>28.11074</v>
      </c>
      <c r="D2394" s="2">
        <v>32.327069999999999</v>
      </c>
      <c r="E2394" s="2" t="s">
        <v>24</v>
      </c>
      <c r="F2394" s="2">
        <v>0.15</v>
      </c>
      <c r="G2394" s="2" t="s">
        <v>25</v>
      </c>
      <c r="H2394" s="3">
        <v>41921</v>
      </c>
    </row>
    <row r="2395" spans="1:8">
      <c r="A2395" s="2" t="s">
        <v>1544</v>
      </c>
      <c r="B2395" s="12">
        <v>24338030065</v>
      </c>
      <c r="C2395" s="2">
        <v>46.97381</v>
      </c>
      <c r="D2395" s="2">
        <v>54.019410000000001</v>
      </c>
      <c r="E2395" s="2" t="s">
        <v>24</v>
      </c>
      <c r="F2395" s="2">
        <v>0.15</v>
      </c>
      <c r="G2395" s="2" t="s">
        <v>25</v>
      </c>
      <c r="H2395" s="3">
        <v>41921</v>
      </c>
    </row>
    <row r="2396" spans="1:8">
      <c r="A2396" s="2" t="s">
        <v>509</v>
      </c>
      <c r="B2396" s="12">
        <v>299382230</v>
      </c>
      <c r="C2396" s="2">
        <v>14.83094</v>
      </c>
      <c r="D2396" s="2">
        <v>16.951910000000002</v>
      </c>
      <c r="E2396" s="2" t="s">
        <v>24</v>
      </c>
      <c r="F2396" s="2">
        <v>0.14299999999999999</v>
      </c>
      <c r="G2396" s="2" t="s">
        <v>25</v>
      </c>
      <c r="H2396" s="3">
        <v>41921</v>
      </c>
    </row>
    <row r="2397" spans="1:8">
      <c r="A2397" s="2" t="s">
        <v>1141</v>
      </c>
      <c r="B2397" s="12">
        <v>57894003001</v>
      </c>
      <c r="C2397" s="2">
        <v>855.87750000000005</v>
      </c>
      <c r="D2397" s="2">
        <v>890.36891000000003</v>
      </c>
      <c r="E2397" s="2" t="s">
        <v>24</v>
      </c>
      <c r="F2397" s="2">
        <v>4.0300000000000002E-2</v>
      </c>
      <c r="G2397" s="2" t="s">
        <v>25</v>
      </c>
      <c r="H2397" s="3">
        <v>41921</v>
      </c>
    </row>
    <row r="2398" spans="1:8">
      <c r="A2398" s="2" t="s">
        <v>961</v>
      </c>
      <c r="B2398" s="12">
        <v>187073030</v>
      </c>
      <c r="C2398" s="2">
        <v>15.15157</v>
      </c>
      <c r="D2398" s="2">
        <v>16.651450000000001</v>
      </c>
      <c r="E2398" s="2" t="s">
        <v>24</v>
      </c>
      <c r="F2398" s="2">
        <v>9.9000000000000005E-2</v>
      </c>
      <c r="G2398" s="2" t="s">
        <v>25</v>
      </c>
      <c r="H2398" s="3">
        <v>41921</v>
      </c>
    </row>
    <row r="2399" spans="1:8">
      <c r="A2399" s="2" t="s">
        <v>962</v>
      </c>
      <c r="B2399" s="12">
        <v>187073130</v>
      </c>
      <c r="C2399" s="2">
        <v>19.989909999999998</v>
      </c>
      <c r="D2399" s="2">
        <v>21.968910000000001</v>
      </c>
      <c r="E2399" s="2" t="s">
        <v>24</v>
      </c>
      <c r="F2399" s="2">
        <v>9.9000000000000005E-2</v>
      </c>
      <c r="G2399" s="2" t="s">
        <v>25</v>
      </c>
      <c r="H2399" s="3">
        <v>41921</v>
      </c>
    </row>
    <row r="2400" spans="1:8">
      <c r="A2400" s="2" t="s">
        <v>1115</v>
      </c>
      <c r="B2400" s="12">
        <v>13913000811</v>
      </c>
      <c r="C2400" s="2">
        <v>4.4573900000000002</v>
      </c>
      <c r="D2400" s="2">
        <v>4.85642</v>
      </c>
      <c r="E2400" s="2" t="s">
        <v>24</v>
      </c>
      <c r="F2400" s="2">
        <v>8.9499999999999996E-2</v>
      </c>
      <c r="G2400" s="2" t="s">
        <v>25</v>
      </c>
      <c r="H2400" s="3">
        <v>41921</v>
      </c>
    </row>
    <row r="2401" spans="1:8">
      <c r="A2401" s="2" t="s">
        <v>705</v>
      </c>
      <c r="B2401" s="12">
        <v>50419040703</v>
      </c>
      <c r="C2401" s="2">
        <v>3.5421200000000002</v>
      </c>
      <c r="D2401" s="2">
        <v>3.8927499999999999</v>
      </c>
      <c r="E2401" s="2" t="s">
        <v>24</v>
      </c>
      <c r="F2401" s="2">
        <v>9.9000000000000005E-2</v>
      </c>
      <c r="G2401" s="2" t="s">
        <v>25</v>
      </c>
      <c r="H2401" s="3">
        <v>41899</v>
      </c>
    </row>
    <row r="2402" spans="1:8">
      <c r="A2402" s="2" t="s">
        <v>1277</v>
      </c>
      <c r="B2402" s="12">
        <v>66869014730</v>
      </c>
      <c r="C2402" s="2">
        <v>5.16587</v>
      </c>
      <c r="D2402" s="2">
        <v>5.5792900000000003</v>
      </c>
      <c r="E2402" s="2" t="s">
        <v>24</v>
      </c>
      <c r="F2402" s="2">
        <v>0.08</v>
      </c>
      <c r="G2402" s="2" t="s">
        <v>25</v>
      </c>
      <c r="H2402" s="3">
        <v>41899</v>
      </c>
    </row>
    <row r="2403" spans="1:8">
      <c r="A2403" s="2" t="s">
        <v>973</v>
      </c>
      <c r="B2403" s="12">
        <v>66869013730</v>
      </c>
      <c r="C2403" s="2">
        <v>2.4251900000000002</v>
      </c>
      <c r="D2403" s="2">
        <v>2.6196199999999998</v>
      </c>
      <c r="E2403" s="2" t="s">
        <v>24</v>
      </c>
      <c r="F2403" s="2">
        <v>8.0199999999999994E-2</v>
      </c>
      <c r="G2403" s="2" t="s">
        <v>25</v>
      </c>
      <c r="H2403" s="3">
        <v>41899</v>
      </c>
    </row>
    <row r="2404" spans="1:8">
      <c r="A2404" s="2" t="s">
        <v>1226</v>
      </c>
      <c r="B2404" s="12">
        <v>24414210</v>
      </c>
      <c r="C2404" s="2">
        <v>6.0036500000000004</v>
      </c>
      <c r="D2404" s="2">
        <v>6.7781799999999999</v>
      </c>
      <c r="E2404" s="2" t="s">
        <v>24</v>
      </c>
      <c r="F2404" s="2">
        <v>0.129</v>
      </c>
      <c r="G2404" s="2" t="s">
        <v>25</v>
      </c>
      <c r="H2404" s="3">
        <v>41899</v>
      </c>
    </row>
    <row r="2405" spans="1:8">
      <c r="A2405" s="2" t="s">
        <v>848</v>
      </c>
      <c r="B2405" s="12">
        <v>50419040903</v>
      </c>
      <c r="C2405" s="2">
        <v>3.6161099999999999</v>
      </c>
      <c r="D2405" s="2">
        <v>3.9740600000000001</v>
      </c>
      <c r="E2405" s="2" t="s">
        <v>24</v>
      </c>
      <c r="F2405" s="2">
        <v>9.9000000000000005E-2</v>
      </c>
      <c r="G2405" s="2" t="s">
        <v>25</v>
      </c>
      <c r="H2405" s="3">
        <v>41899</v>
      </c>
    </row>
    <row r="2406" spans="1:8">
      <c r="A2406" s="2" t="s">
        <v>1545</v>
      </c>
      <c r="B2406" s="12">
        <v>17350001505</v>
      </c>
      <c r="C2406" s="2">
        <v>20.751729999999998</v>
      </c>
      <c r="D2406" s="2">
        <v>24.653680000000001</v>
      </c>
      <c r="E2406" s="2" t="s">
        <v>24</v>
      </c>
      <c r="F2406" s="2">
        <v>0.188</v>
      </c>
      <c r="G2406" s="2" t="s">
        <v>25</v>
      </c>
      <c r="H2406" s="3">
        <v>41899</v>
      </c>
    </row>
    <row r="2407" spans="1:8">
      <c r="A2407" s="2" t="s">
        <v>903</v>
      </c>
      <c r="B2407" s="12">
        <v>50419040303</v>
      </c>
      <c r="C2407" s="2">
        <v>3.5434800000000002</v>
      </c>
      <c r="D2407" s="2">
        <v>3.89425</v>
      </c>
      <c r="E2407" s="2" t="s">
        <v>24</v>
      </c>
      <c r="F2407" s="2">
        <v>9.9000000000000005E-2</v>
      </c>
      <c r="G2407" s="2" t="s">
        <v>25</v>
      </c>
      <c r="H2407" s="3">
        <v>41899</v>
      </c>
    </row>
    <row r="2408" spans="1:8">
      <c r="A2408" s="2" t="s">
        <v>961</v>
      </c>
      <c r="B2408" s="12">
        <v>187073030</v>
      </c>
      <c r="C2408" s="2">
        <v>16.651450000000001</v>
      </c>
      <c r="D2408" s="2">
        <v>15.151490000000001</v>
      </c>
      <c r="E2408" s="2" t="s">
        <v>24</v>
      </c>
      <c r="F2408" s="2">
        <v>-9.01E-2</v>
      </c>
      <c r="G2408" s="2" t="s">
        <v>25</v>
      </c>
      <c r="H2408" s="3">
        <v>41899</v>
      </c>
    </row>
    <row r="2409" spans="1:8">
      <c r="A2409" s="2" t="s">
        <v>962</v>
      </c>
      <c r="B2409" s="12">
        <v>187073130</v>
      </c>
      <c r="C2409" s="2">
        <v>21.968910000000001</v>
      </c>
      <c r="D2409" s="2">
        <v>19.98995</v>
      </c>
      <c r="E2409" s="2" t="s">
        <v>24</v>
      </c>
      <c r="F2409" s="2">
        <v>-9.01E-2</v>
      </c>
      <c r="G2409" s="2" t="s">
        <v>25</v>
      </c>
      <c r="H2409" s="3">
        <v>41899</v>
      </c>
    </row>
    <row r="2410" spans="1:8">
      <c r="A2410" s="2" t="s">
        <v>1546</v>
      </c>
      <c r="B2410" s="12">
        <v>50419040203</v>
      </c>
      <c r="C2410" s="2">
        <v>2.6688800000000001</v>
      </c>
      <c r="D2410" s="2">
        <v>2.9330699999999998</v>
      </c>
      <c r="E2410" s="2" t="s">
        <v>24</v>
      </c>
      <c r="F2410" s="2">
        <v>9.9000000000000005E-2</v>
      </c>
      <c r="G2410" s="2" t="s">
        <v>25</v>
      </c>
      <c r="H2410" s="3">
        <v>41899</v>
      </c>
    </row>
    <row r="2411" spans="1:8">
      <c r="A2411" s="2" t="s">
        <v>1547</v>
      </c>
      <c r="B2411" s="12">
        <v>50419040503</v>
      </c>
      <c r="C2411" s="2">
        <v>2.6653500000000001</v>
      </c>
      <c r="D2411" s="2">
        <v>2.9291900000000002</v>
      </c>
      <c r="E2411" s="2" t="s">
        <v>24</v>
      </c>
      <c r="F2411" s="2">
        <v>9.9000000000000005E-2</v>
      </c>
      <c r="G2411" s="2" t="s">
        <v>25</v>
      </c>
      <c r="H2411" s="3">
        <v>41899</v>
      </c>
    </row>
    <row r="2412" spans="1:8">
      <c r="A2412" s="2" t="s">
        <v>23</v>
      </c>
      <c r="B2412" s="12">
        <v>59627000103</v>
      </c>
      <c r="C2412" s="2">
        <v>1091.346</v>
      </c>
      <c r="D2412" s="2">
        <v>1145.84782</v>
      </c>
      <c r="E2412" s="2" t="s">
        <v>24</v>
      </c>
      <c r="F2412" s="2">
        <v>4.99E-2</v>
      </c>
      <c r="G2412" s="2" t="s">
        <v>25</v>
      </c>
      <c r="H2412" s="3">
        <v>41906</v>
      </c>
    </row>
    <row r="2413" spans="1:8">
      <c r="A2413" s="2" t="s">
        <v>1548</v>
      </c>
      <c r="B2413" s="12">
        <v>59627000304</v>
      </c>
      <c r="C2413" s="2">
        <v>4423.3474999999999</v>
      </c>
      <c r="D2413" s="2">
        <v>4644.2494699999997</v>
      </c>
      <c r="E2413" s="2" t="s">
        <v>24</v>
      </c>
      <c r="F2413" s="2">
        <v>4.99E-2</v>
      </c>
      <c r="G2413" s="2" t="s">
        <v>25</v>
      </c>
      <c r="H2413" s="3">
        <v>41906</v>
      </c>
    </row>
    <row r="2414" spans="1:8">
      <c r="A2414" s="2" t="s">
        <v>1549</v>
      </c>
      <c r="B2414" s="12">
        <v>59627000205</v>
      </c>
      <c r="C2414" s="2">
        <v>4369.3581800000002</v>
      </c>
      <c r="D2414" s="2">
        <v>4587.5639300000003</v>
      </c>
      <c r="E2414" s="2" t="s">
        <v>24</v>
      </c>
      <c r="F2414" s="2">
        <v>4.99E-2</v>
      </c>
      <c r="G2414" s="2" t="s">
        <v>25</v>
      </c>
      <c r="H2414" s="3">
        <v>41906</v>
      </c>
    </row>
    <row r="2415" spans="1:8">
      <c r="A2415" s="2" t="s">
        <v>347</v>
      </c>
      <c r="B2415" s="12">
        <v>75987001003</v>
      </c>
      <c r="C2415" s="2">
        <v>9.4331499999999995</v>
      </c>
      <c r="D2415" s="2">
        <v>11.05688</v>
      </c>
      <c r="E2415" s="2" t="s">
        <v>24</v>
      </c>
      <c r="F2415" s="2">
        <v>0.1721</v>
      </c>
      <c r="G2415" s="2" t="s">
        <v>25</v>
      </c>
      <c r="H2415" s="3">
        <v>41906</v>
      </c>
    </row>
    <row r="2416" spans="1:8">
      <c r="A2416" s="2" t="s">
        <v>1156</v>
      </c>
      <c r="B2416" s="12">
        <v>6046405</v>
      </c>
      <c r="C2416" s="2">
        <v>60.729419999999998</v>
      </c>
      <c r="D2416" s="2">
        <v>66.198350000000005</v>
      </c>
      <c r="E2416" s="2" t="s">
        <v>24</v>
      </c>
      <c r="F2416" s="2">
        <v>9.01E-2</v>
      </c>
      <c r="G2416" s="2" t="s">
        <v>25</v>
      </c>
      <c r="H2416" s="3">
        <v>41906</v>
      </c>
    </row>
    <row r="2417" spans="1:8">
      <c r="A2417" s="2" t="s">
        <v>1157</v>
      </c>
      <c r="B2417" s="12">
        <v>6046102</v>
      </c>
      <c r="C2417" s="2">
        <v>113.3253</v>
      </c>
      <c r="D2417" s="2">
        <v>123.5248</v>
      </c>
      <c r="E2417" s="2" t="s">
        <v>24</v>
      </c>
      <c r="F2417" s="2">
        <v>0.09</v>
      </c>
      <c r="G2417" s="2" t="s">
        <v>25</v>
      </c>
      <c r="H2417" s="3">
        <v>41906</v>
      </c>
    </row>
    <row r="2418" spans="1:8">
      <c r="A2418" s="2" t="s">
        <v>1158</v>
      </c>
      <c r="B2418" s="12">
        <v>6386203</v>
      </c>
      <c r="C2418" s="2">
        <v>135.08770999999999</v>
      </c>
      <c r="D2418" s="2">
        <v>147.24561</v>
      </c>
      <c r="E2418" s="2" t="s">
        <v>24</v>
      </c>
      <c r="F2418" s="2">
        <v>0.09</v>
      </c>
      <c r="G2418" s="2" t="s">
        <v>25</v>
      </c>
      <c r="H2418" s="3">
        <v>41906</v>
      </c>
    </row>
    <row r="2419" spans="1:8">
      <c r="A2419" s="2" t="s">
        <v>1541</v>
      </c>
      <c r="B2419" s="12">
        <v>75987002201</v>
      </c>
      <c r="C2419" s="2">
        <v>32.54674</v>
      </c>
      <c r="D2419" s="2">
        <v>37.428750000000001</v>
      </c>
      <c r="E2419" s="2" t="s">
        <v>24</v>
      </c>
      <c r="F2419" s="2">
        <v>0.15</v>
      </c>
      <c r="G2419" s="2" t="s">
        <v>25</v>
      </c>
      <c r="H2419" s="3">
        <v>41906</v>
      </c>
    </row>
    <row r="2420" spans="1:8">
      <c r="A2420" s="2" t="s">
        <v>1550</v>
      </c>
      <c r="B2420" s="12">
        <v>597007541</v>
      </c>
      <c r="C2420" s="2">
        <v>9.0650899999999996</v>
      </c>
      <c r="D2420" s="2">
        <v>9.6090900000000001</v>
      </c>
      <c r="E2420" s="2" t="s">
        <v>24</v>
      </c>
      <c r="F2420" s="2">
        <v>0.06</v>
      </c>
      <c r="G2420" s="2" t="s">
        <v>25</v>
      </c>
      <c r="H2420" s="3">
        <v>41906</v>
      </c>
    </row>
    <row r="2421" spans="1:8">
      <c r="A2421" s="2" t="s">
        <v>1550</v>
      </c>
      <c r="B2421" s="12">
        <v>597007547</v>
      </c>
      <c r="C2421" s="2">
        <v>9.0511499999999998</v>
      </c>
      <c r="D2421" s="2">
        <v>9.5943100000000001</v>
      </c>
      <c r="E2421" s="2" t="s">
        <v>24</v>
      </c>
      <c r="F2421" s="2">
        <v>0.06</v>
      </c>
      <c r="G2421" s="2" t="s">
        <v>25</v>
      </c>
      <c r="H2421" s="3">
        <v>41906</v>
      </c>
    </row>
    <row r="2422" spans="1:8">
      <c r="A2422" s="2" t="s">
        <v>1167</v>
      </c>
      <c r="B2422" s="12">
        <v>85143001</v>
      </c>
      <c r="C2422" s="2">
        <v>425.96109999999999</v>
      </c>
      <c r="D2422" s="2">
        <v>464.29759999999999</v>
      </c>
      <c r="E2422" s="2" t="s">
        <v>24</v>
      </c>
      <c r="F2422" s="2">
        <v>0.09</v>
      </c>
      <c r="G2422" s="2" t="s">
        <v>25</v>
      </c>
      <c r="H2422" s="3">
        <v>41906</v>
      </c>
    </row>
    <row r="2423" spans="1:8">
      <c r="A2423" s="2" t="s">
        <v>1168</v>
      </c>
      <c r="B2423" s="12">
        <v>85151901</v>
      </c>
      <c r="C2423" s="2">
        <v>48.303440000000002</v>
      </c>
      <c r="D2423" s="2">
        <v>52.651150000000001</v>
      </c>
      <c r="E2423" s="2" t="s">
        <v>24</v>
      </c>
      <c r="F2423" s="2">
        <v>0.09</v>
      </c>
      <c r="G2423" s="2" t="s">
        <v>25</v>
      </c>
      <c r="H2423" s="3">
        <v>41906</v>
      </c>
    </row>
    <row r="2424" spans="1:8">
      <c r="A2424" s="2" t="s">
        <v>1169</v>
      </c>
      <c r="B2424" s="12">
        <v>85141701</v>
      </c>
      <c r="C2424" s="2">
        <v>586.53345999999999</v>
      </c>
      <c r="D2424" s="2">
        <v>639.32146999999998</v>
      </c>
      <c r="E2424" s="2" t="s">
        <v>24</v>
      </c>
      <c r="F2424" s="2">
        <v>0.09</v>
      </c>
      <c r="G2424" s="2" t="s">
        <v>25</v>
      </c>
      <c r="H2424" s="3">
        <v>41906</v>
      </c>
    </row>
    <row r="2425" spans="1:8">
      <c r="A2425" s="2" t="s">
        <v>1170</v>
      </c>
      <c r="B2425" s="12">
        <v>85300403</v>
      </c>
      <c r="C2425" s="2">
        <v>12.047560000000001</v>
      </c>
      <c r="D2425" s="2">
        <v>12.91334</v>
      </c>
      <c r="E2425" s="2" t="s">
        <v>24</v>
      </c>
      <c r="F2425" s="2">
        <v>7.1900000000000006E-2</v>
      </c>
      <c r="G2425" s="2" t="s">
        <v>25</v>
      </c>
      <c r="H2425" s="3">
        <v>41906</v>
      </c>
    </row>
    <row r="2426" spans="1:8">
      <c r="A2426" s="2" t="s">
        <v>1542</v>
      </c>
      <c r="B2426" s="12">
        <v>186051060</v>
      </c>
      <c r="C2426" s="2">
        <v>14.03074</v>
      </c>
      <c r="D2426" s="2">
        <v>16.44586</v>
      </c>
      <c r="E2426" s="2" t="s">
        <v>24</v>
      </c>
      <c r="F2426" s="2">
        <v>0.1721</v>
      </c>
      <c r="G2426" s="2" t="s">
        <v>25</v>
      </c>
      <c r="H2426" s="3">
        <v>41906</v>
      </c>
    </row>
    <row r="2427" spans="1:8">
      <c r="A2427" s="2" t="s">
        <v>1543</v>
      </c>
      <c r="B2427" s="12">
        <v>186052039</v>
      </c>
      <c r="C2427" s="2">
        <v>14.1273</v>
      </c>
      <c r="D2427" s="2">
        <v>16.55903</v>
      </c>
      <c r="E2427" s="2" t="s">
        <v>24</v>
      </c>
      <c r="F2427" s="2">
        <v>0.1721</v>
      </c>
      <c r="G2427" s="2" t="s">
        <v>25</v>
      </c>
      <c r="H2427" s="3">
        <v>41906</v>
      </c>
    </row>
    <row r="2428" spans="1:8">
      <c r="A2428" s="2" t="s">
        <v>1551</v>
      </c>
      <c r="B2428" s="12">
        <v>17772010315</v>
      </c>
      <c r="C2428" s="2">
        <v>13.60403</v>
      </c>
      <c r="D2428" s="2">
        <v>14.5589</v>
      </c>
      <c r="E2428" s="2" t="s">
        <v>24</v>
      </c>
      <c r="F2428" s="2">
        <v>7.0199999999999999E-2</v>
      </c>
      <c r="G2428" s="2" t="s">
        <v>25</v>
      </c>
      <c r="H2428" s="3">
        <v>41649</v>
      </c>
    </row>
    <row r="2429" spans="1:8">
      <c r="A2429" s="2" t="s">
        <v>1552</v>
      </c>
      <c r="B2429" s="12">
        <v>17772010415</v>
      </c>
      <c r="C2429" s="2">
        <v>18.91638</v>
      </c>
      <c r="D2429" s="2">
        <v>20.246200000000002</v>
      </c>
      <c r="E2429" s="2" t="s">
        <v>24</v>
      </c>
      <c r="F2429" s="2">
        <v>7.0300000000000001E-2</v>
      </c>
      <c r="G2429" s="2" t="s">
        <v>25</v>
      </c>
      <c r="H2429" s="3">
        <v>41649</v>
      </c>
    </row>
    <row r="2430" spans="1:8">
      <c r="A2430" s="2" t="s">
        <v>1553</v>
      </c>
      <c r="B2430" s="12">
        <v>17772010115</v>
      </c>
      <c r="C2430" s="2">
        <v>5.3153300000000003</v>
      </c>
      <c r="D2430" s="2">
        <v>5.6950099999999999</v>
      </c>
      <c r="E2430" s="2" t="s">
        <v>24</v>
      </c>
      <c r="F2430" s="2">
        <v>7.1400000000000005E-2</v>
      </c>
      <c r="G2430" s="2" t="s">
        <v>25</v>
      </c>
      <c r="H2430" s="3">
        <v>41649</v>
      </c>
    </row>
    <row r="2431" spans="1:8">
      <c r="A2431" s="2" t="s">
        <v>1554</v>
      </c>
      <c r="B2431" s="12">
        <v>17772010215</v>
      </c>
      <c r="C2431" s="2">
        <v>6.9426399999999999</v>
      </c>
      <c r="D2431" s="2">
        <v>7.4286300000000001</v>
      </c>
      <c r="E2431" s="2" t="s">
        <v>24</v>
      </c>
      <c r="F2431" s="2">
        <v>7.0000000000000007E-2</v>
      </c>
      <c r="G2431" s="2" t="s">
        <v>25</v>
      </c>
      <c r="H2431" s="3">
        <v>41649</v>
      </c>
    </row>
    <row r="2432" spans="1:8">
      <c r="A2432" s="2" t="s">
        <v>108</v>
      </c>
      <c r="B2432" s="12">
        <v>149047201</v>
      </c>
      <c r="C2432" s="2">
        <v>48.245060000000002</v>
      </c>
      <c r="D2432" s="2">
        <v>55.482309999999998</v>
      </c>
      <c r="E2432" s="2" t="s">
        <v>24</v>
      </c>
      <c r="F2432" s="2">
        <v>0.15</v>
      </c>
      <c r="G2432" s="2" t="s">
        <v>25</v>
      </c>
      <c r="H2432" s="3">
        <v>41861</v>
      </c>
    </row>
    <row r="2433" spans="1:8">
      <c r="A2433" s="2" t="s">
        <v>1005</v>
      </c>
      <c r="B2433" s="12">
        <v>62856024630</v>
      </c>
      <c r="C2433" s="2">
        <v>12.454190000000001</v>
      </c>
      <c r="D2433" s="2">
        <v>13.695</v>
      </c>
      <c r="E2433" s="2" t="s">
        <v>24</v>
      </c>
      <c r="F2433" s="2">
        <v>9.9599999999999994E-2</v>
      </c>
      <c r="G2433" s="2" t="s">
        <v>25</v>
      </c>
      <c r="H2433" s="3">
        <v>41861</v>
      </c>
    </row>
    <row r="2434" spans="1:8">
      <c r="A2434" s="2" t="s">
        <v>1006</v>
      </c>
      <c r="B2434" s="12">
        <v>62856024730</v>
      </c>
      <c r="C2434" s="2">
        <v>10.97519</v>
      </c>
      <c r="D2434" s="2">
        <v>12.06991</v>
      </c>
      <c r="E2434" s="2" t="s">
        <v>24</v>
      </c>
      <c r="F2434" s="2">
        <v>9.9699999999999997E-2</v>
      </c>
      <c r="G2434" s="2" t="s">
        <v>25</v>
      </c>
      <c r="H2434" s="3">
        <v>41861</v>
      </c>
    </row>
    <row r="2435" spans="1:8">
      <c r="A2435" s="2" t="s">
        <v>1007</v>
      </c>
      <c r="B2435" s="12">
        <v>62856024530</v>
      </c>
      <c r="C2435" s="2">
        <v>12.38739</v>
      </c>
      <c r="D2435" s="2">
        <v>13.621040000000001</v>
      </c>
      <c r="E2435" s="2" t="s">
        <v>24</v>
      </c>
      <c r="F2435" s="2">
        <v>9.9599999999999994E-2</v>
      </c>
      <c r="G2435" s="2" t="s">
        <v>25</v>
      </c>
      <c r="H2435" s="3">
        <v>41861</v>
      </c>
    </row>
    <row r="2436" spans="1:8">
      <c r="A2436" s="2" t="s">
        <v>46</v>
      </c>
      <c r="B2436" s="12">
        <v>187006401</v>
      </c>
      <c r="C2436" s="2">
        <v>9.7189300000000003</v>
      </c>
      <c r="D2436" s="2">
        <v>12.63461</v>
      </c>
      <c r="E2436" s="2" t="s">
        <v>24</v>
      </c>
      <c r="F2436" s="2">
        <v>0.3</v>
      </c>
      <c r="G2436" s="2" t="s">
        <v>25</v>
      </c>
      <c r="H2436" s="3">
        <v>41861</v>
      </c>
    </row>
    <row r="2437" spans="1:8">
      <c r="A2437" s="2" t="s">
        <v>47</v>
      </c>
      <c r="B2437" s="12">
        <v>187006501</v>
      </c>
      <c r="C2437" s="2">
        <v>15.40644</v>
      </c>
      <c r="D2437" s="2">
        <v>20.028369999999999</v>
      </c>
      <c r="E2437" s="2" t="s">
        <v>24</v>
      </c>
      <c r="F2437" s="2">
        <v>0.3</v>
      </c>
      <c r="G2437" s="2" t="s">
        <v>25</v>
      </c>
      <c r="H2437" s="3">
        <v>41861</v>
      </c>
    </row>
    <row r="2438" spans="1:8">
      <c r="A2438" s="2" t="s">
        <v>251</v>
      </c>
      <c r="B2438" s="12">
        <v>63402091130</v>
      </c>
      <c r="C2438" s="2">
        <v>4.7072399999999996</v>
      </c>
      <c r="D2438" s="2">
        <v>4.8133400000000002</v>
      </c>
      <c r="E2438" s="2" t="s">
        <v>24</v>
      </c>
      <c r="F2438" s="2">
        <v>2.2499999999999999E-2</v>
      </c>
      <c r="G2438" s="2" t="s">
        <v>25</v>
      </c>
      <c r="H2438" s="3">
        <v>41861</v>
      </c>
    </row>
    <row r="2439" spans="1:8">
      <c r="A2439" s="2" t="s">
        <v>251</v>
      </c>
      <c r="B2439" s="12">
        <v>63402091164</v>
      </c>
      <c r="C2439" s="2">
        <v>4.7346300000000001</v>
      </c>
      <c r="D2439" s="2">
        <v>4.8413500000000003</v>
      </c>
      <c r="E2439" s="2" t="s">
        <v>24</v>
      </c>
      <c r="F2439" s="2">
        <v>2.2499999999999999E-2</v>
      </c>
      <c r="G2439" s="2" t="s">
        <v>25</v>
      </c>
      <c r="H2439" s="3">
        <v>41861</v>
      </c>
    </row>
    <row r="2440" spans="1:8">
      <c r="A2440" s="2" t="s">
        <v>708</v>
      </c>
      <c r="B2440" s="12">
        <v>456333001</v>
      </c>
      <c r="C2440" s="2">
        <v>1.24207</v>
      </c>
      <c r="D2440" s="2">
        <v>1.4283999999999999</v>
      </c>
      <c r="E2440" s="2" t="s">
        <v>24</v>
      </c>
      <c r="F2440" s="2">
        <v>0.15</v>
      </c>
      <c r="G2440" s="2" t="s">
        <v>25</v>
      </c>
      <c r="H2440" s="3">
        <v>41861</v>
      </c>
    </row>
    <row r="2441" spans="1:8">
      <c r="A2441" s="2" t="s">
        <v>1179</v>
      </c>
      <c r="B2441" s="12">
        <v>187520030</v>
      </c>
      <c r="C2441" s="2">
        <v>53.977119999999999</v>
      </c>
      <c r="D2441" s="2">
        <v>80.965680000000006</v>
      </c>
      <c r="E2441" s="2" t="s">
        <v>24</v>
      </c>
      <c r="F2441" s="2">
        <v>0.5</v>
      </c>
      <c r="G2441" s="2" t="s">
        <v>25</v>
      </c>
      <c r="H2441" s="3">
        <v>41861</v>
      </c>
    </row>
    <row r="2442" spans="1:8">
      <c r="A2442" s="2" t="s">
        <v>51</v>
      </c>
      <c r="B2442" s="12">
        <v>66715030</v>
      </c>
      <c r="C2442" s="2">
        <v>53.977119999999999</v>
      </c>
      <c r="D2442" s="2">
        <v>80.965680000000006</v>
      </c>
      <c r="E2442" s="2" t="s">
        <v>24</v>
      </c>
      <c r="F2442" s="2">
        <v>0.5</v>
      </c>
      <c r="G2442" s="2" t="s">
        <v>25</v>
      </c>
      <c r="H2442" s="3">
        <v>41861</v>
      </c>
    </row>
    <row r="2443" spans="1:8">
      <c r="A2443" s="2" t="s">
        <v>264</v>
      </c>
      <c r="B2443" s="12">
        <v>58914017014</v>
      </c>
      <c r="C2443" s="2">
        <v>0.25718000000000002</v>
      </c>
      <c r="D2443" s="2">
        <v>0.29576000000000002</v>
      </c>
      <c r="E2443" s="2" t="s">
        <v>24</v>
      </c>
      <c r="F2443" s="2">
        <v>0.15</v>
      </c>
      <c r="G2443" s="2" t="s">
        <v>25</v>
      </c>
      <c r="H2443" s="3">
        <v>41861</v>
      </c>
    </row>
    <row r="2444" spans="1:8">
      <c r="A2444" s="2" t="s">
        <v>52</v>
      </c>
      <c r="B2444" s="12">
        <v>187079530</v>
      </c>
      <c r="C2444" s="2">
        <v>10.417070000000001</v>
      </c>
      <c r="D2444" s="2">
        <v>13.54222</v>
      </c>
      <c r="E2444" s="2" t="s">
        <v>24</v>
      </c>
      <c r="F2444" s="2">
        <v>0.3</v>
      </c>
      <c r="G2444" s="2" t="s">
        <v>25</v>
      </c>
      <c r="H2444" s="3">
        <v>41861</v>
      </c>
    </row>
    <row r="2445" spans="1:8">
      <c r="A2445" s="2" t="s">
        <v>53</v>
      </c>
      <c r="B2445" s="12">
        <v>187079630</v>
      </c>
      <c r="C2445" s="2">
        <v>12.86017</v>
      </c>
      <c r="D2445" s="2">
        <v>16.718219999999999</v>
      </c>
      <c r="E2445" s="2" t="s">
        <v>24</v>
      </c>
      <c r="F2445" s="2">
        <v>0.3</v>
      </c>
      <c r="G2445" s="2" t="s">
        <v>25</v>
      </c>
      <c r="H2445" s="3">
        <v>41861</v>
      </c>
    </row>
    <row r="2446" spans="1:8">
      <c r="A2446" s="2" t="s">
        <v>54</v>
      </c>
      <c r="B2446" s="12">
        <v>187079730</v>
      </c>
      <c r="C2446" s="2">
        <v>18.739509999999999</v>
      </c>
      <c r="D2446" s="2">
        <v>24.361360000000001</v>
      </c>
      <c r="E2446" s="2" t="s">
        <v>24</v>
      </c>
      <c r="F2446" s="2">
        <v>0.3</v>
      </c>
      <c r="G2446" s="2" t="s">
        <v>25</v>
      </c>
      <c r="H2446" s="3">
        <v>41861</v>
      </c>
    </row>
    <row r="2447" spans="1:8">
      <c r="A2447" s="2" t="s">
        <v>1121</v>
      </c>
      <c r="B2447" s="12">
        <v>187079830</v>
      </c>
      <c r="C2447" s="2">
        <v>24.69191</v>
      </c>
      <c r="D2447" s="2">
        <v>32.09948</v>
      </c>
      <c r="E2447" s="2" t="s">
        <v>24</v>
      </c>
      <c r="F2447" s="2">
        <v>0.3</v>
      </c>
      <c r="G2447" s="2" t="s">
        <v>25</v>
      </c>
      <c r="H2447" s="3">
        <v>41861</v>
      </c>
    </row>
    <row r="2448" spans="1:8">
      <c r="A2448" s="2" t="s">
        <v>55</v>
      </c>
      <c r="B2448" s="12">
        <v>187079942</v>
      </c>
      <c r="C2448" s="2">
        <v>34.753749999999997</v>
      </c>
      <c r="D2448" s="2">
        <v>45.179879999999997</v>
      </c>
      <c r="E2448" s="2" t="s">
        <v>24</v>
      </c>
      <c r="F2448" s="2">
        <v>0.3</v>
      </c>
      <c r="G2448" s="2" t="s">
        <v>25</v>
      </c>
      <c r="H2448" s="3">
        <v>41861</v>
      </c>
    </row>
    <row r="2449" spans="1:8">
      <c r="A2449" s="2" t="s">
        <v>1555</v>
      </c>
      <c r="B2449" s="12">
        <v>456401001</v>
      </c>
      <c r="C2449" s="2">
        <v>4.7182399999999998</v>
      </c>
      <c r="D2449" s="2">
        <v>5.42598</v>
      </c>
      <c r="E2449" s="2" t="s">
        <v>24</v>
      </c>
      <c r="F2449" s="2">
        <v>0.15</v>
      </c>
      <c r="G2449" s="2" t="s">
        <v>25</v>
      </c>
      <c r="H2449" s="3">
        <v>41861</v>
      </c>
    </row>
    <row r="2450" spans="1:8">
      <c r="A2450" s="2" t="s">
        <v>1556</v>
      </c>
      <c r="B2450" s="12">
        <v>456402001</v>
      </c>
      <c r="C2450" s="2">
        <v>4.8907400000000001</v>
      </c>
      <c r="D2450" s="2">
        <v>5.6243600000000002</v>
      </c>
      <c r="E2450" s="2" t="s">
        <v>24</v>
      </c>
      <c r="F2450" s="2">
        <v>0.15</v>
      </c>
      <c r="G2450" s="2" t="s">
        <v>25</v>
      </c>
      <c r="H2450" s="3">
        <v>41861</v>
      </c>
    </row>
    <row r="2451" spans="1:8">
      <c r="A2451" s="2" t="s">
        <v>1557</v>
      </c>
      <c r="B2451" s="12">
        <v>456404001</v>
      </c>
      <c r="C2451" s="2">
        <v>5.0470600000000001</v>
      </c>
      <c r="D2451" s="2">
        <v>5.8041200000000002</v>
      </c>
      <c r="E2451" s="2" t="s">
        <v>24</v>
      </c>
      <c r="F2451" s="2">
        <v>0.15</v>
      </c>
      <c r="G2451" s="2" t="s">
        <v>25</v>
      </c>
      <c r="H2451" s="3">
        <v>41861</v>
      </c>
    </row>
    <row r="2452" spans="1:8">
      <c r="A2452" s="2" t="s">
        <v>319</v>
      </c>
      <c r="B2452" s="12">
        <v>40076062405</v>
      </c>
      <c r="C2452" s="2">
        <v>94.873930000000001</v>
      </c>
      <c r="D2452" s="2">
        <v>116.77652999999999</v>
      </c>
      <c r="E2452" s="2" t="s">
        <v>24</v>
      </c>
      <c r="F2452" s="2">
        <v>0.23089999999999999</v>
      </c>
      <c r="G2452" s="2" t="s">
        <v>25</v>
      </c>
      <c r="H2452" s="3">
        <v>41861</v>
      </c>
    </row>
    <row r="2453" spans="1:8">
      <c r="A2453" s="2" t="s">
        <v>1419</v>
      </c>
      <c r="B2453" s="12">
        <v>55494010010</v>
      </c>
      <c r="C2453" s="2">
        <v>4.7497199999999999</v>
      </c>
      <c r="D2453" s="2">
        <v>5.0958300000000003</v>
      </c>
      <c r="E2453" s="2" t="s">
        <v>24</v>
      </c>
      <c r="F2453" s="2">
        <v>7.2900000000000006E-2</v>
      </c>
      <c r="G2453" s="2" t="s">
        <v>25</v>
      </c>
      <c r="H2453" s="3">
        <v>41861</v>
      </c>
    </row>
    <row r="2454" spans="1:8">
      <c r="A2454" s="2" t="s">
        <v>61</v>
      </c>
      <c r="B2454" s="12">
        <v>25010020515</v>
      </c>
      <c r="C2454" s="2">
        <v>9.1142800000000008</v>
      </c>
      <c r="D2454" s="2">
        <v>11.848560000000001</v>
      </c>
      <c r="E2454" s="2" t="s">
        <v>24</v>
      </c>
      <c r="F2454" s="2">
        <v>0.3</v>
      </c>
      <c r="G2454" s="2" t="s">
        <v>25</v>
      </c>
      <c r="H2454" s="3">
        <v>41861</v>
      </c>
    </row>
    <row r="2455" spans="1:8">
      <c r="A2455" s="2" t="s">
        <v>1013</v>
      </c>
      <c r="B2455" s="12">
        <v>37601030</v>
      </c>
      <c r="C2455" s="2">
        <v>6.3625100000000003</v>
      </c>
      <c r="D2455" s="2">
        <v>8.9073899999999995</v>
      </c>
      <c r="E2455" s="2" t="s">
        <v>24</v>
      </c>
      <c r="F2455" s="2">
        <v>0.4</v>
      </c>
      <c r="G2455" s="2" t="s">
        <v>25</v>
      </c>
      <c r="H2455" s="3">
        <v>41861</v>
      </c>
    </row>
    <row r="2456" spans="1:8">
      <c r="A2456" s="2" t="s">
        <v>1014</v>
      </c>
      <c r="B2456" s="12">
        <v>18860048060</v>
      </c>
      <c r="C2456" s="2">
        <v>2.7839299999999998</v>
      </c>
      <c r="D2456" s="2">
        <v>2.9230800000000001</v>
      </c>
      <c r="E2456" s="2" t="s">
        <v>24</v>
      </c>
      <c r="F2456" s="2">
        <v>0.05</v>
      </c>
      <c r="G2456" s="2" t="s">
        <v>25</v>
      </c>
      <c r="H2456" s="3">
        <v>41861</v>
      </c>
    </row>
    <row r="2457" spans="1:8">
      <c r="A2457" s="2" t="s">
        <v>1558</v>
      </c>
      <c r="B2457" s="12">
        <v>40076031530</v>
      </c>
      <c r="C2457" s="2">
        <v>3.2199200000000001</v>
      </c>
      <c r="D2457" s="2">
        <v>4.48644</v>
      </c>
      <c r="E2457" s="2" t="s">
        <v>24</v>
      </c>
      <c r="F2457" s="2">
        <v>0.39329999999999998</v>
      </c>
      <c r="G2457" s="2" t="s">
        <v>25</v>
      </c>
      <c r="H2457" s="3">
        <v>41861</v>
      </c>
    </row>
    <row r="2458" spans="1:8">
      <c r="A2458" s="2" t="s">
        <v>1020</v>
      </c>
      <c r="B2458" s="12">
        <v>430072024</v>
      </c>
      <c r="C2458" s="2">
        <v>2.56942</v>
      </c>
      <c r="D2458" s="2">
        <v>3.0832999999999999</v>
      </c>
      <c r="E2458" s="2" t="s">
        <v>24</v>
      </c>
      <c r="F2458" s="2">
        <v>0.2</v>
      </c>
      <c r="G2458" s="2" t="s">
        <v>25</v>
      </c>
      <c r="H2458" s="3">
        <v>41861</v>
      </c>
    </row>
    <row r="2459" spans="1:8">
      <c r="A2459" s="2" t="s">
        <v>1021</v>
      </c>
      <c r="B2459" s="12">
        <v>430072124</v>
      </c>
      <c r="C2459" s="2">
        <v>2.5845099999999999</v>
      </c>
      <c r="D2459" s="2">
        <v>3.10141</v>
      </c>
      <c r="E2459" s="2" t="s">
        <v>24</v>
      </c>
      <c r="F2459" s="2">
        <v>0.2</v>
      </c>
      <c r="G2459" s="2" t="s">
        <v>25</v>
      </c>
      <c r="H2459" s="3">
        <v>41861</v>
      </c>
    </row>
    <row r="2460" spans="1:8">
      <c r="A2460" s="2" t="s">
        <v>1022</v>
      </c>
      <c r="B2460" s="12">
        <v>430072224</v>
      </c>
      <c r="C2460" s="2">
        <v>3.33528</v>
      </c>
      <c r="D2460" s="2">
        <v>4.0023299999999997</v>
      </c>
      <c r="E2460" s="2" t="s">
        <v>24</v>
      </c>
      <c r="F2460" s="2">
        <v>0.2</v>
      </c>
      <c r="G2460" s="2" t="s">
        <v>25</v>
      </c>
      <c r="H2460" s="3">
        <v>41861</v>
      </c>
    </row>
    <row r="2461" spans="1:8">
      <c r="A2461" s="2" t="s">
        <v>1023</v>
      </c>
      <c r="B2461" s="12">
        <v>430057045</v>
      </c>
      <c r="C2461" s="2">
        <v>3.5363199999999999</v>
      </c>
      <c r="D2461" s="2">
        <v>4.0667400000000002</v>
      </c>
      <c r="E2461" s="2" t="s">
        <v>24</v>
      </c>
      <c r="F2461" s="2">
        <v>0.15</v>
      </c>
      <c r="G2461" s="2" t="s">
        <v>25</v>
      </c>
      <c r="H2461" s="3">
        <v>41861</v>
      </c>
    </row>
    <row r="2462" spans="1:8">
      <c r="A2462" s="2" t="s">
        <v>1559</v>
      </c>
      <c r="B2462" s="12">
        <v>145006100</v>
      </c>
      <c r="C2462" s="2">
        <v>4.0642699999999996</v>
      </c>
      <c r="D2462" s="2">
        <v>4.6776900000000001</v>
      </c>
      <c r="E2462" s="2" t="s">
        <v>24</v>
      </c>
      <c r="F2462" s="2">
        <v>0.15090000000000001</v>
      </c>
      <c r="G2462" s="2" t="s">
        <v>25</v>
      </c>
      <c r="H2462" s="3">
        <v>41861</v>
      </c>
    </row>
    <row r="2463" spans="1:8">
      <c r="A2463" s="2" t="s">
        <v>1560</v>
      </c>
      <c r="B2463" s="12">
        <v>40076005150</v>
      </c>
      <c r="C2463" s="2">
        <v>6.4943200000000001</v>
      </c>
      <c r="D2463" s="2">
        <v>7.4625599999999999</v>
      </c>
      <c r="E2463" s="2" t="s">
        <v>24</v>
      </c>
      <c r="F2463" s="2">
        <v>0.14910000000000001</v>
      </c>
      <c r="G2463" s="2" t="s">
        <v>25</v>
      </c>
      <c r="H2463" s="3">
        <v>41861</v>
      </c>
    </row>
    <row r="2464" spans="1:8">
      <c r="A2464" s="2" t="s">
        <v>1024</v>
      </c>
      <c r="B2464" s="12">
        <v>37043001</v>
      </c>
      <c r="C2464" s="2">
        <v>5.4192400000000003</v>
      </c>
      <c r="D2464" s="2">
        <v>8.1288599999999995</v>
      </c>
      <c r="E2464" s="2" t="s">
        <v>24</v>
      </c>
      <c r="F2464" s="2">
        <v>0.5</v>
      </c>
      <c r="G2464" s="2" t="s">
        <v>25</v>
      </c>
      <c r="H2464" s="3">
        <v>41861</v>
      </c>
    </row>
    <row r="2465" spans="1:8">
      <c r="A2465" s="2" t="s">
        <v>1025</v>
      </c>
      <c r="B2465" s="12">
        <v>37043101</v>
      </c>
      <c r="C2465" s="2">
        <v>6.3023400000000001</v>
      </c>
      <c r="D2465" s="2">
        <v>9.4535699999999991</v>
      </c>
      <c r="E2465" s="2" t="s">
        <v>24</v>
      </c>
      <c r="F2465" s="2">
        <v>0.5</v>
      </c>
      <c r="G2465" s="2" t="s">
        <v>25</v>
      </c>
      <c r="H2465" s="3">
        <v>41861</v>
      </c>
    </row>
    <row r="2466" spans="1:8">
      <c r="A2466" s="2" t="s">
        <v>1561</v>
      </c>
      <c r="B2466" s="12">
        <v>37044267</v>
      </c>
      <c r="C2466" s="2">
        <v>2.8597100000000002</v>
      </c>
      <c r="D2466" s="2">
        <v>4.2895700000000003</v>
      </c>
      <c r="E2466" s="2" t="s">
        <v>24</v>
      </c>
      <c r="F2466" s="2">
        <v>0.5</v>
      </c>
      <c r="G2466" s="2" t="s">
        <v>25</v>
      </c>
      <c r="H2466" s="3">
        <v>41861</v>
      </c>
    </row>
    <row r="2467" spans="1:8">
      <c r="A2467" s="2" t="s">
        <v>1026</v>
      </c>
      <c r="B2467" s="12">
        <v>430048214</v>
      </c>
      <c r="C2467" s="2">
        <v>3.0841400000000001</v>
      </c>
      <c r="D2467" s="2">
        <v>3.5467599999999999</v>
      </c>
      <c r="E2467" s="2" t="s">
        <v>24</v>
      </c>
      <c r="F2467" s="2">
        <v>0.15</v>
      </c>
      <c r="G2467" s="2" t="s">
        <v>25</v>
      </c>
      <c r="H2467" s="3">
        <v>41861</v>
      </c>
    </row>
    <row r="2468" spans="1:8">
      <c r="A2468" s="2" t="s">
        <v>1027</v>
      </c>
      <c r="B2468" s="12">
        <v>430014514</v>
      </c>
      <c r="C2468" s="2">
        <v>2.7797700000000001</v>
      </c>
      <c r="D2468" s="2">
        <v>3.3357199999999998</v>
      </c>
      <c r="E2468" s="2" t="s">
        <v>24</v>
      </c>
      <c r="F2468" s="2">
        <v>0.2</v>
      </c>
      <c r="G2468" s="2" t="s">
        <v>25</v>
      </c>
      <c r="H2468" s="3">
        <v>41861</v>
      </c>
    </row>
    <row r="2469" spans="1:8">
      <c r="A2469" s="2" t="s">
        <v>1028</v>
      </c>
      <c r="B2469" s="12">
        <v>430620140</v>
      </c>
      <c r="C2469" s="2">
        <v>219.22056000000001</v>
      </c>
      <c r="D2469" s="2">
        <v>263.06905999999998</v>
      </c>
      <c r="E2469" s="2" t="s">
        <v>24</v>
      </c>
      <c r="F2469" s="2">
        <v>0.2</v>
      </c>
      <c r="G2469" s="2" t="s">
        <v>25</v>
      </c>
      <c r="H2469" s="3">
        <v>41861</v>
      </c>
    </row>
    <row r="2470" spans="1:8">
      <c r="A2470" s="2" t="s">
        <v>1029</v>
      </c>
      <c r="B2470" s="12">
        <v>430620240</v>
      </c>
      <c r="C2470" s="2">
        <v>234.27251000000001</v>
      </c>
      <c r="D2470" s="2">
        <v>281.12936000000002</v>
      </c>
      <c r="E2470" s="2" t="s">
        <v>24</v>
      </c>
      <c r="F2470" s="2">
        <v>0.2</v>
      </c>
      <c r="G2470" s="2" t="s">
        <v>25</v>
      </c>
      <c r="H2470" s="3">
        <v>41861</v>
      </c>
    </row>
    <row r="2471" spans="1:8">
      <c r="A2471" s="2" t="s">
        <v>1562</v>
      </c>
      <c r="B2471" s="12">
        <v>456221230</v>
      </c>
      <c r="C2471" s="2">
        <v>6.4977400000000003</v>
      </c>
      <c r="D2471" s="2">
        <v>7.59579</v>
      </c>
      <c r="E2471" s="2" t="s">
        <v>24</v>
      </c>
      <c r="F2471" s="2">
        <v>0.16900000000000001</v>
      </c>
      <c r="G2471" s="2" t="s">
        <v>25</v>
      </c>
      <c r="H2471" s="3">
        <v>41861</v>
      </c>
    </row>
    <row r="2472" spans="1:8">
      <c r="A2472" s="2" t="s">
        <v>1563</v>
      </c>
      <c r="B2472" s="12">
        <v>456222030</v>
      </c>
      <c r="C2472" s="2">
        <v>6.5351999999999997</v>
      </c>
      <c r="D2472" s="2">
        <v>7.6395799999999996</v>
      </c>
      <c r="E2472" s="2" t="s">
        <v>24</v>
      </c>
      <c r="F2472" s="2">
        <v>0.16900000000000001</v>
      </c>
      <c r="G2472" s="2" t="s">
        <v>25</v>
      </c>
      <c r="H2472" s="3">
        <v>41861</v>
      </c>
    </row>
    <row r="2473" spans="1:8">
      <c r="A2473" s="2" t="s">
        <v>1564</v>
      </c>
      <c r="B2473" s="12">
        <v>456224030</v>
      </c>
      <c r="C2473" s="2">
        <v>6.6757299999999997</v>
      </c>
      <c r="D2473" s="2">
        <v>7.8038699999999999</v>
      </c>
      <c r="E2473" s="2" t="s">
        <v>24</v>
      </c>
      <c r="F2473" s="2">
        <v>0.16900000000000001</v>
      </c>
      <c r="G2473" s="2" t="s">
        <v>25</v>
      </c>
      <c r="H2473" s="3">
        <v>41861</v>
      </c>
    </row>
    <row r="2474" spans="1:8">
      <c r="A2474" s="2" t="s">
        <v>1565</v>
      </c>
      <c r="B2474" s="12">
        <v>456228030</v>
      </c>
      <c r="C2474" s="2">
        <v>6.4921699999999998</v>
      </c>
      <c r="D2474" s="2">
        <v>7.5892799999999996</v>
      </c>
      <c r="E2474" s="2" t="s">
        <v>24</v>
      </c>
      <c r="F2474" s="2">
        <v>0.16900000000000001</v>
      </c>
      <c r="G2474" s="2" t="s">
        <v>25</v>
      </c>
      <c r="H2474" s="3">
        <v>41861</v>
      </c>
    </row>
    <row r="2475" spans="1:8">
      <c r="A2475" s="2" t="s">
        <v>1202</v>
      </c>
      <c r="B2475" s="12">
        <v>52544008001</v>
      </c>
      <c r="C2475" s="2">
        <v>2.3595899999999999</v>
      </c>
      <c r="D2475" s="2">
        <v>3.0674700000000001</v>
      </c>
      <c r="E2475" s="2" t="s">
        <v>24</v>
      </c>
      <c r="F2475" s="2">
        <v>0.3</v>
      </c>
      <c r="G2475" s="2" t="s">
        <v>25</v>
      </c>
      <c r="H2475" s="3">
        <v>41861</v>
      </c>
    </row>
    <row r="2476" spans="1:8">
      <c r="A2476" s="2" t="s">
        <v>1463</v>
      </c>
      <c r="B2476" s="12">
        <v>52544095501</v>
      </c>
      <c r="C2476" s="2">
        <v>2.2729699999999999</v>
      </c>
      <c r="D2476" s="2">
        <v>2.95486</v>
      </c>
      <c r="E2476" s="2" t="s">
        <v>24</v>
      </c>
      <c r="F2476" s="2">
        <v>0.3</v>
      </c>
      <c r="G2476" s="2" t="s">
        <v>25</v>
      </c>
      <c r="H2476" s="3">
        <v>41861</v>
      </c>
    </row>
    <row r="2477" spans="1:8">
      <c r="A2477" s="2" t="s">
        <v>1464</v>
      </c>
      <c r="B2477" s="12">
        <v>52544095601</v>
      </c>
      <c r="C2477" s="2">
        <v>4.8456999999999999</v>
      </c>
      <c r="D2477" s="2">
        <v>6.2994599999999998</v>
      </c>
      <c r="E2477" s="2" t="s">
        <v>24</v>
      </c>
      <c r="F2477" s="2">
        <v>0.3</v>
      </c>
      <c r="G2477" s="2" t="s">
        <v>25</v>
      </c>
      <c r="H2477" s="3">
        <v>41861</v>
      </c>
    </row>
    <row r="2478" spans="1:8">
      <c r="A2478" s="2" t="s">
        <v>1483</v>
      </c>
      <c r="B2478" s="12">
        <v>187019201</v>
      </c>
      <c r="C2478" s="2">
        <v>6.6151900000000001</v>
      </c>
      <c r="D2478" s="2">
        <v>8.5997500000000002</v>
      </c>
      <c r="E2478" s="2" t="s">
        <v>24</v>
      </c>
      <c r="F2478" s="2">
        <v>0.3</v>
      </c>
      <c r="G2478" s="2" t="s">
        <v>25</v>
      </c>
      <c r="H2478" s="3">
        <v>41861</v>
      </c>
    </row>
    <row r="2479" spans="1:8">
      <c r="A2479" s="2" t="s">
        <v>65</v>
      </c>
      <c r="B2479" s="12">
        <v>25010071115</v>
      </c>
      <c r="C2479" s="2">
        <v>19.7851</v>
      </c>
      <c r="D2479" s="2">
        <v>25.72063</v>
      </c>
      <c r="E2479" s="2" t="s">
        <v>24</v>
      </c>
      <c r="F2479" s="2">
        <v>0.3</v>
      </c>
      <c r="G2479" s="2" t="s">
        <v>25</v>
      </c>
      <c r="H2479" s="3">
        <v>41861</v>
      </c>
    </row>
    <row r="2480" spans="1:8">
      <c r="A2480" s="2" t="s">
        <v>1566</v>
      </c>
      <c r="B2480" s="12">
        <v>68308022101</v>
      </c>
      <c r="C2480" s="2">
        <v>1.4928699999999999</v>
      </c>
      <c r="D2480" s="2">
        <v>1.79145</v>
      </c>
      <c r="E2480" s="2" t="s">
        <v>24</v>
      </c>
      <c r="F2480" s="2">
        <v>0.2</v>
      </c>
      <c r="G2480" s="2" t="s">
        <v>25</v>
      </c>
      <c r="H2480" s="3">
        <v>41861</v>
      </c>
    </row>
    <row r="2481" spans="1:8">
      <c r="A2481" s="2" t="s">
        <v>1567</v>
      </c>
      <c r="B2481" s="12">
        <v>68308022301</v>
      </c>
      <c r="C2481" s="2">
        <v>2.37521</v>
      </c>
      <c r="D2481" s="2">
        <v>2.85026</v>
      </c>
      <c r="E2481" s="2" t="s">
        <v>24</v>
      </c>
      <c r="F2481" s="2">
        <v>0.2</v>
      </c>
      <c r="G2481" s="2" t="s">
        <v>25</v>
      </c>
      <c r="H2481" s="3">
        <v>41861</v>
      </c>
    </row>
    <row r="2482" spans="1:8">
      <c r="A2482" s="2" t="s">
        <v>1568</v>
      </c>
      <c r="B2482" s="12">
        <v>68308022201</v>
      </c>
      <c r="C2482" s="2">
        <v>1.7081200000000001</v>
      </c>
      <c r="D2482" s="2">
        <v>2.0497399999999999</v>
      </c>
      <c r="E2482" s="2" t="s">
        <v>24</v>
      </c>
      <c r="F2482" s="2">
        <v>0.2</v>
      </c>
      <c r="G2482" s="2" t="s">
        <v>25</v>
      </c>
      <c r="H2482" s="3">
        <v>41861</v>
      </c>
    </row>
    <row r="2483" spans="1:8">
      <c r="A2483" s="2" t="s">
        <v>1569</v>
      </c>
      <c r="B2483" s="12">
        <v>50474093201</v>
      </c>
      <c r="C2483" s="2">
        <v>2.37521</v>
      </c>
      <c r="D2483" s="2">
        <v>2.85026</v>
      </c>
      <c r="E2483" s="2" t="s">
        <v>24</v>
      </c>
      <c r="F2483" s="2">
        <v>0.2</v>
      </c>
      <c r="G2483" s="2" t="s">
        <v>25</v>
      </c>
      <c r="H2483" s="3">
        <v>41861</v>
      </c>
    </row>
    <row r="2484" spans="1:8">
      <c r="A2484" s="2" t="s">
        <v>1570</v>
      </c>
      <c r="B2484" s="12">
        <v>50474093001</v>
      </c>
      <c r="C2484" s="2">
        <v>1.4928699999999999</v>
      </c>
      <c r="D2484" s="2">
        <v>1.79145</v>
      </c>
      <c r="E2484" s="2" t="s">
        <v>24</v>
      </c>
      <c r="F2484" s="2">
        <v>0.2</v>
      </c>
      <c r="G2484" s="2" t="s">
        <v>25</v>
      </c>
      <c r="H2484" s="3">
        <v>41861</v>
      </c>
    </row>
    <row r="2485" spans="1:8">
      <c r="A2485" s="2" t="s">
        <v>1571</v>
      </c>
      <c r="B2485" s="12">
        <v>50474093101</v>
      </c>
      <c r="C2485" s="2">
        <v>1.7081200000000001</v>
      </c>
      <c r="D2485" s="2">
        <v>2.0497399999999999</v>
      </c>
      <c r="E2485" s="2" t="s">
        <v>24</v>
      </c>
      <c r="F2485" s="2">
        <v>0.2</v>
      </c>
      <c r="G2485" s="2" t="s">
        <v>25</v>
      </c>
      <c r="H2485" s="3">
        <v>41861</v>
      </c>
    </row>
    <row r="2486" spans="1:8">
      <c r="A2486" s="2" t="s">
        <v>1130</v>
      </c>
      <c r="B2486" s="12">
        <v>65483089403</v>
      </c>
      <c r="C2486" s="2">
        <v>18.116199999999999</v>
      </c>
      <c r="D2486" s="2">
        <v>20.83362</v>
      </c>
      <c r="E2486" s="2" t="s">
        <v>24</v>
      </c>
      <c r="F2486" s="2">
        <v>0.15</v>
      </c>
      <c r="G2486" s="2" t="s">
        <v>25</v>
      </c>
      <c r="H2486" s="3">
        <v>41861</v>
      </c>
    </row>
    <row r="2487" spans="1:8">
      <c r="A2487" s="2" t="s">
        <v>1131</v>
      </c>
      <c r="B2487" s="12">
        <v>65483089503</v>
      </c>
      <c r="C2487" s="2">
        <v>36.31897</v>
      </c>
      <c r="D2487" s="2">
        <v>41.766820000000003</v>
      </c>
      <c r="E2487" s="2" t="s">
        <v>24</v>
      </c>
      <c r="F2487" s="2">
        <v>0.15</v>
      </c>
      <c r="G2487" s="2" t="s">
        <v>25</v>
      </c>
      <c r="H2487" s="3">
        <v>41861</v>
      </c>
    </row>
    <row r="2488" spans="1:8">
      <c r="A2488" s="2" t="s">
        <v>69</v>
      </c>
      <c r="B2488" s="12">
        <v>187170405</v>
      </c>
      <c r="C2488" s="2">
        <v>21.477139999999999</v>
      </c>
      <c r="D2488" s="2">
        <v>27.920280000000002</v>
      </c>
      <c r="E2488" s="2" t="s">
        <v>24</v>
      </c>
      <c r="F2488" s="2">
        <v>0.3</v>
      </c>
      <c r="G2488" s="2" t="s">
        <v>25</v>
      </c>
      <c r="H2488" s="3">
        <v>41861</v>
      </c>
    </row>
    <row r="2489" spans="1:8">
      <c r="A2489" s="2" t="s">
        <v>70</v>
      </c>
      <c r="B2489" s="12">
        <v>187301330</v>
      </c>
      <c r="C2489" s="2">
        <v>9.7819599999999998</v>
      </c>
      <c r="D2489" s="2">
        <v>12.71665</v>
      </c>
      <c r="E2489" s="2" t="s">
        <v>24</v>
      </c>
      <c r="F2489" s="2">
        <v>0.3</v>
      </c>
      <c r="G2489" s="2" t="s">
        <v>25</v>
      </c>
      <c r="H2489" s="3">
        <v>41861</v>
      </c>
    </row>
    <row r="2490" spans="1:8">
      <c r="A2490" s="2" t="s">
        <v>71</v>
      </c>
      <c r="B2490" s="12">
        <v>187301030</v>
      </c>
      <c r="C2490" s="2">
        <v>5.11843</v>
      </c>
      <c r="D2490" s="2">
        <v>6.6539599999999997</v>
      </c>
      <c r="E2490" s="2" t="s">
        <v>24</v>
      </c>
      <c r="F2490" s="2">
        <v>0.3</v>
      </c>
      <c r="G2490" s="2" t="s">
        <v>25</v>
      </c>
      <c r="H2490" s="3">
        <v>41861</v>
      </c>
    </row>
    <row r="2491" spans="1:8">
      <c r="A2491" s="2" t="s">
        <v>72</v>
      </c>
      <c r="B2491" s="12">
        <v>187301220</v>
      </c>
      <c r="C2491" s="2">
        <v>0.87405999999999995</v>
      </c>
      <c r="D2491" s="2">
        <v>1.13628</v>
      </c>
      <c r="E2491" s="2" t="s">
        <v>24</v>
      </c>
      <c r="F2491" s="2">
        <v>0.3</v>
      </c>
      <c r="G2491" s="2" t="s">
        <v>25</v>
      </c>
      <c r="H2491" s="3">
        <v>41861</v>
      </c>
    </row>
    <row r="2492" spans="1:8">
      <c r="A2492" s="2" t="s">
        <v>1572</v>
      </c>
      <c r="B2492" s="12">
        <v>99207013070</v>
      </c>
      <c r="C2492" s="2">
        <v>1.4972700000000001</v>
      </c>
      <c r="D2492" s="2">
        <v>1.94645</v>
      </c>
      <c r="E2492" s="2" t="s">
        <v>24</v>
      </c>
      <c r="F2492" s="2">
        <v>0.3</v>
      </c>
      <c r="G2492" s="2" t="s">
        <v>25</v>
      </c>
      <c r="H2492" s="3">
        <v>41861</v>
      </c>
    </row>
    <row r="2493" spans="1:8">
      <c r="A2493" s="2" t="s">
        <v>1133</v>
      </c>
      <c r="B2493" s="12">
        <v>66490069110</v>
      </c>
      <c r="C2493" s="2">
        <v>20.015409999999999</v>
      </c>
      <c r="D2493" s="2">
        <v>26.020029999999998</v>
      </c>
      <c r="E2493" s="2" t="s">
        <v>24</v>
      </c>
      <c r="F2493" s="2">
        <v>0.3</v>
      </c>
      <c r="G2493" s="2" t="s">
        <v>25</v>
      </c>
      <c r="H2493" s="3">
        <v>41861</v>
      </c>
    </row>
    <row r="2494" spans="1:8">
      <c r="A2494" s="2" t="s">
        <v>78</v>
      </c>
      <c r="B2494" s="12">
        <v>66490069010</v>
      </c>
      <c r="C2494" s="2">
        <v>5.8226899999999997</v>
      </c>
      <c r="D2494" s="2">
        <v>7.5694999999999997</v>
      </c>
      <c r="E2494" s="2" t="s">
        <v>24</v>
      </c>
      <c r="F2494" s="2">
        <v>0.3</v>
      </c>
      <c r="G2494" s="2" t="s">
        <v>25</v>
      </c>
      <c r="H2494" s="3">
        <v>41861</v>
      </c>
    </row>
    <row r="2495" spans="1:8">
      <c r="A2495" s="2" t="s">
        <v>79</v>
      </c>
      <c r="B2495" s="12">
        <v>187526801</v>
      </c>
      <c r="C2495" s="2">
        <v>1.9957800000000001</v>
      </c>
      <c r="D2495" s="2">
        <v>2.5945900000000002</v>
      </c>
      <c r="E2495" s="2" t="s">
        <v>24</v>
      </c>
      <c r="F2495" s="2">
        <v>0.3</v>
      </c>
      <c r="G2495" s="2" t="s">
        <v>25</v>
      </c>
      <c r="H2495" s="3">
        <v>41861</v>
      </c>
    </row>
    <row r="2496" spans="1:8">
      <c r="A2496" s="2" t="s">
        <v>1035</v>
      </c>
      <c r="B2496" s="12">
        <v>52544016101</v>
      </c>
      <c r="C2496" s="2">
        <v>2.37521</v>
      </c>
      <c r="D2496" s="2">
        <v>2.85026</v>
      </c>
      <c r="E2496" s="2" t="s">
        <v>24</v>
      </c>
      <c r="F2496" s="2">
        <v>0.2</v>
      </c>
      <c r="G2496" s="2" t="s">
        <v>25</v>
      </c>
      <c r="H2496" s="3">
        <v>41861</v>
      </c>
    </row>
    <row r="2497" spans="1:8">
      <c r="A2497" s="2" t="s">
        <v>1036</v>
      </c>
      <c r="B2497" s="12">
        <v>52544091301</v>
      </c>
      <c r="C2497" s="2">
        <v>1.4928699999999999</v>
      </c>
      <c r="D2497" s="2">
        <v>1.79145</v>
      </c>
      <c r="E2497" s="2" t="s">
        <v>24</v>
      </c>
      <c r="F2497" s="2">
        <v>0.2</v>
      </c>
      <c r="G2497" s="2" t="s">
        <v>25</v>
      </c>
      <c r="H2497" s="3">
        <v>41861</v>
      </c>
    </row>
    <row r="2498" spans="1:8">
      <c r="A2498" s="2" t="s">
        <v>1037</v>
      </c>
      <c r="B2498" s="12">
        <v>52544016201</v>
      </c>
      <c r="C2498" s="2">
        <v>1.7081200000000001</v>
      </c>
      <c r="D2498" s="2">
        <v>2.0497399999999999</v>
      </c>
      <c r="E2498" s="2" t="s">
        <v>24</v>
      </c>
      <c r="F2498" s="2">
        <v>0.2</v>
      </c>
      <c r="G2498" s="2" t="s">
        <v>25</v>
      </c>
      <c r="H2498" s="3">
        <v>41861</v>
      </c>
    </row>
    <row r="2499" spans="1:8">
      <c r="A2499" s="2" t="s">
        <v>1573</v>
      </c>
      <c r="B2499" s="12">
        <v>64597030160</v>
      </c>
      <c r="C2499" s="2">
        <v>10.362679999999999</v>
      </c>
      <c r="D2499" s="2">
        <v>10.58445</v>
      </c>
      <c r="E2499" s="2" t="s">
        <v>24</v>
      </c>
      <c r="F2499" s="2">
        <v>2.1399999999999999E-2</v>
      </c>
      <c r="G2499" s="2" t="s">
        <v>25</v>
      </c>
      <c r="H2499" s="3">
        <v>41861</v>
      </c>
    </row>
    <row r="2500" spans="1:8">
      <c r="A2500" s="2" t="s">
        <v>1098</v>
      </c>
      <c r="B2500" s="12">
        <v>3218710</v>
      </c>
      <c r="C2500" s="2">
        <v>662.53</v>
      </c>
      <c r="D2500" s="2">
        <v>677.28936999999996</v>
      </c>
      <c r="E2500" s="2" t="s">
        <v>24</v>
      </c>
      <c r="F2500" s="2">
        <v>2.23E-2</v>
      </c>
      <c r="G2500" s="2" t="s">
        <v>25</v>
      </c>
      <c r="H2500" s="3">
        <v>41861</v>
      </c>
    </row>
    <row r="2501" spans="1:8">
      <c r="A2501" s="2" t="s">
        <v>1246</v>
      </c>
      <c r="B2501" s="12">
        <v>54092018981</v>
      </c>
      <c r="C2501" s="2">
        <v>1.76312</v>
      </c>
      <c r="D2501" s="2">
        <v>1.9041699999999999</v>
      </c>
      <c r="E2501" s="2" t="s">
        <v>24</v>
      </c>
      <c r="F2501" s="2">
        <v>0.08</v>
      </c>
      <c r="G2501" s="2" t="s">
        <v>25</v>
      </c>
      <c r="H2501" s="3">
        <v>41861</v>
      </c>
    </row>
    <row r="2502" spans="1:8">
      <c r="A2502" s="2" t="s">
        <v>1247</v>
      </c>
      <c r="B2502" s="12">
        <v>54092019112</v>
      </c>
      <c r="C2502" s="2">
        <v>3.51945</v>
      </c>
      <c r="D2502" s="2">
        <v>3.8010100000000002</v>
      </c>
      <c r="E2502" s="2" t="s">
        <v>24</v>
      </c>
      <c r="F2502" s="2">
        <v>0.08</v>
      </c>
      <c r="G2502" s="2" t="s">
        <v>25</v>
      </c>
      <c r="H2502" s="3">
        <v>41861</v>
      </c>
    </row>
    <row r="2503" spans="1:8">
      <c r="A2503" s="2" t="s">
        <v>1322</v>
      </c>
      <c r="B2503" s="12">
        <v>55566930002</v>
      </c>
      <c r="C2503" s="2">
        <v>41.231529999999999</v>
      </c>
      <c r="D2503" s="2">
        <v>51.538179999999997</v>
      </c>
      <c r="E2503" s="2" t="s">
        <v>24</v>
      </c>
      <c r="F2503" s="2">
        <v>0.25</v>
      </c>
      <c r="G2503" s="2" t="s">
        <v>25</v>
      </c>
      <c r="H2503" s="3">
        <v>41861</v>
      </c>
    </row>
    <row r="2504" spans="1:8">
      <c r="A2504" s="2" t="s">
        <v>1040</v>
      </c>
      <c r="B2504" s="12">
        <v>68220014210</v>
      </c>
      <c r="C2504" s="2">
        <v>7.2657299999999996</v>
      </c>
      <c r="D2504" s="2">
        <v>9.0826799999999999</v>
      </c>
      <c r="E2504" s="2" t="s">
        <v>24</v>
      </c>
      <c r="F2504" s="2">
        <v>0.25009999999999999</v>
      </c>
      <c r="G2504" s="2" t="s">
        <v>25</v>
      </c>
      <c r="H2504" s="3">
        <v>41861</v>
      </c>
    </row>
    <row r="2505" spans="1:8">
      <c r="A2505" s="2" t="s">
        <v>541</v>
      </c>
      <c r="B2505" s="12">
        <v>58914060021</v>
      </c>
      <c r="C2505" s="2">
        <v>4.6184599999999998</v>
      </c>
      <c r="D2505" s="2">
        <v>4.9417999999999997</v>
      </c>
      <c r="E2505" s="2" t="s">
        <v>24</v>
      </c>
      <c r="F2505" s="2">
        <v>7.0000000000000007E-2</v>
      </c>
      <c r="G2505" s="2" t="s">
        <v>25</v>
      </c>
      <c r="H2505" s="3">
        <v>41861</v>
      </c>
    </row>
    <row r="2506" spans="1:8">
      <c r="A2506" s="2" t="s">
        <v>553</v>
      </c>
      <c r="B2506" s="12">
        <v>58914030180</v>
      </c>
      <c r="C2506" s="2">
        <v>13.310829999999999</v>
      </c>
      <c r="D2506" s="2">
        <v>14.10961</v>
      </c>
      <c r="E2506" s="2" t="s">
        <v>24</v>
      </c>
      <c r="F2506" s="2">
        <v>0.06</v>
      </c>
      <c r="G2506" s="2" t="s">
        <v>25</v>
      </c>
      <c r="H2506" s="3">
        <v>41861</v>
      </c>
    </row>
    <row r="2507" spans="1:8">
      <c r="A2507" s="2" t="s">
        <v>1041</v>
      </c>
      <c r="B2507" s="12">
        <v>430021014</v>
      </c>
      <c r="C2507" s="2">
        <v>9.7578999999999994</v>
      </c>
      <c r="D2507" s="2">
        <v>11.70928</v>
      </c>
      <c r="E2507" s="2" t="s">
        <v>24</v>
      </c>
      <c r="F2507" s="2">
        <v>0.2</v>
      </c>
      <c r="G2507" s="2" t="s">
        <v>25</v>
      </c>
      <c r="H2507" s="3">
        <v>41861</v>
      </c>
    </row>
    <row r="2508" spans="1:8">
      <c r="A2508" s="2" t="s">
        <v>1042</v>
      </c>
      <c r="B2508" s="12">
        <v>430022014</v>
      </c>
      <c r="C2508" s="2">
        <v>9.6698400000000007</v>
      </c>
      <c r="D2508" s="2">
        <v>11.603619999999999</v>
      </c>
      <c r="E2508" s="2" t="s">
        <v>24</v>
      </c>
      <c r="F2508" s="2">
        <v>0.2</v>
      </c>
      <c r="G2508" s="2" t="s">
        <v>25</v>
      </c>
      <c r="H2508" s="3">
        <v>41861</v>
      </c>
    </row>
    <row r="2509" spans="1:8">
      <c r="A2509" s="2" t="s">
        <v>1282</v>
      </c>
      <c r="B2509" s="12">
        <v>456151060</v>
      </c>
      <c r="C2509" s="2">
        <v>3.0237099999999999</v>
      </c>
      <c r="D2509" s="2">
        <v>3.3229600000000001</v>
      </c>
      <c r="E2509" s="2" t="s">
        <v>24</v>
      </c>
      <c r="F2509" s="2">
        <v>9.9000000000000005E-2</v>
      </c>
      <c r="G2509" s="2" t="s">
        <v>25</v>
      </c>
      <c r="H2509" s="3">
        <v>41861</v>
      </c>
    </row>
    <row r="2510" spans="1:8">
      <c r="A2510" s="2" t="s">
        <v>1283</v>
      </c>
      <c r="B2510" s="12">
        <v>456151260</v>
      </c>
      <c r="C2510" s="2">
        <v>3.0150000000000001</v>
      </c>
      <c r="D2510" s="2">
        <v>3.3134000000000001</v>
      </c>
      <c r="E2510" s="2" t="s">
        <v>24</v>
      </c>
      <c r="F2510" s="2">
        <v>9.9000000000000005E-2</v>
      </c>
      <c r="G2510" s="2" t="s">
        <v>25</v>
      </c>
      <c r="H2510" s="3">
        <v>41861</v>
      </c>
    </row>
    <row r="2511" spans="1:8">
      <c r="A2511" s="2" t="s">
        <v>1284</v>
      </c>
      <c r="B2511" s="12">
        <v>456152560</v>
      </c>
      <c r="C2511" s="2">
        <v>3.0188700000000002</v>
      </c>
      <c r="D2511" s="2">
        <v>3.31765</v>
      </c>
      <c r="E2511" s="2" t="s">
        <v>24</v>
      </c>
      <c r="F2511" s="2">
        <v>9.9000000000000005E-2</v>
      </c>
      <c r="G2511" s="2" t="s">
        <v>25</v>
      </c>
      <c r="H2511" s="3">
        <v>41861</v>
      </c>
    </row>
    <row r="2512" spans="1:8">
      <c r="A2512" s="2" t="s">
        <v>1285</v>
      </c>
      <c r="B2512" s="12">
        <v>456155060</v>
      </c>
      <c r="C2512" s="2">
        <v>3.0639400000000001</v>
      </c>
      <c r="D2512" s="2">
        <v>3.3671799999999998</v>
      </c>
      <c r="E2512" s="2" t="s">
        <v>24</v>
      </c>
      <c r="F2512" s="2">
        <v>9.9000000000000005E-2</v>
      </c>
      <c r="G2512" s="2" t="s">
        <v>25</v>
      </c>
      <c r="H2512" s="3">
        <v>41861</v>
      </c>
    </row>
    <row r="2513" spans="1:8">
      <c r="A2513" s="2" t="s">
        <v>1286</v>
      </c>
      <c r="B2513" s="12">
        <v>456150055</v>
      </c>
      <c r="C2513" s="2">
        <v>3.0543100000000001</v>
      </c>
      <c r="D2513" s="2">
        <v>3.3566199999999999</v>
      </c>
      <c r="E2513" s="2" t="s">
        <v>24</v>
      </c>
      <c r="F2513" s="2">
        <v>9.9000000000000005E-2</v>
      </c>
      <c r="G2513" s="2" t="s">
        <v>25</v>
      </c>
      <c r="H2513" s="3">
        <v>41861</v>
      </c>
    </row>
    <row r="2514" spans="1:8">
      <c r="A2514" s="2" t="s">
        <v>579</v>
      </c>
      <c r="B2514" s="12">
        <v>10337080301</v>
      </c>
      <c r="C2514" s="2">
        <v>12.7249</v>
      </c>
      <c r="D2514" s="2">
        <v>14.55729</v>
      </c>
      <c r="E2514" s="2" t="s">
        <v>24</v>
      </c>
      <c r="F2514" s="2">
        <v>0.14399999999999999</v>
      </c>
      <c r="G2514" s="2" t="s">
        <v>25</v>
      </c>
      <c r="H2514" s="3">
        <v>41861</v>
      </c>
    </row>
    <row r="2515" spans="1:8">
      <c r="A2515" s="2" t="s">
        <v>97</v>
      </c>
      <c r="B2515" s="12">
        <v>187093801</v>
      </c>
      <c r="C2515" s="2">
        <v>35.636479999999999</v>
      </c>
      <c r="D2515" s="2">
        <v>46.32743</v>
      </c>
      <c r="E2515" s="2" t="s">
        <v>24</v>
      </c>
      <c r="F2515" s="2">
        <v>0.3</v>
      </c>
      <c r="G2515" s="2" t="s">
        <v>25</v>
      </c>
      <c r="H2515" s="3">
        <v>41861</v>
      </c>
    </row>
    <row r="2516" spans="1:8">
      <c r="A2516" s="2" t="s">
        <v>935</v>
      </c>
      <c r="B2516" s="12">
        <v>67434504</v>
      </c>
      <c r="C2516" s="2">
        <v>16.25947</v>
      </c>
      <c r="D2516" s="2">
        <v>16.993960000000001</v>
      </c>
      <c r="E2516" s="2" t="s">
        <v>24</v>
      </c>
      <c r="F2516" s="2">
        <v>4.5199999999999997E-2</v>
      </c>
      <c r="G2516" s="2" t="s">
        <v>25</v>
      </c>
      <c r="H2516" s="3">
        <v>41861</v>
      </c>
    </row>
    <row r="2517" spans="1:8">
      <c r="A2517" s="2" t="s">
        <v>101</v>
      </c>
      <c r="B2517" s="12">
        <v>187014210</v>
      </c>
      <c r="C2517" s="2">
        <v>7.4276600000000004</v>
      </c>
      <c r="D2517" s="2">
        <v>9.6559100000000004</v>
      </c>
      <c r="E2517" s="2" t="s">
        <v>24</v>
      </c>
      <c r="F2517" s="2">
        <v>0.3</v>
      </c>
      <c r="G2517" s="2" t="s">
        <v>25</v>
      </c>
      <c r="H2517" s="3">
        <v>41861</v>
      </c>
    </row>
    <row r="2518" spans="1:8">
      <c r="A2518" s="2" t="s">
        <v>102</v>
      </c>
      <c r="B2518" s="12">
        <v>187014310</v>
      </c>
      <c r="C2518" s="2">
        <v>10.616809999999999</v>
      </c>
      <c r="D2518" s="2">
        <v>13.80185</v>
      </c>
      <c r="E2518" s="2" t="s">
        <v>24</v>
      </c>
      <c r="F2518" s="2">
        <v>0.3</v>
      </c>
      <c r="G2518" s="2" t="s">
        <v>25</v>
      </c>
      <c r="H2518" s="3">
        <v>41861</v>
      </c>
    </row>
    <row r="2519" spans="1:8">
      <c r="A2519" s="2" t="s">
        <v>1478</v>
      </c>
      <c r="B2519" s="12">
        <v>187014130</v>
      </c>
      <c r="C2519" s="2">
        <v>6.7858400000000003</v>
      </c>
      <c r="D2519" s="2">
        <v>8.8216000000000001</v>
      </c>
      <c r="E2519" s="2" t="s">
        <v>24</v>
      </c>
      <c r="F2519" s="2">
        <v>0.3</v>
      </c>
      <c r="G2519" s="2" t="s">
        <v>25</v>
      </c>
      <c r="H2519" s="3">
        <v>41861</v>
      </c>
    </row>
    <row r="2520" spans="1:8">
      <c r="A2520" s="2" t="s">
        <v>961</v>
      </c>
      <c r="B2520" s="12">
        <v>187073030</v>
      </c>
      <c r="C2520" s="2">
        <v>15.151490000000001</v>
      </c>
      <c r="D2520" s="2">
        <v>18.31663</v>
      </c>
      <c r="E2520" s="2" t="s">
        <v>24</v>
      </c>
      <c r="F2520" s="2">
        <v>0.2089</v>
      </c>
      <c r="G2520" s="2" t="s">
        <v>25</v>
      </c>
      <c r="H2520" s="3">
        <v>41861</v>
      </c>
    </row>
    <row r="2521" spans="1:8">
      <c r="A2521" s="2" t="s">
        <v>962</v>
      </c>
      <c r="B2521" s="12">
        <v>187073130</v>
      </c>
      <c r="C2521" s="2">
        <v>19.98995</v>
      </c>
      <c r="D2521" s="2">
        <v>24.165849999999999</v>
      </c>
      <c r="E2521" s="2" t="s">
        <v>24</v>
      </c>
      <c r="F2521" s="2">
        <v>0.2089</v>
      </c>
      <c r="G2521" s="2" t="s">
        <v>25</v>
      </c>
      <c r="H2521" s="3">
        <v>41861</v>
      </c>
    </row>
    <row r="2522" spans="1:8">
      <c r="A2522" s="2" t="s">
        <v>103</v>
      </c>
      <c r="B2522" s="12">
        <v>187045302</v>
      </c>
      <c r="C2522" s="2">
        <v>25.402889999999999</v>
      </c>
      <c r="D2522" s="2">
        <v>33.023760000000003</v>
      </c>
      <c r="E2522" s="2" t="s">
        <v>24</v>
      </c>
      <c r="F2522" s="2">
        <v>0.3</v>
      </c>
      <c r="G2522" s="2" t="s">
        <v>25</v>
      </c>
      <c r="H2522" s="3">
        <v>41861</v>
      </c>
    </row>
    <row r="2523" spans="1:8">
      <c r="A2523" s="2" t="s">
        <v>1574</v>
      </c>
      <c r="B2523" s="12">
        <v>42211020329</v>
      </c>
      <c r="C2523" s="2">
        <v>2.3937200000000001</v>
      </c>
      <c r="D2523" s="2">
        <v>2.5852200000000001</v>
      </c>
      <c r="E2523" s="2" t="s">
        <v>24</v>
      </c>
      <c r="F2523" s="2">
        <v>0.08</v>
      </c>
      <c r="G2523" s="2" t="s">
        <v>25</v>
      </c>
      <c r="H2523" s="3">
        <v>41861</v>
      </c>
    </row>
    <row r="2524" spans="1:8">
      <c r="A2524" s="2" t="s">
        <v>1575</v>
      </c>
      <c r="B2524" s="12">
        <v>42211020429</v>
      </c>
      <c r="C2524" s="2">
        <v>2.4146200000000002</v>
      </c>
      <c r="D2524" s="2">
        <v>2.6077900000000001</v>
      </c>
      <c r="E2524" s="2" t="s">
        <v>24</v>
      </c>
      <c r="F2524" s="2">
        <v>0.08</v>
      </c>
      <c r="G2524" s="2" t="s">
        <v>25</v>
      </c>
      <c r="H2524" s="3">
        <v>41861</v>
      </c>
    </row>
    <row r="2525" spans="1:8">
      <c r="A2525" s="2" t="s">
        <v>697</v>
      </c>
      <c r="B2525" s="12">
        <v>65027510</v>
      </c>
      <c r="C2525" s="2">
        <v>15.231</v>
      </c>
      <c r="D2525" s="2">
        <v>15.686870000000001</v>
      </c>
      <c r="E2525" s="2" t="s">
        <v>24</v>
      </c>
      <c r="F2525" s="2">
        <v>2.9899999999999999E-2</v>
      </c>
      <c r="G2525" s="2" t="s">
        <v>25</v>
      </c>
      <c r="H2525" s="3">
        <v>41927</v>
      </c>
    </row>
    <row r="2526" spans="1:8">
      <c r="A2526" s="2" t="s">
        <v>697</v>
      </c>
      <c r="B2526" s="12">
        <v>65027515</v>
      </c>
      <c r="C2526" s="2">
        <v>14.993209999999999</v>
      </c>
      <c r="D2526" s="2">
        <v>15.443759999999999</v>
      </c>
      <c r="E2526" s="2" t="s">
        <v>24</v>
      </c>
      <c r="F2526" s="2">
        <v>3.0099999999999998E-2</v>
      </c>
      <c r="G2526" s="2" t="s">
        <v>25</v>
      </c>
      <c r="H2526" s="3">
        <v>41927</v>
      </c>
    </row>
    <row r="2527" spans="1:8">
      <c r="A2527" s="2" t="s">
        <v>1276</v>
      </c>
      <c r="B2527" s="12">
        <v>65024610</v>
      </c>
      <c r="C2527" s="2">
        <v>19.01971</v>
      </c>
      <c r="D2527" s="2">
        <v>19.592590000000001</v>
      </c>
      <c r="E2527" s="2" t="s">
        <v>24</v>
      </c>
      <c r="F2527" s="2">
        <v>3.0099999999999998E-2</v>
      </c>
      <c r="G2527" s="2" t="s">
        <v>25</v>
      </c>
      <c r="H2527" s="3">
        <v>41927</v>
      </c>
    </row>
    <row r="2528" spans="1:8">
      <c r="A2528" s="2" t="s">
        <v>1276</v>
      </c>
      <c r="B2528" s="12">
        <v>65024615</v>
      </c>
      <c r="C2528" s="2">
        <v>18.986509999999999</v>
      </c>
      <c r="D2528" s="2">
        <v>19.55668</v>
      </c>
      <c r="E2528" s="2" t="s">
        <v>24</v>
      </c>
      <c r="F2528" s="2">
        <v>0.03</v>
      </c>
      <c r="G2528" s="2" t="s">
        <v>25</v>
      </c>
      <c r="H2528" s="3">
        <v>41927</v>
      </c>
    </row>
    <row r="2529" spans="1:8">
      <c r="A2529" s="2" t="s">
        <v>719</v>
      </c>
      <c r="B2529" s="12">
        <v>65065435</v>
      </c>
      <c r="C2529" s="2">
        <v>33.438290000000002</v>
      </c>
      <c r="D2529" s="2">
        <v>36.622950000000003</v>
      </c>
      <c r="E2529" s="2" t="s">
        <v>24</v>
      </c>
      <c r="F2529" s="2">
        <v>9.5200000000000007E-2</v>
      </c>
      <c r="G2529" s="2" t="s">
        <v>25</v>
      </c>
      <c r="H2529" s="3">
        <v>41927</v>
      </c>
    </row>
    <row r="2530" spans="1:8">
      <c r="A2530" s="2" t="s">
        <v>720</v>
      </c>
      <c r="B2530" s="12">
        <v>65853110</v>
      </c>
      <c r="C2530" s="2">
        <v>17.782889999999998</v>
      </c>
      <c r="D2530" s="2">
        <v>19.470490000000002</v>
      </c>
      <c r="E2530" s="2" t="s">
        <v>24</v>
      </c>
      <c r="F2530" s="2">
        <v>9.4899999999999998E-2</v>
      </c>
      <c r="G2530" s="2" t="s">
        <v>25</v>
      </c>
      <c r="H2530" s="3">
        <v>41927</v>
      </c>
    </row>
    <row r="2531" spans="1:8">
      <c r="A2531" s="2" t="s">
        <v>721</v>
      </c>
      <c r="B2531" s="12">
        <v>65853302</v>
      </c>
      <c r="C2531" s="2">
        <v>19.556799999999999</v>
      </c>
      <c r="D2531" s="2">
        <v>20.537179999999999</v>
      </c>
      <c r="E2531" s="2" t="s">
        <v>24</v>
      </c>
      <c r="F2531" s="2">
        <v>5.0099999999999999E-2</v>
      </c>
      <c r="G2531" s="2" t="s">
        <v>25</v>
      </c>
      <c r="H2531" s="3">
        <v>41927</v>
      </c>
    </row>
    <row r="2532" spans="1:8">
      <c r="A2532" s="2" t="s">
        <v>1576</v>
      </c>
      <c r="B2532" s="12">
        <v>96072808</v>
      </c>
      <c r="C2532" s="2">
        <v>2.929E-2</v>
      </c>
      <c r="D2532" s="2">
        <v>3.0720000000000001E-2</v>
      </c>
      <c r="E2532" s="2" t="s">
        <v>24</v>
      </c>
      <c r="F2532" s="2">
        <v>4.8800000000000003E-2</v>
      </c>
      <c r="G2532" s="2" t="s">
        <v>25</v>
      </c>
      <c r="H2532" s="3">
        <v>41927</v>
      </c>
    </row>
    <row r="2533" spans="1:8">
      <c r="A2533" s="2" t="s">
        <v>1577</v>
      </c>
      <c r="B2533" s="12">
        <v>96073008</v>
      </c>
      <c r="C2533" s="2">
        <v>2.929E-2</v>
      </c>
      <c r="D2533" s="2">
        <v>3.0720000000000001E-2</v>
      </c>
      <c r="E2533" s="2" t="s">
        <v>24</v>
      </c>
      <c r="F2533" s="2">
        <v>4.8800000000000003E-2</v>
      </c>
      <c r="G2533" s="2" t="s">
        <v>25</v>
      </c>
      <c r="H2533" s="3">
        <v>41927</v>
      </c>
    </row>
    <row r="2534" spans="1:8">
      <c r="A2534" s="2" t="s">
        <v>1578</v>
      </c>
      <c r="B2534" s="12">
        <v>96072908</v>
      </c>
      <c r="C2534" s="2">
        <v>2.7539999999999999E-2</v>
      </c>
      <c r="D2534" s="2">
        <v>2.8629999999999999E-2</v>
      </c>
      <c r="E2534" s="2" t="s">
        <v>24</v>
      </c>
      <c r="F2534" s="2">
        <v>3.9600000000000003E-2</v>
      </c>
      <c r="G2534" s="2" t="s">
        <v>25</v>
      </c>
      <c r="H2534" s="3">
        <v>41927</v>
      </c>
    </row>
    <row r="2535" spans="1:8">
      <c r="A2535" s="2" t="s">
        <v>1578</v>
      </c>
      <c r="B2535" s="12">
        <v>96072916</v>
      </c>
      <c r="C2535" s="2">
        <v>2.0379999999999999E-2</v>
      </c>
      <c r="D2535" s="2">
        <v>2.12E-2</v>
      </c>
      <c r="E2535" s="2" t="s">
        <v>24</v>
      </c>
      <c r="F2535" s="2">
        <v>4.02E-2</v>
      </c>
      <c r="G2535" s="2" t="s">
        <v>25</v>
      </c>
      <c r="H2535" s="3">
        <v>41927</v>
      </c>
    </row>
    <row r="2536" spans="1:8">
      <c r="A2536" s="2" t="s">
        <v>1183</v>
      </c>
      <c r="B2536" s="12">
        <v>59011045101</v>
      </c>
      <c r="C2536" s="2">
        <v>0.53927999999999998</v>
      </c>
      <c r="D2536" s="2">
        <v>0.58782000000000001</v>
      </c>
      <c r="E2536" s="2" t="s">
        <v>24</v>
      </c>
      <c r="F2536" s="2">
        <v>0.09</v>
      </c>
      <c r="G2536" s="2" t="s">
        <v>25</v>
      </c>
      <c r="H2536" s="3">
        <v>41927</v>
      </c>
    </row>
    <row r="2537" spans="1:8">
      <c r="A2537" s="2" t="s">
        <v>1184</v>
      </c>
      <c r="B2537" s="12">
        <v>59011045401</v>
      </c>
      <c r="C2537" s="2">
        <v>1.79098</v>
      </c>
      <c r="D2537" s="2">
        <v>1.9522299999999999</v>
      </c>
      <c r="E2537" s="2" t="s">
        <v>24</v>
      </c>
      <c r="F2537" s="2">
        <v>0.09</v>
      </c>
      <c r="G2537" s="2" t="s">
        <v>25</v>
      </c>
      <c r="H2537" s="3">
        <v>41927</v>
      </c>
    </row>
    <row r="2538" spans="1:8">
      <c r="A2538" s="2" t="s">
        <v>1185</v>
      </c>
      <c r="B2538" s="12">
        <v>59011045810</v>
      </c>
      <c r="C2538" s="2">
        <v>3.41533</v>
      </c>
      <c r="D2538" s="2">
        <v>3.72268</v>
      </c>
      <c r="E2538" s="2" t="s">
        <v>24</v>
      </c>
      <c r="F2538" s="2">
        <v>0.09</v>
      </c>
      <c r="G2538" s="2" t="s">
        <v>25</v>
      </c>
      <c r="H2538" s="3">
        <v>41927</v>
      </c>
    </row>
    <row r="2539" spans="1:8">
      <c r="A2539" s="2" t="s">
        <v>762</v>
      </c>
      <c r="B2539" s="12">
        <v>65924005</v>
      </c>
      <c r="C2539" s="2">
        <v>24.469989999999999</v>
      </c>
      <c r="D2539" s="2">
        <v>26.79318</v>
      </c>
      <c r="E2539" s="2" t="s">
        <v>24</v>
      </c>
      <c r="F2539" s="2">
        <v>9.4899999999999998E-2</v>
      </c>
      <c r="G2539" s="2" t="s">
        <v>25</v>
      </c>
      <c r="H2539" s="3">
        <v>41927</v>
      </c>
    </row>
    <row r="2540" spans="1:8">
      <c r="A2540" s="2" t="s">
        <v>1188</v>
      </c>
      <c r="B2540" s="12">
        <v>78050315</v>
      </c>
      <c r="C2540" s="2">
        <v>11.0434</v>
      </c>
      <c r="D2540" s="2">
        <v>12.13659</v>
      </c>
      <c r="E2540" s="2" t="s">
        <v>24</v>
      </c>
      <c r="F2540" s="2">
        <v>9.9000000000000005E-2</v>
      </c>
      <c r="G2540" s="2" t="s">
        <v>25</v>
      </c>
      <c r="H2540" s="3">
        <v>41927</v>
      </c>
    </row>
    <row r="2541" spans="1:8">
      <c r="A2541" s="2" t="s">
        <v>1189</v>
      </c>
      <c r="B2541" s="12">
        <v>78050115</v>
      </c>
      <c r="C2541" s="2">
        <v>11.094189999999999</v>
      </c>
      <c r="D2541" s="2">
        <v>12.192399999999999</v>
      </c>
      <c r="E2541" s="2" t="s">
        <v>24</v>
      </c>
      <c r="F2541" s="2">
        <v>9.9000000000000005E-2</v>
      </c>
      <c r="G2541" s="2" t="s">
        <v>25</v>
      </c>
      <c r="H2541" s="3">
        <v>41927</v>
      </c>
    </row>
    <row r="2542" spans="1:8">
      <c r="A2542" s="2" t="s">
        <v>1190</v>
      </c>
      <c r="B2542" s="12">
        <v>78050215</v>
      </c>
      <c r="C2542" s="2">
        <v>11.14486</v>
      </c>
      <c r="D2542" s="2">
        <v>12.248089999999999</v>
      </c>
      <c r="E2542" s="2" t="s">
        <v>24</v>
      </c>
      <c r="F2542" s="2">
        <v>9.9000000000000005E-2</v>
      </c>
      <c r="G2542" s="2" t="s">
        <v>25</v>
      </c>
      <c r="H2542" s="3">
        <v>41927</v>
      </c>
    </row>
    <row r="2543" spans="1:8">
      <c r="A2543" s="2" t="s">
        <v>787</v>
      </c>
      <c r="B2543" s="12">
        <v>65175007</v>
      </c>
      <c r="C2543" s="2">
        <v>98.966260000000005</v>
      </c>
      <c r="D2543" s="2">
        <v>103.90765</v>
      </c>
      <c r="E2543" s="2" t="s">
        <v>24</v>
      </c>
      <c r="F2543" s="2">
        <v>4.99E-2</v>
      </c>
      <c r="G2543" s="2" t="s">
        <v>25</v>
      </c>
      <c r="H2543" s="3">
        <v>41927</v>
      </c>
    </row>
    <row r="2544" spans="1:8">
      <c r="A2544" s="2" t="s">
        <v>1207</v>
      </c>
      <c r="B2544" s="12">
        <v>50458055401</v>
      </c>
      <c r="C2544" s="2">
        <v>23.399249999999999</v>
      </c>
      <c r="D2544" s="2">
        <v>25.716010000000001</v>
      </c>
      <c r="E2544" s="2" t="s">
        <v>24</v>
      </c>
      <c r="F2544" s="2">
        <v>9.9000000000000005E-2</v>
      </c>
      <c r="G2544" s="2" t="s">
        <v>25</v>
      </c>
      <c r="H2544" s="3">
        <v>41927</v>
      </c>
    </row>
    <row r="2545" spans="1:8">
      <c r="A2545" s="2" t="s">
        <v>1208</v>
      </c>
      <c r="B2545" s="12">
        <v>50458055001</v>
      </c>
      <c r="C2545" s="2">
        <v>23.51606</v>
      </c>
      <c r="D2545" s="2">
        <v>25.844380000000001</v>
      </c>
      <c r="E2545" s="2" t="s">
        <v>24</v>
      </c>
      <c r="F2545" s="2">
        <v>9.9000000000000005E-2</v>
      </c>
      <c r="G2545" s="2" t="s">
        <v>25</v>
      </c>
      <c r="H2545" s="3">
        <v>41927</v>
      </c>
    </row>
    <row r="2546" spans="1:8">
      <c r="A2546" s="2" t="s">
        <v>1209</v>
      </c>
      <c r="B2546" s="12">
        <v>50458055101</v>
      </c>
      <c r="C2546" s="2">
        <v>23.712479999999999</v>
      </c>
      <c r="D2546" s="2">
        <v>26.06025</v>
      </c>
      <c r="E2546" s="2" t="s">
        <v>24</v>
      </c>
      <c r="F2546" s="2">
        <v>9.9000000000000005E-2</v>
      </c>
      <c r="G2546" s="2" t="s">
        <v>25</v>
      </c>
      <c r="H2546" s="3">
        <v>41927</v>
      </c>
    </row>
    <row r="2547" spans="1:8">
      <c r="A2547" s="2" t="s">
        <v>1210</v>
      </c>
      <c r="B2547" s="12">
        <v>50458055201</v>
      </c>
      <c r="C2547" s="2">
        <v>35.483989999999999</v>
      </c>
      <c r="D2547" s="2">
        <v>38.99691</v>
      </c>
      <c r="E2547" s="2" t="s">
        <v>24</v>
      </c>
      <c r="F2547" s="2">
        <v>9.9000000000000005E-2</v>
      </c>
      <c r="G2547" s="2" t="s">
        <v>25</v>
      </c>
      <c r="H2547" s="3">
        <v>41927</v>
      </c>
    </row>
    <row r="2548" spans="1:8">
      <c r="A2548" s="2" t="s">
        <v>846</v>
      </c>
      <c r="B2548" s="12">
        <v>65000603</v>
      </c>
      <c r="C2548" s="2">
        <v>34.758809999999997</v>
      </c>
      <c r="D2548" s="2">
        <v>37.190890000000003</v>
      </c>
      <c r="E2548" s="2" t="s">
        <v>24</v>
      </c>
      <c r="F2548" s="2">
        <v>7.0000000000000007E-2</v>
      </c>
      <c r="G2548" s="2" t="s">
        <v>25</v>
      </c>
      <c r="H2548" s="3">
        <v>41927</v>
      </c>
    </row>
    <row r="2549" spans="1:8">
      <c r="A2549" s="2" t="s">
        <v>1223</v>
      </c>
      <c r="B2549" s="12">
        <v>59011026310</v>
      </c>
      <c r="C2549" s="2">
        <v>11.805440000000001</v>
      </c>
      <c r="D2549" s="2">
        <v>12.74987</v>
      </c>
      <c r="E2549" s="2" t="s">
        <v>24</v>
      </c>
      <c r="F2549" s="2">
        <v>0.08</v>
      </c>
      <c r="G2549" s="2" t="s">
        <v>25</v>
      </c>
      <c r="H2549" s="3">
        <v>41927</v>
      </c>
    </row>
    <row r="2550" spans="1:8">
      <c r="A2550" s="2" t="s">
        <v>1224</v>
      </c>
      <c r="B2550" s="12">
        <v>59011026210</v>
      </c>
      <c r="C2550" s="2">
        <v>8.0460999999999991</v>
      </c>
      <c r="D2550" s="2">
        <v>8.6897800000000007</v>
      </c>
      <c r="E2550" s="2" t="s">
        <v>24</v>
      </c>
      <c r="F2550" s="2">
        <v>0.08</v>
      </c>
      <c r="G2550" s="2" t="s">
        <v>25</v>
      </c>
      <c r="H2550" s="3">
        <v>41927</v>
      </c>
    </row>
    <row r="2551" spans="1:8">
      <c r="A2551" s="2" t="s">
        <v>1225</v>
      </c>
      <c r="B2551" s="12">
        <v>59011026125</v>
      </c>
      <c r="C2551" s="2">
        <v>4.1550900000000004</v>
      </c>
      <c r="D2551" s="2">
        <v>4.4875400000000001</v>
      </c>
      <c r="E2551" s="2" t="s">
        <v>24</v>
      </c>
      <c r="F2551" s="2">
        <v>0.08</v>
      </c>
      <c r="G2551" s="2" t="s">
        <v>25</v>
      </c>
      <c r="H2551" s="3">
        <v>41927</v>
      </c>
    </row>
    <row r="2552" spans="1:8">
      <c r="A2552" s="2" t="s">
        <v>853</v>
      </c>
      <c r="B2552" s="12">
        <v>65000203</v>
      </c>
      <c r="C2552" s="2">
        <v>55.979410000000001</v>
      </c>
      <c r="D2552" s="2">
        <v>58.774459999999998</v>
      </c>
      <c r="E2552" s="2" t="s">
        <v>24</v>
      </c>
      <c r="F2552" s="2">
        <v>4.99E-2</v>
      </c>
      <c r="G2552" s="2" t="s">
        <v>25</v>
      </c>
      <c r="H2552" s="3">
        <v>41927</v>
      </c>
    </row>
    <row r="2553" spans="1:8">
      <c r="A2553" s="2" t="s">
        <v>1230</v>
      </c>
      <c r="B2553" s="12">
        <v>50458084002</v>
      </c>
      <c r="C2553" s="2">
        <v>3.9666700000000001</v>
      </c>
      <c r="D2553" s="2">
        <v>4.1610800000000001</v>
      </c>
      <c r="E2553" s="2" t="s">
        <v>24</v>
      </c>
      <c r="F2553" s="2">
        <v>4.9000000000000002E-2</v>
      </c>
      <c r="G2553" s="2" t="s">
        <v>25</v>
      </c>
      <c r="H2553" s="3">
        <v>41927</v>
      </c>
    </row>
    <row r="2554" spans="1:8">
      <c r="A2554" s="2" t="s">
        <v>1231</v>
      </c>
      <c r="B2554" s="12">
        <v>50458082002</v>
      </c>
      <c r="C2554" s="2">
        <v>2.5495000000000001</v>
      </c>
      <c r="D2554" s="2">
        <v>2.67442</v>
      </c>
      <c r="E2554" s="2" t="s">
        <v>24</v>
      </c>
      <c r="F2554" s="2">
        <v>4.9000000000000002E-2</v>
      </c>
      <c r="G2554" s="2" t="s">
        <v>25</v>
      </c>
      <c r="H2554" s="3">
        <v>41927</v>
      </c>
    </row>
    <row r="2555" spans="1:8">
      <c r="A2555" s="2" t="s">
        <v>1232</v>
      </c>
      <c r="B2555" s="12">
        <v>50458083002</v>
      </c>
      <c r="C2555" s="2">
        <v>2.9724499999999998</v>
      </c>
      <c r="D2555" s="2">
        <v>3.1181000000000001</v>
      </c>
      <c r="E2555" s="2" t="s">
        <v>24</v>
      </c>
      <c r="F2555" s="2">
        <v>4.9000000000000002E-2</v>
      </c>
      <c r="G2555" s="2" t="s">
        <v>25</v>
      </c>
      <c r="H2555" s="3">
        <v>41927</v>
      </c>
    </row>
    <row r="2556" spans="1:8">
      <c r="A2556" s="2" t="s">
        <v>1233</v>
      </c>
      <c r="B2556" s="12">
        <v>50458086101</v>
      </c>
      <c r="C2556" s="2">
        <v>5.0627599999999999</v>
      </c>
      <c r="D2556" s="2">
        <v>5.31088</v>
      </c>
      <c r="E2556" s="2" t="s">
        <v>24</v>
      </c>
      <c r="F2556" s="2">
        <v>4.9000000000000002E-2</v>
      </c>
      <c r="G2556" s="2" t="s">
        <v>25</v>
      </c>
      <c r="H2556" s="3">
        <v>41927</v>
      </c>
    </row>
    <row r="2557" spans="1:8">
      <c r="A2557" s="2" t="s">
        <v>1234</v>
      </c>
      <c r="B2557" s="12">
        <v>50458086201</v>
      </c>
      <c r="C2557" s="2">
        <v>6.5309799999999996</v>
      </c>
      <c r="D2557" s="2">
        <v>6.851</v>
      </c>
      <c r="E2557" s="2" t="s">
        <v>24</v>
      </c>
      <c r="F2557" s="2">
        <v>4.9000000000000002E-2</v>
      </c>
      <c r="G2557" s="2" t="s">
        <v>25</v>
      </c>
      <c r="H2557" s="3">
        <v>41927</v>
      </c>
    </row>
    <row r="2558" spans="1:8">
      <c r="A2558" s="2" t="s">
        <v>1235</v>
      </c>
      <c r="B2558" s="12">
        <v>50458086301</v>
      </c>
      <c r="C2558" s="2">
        <v>8.3596000000000004</v>
      </c>
      <c r="D2558" s="2">
        <v>8.7692200000000007</v>
      </c>
      <c r="E2558" s="2" t="s">
        <v>24</v>
      </c>
      <c r="F2558" s="2">
        <v>4.9000000000000002E-2</v>
      </c>
      <c r="G2558" s="2" t="s">
        <v>25</v>
      </c>
      <c r="H2558" s="3">
        <v>41927</v>
      </c>
    </row>
    <row r="2559" spans="1:8">
      <c r="A2559" s="2" t="s">
        <v>1236</v>
      </c>
      <c r="B2559" s="12">
        <v>50458086401</v>
      </c>
      <c r="C2559" s="2">
        <v>8.3255700000000008</v>
      </c>
      <c r="D2559" s="2">
        <v>8.73353</v>
      </c>
      <c r="E2559" s="2" t="s">
        <v>24</v>
      </c>
      <c r="F2559" s="2">
        <v>4.9000000000000002E-2</v>
      </c>
      <c r="G2559" s="2" t="s">
        <v>25</v>
      </c>
      <c r="H2559" s="3">
        <v>41927</v>
      </c>
    </row>
    <row r="2560" spans="1:8">
      <c r="A2560" s="2" t="s">
        <v>1237</v>
      </c>
      <c r="B2560" s="12">
        <v>50458086001</v>
      </c>
      <c r="C2560" s="2">
        <v>2.7775799999999999</v>
      </c>
      <c r="D2560" s="2">
        <v>2.91371</v>
      </c>
      <c r="E2560" s="2" t="s">
        <v>24</v>
      </c>
      <c r="F2560" s="2">
        <v>4.9000000000000002E-2</v>
      </c>
      <c r="G2560" s="2" t="s">
        <v>25</v>
      </c>
      <c r="H2560" s="3">
        <v>41927</v>
      </c>
    </row>
    <row r="2561" spans="1:8">
      <c r="A2561" s="2" t="s">
        <v>868</v>
      </c>
      <c r="B2561" s="12">
        <v>65027225</v>
      </c>
      <c r="C2561" s="2">
        <v>53.016860000000001</v>
      </c>
      <c r="D2561" s="2">
        <v>54.606839999999998</v>
      </c>
      <c r="E2561" s="2" t="s">
        <v>24</v>
      </c>
      <c r="F2561" s="2">
        <v>0.03</v>
      </c>
      <c r="G2561" s="2" t="s">
        <v>25</v>
      </c>
      <c r="H2561" s="3">
        <v>41927</v>
      </c>
    </row>
    <row r="2562" spans="1:8">
      <c r="A2562" s="2" t="s">
        <v>1472</v>
      </c>
      <c r="B2562" s="12">
        <v>65033230</v>
      </c>
      <c r="C2562" s="2">
        <v>7.2478499999999997</v>
      </c>
      <c r="D2562" s="2">
        <v>7.9726299999999997</v>
      </c>
      <c r="E2562" s="2" t="s">
        <v>24</v>
      </c>
      <c r="F2562" s="2">
        <v>0.1</v>
      </c>
      <c r="G2562" s="2" t="s">
        <v>25</v>
      </c>
      <c r="H2562" s="3">
        <v>41927</v>
      </c>
    </row>
    <row r="2563" spans="1:8">
      <c r="A2563" s="2" t="s">
        <v>870</v>
      </c>
      <c r="B2563" s="12">
        <v>65027105</v>
      </c>
      <c r="C2563" s="2">
        <v>29.456309999999998</v>
      </c>
      <c r="D2563" s="2">
        <v>36.627740000000003</v>
      </c>
      <c r="E2563" s="2" t="s">
        <v>24</v>
      </c>
      <c r="F2563" s="2">
        <v>0.24349999999999999</v>
      </c>
      <c r="G2563" s="2" t="s">
        <v>25</v>
      </c>
      <c r="H2563" s="3">
        <v>41927</v>
      </c>
    </row>
    <row r="2564" spans="1:8">
      <c r="A2564" s="2" t="s">
        <v>1248</v>
      </c>
      <c r="B2564" s="12">
        <v>64764054311</v>
      </c>
      <c r="C2564" s="2">
        <v>9.0015499999999999</v>
      </c>
      <c r="D2564" s="2">
        <v>9.8927099999999992</v>
      </c>
      <c r="E2564" s="2" t="s">
        <v>24</v>
      </c>
      <c r="F2564" s="2">
        <v>9.9000000000000005E-2</v>
      </c>
      <c r="G2564" s="2" t="s">
        <v>25</v>
      </c>
      <c r="H2564" s="3">
        <v>41927</v>
      </c>
    </row>
    <row r="2565" spans="1:8">
      <c r="A2565" s="2" t="s">
        <v>1249</v>
      </c>
      <c r="B2565" s="12">
        <v>64764054411</v>
      </c>
      <c r="C2565" s="2">
        <v>8.9407200000000007</v>
      </c>
      <c r="D2565" s="2">
        <v>9.8258500000000009</v>
      </c>
      <c r="E2565" s="2" t="s">
        <v>24</v>
      </c>
      <c r="F2565" s="2">
        <v>9.9000000000000005E-2</v>
      </c>
      <c r="G2565" s="2" t="s">
        <v>25</v>
      </c>
      <c r="H2565" s="3">
        <v>41927</v>
      </c>
    </row>
    <row r="2566" spans="1:8">
      <c r="A2566" s="2" t="s">
        <v>1579</v>
      </c>
      <c r="B2566" s="12">
        <v>64764054130</v>
      </c>
      <c r="C2566" s="2">
        <v>9.0641999999999996</v>
      </c>
      <c r="D2566" s="2">
        <v>9.9615600000000004</v>
      </c>
      <c r="E2566" s="2" t="s">
        <v>24</v>
      </c>
      <c r="F2566" s="2">
        <v>9.9000000000000005E-2</v>
      </c>
      <c r="G2566" s="2" t="s">
        <v>25</v>
      </c>
      <c r="H2566" s="3">
        <v>41927</v>
      </c>
    </row>
    <row r="2567" spans="1:8">
      <c r="A2567" s="2" t="s">
        <v>1250</v>
      </c>
      <c r="B2567" s="12">
        <v>64764004613</v>
      </c>
      <c r="C2567" s="2">
        <v>9.0194700000000001</v>
      </c>
      <c r="D2567" s="2">
        <v>9.9123999999999999</v>
      </c>
      <c r="E2567" s="2" t="s">
        <v>24</v>
      </c>
      <c r="F2567" s="2">
        <v>9.9000000000000005E-2</v>
      </c>
      <c r="G2567" s="2" t="s">
        <v>25</v>
      </c>
      <c r="H2567" s="3">
        <v>41927</v>
      </c>
    </row>
    <row r="2568" spans="1:8">
      <c r="A2568" s="2" t="s">
        <v>1251</v>
      </c>
      <c r="B2568" s="12">
        <v>64764070201</v>
      </c>
      <c r="C2568" s="2">
        <v>5.5620900000000004</v>
      </c>
      <c r="D2568" s="2">
        <v>6.1127399999999996</v>
      </c>
      <c r="E2568" s="2" t="s">
        <v>24</v>
      </c>
      <c r="F2568" s="2">
        <v>9.9000000000000005E-2</v>
      </c>
      <c r="G2568" s="2" t="s">
        <v>25</v>
      </c>
      <c r="H2568" s="3">
        <v>41927</v>
      </c>
    </row>
    <row r="2569" spans="1:8">
      <c r="A2569" s="2" t="s">
        <v>552</v>
      </c>
      <c r="B2569" s="12">
        <v>642301030</v>
      </c>
      <c r="C2569" s="2">
        <v>2.4710399999999999</v>
      </c>
      <c r="D2569" s="2">
        <v>2.7183199999999998</v>
      </c>
      <c r="E2569" s="2" t="s">
        <v>24</v>
      </c>
      <c r="F2569" s="2">
        <v>0.10009999999999999</v>
      </c>
      <c r="G2569" s="2" t="s">
        <v>25</v>
      </c>
      <c r="H2569" s="3">
        <v>41927</v>
      </c>
    </row>
    <row r="2570" spans="1:8">
      <c r="A2570" s="2" t="s">
        <v>1580</v>
      </c>
      <c r="B2570" s="12">
        <v>44087002203</v>
      </c>
      <c r="C2570" s="2">
        <v>763.54398000000003</v>
      </c>
      <c r="D2570" s="2">
        <v>816.99206000000004</v>
      </c>
      <c r="E2570" s="2" t="s">
        <v>24</v>
      </c>
      <c r="F2570" s="2">
        <v>7.0000000000000007E-2</v>
      </c>
      <c r="G2570" s="2" t="s">
        <v>25</v>
      </c>
      <c r="H2570" s="3">
        <v>41927</v>
      </c>
    </row>
    <row r="2571" spans="1:8">
      <c r="A2571" s="2" t="s">
        <v>188</v>
      </c>
      <c r="B2571" s="12">
        <v>44087004403</v>
      </c>
      <c r="C2571" s="2">
        <v>776.54867000000002</v>
      </c>
      <c r="D2571" s="2">
        <v>830.90707999999995</v>
      </c>
      <c r="E2571" s="2" t="s">
        <v>24</v>
      </c>
      <c r="F2571" s="2">
        <v>7.0000000000000007E-2</v>
      </c>
      <c r="G2571" s="2" t="s">
        <v>25</v>
      </c>
      <c r="H2571" s="3">
        <v>41927</v>
      </c>
    </row>
    <row r="2572" spans="1:8">
      <c r="A2572" s="2" t="s">
        <v>1256</v>
      </c>
      <c r="B2572" s="12">
        <v>64764080510</v>
      </c>
      <c r="C2572" s="2">
        <v>7.4540300000000004</v>
      </c>
      <c r="D2572" s="2">
        <v>8.1918299999999995</v>
      </c>
      <c r="E2572" s="2" t="s">
        <v>24</v>
      </c>
      <c r="F2572" s="2">
        <v>9.9000000000000005E-2</v>
      </c>
      <c r="G2572" s="2" t="s">
        <v>25</v>
      </c>
      <c r="H2572" s="3">
        <v>41927</v>
      </c>
    </row>
    <row r="2573" spans="1:8">
      <c r="A2573" s="2" t="s">
        <v>906</v>
      </c>
      <c r="B2573" s="12">
        <v>78034161</v>
      </c>
      <c r="C2573" s="2">
        <v>2686.5194799999999</v>
      </c>
      <c r="D2573" s="2">
        <v>2713.3846800000001</v>
      </c>
      <c r="E2573" s="2" t="s">
        <v>24</v>
      </c>
      <c r="F2573" s="2">
        <v>0.01</v>
      </c>
      <c r="G2573" s="2" t="s">
        <v>25</v>
      </c>
      <c r="H2573" s="3">
        <v>41927</v>
      </c>
    </row>
    <row r="2574" spans="1:8">
      <c r="A2574" s="2" t="s">
        <v>1474</v>
      </c>
      <c r="B2574" s="12">
        <v>78034261</v>
      </c>
      <c r="C2574" s="2">
        <v>3976.1988200000001</v>
      </c>
      <c r="D2574" s="2">
        <v>4015.96081</v>
      </c>
      <c r="E2574" s="2" t="s">
        <v>24</v>
      </c>
      <c r="F2574" s="2">
        <v>0.01</v>
      </c>
      <c r="G2574" s="2" t="s">
        <v>25</v>
      </c>
      <c r="H2574" s="3">
        <v>41927</v>
      </c>
    </row>
    <row r="2575" spans="1:8">
      <c r="A2575" s="2" t="s">
        <v>564</v>
      </c>
      <c r="B2575" s="12">
        <v>642007530</v>
      </c>
      <c r="C2575" s="2">
        <v>1.2422800000000001</v>
      </c>
      <c r="D2575" s="2">
        <v>1.36646</v>
      </c>
      <c r="E2575" s="2" t="s">
        <v>24</v>
      </c>
      <c r="F2575" s="2">
        <v>0.1</v>
      </c>
      <c r="G2575" s="2" t="s">
        <v>25</v>
      </c>
      <c r="H2575" s="3">
        <v>41927</v>
      </c>
    </row>
    <row r="2576" spans="1:8">
      <c r="A2576" s="2" t="s">
        <v>908</v>
      </c>
      <c r="B2576" s="12">
        <v>65414727</v>
      </c>
      <c r="C2576" s="2">
        <v>11.26155</v>
      </c>
      <c r="D2576" s="2">
        <v>12.33432</v>
      </c>
      <c r="E2576" s="2" t="s">
        <v>24</v>
      </c>
      <c r="F2576" s="2">
        <v>9.5299999999999996E-2</v>
      </c>
      <c r="G2576" s="2" t="s">
        <v>25</v>
      </c>
      <c r="H2576" s="3">
        <v>41927</v>
      </c>
    </row>
    <row r="2577" spans="1:8">
      <c r="A2577" s="2" t="s">
        <v>1287</v>
      </c>
      <c r="B2577" s="12">
        <v>65065205</v>
      </c>
      <c r="C2577" s="2">
        <v>24.817170000000001</v>
      </c>
      <c r="D2577" s="2">
        <v>26.92464</v>
      </c>
      <c r="E2577" s="2" t="s">
        <v>24</v>
      </c>
      <c r="F2577" s="2">
        <v>8.4900000000000003E-2</v>
      </c>
      <c r="G2577" s="2" t="s">
        <v>25</v>
      </c>
      <c r="H2577" s="3">
        <v>41927</v>
      </c>
    </row>
    <row r="2578" spans="1:8">
      <c r="A2578" s="2" t="s">
        <v>1288</v>
      </c>
      <c r="B2578" s="12">
        <v>65026005</v>
      </c>
      <c r="C2578" s="2">
        <v>41.340780000000002</v>
      </c>
      <c r="D2578" s="2">
        <v>45.058140000000002</v>
      </c>
      <c r="E2578" s="2" t="s">
        <v>24</v>
      </c>
      <c r="F2578" s="2">
        <v>8.9899999999999994E-2</v>
      </c>
      <c r="G2578" s="2" t="s">
        <v>25</v>
      </c>
      <c r="H2578" s="3">
        <v>41927</v>
      </c>
    </row>
    <row r="2579" spans="1:8">
      <c r="A2579" s="2" t="s">
        <v>1288</v>
      </c>
      <c r="B2579" s="12">
        <v>65026025</v>
      </c>
      <c r="C2579" s="2">
        <v>41.25394</v>
      </c>
      <c r="D2579" s="2">
        <v>44.961840000000002</v>
      </c>
      <c r="E2579" s="2" t="s">
        <v>24</v>
      </c>
      <c r="F2579" s="2">
        <v>8.9899999999999994E-2</v>
      </c>
      <c r="G2579" s="2" t="s">
        <v>25</v>
      </c>
      <c r="H2579" s="3">
        <v>41927</v>
      </c>
    </row>
    <row r="2580" spans="1:8">
      <c r="A2580" s="2" t="s">
        <v>1581</v>
      </c>
      <c r="B2580" s="12">
        <v>65062707</v>
      </c>
      <c r="C2580" s="2">
        <v>9.4079999999999995</v>
      </c>
      <c r="D2580" s="2">
        <v>13.207610000000001</v>
      </c>
      <c r="E2580" s="2" t="s">
        <v>24</v>
      </c>
      <c r="F2580" s="2">
        <v>0.40389999999999998</v>
      </c>
      <c r="G2580" s="2" t="s">
        <v>25</v>
      </c>
      <c r="H2580" s="3">
        <v>41927</v>
      </c>
    </row>
    <row r="2581" spans="1:8">
      <c r="A2581" s="2" t="s">
        <v>955</v>
      </c>
      <c r="B2581" s="12">
        <v>65401303</v>
      </c>
      <c r="C2581" s="2">
        <v>34.56427</v>
      </c>
      <c r="D2581" s="2">
        <v>37.683</v>
      </c>
      <c r="E2581" s="2" t="s">
        <v>24</v>
      </c>
      <c r="F2581" s="2">
        <v>9.0200000000000002E-2</v>
      </c>
      <c r="G2581" s="2" t="s">
        <v>25</v>
      </c>
      <c r="H2581" s="3">
        <v>41927</v>
      </c>
    </row>
    <row r="2582" spans="1:8">
      <c r="A2582" s="2" t="s">
        <v>643</v>
      </c>
      <c r="B2582" s="12">
        <v>642007912</v>
      </c>
      <c r="C2582" s="2">
        <v>2.1706500000000002</v>
      </c>
      <c r="D2582" s="2">
        <v>2.6047699999999998</v>
      </c>
      <c r="E2582" s="2" t="s">
        <v>24</v>
      </c>
      <c r="F2582" s="2">
        <v>0.2</v>
      </c>
      <c r="G2582" s="2" t="s">
        <v>25</v>
      </c>
      <c r="H2582" s="3">
        <v>41927</v>
      </c>
    </row>
    <row r="2583" spans="1:8">
      <c r="A2583" s="2" t="s">
        <v>645</v>
      </c>
      <c r="B2583" s="12">
        <v>642007030</v>
      </c>
      <c r="C2583" s="2">
        <v>2.4710399999999999</v>
      </c>
      <c r="D2583" s="2">
        <v>2.7183199999999998</v>
      </c>
      <c r="E2583" s="2" t="s">
        <v>24</v>
      </c>
      <c r="F2583" s="2">
        <v>0.10009999999999999</v>
      </c>
      <c r="G2583" s="2" t="s">
        <v>25</v>
      </c>
      <c r="H2583" s="3">
        <v>41927</v>
      </c>
    </row>
    <row r="2584" spans="1:8">
      <c r="A2584" s="2" t="s">
        <v>105</v>
      </c>
      <c r="B2584" s="12">
        <v>63717087616</v>
      </c>
      <c r="C2584" s="2">
        <v>0.95562999999999998</v>
      </c>
      <c r="D2584" s="2">
        <v>1.0464199999999999</v>
      </c>
      <c r="E2584" s="2" t="s">
        <v>24</v>
      </c>
      <c r="F2584" s="2">
        <v>9.5000000000000001E-2</v>
      </c>
      <c r="G2584" s="2" t="s">
        <v>25</v>
      </c>
      <c r="H2584" s="3">
        <v>41927</v>
      </c>
    </row>
    <row r="2585" spans="1:8">
      <c r="A2585" s="2" t="s">
        <v>1582</v>
      </c>
      <c r="B2585" s="12">
        <v>24581030</v>
      </c>
      <c r="C2585" s="2">
        <v>10.835039999999999</v>
      </c>
      <c r="D2585" s="2">
        <v>16.252559999999999</v>
      </c>
      <c r="E2585" s="2" t="s">
        <v>24</v>
      </c>
      <c r="F2585" s="2">
        <v>0.5</v>
      </c>
      <c r="G2585" s="2" t="s">
        <v>25</v>
      </c>
      <c r="H2585" s="3">
        <v>41934</v>
      </c>
    </row>
    <row r="2586" spans="1:8">
      <c r="A2586" s="2" t="s">
        <v>1583</v>
      </c>
      <c r="B2586" s="12">
        <v>24581130</v>
      </c>
      <c r="C2586" s="2">
        <v>14.27267</v>
      </c>
      <c r="D2586" s="2">
        <v>21.40915</v>
      </c>
      <c r="E2586" s="2" t="s">
        <v>24</v>
      </c>
      <c r="F2586" s="2">
        <v>0.5</v>
      </c>
      <c r="G2586" s="2" t="s">
        <v>25</v>
      </c>
      <c r="H2586" s="3">
        <v>41934</v>
      </c>
    </row>
    <row r="2587" spans="1:8">
      <c r="A2587" s="2" t="s">
        <v>1584</v>
      </c>
      <c r="B2587" s="12">
        <v>24581230</v>
      </c>
      <c r="C2587" s="2">
        <v>32.621279999999999</v>
      </c>
      <c r="D2587" s="2">
        <v>48.931919999999998</v>
      </c>
      <c r="E2587" s="2" t="s">
        <v>24</v>
      </c>
      <c r="F2587" s="2">
        <v>0.5</v>
      </c>
      <c r="G2587" s="2" t="s">
        <v>25</v>
      </c>
      <c r="H2587" s="3">
        <v>41934</v>
      </c>
    </row>
    <row r="2588" spans="1:8">
      <c r="A2588" s="2" t="s">
        <v>1152</v>
      </c>
      <c r="B2588" s="12">
        <v>3085222</v>
      </c>
      <c r="C2588" s="2">
        <v>294.15519</v>
      </c>
      <c r="D2588" s="2">
        <v>308.56880000000001</v>
      </c>
      <c r="E2588" s="2" t="s">
        <v>24</v>
      </c>
      <c r="F2588" s="2">
        <v>4.9000000000000002E-2</v>
      </c>
      <c r="G2588" s="2" t="s">
        <v>25</v>
      </c>
      <c r="H2588" s="3">
        <v>41934</v>
      </c>
    </row>
    <row r="2589" spans="1:8">
      <c r="A2589" s="2" t="s">
        <v>1153</v>
      </c>
      <c r="B2589" s="12">
        <v>3052811</v>
      </c>
      <c r="C2589" s="2">
        <v>164.11524</v>
      </c>
      <c r="D2589" s="2">
        <v>172.15689</v>
      </c>
      <c r="E2589" s="2" t="s">
        <v>24</v>
      </c>
      <c r="F2589" s="2">
        <v>4.9000000000000002E-2</v>
      </c>
      <c r="G2589" s="2" t="s">
        <v>25</v>
      </c>
      <c r="H2589" s="3">
        <v>41934</v>
      </c>
    </row>
    <row r="2590" spans="1:8">
      <c r="A2590" s="2" t="s">
        <v>1055</v>
      </c>
      <c r="B2590" s="12">
        <v>62856068010</v>
      </c>
      <c r="C2590" s="2">
        <v>6.3763500000000004</v>
      </c>
      <c r="D2590" s="2">
        <v>7.3327999999999998</v>
      </c>
      <c r="E2590" s="2" t="s">
        <v>24</v>
      </c>
      <c r="F2590" s="2">
        <v>0.15</v>
      </c>
      <c r="G2590" s="2" t="s">
        <v>25</v>
      </c>
      <c r="H2590" s="3">
        <v>41934</v>
      </c>
    </row>
    <row r="2591" spans="1:8">
      <c r="A2591" s="2" t="s">
        <v>1056</v>
      </c>
      <c r="B2591" s="12">
        <v>62856068110</v>
      </c>
      <c r="C2591" s="2">
        <v>1.62999</v>
      </c>
      <c r="D2591" s="2">
        <v>5.7864599999999999</v>
      </c>
      <c r="E2591" s="2" t="s">
        <v>24</v>
      </c>
      <c r="F2591" s="2">
        <v>2.5499999999999998</v>
      </c>
      <c r="G2591" s="2" t="s">
        <v>25</v>
      </c>
      <c r="H2591" s="3">
        <v>41934</v>
      </c>
    </row>
    <row r="2592" spans="1:8">
      <c r="A2592" s="2" t="s">
        <v>690</v>
      </c>
      <c r="B2592" s="12">
        <v>99207026012</v>
      </c>
      <c r="C2592" s="2">
        <v>56.844000000000001</v>
      </c>
      <c r="D2592" s="2">
        <v>65.313760000000002</v>
      </c>
      <c r="E2592" s="2" t="s">
        <v>24</v>
      </c>
      <c r="F2592" s="2">
        <v>0.14899999999999999</v>
      </c>
      <c r="G2592" s="2" t="s">
        <v>25</v>
      </c>
      <c r="H2592" s="3">
        <v>41941</v>
      </c>
    </row>
    <row r="2593" spans="1:8">
      <c r="A2593" s="2" t="s">
        <v>1585</v>
      </c>
      <c r="B2593" s="12">
        <v>50419048303</v>
      </c>
      <c r="C2593" s="2">
        <v>3.4541900000000001</v>
      </c>
      <c r="D2593" s="2">
        <v>3.7961900000000002</v>
      </c>
      <c r="E2593" s="2" t="s">
        <v>24</v>
      </c>
      <c r="F2593" s="2">
        <v>9.9000000000000005E-2</v>
      </c>
      <c r="G2593" s="2" t="s">
        <v>25</v>
      </c>
      <c r="H2593" s="3">
        <v>41941</v>
      </c>
    </row>
    <row r="2594" spans="1:8">
      <c r="A2594" s="2" t="s">
        <v>1586</v>
      </c>
      <c r="B2594" s="12">
        <v>187520546</v>
      </c>
      <c r="C2594" s="2">
        <v>8.1252899999999997</v>
      </c>
      <c r="D2594" s="2">
        <v>9.33596</v>
      </c>
      <c r="E2594" s="2" t="s">
        <v>24</v>
      </c>
      <c r="F2594" s="2">
        <v>0.14899999999999999</v>
      </c>
      <c r="G2594" s="2" t="s">
        <v>25</v>
      </c>
      <c r="H2594" s="3">
        <v>41941</v>
      </c>
    </row>
    <row r="2595" spans="1:8">
      <c r="A2595" s="2" t="s">
        <v>703</v>
      </c>
      <c r="B2595" s="12">
        <v>66057760</v>
      </c>
      <c r="C2595" s="2">
        <v>4.0357500000000002</v>
      </c>
      <c r="D2595" s="2">
        <v>4.6371500000000001</v>
      </c>
      <c r="E2595" s="2" t="s">
        <v>24</v>
      </c>
      <c r="F2595" s="2">
        <v>0.14899999999999999</v>
      </c>
      <c r="G2595" s="2" t="s">
        <v>25</v>
      </c>
      <c r="H2595" s="3">
        <v>41941</v>
      </c>
    </row>
    <row r="2596" spans="1:8">
      <c r="A2596" s="2" t="s">
        <v>1120</v>
      </c>
      <c r="B2596" s="12">
        <v>50419074701</v>
      </c>
      <c r="C2596" s="2">
        <v>15.159879999999999</v>
      </c>
      <c r="D2596" s="2">
        <v>17.434629999999999</v>
      </c>
      <c r="E2596" s="2" t="s">
        <v>24</v>
      </c>
      <c r="F2596" s="2">
        <v>0.15010000000000001</v>
      </c>
      <c r="G2596" s="2" t="s">
        <v>25</v>
      </c>
      <c r="H2596" s="3">
        <v>41941</v>
      </c>
    </row>
    <row r="2597" spans="1:8">
      <c r="A2597" s="2" t="s">
        <v>1587</v>
      </c>
      <c r="B2597" s="12">
        <v>50419045404</v>
      </c>
      <c r="C2597" s="2">
        <v>23.087140000000002</v>
      </c>
      <c r="D2597" s="2">
        <v>25.37208</v>
      </c>
      <c r="E2597" s="2" t="s">
        <v>24</v>
      </c>
      <c r="F2597" s="2">
        <v>9.9000000000000005E-2</v>
      </c>
      <c r="G2597" s="2" t="s">
        <v>25</v>
      </c>
      <c r="H2597" s="3">
        <v>41941</v>
      </c>
    </row>
    <row r="2598" spans="1:8">
      <c r="A2598" s="2" t="s">
        <v>1588</v>
      </c>
      <c r="B2598" s="12">
        <v>50419045604</v>
      </c>
      <c r="C2598" s="2">
        <v>23.026250000000001</v>
      </c>
      <c r="D2598" s="2">
        <v>25.305160000000001</v>
      </c>
      <c r="E2598" s="2" t="s">
        <v>24</v>
      </c>
      <c r="F2598" s="2">
        <v>9.9000000000000005E-2</v>
      </c>
      <c r="G2598" s="2" t="s">
        <v>25</v>
      </c>
      <c r="H2598" s="3">
        <v>41941</v>
      </c>
    </row>
    <row r="2599" spans="1:8">
      <c r="A2599" s="2" t="s">
        <v>1589</v>
      </c>
      <c r="B2599" s="12">
        <v>50419045104</v>
      </c>
      <c r="C2599" s="2">
        <v>22.69819</v>
      </c>
      <c r="D2599" s="2">
        <v>24.94464</v>
      </c>
      <c r="E2599" s="2" t="s">
        <v>24</v>
      </c>
      <c r="F2599" s="2">
        <v>9.9000000000000005E-2</v>
      </c>
      <c r="G2599" s="2" t="s">
        <v>25</v>
      </c>
      <c r="H2599" s="3">
        <v>41941</v>
      </c>
    </row>
    <row r="2600" spans="1:8">
      <c r="A2600" s="2" t="s">
        <v>1590</v>
      </c>
      <c r="B2600" s="12">
        <v>50419045904</v>
      </c>
      <c r="C2600" s="2">
        <v>23.249500000000001</v>
      </c>
      <c r="D2600" s="2">
        <v>25.5505</v>
      </c>
      <c r="E2600" s="2" t="s">
        <v>24</v>
      </c>
      <c r="F2600" s="2">
        <v>9.9000000000000005E-2</v>
      </c>
      <c r="G2600" s="2" t="s">
        <v>25</v>
      </c>
      <c r="H2600" s="3">
        <v>41941</v>
      </c>
    </row>
    <row r="2601" spans="1:8">
      <c r="A2601" s="2" t="s">
        <v>1591</v>
      </c>
      <c r="B2601" s="12">
        <v>50419045304</v>
      </c>
      <c r="C2601" s="2">
        <v>23.154640000000001</v>
      </c>
      <c r="D2601" s="2">
        <v>25.446259999999999</v>
      </c>
      <c r="E2601" s="2" t="s">
        <v>24</v>
      </c>
      <c r="F2601" s="2">
        <v>9.9000000000000005E-2</v>
      </c>
      <c r="G2601" s="2" t="s">
        <v>25</v>
      </c>
      <c r="H2601" s="3">
        <v>41941</v>
      </c>
    </row>
    <row r="2602" spans="1:8">
      <c r="A2602" s="2" t="s">
        <v>1592</v>
      </c>
      <c r="B2602" s="12">
        <v>50419045204</v>
      </c>
      <c r="C2602" s="2">
        <v>22.873390000000001</v>
      </c>
      <c r="D2602" s="2">
        <v>25.137170000000001</v>
      </c>
      <c r="E2602" s="2" t="s">
        <v>24</v>
      </c>
      <c r="F2602" s="2">
        <v>9.9000000000000005E-2</v>
      </c>
      <c r="G2602" s="2" t="s">
        <v>25</v>
      </c>
      <c r="H2602" s="3">
        <v>41941</v>
      </c>
    </row>
    <row r="2603" spans="1:8">
      <c r="A2603" s="2" t="s">
        <v>1593</v>
      </c>
      <c r="B2603" s="12">
        <v>50419049104</v>
      </c>
      <c r="C2603" s="2">
        <v>27.543970000000002</v>
      </c>
      <c r="D2603" s="2">
        <v>30.271930000000001</v>
      </c>
      <c r="E2603" s="2" t="s">
        <v>24</v>
      </c>
      <c r="F2603" s="2">
        <v>9.9000000000000005E-2</v>
      </c>
      <c r="G2603" s="2" t="s">
        <v>25</v>
      </c>
      <c r="H2603" s="3">
        <v>41941</v>
      </c>
    </row>
    <row r="2604" spans="1:8">
      <c r="A2604" s="2" t="s">
        <v>1594</v>
      </c>
      <c r="B2604" s="12">
        <v>187320447</v>
      </c>
      <c r="C2604" s="2">
        <v>7.0224799999999998</v>
      </c>
      <c r="D2604" s="2">
        <v>8.0687599999999993</v>
      </c>
      <c r="E2604" s="2" t="s">
        <v>24</v>
      </c>
      <c r="F2604" s="2">
        <v>0.14899999999999999</v>
      </c>
      <c r="G2604" s="2" t="s">
        <v>25</v>
      </c>
      <c r="H2604" s="3">
        <v>41941</v>
      </c>
    </row>
    <row r="2605" spans="1:8">
      <c r="A2605" s="2" t="s">
        <v>1595</v>
      </c>
      <c r="B2605" s="12">
        <v>75854031030</v>
      </c>
      <c r="C2605" s="2">
        <v>4.3921099999999997</v>
      </c>
      <c r="D2605" s="2">
        <v>4.8751100000000003</v>
      </c>
      <c r="E2605" s="2" t="s">
        <v>24</v>
      </c>
      <c r="F2605" s="2">
        <v>0.11</v>
      </c>
      <c r="G2605" s="2" t="s">
        <v>25</v>
      </c>
      <c r="H2605" s="3">
        <v>41941</v>
      </c>
    </row>
    <row r="2606" spans="1:8">
      <c r="A2606" s="2" t="s">
        <v>833</v>
      </c>
      <c r="B2606" s="12">
        <v>99207001010</v>
      </c>
      <c r="C2606" s="2">
        <v>4.1420899999999996</v>
      </c>
      <c r="D2606" s="2">
        <v>4.7592600000000003</v>
      </c>
      <c r="E2606" s="2" t="s">
        <v>24</v>
      </c>
      <c r="F2606" s="2">
        <v>0.14899999999999999</v>
      </c>
      <c r="G2606" s="2" t="s">
        <v>25</v>
      </c>
      <c r="H2606" s="3">
        <v>41941</v>
      </c>
    </row>
    <row r="2607" spans="1:8">
      <c r="A2607" s="2" t="s">
        <v>1596</v>
      </c>
      <c r="B2607" s="12">
        <v>50419045504</v>
      </c>
      <c r="C2607" s="2">
        <v>24.322500000000002</v>
      </c>
      <c r="D2607" s="2">
        <v>26.730180000000001</v>
      </c>
      <c r="E2607" s="2" t="s">
        <v>24</v>
      </c>
      <c r="F2607" s="2">
        <v>9.9000000000000005E-2</v>
      </c>
      <c r="G2607" s="2" t="s">
        <v>25</v>
      </c>
      <c r="H2607" s="3">
        <v>41941</v>
      </c>
    </row>
    <row r="2608" spans="1:8">
      <c r="A2608" s="2" t="s">
        <v>1597</v>
      </c>
      <c r="B2608" s="12">
        <v>75854031430</v>
      </c>
      <c r="C2608" s="2">
        <v>3.61253</v>
      </c>
      <c r="D2608" s="2">
        <v>3.9736400000000001</v>
      </c>
      <c r="E2608" s="2" t="s">
        <v>24</v>
      </c>
      <c r="F2608" s="2">
        <v>0.1</v>
      </c>
      <c r="G2608" s="2" t="s">
        <v>25</v>
      </c>
      <c r="H2608" s="3">
        <v>41941</v>
      </c>
    </row>
    <row r="2609" spans="1:8">
      <c r="A2609" s="2" t="s">
        <v>1598</v>
      </c>
      <c r="B2609" s="12">
        <v>37000045502</v>
      </c>
      <c r="C2609" s="2">
        <v>0.63980000000000004</v>
      </c>
      <c r="D2609" s="2">
        <v>0.61397999999999997</v>
      </c>
      <c r="E2609" s="2" t="s">
        <v>24</v>
      </c>
      <c r="F2609" s="2">
        <v>-4.0399999999999998E-2</v>
      </c>
      <c r="G2609" s="2" t="s">
        <v>25</v>
      </c>
      <c r="H2609" s="3">
        <v>41941</v>
      </c>
    </row>
    <row r="2610" spans="1:8">
      <c r="A2610" s="2" t="s">
        <v>1377</v>
      </c>
      <c r="B2610" s="12">
        <v>39022210</v>
      </c>
      <c r="C2610" s="2">
        <v>1.4449799999999999</v>
      </c>
      <c r="D2610" s="2">
        <v>1.58948</v>
      </c>
      <c r="E2610" s="2" t="s">
        <v>24</v>
      </c>
      <c r="F2610" s="2">
        <v>0.1</v>
      </c>
      <c r="G2610" s="2" t="s">
        <v>25</v>
      </c>
      <c r="H2610" s="3">
        <v>41770</v>
      </c>
    </row>
    <row r="2611" spans="1:8">
      <c r="A2611" s="2" t="s">
        <v>1378</v>
      </c>
      <c r="B2611" s="12">
        <v>39022310</v>
      </c>
      <c r="C2611" s="2">
        <v>2.66506</v>
      </c>
      <c r="D2611" s="2">
        <v>2.9316200000000001</v>
      </c>
      <c r="E2611" s="2" t="s">
        <v>24</v>
      </c>
      <c r="F2611" s="2">
        <v>0.1</v>
      </c>
      <c r="G2611" s="2" t="s">
        <v>25</v>
      </c>
      <c r="H2611" s="3">
        <v>41770</v>
      </c>
    </row>
    <row r="2612" spans="1:8">
      <c r="A2612" s="2" t="s">
        <v>1379</v>
      </c>
      <c r="B2612" s="12">
        <v>24542131</v>
      </c>
      <c r="C2612" s="2">
        <v>10.62082</v>
      </c>
      <c r="D2612" s="2">
        <v>11.6829</v>
      </c>
      <c r="E2612" s="2" t="s">
        <v>24</v>
      </c>
      <c r="F2612" s="2">
        <v>0.1</v>
      </c>
      <c r="G2612" s="2" t="s">
        <v>25</v>
      </c>
      <c r="H2612" s="3">
        <v>41770</v>
      </c>
    </row>
    <row r="2613" spans="1:8">
      <c r="A2613" s="2" t="s">
        <v>1380</v>
      </c>
      <c r="B2613" s="12">
        <v>24540131</v>
      </c>
      <c r="C2613" s="2">
        <v>10.605230000000001</v>
      </c>
      <c r="D2613" s="2">
        <v>11.665760000000001</v>
      </c>
      <c r="E2613" s="2" t="s">
        <v>24</v>
      </c>
      <c r="F2613" s="2">
        <v>0.1</v>
      </c>
      <c r="G2613" s="2" t="s">
        <v>25</v>
      </c>
      <c r="H2613" s="3">
        <v>41770</v>
      </c>
    </row>
    <row r="2614" spans="1:8">
      <c r="A2614" s="2" t="s">
        <v>1381</v>
      </c>
      <c r="B2614" s="12">
        <v>24552131</v>
      </c>
      <c r="C2614" s="2">
        <v>10.5037</v>
      </c>
      <c r="D2614" s="2">
        <v>11.554069999999999</v>
      </c>
      <c r="E2614" s="2" t="s">
        <v>24</v>
      </c>
      <c r="F2614" s="2">
        <v>0.1</v>
      </c>
      <c r="G2614" s="2" t="s">
        <v>25</v>
      </c>
      <c r="H2614" s="3">
        <v>41770</v>
      </c>
    </row>
    <row r="2615" spans="1:8">
      <c r="A2615" s="2" t="s">
        <v>1382</v>
      </c>
      <c r="B2615" s="12">
        <v>24550131</v>
      </c>
      <c r="C2615" s="2">
        <v>10.58765</v>
      </c>
      <c r="D2615" s="2">
        <v>11.646420000000001</v>
      </c>
      <c r="E2615" s="2" t="s">
        <v>24</v>
      </c>
      <c r="F2615" s="2">
        <v>0.1</v>
      </c>
      <c r="G2615" s="2" t="s">
        <v>25</v>
      </c>
      <c r="H2615" s="3">
        <v>41770</v>
      </c>
    </row>
    <row r="2616" spans="1:8">
      <c r="A2616" s="2" t="s">
        <v>1599</v>
      </c>
      <c r="B2616" s="12">
        <v>88216130</v>
      </c>
      <c r="C2616" s="2">
        <v>31.27636</v>
      </c>
      <c r="D2616" s="2">
        <v>34.40399</v>
      </c>
      <c r="E2616" s="2" t="s">
        <v>24</v>
      </c>
      <c r="F2616" s="2">
        <v>0.1</v>
      </c>
      <c r="G2616" s="2" t="s">
        <v>25</v>
      </c>
      <c r="H2616" s="3">
        <v>41770</v>
      </c>
    </row>
    <row r="2617" spans="1:8">
      <c r="A2617" s="2" t="s">
        <v>1383</v>
      </c>
      <c r="B2617" s="12">
        <v>24585530</v>
      </c>
      <c r="C2617" s="2">
        <v>4.5147199999999996</v>
      </c>
      <c r="D2617" s="2">
        <v>4.9663500000000003</v>
      </c>
      <c r="E2617" s="2" t="s">
        <v>24</v>
      </c>
      <c r="F2617" s="2">
        <v>0.1</v>
      </c>
      <c r="G2617" s="2" t="s">
        <v>25</v>
      </c>
      <c r="H2617" s="3">
        <v>41770</v>
      </c>
    </row>
    <row r="2618" spans="1:8">
      <c r="A2618" s="2" t="s">
        <v>1384</v>
      </c>
      <c r="B2618" s="12">
        <v>24585630</v>
      </c>
      <c r="C2618" s="2">
        <v>4.9609500000000004</v>
      </c>
      <c r="D2618" s="2">
        <v>5.4569200000000002</v>
      </c>
      <c r="E2618" s="2" t="s">
        <v>24</v>
      </c>
      <c r="F2618" s="2">
        <v>0.1</v>
      </c>
      <c r="G2618" s="2" t="s">
        <v>25</v>
      </c>
      <c r="H2618" s="3">
        <v>41770</v>
      </c>
    </row>
    <row r="2619" spans="1:8">
      <c r="A2619" s="2" t="s">
        <v>1385</v>
      </c>
      <c r="B2619" s="12">
        <v>24585130</v>
      </c>
      <c r="C2619" s="2">
        <v>3.72044</v>
      </c>
      <c r="D2619" s="2">
        <v>4.0925500000000001</v>
      </c>
      <c r="E2619" s="2" t="s">
        <v>24</v>
      </c>
      <c r="F2619" s="2">
        <v>0.1</v>
      </c>
      <c r="G2619" s="2" t="s">
        <v>25</v>
      </c>
      <c r="H2619" s="3">
        <v>41770</v>
      </c>
    </row>
    <row r="2620" spans="1:8">
      <c r="A2620" s="2" t="s">
        <v>1386</v>
      </c>
      <c r="B2620" s="12">
        <v>24585230</v>
      </c>
      <c r="C2620" s="2">
        <v>4.6304699999999999</v>
      </c>
      <c r="D2620" s="2">
        <v>5.0935899999999998</v>
      </c>
      <c r="E2620" s="2" t="s">
        <v>24</v>
      </c>
      <c r="F2620" s="2">
        <v>0.1</v>
      </c>
      <c r="G2620" s="2" t="s">
        <v>25</v>
      </c>
      <c r="H2620" s="3">
        <v>41770</v>
      </c>
    </row>
    <row r="2621" spans="1:8">
      <c r="A2621" s="2" t="s">
        <v>1387</v>
      </c>
      <c r="B2621" s="12">
        <v>24585030</v>
      </c>
      <c r="C2621" s="2">
        <v>3.56785</v>
      </c>
      <c r="D2621" s="2">
        <v>3.9246699999999999</v>
      </c>
      <c r="E2621" s="2" t="s">
        <v>24</v>
      </c>
      <c r="F2621" s="2">
        <v>0.1</v>
      </c>
      <c r="G2621" s="2" t="s">
        <v>25</v>
      </c>
      <c r="H2621" s="3">
        <v>41770</v>
      </c>
    </row>
    <row r="2622" spans="1:8">
      <c r="A2622" s="2" t="s">
        <v>704</v>
      </c>
      <c r="B2622" s="12">
        <v>50419052335</v>
      </c>
      <c r="C2622" s="2">
        <v>337.13625000000002</v>
      </c>
      <c r="D2622" s="2">
        <v>349.94743</v>
      </c>
      <c r="E2622" s="2" t="s">
        <v>24</v>
      </c>
      <c r="F2622" s="2">
        <v>3.7999999999999999E-2</v>
      </c>
      <c r="G2622" s="2" t="s">
        <v>25</v>
      </c>
      <c r="H2622" s="3">
        <v>41770</v>
      </c>
    </row>
    <row r="2623" spans="1:8">
      <c r="A2623" s="2" t="s">
        <v>1252</v>
      </c>
      <c r="B2623" s="12">
        <v>62541020130</v>
      </c>
      <c r="C2623" s="2">
        <v>4.8468499999999999</v>
      </c>
      <c r="D2623" s="2">
        <v>5.3026499999999999</v>
      </c>
      <c r="E2623" s="2" t="s">
        <v>24</v>
      </c>
      <c r="F2623" s="2">
        <v>9.4E-2</v>
      </c>
      <c r="G2623" s="2" t="s">
        <v>25</v>
      </c>
      <c r="H2623" s="3">
        <v>41770</v>
      </c>
    </row>
    <row r="2624" spans="1:8">
      <c r="A2624" s="2" t="s">
        <v>1600</v>
      </c>
      <c r="B2624" s="12">
        <v>67546011112</v>
      </c>
      <c r="C2624" s="2">
        <v>24.856390000000001</v>
      </c>
      <c r="D2624" s="2">
        <v>27.09347</v>
      </c>
      <c r="E2624" s="2" t="s">
        <v>24</v>
      </c>
      <c r="F2624" s="2">
        <v>0.09</v>
      </c>
      <c r="G2624" s="2" t="s">
        <v>25</v>
      </c>
      <c r="H2624" s="3">
        <v>41984</v>
      </c>
    </row>
    <row r="2625" spans="1:8">
      <c r="A2625" s="2" t="s">
        <v>1323</v>
      </c>
      <c r="B2625" s="12">
        <v>49502090230</v>
      </c>
      <c r="C2625" s="2">
        <v>35.006230000000002</v>
      </c>
      <c r="D2625" s="2">
        <v>38.471850000000003</v>
      </c>
      <c r="E2625" s="2" t="s">
        <v>24</v>
      </c>
      <c r="F2625" s="2">
        <v>9.9000000000000005E-2</v>
      </c>
      <c r="G2625" s="2" t="s">
        <v>25</v>
      </c>
      <c r="H2625" s="3">
        <v>41984</v>
      </c>
    </row>
    <row r="2626" spans="1:8">
      <c r="A2626" s="2" t="s">
        <v>1324</v>
      </c>
      <c r="B2626" s="12">
        <v>49502090030</v>
      </c>
      <c r="C2626" s="2">
        <v>35.176349999999999</v>
      </c>
      <c r="D2626" s="2">
        <v>38.658810000000003</v>
      </c>
      <c r="E2626" s="2" t="s">
        <v>24</v>
      </c>
      <c r="F2626" s="2">
        <v>9.9000000000000005E-2</v>
      </c>
      <c r="G2626" s="2" t="s">
        <v>25</v>
      </c>
      <c r="H2626" s="3">
        <v>41984</v>
      </c>
    </row>
    <row r="2627" spans="1:8">
      <c r="A2627" s="2" t="s">
        <v>1325</v>
      </c>
      <c r="B2627" s="12">
        <v>49502090130</v>
      </c>
      <c r="C2627" s="2">
        <v>34.841360000000002</v>
      </c>
      <c r="D2627" s="2">
        <v>38.290649999999999</v>
      </c>
      <c r="E2627" s="2" t="s">
        <v>24</v>
      </c>
      <c r="F2627" s="2">
        <v>9.9000000000000005E-2</v>
      </c>
      <c r="G2627" s="2" t="s">
        <v>25</v>
      </c>
      <c r="H2627" s="3">
        <v>41984</v>
      </c>
    </row>
    <row r="2628" spans="1:8">
      <c r="A2628" s="2" t="s">
        <v>161</v>
      </c>
      <c r="B2628" s="12">
        <v>49502050002</v>
      </c>
      <c r="C2628" s="2">
        <v>168.89357999999999</v>
      </c>
      <c r="D2628" s="2">
        <v>194.05871999999999</v>
      </c>
      <c r="E2628" s="2" t="s">
        <v>24</v>
      </c>
      <c r="F2628" s="2">
        <v>0.14899999999999999</v>
      </c>
      <c r="G2628" s="2" t="s">
        <v>25</v>
      </c>
      <c r="H2628" s="3">
        <v>41984</v>
      </c>
    </row>
    <row r="2629" spans="1:8">
      <c r="A2629" s="2" t="s">
        <v>1326</v>
      </c>
      <c r="B2629" s="12">
        <v>49502050102</v>
      </c>
      <c r="C2629" s="2">
        <v>168.73045999999999</v>
      </c>
      <c r="D2629" s="2">
        <v>193.87129999999999</v>
      </c>
      <c r="E2629" s="2" t="s">
        <v>24</v>
      </c>
      <c r="F2629" s="2">
        <v>0.14899999999999999</v>
      </c>
      <c r="G2629" s="2" t="s">
        <v>25</v>
      </c>
      <c r="H2629" s="3">
        <v>41984</v>
      </c>
    </row>
    <row r="2630" spans="1:8">
      <c r="A2630" s="2" t="s">
        <v>1201</v>
      </c>
      <c r="B2630" s="12">
        <v>18860010601</v>
      </c>
      <c r="C2630" s="2">
        <v>19.809480000000001</v>
      </c>
      <c r="D2630" s="2">
        <v>22.384709999999998</v>
      </c>
      <c r="E2630" s="2" t="s">
        <v>24</v>
      </c>
      <c r="F2630" s="2">
        <v>0.13</v>
      </c>
      <c r="G2630" s="2" t="s">
        <v>25</v>
      </c>
      <c r="H2630" s="3">
        <v>41984</v>
      </c>
    </row>
    <row r="2631" spans="1:8">
      <c r="A2631" s="2" t="s">
        <v>1220</v>
      </c>
      <c r="B2631" s="12">
        <v>173078302</v>
      </c>
      <c r="C2631" s="2">
        <v>1.8586100000000001</v>
      </c>
      <c r="D2631" s="2">
        <v>2.1373799999999998</v>
      </c>
      <c r="E2631" s="2" t="s">
        <v>24</v>
      </c>
      <c r="F2631" s="2">
        <v>0.15</v>
      </c>
      <c r="G2631" s="2" t="s">
        <v>25</v>
      </c>
      <c r="H2631" s="3">
        <v>41984</v>
      </c>
    </row>
    <row r="2632" spans="1:8">
      <c r="A2632" s="2" t="s">
        <v>503</v>
      </c>
      <c r="B2632" s="12">
        <v>40076010150</v>
      </c>
      <c r="C2632" s="2">
        <v>7.1356000000000002</v>
      </c>
      <c r="D2632" s="2">
        <v>7.1297499999999996</v>
      </c>
      <c r="E2632" s="2" t="s">
        <v>24</v>
      </c>
      <c r="F2632" s="2">
        <v>-8.0000000000000004E-4</v>
      </c>
      <c r="G2632" s="2" t="s">
        <v>25</v>
      </c>
      <c r="H2632" s="3">
        <v>41984</v>
      </c>
    </row>
    <row r="2633" spans="1:8">
      <c r="A2633" s="2" t="s">
        <v>1072</v>
      </c>
      <c r="B2633" s="12">
        <v>49502060530</v>
      </c>
      <c r="C2633" s="2">
        <v>4.7961200000000002</v>
      </c>
      <c r="D2633" s="2">
        <v>4.98787</v>
      </c>
      <c r="E2633" s="2" t="s">
        <v>24</v>
      </c>
      <c r="F2633" s="2">
        <v>0.04</v>
      </c>
      <c r="G2633" s="2" t="s">
        <v>25</v>
      </c>
      <c r="H2633" s="3">
        <v>41984</v>
      </c>
    </row>
    <row r="2634" spans="1:8">
      <c r="A2634" s="2" t="s">
        <v>1072</v>
      </c>
      <c r="B2634" s="12">
        <v>49502060561</v>
      </c>
      <c r="C2634" s="2">
        <v>4.7759499999999999</v>
      </c>
      <c r="D2634" s="2">
        <v>4.96699</v>
      </c>
      <c r="E2634" s="2" t="s">
        <v>24</v>
      </c>
      <c r="F2634" s="2">
        <v>0.04</v>
      </c>
      <c r="G2634" s="2" t="s">
        <v>25</v>
      </c>
      <c r="H2634" s="3">
        <v>41984</v>
      </c>
    </row>
    <row r="2635" spans="1:8">
      <c r="A2635" s="2" t="s">
        <v>998</v>
      </c>
      <c r="B2635" s="12">
        <v>75854030430</v>
      </c>
      <c r="C2635" s="2">
        <v>3.49187</v>
      </c>
      <c r="D2635" s="2">
        <v>3.8124600000000002</v>
      </c>
      <c r="E2635" s="2" t="s">
        <v>24</v>
      </c>
      <c r="F2635" s="2">
        <v>9.1800000000000007E-2</v>
      </c>
      <c r="G2635" s="2" t="s">
        <v>25</v>
      </c>
      <c r="H2635" s="3">
        <v>41984</v>
      </c>
    </row>
    <row r="2636" spans="1:8">
      <c r="A2636" s="2" t="s">
        <v>1077</v>
      </c>
      <c r="B2636" s="12">
        <v>57894006003</v>
      </c>
      <c r="C2636" s="2">
        <v>14307.419029999999</v>
      </c>
      <c r="D2636" s="2">
        <v>14865.408380000001</v>
      </c>
      <c r="E2636" s="2" t="s">
        <v>24</v>
      </c>
      <c r="F2636" s="2">
        <v>3.9E-2</v>
      </c>
      <c r="G2636" s="2" t="s">
        <v>25</v>
      </c>
      <c r="H2636" s="3">
        <v>41984</v>
      </c>
    </row>
    <row r="2637" spans="1:8">
      <c r="A2637" s="2" t="s">
        <v>978</v>
      </c>
      <c r="B2637" s="12">
        <v>169517603</v>
      </c>
      <c r="C2637" s="2">
        <v>11.87865</v>
      </c>
      <c r="D2637" s="2">
        <v>13.64987</v>
      </c>
      <c r="E2637" s="2" t="s">
        <v>24</v>
      </c>
      <c r="F2637" s="2">
        <v>0.14910000000000001</v>
      </c>
      <c r="G2637" s="2" t="s">
        <v>25</v>
      </c>
      <c r="H2637" s="3">
        <v>41984</v>
      </c>
    </row>
    <row r="2638" spans="1:8">
      <c r="A2638" s="2" t="s">
        <v>1084</v>
      </c>
      <c r="B2638" s="12">
        <v>52747050230</v>
      </c>
      <c r="C2638" s="2">
        <v>0.83013999999999999</v>
      </c>
      <c r="D2638" s="2">
        <v>0.85128999999999999</v>
      </c>
      <c r="E2638" s="2" t="s">
        <v>24</v>
      </c>
      <c r="F2638" s="2">
        <v>2.5499999999999998E-2</v>
      </c>
      <c r="G2638" s="2" t="s">
        <v>25</v>
      </c>
      <c r="H2638" s="3">
        <v>41962</v>
      </c>
    </row>
    <row r="2639" spans="1:8">
      <c r="A2639" s="2" t="s">
        <v>167</v>
      </c>
      <c r="B2639" s="12">
        <v>88222033</v>
      </c>
      <c r="C2639" s="2">
        <v>21.549160000000001</v>
      </c>
      <c r="D2639" s="2">
        <v>24.113720000000001</v>
      </c>
      <c r="E2639" s="2" t="s">
        <v>24</v>
      </c>
      <c r="F2639" s="2">
        <v>0.11899999999999999</v>
      </c>
      <c r="G2639" s="2" t="s">
        <v>25</v>
      </c>
      <c r="H2639" s="3">
        <v>41962</v>
      </c>
    </row>
    <row r="2640" spans="1:8">
      <c r="A2640" s="2" t="s">
        <v>168</v>
      </c>
      <c r="B2640" s="12">
        <v>88221905</v>
      </c>
      <c r="C2640" s="2">
        <v>21.500979999999998</v>
      </c>
      <c r="D2640" s="2">
        <v>24.0596</v>
      </c>
      <c r="E2640" s="2" t="s">
        <v>24</v>
      </c>
      <c r="F2640" s="2">
        <v>0.11899999999999999</v>
      </c>
      <c r="G2640" s="2" t="s">
        <v>25</v>
      </c>
      <c r="H2640" s="3">
        <v>41962</v>
      </c>
    </row>
    <row r="2641" spans="1:8">
      <c r="A2641" s="2" t="s">
        <v>1601</v>
      </c>
      <c r="B2641" s="12">
        <v>52747050430</v>
      </c>
      <c r="C2641" s="2">
        <v>0.81720000000000004</v>
      </c>
      <c r="D2641" s="2">
        <v>0.85806000000000004</v>
      </c>
      <c r="E2641" s="2" t="s">
        <v>24</v>
      </c>
      <c r="F2641" s="2">
        <v>0.05</v>
      </c>
      <c r="G2641" s="2" t="s">
        <v>25</v>
      </c>
      <c r="H2641" s="3">
        <v>41962</v>
      </c>
    </row>
    <row r="2642" spans="1:8">
      <c r="A2642" s="2" t="s">
        <v>1086</v>
      </c>
      <c r="B2642" s="12">
        <v>58468002001</v>
      </c>
      <c r="C2642" s="2">
        <v>2.3356599999999998</v>
      </c>
      <c r="D2642" s="2">
        <v>2.56785</v>
      </c>
      <c r="E2642" s="2" t="s">
        <v>24</v>
      </c>
      <c r="F2642" s="2">
        <v>9.9400000000000002E-2</v>
      </c>
      <c r="G2642" s="2" t="s">
        <v>25</v>
      </c>
      <c r="H2642" s="3">
        <v>41962</v>
      </c>
    </row>
    <row r="2643" spans="1:8">
      <c r="A2643" s="2" t="s">
        <v>1087</v>
      </c>
      <c r="B2643" s="12">
        <v>58468002101</v>
      </c>
      <c r="C2643" s="2">
        <v>4.6696900000000001</v>
      </c>
      <c r="D2643" s="2">
        <v>5.1338999999999997</v>
      </c>
      <c r="E2643" s="2" t="s">
        <v>24</v>
      </c>
      <c r="F2643" s="2">
        <v>9.9400000000000002E-2</v>
      </c>
      <c r="G2643" s="2" t="s">
        <v>25</v>
      </c>
      <c r="H2643" s="3">
        <v>41962</v>
      </c>
    </row>
    <row r="2644" spans="1:8">
      <c r="A2644" s="2" t="s">
        <v>1088</v>
      </c>
      <c r="B2644" s="12">
        <v>58468013201</v>
      </c>
      <c r="C2644" s="2">
        <v>11.1808</v>
      </c>
      <c r="D2644" s="2">
        <v>12.29217</v>
      </c>
      <c r="E2644" s="2" t="s">
        <v>24</v>
      </c>
      <c r="F2644" s="2">
        <v>9.9400000000000002E-2</v>
      </c>
      <c r="G2644" s="2" t="s">
        <v>25</v>
      </c>
      <c r="H2644" s="3">
        <v>41962</v>
      </c>
    </row>
    <row r="2645" spans="1:8">
      <c r="A2645" s="2" t="s">
        <v>1089</v>
      </c>
      <c r="B2645" s="12">
        <v>58468013101</v>
      </c>
      <c r="C2645" s="2">
        <v>11.2768</v>
      </c>
      <c r="D2645" s="2">
        <v>12.39772</v>
      </c>
      <c r="E2645" s="2" t="s">
        <v>24</v>
      </c>
      <c r="F2645" s="2">
        <v>9.9400000000000002E-2</v>
      </c>
      <c r="G2645" s="2" t="s">
        <v>25</v>
      </c>
      <c r="H2645" s="3">
        <v>41962</v>
      </c>
    </row>
    <row r="2646" spans="1:8">
      <c r="A2646" s="2" t="s">
        <v>1090</v>
      </c>
      <c r="B2646" s="12">
        <v>58468013001</v>
      </c>
      <c r="C2646" s="2">
        <v>3.7282000000000002</v>
      </c>
      <c r="D2646" s="2">
        <v>4.0987799999999996</v>
      </c>
      <c r="E2646" s="2" t="s">
        <v>24</v>
      </c>
      <c r="F2646" s="2">
        <v>9.9400000000000002E-2</v>
      </c>
      <c r="G2646" s="2" t="s">
        <v>25</v>
      </c>
      <c r="H2646" s="3">
        <v>41962</v>
      </c>
    </row>
    <row r="2647" spans="1:8">
      <c r="A2647" s="2" t="s">
        <v>883</v>
      </c>
      <c r="B2647" s="12">
        <v>62020403</v>
      </c>
      <c r="C2647" s="2">
        <v>13.068160000000001</v>
      </c>
      <c r="D2647" s="2">
        <v>14.36191</v>
      </c>
      <c r="E2647" s="2" t="s">
        <v>24</v>
      </c>
      <c r="F2647" s="2">
        <v>9.9000000000000005E-2</v>
      </c>
      <c r="G2647" s="2" t="s">
        <v>25</v>
      </c>
      <c r="H2647" s="3">
        <v>41962</v>
      </c>
    </row>
    <row r="2648" spans="1:8">
      <c r="A2648" s="2" t="s">
        <v>884</v>
      </c>
      <c r="B2648" s="12">
        <v>62019002</v>
      </c>
      <c r="C2648" s="2">
        <v>16.157299999999999</v>
      </c>
      <c r="D2648" s="2">
        <v>17.75703</v>
      </c>
      <c r="E2648" s="2" t="s">
        <v>24</v>
      </c>
      <c r="F2648" s="2">
        <v>9.9000000000000005E-2</v>
      </c>
      <c r="G2648" s="2" t="s">
        <v>25</v>
      </c>
      <c r="H2648" s="3">
        <v>41962</v>
      </c>
    </row>
    <row r="2649" spans="1:8">
      <c r="A2649" s="2" t="s">
        <v>884</v>
      </c>
      <c r="B2649" s="12">
        <v>62019003</v>
      </c>
      <c r="C2649" s="2">
        <v>12.73593</v>
      </c>
      <c r="D2649" s="2">
        <v>13.996790000000001</v>
      </c>
      <c r="E2649" s="2" t="s">
        <v>24</v>
      </c>
      <c r="F2649" s="2">
        <v>9.9000000000000005E-2</v>
      </c>
      <c r="G2649" s="2" t="s">
        <v>25</v>
      </c>
      <c r="H2649" s="3">
        <v>41962</v>
      </c>
    </row>
    <row r="2650" spans="1:8">
      <c r="A2650" s="2" t="s">
        <v>885</v>
      </c>
      <c r="B2650" s="12">
        <v>62020411</v>
      </c>
      <c r="C2650" s="2">
        <v>13.485290000000001</v>
      </c>
      <c r="D2650" s="2">
        <v>14.82034</v>
      </c>
      <c r="E2650" s="2" t="s">
        <v>24</v>
      </c>
      <c r="F2650" s="2">
        <v>9.9000000000000005E-2</v>
      </c>
      <c r="G2650" s="2" t="s">
        <v>25</v>
      </c>
      <c r="H2650" s="3">
        <v>41962</v>
      </c>
    </row>
    <row r="2651" spans="1:8">
      <c r="A2651" s="2" t="s">
        <v>886</v>
      </c>
      <c r="B2651" s="12">
        <v>62019011</v>
      </c>
      <c r="C2651" s="2">
        <v>13.651</v>
      </c>
      <c r="D2651" s="2">
        <v>15.00245</v>
      </c>
      <c r="E2651" s="2" t="s">
        <v>24</v>
      </c>
      <c r="F2651" s="2">
        <v>9.9000000000000005E-2</v>
      </c>
      <c r="G2651" s="2" t="s">
        <v>25</v>
      </c>
      <c r="H2651" s="3">
        <v>41962</v>
      </c>
    </row>
    <row r="2652" spans="1:8">
      <c r="A2652" s="2" t="s">
        <v>182</v>
      </c>
      <c r="B2652" s="12">
        <v>52937000120</v>
      </c>
      <c r="C2652" s="2">
        <v>1.5669200000000001</v>
      </c>
      <c r="D2652" s="2">
        <v>1.67659</v>
      </c>
      <c r="E2652" s="2" t="s">
        <v>24</v>
      </c>
      <c r="F2652" s="2">
        <v>7.0000000000000007E-2</v>
      </c>
      <c r="G2652" s="2" t="s">
        <v>25</v>
      </c>
      <c r="H2652" s="3">
        <v>41962</v>
      </c>
    </row>
    <row r="2653" spans="1:8">
      <c r="A2653" s="2" t="s">
        <v>151</v>
      </c>
      <c r="B2653" s="12">
        <v>24583102</v>
      </c>
      <c r="C2653" s="2">
        <v>185.47125</v>
      </c>
      <c r="D2653" s="2">
        <v>213.10647</v>
      </c>
      <c r="E2653" s="2" t="s">
        <v>24</v>
      </c>
      <c r="F2653" s="2">
        <v>0.14899999999999999</v>
      </c>
      <c r="G2653" s="2" t="s">
        <v>25</v>
      </c>
      <c r="H2653" s="3">
        <v>41969</v>
      </c>
    </row>
    <row r="2654" spans="1:8">
      <c r="A2654" s="2" t="s">
        <v>152</v>
      </c>
      <c r="B2654" s="12">
        <v>24583302</v>
      </c>
      <c r="C2654" s="2">
        <v>185.59921</v>
      </c>
      <c r="D2654" s="2">
        <v>213.25349</v>
      </c>
      <c r="E2654" s="2" t="s">
        <v>24</v>
      </c>
      <c r="F2654" s="2">
        <v>0.14899999999999999</v>
      </c>
      <c r="G2654" s="2" t="s">
        <v>25</v>
      </c>
      <c r="H2654" s="3">
        <v>41969</v>
      </c>
    </row>
    <row r="2655" spans="1:8">
      <c r="A2655" s="2" t="s">
        <v>1602</v>
      </c>
      <c r="B2655" s="12">
        <v>63824001064</v>
      </c>
      <c r="C2655" s="2">
        <v>5.5550000000000002E-2</v>
      </c>
      <c r="D2655" s="2">
        <v>5.5849999999999997E-2</v>
      </c>
      <c r="E2655" s="2" t="s">
        <v>24</v>
      </c>
      <c r="F2655" s="2">
        <v>5.4000000000000003E-3</v>
      </c>
      <c r="G2655" s="2" t="s">
        <v>25</v>
      </c>
      <c r="H2655" s="3">
        <v>41969</v>
      </c>
    </row>
    <row r="2656" spans="1:8">
      <c r="A2656" s="2" t="s">
        <v>1603</v>
      </c>
      <c r="B2656" s="12">
        <v>63824060064</v>
      </c>
      <c r="C2656" s="2">
        <v>5.7520000000000002E-2</v>
      </c>
      <c r="D2656" s="2">
        <v>6.0330000000000002E-2</v>
      </c>
      <c r="E2656" s="2" t="s">
        <v>24</v>
      </c>
      <c r="F2656" s="2">
        <v>4.8899999999999999E-2</v>
      </c>
      <c r="G2656" s="2" t="s">
        <v>25</v>
      </c>
      <c r="H2656" s="3">
        <v>41969</v>
      </c>
    </row>
    <row r="2657" spans="1:8">
      <c r="A2657" s="2" t="s">
        <v>1604</v>
      </c>
      <c r="B2657" s="12">
        <v>63824027464</v>
      </c>
      <c r="C2657" s="2">
        <v>5.552E-2</v>
      </c>
      <c r="D2657" s="2">
        <v>5.8229999999999997E-2</v>
      </c>
      <c r="E2657" s="2" t="s">
        <v>24</v>
      </c>
      <c r="F2657" s="2">
        <v>4.8800000000000003E-2</v>
      </c>
      <c r="G2657" s="2" t="s">
        <v>25</v>
      </c>
      <c r="H2657" s="3">
        <v>41969</v>
      </c>
    </row>
    <row r="2658" spans="1:8">
      <c r="A2658" s="2" t="s">
        <v>1605</v>
      </c>
      <c r="B2658" s="12">
        <v>63824028064</v>
      </c>
      <c r="C2658" s="2">
        <v>5.3019999999999998E-2</v>
      </c>
      <c r="D2658" s="2">
        <v>5.5539999999999999E-2</v>
      </c>
      <c r="E2658" s="2" t="s">
        <v>24</v>
      </c>
      <c r="F2658" s="2">
        <v>4.7500000000000001E-2</v>
      </c>
      <c r="G2658" s="2" t="s">
        <v>25</v>
      </c>
      <c r="H2658" s="3">
        <v>41969</v>
      </c>
    </row>
    <row r="2659" spans="1:8">
      <c r="A2659" s="2" t="s">
        <v>1606</v>
      </c>
      <c r="B2659" s="12">
        <v>63824027864</v>
      </c>
      <c r="C2659" s="2">
        <v>5.8099999999999999E-2</v>
      </c>
      <c r="D2659" s="2">
        <v>6.0970000000000003E-2</v>
      </c>
      <c r="E2659" s="2" t="s">
        <v>24</v>
      </c>
      <c r="F2659" s="2">
        <v>4.9399999999999999E-2</v>
      </c>
      <c r="G2659" s="2" t="s">
        <v>25</v>
      </c>
      <c r="H2659" s="3">
        <v>41969</v>
      </c>
    </row>
    <row r="2660" spans="1:8">
      <c r="A2660" s="2" t="s">
        <v>1607</v>
      </c>
      <c r="B2660" s="12">
        <v>63824001764</v>
      </c>
      <c r="C2660" s="2">
        <v>5.8099999999999999E-2</v>
      </c>
      <c r="D2660" s="2">
        <v>6.0970000000000003E-2</v>
      </c>
      <c r="E2660" s="2" t="s">
        <v>24</v>
      </c>
      <c r="F2660" s="2">
        <v>4.9399999999999999E-2</v>
      </c>
      <c r="G2660" s="2" t="s">
        <v>25</v>
      </c>
      <c r="H2660" s="3">
        <v>41969</v>
      </c>
    </row>
    <row r="2661" spans="1:8">
      <c r="A2661" s="2" t="s">
        <v>1608</v>
      </c>
      <c r="B2661" s="12">
        <v>63824027364</v>
      </c>
      <c r="C2661" s="2">
        <v>5.3019999999999998E-2</v>
      </c>
      <c r="D2661" s="2">
        <v>5.5539999999999999E-2</v>
      </c>
      <c r="E2661" s="2" t="s">
        <v>24</v>
      </c>
      <c r="F2661" s="2">
        <v>4.7500000000000001E-2</v>
      </c>
      <c r="G2661" s="2" t="s">
        <v>25</v>
      </c>
      <c r="H2661" s="3">
        <v>41969</v>
      </c>
    </row>
    <row r="2662" spans="1:8">
      <c r="A2662" s="2" t="s">
        <v>1609</v>
      </c>
      <c r="B2662" s="12">
        <v>63824027764</v>
      </c>
      <c r="C2662" s="2">
        <v>5.4269999999999999E-2</v>
      </c>
      <c r="D2662" s="2">
        <v>5.6919999999999998E-2</v>
      </c>
      <c r="E2662" s="2" t="s">
        <v>24</v>
      </c>
      <c r="F2662" s="2">
        <v>4.8800000000000003E-2</v>
      </c>
      <c r="G2662" s="2" t="s">
        <v>25</v>
      </c>
      <c r="H2662" s="3">
        <v>41969</v>
      </c>
    </row>
    <row r="2663" spans="1:8">
      <c r="A2663" s="2" t="s">
        <v>1610</v>
      </c>
      <c r="B2663" s="12">
        <v>63824017163</v>
      </c>
      <c r="C2663" s="2">
        <v>8.2909999999999998E-2</v>
      </c>
      <c r="D2663" s="2">
        <v>8.6999999999999994E-2</v>
      </c>
      <c r="E2663" s="2" t="s">
        <v>24</v>
      </c>
      <c r="F2663" s="2">
        <v>4.9299999999999997E-2</v>
      </c>
      <c r="G2663" s="2" t="s">
        <v>25</v>
      </c>
      <c r="H2663" s="3">
        <v>41969</v>
      </c>
    </row>
    <row r="2664" spans="1:8">
      <c r="A2664" s="2" t="s">
        <v>1610</v>
      </c>
      <c r="B2664" s="12">
        <v>63824017165</v>
      </c>
      <c r="C2664" s="2">
        <v>7.0150000000000004E-2</v>
      </c>
      <c r="D2664" s="2">
        <v>7.3599999999999999E-2</v>
      </c>
      <c r="E2664" s="2" t="s">
        <v>24</v>
      </c>
      <c r="F2664" s="2">
        <v>4.9200000000000001E-2</v>
      </c>
      <c r="G2664" s="2" t="s">
        <v>25</v>
      </c>
      <c r="H2664" s="3">
        <v>41969</v>
      </c>
    </row>
    <row r="2665" spans="1:8">
      <c r="A2665" s="2" t="s">
        <v>1610</v>
      </c>
      <c r="B2665" s="12">
        <v>63824017563</v>
      </c>
      <c r="C2665" s="2">
        <v>8.3059999999999995E-2</v>
      </c>
      <c r="D2665" s="2">
        <v>8.7150000000000005E-2</v>
      </c>
      <c r="E2665" s="2" t="s">
        <v>24</v>
      </c>
      <c r="F2665" s="2">
        <v>4.9200000000000001E-2</v>
      </c>
      <c r="G2665" s="2" t="s">
        <v>25</v>
      </c>
      <c r="H2665" s="3">
        <v>41969</v>
      </c>
    </row>
    <row r="2666" spans="1:8">
      <c r="A2666" s="2" t="s">
        <v>355</v>
      </c>
      <c r="B2666" s="12">
        <v>58406042534</v>
      </c>
      <c r="C2666" s="2">
        <v>325.67318</v>
      </c>
      <c r="D2666" s="2">
        <v>351.40136000000001</v>
      </c>
      <c r="E2666" s="2" t="s">
        <v>24</v>
      </c>
      <c r="F2666" s="2">
        <v>7.9000000000000001E-2</v>
      </c>
      <c r="G2666" s="2" t="s">
        <v>25</v>
      </c>
      <c r="H2666" s="3">
        <v>41969</v>
      </c>
    </row>
    <row r="2667" spans="1:8">
      <c r="A2667" s="2" t="s">
        <v>356</v>
      </c>
      <c r="B2667" s="12">
        <v>58406045504</v>
      </c>
      <c r="C2667" s="2">
        <v>653.55246</v>
      </c>
      <c r="D2667" s="2">
        <v>705.18309999999997</v>
      </c>
      <c r="E2667" s="2" t="s">
        <v>24</v>
      </c>
      <c r="F2667" s="2">
        <v>7.9000000000000001E-2</v>
      </c>
      <c r="G2667" s="2" t="s">
        <v>25</v>
      </c>
      <c r="H2667" s="3">
        <v>41969</v>
      </c>
    </row>
    <row r="2668" spans="1:8">
      <c r="A2668" s="2" t="s">
        <v>357</v>
      </c>
      <c r="B2668" s="12">
        <v>58406044504</v>
      </c>
      <c r="C2668" s="2">
        <v>671.24212</v>
      </c>
      <c r="D2668" s="2">
        <v>724.27025000000003</v>
      </c>
      <c r="E2668" s="2" t="s">
        <v>24</v>
      </c>
      <c r="F2668" s="2">
        <v>7.9000000000000001E-2</v>
      </c>
      <c r="G2668" s="2" t="s">
        <v>25</v>
      </c>
      <c r="H2668" s="3">
        <v>41969</v>
      </c>
    </row>
    <row r="2669" spans="1:8">
      <c r="A2669" s="2" t="s">
        <v>358</v>
      </c>
      <c r="B2669" s="12">
        <v>58406043504</v>
      </c>
      <c r="C2669" s="2">
        <v>672.58586000000003</v>
      </c>
      <c r="D2669" s="2">
        <v>725.72014999999999</v>
      </c>
      <c r="E2669" s="2" t="s">
        <v>24</v>
      </c>
      <c r="F2669" s="2">
        <v>7.9000000000000001E-2</v>
      </c>
      <c r="G2669" s="2" t="s">
        <v>25</v>
      </c>
      <c r="H2669" s="3">
        <v>41969</v>
      </c>
    </row>
    <row r="2670" spans="1:8">
      <c r="A2670" s="2" t="s">
        <v>1611</v>
      </c>
      <c r="B2670" s="12">
        <v>78060751</v>
      </c>
      <c r="C2670" s="2">
        <v>167.08301</v>
      </c>
      <c r="D2670" s="2">
        <v>175.43716000000001</v>
      </c>
      <c r="E2670" s="2" t="s">
        <v>24</v>
      </c>
      <c r="F2670" s="2">
        <v>0.05</v>
      </c>
      <c r="G2670" s="2" t="s">
        <v>25</v>
      </c>
      <c r="H2670" s="3">
        <v>41969</v>
      </c>
    </row>
    <row r="2671" spans="1:8">
      <c r="A2671" s="2" t="s">
        <v>391</v>
      </c>
      <c r="B2671" s="12">
        <v>74433902</v>
      </c>
      <c r="C2671" s="2">
        <v>1309.6112599999999</v>
      </c>
      <c r="D2671" s="2">
        <v>1413.0705499999999</v>
      </c>
      <c r="E2671" s="2" t="s">
        <v>24</v>
      </c>
      <c r="F2671" s="2">
        <v>7.9000000000000001E-2</v>
      </c>
      <c r="G2671" s="2" t="s">
        <v>25</v>
      </c>
      <c r="H2671" s="3">
        <v>41969</v>
      </c>
    </row>
    <row r="2672" spans="1:8">
      <c r="A2672" s="2" t="s">
        <v>393</v>
      </c>
      <c r="B2672" s="12">
        <v>74433906</v>
      </c>
      <c r="C2672" s="2">
        <v>1312.3805</v>
      </c>
      <c r="D2672" s="2">
        <v>1416.0585599999999</v>
      </c>
      <c r="E2672" s="2" t="s">
        <v>24</v>
      </c>
      <c r="F2672" s="2">
        <v>7.9000000000000001E-2</v>
      </c>
      <c r="G2672" s="2" t="s">
        <v>25</v>
      </c>
      <c r="H2672" s="3">
        <v>41969</v>
      </c>
    </row>
    <row r="2673" spans="1:8">
      <c r="A2673" s="2" t="s">
        <v>394</v>
      </c>
      <c r="B2673" s="12">
        <v>74433907</v>
      </c>
      <c r="C2673" s="2">
        <v>1312.40346</v>
      </c>
      <c r="D2673" s="2">
        <v>1416.0833299999999</v>
      </c>
      <c r="E2673" s="2" t="s">
        <v>24</v>
      </c>
      <c r="F2673" s="2">
        <v>7.9000000000000001E-2</v>
      </c>
      <c r="G2673" s="2" t="s">
        <v>25</v>
      </c>
      <c r="H2673" s="3">
        <v>41969</v>
      </c>
    </row>
    <row r="2674" spans="1:8">
      <c r="A2674" s="2" t="s">
        <v>1612</v>
      </c>
      <c r="B2674" s="12">
        <v>63824025412</v>
      </c>
      <c r="C2674" s="2">
        <v>0.54195000000000004</v>
      </c>
      <c r="D2674" s="2">
        <v>0.56835999999999998</v>
      </c>
      <c r="E2674" s="2" t="s">
        <v>24</v>
      </c>
      <c r="F2674" s="2">
        <v>4.87E-2</v>
      </c>
      <c r="G2674" s="2" t="s">
        <v>25</v>
      </c>
      <c r="H2674" s="3">
        <v>41969</v>
      </c>
    </row>
    <row r="2675" spans="1:8">
      <c r="A2675" s="2" t="s">
        <v>186</v>
      </c>
      <c r="B2675" s="12">
        <v>169368712</v>
      </c>
      <c r="C2675" s="2">
        <v>21.515309999999999</v>
      </c>
      <c r="D2675" s="2">
        <v>24.075849999999999</v>
      </c>
      <c r="E2675" s="2" t="s">
        <v>24</v>
      </c>
      <c r="F2675" s="2">
        <v>0.11899999999999999</v>
      </c>
      <c r="G2675" s="2" t="s">
        <v>25</v>
      </c>
      <c r="H2675" s="3">
        <v>41969</v>
      </c>
    </row>
    <row r="2676" spans="1:8">
      <c r="A2676" s="2" t="s">
        <v>1613</v>
      </c>
      <c r="B2676" s="12">
        <v>63824025612</v>
      </c>
      <c r="C2676" s="2">
        <v>0.54666999999999999</v>
      </c>
      <c r="D2676" s="2">
        <v>0.57330999999999999</v>
      </c>
      <c r="E2676" s="2" t="s">
        <v>24</v>
      </c>
      <c r="F2676" s="2">
        <v>4.87E-2</v>
      </c>
      <c r="G2676" s="2" t="s">
        <v>25</v>
      </c>
      <c r="H2676" s="3">
        <v>41969</v>
      </c>
    </row>
    <row r="2677" spans="1:8">
      <c r="A2677" s="2" t="s">
        <v>1614</v>
      </c>
      <c r="B2677" s="12">
        <v>63824004124</v>
      </c>
      <c r="C2677" s="2">
        <v>0.82813000000000003</v>
      </c>
      <c r="D2677" s="2">
        <v>0.86936000000000002</v>
      </c>
      <c r="E2677" s="2" t="s">
        <v>24</v>
      </c>
      <c r="F2677" s="2">
        <v>4.9799999999999997E-2</v>
      </c>
      <c r="G2677" s="2" t="s">
        <v>25</v>
      </c>
      <c r="H2677" s="3">
        <v>41969</v>
      </c>
    </row>
    <row r="2678" spans="1:8">
      <c r="A2678" s="2" t="s">
        <v>1615</v>
      </c>
      <c r="B2678" s="12">
        <v>63824005718</v>
      </c>
      <c r="C2678" s="2">
        <v>0.53139000000000003</v>
      </c>
      <c r="D2678" s="2">
        <v>0.55794999999999995</v>
      </c>
      <c r="E2678" s="2" t="s">
        <v>24</v>
      </c>
      <c r="F2678" s="2">
        <v>0.05</v>
      </c>
      <c r="G2678" s="2" t="s">
        <v>25</v>
      </c>
      <c r="H2678" s="3">
        <v>41969</v>
      </c>
    </row>
    <row r="2679" spans="1:8">
      <c r="A2679" s="2" t="s">
        <v>80</v>
      </c>
      <c r="B2679" s="12">
        <v>169183711</v>
      </c>
      <c r="C2679" s="2">
        <v>9.7485099999999996</v>
      </c>
      <c r="D2679" s="2">
        <v>10.71799</v>
      </c>
      <c r="E2679" s="2" t="s">
        <v>24</v>
      </c>
      <c r="F2679" s="2">
        <v>9.9400000000000002E-2</v>
      </c>
      <c r="G2679" s="2" t="s">
        <v>25</v>
      </c>
      <c r="H2679" s="3">
        <v>41969</v>
      </c>
    </row>
    <row r="2680" spans="1:8">
      <c r="A2680" s="2" t="s">
        <v>81</v>
      </c>
      <c r="B2680" s="12">
        <v>169183411</v>
      </c>
      <c r="C2680" s="2">
        <v>9.7429199999999998</v>
      </c>
      <c r="D2680" s="2">
        <v>10.71186</v>
      </c>
      <c r="E2680" s="2" t="s">
        <v>24</v>
      </c>
      <c r="F2680" s="2">
        <v>9.9500000000000005E-2</v>
      </c>
      <c r="G2680" s="2" t="s">
        <v>25</v>
      </c>
      <c r="H2680" s="3">
        <v>41969</v>
      </c>
    </row>
    <row r="2681" spans="1:8">
      <c r="A2681" s="2" t="s">
        <v>82</v>
      </c>
      <c r="B2681" s="12">
        <v>169183311</v>
      </c>
      <c r="C2681" s="2">
        <v>9.7353100000000001</v>
      </c>
      <c r="D2681" s="2">
        <v>10.70349</v>
      </c>
      <c r="E2681" s="2" t="s">
        <v>24</v>
      </c>
      <c r="F2681" s="2">
        <v>9.9500000000000005E-2</v>
      </c>
      <c r="G2681" s="2" t="s">
        <v>25</v>
      </c>
      <c r="H2681" s="3">
        <v>41969</v>
      </c>
    </row>
    <row r="2682" spans="1:8">
      <c r="A2682" s="2" t="s">
        <v>83</v>
      </c>
      <c r="B2682" s="12">
        <v>169330312</v>
      </c>
      <c r="C2682" s="2">
        <v>22.124549999999999</v>
      </c>
      <c r="D2682" s="2">
        <v>24.325500000000002</v>
      </c>
      <c r="E2682" s="2" t="s">
        <v>24</v>
      </c>
      <c r="F2682" s="2">
        <v>9.9500000000000005E-2</v>
      </c>
      <c r="G2682" s="2" t="s">
        <v>25</v>
      </c>
      <c r="H2682" s="3">
        <v>41969</v>
      </c>
    </row>
    <row r="2683" spans="1:8">
      <c r="A2683" s="2" t="s">
        <v>84</v>
      </c>
      <c r="B2683" s="12">
        <v>169750111</v>
      </c>
      <c r="C2683" s="2">
        <v>17.91441</v>
      </c>
      <c r="D2683" s="2">
        <v>19.696719999999999</v>
      </c>
      <c r="E2683" s="2" t="s">
        <v>24</v>
      </c>
      <c r="F2683" s="2">
        <v>9.9500000000000005E-2</v>
      </c>
      <c r="G2683" s="2" t="s">
        <v>25</v>
      </c>
      <c r="H2683" s="3">
        <v>41969</v>
      </c>
    </row>
    <row r="2684" spans="1:8">
      <c r="A2684" s="2" t="s">
        <v>85</v>
      </c>
      <c r="B2684" s="12">
        <v>169633910</v>
      </c>
      <c r="C2684" s="2">
        <v>23.341370000000001</v>
      </c>
      <c r="D2684" s="2">
        <v>25.66384</v>
      </c>
      <c r="E2684" s="2" t="s">
        <v>24</v>
      </c>
      <c r="F2684" s="2">
        <v>9.9500000000000005E-2</v>
      </c>
      <c r="G2684" s="2" t="s">
        <v>25</v>
      </c>
      <c r="H2684" s="3">
        <v>41969</v>
      </c>
    </row>
    <row r="2685" spans="1:8">
      <c r="A2685" s="2" t="s">
        <v>86</v>
      </c>
      <c r="B2685" s="12">
        <v>169369619</v>
      </c>
      <c r="C2685" s="2">
        <v>23.056049999999999</v>
      </c>
      <c r="D2685" s="2">
        <v>25.35013</v>
      </c>
      <c r="E2685" s="2" t="s">
        <v>24</v>
      </c>
      <c r="F2685" s="2">
        <v>9.9500000000000005E-2</v>
      </c>
      <c r="G2685" s="2" t="s">
        <v>25</v>
      </c>
      <c r="H2685" s="3">
        <v>41969</v>
      </c>
    </row>
    <row r="2686" spans="1:8">
      <c r="A2686" s="2" t="s">
        <v>87</v>
      </c>
      <c r="B2686" s="12">
        <v>169368512</v>
      </c>
      <c r="C2686" s="2">
        <v>18.88184</v>
      </c>
      <c r="D2686" s="2">
        <v>20.759640000000001</v>
      </c>
      <c r="E2686" s="2" t="s">
        <v>24</v>
      </c>
      <c r="F2686" s="2">
        <v>9.9500000000000005E-2</v>
      </c>
      <c r="G2686" s="2" t="s">
        <v>25</v>
      </c>
      <c r="H2686" s="3">
        <v>41969</v>
      </c>
    </row>
    <row r="2687" spans="1:8">
      <c r="A2687" s="2" t="s">
        <v>1616</v>
      </c>
      <c r="B2687" s="12">
        <v>67386031321</v>
      </c>
      <c r="C2687" s="2">
        <v>4.2860399999999998</v>
      </c>
      <c r="D2687" s="2">
        <v>4.9289399999999999</v>
      </c>
      <c r="E2687" s="2" t="s">
        <v>24</v>
      </c>
      <c r="F2687" s="2">
        <v>0.15</v>
      </c>
      <c r="G2687" s="2" t="s">
        <v>25</v>
      </c>
      <c r="H2687" s="3">
        <v>41969</v>
      </c>
    </row>
    <row r="2688" spans="1:8">
      <c r="A2688" s="2" t="s">
        <v>506</v>
      </c>
      <c r="B2688" s="12">
        <v>67386031201</v>
      </c>
      <c r="C2688" s="2">
        <v>15.55655</v>
      </c>
      <c r="D2688" s="2">
        <v>17.890029999999999</v>
      </c>
      <c r="E2688" s="2" t="s">
        <v>24</v>
      </c>
      <c r="F2688" s="2">
        <v>0.15</v>
      </c>
      <c r="G2688" s="2" t="s">
        <v>25</v>
      </c>
      <c r="H2688" s="3">
        <v>41969</v>
      </c>
    </row>
    <row r="2689" spans="1:8">
      <c r="A2689" s="2" t="s">
        <v>92</v>
      </c>
      <c r="B2689" s="12">
        <v>169183702</v>
      </c>
      <c r="C2689" s="2">
        <v>9.7485099999999996</v>
      </c>
      <c r="D2689" s="2">
        <v>10.71799</v>
      </c>
      <c r="E2689" s="2" t="s">
        <v>24</v>
      </c>
      <c r="F2689" s="2">
        <v>9.9400000000000002E-2</v>
      </c>
      <c r="G2689" s="2" t="s">
        <v>25</v>
      </c>
      <c r="H2689" s="3">
        <v>41969</v>
      </c>
    </row>
    <row r="2690" spans="1:8">
      <c r="A2690" s="2" t="s">
        <v>93</v>
      </c>
      <c r="B2690" s="12">
        <v>169183402</v>
      </c>
      <c r="C2690" s="2">
        <v>9.7429199999999998</v>
      </c>
      <c r="D2690" s="2">
        <v>10.71186</v>
      </c>
      <c r="E2690" s="2" t="s">
        <v>24</v>
      </c>
      <c r="F2690" s="2">
        <v>9.9500000000000005E-2</v>
      </c>
      <c r="G2690" s="2" t="s">
        <v>25</v>
      </c>
      <c r="H2690" s="3">
        <v>41969</v>
      </c>
    </row>
    <row r="2691" spans="1:8">
      <c r="A2691" s="2" t="s">
        <v>94</v>
      </c>
      <c r="B2691" s="12">
        <v>169183302</v>
      </c>
      <c r="C2691" s="2">
        <v>9.7353100000000001</v>
      </c>
      <c r="D2691" s="2">
        <v>10.70349</v>
      </c>
      <c r="E2691" s="2" t="s">
        <v>24</v>
      </c>
      <c r="F2691" s="2">
        <v>9.9500000000000005E-2</v>
      </c>
      <c r="G2691" s="2" t="s">
        <v>25</v>
      </c>
      <c r="H2691" s="3">
        <v>41969</v>
      </c>
    </row>
    <row r="2692" spans="1:8">
      <c r="A2692" s="2" t="s">
        <v>1617</v>
      </c>
      <c r="B2692" s="12">
        <v>31872412</v>
      </c>
      <c r="C2692" s="2">
        <v>5.3019999999999998E-2</v>
      </c>
      <c r="D2692" s="2">
        <v>5.5539999999999999E-2</v>
      </c>
      <c r="E2692" s="2" t="s">
        <v>24</v>
      </c>
      <c r="F2692" s="2">
        <v>4.7500000000000001E-2</v>
      </c>
      <c r="G2692" s="2" t="s">
        <v>25</v>
      </c>
      <c r="H2692" s="3">
        <v>41969</v>
      </c>
    </row>
    <row r="2693" spans="1:8">
      <c r="A2693" s="2" t="s">
        <v>565</v>
      </c>
      <c r="B2693" s="12">
        <v>55513007330</v>
      </c>
      <c r="C2693" s="2">
        <v>16.661940000000001</v>
      </c>
      <c r="D2693" s="2">
        <v>17.655660000000001</v>
      </c>
      <c r="E2693" s="2" t="s">
        <v>24</v>
      </c>
      <c r="F2693" s="2">
        <v>5.96E-2</v>
      </c>
      <c r="G2693" s="2" t="s">
        <v>25</v>
      </c>
      <c r="H2693" s="3">
        <v>41969</v>
      </c>
    </row>
    <row r="2694" spans="1:8">
      <c r="A2694" s="2" t="s">
        <v>566</v>
      </c>
      <c r="B2694" s="12">
        <v>55513007430</v>
      </c>
      <c r="C2694" s="2">
        <v>33.482819999999997</v>
      </c>
      <c r="D2694" s="2">
        <v>35.47974</v>
      </c>
      <c r="E2694" s="2" t="s">
        <v>24</v>
      </c>
      <c r="F2694" s="2">
        <v>5.96E-2</v>
      </c>
      <c r="G2694" s="2" t="s">
        <v>25</v>
      </c>
      <c r="H2694" s="3">
        <v>41969</v>
      </c>
    </row>
    <row r="2695" spans="1:8">
      <c r="A2695" s="2" t="s">
        <v>567</v>
      </c>
      <c r="B2695" s="12">
        <v>55513007530</v>
      </c>
      <c r="C2695" s="2">
        <v>50.125210000000003</v>
      </c>
      <c r="D2695" s="2">
        <v>53.11468</v>
      </c>
      <c r="E2695" s="2" t="s">
        <v>24</v>
      </c>
      <c r="F2695" s="2">
        <v>5.96E-2</v>
      </c>
      <c r="G2695" s="2" t="s">
        <v>25</v>
      </c>
      <c r="H2695" s="3">
        <v>41969</v>
      </c>
    </row>
    <row r="2696" spans="1:8">
      <c r="A2696" s="2" t="s">
        <v>1582</v>
      </c>
      <c r="B2696" s="12">
        <v>24581030</v>
      </c>
      <c r="C2696" s="2">
        <v>16.252559999999999</v>
      </c>
      <c r="D2696" s="2">
        <v>17.861719999999998</v>
      </c>
      <c r="E2696" s="2" t="s">
        <v>24</v>
      </c>
      <c r="F2696" s="2">
        <v>9.9000000000000005E-2</v>
      </c>
      <c r="G2696" s="2" t="s">
        <v>25</v>
      </c>
      <c r="H2696" s="3">
        <v>41710</v>
      </c>
    </row>
    <row r="2697" spans="1:8">
      <c r="A2697" s="2" t="s">
        <v>1583</v>
      </c>
      <c r="B2697" s="12">
        <v>24581130</v>
      </c>
      <c r="C2697" s="2">
        <v>21.40915</v>
      </c>
      <c r="D2697" s="2">
        <v>23.528649999999999</v>
      </c>
      <c r="E2697" s="2" t="s">
        <v>24</v>
      </c>
      <c r="F2697" s="2">
        <v>9.9000000000000005E-2</v>
      </c>
      <c r="G2697" s="2" t="s">
        <v>25</v>
      </c>
      <c r="H2697" s="3">
        <v>41710</v>
      </c>
    </row>
    <row r="2698" spans="1:8">
      <c r="A2698" s="2" t="s">
        <v>1584</v>
      </c>
      <c r="B2698" s="12">
        <v>24581230</v>
      </c>
      <c r="C2698" s="2">
        <v>48.931919999999998</v>
      </c>
      <c r="D2698" s="2">
        <v>53.776179999999997</v>
      </c>
      <c r="E2698" s="2" t="s">
        <v>24</v>
      </c>
      <c r="F2698" s="2">
        <v>9.9000000000000005E-2</v>
      </c>
      <c r="G2698" s="2" t="s">
        <v>25</v>
      </c>
      <c r="H2698" s="3">
        <v>41710</v>
      </c>
    </row>
    <row r="2699" spans="1:8">
      <c r="A2699" s="2" t="s">
        <v>46</v>
      </c>
      <c r="B2699" s="12">
        <v>187006401</v>
      </c>
      <c r="C2699" s="2">
        <v>12.63461</v>
      </c>
      <c r="D2699" s="2">
        <v>13.885439999999999</v>
      </c>
      <c r="E2699" s="2" t="s">
        <v>24</v>
      </c>
      <c r="F2699" s="2">
        <v>9.9000000000000005E-2</v>
      </c>
      <c r="G2699" s="2" t="s">
        <v>25</v>
      </c>
      <c r="H2699" s="3">
        <v>41710</v>
      </c>
    </row>
    <row r="2700" spans="1:8">
      <c r="A2700" s="2" t="s">
        <v>47</v>
      </c>
      <c r="B2700" s="12">
        <v>187006501</v>
      </c>
      <c r="C2700" s="2">
        <v>20.028369999999999</v>
      </c>
      <c r="D2700" s="2">
        <v>22.01118</v>
      </c>
      <c r="E2700" s="2" t="s">
        <v>24</v>
      </c>
      <c r="F2700" s="2">
        <v>9.9000000000000005E-2</v>
      </c>
      <c r="G2700" s="2" t="s">
        <v>25</v>
      </c>
      <c r="H2700" s="3">
        <v>41710</v>
      </c>
    </row>
    <row r="2701" spans="1:8">
      <c r="A2701" s="2" t="s">
        <v>52</v>
      </c>
      <c r="B2701" s="12">
        <v>187079530</v>
      </c>
      <c r="C2701" s="2">
        <v>12.91357</v>
      </c>
      <c r="D2701" s="2">
        <v>14.19201</v>
      </c>
      <c r="E2701" s="2" t="s">
        <v>24</v>
      </c>
      <c r="F2701" s="2">
        <v>9.9000000000000005E-2</v>
      </c>
      <c r="G2701" s="2" t="s">
        <v>25</v>
      </c>
      <c r="H2701" s="3">
        <v>41710</v>
      </c>
    </row>
    <row r="2702" spans="1:8">
      <c r="A2702" s="2" t="s">
        <v>53</v>
      </c>
      <c r="B2702" s="12">
        <v>187079630</v>
      </c>
      <c r="C2702" s="2">
        <v>16.718219999999999</v>
      </c>
      <c r="D2702" s="2">
        <v>18.37332</v>
      </c>
      <c r="E2702" s="2" t="s">
        <v>24</v>
      </c>
      <c r="F2702" s="2">
        <v>9.9000000000000005E-2</v>
      </c>
      <c r="G2702" s="2" t="s">
        <v>25</v>
      </c>
      <c r="H2702" s="3">
        <v>41710</v>
      </c>
    </row>
    <row r="2703" spans="1:8">
      <c r="A2703" s="2" t="s">
        <v>54</v>
      </c>
      <c r="B2703" s="12">
        <v>187079730</v>
      </c>
      <c r="C2703" s="2">
        <v>23.649629999999998</v>
      </c>
      <c r="D2703" s="2">
        <v>25.990939999999998</v>
      </c>
      <c r="E2703" s="2" t="s">
        <v>24</v>
      </c>
      <c r="F2703" s="2">
        <v>9.9000000000000005E-2</v>
      </c>
      <c r="G2703" s="2" t="s">
        <v>25</v>
      </c>
      <c r="H2703" s="3">
        <v>41710</v>
      </c>
    </row>
    <row r="2704" spans="1:8">
      <c r="A2704" s="2" t="s">
        <v>1121</v>
      </c>
      <c r="B2704" s="12">
        <v>187079830</v>
      </c>
      <c r="C2704" s="2">
        <v>32.09948</v>
      </c>
      <c r="D2704" s="2">
        <v>35.277329999999999</v>
      </c>
      <c r="E2704" s="2" t="s">
        <v>24</v>
      </c>
      <c r="F2704" s="2">
        <v>9.9000000000000005E-2</v>
      </c>
      <c r="G2704" s="2" t="s">
        <v>25</v>
      </c>
      <c r="H2704" s="3">
        <v>41710</v>
      </c>
    </row>
    <row r="2705" spans="1:8">
      <c r="A2705" s="2" t="s">
        <v>55</v>
      </c>
      <c r="B2705" s="12">
        <v>187079942</v>
      </c>
      <c r="C2705" s="2">
        <v>45.179879999999997</v>
      </c>
      <c r="D2705" s="2">
        <v>49.65269</v>
      </c>
      <c r="E2705" s="2" t="s">
        <v>24</v>
      </c>
      <c r="F2705" s="2">
        <v>9.9000000000000005E-2</v>
      </c>
      <c r="G2705" s="2" t="s">
        <v>25</v>
      </c>
      <c r="H2705" s="3">
        <v>41710</v>
      </c>
    </row>
    <row r="2706" spans="1:8">
      <c r="A2706" s="2" t="s">
        <v>723</v>
      </c>
      <c r="B2706" s="12">
        <v>78037742</v>
      </c>
      <c r="C2706" s="2">
        <v>9.6984200000000005</v>
      </c>
      <c r="D2706" s="2">
        <v>10.658659999999999</v>
      </c>
      <c r="E2706" s="2" t="s">
        <v>24</v>
      </c>
      <c r="F2706" s="2">
        <v>9.9000000000000005E-2</v>
      </c>
      <c r="G2706" s="2" t="s">
        <v>25</v>
      </c>
      <c r="H2706" s="3">
        <v>41710</v>
      </c>
    </row>
    <row r="2707" spans="1:8">
      <c r="A2707" s="2" t="s">
        <v>724</v>
      </c>
      <c r="B2707" s="12">
        <v>78037842</v>
      </c>
      <c r="C2707" s="2">
        <v>9.7492199999999993</v>
      </c>
      <c r="D2707" s="2">
        <v>10.7217</v>
      </c>
      <c r="E2707" s="2" t="s">
        <v>24</v>
      </c>
      <c r="F2707" s="2">
        <v>9.9699999999999997E-2</v>
      </c>
      <c r="G2707" s="2" t="s">
        <v>25</v>
      </c>
      <c r="H2707" s="3">
        <v>41710</v>
      </c>
    </row>
    <row r="2708" spans="1:8">
      <c r="A2708" s="2" t="s">
        <v>1125</v>
      </c>
      <c r="B2708" s="12">
        <v>25010070515</v>
      </c>
      <c r="C2708" s="2">
        <v>54.139670000000002</v>
      </c>
      <c r="D2708" s="2">
        <v>59.499499999999998</v>
      </c>
      <c r="E2708" s="2" t="s">
        <v>24</v>
      </c>
      <c r="F2708" s="2">
        <v>9.9000000000000005E-2</v>
      </c>
      <c r="G2708" s="2" t="s">
        <v>25</v>
      </c>
      <c r="H2708" s="3">
        <v>41710</v>
      </c>
    </row>
    <row r="2709" spans="1:8">
      <c r="A2709" s="2" t="s">
        <v>61</v>
      </c>
      <c r="B2709" s="12">
        <v>25010020515</v>
      </c>
      <c r="C2709" s="2">
        <v>11.848560000000001</v>
      </c>
      <c r="D2709" s="2">
        <v>13.021570000000001</v>
      </c>
      <c r="E2709" s="2" t="s">
        <v>24</v>
      </c>
      <c r="F2709" s="2">
        <v>9.9000000000000005E-2</v>
      </c>
      <c r="G2709" s="2" t="s">
        <v>25</v>
      </c>
      <c r="H2709" s="3">
        <v>41710</v>
      </c>
    </row>
    <row r="2710" spans="1:8">
      <c r="A2710" s="2" t="s">
        <v>1618</v>
      </c>
      <c r="B2710" s="12">
        <v>2803101</v>
      </c>
      <c r="C2710" s="2">
        <v>174.34360000000001</v>
      </c>
      <c r="D2710" s="2">
        <v>190.03801000000001</v>
      </c>
      <c r="E2710" s="2" t="s">
        <v>24</v>
      </c>
      <c r="F2710" s="2">
        <v>0.09</v>
      </c>
      <c r="G2710" s="2" t="s">
        <v>25</v>
      </c>
      <c r="H2710" s="3">
        <v>41710</v>
      </c>
    </row>
    <row r="2711" spans="1:8">
      <c r="A2711" s="2" t="s">
        <v>118</v>
      </c>
      <c r="B2711" s="12">
        <v>2751659</v>
      </c>
      <c r="C2711" s="2">
        <v>22.011330000000001</v>
      </c>
      <c r="D2711" s="2">
        <v>24.19904</v>
      </c>
      <c r="E2711" s="2" t="s">
        <v>24</v>
      </c>
      <c r="F2711" s="2">
        <v>9.9400000000000002E-2</v>
      </c>
      <c r="G2711" s="2" t="s">
        <v>25</v>
      </c>
      <c r="H2711" s="3">
        <v>41710</v>
      </c>
    </row>
    <row r="2712" spans="1:8">
      <c r="A2712" s="2" t="s">
        <v>119</v>
      </c>
      <c r="B2712" s="12">
        <v>2879959</v>
      </c>
      <c r="C2712" s="2">
        <v>22.974509999999999</v>
      </c>
      <c r="D2712" s="2">
        <v>25.258400000000002</v>
      </c>
      <c r="E2712" s="2" t="s">
        <v>24</v>
      </c>
      <c r="F2712" s="2">
        <v>9.9400000000000002E-2</v>
      </c>
      <c r="G2712" s="2" t="s">
        <v>25</v>
      </c>
      <c r="H2712" s="3">
        <v>41710</v>
      </c>
    </row>
    <row r="2713" spans="1:8">
      <c r="A2713" s="2" t="s">
        <v>120</v>
      </c>
      <c r="B2713" s="12">
        <v>2751001</v>
      </c>
      <c r="C2713" s="2">
        <v>17.822310000000002</v>
      </c>
      <c r="D2713" s="2">
        <v>19.591889999999999</v>
      </c>
      <c r="E2713" s="2" t="s">
        <v>24</v>
      </c>
      <c r="F2713" s="2">
        <v>9.9299999999999999E-2</v>
      </c>
      <c r="G2713" s="2" t="s">
        <v>25</v>
      </c>
      <c r="H2713" s="3">
        <v>41710</v>
      </c>
    </row>
    <row r="2714" spans="1:8">
      <c r="A2714" s="2" t="s">
        <v>120</v>
      </c>
      <c r="B2714" s="12">
        <v>2751017</v>
      </c>
      <c r="C2714" s="2">
        <v>17.58475</v>
      </c>
      <c r="D2714" s="2">
        <v>19.330739999999999</v>
      </c>
      <c r="E2714" s="2" t="s">
        <v>24</v>
      </c>
      <c r="F2714" s="2">
        <v>9.9299999999999999E-2</v>
      </c>
      <c r="G2714" s="2" t="s">
        <v>25</v>
      </c>
      <c r="H2714" s="3">
        <v>41710</v>
      </c>
    </row>
    <row r="2715" spans="1:8">
      <c r="A2715" s="2" t="s">
        <v>121</v>
      </c>
      <c r="B2715" s="12">
        <v>2879859</v>
      </c>
      <c r="C2715" s="2">
        <v>22.739429999999999</v>
      </c>
      <c r="D2715" s="2">
        <v>24.999960000000002</v>
      </c>
      <c r="E2715" s="2" t="s">
        <v>24</v>
      </c>
      <c r="F2715" s="2">
        <v>9.9400000000000002E-2</v>
      </c>
      <c r="G2715" s="2" t="s">
        <v>25</v>
      </c>
      <c r="H2715" s="3">
        <v>41710</v>
      </c>
    </row>
    <row r="2716" spans="1:8">
      <c r="A2716" s="2" t="s">
        <v>122</v>
      </c>
      <c r="B2716" s="12">
        <v>2751201</v>
      </c>
      <c r="C2716" s="2">
        <v>18.65643</v>
      </c>
      <c r="D2716" s="2">
        <v>20.51125</v>
      </c>
      <c r="E2716" s="2" t="s">
        <v>24</v>
      </c>
      <c r="F2716" s="2">
        <v>9.9400000000000002E-2</v>
      </c>
      <c r="G2716" s="2" t="s">
        <v>25</v>
      </c>
      <c r="H2716" s="3">
        <v>41710</v>
      </c>
    </row>
    <row r="2717" spans="1:8">
      <c r="A2717" s="2" t="s">
        <v>123</v>
      </c>
      <c r="B2717" s="12">
        <v>2879759</v>
      </c>
      <c r="C2717" s="2">
        <v>23.029419999999998</v>
      </c>
      <c r="D2717" s="2">
        <v>25.31878</v>
      </c>
      <c r="E2717" s="2" t="s">
        <v>24</v>
      </c>
      <c r="F2717" s="2">
        <v>9.9400000000000002E-2</v>
      </c>
      <c r="G2717" s="2" t="s">
        <v>25</v>
      </c>
      <c r="H2717" s="3">
        <v>41710</v>
      </c>
    </row>
    <row r="2718" spans="1:8">
      <c r="A2718" s="2" t="s">
        <v>124</v>
      </c>
      <c r="B2718" s="12">
        <v>2751101</v>
      </c>
      <c r="C2718" s="2">
        <v>18.546299999999999</v>
      </c>
      <c r="D2718" s="2">
        <v>20.390170000000001</v>
      </c>
      <c r="E2718" s="2" t="s">
        <v>24</v>
      </c>
      <c r="F2718" s="2">
        <v>9.9400000000000002E-2</v>
      </c>
      <c r="G2718" s="2" t="s">
        <v>25</v>
      </c>
      <c r="H2718" s="3">
        <v>41710</v>
      </c>
    </row>
    <row r="2719" spans="1:8">
      <c r="A2719" s="2" t="s">
        <v>1619</v>
      </c>
      <c r="B2719" s="12">
        <v>2880359</v>
      </c>
      <c r="C2719" s="2">
        <v>20.81146</v>
      </c>
      <c r="D2719" s="2">
        <v>22.871590000000001</v>
      </c>
      <c r="E2719" s="2" t="s">
        <v>24</v>
      </c>
      <c r="F2719" s="2">
        <v>9.9000000000000005E-2</v>
      </c>
      <c r="G2719" s="2" t="s">
        <v>25</v>
      </c>
      <c r="H2719" s="3">
        <v>41710</v>
      </c>
    </row>
    <row r="2720" spans="1:8">
      <c r="A2720" s="2" t="s">
        <v>125</v>
      </c>
      <c r="B2720" s="12">
        <v>2877059</v>
      </c>
      <c r="C2720" s="2">
        <v>20.81146</v>
      </c>
      <c r="D2720" s="2">
        <v>22.871590000000001</v>
      </c>
      <c r="E2720" s="2" t="s">
        <v>24</v>
      </c>
      <c r="F2720" s="2">
        <v>9.9000000000000005E-2</v>
      </c>
      <c r="G2720" s="2" t="s">
        <v>25</v>
      </c>
      <c r="H2720" s="3">
        <v>41710</v>
      </c>
    </row>
    <row r="2721" spans="1:8">
      <c r="A2721" s="2" t="s">
        <v>126</v>
      </c>
      <c r="B2721" s="12">
        <v>2871501</v>
      </c>
      <c r="C2721" s="2">
        <v>9.7548600000000008</v>
      </c>
      <c r="D2721" s="2">
        <v>10.72255</v>
      </c>
      <c r="E2721" s="2" t="s">
        <v>24</v>
      </c>
      <c r="F2721" s="2">
        <v>9.9199999999999997E-2</v>
      </c>
      <c r="G2721" s="2" t="s">
        <v>25</v>
      </c>
      <c r="H2721" s="3">
        <v>41710</v>
      </c>
    </row>
    <row r="2722" spans="1:8">
      <c r="A2722" s="2" t="s">
        <v>1620</v>
      </c>
      <c r="B2722" s="12">
        <v>2880559</v>
      </c>
      <c r="C2722" s="2">
        <v>20.757899999999999</v>
      </c>
      <c r="D2722" s="2">
        <v>22.812729999999998</v>
      </c>
      <c r="E2722" s="2" t="s">
        <v>24</v>
      </c>
      <c r="F2722" s="2">
        <v>9.9000000000000005E-2</v>
      </c>
      <c r="G2722" s="2" t="s">
        <v>25</v>
      </c>
      <c r="H2722" s="3">
        <v>41710</v>
      </c>
    </row>
    <row r="2723" spans="1:8">
      <c r="A2723" s="2" t="s">
        <v>127</v>
      </c>
      <c r="B2723" s="12">
        <v>2873059</v>
      </c>
      <c r="C2723" s="2">
        <v>20.757899999999999</v>
      </c>
      <c r="D2723" s="2">
        <v>22.812729999999998</v>
      </c>
      <c r="E2723" s="2" t="s">
        <v>24</v>
      </c>
      <c r="F2723" s="2">
        <v>9.9000000000000005E-2</v>
      </c>
      <c r="G2723" s="2" t="s">
        <v>25</v>
      </c>
      <c r="H2723" s="3">
        <v>41710</v>
      </c>
    </row>
    <row r="2724" spans="1:8">
      <c r="A2724" s="2" t="s">
        <v>128</v>
      </c>
      <c r="B2724" s="12">
        <v>2831501</v>
      </c>
      <c r="C2724" s="2">
        <v>9.7935400000000001</v>
      </c>
      <c r="D2724" s="2">
        <v>10.76506</v>
      </c>
      <c r="E2724" s="2" t="s">
        <v>24</v>
      </c>
      <c r="F2724" s="2">
        <v>9.9199999999999997E-2</v>
      </c>
      <c r="G2724" s="2" t="s">
        <v>25</v>
      </c>
      <c r="H2724" s="3">
        <v>41710</v>
      </c>
    </row>
    <row r="2725" spans="1:8">
      <c r="A2725" s="2" t="s">
        <v>128</v>
      </c>
      <c r="B2725" s="12">
        <v>2831517</v>
      </c>
      <c r="C2725" s="2">
        <v>9.89</v>
      </c>
      <c r="D2725" s="2">
        <v>10.871090000000001</v>
      </c>
      <c r="E2725" s="2" t="s">
        <v>24</v>
      </c>
      <c r="F2725" s="2">
        <v>9.9199999999999997E-2</v>
      </c>
      <c r="G2725" s="2" t="s">
        <v>25</v>
      </c>
      <c r="H2725" s="3">
        <v>41710</v>
      </c>
    </row>
    <row r="2726" spans="1:8">
      <c r="A2726" s="2" t="s">
        <v>129</v>
      </c>
      <c r="B2726" s="12">
        <v>2821501</v>
      </c>
      <c r="C2726" s="2">
        <v>9.7618100000000005</v>
      </c>
      <c r="D2726" s="2">
        <v>10.73019</v>
      </c>
      <c r="E2726" s="2" t="s">
        <v>24</v>
      </c>
      <c r="F2726" s="2">
        <v>9.9199999999999997E-2</v>
      </c>
      <c r="G2726" s="2" t="s">
        <v>25</v>
      </c>
      <c r="H2726" s="3">
        <v>41710</v>
      </c>
    </row>
    <row r="2727" spans="1:8">
      <c r="A2727" s="2" t="s">
        <v>129</v>
      </c>
      <c r="B2727" s="12">
        <v>2821517</v>
      </c>
      <c r="C2727" s="2">
        <v>9.3166700000000002</v>
      </c>
      <c r="D2727" s="2">
        <v>10.240880000000001</v>
      </c>
      <c r="E2727" s="2" t="s">
        <v>24</v>
      </c>
      <c r="F2727" s="2">
        <v>9.9199999999999997E-2</v>
      </c>
      <c r="G2727" s="2" t="s">
        <v>25</v>
      </c>
      <c r="H2727" s="3">
        <v>41710</v>
      </c>
    </row>
    <row r="2728" spans="1:8">
      <c r="A2728" s="2" t="s">
        <v>130</v>
      </c>
      <c r="B2728" s="12">
        <v>2850101</v>
      </c>
      <c r="C2728" s="2">
        <v>48.460970000000003</v>
      </c>
      <c r="D2728" s="2">
        <v>53.26829</v>
      </c>
      <c r="E2728" s="2" t="s">
        <v>24</v>
      </c>
      <c r="F2728" s="2">
        <v>9.9199999999999997E-2</v>
      </c>
      <c r="G2728" s="2" t="s">
        <v>25</v>
      </c>
      <c r="H2728" s="3">
        <v>41710</v>
      </c>
    </row>
    <row r="2729" spans="1:8">
      <c r="A2729" s="2" t="s">
        <v>1483</v>
      </c>
      <c r="B2729" s="12">
        <v>187019201</v>
      </c>
      <c r="C2729" s="2">
        <v>8.5997500000000002</v>
      </c>
      <c r="D2729" s="2">
        <v>9.4511199999999995</v>
      </c>
      <c r="E2729" s="2" t="s">
        <v>24</v>
      </c>
      <c r="F2729" s="2">
        <v>9.9000000000000005E-2</v>
      </c>
      <c r="G2729" s="2" t="s">
        <v>25</v>
      </c>
      <c r="H2729" s="3">
        <v>41710</v>
      </c>
    </row>
    <row r="2730" spans="1:8">
      <c r="A2730" s="2" t="s">
        <v>69</v>
      </c>
      <c r="B2730" s="12">
        <v>187170405</v>
      </c>
      <c r="C2730" s="2">
        <v>27.920280000000002</v>
      </c>
      <c r="D2730" s="2">
        <v>30.68439</v>
      </c>
      <c r="E2730" s="2" t="s">
        <v>24</v>
      </c>
      <c r="F2730" s="2">
        <v>9.9000000000000005E-2</v>
      </c>
      <c r="G2730" s="2" t="s">
        <v>25</v>
      </c>
      <c r="H2730" s="3">
        <v>41710</v>
      </c>
    </row>
    <row r="2731" spans="1:8">
      <c r="A2731" s="2" t="s">
        <v>70</v>
      </c>
      <c r="B2731" s="12">
        <v>187301330</v>
      </c>
      <c r="C2731" s="2">
        <v>12.71665</v>
      </c>
      <c r="D2731" s="2">
        <v>13.9756</v>
      </c>
      <c r="E2731" s="2" t="s">
        <v>24</v>
      </c>
      <c r="F2731" s="2">
        <v>9.9000000000000005E-2</v>
      </c>
      <c r="G2731" s="2" t="s">
        <v>25</v>
      </c>
      <c r="H2731" s="3">
        <v>41710</v>
      </c>
    </row>
    <row r="2732" spans="1:8">
      <c r="A2732" s="2" t="s">
        <v>71</v>
      </c>
      <c r="B2732" s="12">
        <v>187301030</v>
      </c>
      <c r="C2732" s="2">
        <v>6.6539599999999997</v>
      </c>
      <c r="D2732" s="2">
        <v>7.3126300000000004</v>
      </c>
      <c r="E2732" s="2" t="s">
        <v>24</v>
      </c>
      <c r="F2732" s="2">
        <v>9.9000000000000005E-2</v>
      </c>
      <c r="G2732" s="2" t="s">
        <v>25</v>
      </c>
      <c r="H2732" s="3">
        <v>41710</v>
      </c>
    </row>
    <row r="2733" spans="1:8">
      <c r="A2733" s="2" t="s">
        <v>72</v>
      </c>
      <c r="B2733" s="12">
        <v>187301220</v>
      </c>
      <c r="C2733" s="2">
        <v>1.13628</v>
      </c>
      <c r="D2733" s="2">
        <v>1.24878</v>
      </c>
      <c r="E2733" s="2" t="s">
        <v>24</v>
      </c>
      <c r="F2733" s="2">
        <v>9.9000000000000005E-2</v>
      </c>
      <c r="G2733" s="2" t="s">
        <v>25</v>
      </c>
      <c r="H2733" s="3">
        <v>41710</v>
      </c>
    </row>
    <row r="2734" spans="1:8">
      <c r="A2734" s="2" t="s">
        <v>1572</v>
      </c>
      <c r="B2734" s="12">
        <v>99207013070</v>
      </c>
      <c r="C2734" s="2">
        <v>1.94645</v>
      </c>
      <c r="D2734" s="2">
        <v>2.13917</v>
      </c>
      <c r="E2734" s="2" t="s">
        <v>24</v>
      </c>
      <c r="F2734" s="2">
        <v>9.9000000000000005E-2</v>
      </c>
      <c r="G2734" s="2" t="s">
        <v>25</v>
      </c>
      <c r="H2734" s="3">
        <v>41710</v>
      </c>
    </row>
    <row r="2735" spans="1:8">
      <c r="A2735" s="2" t="s">
        <v>73</v>
      </c>
      <c r="B2735" s="12">
        <v>187024503</v>
      </c>
      <c r="C2735" s="2">
        <v>315.65445999999997</v>
      </c>
      <c r="D2735" s="2">
        <v>346.90426000000002</v>
      </c>
      <c r="E2735" s="2" t="s">
        <v>24</v>
      </c>
      <c r="F2735" s="2">
        <v>9.9000000000000005E-2</v>
      </c>
      <c r="G2735" s="2" t="s">
        <v>25</v>
      </c>
      <c r="H2735" s="3">
        <v>41710</v>
      </c>
    </row>
    <row r="2736" spans="1:8">
      <c r="A2736" s="2" t="s">
        <v>1133</v>
      </c>
      <c r="B2736" s="12">
        <v>66490069110</v>
      </c>
      <c r="C2736" s="2">
        <v>26.020029999999998</v>
      </c>
      <c r="D2736" s="2">
        <v>28.596019999999999</v>
      </c>
      <c r="E2736" s="2" t="s">
        <v>24</v>
      </c>
      <c r="F2736" s="2">
        <v>9.9000000000000005E-2</v>
      </c>
      <c r="G2736" s="2" t="s">
        <v>25</v>
      </c>
      <c r="H2736" s="3">
        <v>41710</v>
      </c>
    </row>
    <row r="2737" spans="1:8">
      <c r="A2737" s="2" t="s">
        <v>78</v>
      </c>
      <c r="B2737" s="12">
        <v>66490069010</v>
      </c>
      <c r="C2737" s="2">
        <v>7.5694999999999997</v>
      </c>
      <c r="D2737" s="2">
        <v>8.3188800000000001</v>
      </c>
      <c r="E2737" s="2" t="s">
        <v>24</v>
      </c>
      <c r="F2737" s="2">
        <v>9.9000000000000005E-2</v>
      </c>
      <c r="G2737" s="2" t="s">
        <v>25</v>
      </c>
      <c r="H2737" s="3">
        <v>41710</v>
      </c>
    </row>
    <row r="2738" spans="1:8">
      <c r="A2738" s="2" t="s">
        <v>79</v>
      </c>
      <c r="B2738" s="12">
        <v>187526801</v>
      </c>
      <c r="C2738" s="2">
        <v>2.5945900000000002</v>
      </c>
      <c r="D2738" s="2">
        <v>2.8515100000000002</v>
      </c>
      <c r="E2738" s="2" t="s">
        <v>24</v>
      </c>
      <c r="F2738" s="2">
        <v>9.9000000000000005E-2</v>
      </c>
      <c r="G2738" s="2" t="s">
        <v>25</v>
      </c>
      <c r="H2738" s="3">
        <v>41710</v>
      </c>
    </row>
    <row r="2739" spans="1:8">
      <c r="A2739" s="2" t="s">
        <v>142</v>
      </c>
      <c r="B2739" s="12">
        <v>2871591</v>
      </c>
      <c r="C2739" s="2">
        <v>9.7548600000000008</v>
      </c>
      <c r="D2739" s="2">
        <v>10.72255</v>
      </c>
      <c r="E2739" s="2" t="s">
        <v>24</v>
      </c>
      <c r="F2739" s="2">
        <v>9.9199999999999997E-2</v>
      </c>
      <c r="G2739" s="2" t="s">
        <v>25</v>
      </c>
      <c r="H2739" s="3">
        <v>41710</v>
      </c>
    </row>
    <row r="2740" spans="1:8">
      <c r="A2740" s="2" t="s">
        <v>143</v>
      </c>
      <c r="B2740" s="12">
        <v>2831591</v>
      </c>
      <c r="C2740" s="2">
        <v>9.7935400000000001</v>
      </c>
      <c r="D2740" s="2">
        <v>10.76506</v>
      </c>
      <c r="E2740" s="2" t="s">
        <v>24</v>
      </c>
      <c r="F2740" s="2">
        <v>9.9199999999999997E-2</v>
      </c>
      <c r="G2740" s="2" t="s">
        <v>25</v>
      </c>
      <c r="H2740" s="3">
        <v>41710</v>
      </c>
    </row>
    <row r="2741" spans="1:8">
      <c r="A2741" s="2" t="s">
        <v>144</v>
      </c>
      <c r="B2741" s="12">
        <v>2821591</v>
      </c>
      <c r="C2741" s="2">
        <v>9.7618100000000005</v>
      </c>
      <c r="D2741" s="2">
        <v>10.73019</v>
      </c>
      <c r="E2741" s="2" t="s">
        <v>24</v>
      </c>
      <c r="F2741" s="2">
        <v>9.9199999999999997E-2</v>
      </c>
      <c r="G2741" s="2" t="s">
        <v>25</v>
      </c>
      <c r="H2741" s="3">
        <v>41710</v>
      </c>
    </row>
    <row r="2742" spans="1:8">
      <c r="A2742" s="2" t="s">
        <v>97</v>
      </c>
      <c r="B2742" s="12">
        <v>187093801</v>
      </c>
      <c r="C2742" s="2">
        <v>46.32743</v>
      </c>
      <c r="D2742" s="2">
        <v>50.913849999999996</v>
      </c>
      <c r="E2742" s="2" t="s">
        <v>24</v>
      </c>
      <c r="F2742" s="2">
        <v>9.9000000000000005E-2</v>
      </c>
      <c r="G2742" s="2" t="s">
        <v>25</v>
      </c>
      <c r="H2742" s="3">
        <v>41710</v>
      </c>
    </row>
    <row r="2743" spans="1:8">
      <c r="A2743" s="2" t="s">
        <v>101</v>
      </c>
      <c r="B2743" s="12">
        <v>187014210</v>
      </c>
      <c r="C2743" s="2">
        <v>9.6559100000000004</v>
      </c>
      <c r="D2743" s="2">
        <v>10.61191</v>
      </c>
      <c r="E2743" s="2" t="s">
        <v>24</v>
      </c>
      <c r="F2743" s="2">
        <v>9.9000000000000005E-2</v>
      </c>
      <c r="G2743" s="2" t="s">
        <v>25</v>
      </c>
      <c r="H2743" s="3">
        <v>41710</v>
      </c>
    </row>
    <row r="2744" spans="1:8">
      <c r="A2744" s="2" t="s">
        <v>102</v>
      </c>
      <c r="B2744" s="12">
        <v>187014310</v>
      </c>
      <c r="C2744" s="2">
        <v>13.10787</v>
      </c>
      <c r="D2744" s="2">
        <v>14.40555</v>
      </c>
      <c r="E2744" s="2" t="s">
        <v>24</v>
      </c>
      <c r="F2744" s="2">
        <v>9.9000000000000005E-2</v>
      </c>
      <c r="G2744" s="2" t="s">
        <v>25</v>
      </c>
      <c r="H2744" s="3">
        <v>41710</v>
      </c>
    </row>
    <row r="2745" spans="1:8">
      <c r="A2745" s="2" t="s">
        <v>1478</v>
      </c>
      <c r="B2745" s="12">
        <v>187014130</v>
      </c>
      <c r="C2745" s="2">
        <v>8.8216000000000001</v>
      </c>
      <c r="D2745" s="2">
        <v>9.6949299999999994</v>
      </c>
      <c r="E2745" s="2" t="s">
        <v>24</v>
      </c>
      <c r="F2745" s="2">
        <v>9.9000000000000005E-2</v>
      </c>
      <c r="G2745" s="2" t="s">
        <v>25</v>
      </c>
      <c r="H2745" s="3">
        <v>41710</v>
      </c>
    </row>
    <row r="2746" spans="1:8">
      <c r="A2746" s="2" t="s">
        <v>961</v>
      </c>
      <c r="B2746" s="12">
        <v>187073030</v>
      </c>
      <c r="C2746" s="2">
        <v>18.31663</v>
      </c>
      <c r="D2746" s="2">
        <v>20.129819999999999</v>
      </c>
      <c r="E2746" s="2" t="s">
        <v>24</v>
      </c>
      <c r="F2746" s="2">
        <v>9.9000000000000005E-2</v>
      </c>
      <c r="G2746" s="2" t="s">
        <v>25</v>
      </c>
      <c r="H2746" s="3">
        <v>41710</v>
      </c>
    </row>
    <row r="2747" spans="1:8">
      <c r="A2747" s="2" t="s">
        <v>962</v>
      </c>
      <c r="B2747" s="12">
        <v>187073130</v>
      </c>
      <c r="C2747" s="2">
        <v>24.165849999999999</v>
      </c>
      <c r="D2747" s="2">
        <v>26.55827</v>
      </c>
      <c r="E2747" s="2" t="s">
        <v>24</v>
      </c>
      <c r="F2747" s="2">
        <v>9.9000000000000005E-2</v>
      </c>
      <c r="G2747" s="2" t="s">
        <v>25</v>
      </c>
      <c r="H2747" s="3">
        <v>41710</v>
      </c>
    </row>
    <row r="2748" spans="1:8">
      <c r="A2748" s="2" t="s">
        <v>103</v>
      </c>
      <c r="B2748" s="12">
        <v>187045302</v>
      </c>
      <c r="C2748" s="2">
        <v>33.023760000000003</v>
      </c>
      <c r="D2748" s="2">
        <v>36.293109999999999</v>
      </c>
      <c r="E2748" s="2" t="s">
        <v>24</v>
      </c>
      <c r="F2748" s="2">
        <v>9.9000000000000005E-2</v>
      </c>
      <c r="G2748" s="2" t="s">
        <v>25</v>
      </c>
      <c r="H2748" s="3">
        <v>41710</v>
      </c>
    </row>
    <row r="2749" spans="1:8">
      <c r="A2749" s="2" t="s">
        <v>146</v>
      </c>
      <c r="B2749" s="12">
        <v>66302046760</v>
      </c>
      <c r="C2749" s="2">
        <v>33.136859999999999</v>
      </c>
      <c r="D2749" s="2">
        <v>36.418729999999996</v>
      </c>
      <c r="E2749" s="2" t="s">
        <v>24</v>
      </c>
      <c r="F2749" s="2">
        <v>9.9000000000000005E-2</v>
      </c>
      <c r="G2749" s="2" t="s">
        <v>25</v>
      </c>
      <c r="H2749" s="3">
        <v>41924</v>
      </c>
    </row>
    <row r="2750" spans="1:8">
      <c r="A2750" s="2" t="s">
        <v>1057</v>
      </c>
      <c r="B2750" s="12">
        <v>50458021001</v>
      </c>
      <c r="C2750" s="2">
        <v>32.408479999999997</v>
      </c>
      <c r="D2750" s="2">
        <v>35.61692</v>
      </c>
      <c r="E2750" s="2" t="s">
        <v>24</v>
      </c>
      <c r="F2750" s="2">
        <v>9.9000000000000005E-2</v>
      </c>
      <c r="G2750" s="2" t="s">
        <v>25</v>
      </c>
      <c r="H2750" s="3">
        <v>41924</v>
      </c>
    </row>
    <row r="2751" spans="1:8">
      <c r="A2751" s="2" t="s">
        <v>1058</v>
      </c>
      <c r="B2751" s="12">
        <v>50458021101</v>
      </c>
      <c r="C2751" s="2">
        <v>32.4298</v>
      </c>
      <c r="D2751" s="2">
        <v>35.640999999999998</v>
      </c>
      <c r="E2751" s="2" t="s">
        <v>24</v>
      </c>
      <c r="F2751" s="2">
        <v>9.9000000000000005E-2</v>
      </c>
      <c r="G2751" s="2" t="s">
        <v>25</v>
      </c>
      <c r="H2751" s="3">
        <v>41924</v>
      </c>
    </row>
    <row r="2752" spans="1:8">
      <c r="A2752" s="2" t="s">
        <v>153</v>
      </c>
      <c r="B2752" s="12">
        <v>2197590</v>
      </c>
      <c r="C2752" s="2">
        <v>4.23055</v>
      </c>
      <c r="D2752" s="2">
        <v>4.6497999999999999</v>
      </c>
      <c r="E2752" s="2" t="s">
        <v>24</v>
      </c>
      <c r="F2752" s="2">
        <v>9.9099999999999994E-2</v>
      </c>
      <c r="G2752" s="2" t="s">
        <v>25</v>
      </c>
      <c r="H2752" s="3">
        <v>41924</v>
      </c>
    </row>
    <row r="2753" spans="1:8">
      <c r="A2753" s="2" t="s">
        <v>155</v>
      </c>
      <c r="B2753" s="12">
        <v>2446330</v>
      </c>
      <c r="C2753" s="2">
        <v>33.318689999999997</v>
      </c>
      <c r="D2753" s="2">
        <v>36.650559999999999</v>
      </c>
      <c r="E2753" s="2" t="s">
        <v>24</v>
      </c>
      <c r="F2753" s="2">
        <v>0.1</v>
      </c>
      <c r="G2753" s="2" t="s">
        <v>25</v>
      </c>
      <c r="H2753" s="3">
        <v>41924</v>
      </c>
    </row>
    <row r="2754" spans="1:8">
      <c r="A2754" s="2" t="s">
        <v>156</v>
      </c>
      <c r="B2754" s="12">
        <v>2446534</v>
      </c>
      <c r="C2754" s="2">
        <v>5.73942</v>
      </c>
      <c r="D2754" s="2">
        <v>6.3036599999999998</v>
      </c>
      <c r="E2754" s="2" t="s">
        <v>24</v>
      </c>
      <c r="F2754" s="2">
        <v>9.8299999999999998E-2</v>
      </c>
      <c r="G2754" s="2" t="s">
        <v>25</v>
      </c>
      <c r="H2754" s="3">
        <v>41924</v>
      </c>
    </row>
    <row r="2755" spans="1:8">
      <c r="A2755" s="2" t="s">
        <v>157</v>
      </c>
      <c r="B2755" s="12">
        <v>2446430</v>
      </c>
      <c r="C2755" s="2">
        <v>33.444110000000002</v>
      </c>
      <c r="D2755" s="2">
        <v>36.788519999999998</v>
      </c>
      <c r="E2755" s="2" t="s">
        <v>24</v>
      </c>
      <c r="F2755" s="2">
        <v>0.1</v>
      </c>
      <c r="G2755" s="2" t="s">
        <v>25</v>
      </c>
      <c r="H2755" s="3">
        <v>41924</v>
      </c>
    </row>
    <row r="2756" spans="1:8">
      <c r="A2756" s="2" t="s">
        <v>158</v>
      </c>
      <c r="B2756" s="12">
        <v>2446230</v>
      </c>
      <c r="C2756" s="2">
        <v>5.7211699999999999</v>
      </c>
      <c r="D2756" s="2">
        <v>6.28362</v>
      </c>
      <c r="E2756" s="2" t="s">
        <v>24</v>
      </c>
      <c r="F2756" s="2">
        <v>9.8299999999999998E-2</v>
      </c>
      <c r="G2756" s="2" t="s">
        <v>25</v>
      </c>
      <c r="H2756" s="3">
        <v>41924</v>
      </c>
    </row>
    <row r="2757" spans="1:8">
      <c r="A2757" s="2" t="s">
        <v>1621</v>
      </c>
      <c r="B2757" s="12">
        <v>178082130</v>
      </c>
      <c r="C2757" s="2">
        <v>1.2084999999999999</v>
      </c>
      <c r="D2757" s="2">
        <v>1.26894</v>
      </c>
      <c r="E2757" s="2" t="s">
        <v>24</v>
      </c>
      <c r="F2757" s="2">
        <v>0.05</v>
      </c>
      <c r="G2757" s="2" t="s">
        <v>25</v>
      </c>
      <c r="H2757" s="3">
        <v>41924</v>
      </c>
    </row>
    <row r="2758" spans="1:8">
      <c r="A2758" s="2" t="s">
        <v>57</v>
      </c>
      <c r="B2758" s="12">
        <v>178089130</v>
      </c>
      <c r="C2758" s="2">
        <v>1.1755199999999999</v>
      </c>
      <c r="D2758" s="2">
        <v>1.2343299999999999</v>
      </c>
      <c r="E2758" s="2" t="s">
        <v>24</v>
      </c>
      <c r="F2758" s="2">
        <v>0.05</v>
      </c>
      <c r="G2758" s="2" t="s">
        <v>25</v>
      </c>
      <c r="H2758" s="3">
        <v>41924</v>
      </c>
    </row>
    <row r="2759" spans="1:8">
      <c r="A2759" s="2" t="s">
        <v>1622</v>
      </c>
      <c r="B2759" s="12">
        <v>178083230</v>
      </c>
      <c r="C2759" s="2">
        <v>0.66395000000000004</v>
      </c>
      <c r="D2759" s="2">
        <v>0.69716</v>
      </c>
      <c r="E2759" s="2" t="s">
        <v>24</v>
      </c>
      <c r="F2759" s="2">
        <v>0.05</v>
      </c>
      <c r="G2759" s="2" t="s">
        <v>25</v>
      </c>
      <c r="H2759" s="3">
        <v>41924</v>
      </c>
    </row>
    <row r="2760" spans="1:8">
      <c r="A2760" s="2" t="s">
        <v>58</v>
      </c>
      <c r="B2760" s="12">
        <v>178089430</v>
      </c>
      <c r="C2760" s="2">
        <v>1.1195299999999999</v>
      </c>
      <c r="D2760" s="2">
        <v>1.17547</v>
      </c>
      <c r="E2760" s="2" t="s">
        <v>24</v>
      </c>
      <c r="F2760" s="2">
        <v>0.05</v>
      </c>
      <c r="G2760" s="2" t="s">
        <v>25</v>
      </c>
      <c r="H2760" s="3">
        <v>41924</v>
      </c>
    </row>
    <row r="2761" spans="1:8">
      <c r="A2761" s="2" t="s">
        <v>59</v>
      </c>
      <c r="B2761" s="12">
        <v>178079630</v>
      </c>
      <c r="C2761" s="2">
        <v>2.3416700000000001</v>
      </c>
      <c r="D2761" s="2">
        <v>2.4587500000000002</v>
      </c>
      <c r="E2761" s="2" t="s">
        <v>24</v>
      </c>
      <c r="F2761" s="2">
        <v>0.05</v>
      </c>
      <c r="G2761" s="2" t="s">
        <v>25</v>
      </c>
      <c r="H2761" s="3">
        <v>41924</v>
      </c>
    </row>
    <row r="2762" spans="1:8">
      <c r="A2762" s="2" t="s">
        <v>1330</v>
      </c>
      <c r="B2762" s="12">
        <v>259050116</v>
      </c>
      <c r="C2762" s="2">
        <v>0.86634999999999995</v>
      </c>
      <c r="D2762" s="2">
        <v>0.95211999999999997</v>
      </c>
      <c r="E2762" s="2" t="s">
        <v>24</v>
      </c>
      <c r="F2762" s="2">
        <v>9.9000000000000005E-2</v>
      </c>
      <c r="G2762" s="2" t="s">
        <v>25</v>
      </c>
      <c r="H2762" s="3">
        <v>41924</v>
      </c>
    </row>
    <row r="2763" spans="1:8">
      <c r="A2763" s="2" t="s">
        <v>159</v>
      </c>
      <c r="B2763" s="12">
        <v>2512301</v>
      </c>
      <c r="C2763" s="2">
        <v>8.7328200000000002</v>
      </c>
      <c r="D2763" s="2">
        <v>9.51877</v>
      </c>
      <c r="E2763" s="2" t="s">
        <v>24</v>
      </c>
      <c r="F2763" s="2">
        <v>0.09</v>
      </c>
      <c r="G2763" s="2" t="s">
        <v>25</v>
      </c>
      <c r="H2763" s="3">
        <v>41924</v>
      </c>
    </row>
    <row r="2764" spans="1:8">
      <c r="A2764" s="2" t="s">
        <v>160</v>
      </c>
      <c r="B2764" s="12">
        <v>2512101</v>
      </c>
      <c r="C2764" s="2">
        <v>8.6733700000000002</v>
      </c>
      <c r="D2764" s="2">
        <v>9.45397</v>
      </c>
      <c r="E2764" s="2" t="s">
        <v>24</v>
      </c>
      <c r="F2764" s="2">
        <v>0.09</v>
      </c>
      <c r="G2764" s="2" t="s">
        <v>25</v>
      </c>
      <c r="H2764" s="3">
        <v>41924</v>
      </c>
    </row>
    <row r="2765" spans="1:8">
      <c r="A2765" s="2" t="s">
        <v>1507</v>
      </c>
      <c r="B2765" s="12">
        <v>178008990</v>
      </c>
      <c r="C2765" s="2">
        <v>1.34789</v>
      </c>
      <c r="D2765" s="2">
        <v>1.4152899999999999</v>
      </c>
      <c r="E2765" s="2" t="s">
        <v>24</v>
      </c>
      <c r="F2765" s="2">
        <v>0.05</v>
      </c>
      <c r="G2765" s="2" t="s">
        <v>25</v>
      </c>
      <c r="H2765" s="3">
        <v>41924</v>
      </c>
    </row>
    <row r="2766" spans="1:8">
      <c r="A2766" s="2" t="s">
        <v>163</v>
      </c>
      <c r="B2766" s="12">
        <v>2840001</v>
      </c>
      <c r="C2766" s="2">
        <v>621.25000999999997</v>
      </c>
      <c r="D2766" s="2">
        <v>706.97630000000004</v>
      </c>
      <c r="E2766" s="2" t="s">
        <v>24</v>
      </c>
      <c r="F2766" s="2">
        <v>0.13800000000000001</v>
      </c>
      <c r="G2766" s="2" t="s">
        <v>25</v>
      </c>
      <c r="H2766" s="3">
        <v>41924</v>
      </c>
    </row>
    <row r="2767" spans="1:8">
      <c r="A2767" s="2" t="s">
        <v>1623</v>
      </c>
      <c r="B2767" s="12">
        <v>169706515</v>
      </c>
      <c r="C2767" s="2">
        <v>174.10300000000001</v>
      </c>
      <c r="D2767" s="2">
        <v>189.77574999999999</v>
      </c>
      <c r="E2767" s="2" t="s">
        <v>24</v>
      </c>
      <c r="F2767" s="2">
        <v>0.09</v>
      </c>
      <c r="G2767" s="2" t="s">
        <v>25</v>
      </c>
      <c r="H2767" s="3">
        <v>41924</v>
      </c>
    </row>
    <row r="2768" spans="1:8">
      <c r="A2768" s="2" t="s">
        <v>1624</v>
      </c>
      <c r="B2768" s="12">
        <v>55390000410</v>
      </c>
      <c r="C2768" s="2">
        <v>174.10300000000001</v>
      </c>
      <c r="D2768" s="2">
        <v>189.77574999999999</v>
      </c>
      <c r="E2768" s="2" t="s">
        <v>24</v>
      </c>
      <c r="F2768" s="2">
        <v>0.09</v>
      </c>
      <c r="G2768" s="2" t="s">
        <v>25</v>
      </c>
      <c r="H2768" s="3">
        <v>41924</v>
      </c>
    </row>
    <row r="2769" spans="1:8">
      <c r="A2769" s="2" t="s">
        <v>466</v>
      </c>
      <c r="B2769" s="12">
        <v>259110245</v>
      </c>
      <c r="C2769" s="2">
        <v>6.2899799999999999</v>
      </c>
      <c r="D2769" s="2">
        <v>6.91275</v>
      </c>
      <c r="E2769" s="2" t="s">
        <v>24</v>
      </c>
      <c r="F2769" s="2">
        <v>9.9000000000000005E-2</v>
      </c>
      <c r="G2769" s="2" t="s">
        <v>25</v>
      </c>
      <c r="H2769" s="3">
        <v>41924</v>
      </c>
    </row>
    <row r="2770" spans="1:8">
      <c r="A2770" s="2" t="s">
        <v>466</v>
      </c>
      <c r="B2770" s="12">
        <v>259110260</v>
      </c>
      <c r="C2770" s="2">
        <v>6.2998799999999999</v>
      </c>
      <c r="D2770" s="2">
        <v>6.9236300000000002</v>
      </c>
      <c r="E2770" s="2" t="s">
        <v>24</v>
      </c>
      <c r="F2770" s="2">
        <v>9.9000000000000005E-2</v>
      </c>
      <c r="G2770" s="2" t="s">
        <v>25</v>
      </c>
      <c r="H2770" s="3">
        <v>41924</v>
      </c>
    </row>
    <row r="2771" spans="1:8">
      <c r="A2771" s="2" t="s">
        <v>467</v>
      </c>
      <c r="B2771" s="12">
        <v>259120245</v>
      </c>
      <c r="C2771" s="2">
        <v>6.2937099999999999</v>
      </c>
      <c r="D2771" s="2">
        <v>6.9168500000000002</v>
      </c>
      <c r="E2771" s="2" t="s">
        <v>24</v>
      </c>
      <c r="F2771" s="2">
        <v>9.9000000000000005E-2</v>
      </c>
      <c r="G2771" s="2" t="s">
        <v>25</v>
      </c>
      <c r="H2771" s="3">
        <v>41924</v>
      </c>
    </row>
    <row r="2772" spans="1:8">
      <c r="A2772" s="2" t="s">
        <v>467</v>
      </c>
      <c r="B2772" s="12">
        <v>259120260</v>
      </c>
      <c r="C2772" s="2">
        <v>6.3062199999999997</v>
      </c>
      <c r="D2772" s="2">
        <v>6.9305899999999996</v>
      </c>
      <c r="E2772" s="2" t="s">
        <v>24</v>
      </c>
      <c r="F2772" s="2">
        <v>9.9000000000000005E-2</v>
      </c>
      <c r="G2772" s="2" t="s">
        <v>25</v>
      </c>
      <c r="H2772" s="3">
        <v>41924</v>
      </c>
    </row>
    <row r="2773" spans="1:8">
      <c r="A2773" s="2" t="s">
        <v>1625</v>
      </c>
      <c r="B2773" s="12">
        <v>63717032630</v>
      </c>
      <c r="C2773" s="2">
        <v>0.60423000000000004</v>
      </c>
      <c r="D2773" s="2">
        <v>0.432</v>
      </c>
      <c r="E2773" s="2" t="s">
        <v>24</v>
      </c>
      <c r="F2773" s="2">
        <v>-0.28499999999999998</v>
      </c>
      <c r="G2773" s="2" t="s">
        <v>25</v>
      </c>
      <c r="H2773" s="3">
        <v>41924</v>
      </c>
    </row>
    <row r="2774" spans="1:8">
      <c r="A2774" s="2" t="s">
        <v>1626</v>
      </c>
      <c r="B2774" s="12">
        <v>169770821</v>
      </c>
      <c r="C2774" s="2">
        <v>862.04422999999997</v>
      </c>
      <c r="D2774" s="2">
        <v>939.99888999999996</v>
      </c>
      <c r="E2774" s="2" t="s">
        <v>24</v>
      </c>
      <c r="F2774" s="2">
        <v>9.0399999999999994E-2</v>
      </c>
      <c r="G2774" s="2" t="s">
        <v>25</v>
      </c>
      <c r="H2774" s="3">
        <v>41924</v>
      </c>
    </row>
    <row r="2775" spans="1:8">
      <c r="A2775" s="2" t="s">
        <v>1431</v>
      </c>
      <c r="B2775" s="12">
        <v>3218811</v>
      </c>
      <c r="C2775" s="2">
        <v>650.23050000000001</v>
      </c>
      <c r="D2775" s="2">
        <v>701.59870999999998</v>
      </c>
      <c r="E2775" s="2" t="s">
        <v>24</v>
      </c>
      <c r="F2775" s="2">
        <v>7.9000000000000001E-2</v>
      </c>
      <c r="G2775" s="2" t="s">
        <v>25</v>
      </c>
      <c r="H2775" s="3">
        <v>41924</v>
      </c>
    </row>
    <row r="2776" spans="1:8">
      <c r="A2776" s="2" t="s">
        <v>88</v>
      </c>
      <c r="B2776" s="12">
        <v>169008181</v>
      </c>
      <c r="C2776" s="2">
        <v>4.5266099999999998</v>
      </c>
      <c r="D2776" s="2">
        <v>4.9768699999999999</v>
      </c>
      <c r="E2776" s="2" t="s">
        <v>24</v>
      </c>
      <c r="F2776" s="2">
        <v>9.9500000000000005E-2</v>
      </c>
      <c r="G2776" s="2" t="s">
        <v>25</v>
      </c>
      <c r="H2776" s="3">
        <v>41924</v>
      </c>
    </row>
    <row r="2777" spans="1:8">
      <c r="A2777" s="2" t="s">
        <v>89</v>
      </c>
      <c r="B2777" s="12">
        <v>169008281</v>
      </c>
      <c r="C2777" s="2">
        <v>4.4454399999999996</v>
      </c>
      <c r="D2777" s="2">
        <v>4.8876299999999997</v>
      </c>
      <c r="E2777" s="2" t="s">
        <v>24</v>
      </c>
      <c r="F2777" s="2">
        <v>9.9500000000000005E-2</v>
      </c>
      <c r="G2777" s="2" t="s">
        <v>25</v>
      </c>
      <c r="H2777" s="3">
        <v>41924</v>
      </c>
    </row>
    <row r="2778" spans="1:8">
      <c r="A2778" s="2" t="s">
        <v>90</v>
      </c>
      <c r="B2778" s="12">
        <v>169008481</v>
      </c>
      <c r="C2778" s="2">
        <v>4.5488299999999997</v>
      </c>
      <c r="D2778" s="2">
        <v>5.0013100000000001</v>
      </c>
      <c r="E2778" s="2" t="s">
        <v>24</v>
      </c>
      <c r="F2778" s="2">
        <v>9.9500000000000005E-2</v>
      </c>
      <c r="G2778" s="2" t="s">
        <v>25</v>
      </c>
      <c r="H2778" s="3">
        <v>41924</v>
      </c>
    </row>
    <row r="2779" spans="1:8">
      <c r="A2779" s="2" t="s">
        <v>172</v>
      </c>
      <c r="B2779" s="12">
        <v>2322730</v>
      </c>
      <c r="C2779" s="2">
        <v>7.8220599999999996</v>
      </c>
      <c r="D2779" s="2">
        <v>8.9934200000000004</v>
      </c>
      <c r="E2779" s="2" t="s">
        <v>24</v>
      </c>
      <c r="F2779" s="2">
        <v>0.14979999999999999</v>
      </c>
      <c r="G2779" s="2" t="s">
        <v>25</v>
      </c>
      <c r="H2779" s="3">
        <v>41924</v>
      </c>
    </row>
    <row r="2780" spans="1:8">
      <c r="A2780" s="2" t="s">
        <v>173</v>
      </c>
      <c r="B2780" s="12">
        <v>2325130</v>
      </c>
      <c r="C2780" s="2">
        <v>9.1437200000000001</v>
      </c>
      <c r="D2780" s="2">
        <v>10.51482</v>
      </c>
      <c r="E2780" s="2" t="s">
        <v>24</v>
      </c>
      <c r="F2780" s="2">
        <v>0.14990000000000001</v>
      </c>
      <c r="G2780" s="2" t="s">
        <v>25</v>
      </c>
      <c r="H2780" s="3">
        <v>41924</v>
      </c>
    </row>
    <row r="2781" spans="1:8">
      <c r="A2781" s="2" t="s">
        <v>174</v>
      </c>
      <c r="B2781" s="12">
        <v>2323830</v>
      </c>
      <c r="C2781" s="2">
        <v>7.8153499999999996</v>
      </c>
      <c r="D2781" s="2">
        <v>8.9856999999999996</v>
      </c>
      <c r="E2781" s="2" t="s">
        <v>24</v>
      </c>
      <c r="F2781" s="2">
        <v>0.14979999999999999</v>
      </c>
      <c r="G2781" s="2" t="s">
        <v>25</v>
      </c>
      <c r="H2781" s="3">
        <v>41924</v>
      </c>
    </row>
    <row r="2782" spans="1:8">
      <c r="A2782" s="2" t="s">
        <v>175</v>
      </c>
      <c r="B2782" s="12">
        <v>2322830</v>
      </c>
      <c r="C2782" s="2">
        <v>7.7805900000000001</v>
      </c>
      <c r="D2782" s="2">
        <v>8.9457299999999993</v>
      </c>
      <c r="E2782" s="2" t="s">
        <v>24</v>
      </c>
      <c r="F2782" s="2">
        <v>0.1497</v>
      </c>
      <c r="G2782" s="2" t="s">
        <v>25</v>
      </c>
      <c r="H2782" s="3">
        <v>41924</v>
      </c>
    </row>
    <row r="2783" spans="1:8">
      <c r="A2783" s="2" t="s">
        <v>176</v>
      </c>
      <c r="B2783" s="12">
        <v>2322930</v>
      </c>
      <c r="C2783" s="2">
        <v>8.4700299999999995</v>
      </c>
      <c r="D2783" s="2">
        <v>9.7448499999999996</v>
      </c>
      <c r="E2783" s="2" t="s">
        <v>24</v>
      </c>
      <c r="F2783" s="2">
        <v>0.15049999999999999</v>
      </c>
      <c r="G2783" s="2" t="s">
        <v>25</v>
      </c>
      <c r="H2783" s="3">
        <v>41924</v>
      </c>
    </row>
    <row r="2784" spans="1:8">
      <c r="A2784" s="2" t="s">
        <v>177</v>
      </c>
      <c r="B2784" s="12">
        <v>2323930</v>
      </c>
      <c r="C2784" s="2">
        <v>8.4657099999999996</v>
      </c>
      <c r="D2784" s="2">
        <v>9.7398799999999994</v>
      </c>
      <c r="E2784" s="2" t="s">
        <v>24</v>
      </c>
      <c r="F2784" s="2">
        <v>0.15049999999999999</v>
      </c>
      <c r="G2784" s="2" t="s">
        <v>25</v>
      </c>
      <c r="H2784" s="3">
        <v>41924</v>
      </c>
    </row>
    <row r="2785" spans="1:8">
      <c r="A2785" s="2" t="s">
        <v>178</v>
      </c>
      <c r="B2785" s="12">
        <v>2325030</v>
      </c>
      <c r="C2785" s="2">
        <v>9.1472200000000008</v>
      </c>
      <c r="D2785" s="2">
        <v>10.51885</v>
      </c>
      <c r="E2785" s="2" t="s">
        <v>24</v>
      </c>
      <c r="F2785" s="2">
        <v>0.15</v>
      </c>
      <c r="G2785" s="2" t="s">
        <v>25</v>
      </c>
      <c r="H2785" s="3">
        <v>41924</v>
      </c>
    </row>
    <row r="2786" spans="1:8">
      <c r="A2786" s="2" t="s">
        <v>99</v>
      </c>
      <c r="B2786" s="12">
        <v>178061501</v>
      </c>
      <c r="C2786" s="2">
        <v>3.0393599999999998</v>
      </c>
      <c r="D2786" s="2">
        <v>3.19136</v>
      </c>
      <c r="E2786" s="2" t="s">
        <v>24</v>
      </c>
      <c r="F2786" s="2">
        <v>0.05</v>
      </c>
      <c r="G2786" s="2" t="s">
        <v>25</v>
      </c>
      <c r="H2786" s="3">
        <v>41924</v>
      </c>
    </row>
    <row r="2787" spans="1:8">
      <c r="A2787" s="2" t="s">
        <v>100</v>
      </c>
      <c r="B2787" s="12">
        <v>178061001</v>
      </c>
      <c r="C2787" s="2">
        <v>1.9861599999999999</v>
      </c>
      <c r="D2787" s="2">
        <v>2.0855100000000002</v>
      </c>
      <c r="E2787" s="2" t="s">
        <v>24</v>
      </c>
      <c r="F2787" s="2">
        <v>0.05</v>
      </c>
      <c r="G2787" s="2" t="s">
        <v>25</v>
      </c>
      <c r="H2787" s="3">
        <v>41924</v>
      </c>
    </row>
    <row r="2788" spans="1:8">
      <c r="A2788" s="2" t="s">
        <v>1144</v>
      </c>
      <c r="B2788" s="12">
        <v>50458058010</v>
      </c>
      <c r="C2788" s="2">
        <v>9.24939</v>
      </c>
      <c r="D2788" s="2">
        <v>10.16508</v>
      </c>
      <c r="E2788" s="2" t="s">
        <v>24</v>
      </c>
      <c r="F2788" s="2">
        <v>9.9000000000000005E-2</v>
      </c>
      <c r="G2788" s="2" t="s">
        <v>25</v>
      </c>
      <c r="H2788" s="3">
        <v>41924</v>
      </c>
    </row>
    <row r="2789" spans="1:8">
      <c r="A2789" s="2" t="s">
        <v>1145</v>
      </c>
      <c r="B2789" s="12">
        <v>50458057810</v>
      </c>
      <c r="C2789" s="2">
        <v>9.2504200000000001</v>
      </c>
      <c r="D2789" s="2">
        <v>10.166219999999999</v>
      </c>
      <c r="E2789" s="2" t="s">
        <v>24</v>
      </c>
      <c r="F2789" s="2">
        <v>9.9000000000000005E-2</v>
      </c>
      <c r="G2789" s="2" t="s">
        <v>25</v>
      </c>
      <c r="H2789" s="3">
        <v>41924</v>
      </c>
    </row>
    <row r="2790" spans="1:8">
      <c r="A2790" s="2" t="s">
        <v>1146</v>
      </c>
      <c r="B2790" s="12">
        <v>50458057910</v>
      </c>
      <c r="C2790" s="2">
        <v>9.3790700000000005</v>
      </c>
      <c r="D2790" s="2">
        <v>10.307600000000001</v>
      </c>
      <c r="E2790" s="2" t="s">
        <v>24</v>
      </c>
      <c r="F2790" s="2">
        <v>9.9000000000000005E-2</v>
      </c>
      <c r="G2790" s="2" t="s">
        <v>25</v>
      </c>
      <c r="H2790" s="3">
        <v>41924</v>
      </c>
    </row>
    <row r="2791" spans="1:8">
      <c r="A2791" s="2" t="s">
        <v>1627</v>
      </c>
      <c r="B2791" s="12">
        <v>10122090212</v>
      </c>
      <c r="C2791" s="2">
        <v>17.433009999999999</v>
      </c>
      <c r="D2791" s="2">
        <v>23.883220000000001</v>
      </c>
      <c r="E2791" s="2" t="s">
        <v>24</v>
      </c>
      <c r="F2791" s="2">
        <v>0.37</v>
      </c>
      <c r="G2791" s="2" t="s">
        <v>25</v>
      </c>
      <c r="H2791" s="3">
        <v>41924</v>
      </c>
    </row>
    <row r="2792" spans="1:8">
      <c r="A2792" s="2" t="s">
        <v>1628</v>
      </c>
      <c r="B2792" s="12">
        <v>52747062130</v>
      </c>
      <c r="C2792" s="2">
        <v>0.92993999999999999</v>
      </c>
      <c r="D2792" s="2">
        <v>0.97652000000000005</v>
      </c>
      <c r="E2792" s="2" t="s">
        <v>24</v>
      </c>
      <c r="F2792" s="2">
        <v>5.0099999999999999E-2</v>
      </c>
      <c r="G2792" s="2" t="s">
        <v>25</v>
      </c>
      <c r="H2792" s="3">
        <v>41990</v>
      </c>
    </row>
    <row r="2793" spans="1:8">
      <c r="A2793" s="2" t="s">
        <v>1629</v>
      </c>
      <c r="B2793" s="12">
        <v>52747062030</v>
      </c>
      <c r="C2793" s="2">
        <v>0.84787000000000001</v>
      </c>
      <c r="D2793" s="2">
        <v>0.89017999999999997</v>
      </c>
      <c r="E2793" s="2" t="s">
        <v>24</v>
      </c>
      <c r="F2793" s="2">
        <v>4.99E-2</v>
      </c>
      <c r="G2793" s="2" t="s">
        <v>25</v>
      </c>
      <c r="H2793" s="3">
        <v>41990</v>
      </c>
    </row>
    <row r="2794" spans="1:8">
      <c r="A2794" s="2" t="s">
        <v>1181</v>
      </c>
      <c r="B2794" s="12">
        <v>64764017130</v>
      </c>
      <c r="C2794" s="2">
        <v>5.9161000000000001</v>
      </c>
      <c r="D2794" s="2">
        <v>6.5016699999999998</v>
      </c>
      <c r="E2794" s="2" t="s">
        <v>24</v>
      </c>
      <c r="F2794" s="2">
        <v>9.9000000000000005E-2</v>
      </c>
      <c r="G2794" s="2" t="s">
        <v>25</v>
      </c>
      <c r="H2794" s="3">
        <v>41990</v>
      </c>
    </row>
    <row r="2795" spans="1:8">
      <c r="A2795" s="2" t="s">
        <v>1182</v>
      </c>
      <c r="B2795" s="12">
        <v>64764017530</v>
      </c>
      <c r="C2795" s="2">
        <v>5.9301899999999996</v>
      </c>
      <c r="D2795" s="2">
        <v>6.5171700000000001</v>
      </c>
      <c r="E2795" s="2" t="s">
        <v>24</v>
      </c>
      <c r="F2795" s="2">
        <v>9.9000000000000005E-2</v>
      </c>
      <c r="G2795" s="2" t="s">
        <v>25</v>
      </c>
      <c r="H2795" s="3">
        <v>41990</v>
      </c>
    </row>
    <row r="2796" spans="1:8">
      <c r="A2796" s="2" t="s">
        <v>164</v>
      </c>
      <c r="B2796" s="12">
        <v>13913000616</v>
      </c>
      <c r="C2796" s="2">
        <v>4.2969900000000001</v>
      </c>
      <c r="D2796" s="2">
        <v>4.8549199999999999</v>
      </c>
      <c r="E2796" s="2" t="s">
        <v>24</v>
      </c>
      <c r="F2796" s="2">
        <v>0.1298</v>
      </c>
      <c r="G2796" s="2" t="s">
        <v>25</v>
      </c>
      <c r="H2796" s="3">
        <v>41990</v>
      </c>
    </row>
    <row r="2797" spans="1:8">
      <c r="A2797" s="2" t="s">
        <v>165</v>
      </c>
      <c r="B2797" s="12">
        <v>13913000413</v>
      </c>
      <c r="C2797" s="2">
        <v>4.1368</v>
      </c>
      <c r="D2797" s="2">
        <v>4.7881200000000002</v>
      </c>
      <c r="E2797" s="2" t="s">
        <v>24</v>
      </c>
      <c r="F2797" s="2">
        <v>0.15740000000000001</v>
      </c>
      <c r="G2797" s="2" t="s">
        <v>25</v>
      </c>
      <c r="H2797" s="3">
        <v>41990</v>
      </c>
    </row>
    <row r="2798" spans="1:8">
      <c r="A2798" s="2" t="s">
        <v>166</v>
      </c>
      <c r="B2798" s="12">
        <v>13913000519</v>
      </c>
      <c r="C2798" s="2">
        <v>4.2534400000000003</v>
      </c>
      <c r="D2798" s="2">
        <v>4.8056999999999999</v>
      </c>
      <c r="E2798" s="2" t="s">
        <v>24</v>
      </c>
      <c r="F2798" s="2">
        <v>0.1298</v>
      </c>
      <c r="G2798" s="2" t="s">
        <v>25</v>
      </c>
      <c r="H2798" s="3">
        <v>41990</v>
      </c>
    </row>
    <row r="2799" spans="1:8">
      <c r="A2799" s="2" t="s">
        <v>1630</v>
      </c>
      <c r="B2799" s="12">
        <v>52747080030</v>
      </c>
      <c r="C2799" s="2">
        <v>0.48170000000000002</v>
      </c>
      <c r="D2799" s="2">
        <v>0.50585000000000002</v>
      </c>
      <c r="E2799" s="2" t="s">
        <v>24</v>
      </c>
      <c r="F2799" s="2">
        <v>5.0099999999999999E-2</v>
      </c>
      <c r="G2799" s="2" t="s">
        <v>25</v>
      </c>
      <c r="H2799" s="3">
        <v>41990</v>
      </c>
    </row>
    <row r="2800" spans="1:8">
      <c r="A2800" s="2" t="s">
        <v>1631</v>
      </c>
      <c r="B2800" s="12">
        <v>52747071030</v>
      </c>
      <c r="C2800" s="2">
        <v>0.37124000000000001</v>
      </c>
      <c r="D2800" s="2">
        <v>0.39851999999999999</v>
      </c>
      <c r="E2800" s="2" t="s">
        <v>24</v>
      </c>
      <c r="F2800" s="2">
        <v>7.3499999999999996E-2</v>
      </c>
      <c r="G2800" s="2" t="s">
        <v>25</v>
      </c>
      <c r="H2800" s="3">
        <v>41990</v>
      </c>
    </row>
    <row r="2801" spans="1:8">
      <c r="A2801" s="2" t="s">
        <v>1632</v>
      </c>
      <c r="B2801" s="12">
        <v>52747071130</v>
      </c>
      <c r="C2801" s="2">
        <v>0.47595999999999999</v>
      </c>
      <c r="D2801" s="2">
        <v>0.49980999999999998</v>
      </c>
      <c r="E2801" s="2" t="s">
        <v>24</v>
      </c>
      <c r="F2801" s="2">
        <v>5.0099999999999999E-2</v>
      </c>
      <c r="G2801" s="2" t="s">
        <v>25</v>
      </c>
      <c r="H2801" s="3">
        <v>41990</v>
      </c>
    </row>
    <row r="2802" spans="1:8">
      <c r="A2802" s="2" t="s">
        <v>1633</v>
      </c>
      <c r="B2802" s="12">
        <v>52747071230</v>
      </c>
      <c r="C2802" s="2">
        <v>0.57554000000000005</v>
      </c>
      <c r="D2802" s="2">
        <v>0.62338000000000005</v>
      </c>
      <c r="E2802" s="2" t="s">
        <v>24</v>
      </c>
      <c r="F2802" s="2">
        <v>8.3099999999999993E-2</v>
      </c>
      <c r="G2802" s="2" t="s">
        <v>25</v>
      </c>
      <c r="H2802" s="3">
        <v>41990</v>
      </c>
    </row>
    <row r="2803" spans="1:8">
      <c r="A2803" s="2" t="s">
        <v>1634</v>
      </c>
      <c r="B2803" s="12">
        <v>52747047570</v>
      </c>
      <c r="C2803" s="2">
        <v>0.66817000000000004</v>
      </c>
      <c r="D2803" s="2">
        <v>0.70176000000000005</v>
      </c>
      <c r="E2803" s="2" t="s">
        <v>24</v>
      </c>
      <c r="F2803" s="2">
        <v>5.0299999999999997E-2</v>
      </c>
      <c r="G2803" s="2" t="s">
        <v>25</v>
      </c>
      <c r="H2803" s="3">
        <v>41990</v>
      </c>
    </row>
    <row r="2804" spans="1:8">
      <c r="A2804" s="2" t="s">
        <v>169</v>
      </c>
      <c r="B2804" s="12">
        <v>777310402</v>
      </c>
      <c r="C2804" s="2">
        <v>7.8052599999999996</v>
      </c>
      <c r="D2804" s="2">
        <v>8.5085899999999999</v>
      </c>
      <c r="E2804" s="2" t="s">
        <v>24</v>
      </c>
      <c r="F2804" s="2">
        <v>9.01E-2</v>
      </c>
      <c r="G2804" s="2" t="s">
        <v>25</v>
      </c>
      <c r="H2804" s="3">
        <v>41990</v>
      </c>
    </row>
    <row r="2805" spans="1:8">
      <c r="A2805" s="2" t="s">
        <v>170</v>
      </c>
      <c r="B2805" s="12">
        <v>777310502</v>
      </c>
      <c r="C2805" s="2">
        <v>7.8789300000000004</v>
      </c>
      <c r="D2805" s="2">
        <v>8.5899300000000007</v>
      </c>
      <c r="E2805" s="2" t="s">
        <v>24</v>
      </c>
      <c r="F2805" s="2">
        <v>9.0200000000000002E-2</v>
      </c>
      <c r="G2805" s="2" t="s">
        <v>25</v>
      </c>
      <c r="H2805" s="3">
        <v>41990</v>
      </c>
    </row>
    <row r="2806" spans="1:8">
      <c r="A2806" s="2" t="s">
        <v>171</v>
      </c>
      <c r="B2806" s="12">
        <v>777310730</v>
      </c>
      <c r="C2806" s="2">
        <v>15.758900000000001</v>
      </c>
      <c r="D2806" s="2">
        <v>17.180980000000002</v>
      </c>
      <c r="E2806" s="2" t="s">
        <v>24</v>
      </c>
      <c r="F2806" s="2">
        <v>9.0200000000000002E-2</v>
      </c>
      <c r="G2806" s="2" t="s">
        <v>25</v>
      </c>
      <c r="H2806" s="3">
        <v>41990</v>
      </c>
    </row>
    <row r="2807" spans="1:8">
      <c r="A2807" s="2" t="s">
        <v>1635</v>
      </c>
      <c r="B2807" s="12">
        <v>52747020030</v>
      </c>
      <c r="C2807" s="2">
        <v>0.90480000000000005</v>
      </c>
      <c r="D2807" s="2">
        <v>0.94994999999999996</v>
      </c>
      <c r="E2807" s="2" t="s">
        <v>24</v>
      </c>
      <c r="F2807" s="2">
        <v>4.99E-2</v>
      </c>
      <c r="G2807" s="2" t="s">
        <v>25</v>
      </c>
      <c r="H2807" s="3">
        <v>41990</v>
      </c>
    </row>
    <row r="2808" spans="1:8">
      <c r="A2808" s="2" t="s">
        <v>1636</v>
      </c>
      <c r="B2808" s="12">
        <v>406991601</v>
      </c>
      <c r="C2808" s="2">
        <v>12.527480000000001</v>
      </c>
      <c r="D2808" s="2">
        <v>13.256959999999999</v>
      </c>
      <c r="E2808" s="2" t="s">
        <v>24</v>
      </c>
      <c r="F2808" s="2">
        <v>5.8200000000000002E-2</v>
      </c>
      <c r="G2808" s="2" t="s">
        <v>25</v>
      </c>
      <c r="H2808" s="3">
        <v>41990</v>
      </c>
    </row>
    <row r="2809" spans="1:8">
      <c r="A2809" s="2" t="s">
        <v>1300</v>
      </c>
      <c r="B2809" s="12">
        <v>23635058110</v>
      </c>
      <c r="C2809" s="2">
        <v>3.8478300000000001</v>
      </c>
      <c r="D2809" s="2">
        <v>4.3096100000000002</v>
      </c>
      <c r="E2809" s="2" t="s">
        <v>24</v>
      </c>
      <c r="F2809" s="2">
        <v>0.12</v>
      </c>
      <c r="G2809" s="2" t="s">
        <v>25</v>
      </c>
      <c r="H2809" s="3">
        <v>41990</v>
      </c>
    </row>
    <row r="2810" spans="1:8">
      <c r="A2810" s="2" t="s">
        <v>1301</v>
      </c>
      <c r="B2810" s="12">
        <v>23635058210</v>
      </c>
      <c r="C2810" s="2">
        <v>7.57402</v>
      </c>
      <c r="D2810" s="2">
        <v>8.4829100000000004</v>
      </c>
      <c r="E2810" s="2" t="s">
        <v>24</v>
      </c>
      <c r="F2810" s="2">
        <v>0.12</v>
      </c>
      <c r="G2810" s="2" t="s">
        <v>25</v>
      </c>
      <c r="H2810" s="3">
        <v>41990</v>
      </c>
    </row>
    <row r="2811" spans="1:8">
      <c r="A2811" s="2" t="s">
        <v>1637</v>
      </c>
      <c r="B2811" s="12">
        <v>52747090090</v>
      </c>
      <c r="C2811" s="2">
        <v>0.35045999999999999</v>
      </c>
      <c r="D2811" s="2">
        <v>0.36793999999999999</v>
      </c>
      <c r="E2811" s="2" t="s">
        <v>24</v>
      </c>
      <c r="F2811" s="2">
        <v>4.99E-2</v>
      </c>
      <c r="G2811" s="2" t="s">
        <v>25</v>
      </c>
      <c r="H2811" s="3">
        <v>41990</v>
      </c>
    </row>
    <row r="2812" spans="1:8">
      <c r="A2812" s="2" t="s">
        <v>979</v>
      </c>
      <c r="B2812" s="12">
        <v>99207052510</v>
      </c>
      <c r="C2812" s="2">
        <v>16.858000000000001</v>
      </c>
      <c r="D2812" s="2">
        <v>25.286999999999999</v>
      </c>
      <c r="E2812" s="2" t="s">
        <v>24</v>
      </c>
      <c r="F2812" s="2">
        <v>0.5</v>
      </c>
      <c r="G2812" s="2" t="s">
        <v>25</v>
      </c>
      <c r="H2812" s="3">
        <v>41990</v>
      </c>
    </row>
    <row r="2813" spans="1:8">
      <c r="A2813" s="2" t="s">
        <v>979</v>
      </c>
      <c r="B2813" s="12">
        <v>99207052530</v>
      </c>
      <c r="C2813" s="2">
        <v>20.564910000000001</v>
      </c>
      <c r="D2813" s="2">
        <v>30.847370000000002</v>
      </c>
      <c r="E2813" s="2" t="s">
        <v>24</v>
      </c>
      <c r="F2813" s="2">
        <v>0.5</v>
      </c>
      <c r="G2813" s="2" t="s">
        <v>25</v>
      </c>
      <c r="H2813" s="3">
        <v>41990</v>
      </c>
    </row>
    <row r="2814" spans="1:8">
      <c r="A2814" s="2" t="s">
        <v>979</v>
      </c>
      <c r="B2814" s="12">
        <v>99207052560</v>
      </c>
      <c r="C2814" s="2">
        <v>17.754390000000001</v>
      </c>
      <c r="D2814" s="2">
        <v>26.631589999999999</v>
      </c>
      <c r="E2814" s="2" t="s">
        <v>24</v>
      </c>
      <c r="F2814" s="2">
        <v>0.5</v>
      </c>
      <c r="G2814" s="2" t="s">
        <v>25</v>
      </c>
      <c r="H2814" s="3">
        <v>41990</v>
      </c>
    </row>
    <row r="2815" spans="1:8">
      <c r="A2815" s="2" t="s">
        <v>1274</v>
      </c>
      <c r="B2815" s="12">
        <v>65757030001</v>
      </c>
      <c r="C2815" s="2">
        <v>1122.0103099999999</v>
      </c>
      <c r="D2815" s="2">
        <v>1234.69381</v>
      </c>
      <c r="E2815" s="2" t="s">
        <v>24</v>
      </c>
      <c r="F2815" s="2">
        <v>0.1004</v>
      </c>
      <c r="G2815" s="2" t="s">
        <v>25</v>
      </c>
      <c r="H2815" s="3">
        <v>41990</v>
      </c>
    </row>
    <row r="2816" spans="1:8">
      <c r="A2816" s="2" t="s">
        <v>1115</v>
      </c>
      <c r="B2816" s="12">
        <v>13913000811</v>
      </c>
      <c r="C2816" s="2">
        <v>4.85642</v>
      </c>
      <c r="D2816" s="2">
        <v>5.2943699999999998</v>
      </c>
      <c r="E2816" s="2" t="s">
        <v>24</v>
      </c>
      <c r="F2816" s="2">
        <v>9.0200000000000002E-2</v>
      </c>
      <c r="G2816" s="2" t="s">
        <v>25</v>
      </c>
      <c r="H2816" s="3">
        <v>41990</v>
      </c>
    </row>
    <row r="2817" spans="1:8">
      <c r="A2817" s="2" t="s">
        <v>1638</v>
      </c>
      <c r="B2817" s="12">
        <v>68791010104</v>
      </c>
      <c r="C2817" s="2">
        <v>1.6941999999999999</v>
      </c>
      <c r="D2817" s="2">
        <v>2.1346799999999999</v>
      </c>
      <c r="E2817" s="2" t="s">
        <v>24</v>
      </c>
      <c r="F2817" s="2">
        <v>0.26</v>
      </c>
      <c r="G2817" s="2" t="s">
        <v>25</v>
      </c>
      <c r="H2817" s="3">
        <v>41997</v>
      </c>
    </row>
    <row r="2818" spans="1:8">
      <c r="A2818" s="2" t="s">
        <v>1639</v>
      </c>
      <c r="B2818" s="12">
        <v>68791010204</v>
      </c>
      <c r="C2818" s="2">
        <v>1.6231</v>
      </c>
      <c r="D2818" s="2">
        <v>2.04515</v>
      </c>
      <c r="E2818" s="2" t="s">
        <v>24</v>
      </c>
      <c r="F2818" s="2">
        <v>0.26</v>
      </c>
      <c r="G2818" s="2" t="s">
        <v>25</v>
      </c>
      <c r="H2818" s="3">
        <v>41997</v>
      </c>
    </row>
    <row r="2819" spans="1:8">
      <c r="A2819" s="2" t="s">
        <v>1640</v>
      </c>
      <c r="B2819" s="12">
        <v>68791010320</v>
      </c>
      <c r="C2819" s="2">
        <v>9.3339400000000001</v>
      </c>
      <c r="D2819" s="2">
        <v>11.760759999999999</v>
      </c>
      <c r="E2819" s="2" t="s">
        <v>24</v>
      </c>
      <c r="F2819" s="2">
        <v>0.26</v>
      </c>
      <c r="G2819" s="2" t="s">
        <v>25</v>
      </c>
      <c r="H2819" s="3">
        <v>41997</v>
      </c>
    </row>
    <row r="2820" spans="1:8">
      <c r="A2820" s="2" t="s">
        <v>1150</v>
      </c>
      <c r="B2820" s="12">
        <v>3089321</v>
      </c>
      <c r="C2820" s="2">
        <v>4.7157499999999999</v>
      </c>
      <c r="D2820" s="2">
        <v>5.0929700000000002</v>
      </c>
      <c r="E2820" s="2" t="s">
        <v>24</v>
      </c>
      <c r="F2820" s="2">
        <v>0.08</v>
      </c>
      <c r="G2820" s="2" t="s">
        <v>25</v>
      </c>
      <c r="H2820" s="3">
        <v>41997</v>
      </c>
    </row>
    <row r="2821" spans="1:8">
      <c r="A2821" s="2" t="s">
        <v>1151</v>
      </c>
      <c r="B2821" s="12">
        <v>3089421</v>
      </c>
      <c r="C2821" s="2">
        <v>4.7072500000000002</v>
      </c>
      <c r="D2821" s="2">
        <v>5.08378</v>
      </c>
      <c r="E2821" s="2" t="s">
        <v>24</v>
      </c>
      <c r="F2821" s="2">
        <v>0.08</v>
      </c>
      <c r="G2821" s="2" t="s">
        <v>25</v>
      </c>
      <c r="H2821" s="3">
        <v>41997</v>
      </c>
    </row>
    <row r="2822" spans="1:8">
      <c r="A2822" s="2" t="s">
        <v>28</v>
      </c>
      <c r="B2822" s="12">
        <v>4035730</v>
      </c>
      <c r="C2822" s="2">
        <v>1610.2141099999999</v>
      </c>
      <c r="D2822" s="2">
        <v>1690.7248199999999</v>
      </c>
      <c r="E2822" s="2" t="s">
        <v>24</v>
      </c>
      <c r="F2822" s="2">
        <v>0.05</v>
      </c>
      <c r="G2822" s="2" t="s">
        <v>25</v>
      </c>
      <c r="H2822" s="3">
        <v>41997</v>
      </c>
    </row>
    <row r="2823" spans="1:8">
      <c r="A2823" s="2" t="s">
        <v>29</v>
      </c>
      <c r="B2823" s="12">
        <v>4036530</v>
      </c>
      <c r="C2823" s="2">
        <v>1605.2646099999999</v>
      </c>
      <c r="D2823" s="2">
        <v>1685.52784</v>
      </c>
      <c r="E2823" s="2" t="s">
        <v>24</v>
      </c>
      <c r="F2823" s="2">
        <v>0.05</v>
      </c>
      <c r="G2823" s="2" t="s">
        <v>25</v>
      </c>
      <c r="H2823" s="3">
        <v>41997</v>
      </c>
    </row>
    <row r="2824" spans="1:8">
      <c r="A2824" s="2" t="s">
        <v>1582</v>
      </c>
      <c r="B2824" s="12">
        <v>24581030</v>
      </c>
      <c r="C2824" s="2">
        <v>17.861719999999998</v>
      </c>
      <c r="D2824" s="2">
        <v>19.451239999999999</v>
      </c>
      <c r="E2824" s="2" t="s">
        <v>24</v>
      </c>
      <c r="F2824" s="2">
        <v>8.8999999999999996E-2</v>
      </c>
      <c r="G2824" s="2" t="s">
        <v>25</v>
      </c>
      <c r="H2824" s="3">
        <v>42004</v>
      </c>
    </row>
    <row r="2825" spans="1:8">
      <c r="A2825" s="2" t="s">
        <v>1583</v>
      </c>
      <c r="B2825" s="12">
        <v>24581130</v>
      </c>
      <c r="C2825" s="2">
        <v>23.528649999999999</v>
      </c>
      <c r="D2825" s="2">
        <v>25.62246</v>
      </c>
      <c r="E2825" s="2" t="s">
        <v>24</v>
      </c>
      <c r="F2825" s="2">
        <v>8.8999999999999996E-2</v>
      </c>
      <c r="G2825" s="2" t="s">
        <v>25</v>
      </c>
      <c r="H2825" s="3">
        <v>42004</v>
      </c>
    </row>
    <row r="2826" spans="1:8">
      <c r="A2826" s="2" t="s">
        <v>46</v>
      </c>
      <c r="B2826" s="12">
        <v>187006401</v>
      </c>
      <c r="C2826" s="2">
        <v>13.885439999999999</v>
      </c>
      <c r="D2826" s="2">
        <v>15.954370000000001</v>
      </c>
      <c r="E2826" s="2" t="s">
        <v>24</v>
      </c>
      <c r="F2826" s="2">
        <v>0.14899999999999999</v>
      </c>
      <c r="G2826" s="2" t="s">
        <v>25</v>
      </c>
      <c r="H2826" s="3">
        <v>42004</v>
      </c>
    </row>
    <row r="2827" spans="1:8">
      <c r="A2827" s="2" t="s">
        <v>47</v>
      </c>
      <c r="B2827" s="12">
        <v>187006501</v>
      </c>
      <c r="C2827" s="2">
        <v>22.01118</v>
      </c>
      <c r="D2827" s="2">
        <v>25.290849999999999</v>
      </c>
      <c r="E2827" s="2" t="s">
        <v>24</v>
      </c>
      <c r="F2827" s="2">
        <v>0.14899999999999999</v>
      </c>
      <c r="G2827" s="2" t="s">
        <v>25</v>
      </c>
      <c r="H2827" s="3">
        <v>42004</v>
      </c>
    </row>
    <row r="2828" spans="1:8">
      <c r="A2828" s="2" t="s">
        <v>1116</v>
      </c>
      <c r="B2828" s="12">
        <v>50419010910</v>
      </c>
      <c r="C2828" s="2">
        <v>5.2063199999999998</v>
      </c>
      <c r="D2828" s="2">
        <v>10.67295</v>
      </c>
      <c r="E2828" s="2" t="s">
        <v>24</v>
      </c>
      <c r="F2828" s="2">
        <v>1.05</v>
      </c>
      <c r="G2828" s="2" t="s">
        <v>25</v>
      </c>
      <c r="H2828" s="3">
        <v>42004</v>
      </c>
    </row>
    <row r="2829" spans="1:8">
      <c r="A2829" s="2" t="s">
        <v>1117</v>
      </c>
      <c r="B2829" s="12">
        <v>50419010510</v>
      </c>
      <c r="C2829" s="2">
        <v>3.8628999999999998</v>
      </c>
      <c r="D2829" s="2">
        <v>7.9188999999999998</v>
      </c>
      <c r="E2829" s="2" t="s">
        <v>24</v>
      </c>
      <c r="F2829" s="2">
        <v>1.05</v>
      </c>
      <c r="G2829" s="2" t="s">
        <v>25</v>
      </c>
      <c r="H2829" s="3">
        <v>42004</v>
      </c>
    </row>
    <row r="2830" spans="1:8">
      <c r="A2830" s="2" t="s">
        <v>1118</v>
      </c>
      <c r="B2830" s="12">
        <v>50419011906</v>
      </c>
      <c r="C2830" s="2">
        <v>5.2063199999999998</v>
      </c>
      <c r="D2830" s="2">
        <v>10.67295</v>
      </c>
      <c r="E2830" s="2" t="s">
        <v>24</v>
      </c>
      <c r="F2830" s="2">
        <v>1.05</v>
      </c>
      <c r="G2830" s="2" t="s">
        <v>25</v>
      </c>
      <c r="H2830" s="3">
        <v>42004</v>
      </c>
    </row>
    <row r="2831" spans="1:8">
      <c r="A2831" s="2" t="s">
        <v>1119</v>
      </c>
      <c r="B2831" s="12">
        <v>50419011506</v>
      </c>
      <c r="C2831" s="2">
        <v>3.8628999999999998</v>
      </c>
      <c r="D2831" s="2">
        <v>7.9188999999999998</v>
      </c>
      <c r="E2831" s="2" t="s">
        <v>24</v>
      </c>
      <c r="F2831" s="2">
        <v>1.05</v>
      </c>
      <c r="G2831" s="2" t="s">
        <v>25</v>
      </c>
      <c r="H2831" s="3">
        <v>42004</v>
      </c>
    </row>
    <row r="2832" spans="1:8">
      <c r="A2832" s="2" t="s">
        <v>1641</v>
      </c>
      <c r="B2832" s="12">
        <v>43538017069</v>
      </c>
      <c r="C2832" s="2">
        <v>3.9338899999999999</v>
      </c>
      <c r="D2832" s="2">
        <v>4.2938400000000003</v>
      </c>
      <c r="E2832" s="2" t="s">
        <v>24</v>
      </c>
      <c r="F2832" s="2">
        <v>9.1499999999999998E-2</v>
      </c>
      <c r="G2832" s="2" t="s">
        <v>25</v>
      </c>
      <c r="H2832" s="3">
        <v>42004</v>
      </c>
    </row>
    <row r="2833" spans="1:8">
      <c r="A2833" s="2" t="s">
        <v>61</v>
      </c>
      <c r="B2833" s="12">
        <v>25010020515</v>
      </c>
      <c r="C2833" s="2">
        <v>13.021570000000001</v>
      </c>
      <c r="D2833" s="2">
        <v>14.961779999999999</v>
      </c>
      <c r="E2833" s="2" t="s">
        <v>24</v>
      </c>
      <c r="F2833" s="2">
        <v>0.14899999999999999</v>
      </c>
      <c r="G2833" s="2" t="s">
        <v>25</v>
      </c>
      <c r="H2833" s="3">
        <v>42004</v>
      </c>
    </row>
    <row r="2834" spans="1:8">
      <c r="A2834" s="2" t="s">
        <v>1483</v>
      </c>
      <c r="B2834" s="12">
        <v>187019201</v>
      </c>
      <c r="C2834" s="2">
        <v>9.4511199999999995</v>
      </c>
      <c r="D2834" s="2">
        <v>10.85934</v>
      </c>
      <c r="E2834" s="2" t="s">
        <v>24</v>
      </c>
      <c r="F2834" s="2">
        <v>0.14899999999999999</v>
      </c>
      <c r="G2834" s="2" t="s">
        <v>25</v>
      </c>
      <c r="H2834" s="3">
        <v>42004</v>
      </c>
    </row>
    <row r="2835" spans="1:8">
      <c r="A2835" s="2" t="s">
        <v>1367</v>
      </c>
      <c r="B2835" s="12">
        <v>2477090</v>
      </c>
      <c r="C2835" s="2">
        <v>5.2889999999999997</v>
      </c>
      <c r="D2835" s="2">
        <v>5.7742100000000001</v>
      </c>
      <c r="E2835" s="2" t="s">
        <v>24</v>
      </c>
      <c r="F2835" s="2">
        <v>9.1700000000000004E-2</v>
      </c>
      <c r="G2835" s="2" t="s">
        <v>25</v>
      </c>
      <c r="H2835" s="3">
        <v>42004</v>
      </c>
    </row>
    <row r="2836" spans="1:8">
      <c r="A2836" s="2" t="s">
        <v>1368</v>
      </c>
      <c r="B2836" s="12">
        <v>2477190</v>
      </c>
      <c r="C2836" s="2">
        <v>5.2748200000000001</v>
      </c>
      <c r="D2836" s="2">
        <v>5.7587400000000004</v>
      </c>
      <c r="E2836" s="2" t="s">
        <v>24</v>
      </c>
      <c r="F2836" s="2">
        <v>9.1700000000000004E-2</v>
      </c>
      <c r="G2836" s="2" t="s">
        <v>25</v>
      </c>
      <c r="H2836" s="3">
        <v>42004</v>
      </c>
    </row>
    <row r="2837" spans="1:8">
      <c r="A2837" s="2" t="s">
        <v>1369</v>
      </c>
      <c r="B2837" s="12">
        <v>2477290</v>
      </c>
      <c r="C2837" s="2">
        <v>5.2894699999999997</v>
      </c>
      <c r="D2837" s="2">
        <v>5.7747299999999999</v>
      </c>
      <c r="E2837" s="2" t="s">
        <v>24</v>
      </c>
      <c r="F2837" s="2">
        <v>9.1700000000000004E-2</v>
      </c>
      <c r="G2837" s="2" t="s">
        <v>25</v>
      </c>
      <c r="H2837" s="3">
        <v>42004</v>
      </c>
    </row>
    <row r="2838" spans="1:8">
      <c r="A2838" s="2" t="s">
        <v>1130</v>
      </c>
      <c r="B2838" s="12">
        <v>65483089403</v>
      </c>
      <c r="C2838" s="2">
        <v>21.34676</v>
      </c>
      <c r="D2838" s="2">
        <v>24.548559999999998</v>
      </c>
      <c r="E2838" s="2" t="s">
        <v>24</v>
      </c>
      <c r="F2838" s="2">
        <v>0.15</v>
      </c>
      <c r="G2838" s="2" t="s">
        <v>25</v>
      </c>
      <c r="H2838" s="3">
        <v>42004</v>
      </c>
    </row>
    <row r="2839" spans="1:8">
      <c r="A2839" s="2" t="s">
        <v>1131</v>
      </c>
      <c r="B2839" s="12">
        <v>65483089503</v>
      </c>
      <c r="C2839" s="2">
        <v>39.19247</v>
      </c>
      <c r="D2839" s="2">
        <v>45.071339999999999</v>
      </c>
      <c r="E2839" s="2" t="s">
        <v>24</v>
      </c>
      <c r="F2839" s="2">
        <v>0.15</v>
      </c>
      <c r="G2839" s="2" t="s">
        <v>25</v>
      </c>
      <c r="H2839" s="3">
        <v>42004</v>
      </c>
    </row>
    <row r="2840" spans="1:8">
      <c r="A2840" s="2" t="s">
        <v>69</v>
      </c>
      <c r="B2840" s="12">
        <v>187170405</v>
      </c>
      <c r="C2840" s="2">
        <v>30.68439</v>
      </c>
      <c r="D2840" s="2">
        <v>35.256360000000001</v>
      </c>
      <c r="E2840" s="2" t="s">
        <v>24</v>
      </c>
      <c r="F2840" s="2">
        <v>0.14899999999999999</v>
      </c>
      <c r="G2840" s="2" t="s">
        <v>25</v>
      </c>
      <c r="H2840" s="3">
        <v>42004</v>
      </c>
    </row>
    <row r="2841" spans="1:8">
      <c r="A2841" s="2" t="s">
        <v>70</v>
      </c>
      <c r="B2841" s="12">
        <v>187301330</v>
      </c>
      <c r="C2841" s="2">
        <v>13.9756</v>
      </c>
      <c r="D2841" s="2">
        <v>16.057960000000001</v>
      </c>
      <c r="E2841" s="2" t="s">
        <v>24</v>
      </c>
      <c r="F2841" s="2">
        <v>0.14899999999999999</v>
      </c>
      <c r="G2841" s="2" t="s">
        <v>25</v>
      </c>
      <c r="H2841" s="3">
        <v>42004</v>
      </c>
    </row>
    <row r="2842" spans="1:8">
      <c r="A2842" s="2" t="s">
        <v>71</v>
      </c>
      <c r="B2842" s="12">
        <v>187301030</v>
      </c>
      <c r="C2842" s="2">
        <v>7.3126300000000004</v>
      </c>
      <c r="D2842" s="2">
        <v>8.4021399999999993</v>
      </c>
      <c r="E2842" s="2" t="s">
        <v>24</v>
      </c>
      <c r="F2842" s="2">
        <v>0.14899999999999999</v>
      </c>
      <c r="G2842" s="2" t="s">
        <v>25</v>
      </c>
      <c r="H2842" s="3">
        <v>42004</v>
      </c>
    </row>
    <row r="2843" spans="1:8">
      <c r="A2843" s="2" t="s">
        <v>72</v>
      </c>
      <c r="B2843" s="12">
        <v>187301220</v>
      </c>
      <c r="C2843" s="2">
        <v>1.24878</v>
      </c>
      <c r="D2843" s="2">
        <v>1.43485</v>
      </c>
      <c r="E2843" s="2" t="s">
        <v>24</v>
      </c>
      <c r="F2843" s="2">
        <v>0.14899999999999999</v>
      </c>
      <c r="G2843" s="2" t="s">
        <v>25</v>
      </c>
      <c r="H2843" s="3">
        <v>42004</v>
      </c>
    </row>
    <row r="2844" spans="1:8">
      <c r="A2844" s="2" t="s">
        <v>1572</v>
      </c>
      <c r="B2844" s="12">
        <v>99207013070</v>
      </c>
      <c r="C2844" s="2">
        <v>2.13917</v>
      </c>
      <c r="D2844" s="2">
        <v>2.45797</v>
      </c>
      <c r="E2844" s="2" t="s">
        <v>24</v>
      </c>
      <c r="F2844" s="2">
        <v>0.14899999999999999</v>
      </c>
      <c r="G2844" s="2" t="s">
        <v>25</v>
      </c>
      <c r="H2844" s="3">
        <v>42004</v>
      </c>
    </row>
    <row r="2845" spans="1:8">
      <c r="A2845" s="2" t="s">
        <v>1133</v>
      </c>
      <c r="B2845" s="12">
        <v>66490069110</v>
      </c>
      <c r="C2845" s="2">
        <v>28.596019999999999</v>
      </c>
      <c r="D2845" s="2">
        <v>32.856830000000002</v>
      </c>
      <c r="E2845" s="2" t="s">
        <v>24</v>
      </c>
      <c r="F2845" s="2">
        <v>0.14899999999999999</v>
      </c>
      <c r="G2845" s="2" t="s">
        <v>25</v>
      </c>
      <c r="H2845" s="3">
        <v>42004</v>
      </c>
    </row>
    <row r="2846" spans="1:8">
      <c r="A2846" s="2" t="s">
        <v>78</v>
      </c>
      <c r="B2846" s="12">
        <v>66490069010</v>
      </c>
      <c r="C2846" s="2">
        <v>8.3188800000000001</v>
      </c>
      <c r="D2846" s="2">
        <v>9.5584799999999994</v>
      </c>
      <c r="E2846" s="2" t="s">
        <v>24</v>
      </c>
      <c r="F2846" s="2">
        <v>0.14899999999999999</v>
      </c>
      <c r="G2846" s="2" t="s">
        <v>25</v>
      </c>
      <c r="H2846" s="3">
        <v>42004</v>
      </c>
    </row>
    <row r="2847" spans="1:8">
      <c r="A2847" s="2" t="s">
        <v>79</v>
      </c>
      <c r="B2847" s="12">
        <v>187526801</v>
      </c>
      <c r="C2847" s="2">
        <v>2.8515100000000002</v>
      </c>
      <c r="D2847" s="2">
        <v>3.2763200000000001</v>
      </c>
      <c r="E2847" s="2" t="s">
        <v>24</v>
      </c>
      <c r="F2847" s="2">
        <v>0.14899999999999999</v>
      </c>
      <c r="G2847" s="2" t="s">
        <v>25</v>
      </c>
      <c r="H2847" s="3">
        <v>42004</v>
      </c>
    </row>
    <row r="2848" spans="1:8">
      <c r="A2848" s="2" t="s">
        <v>1411</v>
      </c>
      <c r="B2848" s="12">
        <v>53687100</v>
      </c>
      <c r="C2848" s="2">
        <v>250.79507000000001</v>
      </c>
      <c r="D2848" s="2">
        <v>262.11847</v>
      </c>
      <c r="E2848" s="2" t="s">
        <v>24</v>
      </c>
      <c r="F2848" s="2">
        <v>4.5199999999999997E-2</v>
      </c>
      <c r="G2848" s="2" t="s">
        <v>25</v>
      </c>
      <c r="H2848" s="3">
        <v>42004</v>
      </c>
    </row>
    <row r="2849" spans="1:8">
      <c r="A2849" s="2" t="s">
        <v>1165</v>
      </c>
      <c r="B2849" s="12">
        <v>43538019016</v>
      </c>
      <c r="C2849" s="2">
        <v>0.63553000000000004</v>
      </c>
      <c r="D2849" s="2">
        <v>0.69369000000000003</v>
      </c>
      <c r="E2849" s="2" t="s">
        <v>24</v>
      </c>
      <c r="F2849" s="2">
        <v>9.1499999999999998E-2</v>
      </c>
      <c r="G2849" s="2" t="s">
        <v>25</v>
      </c>
      <c r="H2849" s="3">
        <v>42004</v>
      </c>
    </row>
    <row r="2850" spans="1:8">
      <c r="A2850" s="2" t="s">
        <v>189</v>
      </c>
      <c r="B2850" s="12">
        <v>43538019116</v>
      </c>
      <c r="C2850" s="2">
        <v>329.45191999999997</v>
      </c>
      <c r="D2850" s="2">
        <v>356.36813999999998</v>
      </c>
      <c r="E2850" s="2" t="s">
        <v>24</v>
      </c>
      <c r="F2850" s="2">
        <v>8.1699999999999995E-2</v>
      </c>
      <c r="G2850" s="2" t="s">
        <v>25</v>
      </c>
      <c r="H2850" s="3">
        <v>42004</v>
      </c>
    </row>
    <row r="2851" spans="1:8">
      <c r="A2851" s="2" t="s">
        <v>97</v>
      </c>
      <c r="B2851" s="12">
        <v>187093801</v>
      </c>
      <c r="C2851" s="2">
        <v>50.913849999999996</v>
      </c>
      <c r="D2851" s="2">
        <v>58.500010000000003</v>
      </c>
      <c r="E2851" s="2" t="s">
        <v>24</v>
      </c>
      <c r="F2851" s="2">
        <v>0.14899999999999999</v>
      </c>
      <c r="G2851" s="2" t="s">
        <v>25</v>
      </c>
      <c r="H2851" s="3">
        <v>42004</v>
      </c>
    </row>
    <row r="2852" spans="1:8">
      <c r="A2852" s="2" t="s">
        <v>961</v>
      </c>
      <c r="B2852" s="12">
        <v>187073030</v>
      </c>
      <c r="C2852" s="2">
        <v>20.129819999999999</v>
      </c>
      <c r="D2852" s="2">
        <v>21.921379999999999</v>
      </c>
      <c r="E2852" s="2" t="s">
        <v>24</v>
      </c>
      <c r="F2852" s="2">
        <v>8.8999999999999996E-2</v>
      </c>
      <c r="G2852" s="2" t="s">
        <v>25</v>
      </c>
      <c r="H2852" s="3">
        <v>42004</v>
      </c>
    </row>
    <row r="2853" spans="1:8">
      <c r="A2853" s="2" t="s">
        <v>962</v>
      </c>
      <c r="B2853" s="12">
        <v>187073130</v>
      </c>
      <c r="C2853" s="2">
        <v>26.55827</v>
      </c>
      <c r="D2853" s="2">
        <v>28.921959999999999</v>
      </c>
      <c r="E2853" s="2" t="s">
        <v>24</v>
      </c>
      <c r="F2853" s="2">
        <v>8.8999999999999996E-2</v>
      </c>
      <c r="G2853" s="2" t="s">
        <v>25</v>
      </c>
      <c r="H2853" s="3">
        <v>42004</v>
      </c>
    </row>
    <row r="2854" spans="1:8">
      <c r="A2854" s="2" t="s">
        <v>103</v>
      </c>
      <c r="B2854" s="12">
        <v>187045302</v>
      </c>
      <c r="C2854" s="2">
        <v>36.293109999999999</v>
      </c>
      <c r="D2854" s="2">
        <v>41.700780000000002</v>
      </c>
      <c r="E2854" s="2" t="s">
        <v>24</v>
      </c>
      <c r="F2854" s="2">
        <v>0.14899999999999999</v>
      </c>
      <c r="G2854" s="2" t="s">
        <v>25</v>
      </c>
      <c r="H2854" s="3">
        <v>42004</v>
      </c>
    </row>
    <row r="2855" spans="1:8">
      <c r="A2855" s="2" t="s">
        <v>206</v>
      </c>
      <c r="B2855" s="12">
        <v>71053023</v>
      </c>
      <c r="C2855" s="2">
        <v>2.5656400000000001</v>
      </c>
      <c r="D2855" s="2">
        <v>2.7708599999999999</v>
      </c>
      <c r="E2855" s="2" t="s">
        <v>24</v>
      </c>
      <c r="F2855" s="2">
        <v>0.08</v>
      </c>
      <c r="G2855" s="2" t="s">
        <v>25</v>
      </c>
      <c r="H2855" s="3">
        <v>42011</v>
      </c>
    </row>
    <row r="2856" spans="1:8">
      <c r="A2856" s="2" t="s">
        <v>207</v>
      </c>
      <c r="B2856" s="12">
        <v>71053223</v>
      </c>
      <c r="C2856" s="2">
        <v>2.5810599999999999</v>
      </c>
      <c r="D2856" s="2">
        <v>2.7875200000000002</v>
      </c>
      <c r="E2856" s="2" t="s">
        <v>24</v>
      </c>
      <c r="F2856" s="2">
        <v>0.08</v>
      </c>
      <c r="G2856" s="2" t="s">
        <v>25</v>
      </c>
      <c r="H2856" s="3">
        <v>42011</v>
      </c>
    </row>
    <row r="2857" spans="1:8">
      <c r="A2857" s="2" t="s">
        <v>208</v>
      </c>
      <c r="B2857" s="12">
        <v>71053523</v>
      </c>
      <c r="C2857" s="2">
        <v>2.58033</v>
      </c>
      <c r="D2857" s="2">
        <v>2.7867299999999999</v>
      </c>
      <c r="E2857" s="2" t="s">
        <v>24</v>
      </c>
      <c r="F2857" s="2">
        <v>0.08</v>
      </c>
      <c r="G2857" s="2" t="s">
        <v>25</v>
      </c>
      <c r="H2857" s="3">
        <v>42011</v>
      </c>
    </row>
    <row r="2858" spans="1:8">
      <c r="A2858" s="2" t="s">
        <v>212</v>
      </c>
      <c r="B2858" s="12">
        <v>555076402</v>
      </c>
      <c r="C2858" s="2">
        <v>4.45106</v>
      </c>
      <c r="D2858" s="2">
        <v>4.76267</v>
      </c>
      <c r="E2858" s="2" t="s">
        <v>24</v>
      </c>
      <c r="F2858" s="2">
        <v>7.0000000000000007E-2</v>
      </c>
      <c r="G2858" s="2" t="s">
        <v>25</v>
      </c>
      <c r="H2858" s="3">
        <v>42011</v>
      </c>
    </row>
    <row r="2859" spans="1:8">
      <c r="A2859" s="2" t="s">
        <v>213</v>
      </c>
      <c r="B2859" s="12">
        <v>555076602</v>
      </c>
      <c r="C2859" s="2">
        <v>4.4939299999999998</v>
      </c>
      <c r="D2859" s="2">
        <v>4.8085500000000003</v>
      </c>
      <c r="E2859" s="2" t="s">
        <v>24</v>
      </c>
      <c r="F2859" s="2">
        <v>7.0000000000000007E-2</v>
      </c>
      <c r="G2859" s="2" t="s">
        <v>25</v>
      </c>
      <c r="H2859" s="3">
        <v>42011</v>
      </c>
    </row>
    <row r="2860" spans="1:8">
      <c r="A2860" s="2" t="s">
        <v>214</v>
      </c>
      <c r="B2860" s="12">
        <v>555076702</v>
      </c>
      <c r="C2860" s="2">
        <v>4.4394099999999996</v>
      </c>
      <c r="D2860" s="2">
        <v>4.7502199999999997</v>
      </c>
      <c r="E2860" s="2" t="s">
        <v>24</v>
      </c>
      <c r="F2860" s="2">
        <v>7.0000000000000007E-2</v>
      </c>
      <c r="G2860" s="2" t="s">
        <v>25</v>
      </c>
      <c r="H2860" s="3">
        <v>42011</v>
      </c>
    </row>
    <row r="2861" spans="1:8">
      <c r="A2861" s="2" t="s">
        <v>215</v>
      </c>
      <c r="B2861" s="12">
        <v>555076802</v>
      </c>
      <c r="C2861" s="2">
        <v>4.5195400000000001</v>
      </c>
      <c r="D2861" s="2">
        <v>4.8359500000000004</v>
      </c>
      <c r="E2861" s="2" t="s">
        <v>24</v>
      </c>
      <c r="F2861" s="2">
        <v>7.0000000000000007E-2</v>
      </c>
      <c r="G2861" s="2" t="s">
        <v>25</v>
      </c>
      <c r="H2861" s="3">
        <v>42011</v>
      </c>
    </row>
    <row r="2862" spans="1:8">
      <c r="A2862" s="2" t="s">
        <v>216</v>
      </c>
      <c r="B2862" s="12">
        <v>555076202</v>
      </c>
      <c r="C2862" s="2">
        <v>4.4853300000000003</v>
      </c>
      <c r="D2862" s="2">
        <v>4.7993499999999996</v>
      </c>
      <c r="E2862" s="2" t="s">
        <v>24</v>
      </c>
      <c r="F2862" s="2">
        <v>7.0000000000000007E-2</v>
      </c>
      <c r="G2862" s="2" t="s">
        <v>25</v>
      </c>
      <c r="H2862" s="3">
        <v>42011</v>
      </c>
    </row>
    <row r="2863" spans="1:8">
      <c r="A2863" s="2" t="s">
        <v>217</v>
      </c>
      <c r="B2863" s="12">
        <v>74300790</v>
      </c>
      <c r="C2863" s="2">
        <v>6.5688399999999998</v>
      </c>
      <c r="D2863" s="2">
        <v>7.21922</v>
      </c>
      <c r="E2863" s="2" t="s">
        <v>24</v>
      </c>
      <c r="F2863" s="2">
        <v>9.9000000000000005E-2</v>
      </c>
      <c r="G2863" s="2" t="s">
        <v>25</v>
      </c>
      <c r="H2863" s="3">
        <v>42011</v>
      </c>
    </row>
    <row r="2864" spans="1:8">
      <c r="A2864" s="2" t="s">
        <v>218</v>
      </c>
      <c r="B2864" s="12">
        <v>74301090</v>
      </c>
      <c r="C2864" s="2">
        <v>7.7263000000000002</v>
      </c>
      <c r="D2864" s="2">
        <v>8.4911999999999992</v>
      </c>
      <c r="E2864" s="2" t="s">
        <v>24</v>
      </c>
      <c r="F2864" s="2">
        <v>9.9000000000000005E-2</v>
      </c>
      <c r="G2864" s="2" t="s">
        <v>25</v>
      </c>
      <c r="H2864" s="3">
        <v>42011</v>
      </c>
    </row>
    <row r="2865" spans="1:8">
      <c r="A2865" s="2" t="s">
        <v>219</v>
      </c>
      <c r="B2865" s="12">
        <v>74300590</v>
      </c>
      <c r="C2865" s="2">
        <v>5.7150400000000001</v>
      </c>
      <c r="D2865" s="2">
        <v>6.2808799999999998</v>
      </c>
      <c r="E2865" s="2" t="s">
        <v>24</v>
      </c>
      <c r="F2865" s="2">
        <v>9.9000000000000005E-2</v>
      </c>
      <c r="G2865" s="2" t="s">
        <v>25</v>
      </c>
      <c r="H2865" s="3">
        <v>42011</v>
      </c>
    </row>
    <row r="2866" spans="1:8">
      <c r="A2866" s="2" t="s">
        <v>1346</v>
      </c>
      <c r="B2866" s="12">
        <v>25101131</v>
      </c>
      <c r="C2866" s="2">
        <v>1.3921600000000001</v>
      </c>
      <c r="D2866" s="2">
        <v>1.50352</v>
      </c>
      <c r="E2866" s="2" t="s">
        <v>24</v>
      </c>
      <c r="F2866" s="2">
        <v>0.08</v>
      </c>
      <c r="G2866" s="2" t="s">
        <v>25</v>
      </c>
      <c r="H2866" s="3">
        <v>42011</v>
      </c>
    </row>
    <row r="2867" spans="1:8">
      <c r="A2867" s="2" t="s">
        <v>221</v>
      </c>
      <c r="B2867" s="12">
        <v>25102131</v>
      </c>
      <c r="C2867" s="2">
        <v>2.5843099999999999</v>
      </c>
      <c r="D2867" s="2">
        <v>2.7910599999999999</v>
      </c>
      <c r="E2867" s="2" t="s">
        <v>24</v>
      </c>
      <c r="F2867" s="2">
        <v>0.08</v>
      </c>
      <c r="G2867" s="2" t="s">
        <v>25</v>
      </c>
      <c r="H2867" s="3">
        <v>42011</v>
      </c>
    </row>
    <row r="2868" spans="1:8">
      <c r="A2868" s="2" t="s">
        <v>222</v>
      </c>
      <c r="B2868" s="12">
        <v>25100131</v>
      </c>
      <c r="C2868" s="2">
        <v>1.3494900000000001</v>
      </c>
      <c r="D2868" s="2">
        <v>1.45746</v>
      </c>
      <c r="E2868" s="2" t="s">
        <v>24</v>
      </c>
      <c r="F2868" s="2">
        <v>0.08</v>
      </c>
      <c r="G2868" s="2" t="s">
        <v>25</v>
      </c>
      <c r="H2868" s="3">
        <v>42011</v>
      </c>
    </row>
    <row r="2869" spans="1:8">
      <c r="A2869" s="2" t="s">
        <v>226</v>
      </c>
      <c r="B2869" s="12">
        <v>61570012001</v>
      </c>
      <c r="C2869" s="2">
        <v>3.8415400000000002</v>
      </c>
      <c r="D2869" s="2">
        <v>4.1489000000000003</v>
      </c>
      <c r="E2869" s="2" t="s">
        <v>24</v>
      </c>
      <c r="F2869" s="2">
        <v>0.08</v>
      </c>
      <c r="G2869" s="2" t="s">
        <v>25</v>
      </c>
      <c r="H2869" s="3">
        <v>42011</v>
      </c>
    </row>
    <row r="2870" spans="1:8">
      <c r="A2870" s="2" t="s">
        <v>227</v>
      </c>
      <c r="B2870" s="12">
        <v>61570011101</v>
      </c>
      <c r="C2870" s="2">
        <v>3.1370399999999998</v>
      </c>
      <c r="D2870" s="2">
        <v>3.3879800000000002</v>
      </c>
      <c r="E2870" s="2" t="s">
        <v>24</v>
      </c>
      <c r="F2870" s="2">
        <v>0.08</v>
      </c>
      <c r="G2870" s="2" t="s">
        <v>25</v>
      </c>
      <c r="H2870" s="3">
        <v>42011</v>
      </c>
    </row>
    <row r="2871" spans="1:8">
      <c r="A2871" s="2" t="s">
        <v>228</v>
      </c>
      <c r="B2871" s="12">
        <v>61570011201</v>
      </c>
      <c r="C2871" s="2">
        <v>3.3231099999999998</v>
      </c>
      <c r="D2871" s="2">
        <v>3.5889899999999999</v>
      </c>
      <c r="E2871" s="2" t="s">
        <v>24</v>
      </c>
      <c r="F2871" s="2">
        <v>0.08</v>
      </c>
      <c r="G2871" s="2" t="s">
        <v>25</v>
      </c>
      <c r="H2871" s="3">
        <v>42011</v>
      </c>
    </row>
    <row r="2872" spans="1:8">
      <c r="A2872" s="2" t="s">
        <v>229</v>
      </c>
      <c r="B2872" s="12">
        <v>63459070060</v>
      </c>
      <c r="C2872" s="2">
        <v>22.523</v>
      </c>
      <c r="D2872" s="2">
        <v>24.331379999999999</v>
      </c>
      <c r="E2872" s="2" t="s">
        <v>24</v>
      </c>
      <c r="F2872" s="2">
        <v>8.0299999999999996E-2</v>
      </c>
      <c r="G2872" s="2" t="s">
        <v>25</v>
      </c>
      <c r="H2872" s="3">
        <v>42011</v>
      </c>
    </row>
    <row r="2873" spans="1:8">
      <c r="A2873" s="2" t="s">
        <v>1414</v>
      </c>
      <c r="B2873" s="12">
        <v>63459070160</v>
      </c>
      <c r="C2873" s="2">
        <v>22.825099999999999</v>
      </c>
      <c r="D2873" s="2">
        <v>24.657730000000001</v>
      </c>
      <c r="E2873" s="2" t="s">
        <v>24</v>
      </c>
      <c r="F2873" s="2">
        <v>8.0299999999999996E-2</v>
      </c>
      <c r="G2873" s="2" t="s">
        <v>25</v>
      </c>
      <c r="H2873" s="3">
        <v>42011</v>
      </c>
    </row>
    <row r="2874" spans="1:8">
      <c r="A2874" s="2" t="s">
        <v>1455</v>
      </c>
      <c r="B2874" s="12">
        <v>51848888</v>
      </c>
      <c r="C2874" s="2">
        <v>2.68851</v>
      </c>
      <c r="D2874" s="2">
        <v>2.87405</v>
      </c>
      <c r="E2874" s="2" t="s">
        <v>24</v>
      </c>
      <c r="F2874" s="2">
        <v>6.9000000000000006E-2</v>
      </c>
      <c r="G2874" s="2" t="s">
        <v>25</v>
      </c>
      <c r="H2874" s="3">
        <v>42011</v>
      </c>
    </row>
    <row r="2875" spans="1:8">
      <c r="A2875" s="2" t="s">
        <v>1456</v>
      </c>
      <c r="B2875" s="12">
        <v>51842530</v>
      </c>
      <c r="C2875" s="2">
        <v>5.2283600000000003</v>
      </c>
      <c r="D2875" s="2">
        <v>5.5891099999999998</v>
      </c>
      <c r="E2875" s="2" t="s">
        <v>24</v>
      </c>
      <c r="F2875" s="2">
        <v>6.9000000000000006E-2</v>
      </c>
      <c r="G2875" s="2" t="s">
        <v>25</v>
      </c>
      <c r="H2875" s="3">
        <v>42011</v>
      </c>
    </row>
    <row r="2876" spans="1:8">
      <c r="A2876" s="2" t="s">
        <v>1457</v>
      </c>
      <c r="B2876" s="12">
        <v>51845030</v>
      </c>
      <c r="C2876" s="2">
        <v>2.7299000000000002</v>
      </c>
      <c r="D2876" s="2">
        <v>2.9182899999999998</v>
      </c>
      <c r="E2876" s="2" t="s">
        <v>24</v>
      </c>
      <c r="F2876" s="2">
        <v>6.9000000000000006E-2</v>
      </c>
      <c r="G2876" s="2" t="s">
        <v>25</v>
      </c>
      <c r="H2876" s="3">
        <v>42011</v>
      </c>
    </row>
    <row r="2877" spans="1:8">
      <c r="A2877" s="2" t="s">
        <v>1415</v>
      </c>
      <c r="B2877" s="12">
        <v>51846233</v>
      </c>
      <c r="C2877" s="2">
        <v>5.2263700000000002</v>
      </c>
      <c r="D2877" s="2">
        <v>5.5869900000000001</v>
      </c>
      <c r="E2877" s="2" t="s">
        <v>24</v>
      </c>
      <c r="F2877" s="2">
        <v>6.9000000000000006E-2</v>
      </c>
      <c r="G2877" s="2" t="s">
        <v>25</v>
      </c>
      <c r="H2877" s="3">
        <v>42011</v>
      </c>
    </row>
    <row r="2878" spans="1:8">
      <c r="A2878" s="2" t="s">
        <v>1458</v>
      </c>
      <c r="B2878" s="12">
        <v>51846231</v>
      </c>
      <c r="C2878" s="2">
        <v>10.420339999999999</v>
      </c>
      <c r="D2878" s="2">
        <v>11.139340000000001</v>
      </c>
      <c r="E2878" s="2" t="s">
        <v>24</v>
      </c>
      <c r="F2878" s="2">
        <v>6.9000000000000006E-2</v>
      </c>
      <c r="G2878" s="2" t="s">
        <v>25</v>
      </c>
      <c r="H2878" s="3">
        <v>42011</v>
      </c>
    </row>
    <row r="2879" spans="1:8">
      <c r="A2879" s="2" t="s">
        <v>1459</v>
      </c>
      <c r="B2879" s="12">
        <v>51846230</v>
      </c>
      <c r="C2879" s="2">
        <v>5.3370600000000001</v>
      </c>
      <c r="D2879" s="2">
        <v>5.7054200000000002</v>
      </c>
      <c r="E2879" s="2" t="s">
        <v>24</v>
      </c>
      <c r="F2879" s="2">
        <v>6.9000000000000006E-2</v>
      </c>
      <c r="G2879" s="2" t="s">
        <v>25</v>
      </c>
      <c r="H2879" s="3">
        <v>42011</v>
      </c>
    </row>
    <row r="2880" spans="1:8">
      <c r="A2880" s="2" t="s">
        <v>970</v>
      </c>
      <c r="B2880" s="12">
        <v>42023010401</v>
      </c>
      <c r="C2880" s="2">
        <v>41.261000000000003</v>
      </c>
      <c r="D2880" s="2">
        <v>44.174849999999999</v>
      </c>
      <c r="E2880" s="2" t="s">
        <v>24</v>
      </c>
      <c r="F2880" s="2">
        <v>7.0599999999999996E-2</v>
      </c>
      <c r="G2880" s="2" t="s">
        <v>25</v>
      </c>
      <c r="H2880" s="3">
        <v>42011</v>
      </c>
    </row>
    <row r="2881" spans="1:8">
      <c r="A2881" s="2" t="s">
        <v>970</v>
      </c>
      <c r="B2881" s="12">
        <v>42023010405</v>
      </c>
      <c r="C2881" s="2">
        <v>28.778670000000002</v>
      </c>
      <c r="D2881" s="2">
        <v>31.977419999999999</v>
      </c>
      <c r="E2881" s="2" t="s">
        <v>24</v>
      </c>
      <c r="F2881" s="2">
        <v>0.11119999999999999</v>
      </c>
      <c r="G2881" s="2" t="s">
        <v>25</v>
      </c>
      <c r="H2881" s="3">
        <v>42011</v>
      </c>
    </row>
    <row r="2882" spans="1:8">
      <c r="A2882" s="2" t="s">
        <v>230</v>
      </c>
      <c r="B2882" s="12">
        <v>9766304</v>
      </c>
      <c r="C2882" s="2">
        <v>19.140339999999998</v>
      </c>
      <c r="D2882" s="2">
        <v>20.862970000000001</v>
      </c>
      <c r="E2882" s="2" t="s">
        <v>24</v>
      </c>
      <c r="F2882" s="2">
        <v>0.09</v>
      </c>
      <c r="G2882" s="2" t="s">
        <v>25</v>
      </c>
      <c r="H2882" s="3">
        <v>42011</v>
      </c>
    </row>
    <row r="2883" spans="1:8">
      <c r="A2883" s="2" t="s">
        <v>231</v>
      </c>
      <c r="B2883" s="12">
        <v>25141160</v>
      </c>
      <c r="C2883" s="2">
        <v>4.2904400000000003</v>
      </c>
      <c r="D2883" s="2">
        <v>4.6765400000000001</v>
      </c>
      <c r="E2883" s="2" t="s">
        <v>24</v>
      </c>
      <c r="F2883" s="2">
        <v>0.09</v>
      </c>
      <c r="G2883" s="2" t="s">
        <v>25</v>
      </c>
      <c r="H2883" s="3">
        <v>42011</v>
      </c>
    </row>
    <row r="2884" spans="1:8">
      <c r="A2884" s="2" t="s">
        <v>232</v>
      </c>
      <c r="B2884" s="12">
        <v>25142160</v>
      </c>
      <c r="C2884" s="2">
        <v>4.2039499999999999</v>
      </c>
      <c r="D2884" s="2">
        <v>4.5822599999999998</v>
      </c>
      <c r="E2884" s="2" t="s">
        <v>24</v>
      </c>
      <c r="F2884" s="2">
        <v>0.09</v>
      </c>
      <c r="G2884" s="2" t="s">
        <v>25</v>
      </c>
      <c r="H2884" s="3">
        <v>42011</v>
      </c>
    </row>
    <row r="2885" spans="1:8">
      <c r="A2885" s="2" t="s">
        <v>45</v>
      </c>
      <c r="B2885" s="12">
        <v>187006301</v>
      </c>
      <c r="C2885" s="2">
        <v>6.1621699999999997</v>
      </c>
      <c r="D2885" s="2">
        <v>10.84618</v>
      </c>
      <c r="E2885" s="2" t="s">
        <v>24</v>
      </c>
      <c r="F2885" s="2">
        <v>0.7601</v>
      </c>
      <c r="G2885" s="2" t="s">
        <v>25</v>
      </c>
      <c r="H2885" s="3">
        <v>42011</v>
      </c>
    </row>
    <row r="2886" spans="1:8">
      <c r="A2886" s="2" t="s">
        <v>243</v>
      </c>
      <c r="B2886" s="12">
        <v>68546014256</v>
      </c>
      <c r="C2886" s="2">
        <v>15.34539</v>
      </c>
      <c r="D2886" s="2">
        <v>16.870259999999998</v>
      </c>
      <c r="E2886" s="2" t="s">
        <v>24</v>
      </c>
      <c r="F2886" s="2">
        <v>9.9400000000000002E-2</v>
      </c>
      <c r="G2886" s="2" t="s">
        <v>25</v>
      </c>
      <c r="H2886" s="3">
        <v>42011</v>
      </c>
    </row>
    <row r="2887" spans="1:8">
      <c r="A2887" s="2" t="s">
        <v>244</v>
      </c>
      <c r="B2887" s="12">
        <v>68546022956</v>
      </c>
      <c r="C2887" s="2">
        <v>15.61558</v>
      </c>
      <c r="D2887" s="2">
        <v>17.167300000000001</v>
      </c>
      <c r="E2887" s="2" t="s">
        <v>24</v>
      </c>
      <c r="F2887" s="2">
        <v>9.9400000000000002E-2</v>
      </c>
      <c r="G2887" s="2" t="s">
        <v>25</v>
      </c>
      <c r="H2887" s="3">
        <v>42011</v>
      </c>
    </row>
    <row r="2888" spans="1:8">
      <c r="A2888" s="2" t="s">
        <v>245</v>
      </c>
      <c r="B2888" s="12">
        <v>13010201</v>
      </c>
      <c r="C2888" s="2">
        <v>1.0338099999999999</v>
      </c>
      <c r="D2888" s="2">
        <v>1.1164799999999999</v>
      </c>
      <c r="E2888" s="2" t="s">
        <v>24</v>
      </c>
      <c r="F2888" s="2">
        <v>0.08</v>
      </c>
      <c r="G2888" s="2" t="s">
        <v>25</v>
      </c>
      <c r="H2888" s="3">
        <v>42011</v>
      </c>
    </row>
    <row r="2889" spans="1:8">
      <c r="A2889" s="2" t="s">
        <v>248</v>
      </c>
      <c r="B2889" s="12">
        <v>60793070110</v>
      </c>
      <c r="C2889" s="2">
        <v>36.854649999999999</v>
      </c>
      <c r="D2889" s="2">
        <v>42.382840000000002</v>
      </c>
      <c r="E2889" s="2" t="s">
        <v>24</v>
      </c>
      <c r="F2889" s="2">
        <v>0.15</v>
      </c>
      <c r="G2889" s="2" t="s">
        <v>25</v>
      </c>
      <c r="H2889" s="3">
        <v>42011</v>
      </c>
    </row>
    <row r="2890" spans="1:8">
      <c r="A2890" s="2" t="s">
        <v>249</v>
      </c>
      <c r="B2890" s="12">
        <v>60793070210</v>
      </c>
      <c r="C2890" s="2">
        <v>37.331910000000001</v>
      </c>
      <c r="D2890" s="2">
        <v>42.931699999999999</v>
      </c>
      <c r="E2890" s="2" t="s">
        <v>24</v>
      </c>
      <c r="F2890" s="2">
        <v>0.15</v>
      </c>
      <c r="G2890" s="2" t="s">
        <v>25</v>
      </c>
      <c r="H2890" s="3">
        <v>42011</v>
      </c>
    </row>
    <row r="2891" spans="1:8">
      <c r="A2891" s="2" t="s">
        <v>255</v>
      </c>
      <c r="B2891" s="12">
        <v>69216030</v>
      </c>
      <c r="C2891" s="2">
        <v>7.2461399999999996</v>
      </c>
      <c r="D2891" s="2">
        <v>7.8983600000000003</v>
      </c>
      <c r="E2891" s="2" t="s">
        <v>24</v>
      </c>
      <c r="F2891" s="2">
        <v>0.09</v>
      </c>
      <c r="G2891" s="2" t="s">
        <v>25</v>
      </c>
      <c r="H2891" s="3">
        <v>42011</v>
      </c>
    </row>
    <row r="2892" spans="1:8">
      <c r="A2892" s="2" t="s">
        <v>256</v>
      </c>
      <c r="B2892" s="12">
        <v>69218030</v>
      </c>
      <c r="C2892" s="2">
        <v>10.02749</v>
      </c>
      <c r="D2892" s="2">
        <v>10.92977</v>
      </c>
      <c r="E2892" s="2" t="s">
        <v>24</v>
      </c>
      <c r="F2892" s="2">
        <v>0.09</v>
      </c>
      <c r="G2892" s="2" t="s">
        <v>25</v>
      </c>
      <c r="H2892" s="3">
        <v>42011</v>
      </c>
    </row>
    <row r="2893" spans="1:8">
      <c r="A2893" s="2" t="s">
        <v>257</v>
      </c>
      <c r="B2893" s="12">
        <v>69225030</v>
      </c>
      <c r="C2893" s="2">
        <v>10.110670000000001</v>
      </c>
      <c r="D2893" s="2">
        <v>11.02042</v>
      </c>
      <c r="E2893" s="2" t="s">
        <v>24</v>
      </c>
      <c r="F2893" s="2">
        <v>0.09</v>
      </c>
      <c r="G2893" s="2" t="s">
        <v>25</v>
      </c>
      <c r="H2893" s="3">
        <v>42011</v>
      </c>
    </row>
    <row r="2894" spans="1:8">
      <c r="A2894" s="2" t="s">
        <v>258</v>
      </c>
      <c r="B2894" s="12">
        <v>69227030</v>
      </c>
      <c r="C2894" s="2">
        <v>10.143739999999999</v>
      </c>
      <c r="D2894" s="2">
        <v>11.056469999999999</v>
      </c>
      <c r="E2894" s="2" t="s">
        <v>24</v>
      </c>
      <c r="F2894" s="2">
        <v>0.09</v>
      </c>
      <c r="G2894" s="2" t="s">
        <v>25</v>
      </c>
      <c r="H2894" s="3">
        <v>42011</v>
      </c>
    </row>
    <row r="2895" spans="1:8">
      <c r="A2895" s="2" t="s">
        <v>259</v>
      </c>
      <c r="B2895" s="12">
        <v>69215030</v>
      </c>
      <c r="C2895" s="2">
        <v>7.2484200000000003</v>
      </c>
      <c r="D2895" s="2">
        <v>7.9008500000000002</v>
      </c>
      <c r="E2895" s="2" t="s">
        <v>24</v>
      </c>
      <c r="F2895" s="2">
        <v>0.09</v>
      </c>
      <c r="G2895" s="2" t="s">
        <v>25</v>
      </c>
      <c r="H2895" s="3">
        <v>42011</v>
      </c>
    </row>
    <row r="2896" spans="1:8">
      <c r="A2896" s="2" t="s">
        <v>260</v>
      </c>
      <c r="B2896" s="12">
        <v>69217030</v>
      </c>
      <c r="C2896" s="2">
        <v>9.9872700000000005</v>
      </c>
      <c r="D2896" s="2">
        <v>10.88593</v>
      </c>
      <c r="E2896" s="2" t="s">
        <v>24</v>
      </c>
      <c r="F2896" s="2">
        <v>0.09</v>
      </c>
      <c r="G2896" s="2" t="s">
        <v>25</v>
      </c>
      <c r="H2896" s="3">
        <v>42011</v>
      </c>
    </row>
    <row r="2897" spans="1:8">
      <c r="A2897" s="2" t="s">
        <v>261</v>
      </c>
      <c r="B2897" s="12">
        <v>69219030</v>
      </c>
      <c r="C2897" s="2">
        <v>10.0755</v>
      </c>
      <c r="D2897" s="2">
        <v>10.982089999999999</v>
      </c>
      <c r="E2897" s="2" t="s">
        <v>24</v>
      </c>
      <c r="F2897" s="2">
        <v>0.09</v>
      </c>
      <c r="G2897" s="2" t="s">
        <v>25</v>
      </c>
      <c r="H2897" s="3">
        <v>42011</v>
      </c>
    </row>
    <row r="2898" spans="1:8">
      <c r="A2898" s="2" t="s">
        <v>262</v>
      </c>
      <c r="B2898" s="12">
        <v>69226030</v>
      </c>
      <c r="C2898" s="2">
        <v>10.22625</v>
      </c>
      <c r="D2898" s="2">
        <v>11.146409999999999</v>
      </c>
      <c r="E2898" s="2" t="s">
        <v>24</v>
      </c>
      <c r="F2898" s="2">
        <v>0.09</v>
      </c>
      <c r="G2898" s="2" t="s">
        <v>25</v>
      </c>
      <c r="H2898" s="3">
        <v>42011</v>
      </c>
    </row>
    <row r="2899" spans="1:8">
      <c r="A2899" s="2" t="s">
        <v>263</v>
      </c>
      <c r="B2899" s="12">
        <v>25189131</v>
      </c>
      <c r="C2899" s="2">
        <v>4.7786799999999996</v>
      </c>
      <c r="D2899" s="2">
        <v>5.1609800000000003</v>
      </c>
      <c r="E2899" s="2" t="s">
        <v>24</v>
      </c>
      <c r="F2899" s="2">
        <v>0.08</v>
      </c>
      <c r="G2899" s="2" t="s">
        <v>25</v>
      </c>
      <c r="H2899" s="3">
        <v>42011</v>
      </c>
    </row>
    <row r="2900" spans="1:8">
      <c r="A2900" s="2" t="s">
        <v>267</v>
      </c>
      <c r="B2900" s="12">
        <v>49276066</v>
      </c>
      <c r="C2900" s="2">
        <v>2.24722</v>
      </c>
      <c r="D2900" s="2">
        <v>2.4269699999999998</v>
      </c>
      <c r="E2900" s="2" t="s">
        <v>24</v>
      </c>
      <c r="F2900" s="2">
        <v>0.08</v>
      </c>
      <c r="G2900" s="2" t="s">
        <v>25</v>
      </c>
      <c r="H2900" s="3">
        <v>42011</v>
      </c>
    </row>
    <row r="2901" spans="1:8">
      <c r="A2901" s="2" t="s">
        <v>268</v>
      </c>
      <c r="B2901" s="12">
        <v>49277066</v>
      </c>
      <c r="C2901" s="2">
        <v>2.3832300000000002</v>
      </c>
      <c r="D2901" s="2">
        <v>2.57389</v>
      </c>
      <c r="E2901" s="2" t="s">
        <v>24</v>
      </c>
      <c r="F2901" s="2">
        <v>0.08</v>
      </c>
      <c r="G2901" s="2" t="s">
        <v>25</v>
      </c>
      <c r="H2901" s="3">
        <v>42011</v>
      </c>
    </row>
    <row r="2902" spans="1:8">
      <c r="A2902" s="2" t="s">
        <v>269</v>
      </c>
      <c r="B2902" s="12">
        <v>49271030</v>
      </c>
      <c r="C2902" s="2">
        <v>2.58073</v>
      </c>
      <c r="D2902" s="2">
        <v>2.78722</v>
      </c>
      <c r="E2902" s="2" t="s">
        <v>24</v>
      </c>
      <c r="F2902" s="2">
        <v>0.08</v>
      </c>
      <c r="G2902" s="2" t="s">
        <v>25</v>
      </c>
      <c r="H2902" s="3">
        <v>42011</v>
      </c>
    </row>
    <row r="2903" spans="1:8">
      <c r="A2903" s="2" t="s">
        <v>270</v>
      </c>
      <c r="B2903" s="12">
        <v>9370105</v>
      </c>
      <c r="C2903" s="2">
        <v>52.555959999999999</v>
      </c>
      <c r="D2903" s="2">
        <v>55.709319999999998</v>
      </c>
      <c r="E2903" s="2" t="s">
        <v>24</v>
      </c>
      <c r="F2903" s="2">
        <v>0.06</v>
      </c>
      <c r="G2903" s="2" t="s">
        <v>25</v>
      </c>
      <c r="H2903" s="3">
        <v>42011</v>
      </c>
    </row>
    <row r="2904" spans="1:8">
      <c r="A2904" s="2" t="s">
        <v>271</v>
      </c>
      <c r="B2904" s="12">
        <v>9768601</v>
      </c>
      <c r="C2904" s="2">
        <v>68.697010000000006</v>
      </c>
      <c r="D2904" s="2">
        <v>72.818830000000005</v>
      </c>
      <c r="E2904" s="2" t="s">
        <v>24</v>
      </c>
      <c r="F2904" s="2">
        <v>0.06</v>
      </c>
      <c r="G2904" s="2" t="s">
        <v>25</v>
      </c>
      <c r="H2904" s="3">
        <v>42011</v>
      </c>
    </row>
    <row r="2905" spans="1:8">
      <c r="A2905" s="2" t="s">
        <v>272</v>
      </c>
      <c r="B2905" s="12">
        <v>25152031</v>
      </c>
      <c r="C2905" s="2">
        <v>4.1904300000000001</v>
      </c>
      <c r="D2905" s="2">
        <v>4.5843299999999996</v>
      </c>
      <c r="E2905" s="2" t="s">
        <v>24</v>
      </c>
      <c r="F2905" s="2">
        <v>9.4E-2</v>
      </c>
      <c r="G2905" s="2" t="s">
        <v>25</v>
      </c>
      <c r="H2905" s="3">
        <v>42011</v>
      </c>
    </row>
    <row r="2906" spans="1:8">
      <c r="A2906" s="2" t="s">
        <v>273</v>
      </c>
      <c r="B2906" s="12">
        <v>25152531</v>
      </c>
      <c r="C2906" s="2">
        <v>6.8875900000000003</v>
      </c>
      <c r="D2906" s="2">
        <v>7.5350799999999998</v>
      </c>
      <c r="E2906" s="2" t="s">
        <v>24</v>
      </c>
      <c r="F2906" s="2">
        <v>9.4E-2</v>
      </c>
      <c r="G2906" s="2" t="s">
        <v>25</v>
      </c>
      <c r="H2906" s="3">
        <v>42011</v>
      </c>
    </row>
    <row r="2907" spans="1:8">
      <c r="A2907" s="2" t="s">
        <v>274</v>
      </c>
      <c r="B2907" s="12">
        <v>25153001</v>
      </c>
      <c r="C2907" s="2">
        <v>10.302530000000001</v>
      </c>
      <c r="D2907" s="2">
        <v>11.27097</v>
      </c>
      <c r="E2907" s="2" t="s">
        <v>24</v>
      </c>
      <c r="F2907" s="2">
        <v>9.4E-2</v>
      </c>
      <c r="G2907" s="2" t="s">
        <v>25</v>
      </c>
      <c r="H2907" s="3">
        <v>42011</v>
      </c>
    </row>
    <row r="2908" spans="1:8">
      <c r="A2908" s="2" t="s">
        <v>275</v>
      </c>
      <c r="B2908" s="12">
        <v>25151501</v>
      </c>
      <c r="C2908" s="2">
        <v>1.9466000000000001</v>
      </c>
      <c r="D2908" s="2">
        <v>2.1295700000000002</v>
      </c>
      <c r="E2908" s="2" t="s">
        <v>24</v>
      </c>
      <c r="F2908" s="2">
        <v>9.4E-2</v>
      </c>
      <c r="G2908" s="2" t="s">
        <v>25</v>
      </c>
      <c r="H2908" s="3">
        <v>42011</v>
      </c>
    </row>
    <row r="2909" spans="1:8">
      <c r="A2909" s="2" t="s">
        <v>276</v>
      </c>
      <c r="B2909" s="12">
        <v>71052524</v>
      </c>
      <c r="C2909" s="2">
        <v>2.2430400000000001</v>
      </c>
      <c r="D2909" s="2">
        <v>2.4224399999999999</v>
      </c>
      <c r="E2909" s="2" t="s">
        <v>24</v>
      </c>
      <c r="F2909" s="2">
        <v>0.08</v>
      </c>
      <c r="G2909" s="2" t="s">
        <v>25</v>
      </c>
      <c r="H2909" s="3">
        <v>42011</v>
      </c>
    </row>
    <row r="2910" spans="1:8">
      <c r="A2910" s="2" t="s">
        <v>282</v>
      </c>
      <c r="B2910" s="12">
        <v>69046856</v>
      </c>
      <c r="C2910" s="2">
        <v>3.9983399999999998</v>
      </c>
      <c r="D2910" s="2">
        <v>4.3757400000000004</v>
      </c>
      <c r="E2910" s="2" t="s">
        <v>24</v>
      </c>
      <c r="F2910" s="2">
        <v>9.4399999999999998E-2</v>
      </c>
      <c r="G2910" s="2" t="s">
        <v>25</v>
      </c>
      <c r="H2910" s="3">
        <v>42011</v>
      </c>
    </row>
    <row r="2911" spans="1:8">
      <c r="A2911" s="2" t="s">
        <v>283</v>
      </c>
      <c r="B2911" s="12">
        <v>69046911</v>
      </c>
      <c r="C2911" s="2">
        <v>3.9832399999999999</v>
      </c>
      <c r="D2911" s="2">
        <v>4.3592199999999997</v>
      </c>
      <c r="E2911" s="2" t="s">
        <v>24</v>
      </c>
      <c r="F2911" s="2">
        <v>9.4399999999999998E-2</v>
      </c>
      <c r="G2911" s="2" t="s">
        <v>25</v>
      </c>
      <c r="H2911" s="3">
        <v>42011</v>
      </c>
    </row>
    <row r="2912" spans="1:8">
      <c r="A2912" s="2" t="s">
        <v>285</v>
      </c>
      <c r="B2912" s="12">
        <v>69046956</v>
      </c>
      <c r="C2912" s="2">
        <v>3.9832399999999999</v>
      </c>
      <c r="D2912" s="2">
        <v>4.3592199999999997</v>
      </c>
      <c r="E2912" s="2" t="s">
        <v>24</v>
      </c>
      <c r="F2912" s="2">
        <v>9.4399999999999998E-2</v>
      </c>
      <c r="G2912" s="2" t="s">
        <v>25</v>
      </c>
      <c r="H2912" s="3">
        <v>42011</v>
      </c>
    </row>
    <row r="2913" spans="1:8">
      <c r="A2913" s="2" t="s">
        <v>286</v>
      </c>
      <c r="B2913" s="12">
        <v>69047102</v>
      </c>
      <c r="C2913" s="2">
        <v>4.2674000000000003</v>
      </c>
      <c r="D2913" s="2">
        <v>4.6702000000000004</v>
      </c>
      <c r="E2913" s="2" t="s">
        <v>24</v>
      </c>
      <c r="F2913" s="2">
        <v>9.4399999999999998E-2</v>
      </c>
      <c r="G2913" s="2" t="s">
        <v>25</v>
      </c>
      <c r="H2913" s="3">
        <v>42011</v>
      </c>
    </row>
    <row r="2914" spans="1:8">
      <c r="A2914" s="2" t="s">
        <v>288</v>
      </c>
      <c r="B2914" s="12">
        <v>9766701</v>
      </c>
      <c r="C2914" s="2">
        <v>31.21686</v>
      </c>
      <c r="D2914" s="2">
        <v>33.08925</v>
      </c>
      <c r="E2914" s="2" t="s">
        <v>24</v>
      </c>
      <c r="F2914" s="2">
        <v>0.06</v>
      </c>
      <c r="G2914" s="2" t="s">
        <v>25</v>
      </c>
      <c r="H2914" s="3">
        <v>42011</v>
      </c>
    </row>
    <row r="2915" spans="1:8">
      <c r="A2915" s="2" t="s">
        <v>1356</v>
      </c>
      <c r="B2915" s="12">
        <v>9076004</v>
      </c>
      <c r="C2915" s="2">
        <v>0.65651000000000004</v>
      </c>
      <c r="D2915" s="2">
        <v>0.70903000000000005</v>
      </c>
      <c r="E2915" s="2" t="s">
        <v>24</v>
      </c>
      <c r="F2915" s="2">
        <v>0.08</v>
      </c>
      <c r="G2915" s="2" t="s">
        <v>25</v>
      </c>
      <c r="H2915" s="3">
        <v>42011</v>
      </c>
    </row>
    <row r="2916" spans="1:8">
      <c r="A2916" s="2" t="s">
        <v>294</v>
      </c>
      <c r="B2916" s="12">
        <v>9045003</v>
      </c>
      <c r="C2916" s="2">
        <v>1.0904499999999999</v>
      </c>
      <c r="D2916" s="2">
        <v>1.1776899999999999</v>
      </c>
      <c r="E2916" s="2" t="s">
        <v>24</v>
      </c>
      <c r="F2916" s="2">
        <v>0.08</v>
      </c>
      <c r="G2916" s="2" t="s">
        <v>25</v>
      </c>
      <c r="H2916" s="3">
        <v>42011</v>
      </c>
    </row>
    <row r="2917" spans="1:8">
      <c r="A2917" s="2" t="s">
        <v>295</v>
      </c>
      <c r="B2917" s="12">
        <v>9026001</v>
      </c>
      <c r="C2917" s="2">
        <v>3.5997499999999998</v>
      </c>
      <c r="D2917" s="2">
        <v>3.8876599999999999</v>
      </c>
      <c r="E2917" s="2" t="s">
        <v>24</v>
      </c>
      <c r="F2917" s="2">
        <v>0.08</v>
      </c>
      <c r="G2917" s="2" t="s">
        <v>25</v>
      </c>
      <c r="H2917" s="3">
        <v>42011</v>
      </c>
    </row>
    <row r="2918" spans="1:8">
      <c r="A2918" s="2" t="s">
        <v>1642</v>
      </c>
      <c r="B2918" s="12">
        <v>68546031730</v>
      </c>
      <c r="C2918" s="2">
        <v>178.65468999999999</v>
      </c>
      <c r="D2918" s="2">
        <v>196.34329</v>
      </c>
      <c r="E2918" s="2" t="s">
        <v>24</v>
      </c>
      <c r="F2918" s="2">
        <v>9.9000000000000005E-2</v>
      </c>
      <c r="G2918" s="2" t="s">
        <v>25</v>
      </c>
      <c r="H2918" s="3">
        <v>42011</v>
      </c>
    </row>
    <row r="2919" spans="1:8">
      <c r="A2919" s="2" t="s">
        <v>1643</v>
      </c>
      <c r="B2919" s="12">
        <v>68546032512</v>
      </c>
      <c r="C2919" s="2">
        <v>372.46350000000001</v>
      </c>
      <c r="D2919" s="2">
        <v>401.89557000000002</v>
      </c>
      <c r="E2919" s="2" t="s">
        <v>24</v>
      </c>
      <c r="F2919" s="2">
        <v>7.9000000000000001E-2</v>
      </c>
      <c r="G2919" s="2" t="s">
        <v>25</v>
      </c>
      <c r="H2919" s="3">
        <v>42011</v>
      </c>
    </row>
    <row r="2920" spans="1:8">
      <c r="A2920" s="2" t="s">
        <v>299</v>
      </c>
      <c r="B2920" s="12">
        <v>9003101</v>
      </c>
      <c r="C2920" s="2">
        <v>0.80774999999999997</v>
      </c>
      <c r="D2920" s="2">
        <v>0.87239</v>
      </c>
      <c r="E2920" s="2" t="s">
        <v>24</v>
      </c>
      <c r="F2920" s="2">
        <v>0.08</v>
      </c>
      <c r="G2920" s="2" t="s">
        <v>25</v>
      </c>
      <c r="H2920" s="3">
        <v>42011</v>
      </c>
    </row>
    <row r="2921" spans="1:8">
      <c r="A2921" s="2" t="s">
        <v>300</v>
      </c>
      <c r="B2921" s="12">
        <v>9001201</v>
      </c>
      <c r="C2921" s="2">
        <v>0.49012</v>
      </c>
      <c r="D2921" s="2">
        <v>0.52929000000000004</v>
      </c>
      <c r="E2921" s="2" t="s">
        <v>24</v>
      </c>
      <c r="F2921" s="2">
        <v>7.9899999999999999E-2</v>
      </c>
      <c r="G2921" s="2" t="s">
        <v>25</v>
      </c>
      <c r="H2921" s="3">
        <v>42011</v>
      </c>
    </row>
    <row r="2922" spans="1:8">
      <c r="A2922" s="2" t="s">
        <v>1357</v>
      </c>
      <c r="B2922" s="12">
        <v>61570003275</v>
      </c>
      <c r="C2922" s="2">
        <v>8.2558900000000008</v>
      </c>
      <c r="D2922" s="2">
        <v>8.9167799999999993</v>
      </c>
      <c r="E2922" s="2" t="s">
        <v>24</v>
      </c>
      <c r="F2922" s="2">
        <v>8.0100000000000005E-2</v>
      </c>
      <c r="G2922" s="2" t="s">
        <v>25</v>
      </c>
      <c r="H2922" s="3">
        <v>42011</v>
      </c>
    </row>
    <row r="2923" spans="1:8">
      <c r="A2923" s="2" t="s">
        <v>1358</v>
      </c>
      <c r="B2923" s="12">
        <v>61570003150</v>
      </c>
      <c r="C2923" s="2">
        <v>5.6953300000000002</v>
      </c>
      <c r="D2923" s="2">
        <v>6.1507300000000003</v>
      </c>
      <c r="E2923" s="2" t="s">
        <v>24</v>
      </c>
      <c r="F2923" s="2">
        <v>0.08</v>
      </c>
      <c r="G2923" s="2" t="s">
        <v>25</v>
      </c>
      <c r="H2923" s="3">
        <v>42011</v>
      </c>
    </row>
    <row r="2924" spans="1:8">
      <c r="A2924" s="2" t="s">
        <v>310</v>
      </c>
      <c r="B2924" s="12">
        <v>32121201</v>
      </c>
      <c r="C2924" s="2">
        <v>2.2650100000000002</v>
      </c>
      <c r="D2924" s="2">
        <v>2.4212799999999999</v>
      </c>
      <c r="E2924" s="2" t="s">
        <v>24</v>
      </c>
      <c r="F2924" s="2">
        <v>6.9000000000000006E-2</v>
      </c>
      <c r="G2924" s="2" t="s">
        <v>25</v>
      </c>
      <c r="H2924" s="3">
        <v>42011</v>
      </c>
    </row>
    <row r="2925" spans="1:8">
      <c r="A2925" s="2" t="s">
        <v>311</v>
      </c>
      <c r="B2925" s="12">
        <v>32122401</v>
      </c>
      <c r="C2925" s="2">
        <v>4.4354800000000001</v>
      </c>
      <c r="D2925" s="2">
        <v>4.7414899999999998</v>
      </c>
      <c r="E2925" s="2" t="s">
        <v>24</v>
      </c>
      <c r="F2925" s="2">
        <v>6.9000000000000006E-2</v>
      </c>
      <c r="G2925" s="2" t="s">
        <v>25</v>
      </c>
      <c r="H2925" s="3">
        <v>42011</v>
      </c>
    </row>
    <row r="2926" spans="1:8">
      <c r="A2926" s="2" t="s">
        <v>1644</v>
      </c>
      <c r="B2926" s="12">
        <v>32120370</v>
      </c>
      <c r="C2926" s="2">
        <v>0.94062999999999997</v>
      </c>
      <c r="D2926" s="2">
        <v>1.0054799999999999</v>
      </c>
      <c r="E2926" s="2" t="s">
        <v>24</v>
      </c>
      <c r="F2926" s="2">
        <v>6.8900000000000003E-2</v>
      </c>
      <c r="G2926" s="2" t="s">
        <v>25</v>
      </c>
      <c r="H2926" s="3">
        <v>42011</v>
      </c>
    </row>
    <row r="2927" spans="1:8">
      <c r="A2927" s="2" t="s">
        <v>1418</v>
      </c>
      <c r="B2927" s="12">
        <v>32301613</v>
      </c>
      <c r="C2927" s="2">
        <v>6.9964300000000001</v>
      </c>
      <c r="D2927" s="2">
        <v>7.4791800000000004</v>
      </c>
      <c r="E2927" s="2" t="s">
        <v>24</v>
      </c>
      <c r="F2927" s="2">
        <v>6.9000000000000006E-2</v>
      </c>
      <c r="G2927" s="2" t="s">
        <v>25</v>
      </c>
      <c r="H2927" s="3">
        <v>42011</v>
      </c>
    </row>
    <row r="2928" spans="1:8">
      <c r="A2928" s="2" t="s">
        <v>312</v>
      </c>
      <c r="B2928" s="12">
        <v>32120601</v>
      </c>
      <c r="C2928" s="2">
        <v>1.1540299999999999</v>
      </c>
      <c r="D2928" s="2">
        <v>1.2336800000000001</v>
      </c>
      <c r="E2928" s="2" t="s">
        <v>24</v>
      </c>
      <c r="F2928" s="2">
        <v>6.9000000000000006E-2</v>
      </c>
      <c r="G2928" s="2" t="s">
        <v>25</v>
      </c>
      <c r="H2928" s="3">
        <v>42011</v>
      </c>
    </row>
    <row r="2929" spans="1:8">
      <c r="A2929" s="2" t="s">
        <v>1359</v>
      </c>
      <c r="B2929" s="12">
        <v>60793011601</v>
      </c>
      <c r="C2929" s="2">
        <v>1.34775</v>
      </c>
      <c r="D2929" s="2">
        <v>1.45553</v>
      </c>
      <c r="E2929" s="2" t="s">
        <v>24</v>
      </c>
      <c r="F2929" s="2">
        <v>0.08</v>
      </c>
      <c r="G2929" s="2" t="s">
        <v>25</v>
      </c>
      <c r="H2929" s="3">
        <v>42011</v>
      </c>
    </row>
    <row r="2930" spans="1:8">
      <c r="A2930" s="2" t="s">
        <v>1360</v>
      </c>
      <c r="B2930" s="12">
        <v>60793011501</v>
      </c>
      <c r="C2930" s="2">
        <v>1.0065299999999999</v>
      </c>
      <c r="D2930" s="2">
        <v>1.0870899999999999</v>
      </c>
      <c r="E2930" s="2" t="s">
        <v>24</v>
      </c>
      <c r="F2930" s="2">
        <v>0.08</v>
      </c>
      <c r="G2930" s="2" t="s">
        <v>25</v>
      </c>
      <c r="H2930" s="3">
        <v>42011</v>
      </c>
    </row>
    <row r="2931" spans="1:8">
      <c r="A2931" s="2" t="s">
        <v>1361</v>
      </c>
      <c r="B2931" s="12">
        <v>60793011701</v>
      </c>
      <c r="C2931" s="2">
        <v>2.0211999999999999</v>
      </c>
      <c r="D2931" s="2">
        <v>2.1829000000000001</v>
      </c>
      <c r="E2931" s="2" t="s">
        <v>24</v>
      </c>
      <c r="F2931" s="2">
        <v>0.08</v>
      </c>
      <c r="G2931" s="2" t="s">
        <v>25</v>
      </c>
      <c r="H2931" s="3">
        <v>42011</v>
      </c>
    </row>
    <row r="2932" spans="1:8">
      <c r="A2932" s="2" t="s">
        <v>318</v>
      </c>
      <c r="B2932" s="12">
        <v>25138131</v>
      </c>
      <c r="C2932" s="2">
        <v>4.1705699999999997</v>
      </c>
      <c r="D2932" s="2">
        <v>4.5042600000000004</v>
      </c>
      <c r="E2932" s="2" t="s">
        <v>24</v>
      </c>
      <c r="F2932" s="2">
        <v>0.08</v>
      </c>
      <c r="G2932" s="2" t="s">
        <v>25</v>
      </c>
      <c r="H2932" s="3">
        <v>42011</v>
      </c>
    </row>
    <row r="2933" spans="1:8">
      <c r="A2933" s="2" t="s">
        <v>320</v>
      </c>
      <c r="B2933" s="12">
        <v>74568216</v>
      </c>
      <c r="C2933" s="2">
        <v>0.80218999999999996</v>
      </c>
      <c r="D2933" s="2">
        <v>0.85755000000000003</v>
      </c>
      <c r="E2933" s="2" t="s">
        <v>24</v>
      </c>
      <c r="F2933" s="2">
        <v>6.9000000000000006E-2</v>
      </c>
      <c r="G2933" s="2" t="s">
        <v>25</v>
      </c>
      <c r="H2933" s="3">
        <v>42011</v>
      </c>
    </row>
    <row r="2934" spans="1:8">
      <c r="A2934" s="2" t="s">
        <v>321</v>
      </c>
      <c r="B2934" s="12">
        <v>74611411</v>
      </c>
      <c r="C2934" s="2">
        <v>1.2834700000000001</v>
      </c>
      <c r="D2934" s="2">
        <v>1.3720300000000001</v>
      </c>
      <c r="E2934" s="2" t="s">
        <v>24</v>
      </c>
      <c r="F2934" s="2">
        <v>6.9000000000000006E-2</v>
      </c>
      <c r="G2934" s="2" t="s">
        <v>25</v>
      </c>
      <c r="H2934" s="3">
        <v>42011</v>
      </c>
    </row>
    <row r="2935" spans="1:8">
      <c r="A2935" s="2" t="s">
        <v>322</v>
      </c>
      <c r="B2935" s="12">
        <v>74621213</v>
      </c>
      <c r="C2935" s="2">
        <v>1.33958</v>
      </c>
      <c r="D2935" s="2">
        <v>1.4319900000000001</v>
      </c>
      <c r="E2935" s="2" t="s">
        <v>24</v>
      </c>
      <c r="F2935" s="2">
        <v>6.9000000000000006E-2</v>
      </c>
      <c r="G2935" s="2" t="s">
        <v>25</v>
      </c>
      <c r="H2935" s="3">
        <v>42011</v>
      </c>
    </row>
    <row r="2936" spans="1:8">
      <c r="A2936" s="2" t="s">
        <v>323</v>
      </c>
      <c r="B2936" s="12">
        <v>74621413</v>
      </c>
      <c r="C2936" s="2">
        <v>2.6802000000000001</v>
      </c>
      <c r="D2936" s="2">
        <v>2.86511</v>
      </c>
      <c r="E2936" s="2" t="s">
        <v>24</v>
      </c>
      <c r="F2936" s="2">
        <v>6.9000000000000006E-2</v>
      </c>
      <c r="G2936" s="2" t="s">
        <v>25</v>
      </c>
      <c r="H2936" s="3">
        <v>42011</v>
      </c>
    </row>
    <row r="2937" spans="1:8">
      <c r="A2937" s="2" t="s">
        <v>324</v>
      </c>
      <c r="B2937" s="12">
        <v>74621513</v>
      </c>
      <c r="C2937" s="2">
        <v>4.8758400000000002</v>
      </c>
      <c r="D2937" s="2">
        <v>5.2122700000000002</v>
      </c>
      <c r="E2937" s="2" t="s">
        <v>24</v>
      </c>
      <c r="F2937" s="2">
        <v>6.9000000000000006E-2</v>
      </c>
      <c r="G2937" s="2" t="s">
        <v>25</v>
      </c>
      <c r="H2937" s="3">
        <v>42011</v>
      </c>
    </row>
    <row r="2938" spans="1:8">
      <c r="A2938" s="2" t="s">
        <v>325</v>
      </c>
      <c r="B2938" s="12">
        <v>74382611</v>
      </c>
      <c r="C2938" s="2">
        <v>2.4049999999999998</v>
      </c>
      <c r="D2938" s="2">
        <v>2.5709200000000001</v>
      </c>
      <c r="E2938" s="2" t="s">
        <v>24</v>
      </c>
      <c r="F2938" s="2">
        <v>6.9000000000000006E-2</v>
      </c>
      <c r="G2938" s="2" t="s">
        <v>25</v>
      </c>
      <c r="H2938" s="3">
        <v>42011</v>
      </c>
    </row>
    <row r="2939" spans="1:8">
      <c r="A2939" s="2" t="s">
        <v>326</v>
      </c>
      <c r="B2939" s="12">
        <v>74712611</v>
      </c>
      <c r="C2939" s="2">
        <v>4.21014</v>
      </c>
      <c r="D2939" s="2">
        <v>4.5006899999999996</v>
      </c>
      <c r="E2939" s="2" t="s">
        <v>24</v>
      </c>
      <c r="F2939" s="2">
        <v>6.9000000000000006E-2</v>
      </c>
      <c r="G2939" s="2" t="s">
        <v>25</v>
      </c>
      <c r="H2939" s="3">
        <v>42011</v>
      </c>
    </row>
    <row r="2940" spans="1:8">
      <c r="A2940" s="2" t="s">
        <v>327</v>
      </c>
      <c r="B2940" s="12">
        <v>9027101</v>
      </c>
      <c r="C2940" s="2">
        <v>10.46537</v>
      </c>
      <c r="D2940" s="2">
        <v>12.03538</v>
      </c>
      <c r="E2940" s="2" t="s">
        <v>24</v>
      </c>
      <c r="F2940" s="2">
        <v>0.15</v>
      </c>
      <c r="G2940" s="2" t="s">
        <v>25</v>
      </c>
      <c r="H2940" s="3">
        <v>42011</v>
      </c>
    </row>
    <row r="2941" spans="1:8">
      <c r="A2941" s="2" t="s">
        <v>1362</v>
      </c>
      <c r="B2941" s="12">
        <v>9737611</v>
      </c>
      <c r="C2941" s="2">
        <v>121.83732999999999</v>
      </c>
      <c r="D2941" s="2">
        <v>134.02593999999999</v>
      </c>
      <c r="E2941" s="2" t="s">
        <v>24</v>
      </c>
      <c r="F2941" s="2">
        <v>0.1</v>
      </c>
      <c r="G2941" s="2" t="s">
        <v>25</v>
      </c>
      <c r="H2941" s="3">
        <v>42011</v>
      </c>
    </row>
    <row r="2942" spans="1:8">
      <c r="A2942" s="2" t="s">
        <v>1363</v>
      </c>
      <c r="B2942" s="12">
        <v>9074630</v>
      </c>
      <c r="C2942" s="2">
        <v>128.28305</v>
      </c>
      <c r="D2942" s="2">
        <v>141.10749999999999</v>
      </c>
      <c r="E2942" s="2" t="s">
        <v>24</v>
      </c>
      <c r="F2942" s="2">
        <v>0.1</v>
      </c>
      <c r="G2942" s="2" t="s">
        <v>25</v>
      </c>
      <c r="H2942" s="3">
        <v>42011</v>
      </c>
    </row>
    <row r="2943" spans="1:8">
      <c r="A2943" s="2" t="s">
        <v>330</v>
      </c>
      <c r="B2943" s="12">
        <v>9062601</v>
      </c>
      <c r="C2943" s="2">
        <v>110.79098</v>
      </c>
      <c r="D2943" s="2">
        <v>121.86897</v>
      </c>
      <c r="E2943" s="2" t="s">
        <v>24</v>
      </c>
      <c r="F2943" s="2">
        <v>0.1</v>
      </c>
      <c r="G2943" s="2" t="s">
        <v>25</v>
      </c>
      <c r="H2943" s="3">
        <v>42011</v>
      </c>
    </row>
    <row r="2944" spans="1:8">
      <c r="A2944" s="2" t="s">
        <v>1364</v>
      </c>
      <c r="B2944" s="12">
        <v>9470913</v>
      </c>
      <c r="C2944" s="2">
        <v>186.85846000000001</v>
      </c>
      <c r="D2944" s="2">
        <v>201.809</v>
      </c>
      <c r="E2944" s="2" t="s">
        <v>24</v>
      </c>
      <c r="F2944" s="2">
        <v>0.08</v>
      </c>
      <c r="G2944" s="2" t="s">
        <v>25</v>
      </c>
      <c r="H2944" s="3">
        <v>42011</v>
      </c>
    </row>
    <row r="2945" spans="1:8">
      <c r="A2945" s="2" t="s">
        <v>332</v>
      </c>
      <c r="B2945" s="12">
        <v>9454101</v>
      </c>
      <c r="C2945" s="2">
        <v>4.6104399999999996</v>
      </c>
      <c r="D2945" s="2">
        <v>5.0254300000000001</v>
      </c>
      <c r="E2945" s="2" t="s">
        <v>24</v>
      </c>
      <c r="F2945" s="2">
        <v>0.09</v>
      </c>
      <c r="G2945" s="2" t="s">
        <v>25</v>
      </c>
      <c r="H2945" s="3">
        <v>42011</v>
      </c>
    </row>
    <row r="2946" spans="1:8">
      <c r="A2946" s="2" t="s">
        <v>333</v>
      </c>
      <c r="B2946" s="12">
        <v>9454401</v>
      </c>
      <c r="C2946" s="2">
        <v>4.73088</v>
      </c>
      <c r="D2946" s="2">
        <v>5.1566999999999998</v>
      </c>
      <c r="E2946" s="2" t="s">
        <v>24</v>
      </c>
      <c r="F2946" s="2">
        <v>0.09</v>
      </c>
      <c r="G2946" s="2" t="s">
        <v>25</v>
      </c>
      <c r="H2946" s="3">
        <v>42011</v>
      </c>
    </row>
    <row r="2947" spans="1:8">
      <c r="A2947" s="2" t="s">
        <v>334</v>
      </c>
      <c r="B2947" s="12">
        <v>9519001</v>
      </c>
      <c r="C2947" s="2">
        <v>7.5546899999999999</v>
      </c>
      <c r="D2947" s="2">
        <v>8.2346599999999999</v>
      </c>
      <c r="E2947" s="2" t="s">
        <v>24</v>
      </c>
      <c r="F2947" s="2">
        <v>0.09</v>
      </c>
      <c r="G2947" s="2" t="s">
        <v>25</v>
      </c>
      <c r="H2947" s="3">
        <v>42011</v>
      </c>
    </row>
    <row r="2948" spans="1:8">
      <c r="A2948" s="2" t="s">
        <v>335</v>
      </c>
      <c r="B2948" s="12">
        <v>9519101</v>
      </c>
      <c r="C2948" s="2">
        <v>7.9092099999999999</v>
      </c>
      <c r="D2948" s="2">
        <v>8.6211199999999995</v>
      </c>
      <c r="E2948" s="2" t="s">
        <v>24</v>
      </c>
      <c r="F2948" s="2">
        <v>0.09</v>
      </c>
      <c r="G2948" s="2" t="s">
        <v>25</v>
      </c>
      <c r="H2948" s="3">
        <v>42011</v>
      </c>
    </row>
    <row r="2949" spans="1:8">
      <c r="A2949" s="2" t="s">
        <v>337</v>
      </c>
      <c r="B2949" s="12">
        <v>9002401</v>
      </c>
      <c r="C2949" s="2">
        <v>2.6083699999999999</v>
      </c>
      <c r="D2949" s="2">
        <v>2.8170899999999999</v>
      </c>
      <c r="E2949" s="2" t="s">
        <v>24</v>
      </c>
      <c r="F2949" s="2">
        <v>0.08</v>
      </c>
      <c r="G2949" s="2" t="s">
        <v>25</v>
      </c>
      <c r="H2949" s="3">
        <v>42011</v>
      </c>
    </row>
    <row r="2950" spans="1:8">
      <c r="A2950" s="2" t="s">
        <v>342</v>
      </c>
      <c r="B2950" s="12">
        <v>49350079</v>
      </c>
      <c r="C2950" s="2">
        <v>29.407029999999999</v>
      </c>
      <c r="D2950" s="2">
        <v>31.759599999999999</v>
      </c>
      <c r="E2950" s="2" t="s">
        <v>24</v>
      </c>
      <c r="F2950" s="2">
        <v>0.08</v>
      </c>
      <c r="G2950" s="2" t="s">
        <v>25</v>
      </c>
      <c r="H2950" s="3">
        <v>42011</v>
      </c>
    </row>
    <row r="2951" spans="1:8">
      <c r="A2951" s="2" t="s">
        <v>343</v>
      </c>
      <c r="B2951" s="12">
        <v>71036924</v>
      </c>
      <c r="C2951" s="2">
        <v>0.63173000000000001</v>
      </c>
      <c r="D2951" s="2">
        <v>0.66964999999999997</v>
      </c>
      <c r="E2951" s="2" t="s">
        <v>24</v>
      </c>
      <c r="F2951" s="2">
        <v>0.06</v>
      </c>
      <c r="G2951" s="2" t="s">
        <v>25</v>
      </c>
      <c r="H2951" s="3">
        <v>42011</v>
      </c>
    </row>
    <row r="2952" spans="1:8">
      <c r="A2952" s="2" t="s">
        <v>344</v>
      </c>
      <c r="B2952" s="12">
        <v>71221420</v>
      </c>
      <c r="C2952" s="2">
        <v>0.33222000000000002</v>
      </c>
      <c r="D2952" s="2">
        <v>0.35215000000000002</v>
      </c>
      <c r="E2952" s="2" t="s">
        <v>24</v>
      </c>
      <c r="F2952" s="2">
        <v>0.06</v>
      </c>
      <c r="G2952" s="2" t="s">
        <v>25</v>
      </c>
      <c r="H2952" s="3">
        <v>42011</v>
      </c>
    </row>
    <row r="2953" spans="1:8">
      <c r="A2953" s="2" t="s">
        <v>345</v>
      </c>
      <c r="B2953" s="12">
        <v>71374066</v>
      </c>
      <c r="C2953" s="2">
        <v>0.54098000000000002</v>
      </c>
      <c r="D2953" s="2">
        <v>0.57349000000000006</v>
      </c>
      <c r="E2953" s="2" t="s">
        <v>24</v>
      </c>
      <c r="F2953" s="2">
        <v>6.0100000000000001E-2</v>
      </c>
      <c r="G2953" s="2" t="s">
        <v>25</v>
      </c>
      <c r="H2953" s="3">
        <v>42011</v>
      </c>
    </row>
    <row r="2954" spans="1:8">
      <c r="A2954" s="2" t="s">
        <v>346</v>
      </c>
      <c r="B2954" s="12">
        <v>71000724</v>
      </c>
      <c r="C2954" s="2">
        <v>0.59145000000000003</v>
      </c>
      <c r="D2954" s="2">
        <v>0.62697999999999998</v>
      </c>
      <c r="E2954" s="2" t="s">
        <v>24</v>
      </c>
      <c r="F2954" s="2">
        <v>6.0100000000000001E-2</v>
      </c>
      <c r="G2954" s="2" t="s">
        <v>25</v>
      </c>
      <c r="H2954" s="3">
        <v>42011</v>
      </c>
    </row>
    <row r="2955" spans="1:8">
      <c r="A2955" s="2" t="s">
        <v>1645</v>
      </c>
      <c r="B2955" s="12">
        <v>8112312</v>
      </c>
      <c r="C2955" s="2">
        <v>3.5832000000000002</v>
      </c>
      <c r="D2955" s="2">
        <v>3.9213800000000001</v>
      </c>
      <c r="E2955" s="2" t="s">
        <v>24</v>
      </c>
      <c r="F2955" s="2">
        <v>9.4399999999999998E-2</v>
      </c>
      <c r="G2955" s="2" t="s">
        <v>25</v>
      </c>
      <c r="H2955" s="3">
        <v>42011</v>
      </c>
    </row>
    <row r="2956" spans="1:8">
      <c r="A2956" s="2" t="s">
        <v>350</v>
      </c>
      <c r="B2956" s="12">
        <v>8083602</v>
      </c>
      <c r="C2956" s="2">
        <v>7.9446300000000001</v>
      </c>
      <c r="D2956" s="2">
        <v>8.6595300000000002</v>
      </c>
      <c r="E2956" s="2" t="s">
        <v>24</v>
      </c>
      <c r="F2956" s="2">
        <v>0.09</v>
      </c>
      <c r="G2956" s="2" t="s">
        <v>25</v>
      </c>
      <c r="H2956" s="3">
        <v>42011</v>
      </c>
    </row>
    <row r="2957" spans="1:8">
      <c r="A2957" s="2" t="s">
        <v>351</v>
      </c>
      <c r="B2957" s="12">
        <v>8083702</v>
      </c>
      <c r="C2957" s="2">
        <v>6.4287799999999997</v>
      </c>
      <c r="D2957" s="2">
        <v>7.0074199999999998</v>
      </c>
      <c r="E2957" s="2" t="s">
        <v>24</v>
      </c>
      <c r="F2957" s="2">
        <v>0.09</v>
      </c>
      <c r="G2957" s="2" t="s">
        <v>25</v>
      </c>
      <c r="H2957" s="3">
        <v>42011</v>
      </c>
    </row>
    <row r="2958" spans="1:8">
      <c r="A2958" s="2" t="s">
        <v>352</v>
      </c>
      <c r="B2958" s="12">
        <v>8083303</v>
      </c>
      <c r="C2958" s="2">
        <v>7.2623100000000003</v>
      </c>
      <c r="D2958" s="2">
        <v>7.9158600000000003</v>
      </c>
      <c r="E2958" s="2" t="s">
        <v>24</v>
      </c>
      <c r="F2958" s="2">
        <v>0.09</v>
      </c>
      <c r="G2958" s="2" t="s">
        <v>25</v>
      </c>
      <c r="H2958" s="3">
        <v>42011</v>
      </c>
    </row>
    <row r="2959" spans="1:8">
      <c r="A2959" s="2" t="s">
        <v>359</v>
      </c>
      <c r="B2959" s="12">
        <v>51285040602</v>
      </c>
      <c r="C2959" s="2">
        <v>2.3514499999999998</v>
      </c>
      <c r="D2959" s="2">
        <v>2.4455100000000001</v>
      </c>
      <c r="E2959" s="2" t="s">
        <v>24</v>
      </c>
      <c r="F2959" s="2">
        <v>0.04</v>
      </c>
      <c r="G2959" s="2" t="s">
        <v>25</v>
      </c>
      <c r="H2959" s="3">
        <v>42011</v>
      </c>
    </row>
    <row r="2960" spans="1:8">
      <c r="A2960" s="2" t="s">
        <v>360</v>
      </c>
      <c r="B2960" s="12">
        <v>51285040702</v>
      </c>
      <c r="C2960" s="2">
        <v>2.3449</v>
      </c>
      <c r="D2960" s="2">
        <v>2.4386999999999999</v>
      </c>
      <c r="E2960" s="2" t="s">
        <v>24</v>
      </c>
      <c r="F2960" s="2">
        <v>0.04</v>
      </c>
      <c r="G2960" s="2" t="s">
        <v>25</v>
      </c>
      <c r="H2960" s="3">
        <v>42011</v>
      </c>
    </row>
    <row r="2961" spans="1:8">
      <c r="A2961" s="2" t="s">
        <v>361</v>
      </c>
      <c r="B2961" s="12">
        <v>51285040802</v>
      </c>
      <c r="C2961" s="2">
        <v>2.3570700000000002</v>
      </c>
      <c r="D2961" s="2">
        <v>2.4513600000000002</v>
      </c>
      <c r="E2961" s="2" t="s">
        <v>24</v>
      </c>
      <c r="F2961" s="2">
        <v>0.04</v>
      </c>
      <c r="G2961" s="2" t="s">
        <v>25</v>
      </c>
      <c r="H2961" s="3">
        <v>42011</v>
      </c>
    </row>
    <row r="2962" spans="1:8">
      <c r="A2962" s="2" t="s">
        <v>362</v>
      </c>
      <c r="B2962" s="12">
        <v>51285040902</v>
      </c>
      <c r="C2962" s="2">
        <v>2.3408699999999998</v>
      </c>
      <c r="D2962" s="2">
        <v>2.43451</v>
      </c>
      <c r="E2962" s="2" t="s">
        <v>24</v>
      </c>
      <c r="F2962" s="2">
        <v>0.04</v>
      </c>
      <c r="G2962" s="2" t="s">
        <v>25</v>
      </c>
      <c r="H2962" s="3">
        <v>42011</v>
      </c>
    </row>
    <row r="2963" spans="1:8">
      <c r="A2963" s="2" t="s">
        <v>363</v>
      </c>
      <c r="B2963" s="12">
        <v>51285041002</v>
      </c>
      <c r="C2963" s="2">
        <v>2.3355899999999998</v>
      </c>
      <c r="D2963" s="2">
        <v>2.4290099999999999</v>
      </c>
      <c r="E2963" s="2" t="s">
        <v>24</v>
      </c>
      <c r="F2963" s="2">
        <v>0.04</v>
      </c>
      <c r="G2963" s="2" t="s">
        <v>25</v>
      </c>
      <c r="H2963" s="3">
        <v>42011</v>
      </c>
    </row>
    <row r="2964" spans="1:8">
      <c r="A2964" s="2" t="s">
        <v>367</v>
      </c>
      <c r="B2964" s="12">
        <v>13215036</v>
      </c>
      <c r="C2964" s="2">
        <v>235.42211</v>
      </c>
      <c r="D2964" s="2">
        <v>249.54743999999999</v>
      </c>
      <c r="E2964" s="2" t="s">
        <v>24</v>
      </c>
      <c r="F2964" s="2">
        <v>0.06</v>
      </c>
      <c r="G2964" s="2" t="s">
        <v>25</v>
      </c>
      <c r="H2964" s="3">
        <v>42011</v>
      </c>
    </row>
    <row r="2965" spans="1:8">
      <c r="A2965" s="2" t="s">
        <v>371</v>
      </c>
      <c r="B2965" s="12">
        <v>63459054404</v>
      </c>
      <c r="C2965" s="2">
        <v>60.223109999999998</v>
      </c>
      <c r="D2965" s="2">
        <v>66.175560000000004</v>
      </c>
      <c r="E2965" s="2" t="s">
        <v>24</v>
      </c>
      <c r="F2965" s="2">
        <v>9.8799999999999999E-2</v>
      </c>
      <c r="G2965" s="2" t="s">
        <v>25</v>
      </c>
      <c r="H2965" s="3">
        <v>42011</v>
      </c>
    </row>
    <row r="2966" spans="1:8">
      <c r="A2966" s="2" t="s">
        <v>372</v>
      </c>
      <c r="B2966" s="12">
        <v>63459054604</v>
      </c>
      <c r="C2966" s="2">
        <v>77.962339999999998</v>
      </c>
      <c r="D2966" s="2">
        <v>85.678269999999998</v>
      </c>
      <c r="E2966" s="2" t="s">
        <v>24</v>
      </c>
      <c r="F2966" s="2">
        <v>9.9000000000000005E-2</v>
      </c>
      <c r="G2966" s="2" t="s">
        <v>25</v>
      </c>
      <c r="H2966" s="3">
        <v>42011</v>
      </c>
    </row>
    <row r="2967" spans="1:8">
      <c r="A2967" s="2" t="s">
        <v>373</v>
      </c>
      <c r="B2967" s="12">
        <v>63459054804</v>
      </c>
      <c r="C2967" s="2">
        <v>95.416830000000004</v>
      </c>
      <c r="D2967" s="2">
        <v>104.85069</v>
      </c>
      <c r="E2967" s="2" t="s">
        <v>24</v>
      </c>
      <c r="F2967" s="2">
        <v>9.8900000000000002E-2</v>
      </c>
      <c r="G2967" s="2" t="s">
        <v>25</v>
      </c>
      <c r="H2967" s="3">
        <v>42011</v>
      </c>
    </row>
    <row r="2968" spans="1:8">
      <c r="A2968" s="2" t="s">
        <v>374</v>
      </c>
      <c r="B2968" s="12">
        <v>25196130</v>
      </c>
      <c r="C2968" s="2">
        <v>15.76341</v>
      </c>
      <c r="D2968" s="2">
        <v>17.024329999999999</v>
      </c>
      <c r="E2968" s="2" t="s">
        <v>24</v>
      </c>
      <c r="F2968" s="2">
        <v>0.08</v>
      </c>
      <c r="G2968" s="2" t="s">
        <v>25</v>
      </c>
      <c r="H2968" s="3">
        <v>42011</v>
      </c>
    </row>
    <row r="2969" spans="1:8">
      <c r="A2969" s="2" t="s">
        <v>375</v>
      </c>
      <c r="B2969" s="12">
        <v>60793041105</v>
      </c>
      <c r="C2969" s="2">
        <v>7.2084799999999998</v>
      </c>
      <c r="D2969" s="2">
        <v>7.88889</v>
      </c>
      <c r="E2969" s="2" t="s">
        <v>24</v>
      </c>
      <c r="F2969" s="2">
        <v>9.4399999999999998E-2</v>
      </c>
      <c r="G2969" s="2" t="s">
        <v>25</v>
      </c>
      <c r="H2969" s="3">
        <v>42011</v>
      </c>
    </row>
    <row r="2970" spans="1:8">
      <c r="A2970" s="2" t="s">
        <v>1646</v>
      </c>
      <c r="B2970" s="12">
        <v>63459041230</v>
      </c>
      <c r="C2970" s="2">
        <v>7.6870700000000003</v>
      </c>
      <c r="D2970" s="2">
        <v>8.0714199999999998</v>
      </c>
      <c r="E2970" s="2" t="s">
        <v>24</v>
      </c>
      <c r="F2970" s="2">
        <v>0.05</v>
      </c>
      <c r="G2970" s="2" t="s">
        <v>25</v>
      </c>
      <c r="H2970" s="3">
        <v>42011</v>
      </c>
    </row>
    <row r="2971" spans="1:8">
      <c r="A2971" s="2" t="s">
        <v>1647</v>
      </c>
      <c r="B2971" s="12">
        <v>63459041630</v>
      </c>
      <c r="C2971" s="2">
        <v>10.183070000000001</v>
      </c>
      <c r="D2971" s="2">
        <v>10.702</v>
      </c>
      <c r="E2971" s="2" t="s">
        <v>24</v>
      </c>
      <c r="F2971" s="2">
        <v>5.0999999999999997E-2</v>
      </c>
      <c r="G2971" s="2" t="s">
        <v>25</v>
      </c>
      <c r="H2971" s="3">
        <v>42011</v>
      </c>
    </row>
    <row r="2972" spans="1:8">
      <c r="A2972" s="2" t="s">
        <v>1648</v>
      </c>
      <c r="B2972" s="12">
        <v>63459040430</v>
      </c>
      <c r="C2972" s="2">
        <v>5.0809300000000004</v>
      </c>
      <c r="D2972" s="2">
        <v>5.3268000000000004</v>
      </c>
      <c r="E2972" s="2" t="s">
        <v>24</v>
      </c>
      <c r="F2972" s="2">
        <v>4.8399999999999999E-2</v>
      </c>
      <c r="G2972" s="2" t="s">
        <v>25</v>
      </c>
      <c r="H2972" s="3">
        <v>42011</v>
      </c>
    </row>
    <row r="2973" spans="1:8">
      <c r="A2973" s="2" t="s">
        <v>378</v>
      </c>
      <c r="B2973" s="12">
        <v>13262681</v>
      </c>
      <c r="C2973" s="2">
        <v>428.95001000000002</v>
      </c>
      <c r="D2973" s="2">
        <v>469.44717000000003</v>
      </c>
      <c r="E2973" s="2" t="s">
        <v>24</v>
      </c>
      <c r="F2973" s="2">
        <v>9.4399999999999998E-2</v>
      </c>
      <c r="G2973" s="2" t="s">
        <v>25</v>
      </c>
      <c r="H2973" s="3">
        <v>42011</v>
      </c>
    </row>
    <row r="2974" spans="1:8">
      <c r="A2974" s="2" t="s">
        <v>379</v>
      </c>
      <c r="B2974" s="12">
        <v>49396041</v>
      </c>
      <c r="C2974" s="2">
        <v>10.920109999999999</v>
      </c>
      <c r="D2974" s="2">
        <v>11.902850000000001</v>
      </c>
      <c r="E2974" s="2" t="s">
        <v>24</v>
      </c>
      <c r="F2974" s="2">
        <v>0.09</v>
      </c>
      <c r="G2974" s="2" t="s">
        <v>25</v>
      </c>
      <c r="H2974" s="3">
        <v>42011</v>
      </c>
    </row>
    <row r="2975" spans="1:8">
      <c r="A2975" s="2" t="s">
        <v>380</v>
      </c>
      <c r="B2975" s="12">
        <v>49397041</v>
      </c>
      <c r="C2975" s="2">
        <v>11.284459999999999</v>
      </c>
      <c r="D2975" s="2">
        <v>12.299950000000001</v>
      </c>
      <c r="E2975" s="2" t="s">
        <v>24</v>
      </c>
      <c r="F2975" s="2">
        <v>0.09</v>
      </c>
      <c r="G2975" s="2" t="s">
        <v>25</v>
      </c>
      <c r="H2975" s="3">
        <v>42011</v>
      </c>
    </row>
    <row r="2976" spans="1:8">
      <c r="A2976" s="2" t="s">
        <v>381</v>
      </c>
      <c r="B2976" s="12">
        <v>49398041</v>
      </c>
      <c r="C2976" s="2">
        <v>13.731540000000001</v>
      </c>
      <c r="D2976" s="2">
        <v>14.96738</v>
      </c>
      <c r="E2976" s="2" t="s">
        <v>24</v>
      </c>
      <c r="F2976" s="2">
        <v>0.09</v>
      </c>
      <c r="G2976" s="2" t="s">
        <v>25</v>
      </c>
      <c r="H2976" s="3">
        <v>42011</v>
      </c>
    </row>
    <row r="2977" spans="1:8">
      <c r="A2977" s="2" t="s">
        <v>382</v>
      </c>
      <c r="B2977" s="12">
        <v>49399041</v>
      </c>
      <c r="C2977" s="2">
        <v>13.63191</v>
      </c>
      <c r="D2977" s="2">
        <v>14.858779999999999</v>
      </c>
      <c r="E2977" s="2" t="s">
        <v>24</v>
      </c>
      <c r="F2977" s="2">
        <v>0.09</v>
      </c>
      <c r="G2977" s="2" t="s">
        <v>25</v>
      </c>
      <c r="H2977" s="3">
        <v>42011</v>
      </c>
    </row>
    <row r="2978" spans="1:8">
      <c r="A2978" s="2" t="s">
        <v>1365</v>
      </c>
      <c r="B2978" s="12">
        <v>49017807</v>
      </c>
      <c r="C2978" s="2">
        <v>1.69173</v>
      </c>
      <c r="D2978" s="2">
        <v>1.8270200000000001</v>
      </c>
      <c r="E2978" s="2" t="s">
        <v>24</v>
      </c>
      <c r="F2978" s="2">
        <v>0.08</v>
      </c>
      <c r="G2978" s="2" t="s">
        <v>25</v>
      </c>
      <c r="H2978" s="3">
        <v>42011</v>
      </c>
    </row>
    <row r="2979" spans="1:8">
      <c r="A2979" s="2" t="s">
        <v>383</v>
      </c>
      <c r="B2979" s="12">
        <v>49017402</v>
      </c>
      <c r="C2979" s="2">
        <v>0.86651999999999996</v>
      </c>
      <c r="D2979" s="2">
        <v>0.93581000000000003</v>
      </c>
      <c r="E2979" s="2" t="s">
        <v>24</v>
      </c>
      <c r="F2979" s="2">
        <v>0.08</v>
      </c>
      <c r="G2979" s="2" t="s">
        <v>25</v>
      </c>
      <c r="H2979" s="3">
        <v>42011</v>
      </c>
    </row>
    <row r="2980" spans="1:8">
      <c r="A2980" s="2" t="s">
        <v>384</v>
      </c>
      <c r="B2980" s="12">
        <v>9501401</v>
      </c>
      <c r="C2980" s="2">
        <v>1.88758</v>
      </c>
      <c r="D2980" s="2">
        <v>2.0385499999999999</v>
      </c>
      <c r="E2980" s="2" t="s">
        <v>24</v>
      </c>
      <c r="F2980" s="2">
        <v>0.08</v>
      </c>
      <c r="G2980" s="2" t="s">
        <v>25</v>
      </c>
      <c r="H2980" s="3">
        <v>42011</v>
      </c>
    </row>
    <row r="2981" spans="1:8">
      <c r="A2981" s="2" t="s">
        <v>385</v>
      </c>
      <c r="B2981" s="12">
        <v>9501201</v>
      </c>
      <c r="C2981" s="2">
        <v>1.4829000000000001</v>
      </c>
      <c r="D2981" s="2">
        <v>1.6015600000000001</v>
      </c>
      <c r="E2981" s="2" t="s">
        <v>24</v>
      </c>
      <c r="F2981" s="2">
        <v>0.08</v>
      </c>
      <c r="G2981" s="2" t="s">
        <v>25</v>
      </c>
      <c r="H2981" s="3">
        <v>42011</v>
      </c>
    </row>
    <row r="2982" spans="1:8">
      <c r="A2982" s="2" t="s">
        <v>386</v>
      </c>
      <c r="B2982" s="12">
        <v>9501301</v>
      </c>
      <c r="C2982" s="2">
        <v>1.61215</v>
      </c>
      <c r="D2982" s="2">
        <v>1.74108</v>
      </c>
      <c r="E2982" s="2" t="s">
        <v>24</v>
      </c>
      <c r="F2982" s="2">
        <v>0.08</v>
      </c>
      <c r="G2982" s="2" t="s">
        <v>25</v>
      </c>
      <c r="H2982" s="3">
        <v>42011</v>
      </c>
    </row>
    <row r="2983" spans="1:8">
      <c r="A2983" s="2" t="s">
        <v>387</v>
      </c>
      <c r="B2983" s="12">
        <v>9001755</v>
      </c>
      <c r="C2983" s="2">
        <v>2.8266800000000001</v>
      </c>
      <c r="D2983" s="2">
        <v>2.8734600000000001</v>
      </c>
      <c r="E2983" s="2" t="s">
        <v>24</v>
      </c>
      <c r="F2983" s="2">
        <v>1.6500000000000001E-2</v>
      </c>
      <c r="G2983" s="2" t="s">
        <v>25</v>
      </c>
      <c r="H2983" s="3">
        <v>42011</v>
      </c>
    </row>
    <row r="2984" spans="1:8">
      <c r="A2984" s="2" t="s">
        <v>1649</v>
      </c>
      <c r="B2984" s="12">
        <v>24090047388</v>
      </c>
      <c r="C2984" s="2">
        <v>14.52778</v>
      </c>
      <c r="D2984" s="2">
        <v>20.338889999999999</v>
      </c>
      <c r="E2984" s="2" t="s">
        <v>24</v>
      </c>
      <c r="F2984" s="2">
        <v>0.4</v>
      </c>
      <c r="G2984" s="2" t="s">
        <v>25</v>
      </c>
      <c r="H2984" s="3">
        <v>42011</v>
      </c>
    </row>
    <row r="2985" spans="1:8">
      <c r="A2985" s="2" t="s">
        <v>1085</v>
      </c>
      <c r="B2985" s="12">
        <v>24090047188</v>
      </c>
      <c r="C2985" s="2">
        <v>11.82793</v>
      </c>
      <c r="D2985" s="2">
        <v>16.559100000000001</v>
      </c>
      <c r="E2985" s="2" t="s">
        <v>24</v>
      </c>
      <c r="F2985" s="2">
        <v>0.4</v>
      </c>
      <c r="G2985" s="2" t="s">
        <v>25</v>
      </c>
      <c r="H2985" s="3">
        <v>42011</v>
      </c>
    </row>
    <row r="2986" spans="1:8">
      <c r="A2986" s="2" t="s">
        <v>1409</v>
      </c>
      <c r="B2986" s="12">
        <v>76299042285</v>
      </c>
      <c r="C2986" s="2">
        <v>13.064920000000001</v>
      </c>
      <c r="D2986" s="2">
        <v>15.975210000000001</v>
      </c>
      <c r="E2986" s="2" t="s">
        <v>24</v>
      </c>
      <c r="F2986" s="2">
        <v>0.2228</v>
      </c>
      <c r="G2986" s="2" t="s">
        <v>25</v>
      </c>
      <c r="H2986" s="3">
        <v>42011</v>
      </c>
    </row>
    <row r="2987" spans="1:8">
      <c r="A2987" s="2" t="s">
        <v>1410</v>
      </c>
      <c r="B2987" s="12">
        <v>76299042085</v>
      </c>
      <c r="C2987" s="2">
        <v>13.1669</v>
      </c>
      <c r="D2987" s="2">
        <v>16.061869999999999</v>
      </c>
      <c r="E2987" s="2" t="s">
        <v>24</v>
      </c>
      <c r="F2987" s="2">
        <v>0.21990000000000001</v>
      </c>
      <c r="G2987" s="2" t="s">
        <v>25</v>
      </c>
      <c r="H2987" s="3">
        <v>42011</v>
      </c>
    </row>
    <row r="2988" spans="1:8">
      <c r="A2988" s="2" t="s">
        <v>395</v>
      </c>
      <c r="B2988" s="12">
        <v>173079101</v>
      </c>
      <c r="C2988" s="2">
        <v>13.064920000000001</v>
      </c>
      <c r="D2988" s="2">
        <v>15.975210000000001</v>
      </c>
      <c r="E2988" s="2" t="s">
        <v>24</v>
      </c>
      <c r="F2988" s="2">
        <v>0.2228</v>
      </c>
      <c r="G2988" s="2" t="s">
        <v>25</v>
      </c>
      <c r="H2988" s="3">
        <v>42011</v>
      </c>
    </row>
    <row r="2989" spans="1:8">
      <c r="A2989" s="2" t="s">
        <v>396</v>
      </c>
      <c r="B2989" s="12">
        <v>173079001</v>
      </c>
      <c r="C2989" s="2">
        <v>13.1669</v>
      </c>
      <c r="D2989" s="2">
        <v>16.061869999999999</v>
      </c>
      <c r="E2989" s="2" t="s">
        <v>24</v>
      </c>
      <c r="F2989" s="2">
        <v>0.21990000000000001</v>
      </c>
      <c r="G2989" s="2" t="s">
        <v>25</v>
      </c>
      <c r="H2989" s="3">
        <v>42011</v>
      </c>
    </row>
    <row r="2990" spans="1:8">
      <c r="A2990" s="2" t="s">
        <v>397</v>
      </c>
      <c r="B2990" s="12">
        <v>25171001</v>
      </c>
      <c r="C2990" s="2">
        <v>6.0155200000000004</v>
      </c>
      <c r="D2990" s="2">
        <v>6.4967100000000002</v>
      </c>
      <c r="E2990" s="2" t="s">
        <v>24</v>
      </c>
      <c r="F2990" s="2">
        <v>0.08</v>
      </c>
      <c r="G2990" s="2" t="s">
        <v>25</v>
      </c>
      <c r="H2990" s="3">
        <v>42011</v>
      </c>
    </row>
    <row r="2991" spans="1:8">
      <c r="A2991" s="2" t="s">
        <v>1650</v>
      </c>
      <c r="B2991" s="12">
        <v>60793085401</v>
      </c>
      <c r="C2991" s="2">
        <v>0.45563999999999999</v>
      </c>
      <c r="D2991" s="2">
        <v>0.48298000000000002</v>
      </c>
      <c r="E2991" s="2" t="s">
        <v>24</v>
      </c>
      <c r="F2991" s="2">
        <v>0.06</v>
      </c>
      <c r="G2991" s="2" t="s">
        <v>25</v>
      </c>
      <c r="H2991" s="3">
        <v>42011</v>
      </c>
    </row>
    <row r="2992" spans="1:8">
      <c r="A2992" s="2" t="s">
        <v>1651</v>
      </c>
      <c r="B2992" s="12">
        <v>60793085501</v>
      </c>
      <c r="C2992" s="2">
        <v>0.51719999999999999</v>
      </c>
      <c r="D2992" s="2">
        <v>0.54825000000000002</v>
      </c>
      <c r="E2992" s="2" t="s">
        <v>24</v>
      </c>
      <c r="F2992" s="2">
        <v>0.06</v>
      </c>
      <c r="G2992" s="2" t="s">
        <v>25</v>
      </c>
      <c r="H2992" s="3">
        <v>42011</v>
      </c>
    </row>
    <row r="2993" spans="1:8">
      <c r="A2993" s="2" t="s">
        <v>1652</v>
      </c>
      <c r="B2993" s="12">
        <v>60793085601</v>
      </c>
      <c r="C2993" s="2">
        <v>0.53539999999999999</v>
      </c>
      <c r="D2993" s="2">
        <v>0.56749000000000005</v>
      </c>
      <c r="E2993" s="2" t="s">
        <v>24</v>
      </c>
      <c r="F2993" s="2">
        <v>5.9900000000000002E-2</v>
      </c>
      <c r="G2993" s="2" t="s">
        <v>25</v>
      </c>
      <c r="H2993" s="3">
        <v>42011</v>
      </c>
    </row>
    <row r="2994" spans="1:8">
      <c r="A2994" s="2" t="s">
        <v>1653</v>
      </c>
      <c r="B2994" s="12">
        <v>60793085701</v>
      </c>
      <c r="C2994" s="2">
        <v>0.53944000000000003</v>
      </c>
      <c r="D2994" s="2">
        <v>0.57181999999999999</v>
      </c>
      <c r="E2994" s="2" t="s">
        <v>24</v>
      </c>
      <c r="F2994" s="2">
        <v>0.06</v>
      </c>
      <c r="G2994" s="2" t="s">
        <v>25</v>
      </c>
      <c r="H2994" s="3">
        <v>42011</v>
      </c>
    </row>
    <row r="2995" spans="1:8">
      <c r="A2995" s="2" t="s">
        <v>1654</v>
      </c>
      <c r="B2995" s="12">
        <v>60793085801</v>
      </c>
      <c r="C2995" s="2">
        <v>0.54178000000000004</v>
      </c>
      <c r="D2995" s="2">
        <v>0.57428999999999997</v>
      </c>
      <c r="E2995" s="2" t="s">
        <v>24</v>
      </c>
      <c r="F2995" s="2">
        <v>0.06</v>
      </c>
      <c r="G2995" s="2" t="s">
        <v>25</v>
      </c>
      <c r="H2995" s="3">
        <v>42011</v>
      </c>
    </row>
    <row r="2996" spans="1:8">
      <c r="A2996" s="2" t="s">
        <v>1655</v>
      </c>
      <c r="B2996" s="12">
        <v>60793085901</v>
      </c>
      <c r="C2996" s="2">
        <v>0.64824999999999999</v>
      </c>
      <c r="D2996" s="2">
        <v>0.68715000000000004</v>
      </c>
      <c r="E2996" s="2" t="s">
        <v>24</v>
      </c>
      <c r="F2996" s="2">
        <v>0.06</v>
      </c>
      <c r="G2996" s="2" t="s">
        <v>25</v>
      </c>
      <c r="H2996" s="3">
        <v>42011</v>
      </c>
    </row>
    <row r="2997" spans="1:8">
      <c r="A2997" s="2" t="s">
        <v>1656</v>
      </c>
      <c r="B2997" s="12">
        <v>60793085101</v>
      </c>
      <c r="C2997" s="2">
        <v>0.39698</v>
      </c>
      <c r="D2997" s="2">
        <v>0.42080000000000001</v>
      </c>
      <c r="E2997" s="2" t="s">
        <v>24</v>
      </c>
      <c r="F2997" s="2">
        <v>0.06</v>
      </c>
      <c r="G2997" s="2" t="s">
        <v>25</v>
      </c>
      <c r="H2997" s="3">
        <v>42011</v>
      </c>
    </row>
    <row r="2998" spans="1:8">
      <c r="A2998" s="2" t="s">
        <v>1657</v>
      </c>
      <c r="B2998" s="12">
        <v>60793085201</v>
      </c>
      <c r="C2998" s="2">
        <v>0.43798999999999999</v>
      </c>
      <c r="D2998" s="2">
        <v>0.46426000000000001</v>
      </c>
      <c r="E2998" s="2" t="s">
        <v>24</v>
      </c>
      <c r="F2998" s="2">
        <v>0.06</v>
      </c>
      <c r="G2998" s="2" t="s">
        <v>25</v>
      </c>
      <c r="H2998" s="3">
        <v>42011</v>
      </c>
    </row>
    <row r="2999" spans="1:8">
      <c r="A2999" s="2" t="s">
        <v>1658</v>
      </c>
      <c r="B2999" s="12">
        <v>60793085301</v>
      </c>
      <c r="C2999" s="2">
        <v>0.44800000000000001</v>
      </c>
      <c r="D2999" s="2">
        <v>0.47489999999999999</v>
      </c>
      <c r="E2999" s="2" t="s">
        <v>24</v>
      </c>
      <c r="F2999" s="2">
        <v>0.06</v>
      </c>
      <c r="G2999" s="2" t="s">
        <v>25</v>
      </c>
      <c r="H2999" s="3">
        <v>42011</v>
      </c>
    </row>
    <row r="3000" spans="1:8">
      <c r="A3000" s="2" t="s">
        <v>1366</v>
      </c>
      <c r="B3000" s="12">
        <v>9055502</v>
      </c>
      <c r="C3000" s="2">
        <v>8.7225699999999993</v>
      </c>
      <c r="D3000" s="2">
        <v>9.4201999999999995</v>
      </c>
      <c r="E3000" s="2" t="s">
        <v>24</v>
      </c>
      <c r="F3000" s="2">
        <v>0.08</v>
      </c>
      <c r="G3000" s="2" t="s">
        <v>25</v>
      </c>
      <c r="H3000" s="3">
        <v>42011</v>
      </c>
    </row>
    <row r="3001" spans="1:8">
      <c r="A3001" s="2" t="s">
        <v>430</v>
      </c>
      <c r="B3001" s="12">
        <v>71015523</v>
      </c>
      <c r="C3001" s="2">
        <v>5.2997500000000004</v>
      </c>
      <c r="D3001" s="2">
        <v>5.7766700000000002</v>
      </c>
      <c r="E3001" s="2" t="s">
        <v>24</v>
      </c>
      <c r="F3001" s="2">
        <v>0.09</v>
      </c>
      <c r="G3001" s="2" t="s">
        <v>25</v>
      </c>
      <c r="H3001" s="3">
        <v>42011</v>
      </c>
    </row>
    <row r="3002" spans="1:8">
      <c r="A3002" s="2" t="s">
        <v>431</v>
      </c>
      <c r="B3002" s="12">
        <v>71015623</v>
      </c>
      <c r="C3002" s="2">
        <v>7.6536499999999998</v>
      </c>
      <c r="D3002" s="2">
        <v>8.3424800000000001</v>
      </c>
      <c r="E3002" s="2" t="s">
        <v>24</v>
      </c>
      <c r="F3002" s="2">
        <v>0.09</v>
      </c>
      <c r="G3002" s="2" t="s">
        <v>25</v>
      </c>
      <c r="H3002" s="3">
        <v>42011</v>
      </c>
    </row>
    <row r="3003" spans="1:8">
      <c r="A3003" s="2" t="s">
        <v>432</v>
      </c>
      <c r="B3003" s="12">
        <v>71015723</v>
      </c>
      <c r="C3003" s="2">
        <v>7.66913</v>
      </c>
      <c r="D3003" s="2">
        <v>8.3593600000000006</v>
      </c>
      <c r="E3003" s="2" t="s">
        <v>24</v>
      </c>
      <c r="F3003" s="2">
        <v>0.09</v>
      </c>
      <c r="G3003" s="2" t="s">
        <v>25</v>
      </c>
      <c r="H3003" s="3">
        <v>42011</v>
      </c>
    </row>
    <row r="3004" spans="1:8">
      <c r="A3004" s="2" t="s">
        <v>433</v>
      </c>
      <c r="B3004" s="12">
        <v>71015823</v>
      </c>
      <c r="C3004" s="2">
        <v>7.6908799999999999</v>
      </c>
      <c r="D3004" s="2">
        <v>8.3830600000000004</v>
      </c>
      <c r="E3004" s="2" t="s">
        <v>24</v>
      </c>
      <c r="F3004" s="2">
        <v>0.09</v>
      </c>
      <c r="G3004" s="2" t="s">
        <v>25</v>
      </c>
      <c r="H3004" s="3">
        <v>42011</v>
      </c>
    </row>
    <row r="3005" spans="1:8">
      <c r="A3005" s="2" t="s">
        <v>1659</v>
      </c>
      <c r="B3005" s="12">
        <v>51285008370</v>
      </c>
      <c r="C3005" s="2">
        <v>3.0655299999999999</v>
      </c>
      <c r="D3005" s="2">
        <v>3.3309500000000001</v>
      </c>
      <c r="E3005" s="2" t="s">
        <v>24</v>
      </c>
      <c r="F3005" s="2">
        <v>8.6599999999999996E-2</v>
      </c>
      <c r="G3005" s="2" t="s">
        <v>25</v>
      </c>
      <c r="H3005" s="3">
        <v>42011</v>
      </c>
    </row>
    <row r="3006" spans="1:8">
      <c r="A3006" s="2" t="s">
        <v>434</v>
      </c>
      <c r="B3006" s="12">
        <v>51285008070</v>
      </c>
      <c r="C3006" s="2">
        <v>3.2568600000000001</v>
      </c>
      <c r="D3006" s="2">
        <v>3.38714</v>
      </c>
      <c r="E3006" s="2" t="s">
        <v>24</v>
      </c>
      <c r="F3006" s="2">
        <v>0.04</v>
      </c>
      <c r="G3006" s="2" t="s">
        <v>25</v>
      </c>
      <c r="H3006" s="3">
        <v>42011</v>
      </c>
    </row>
    <row r="3007" spans="1:8">
      <c r="A3007" s="2" t="s">
        <v>435</v>
      </c>
      <c r="B3007" s="12">
        <v>25006131</v>
      </c>
      <c r="C3007" s="2">
        <v>1.50814</v>
      </c>
      <c r="D3007" s="2">
        <v>1.6287799999999999</v>
      </c>
      <c r="E3007" s="2" t="s">
        <v>24</v>
      </c>
      <c r="F3007" s="2">
        <v>0.08</v>
      </c>
      <c r="G3007" s="2" t="s">
        <v>25</v>
      </c>
      <c r="H3007" s="3">
        <v>42011</v>
      </c>
    </row>
    <row r="3008" spans="1:8">
      <c r="A3008" s="2" t="s">
        <v>436</v>
      </c>
      <c r="B3008" s="12">
        <v>51285009287</v>
      </c>
      <c r="C3008" s="2">
        <v>2.9128400000000001</v>
      </c>
      <c r="D3008" s="2">
        <v>3.0293600000000001</v>
      </c>
      <c r="E3008" s="2" t="s">
        <v>24</v>
      </c>
      <c r="F3008" s="2">
        <v>0.04</v>
      </c>
      <c r="G3008" s="2" t="s">
        <v>25</v>
      </c>
      <c r="H3008" s="3">
        <v>42011</v>
      </c>
    </row>
    <row r="3009" spans="1:8">
      <c r="A3009" s="2" t="s">
        <v>441</v>
      </c>
      <c r="B3009" s="12">
        <v>74366303</v>
      </c>
      <c r="C3009" s="2">
        <v>2475.8877400000001</v>
      </c>
      <c r="D3009" s="2">
        <v>2646.72399</v>
      </c>
      <c r="E3009" s="2" t="s">
        <v>24</v>
      </c>
      <c r="F3009" s="2">
        <v>6.9000000000000006E-2</v>
      </c>
      <c r="G3009" s="2" t="s">
        <v>25</v>
      </c>
      <c r="H3009" s="3">
        <v>42011</v>
      </c>
    </row>
    <row r="3010" spans="1:8">
      <c r="A3010" s="2" t="s">
        <v>442</v>
      </c>
      <c r="B3010" s="12">
        <v>74334603</v>
      </c>
      <c r="C3010" s="2">
        <v>2974.6118700000002</v>
      </c>
      <c r="D3010" s="2">
        <v>3179.8600900000001</v>
      </c>
      <c r="E3010" s="2" t="s">
        <v>24</v>
      </c>
      <c r="F3010" s="2">
        <v>6.9000000000000006E-2</v>
      </c>
      <c r="G3010" s="2" t="s">
        <v>25</v>
      </c>
      <c r="H3010" s="3">
        <v>42011</v>
      </c>
    </row>
    <row r="3011" spans="1:8">
      <c r="A3011" s="2" t="s">
        <v>443</v>
      </c>
      <c r="B3011" s="12">
        <v>74364103</v>
      </c>
      <c r="C3011" s="2">
        <v>823.96144000000004</v>
      </c>
      <c r="D3011" s="2">
        <v>880.81478000000004</v>
      </c>
      <c r="E3011" s="2" t="s">
        <v>24</v>
      </c>
      <c r="F3011" s="2">
        <v>6.9000000000000006E-2</v>
      </c>
      <c r="G3011" s="2" t="s">
        <v>25</v>
      </c>
      <c r="H3011" s="3">
        <v>42011</v>
      </c>
    </row>
    <row r="3012" spans="1:8">
      <c r="A3012" s="2" t="s">
        <v>1660</v>
      </c>
      <c r="B3012" s="12">
        <v>74364203</v>
      </c>
      <c r="C3012" s="2">
        <v>982.44500000000005</v>
      </c>
      <c r="D3012" s="2">
        <v>1050.23371</v>
      </c>
      <c r="E3012" s="2" t="s">
        <v>24</v>
      </c>
      <c r="F3012" s="2">
        <v>6.9000000000000006E-2</v>
      </c>
      <c r="G3012" s="2" t="s">
        <v>25</v>
      </c>
      <c r="H3012" s="3">
        <v>42011</v>
      </c>
    </row>
    <row r="3013" spans="1:8">
      <c r="A3013" s="2" t="s">
        <v>445</v>
      </c>
      <c r="B3013" s="12">
        <v>71101541</v>
      </c>
      <c r="C3013" s="2">
        <v>4.2960000000000003</v>
      </c>
      <c r="D3013" s="2">
        <v>4.7015000000000002</v>
      </c>
      <c r="E3013" s="2" t="s">
        <v>24</v>
      </c>
      <c r="F3013" s="2">
        <v>9.4399999999999998E-2</v>
      </c>
      <c r="G3013" s="2" t="s">
        <v>25</v>
      </c>
      <c r="H3013" s="3">
        <v>42011</v>
      </c>
    </row>
    <row r="3014" spans="1:8">
      <c r="A3014" s="2" t="s">
        <v>446</v>
      </c>
      <c r="B3014" s="12">
        <v>71101641</v>
      </c>
      <c r="C3014" s="2">
        <v>4.3062800000000001</v>
      </c>
      <c r="D3014" s="2">
        <v>4.7127499999999998</v>
      </c>
      <c r="E3014" s="2" t="s">
        <v>24</v>
      </c>
      <c r="F3014" s="2">
        <v>9.4399999999999998E-2</v>
      </c>
      <c r="G3014" s="2" t="s">
        <v>25</v>
      </c>
      <c r="H3014" s="3">
        <v>42011</v>
      </c>
    </row>
    <row r="3015" spans="1:8">
      <c r="A3015" s="2" t="s">
        <v>447</v>
      </c>
      <c r="B3015" s="12">
        <v>71101768</v>
      </c>
      <c r="C3015" s="2">
        <v>4.30009</v>
      </c>
      <c r="D3015" s="2">
        <v>4.7059800000000003</v>
      </c>
      <c r="E3015" s="2" t="s">
        <v>24</v>
      </c>
      <c r="F3015" s="2">
        <v>9.4399999999999998E-2</v>
      </c>
      <c r="G3015" s="2" t="s">
        <v>25</v>
      </c>
      <c r="H3015" s="3">
        <v>42011</v>
      </c>
    </row>
    <row r="3016" spans="1:8">
      <c r="A3016" s="2" t="s">
        <v>448</v>
      </c>
      <c r="B3016" s="12">
        <v>71101968</v>
      </c>
      <c r="C3016" s="2">
        <v>4.3045499999999999</v>
      </c>
      <c r="D3016" s="2">
        <v>4.7108600000000003</v>
      </c>
      <c r="E3016" s="2" t="s">
        <v>24</v>
      </c>
      <c r="F3016" s="2">
        <v>9.4399999999999998E-2</v>
      </c>
      <c r="G3016" s="2" t="s">
        <v>25</v>
      </c>
      <c r="H3016" s="3">
        <v>42011</v>
      </c>
    </row>
    <row r="3017" spans="1:8">
      <c r="A3017" s="2" t="s">
        <v>449</v>
      </c>
      <c r="B3017" s="12">
        <v>71101268</v>
      </c>
      <c r="C3017" s="2">
        <v>4.2157099999999996</v>
      </c>
      <c r="D3017" s="2">
        <v>4.6136299999999997</v>
      </c>
      <c r="E3017" s="2" t="s">
        <v>24</v>
      </c>
      <c r="F3017" s="2">
        <v>9.4399999999999998E-2</v>
      </c>
      <c r="G3017" s="2" t="s">
        <v>25</v>
      </c>
      <c r="H3017" s="3">
        <v>42011</v>
      </c>
    </row>
    <row r="3018" spans="1:8">
      <c r="A3018" s="2" t="s">
        <v>450</v>
      </c>
      <c r="B3018" s="12">
        <v>71101868</v>
      </c>
      <c r="C3018" s="2">
        <v>4.2667000000000002</v>
      </c>
      <c r="D3018" s="2">
        <v>4.6694399999999998</v>
      </c>
      <c r="E3018" s="2" t="s">
        <v>24</v>
      </c>
      <c r="F3018" s="2">
        <v>9.4399999999999998E-2</v>
      </c>
      <c r="G3018" s="2" t="s">
        <v>25</v>
      </c>
      <c r="H3018" s="3">
        <v>42011</v>
      </c>
    </row>
    <row r="3019" spans="1:8">
      <c r="A3019" s="2" t="s">
        <v>451</v>
      </c>
      <c r="B3019" s="12">
        <v>71101341</v>
      </c>
      <c r="C3019" s="2">
        <v>4.3031199999999998</v>
      </c>
      <c r="D3019" s="2">
        <v>4.7092900000000002</v>
      </c>
      <c r="E3019" s="2" t="s">
        <v>24</v>
      </c>
      <c r="F3019" s="2">
        <v>9.4399999999999998E-2</v>
      </c>
      <c r="G3019" s="2" t="s">
        <v>25</v>
      </c>
      <c r="H3019" s="3">
        <v>42011</v>
      </c>
    </row>
    <row r="3020" spans="1:8">
      <c r="A3020" s="2" t="s">
        <v>452</v>
      </c>
      <c r="B3020" s="12">
        <v>71101441</v>
      </c>
      <c r="C3020" s="2">
        <v>4.3068600000000004</v>
      </c>
      <c r="D3020" s="2">
        <v>4.7133799999999999</v>
      </c>
      <c r="E3020" s="2" t="s">
        <v>24</v>
      </c>
      <c r="F3020" s="2">
        <v>9.4399999999999998E-2</v>
      </c>
      <c r="G3020" s="2" t="s">
        <v>25</v>
      </c>
      <c r="H3020" s="3">
        <v>42011</v>
      </c>
    </row>
    <row r="3021" spans="1:8">
      <c r="A3021" s="2" t="s">
        <v>1661</v>
      </c>
      <c r="B3021" s="12">
        <v>9002001</v>
      </c>
      <c r="C3021" s="2">
        <v>0.84640000000000004</v>
      </c>
      <c r="D3021" s="2">
        <v>0.91407000000000005</v>
      </c>
      <c r="E3021" s="2" t="s">
        <v>24</v>
      </c>
      <c r="F3021" s="2">
        <v>0.08</v>
      </c>
      <c r="G3021" s="2" t="s">
        <v>25</v>
      </c>
      <c r="H3021" s="3">
        <v>42011</v>
      </c>
    </row>
    <row r="3022" spans="1:8">
      <c r="A3022" s="2" t="s">
        <v>454</v>
      </c>
      <c r="B3022" s="12">
        <v>9005604</v>
      </c>
      <c r="C3022" s="2">
        <v>1.6322399999999999</v>
      </c>
      <c r="D3022" s="2">
        <v>1.76301</v>
      </c>
      <c r="E3022" s="2" t="s">
        <v>24</v>
      </c>
      <c r="F3022" s="2">
        <v>8.0100000000000005E-2</v>
      </c>
      <c r="G3022" s="2" t="s">
        <v>25</v>
      </c>
      <c r="H3022" s="3">
        <v>42011</v>
      </c>
    </row>
    <row r="3023" spans="1:8">
      <c r="A3023" s="2" t="s">
        <v>455</v>
      </c>
      <c r="B3023" s="12">
        <v>61570007201</v>
      </c>
      <c r="C3023" s="2">
        <v>0.96541999999999994</v>
      </c>
      <c r="D3023" s="2">
        <v>1.0908800000000001</v>
      </c>
      <c r="E3023" s="2" t="s">
        <v>24</v>
      </c>
      <c r="F3023" s="2">
        <v>0.13</v>
      </c>
      <c r="G3023" s="2" t="s">
        <v>25</v>
      </c>
      <c r="H3023" s="3">
        <v>42011</v>
      </c>
    </row>
    <row r="3024" spans="1:8">
      <c r="A3024" s="2" t="s">
        <v>456</v>
      </c>
      <c r="B3024" s="12">
        <v>61570007301</v>
      </c>
      <c r="C3024" s="2">
        <v>1.33586</v>
      </c>
      <c r="D3024" s="2">
        <v>1.50952</v>
      </c>
      <c r="E3024" s="2" t="s">
        <v>24</v>
      </c>
      <c r="F3024" s="2">
        <v>0.13</v>
      </c>
      <c r="G3024" s="2" t="s">
        <v>25</v>
      </c>
      <c r="H3024" s="3">
        <v>42011</v>
      </c>
    </row>
    <row r="3025" spans="1:8">
      <c r="A3025" s="2" t="s">
        <v>457</v>
      </c>
      <c r="B3025" s="12">
        <v>61570007401</v>
      </c>
      <c r="C3025" s="2">
        <v>1.88656</v>
      </c>
      <c r="D3025" s="2">
        <v>2.13184</v>
      </c>
      <c r="E3025" s="2" t="s">
        <v>24</v>
      </c>
      <c r="F3025" s="2">
        <v>0.13</v>
      </c>
      <c r="G3025" s="2" t="s">
        <v>25</v>
      </c>
      <c r="H3025" s="3">
        <v>42011</v>
      </c>
    </row>
    <row r="3026" spans="1:8">
      <c r="A3026" s="2" t="s">
        <v>1662</v>
      </c>
      <c r="B3026" s="12">
        <v>51285011458</v>
      </c>
      <c r="C3026" s="2">
        <v>3.3504100000000001</v>
      </c>
      <c r="D3026" s="2">
        <v>3.4844200000000001</v>
      </c>
      <c r="E3026" s="2" t="s">
        <v>24</v>
      </c>
      <c r="F3026" s="2">
        <v>0.04</v>
      </c>
      <c r="G3026" s="2" t="s">
        <v>25</v>
      </c>
      <c r="H3026" s="3">
        <v>42011</v>
      </c>
    </row>
    <row r="3027" spans="1:8">
      <c r="A3027" s="2" t="s">
        <v>463</v>
      </c>
      <c r="B3027" s="12">
        <v>13530117</v>
      </c>
      <c r="C3027" s="2">
        <v>16.668939999999999</v>
      </c>
      <c r="D3027" s="2">
        <v>18.00245</v>
      </c>
      <c r="E3027" s="2" t="s">
        <v>24</v>
      </c>
      <c r="F3027" s="2">
        <v>0.08</v>
      </c>
      <c r="G3027" s="2" t="s">
        <v>25</v>
      </c>
      <c r="H3027" s="3">
        <v>42011</v>
      </c>
    </row>
    <row r="3028" spans="1:8">
      <c r="A3028" s="2" t="s">
        <v>469</v>
      </c>
      <c r="B3028" s="12">
        <v>71035060</v>
      </c>
      <c r="C3028" s="2">
        <v>1.2762800000000001</v>
      </c>
      <c r="D3028" s="2">
        <v>1.3784400000000001</v>
      </c>
      <c r="E3028" s="2" t="s">
        <v>24</v>
      </c>
      <c r="F3028" s="2">
        <v>0.08</v>
      </c>
      <c r="G3028" s="2" t="s">
        <v>25</v>
      </c>
      <c r="H3028" s="3">
        <v>42011</v>
      </c>
    </row>
    <row r="3029" spans="1:8">
      <c r="A3029" s="2" t="s">
        <v>473</v>
      </c>
      <c r="B3029" s="12">
        <v>71080324</v>
      </c>
      <c r="C3029" s="2">
        <v>1.0983400000000001</v>
      </c>
      <c r="D3029" s="2">
        <v>1.2411399999999999</v>
      </c>
      <c r="E3029" s="2" t="s">
        <v>24</v>
      </c>
      <c r="F3029" s="2">
        <v>0.13</v>
      </c>
      <c r="G3029" s="2" t="s">
        <v>25</v>
      </c>
      <c r="H3029" s="3">
        <v>42011</v>
      </c>
    </row>
    <row r="3030" spans="1:8">
      <c r="A3030" s="2" t="s">
        <v>474</v>
      </c>
      <c r="B3030" s="12">
        <v>71201223</v>
      </c>
      <c r="C3030" s="2">
        <v>0.43880000000000002</v>
      </c>
      <c r="D3030" s="2">
        <v>0.49586000000000002</v>
      </c>
      <c r="E3030" s="2" t="s">
        <v>24</v>
      </c>
      <c r="F3030" s="2">
        <v>0.13</v>
      </c>
      <c r="G3030" s="2" t="s">
        <v>25</v>
      </c>
      <c r="H3030" s="3">
        <v>42011</v>
      </c>
    </row>
    <row r="3031" spans="1:8">
      <c r="A3031" s="2" t="s">
        <v>475</v>
      </c>
      <c r="B3031" s="12">
        <v>71080524</v>
      </c>
      <c r="C3031" s="2">
        <v>2.7309100000000002</v>
      </c>
      <c r="D3031" s="2">
        <v>3.08596</v>
      </c>
      <c r="E3031" s="2" t="s">
        <v>24</v>
      </c>
      <c r="F3031" s="2">
        <v>0.13</v>
      </c>
      <c r="G3031" s="2" t="s">
        <v>25</v>
      </c>
      <c r="H3031" s="3">
        <v>42011</v>
      </c>
    </row>
    <row r="3032" spans="1:8">
      <c r="A3032" s="2" t="s">
        <v>476</v>
      </c>
      <c r="B3032" s="12">
        <v>71080624</v>
      </c>
      <c r="C3032" s="2">
        <v>3.2743699999999998</v>
      </c>
      <c r="D3032" s="2">
        <v>3.7</v>
      </c>
      <c r="E3032" s="2" t="s">
        <v>24</v>
      </c>
      <c r="F3032" s="2">
        <v>0.13</v>
      </c>
      <c r="G3032" s="2" t="s">
        <v>25</v>
      </c>
      <c r="H3032" s="3">
        <v>42011</v>
      </c>
    </row>
    <row r="3033" spans="1:8">
      <c r="A3033" s="2" t="s">
        <v>477</v>
      </c>
      <c r="B3033" s="12">
        <v>71051324</v>
      </c>
      <c r="C3033" s="2">
        <v>5.1861199999999998</v>
      </c>
      <c r="D3033" s="2">
        <v>5.8603199999999998</v>
      </c>
      <c r="E3033" s="2" t="s">
        <v>24</v>
      </c>
      <c r="F3033" s="2">
        <v>0.13</v>
      </c>
      <c r="G3033" s="2" t="s">
        <v>25</v>
      </c>
      <c r="H3033" s="3">
        <v>42011</v>
      </c>
    </row>
    <row r="3034" spans="1:8">
      <c r="A3034" s="2" t="s">
        <v>478</v>
      </c>
      <c r="B3034" s="12">
        <v>71040124</v>
      </c>
      <c r="C3034" s="2">
        <v>6.1641599999999999</v>
      </c>
      <c r="D3034" s="2">
        <v>6.96556</v>
      </c>
      <c r="E3034" s="2" t="s">
        <v>24</v>
      </c>
      <c r="F3034" s="2">
        <v>0.13</v>
      </c>
      <c r="G3034" s="2" t="s">
        <v>25</v>
      </c>
      <c r="H3034" s="3">
        <v>42011</v>
      </c>
    </row>
    <row r="3035" spans="1:8">
      <c r="A3035" s="2" t="s">
        <v>484</v>
      </c>
      <c r="B3035" s="12">
        <v>74308090</v>
      </c>
      <c r="C3035" s="2">
        <v>6.9960199999999997</v>
      </c>
      <c r="D3035" s="2">
        <v>7.6886200000000002</v>
      </c>
      <c r="E3035" s="2" t="s">
        <v>24</v>
      </c>
      <c r="F3035" s="2">
        <v>9.9000000000000005E-2</v>
      </c>
      <c r="G3035" s="2" t="s">
        <v>25</v>
      </c>
      <c r="H3035" s="3">
        <v>42011</v>
      </c>
    </row>
    <row r="3036" spans="1:8">
      <c r="A3036" s="2" t="s">
        <v>485</v>
      </c>
      <c r="B3036" s="12">
        <v>74307490</v>
      </c>
      <c r="C3036" s="2">
        <v>3.9590299999999998</v>
      </c>
      <c r="D3036" s="2">
        <v>4.3510099999999996</v>
      </c>
      <c r="E3036" s="2" t="s">
        <v>24</v>
      </c>
      <c r="F3036" s="2">
        <v>9.9000000000000005E-2</v>
      </c>
      <c r="G3036" s="2" t="s">
        <v>25</v>
      </c>
      <c r="H3036" s="3">
        <v>42011</v>
      </c>
    </row>
    <row r="3037" spans="1:8">
      <c r="A3037" s="2" t="s">
        <v>486</v>
      </c>
      <c r="B3037" s="12">
        <v>74307990</v>
      </c>
      <c r="C3037" s="2">
        <v>5.5174899999999996</v>
      </c>
      <c r="D3037" s="2">
        <v>6.0636099999999997</v>
      </c>
      <c r="E3037" s="2" t="s">
        <v>24</v>
      </c>
      <c r="F3037" s="2">
        <v>9.9000000000000005E-2</v>
      </c>
      <c r="G3037" s="2" t="s">
        <v>25</v>
      </c>
      <c r="H3037" s="3">
        <v>42011</v>
      </c>
    </row>
    <row r="3038" spans="1:8">
      <c r="A3038" s="2" t="s">
        <v>487</v>
      </c>
      <c r="B3038" s="12">
        <v>9540001</v>
      </c>
      <c r="C3038" s="2">
        <v>1.3676200000000001</v>
      </c>
      <c r="D3038" s="2">
        <v>1.4496500000000001</v>
      </c>
      <c r="E3038" s="2" t="s">
        <v>24</v>
      </c>
      <c r="F3038" s="2">
        <v>0.06</v>
      </c>
      <c r="G3038" s="2" t="s">
        <v>25</v>
      </c>
      <c r="H3038" s="3">
        <v>42011</v>
      </c>
    </row>
    <row r="3039" spans="1:8">
      <c r="A3039" s="2" t="s">
        <v>488</v>
      </c>
      <c r="B3039" s="12">
        <v>9540101</v>
      </c>
      <c r="C3039" s="2">
        <v>6.0290999999999997</v>
      </c>
      <c r="D3039" s="2">
        <v>6.3908399999999999</v>
      </c>
      <c r="E3039" s="2" t="s">
        <v>24</v>
      </c>
      <c r="F3039" s="2">
        <v>0.06</v>
      </c>
      <c r="G3039" s="2" t="s">
        <v>25</v>
      </c>
      <c r="H3039" s="3">
        <v>42011</v>
      </c>
    </row>
    <row r="3040" spans="1:8">
      <c r="A3040" s="2" t="s">
        <v>489</v>
      </c>
      <c r="B3040" s="12">
        <v>24090041004</v>
      </c>
      <c r="C3040" s="2">
        <v>80.238280000000003</v>
      </c>
      <c r="D3040" s="2">
        <v>88.181870000000004</v>
      </c>
      <c r="E3040" s="2" t="s">
        <v>24</v>
      </c>
      <c r="F3040" s="2">
        <v>9.9000000000000005E-2</v>
      </c>
      <c r="G3040" s="2" t="s">
        <v>25</v>
      </c>
      <c r="H3040" s="3">
        <v>42011</v>
      </c>
    </row>
    <row r="3041" spans="1:8">
      <c r="A3041" s="2" t="s">
        <v>490</v>
      </c>
      <c r="B3041" s="12">
        <v>71041724</v>
      </c>
      <c r="C3041" s="2">
        <v>0.20574999999999999</v>
      </c>
      <c r="D3041" s="2">
        <v>0.22631999999999999</v>
      </c>
      <c r="E3041" s="2" t="s">
        <v>24</v>
      </c>
      <c r="F3041" s="2">
        <v>0.1</v>
      </c>
      <c r="G3041" s="2" t="s">
        <v>25</v>
      </c>
      <c r="H3041" s="3">
        <v>42011</v>
      </c>
    </row>
    <row r="3042" spans="1:8">
      <c r="A3042" s="2" t="s">
        <v>491</v>
      </c>
      <c r="B3042" s="12">
        <v>71041813</v>
      </c>
      <c r="C3042" s="2">
        <v>0.38569999999999999</v>
      </c>
      <c r="D3042" s="2">
        <v>0.42429</v>
      </c>
      <c r="E3042" s="2" t="s">
        <v>24</v>
      </c>
      <c r="F3042" s="2">
        <v>0.10009999999999999</v>
      </c>
      <c r="G3042" s="2" t="s">
        <v>25</v>
      </c>
      <c r="H3042" s="3">
        <v>42011</v>
      </c>
    </row>
    <row r="3043" spans="1:8">
      <c r="A3043" s="2" t="s">
        <v>492</v>
      </c>
      <c r="B3043" s="12">
        <v>71041924</v>
      </c>
      <c r="C3043" s="2">
        <v>0.20848</v>
      </c>
      <c r="D3043" s="2">
        <v>0.22933000000000001</v>
      </c>
      <c r="E3043" s="2" t="s">
        <v>24</v>
      </c>
      <c r="F3043" s="2">
        <v>0.1</v>
      </c>
      <c r="G3043" s="2" t="s">
        <v>25</v>
      </c>
      <c r="H3043" s="3">
        <v>42011</v>
      </c>
    </row>
    <row r="3044" spans="1:8">
      <c r="A3044" s="2" t="s">
        <v>495</v>
      </c>
      <c r="B3044" s="12">
        <v>69154041</v>
      </c>
      <c r="C3044" s="2">
        <v>4.5017500000000004</v>
      </c>
      <c r="D3044" s="2">
        <v>5.0419600000000004</v>
      </c>
      <c r="E3044" s="2" t="s">
        <v>24</v>
      </c>
      <c r="F3044" s="2">
        <v>0.12</v>
      </c>
      <c r="G3044" s="2" t="s">
        <v>25</v>
      </c>
      <c r="H3044" s="3">
        <v>42011</v>
      </c>
    </row>
    <row r="3045" spans="1:8">
      <c r="A3045" s="2" t="s">
        <v>496</v>
      </c>
      <c r="B3045" s="12">
        <v>69152068</v>
      </c>
      <c r="C3045" s="2">
        <v>3.2527400000000002</v>
      </c>
      <c r="D3045" s="2">
        <v>3.6430099999999999</v>
      </c>
      <c r="E3045" s="2" t="s">
        <v>24</v>
      </c>
      <c r="F3045" s="2">
        <v>0.12</v>
      </c>
      <c r="G3045" s="2" t="s">
        <v>25</v>
      </c>
      <c r="H3045" s="3">
        <v>42011</v>
      </c>
    </row>
    <row r="3046" spans="1:8">
      <c r="A3046" s="2" t="s">
        <v>497</v>
      </c>
      <c r="B3046" s="12">
        <v>69153041</v>
      </c>
      <c r="C3046" s="2">
        <v>3.29142</v>
      </c>
      <c r="D3046" s="2">
        <v>3.6863299999999999</v>
      </c>
      <c r="E3046" s="2" t="s">
        <v>24</v>
      </c>
      <c r="F3046" s="2">
        <v>0.12</v>
      </c>
      <c r="G3046" s="2" t="s">
        <v>25</v>
      </c>
      <c r="H3046" s="3">
        <v>42011</v>
      </c>
    </row>
    <row r="3047" spans="1:8">
      <c r="A3047" s="2" t="s">
        <v>499</v>
      </c>
      <c r="B3047" s="12">
        <v>63459021530</v>
      </c>
      <c r="C3047" s="2">
        <v>16.183140000000002</v>
      </c>
      <c r="D3047" s="2">
        <v>17.791740000000001</v>
      </c>
      <c r="E3047" s="2" t="s">
        <v>24</v>
      </c>
      <c r="F3047" s="2">
        <v>9.9400000000000002E-2</v>
      </c>
      <c r="G3047" s="2" t="s">
        <v>25</v>
      </c>
      <c r="H3047" s="3">
        <v>42011</v>
      </c>
    </row>
    <row r="3048" spans="1:8">
      <c r="A3048" s="2" t="s">
        <v>1663</v>
      </c>
      <c r="B3048" s="12">
        <v>63459022030</v>
      </c>
      <c r="C3048" s="2">
        <v>16.194610000000001</v>
      </c>
      <c r="D3048" s="2">
        <v>17.804359999999999</v>
      </c>
      <c r="E3048" s="2" t="s">
        <v>24</v>
      </c>
      <c r="F3048" s="2">
        <v>9.9400000000000002E-2</v>
      </c>
      <c r="G3048" s="2" t="s">
        <v>25</v>
      </c>
      <c r="H3048" s="3">
        <v>42011</v>
      </c>
    </row>
    <row r="3049" spans="1:8">
      <c r="A3049" s="2" t="s">
        <v>500</v>
      </c>
      <c r="B3049" s="12">
        <v>63459022530</v>
      </c>
      <c r="C3049" s="2">
        <v>16.185269999999999</v>
      </c>
      <c r="D3049" s="2">
        <v>17.794080000000001</v>
      </c>
      <c r="E3049" s="2" t="s">
        <v>24</v>
      </c>
      <c r="F3049" s="2">
        <v>9.9400000000000002E-2</v>
      </c>
      <c r="G3049" s="2" t="s">
        <v>25</v>
      </c>
      <c r="H3049" s="3">
        <v>42011</v>
      </c>
    </row>
    <row r="3050" spans="1:8">
      <c r="A3050" s="2" t="s">
        <v>501</v>
      </c>
      <c r="B3050" s="12">
        <v>63459020530</v>
      </c>
      <c r="C3050" s="2">
        <v>5.3627399999999996</v>
      </c>
      <c r="D3050" s="2">
        <v>5.9086699999999999</v>
      </c>
      <c r="E3050" s="2" t="s">
        <v>24</v>
      </c>
      <c r="F3050" s="2">
        <v>0.1018</v>
      </c>
      <c r="G3050" s="2" t="s">
        <v>25</v>
      </c>
      <c r="H3050" s="3">
        <v>42011</v>
      </c>
    </row>
    <row r="3051" spans="1:8">
      <c r="A3051" s="2" t="s">
        <v>1664</v>
      </c>
      <c r="B3051" s="12">
        <v>57844015101</v>
      </c>
      <c r="C3051" s="2">
        <v>1.5429600000000001</v>
      </c>
      <c r="D3051" s="2">
        <v>1.63554</v>
      </c>
      <c r="E3051" s="2" t="s">
        <v>24</v>
      </c>
      <c r="F3051" s="2">
        <v>0.06</v>
      </c>
      <c r="G3051" s="2" t="s">
        <v>25</v>
      </c>
      <c r="H3051" s="3">
        <v>42011</v>
      </c>
    </row>
    <row r="3052" spans="1:8">
      <c r="A3052" s="2" t="s">
        <v>510</v>
      </c>
      <c r="B3052" s="12">
        <v>57844018701</v>
      </c>
      <c r="C3052" s="2">
        <v>2.08982</v>
      </c>
      <c r="D3052" s="2">
        <v>2.2152500000000002</v>
      </c>
      <c r="E3052" s="2" t="s">
        <v>24</v>
      </c>
      <c r="F3052" s="2">
        <v>0.06</v>
      </c>
      <c r="G3052" s="2" t="s">
        <v>25</v>
      </c>
      <c r="H3052" s="3">
        <v>42011</v>
      </c>
    </row>
    <row r="3053" spans="1:8">
      <c r="A3053" s="2" t="s">
        <v>513</v>
      </c>
      <c r="B3053" s="12">
        <v>46110081</v>
      </c>
      <c r="C3053" s="2">
        <v>3.2511000000000001</v>
      </c>
      <c r="D3053" s="2">
        <v>3.5579700000000001</v>
      </c>
      <c r="E3053" s="2" t="s">
        <v>24</v>
      </c>
      <c r="F3053" s="2">
        <v>9.4399999999999998E-2</v>
      </c>
      <c r="G3053" s="2" t="s">
        <v>25</v>
      </c>
      <c r="H3053" s="3">
        <v>42011</v>
      </c>
    </row>
    <row r="3054" spans="1:8">
      <c r="A3054" s="2" t="s">
        <v>514</v>
      </c>
      <c r="B3054" s="12">
        <v>46110181</v>
      </c>
      <c r="C3054" s="2">
        <v>3.1888100000000001</v>
      </c>
      <c r="D3054" s="2">
        <v>3.4897999999999998</v>
      </c>
      <c r="E3054" s="2" t="s">
        <v>24</v>
      </c>
      <c r="F3054" s="2">
        <v>9.4399999999999998E-2</v>
      </c>
      <c r="G3054" s="2" t="s">
        <v>25</v>
      </c>
      <c r="H3054" s="3">
        <v>42011</v>
      </c>
    </row>
    <row r="3055" spans="1:8">
      <c r="A3055" s="2" t="s">
        <v>515</v>
      </c>
      <c r="B3055" s="12">
        <v>46110281</v>
      </c>
      <c r="C3055" s="2">
        <v>3.24776</v>
      </c>
      <c r="D3055" s="2">
        <v>3.5543200000000001</v>
      </c>
      <c r="E3055" s="2" t="s">
        <v>24</v>
      </c>
      <c r="F3055" s="2">
        <v>9.4399999999999998E-2</v>
      </c>
      <c r="G3055" s="2" t="s">
        <v>25</v>
      </c>
      <c r="H3055" s="3">
        <v>42011</v>
      </c>
    </row>
    <row r="3056" spans="1:8">
      <c r="A3056" s="2" t="s">
        <v>516</v>
      </c>
      <c r="B3056" s="12">
        <v>46110381</v>
      </c>
      <c r="C3056" s="2">
        <v>3.25136</v>
      </c>
      <c r="D3056" s="2">
        <v>3.5582600000000002</v>
      </c>
      <c r="E3056" s="2" t="s">
        <v>24</v>
      </c>
      <c r="F3056" s="2">
        <v>9.4399999999999998E-2</v>
      </c>
      <c r="G3056" s="2" t="s">
        <v>25</v>
      </c>
      <c r="H3056" s="3">
        <v>42011</v>
      </c>
    </row>
    <row r="3057" spans="1:8">
      <c r="A3057" s="2" t="s">
        <v>517</v>
      </c>
      <c r="B3057" s="12">
        <v>46110481</v>
      </c>
      <c r="C3057" s="2">
        <v>3.19448</v>
      </c>
      <c r="D3057" s="2">
        <v>3.4960100000000001</v>
      </c>
      <c r="E3057" s="2" t="s">
        <v>24</v>
      </c>
      <c r="F3057" s="2">
        <v>9.4399999999999998E-2</v>
      </c>
      <c r="G3057" s="2" t="s">
        <v>25</v>
      </c>
      <c r="H3057" s="3">
        <v>42011</v>
      </c>
    </row>
    <row r="3058" spans="1:8">
      <c r="A3058" s="2" t="s">
        <v>518</v>
      </c>
      <c r="B3058" s="12">
        <v>46087221</v>
      </c>
      <c r="C3058" s="2">
        <v>7.1910800000000004</v>
      </c>
      <c r="D3058" s="2">
        <v>7.8699199999999996</v>
      </c>
      <c r="E3058" s="2" t="s">
        <v>24</v>
      </c>
      <c r="F3058" s="2">
        <v>9.4399999999999998E-2</v>
      </c>
      <c r="G3058" s="2" t="s">
        <v>25</v>
      </c>
      <c r="H3058" s="3">
        <v>42011</v>
      </c>
    </row>
    <row r="3059" spans="1:8">
      <c r="A3059" s="2" t="s">
        <v>519</v>
      </c>
      <c r="B3059" s="12">
        <v>46257512</v>
      </c>
      <c r="C3059" s="2">
        <v>3.9484300000000001</v>
      </c>
      <c r="D3059" s="2">
        <v>4.3212400000000004</v>
      </c>
      <c r="E3059" s="2" t="s">
        <v>24</v>
      </c>
      <c r="F3059" s="2">
        <v>9.4399999999999998E-2</v>
      </c>
      <c r="G3059" s="2" t="s">
        <v>25</v>
      </c>
      <c r="H3059" s="3">
        <v>42011</v>
      </c>
    </row>
    <row r="3060" spans="1:8">
      <c r="A3060" s="2" t="s">
        <v>520</v>
      </c>
      <c r="B3060" s="12">
        <v>46110511</v>
      </c>
      <c r="C3060" s="2">
        <v>3.9930300000000001</v>
      </c>
      <c r="D3060" s="2">
        <v>4.37005</v>
      </c>
      <c r="E3060" s="2" t="s">
        <v>24</v>
      </c>
      <c r="F3060" s="2">
        <v>9.4399999999999998E-2</v>
      </c>
      <c r="G3060" s="2" t="s">
        <v>25</v>
      </c>
      <c r="H3060" s="3">
        <v>42011</v>
      </c>
    </row>
    <row r="3061" spans="1:8">
      <c r="A3061" s="2" t="s">
        <v>521</v>
      </c>
      <c r="B3061" s="12">
        <v>46110611</v>
      </c>
      <c r="C3061" s="2">
        <v>3.9908199999999998</v>
      </c>
      <c r="D3061" s="2">
        <v>4.3676399999999997</v>
      </c>
      <c r="E3061" s="2" t="s">
        <v>24</v>
      </c>
      <c r="F3061" s="2">
        <v>9.4399999999999998E-2</v>
      </c>
      <c r="G3061" s="2" t="s">
        <v>25</v>
      </c>
      <c r="H3061" s="3">
        <v>42011</v>
      </c>
    </row>
    <row r="3062" spans="1:8">
      <c r="A3062" s="2" t="s">
        <v>522</v>
      </c>
      <c r="B3062" s="12">
        <v>46110711</v>
      </c>
      <c r="C3062" s="2">
        <v>3.9826100000000002</v>
      </c>
      <c r="D3062" s="2">
        <v>4.3586499999999999</v>
      </c>
      <c r="E3062" s="2" t="s">
        <v>24</v>
      </c>
      <c r="F3062" s="2">
        <v>9.4399999999999998E-2</v>
      </c>
      <c r="G3062" s="2" t="s">
        <v>25</v>
      </c>
      <c r="H3062" s="3">
        <v>42011</v>
      </c>
    </row>
    <row r="3063" spans="1:8">
      <c r="A3063" s="2" t="s">
        <v>523</v>
      </c>
      <c r="B3063" s="12">
        <v>46110811</v>
      </c>
      <c r="C3063" s="2">
        <v>3.9136500000000001</v>
      </c>
      <c r="D3063" s="2">
        <v>4.2831700000000001</v>
      </c>
      <c r="E3063" s="2" t="s">
        <v>24</v>
      </c>
      <c r="F3063" s="2">
        <v>9.4399999999999998E-2</v>
      </c>
      <c r="G3063" s="2" t="s">
        <v>25</v>
      </c>
      <c r="H3063" s="3">
        <v>42011</v>
      </c>
    </row>
    <row r="3064" spans="1:8">
      <c r="A3064" s="2" t="s">
        <v>528</v>
      </c>
      <c r="B3064" s="12">
        <v>8122201</v>
      </c>
      <c r="C3064" s="2">
        <v>6.9431399999999996</v>
      </c>
      <c r="D3064" s="2">
        <v>7.5984499999999997</v>
      </c>
      <c r="E3064" s="2" t="s">
        <v>24</v>
      </c>
      <c r="F3064" s="2">
        <v>9.4399999999999998E-2</v>
      </c>
      <c r="G3064" s="2" t="s">
        <v>25</v>
      </c>
      <c r="H3064" s="3">
        <v>42011</v>
      </c>
    </row>
    <row r="3065" spans="1:8">
      <c r="A3065" s="2" t="s">
        <v>529</v>
      </c>
      <c r="B3065" s="12">
        <v>8121101</v>
      </c>
      <c r="C3065" s="2">
        <v>6.8425099999999999</v>
      </c>
      <c r="D3065" s="2">
        <v>7.4883199999999999</v>
      </c>
      <c r="E3065" s="2" t="s">
        <v>24</v>
      </c>
      <c r="F3065" s="2">
        <v>9.4399999999999998E-2</v>
      </c>
      <c r="G3065" s="2" t="s">
        <v>25</v>
      </c>
      <c r="H3065" s="3">
        <v>42011</v>
      </c>
    </row>
    <row r="3066" spans="1:8">
      <c r="A3066" s="2" t="s">
        <v>530</v>
      </c>
      <c r="B3066" s="12">
        <v>59310057922</v>
      </c>
      <c r="C3066" s="2">
        <v>5.3771699999999996</v>
      </c>
      <c r="D3066" s="2">
        <v>5.6996399999999996</v>
      </c>
      <c r="E3066" s="2" t="s">
        <v>24</v>
      </c>
      <c r="F3066" s="2">
        <v>0.06</v>
      </c>
      <c r="G3066" s="2" t="s">
        <v>25</v>
      </c>
      <c r="H3066" s="3">
        <v>42011</v>
      </c>
    </row>
    <row r="3067" spans="1:8">
      <c r="A3067" s="2" t="s">
        <v>531</v>
      </c>
      <c r="B3067" s="12">
        <v>69265066</v>
      </c>
      <c r="C3067" s="2">
        <v>3.2855500000000002</v>
      </c>
      <c r="D3067" s="2">
        <v>3.6798199999999999</v>
      </c>
      <c r="E3067" s="2" t="s">
        <v>24</v>
      </c>
      <c r="F3067" s="2">
        <v>0.12</v>
      </c>
      <c r="G3067" s="2" t="s">
        <v>25</v>
      </c>
      <c r="H3067" s="3">
        <v>42011</v>
      </c>
    </row>
    <row r="3068" spans="1:8">
      <c r="A3068" s="2" t="s">
        <v>532</v>
      </c>
      <c r="B3068" s="12">
        <v>69266066</v>
      </c>
      <c r="C3068" s="2">
        <v>5.8231900000000003</v>
      </c>
      <c r="D3068" s="2">
        <v>6.5219699999999996</v>
      </c>
      <c r="E3068" s="2" t="s">
        <v>24</v>
      </c>
      <c r="F3068" s="2">
        <v>0.12</v>
      </c>
      <c r="G3068" s="2" t="s">
        <v>25</v>
      </c>
      <c r="H3068" s="3">
        <v>42011</v>
      </c>
    </row>
    <row r="3069" spans="1:8">
      <c r="A3069" s="2" t="s">
        <v>1665</v>
      </c>
      <c r="B3069" s="12">
        <v>575620030</v>
      </c>
      <c r="C3069" s="2">
        <v>7.5957999999999997</v>
      </c>
      <c r="D3069" s="2">
        <v>8.0513999999999992</v>
      </c>
      <c r="E3069" s="2" t="s">
        <v>24</v>
      </c>
      <c r="F3069" s="2">
        <v>0.06</v>
      </c>
      <c r="G3069" s="2" t="s">
        <v>25</v>
      </c>
      <c r="H3069" s="3">
        <v>42011</v>
      </c>
    </row>
    <row r="3070" spans="1:8">
      <c r="A3070" s="2" t="s">
        <v>533</v>
      </c>
      <c r="B3070" s="12">
        <v>32170801</v>
      </c>
      <c r="C3070" s="2">
        <v>2.5683500000000001</v>
      </c>
      <c r="D3070" s="2">
        <v>2.8226399999999998</v>
      </c>
      <c r="E3070" s="2" t="s">
        <v>24</v>
      </c>
      <c r="F3070" s="2">
        <v>9.9000000000000005E-2</v>
      </c>
      <c r="G3070" s="2" t="s">
        <v>25</v>
      </c>
      <c r="H3070" s="3">
        <v>42011</v>
      </c>
    </row>
    <row r="3071" spans="1:8">
      <c r="A3071" s="2" t="s">
        <v>534</v>
      </c>
      <c r="B3071" s="12">
        <v>32171101</v>
      </c>
      <c r="C3071" s="2">
        <v>4.9618000000000002</v>
      </c>
      <c r="D3071" s="2">
        <v>5.4529199999999998</v>
      </c>
      <c r="E3071" s="2" t="s">
        <v>24</v>
      </c>
      <c r="F3071" s="2">
        <v>9.9000000000000005E-2</v>
      </c>
      <c r="G3071" s="2" t="s">
        <v>25</v>
      </c>
      <c r="H3071" s="3">
        <v>42011</v>
      </c>
    </row>
    <row r="3072" spans="1:8">
      <c r="A3072" s="2" t="s">
        <v>535</v>
      </c>
      <c r="B3072" s="12">
        <v>8084401</v>
      </c>
      <c r="C3072" s="2">
        <v>7.4389099999999999</v>
      </c>
      <c r="D3072" s="2">
        <v>8.1084099999999992</v>
      </c>
      <c r="E3072" s="2" t="s">
        <v>24</v>
      </c>
      <c r="F3072" s="2">
        <v>0.09</v>
      </c>
      <c r="G3072" s="2" t="s">
        <v>25</v>
      </c>
      <c r="H3072" s="3">
        <v>42011</v>
      </c>
    </row>
    <row r="3073" spans="1:8">
      <c r="A3073" s="2" t="s">
        <v>536</v>
      </c>
      <c r="B3073" s="12">
        <v>8084381</v>
      </c>
      <c r="C3073" s="2">
        <v>7.4714200000000002</v>
      </c>
      <c r="D3073" s="2">
        <v>8.1439199999999996</v>
      </c>
      <c r="E3073" s="2" t="s">
        <v>24</v>
      </c>
      <c r="F3073" s="2">
        <v>0.09</v>
      </c>
      <c r="G3073" s="2" t="s">
        <v>25</v>
      </c>
      <c r="H3073" s="3">
        <v>42011</v>
      </c>
    </row>
    <row r="3074" spans="1:8">
      <c r="A3074" s="2" t="s">
        <v>537</v>
      </c>
      <c r="B3074" s="12">
        <v>8084181</v>
      </c>
      <c r="C3074" s="2">
        <v>7.4035900000000003</v>
      </c>
      <c r="D3074" s="2">
        <v>8.0699799999999993</v>
      </c>
      <c r="E3074" s="2" t="s">
        <v>24</v>
      </c>
      <c r="F3074" s="2">
        <v>0.09</v>
      </c>
      <c r="G3074" s="2" t="s">
        <v>25</v>
      </c>
      <c r="H3074" s="3">
        <v>42011</v>
      </c>
    </row>
    <row r="3075" spans="1:8">
      <c r="A3075" s="2" t="s">
        <v>1666</v>
      </c>
      <c r="B3075" s="12">
        <v>63459020101</v>
      </c>
      <c r="C3075" s="2">
        <v>35.853050000000003</v>
      </c>
      <c r="D3075" s="2">
        <v>37.661830000000002</v>
      </c>
      <c r="E3075" s="2" t="s">
        <v>24</v>
      </c>
      <c r="F3075" s="2">
        <v>5.04E-2</v>
      </c>
      <c r="G3075" s="2" t="s">
        <v>25</v>
      </c>
      <c r="H3075" s="3">
        <v>42011</v>
      </c>
    </row>
    <row r="3076" spans="1:8">
      <c r="A3076" s="2" t="s">
        <v>542</v>
      </c>
      <c r="B3076" s="12">
        <v>59310021012</v>
      </c>
      <c r="C3076" s="2">
        <v>13.81222</v>
      </c>
      <c r="D3076" s="2">
        <v>15.179209999999999</v>
      </c>
      <c r="E3076" s="2" t="s">
        <v>24</v>
      </c>
      <c r="F3076" s="2">
        <v>9.9000000000000005E-2</v>
      </c>
      <c r="G3076" s="2" t="s">
        <v>25</v>
      </c>
      <c r="H3076" s="3">
        <v>42011</v>
      </c>
    </row>
    <row r="3077" spans="1:8">
      <c r="A3077" s="2" t="s">
        <v>544</v>
      </c>
      <c r="B3077" s="12">
        <v>24478019010</v>
      </c>
      <c r="C3077" s="2">
        <v>2.9892500000000002</v>
      </c>
      <c r="D3077" s="2">
        <v>3.1387399999999999</v>
      </c>
      <c r="E3077" s="2" t="s">
        <v>24</v>
      </c>
      <c r="F3077" s="2">
        <v>0.05</v>
      </c>
      <c r="G3077" s="2" t="s">
        <v>25</v>
      </c>
      <c r="H3077" s="3">
        <v>42011</v>
      </c>
    </row>
    <row r="3078" spans="1:8">
      <c r="A3078" s="2" t="s">
        <v>544</v>
      </c>
      <c r="B3078" s="12">
        <v>24478020020</v>
      </c>
      <c r="C3078" s="2">
        <v>1.5004500000000001</v>
      </c>
      <c r="D3078" s="2">
        <v>1.5754900000000001</v>
      </c>
      <c r="E3078" s="2" t="s">
        <v>24</v>
      </c>
      <c r="F3078" s="2">
        <v>0.05</v>
      </c>
      <c r="G3078" s="2" t="s">
        <v>25</v>
      </c>
      <c r="H3078" s="3">
        <v>42011</v>
      </c>
    </row>
    <row r="3079" spans="1:8">
      <c r="A3079" s="2" t="s">
        <v>544</v>
      </c>
      <c r="B3079" s="12">
        <v>24478020525</v>
      </c>
      <c r="C3079" s="2">
        <v>1.19709</v>
      </c>
      <c r="D3079" s="2">
        <v>1.2569600000000001</v>
      </c>
      <c r="E3079" s="2" t="s">
        <v>24</v>
      </c>
      <c r="F3079" s="2">
        <v>0.05</v>
      </c>
      <c r="G3079" s="2" t="s">
        <v>25</v>
      </c>
      <c r="H3079" s="3">
        <v>42011</v>
      </c>
    </row>
    <row r="3080" spans="1:8">
      <c r="A3080" s="2" t="s">
        <v>544</v>
      </c>
      <c r="B3080" s="12">
        <v>24478021030</v>
      </c>
      <c r="C3080" s="2">
        <v>0.98260999999999998</v>
      </c>
      <c r="D3080" s="2">
        <v>1.03176</v>
      </c>
      <c r="E3080" s="2" t="s">
        <v>24</v>
      </c>
      <c r="F3080" s="2">
        <v>0.05</v>
      </c>
      <c r="G3080" s="2" t="s">
        <v>25</v>
      </c>
      <c r="H3080" s="3">
        <v>42011</v>
      </c>
    </row>
    <row r="3081" spans="1:8">
      <c r="A3081" s="2" t="s">
        <v>545</v>
      </c>
      <c r="B3081" s="12">
        <v>59310020212</v>
      </c>
      <c r="C3081" s="2">
        <v>14.479340000000001</v>
      </c>
      <c r="D3081" s="2">
        <v>15.491009999999999</v>
      </c>
      <c r="E3081" s="2" t="s">
        <v>24</v>
      </c>
      <c r="F3081" s="2">
        <v>6.9900000000000004E-2</v>
      </c>
      <c r="G3081" s="2" t="s">
        <v>25</v>
      </c>
      <c r="H3081" s="3">
        <v>42011</v>
      </c>
    </row>
    <row r="3082" spans="1:8">
      <c r="A3082" s="2" t="s">
        <v>546</v>
      </c>
      <c r="B3082" s="12">
        <v>59310020412</v>
      </c>
      <c r="C3082" s="2">
        <v>19.363050000000001</v>
      </c>
      <c r="D3082" s="2">
        <v>20.717310000000001</v>
      </c>
      <c r="E3082" s="2" t="s">
        <v>24</v>
      </c>
      <c r="F3082" s="2">
        <v>6.9900000000000004E-2</v>
      </c>
      <c r="G3082" s="2" t="s">
        <v>25</v>
      </c>
      <c r="H3082" s="3">
        <v>42011</v>
      </c>
    </row>
    <row r="3083" spans="1:8">
      <c r="A3083" s="2" t="s">
        <v>549</v>
      </c>
      <c r="B3083" s="12">
        <v>8104005</v>
      </c>
      <c r="C3083" s="2">
        <v>8.2942</v>
      </c>
      <c r="D3083" s="2">
        <v>9.3260000000000005</v>
      </c>
      <c r="E3083" s="2" t="s">
        <v>24</v>
      </c>
      <c r="F3083" s="2">
        <v>0.1244</v>
      </c>
      <c r="G3083" s="2" t="s">
        <v>25</v>
      </c>
      <c r="H3083" s="3">
        <v>42011</v>
      </c>
    </row>
    <row r="3084" spans="1:8">
      <c r="A3084" s="2" t="s">
        <v>550</v>
      </c>
      <c r="B3084" s="12">
        <v>8104105</v>
      </c>
      <c r="C3084" s="2">
        <v>16.390750000000001</v>
      </c>
      <c r="D3084" s="2">
        <v>18.429760000000002</v>
      </c>
      <c r="E3084" s="2" t="s">
        <v>24</v>
      </c>
      <c r="F3084" s="2">
        <v>0.1244</v>
      </c>
      <c r="G3084" s="2" t="s">
        <v>25</v>
      </c>
      <c r="H3084" s="3">
        <v>42011</v>
      </c>
    </row>
    <row r="3085" spans="1:8">
      <c r="A3085" s="2" t="s">
        <v>1667</v>
      </c>
      <c r="B3085" s="12">
        <v>8103004</v>
      </c>
      <c r="C3085" s="2">
        <v>16.34843</v>
      </c>
      <c r="D3085" s="2">
        <v>18.382180000000002</v>
      </c>
      <c r="E3085" s="2" t="s">
        <v>24</v>
      </c>
      <c r="F3085" s="2">
        <v>0.1244</v>
      </c>
      <c r="G3085" s="2" t="s">
        <v>25</v>
      </c>
      <c r="H3085" s="3">
        <v>42011</v>
      </c>
    </row>
    <row r="3086" spans="1:8">
      <c r="A3086" s="2" t="s">
        <v>551</v>
      </c>
      <c r="B3086" s="12">
        <v>8104205</v>
      </c>
      <c r="C3086" s="2">
        <v>32.685549999999999</v>
      </c>
      <c r="D3086" s="2">
        <v>36.751640000000002</v>
      </c>
      <c r="E3086" s="2" t="s">
        <v>24</v>
      </c>
      <c r="F3086" s="2">
        <v>0.1244</v>
      </c>
      <c r="G3086" s="2" t="s">
        <v>25</v>
      </c>
      <c r="H3086" s="3">
        <v>42011</v>
      </c>
    </row>
    <row r="3087" spans="1:8">
      <c r="A3087" s="2" t="s">
        <v>554</v>
      </c>
      <c r="B3087" s="12">
        <v>49233045</v>
      </c>
      <c r="C3087" s="2">
        <v>32.704389999999997</v>
      </c>
      <c r="D3087" s="2">
        <v>34.666330000000002</v>
      </c>
      <c r="E3087" s="2" t="s">
        <v>24</v>
      </c>
      <c r="F3087" s="2">
        <v>0.06</v>
      </c>
      <c r="G3087" s="2" t="s">
        <v>25</v>
      </c>
      <c r="H3087" s="3">
        <v>42011</v>
      </c>
    </row>
    <row r="3088" spans="1:8">
      <c r="A3088" s="2" t="s">
        <v>555</v>
      </c>
      <c r="B3088" s="12">
        <v>49234005</v>
      </c>
      <c r="C3088" s="2">
        <v>32.788049999999998</v>
      </c>
      <c r="D3088" s="2">
        <v>34.755450000000003</v>
      </c>
      <c r="E3088" s="2" t="s">
        <v>24</v>
      </c>
      <c r="F3088" s="2">
        <v>0.06</v>
      </c>
      <c r="G3088" s="2" t="s">
        <v>25</v>
      </c>
      <c r="H3088" s="3">
        <v>42011</v>
      </c>
    </row>
    <row r="3089" spans="1:8">
      <c r="A3089" s="2" t="s">
        <v>557</v>
      </c>
      <c r="B3089" s="12">
        <v>69419068</v>
      </c>
      <c r="C3089" s="2">
        <v>24.925039999999999</v>
      </c>
      <c r="D3089" s="2">
        <v>27.168289999999999</v>
      </c>
      <c r="E3089" s="2" t="s">
        <v>24</v>
      </c>
      <c r="F3089" s="2">
        <v>0.09</v>
      </c>
      <c r="G3089" s="2" t="s">
        <v>25</v>
      </c>
      <c r="H3089" s="3">
        <v>42011</v>
      </c>
    </row>
    <row r="3090" spans="1:8">
      <c r="A3090" s="2" t="s">
        <v>563</v>
      </c>
      <c r="B3090" s="12">
        <v>51285008787</v>
      </c>
      <c r="C3090" s="2">
        <v>2.8736299999999999</v>
      </c>
      <c r="D3090" s="2">
        <v>2.9885799999999998</v>
      </c>
      <c r="E3090" s="2" t="s">
        <v>24</v>
      </c>
      <c r="F3090" s="2">
        <v>0.04</v>
      </c>
      <c r="G3090" s="2" t="s">
        <v>25</v>
      </c>
      <c r="H3090" s="3">
        <v>42011</v>
      </c>
    </row>
    <row r="3091" spans="1:8">
      <c r="A3091" s="2" t="s">
        <v>573</v>
      </c>
      <c r="B3091" s="12">
        <v>74345590</v>
      </c>
      <c r="C3091" s="2">
        <v>7.0504199999999999</v>
      </c>
      <c r="D3091" s="2">
        <v>7.7484099999999998</v>
      </c>
      <c r="E3091" s="2" t="s">
        <v>24</v>
      </c>
      <c r="F3091" s="2">
        <v>9.9000000000000005E-2</v>
      </c>
      <c r="G3091" s="2" t="s">
        <v>25</v>
      </c>
      <c r="H3091" s="3">
        <v>42011</v>
      </c>
    </row>
    <row r="3092" spans="1:8">
      <c r="A3092" s="2" t="s">
        <v>574</v>
      </c>
      <c r="B3092" s="12">
        <v>74345790</v>
      </c>
      <c r="C3092" s="2">
        <v>6.9946999999999999</v>
      </c>
      <c r="D3092" s="2">
        <v>7.6871700000000001</v>
      </c>
      <c r="E3092" s="2" t="s">
        <v>24</v>
      </c>
      <c r="F3092" s="2">
        <v>9.9000000000000005E-2</v>
      </c>
      <c r="G3092" s="2" t="s">
        <v>25</v>
      </c>
      <c r="H3092" s="3">
        <v>42011</v>
      </c>
    </row>
    <row r="3093" spans="1:8">
      <c r="A3093" s="2" t="s">
        <v>575</v>
      </c>
      <c r="B3093" s="12">
        <v>74331290</v>
      </c>
      <c r="C3093" s="2">
        <v>3.9494500000000001</v>
      </c>
      <c r="D3093" s="2">
        <v>4.34049</v>
      </c>
      <c r="E3093" s="2" t="s">
        <v>24</v>
      </c>
      <c r="F3093" s="2">
        <v>9.9000000000000005E-2</v>
      </c>
      <c r="G3093" s="2" t="s">
        <v>25</v>
      </c>
      <c r="H3093" s="3">
        <v>42011</v>
      </c>
    </row>
    <row r="3094" spans="1:8">
      <c r="A3094" s="2" t="s">
        <v>576</v>
      </c>
      <c r="B3094" s="12">
        <v>74345990</v>
      </c>
      <c r="C3094" s="2">
        <v>3.9537300000000002</v>
      </c>
      <c r="D3094" s="2">
        <v>4.3451899999999997</v>
      </c>
      <c r="E3094" s="2" t="s">
        <v>24</v>
      </c>
      <c r="F3094" s="2">
        <v>9.9000000000000005E-2</v>
      </c>
      <c r="G3094" s="2" t="s">
        <v>25</v>
      </c>
      <c r="H3094" s="3">
        <v>42011</v>
      </c>
    </row>
    <row r="3095" spans="1:8">
      <c r="A3095" s="2" t="s">
        <v>577</v>
      </c>
      <c r="B3095" s="12">
        <v>74331590</v>
      </c>
      <c r="C3095" s="2">
        <v>5.6682199999999998</v>
      </c>
      <c r="D3095" s="2">
        <v>6.22926</v>
      </c>
      <c r="E3095" s="2" t="s">
        <v>24</v>
      </c>
      <c r="F3095" s="2">
        <v>9.9000000000000005E-2</v>
      </c>
      <c r="G3095" s="2" t="s">
        <v>25</v>
      </c>
      <c r="H3095" s="3">
        <v>42011</v>
      </c>
    </row>
    <row r="3096" spans="1:8">
      <c r="A3096" s="2" t="s">
        <v>578</v>
      </c>
      <c r="B3096" s="12">
        <v>60793013601</v>
      </c>
      <c r="C3096" s="2">
        <v>5.3422799999999997</v>
      </c>
      <c r="D3096" s="2">
        <v>5.7697200000000004</v>
      </c>
      <c r="E3096" s="2" t="s">
        <v>24</v>
      </c>
      <c r="F3096" s="2">
        <v>0.08</v>
      </c>
      <c r="G3096" s="2" t="s">
        <v>25</v>
      </c>
      <c r="H3096" s="3">
        <v>42011</v>
      </c>
    </row>
    <row r="3097" spans="1:8">
      <c r="A3097" s="2" t="s">
        <v>580</v>
      </c>
      <c r="B3097" s="12">
        <v>9001103</v>
      </c>
      <c r="C3097" s="2">
        <v>6.4755000000000003</v>
      </c>
      <c r="D3097" s="2">
        <v>7.1249200000000004</v>
      </c>
      <c r="E3097" s="2" t="s">
        <v>24</v>
      </c>
      <c r="F3097" s="2">
        <v>0.1003</v>
      </c>
      <c r="G3097" s="2" t="s">
        <v>25</v>
      </c>
      <c r="H3097" s="3">
        <v>42011</v>
      </c>
    </row>
    <row r="3098" spans="1:8">
      <c r="A3098" s="2" t="s">
        <v>580</v>
      </c>
      <c r="B3098" s="12">
        <v>9082501</v>
      </c>
      <c r="C3098" s="2">
        <v>5.0490899999999996</v>
      </c>
      <c r="D3098" s="2">
        <v>5.2991200000000003</v>
      </c>
      <c r="E3098" s="2" t="s">
        <v>24</v>
      </c>
      <c r="F3098" s="2">
        <v>4.9500000000000002E-2</v>
      </c>
      <c r="G3098" s="2" t="s">
        <v>25</v>
      </c>
      <c r="H3098" s="3">
        <v>42011</v>
      </c>
    </row>
    <row r="3099" spans="1:8">
      <c r="A3099" s="2" t="s">
        <v>581</v>
      </c>
      <c r="B3099" s="12">
        <v>9004722</v>
      </c>
      <c r="C3099" s="2">
        <v>5.2349399999999999</v>
      </c>
      <c r="D3099" s="2">
        <v>5.4965299999999999</v>
      </c>
      <c r="E3099" s="2" t="s">
        <v>24</v>
      </c>
      <c r="F3099" s="2">
        <v>0.05</v>
      </c>
      <c r="G3099" s="2" t="s">
        <v>25</v>
      </c>
      <c r="H3099" s="3">
        <v>42011</v>
      </c>
    </row>
    <row r="3100" spans="1:8">
      <c r="A3100" s="2" t="s">
        <v>582</v>
      </c>
      <c r="B3100" s="12">
        <v>9003928</v>
      </c>
      <c r="C3100" s="2">
        <v>2.35528</v>
      </c>
      <c r="D3100" s="2">
        <v>2.47316</v>
      </c>
      <c r="E3100" s="2" t="s">
        <v>24</v>
      </c>
      <c r="F3100" s="2">
        <v>0.05</v>
      </c>
      <c r="G3100" s="2" t="s">
        <v>25</v>
      </c>
      <c r="H3100" s="3">
        <v>42011</v>
      </c>
    </row>
    <row r="3101" spans="1:8">
      <c r="A3101" s="2" t="s">
        <v>583</v>
      </c>
      <c r="B3101" s="12">
        <v>60793014601</v>
      </c>
      <c r="C3101" s="2">
        <v>5.7855699999999999</v>
      </c>
      <c r="D3101" s="2">
        <v>6.2484099999999998</v>
      </c>
      <c r="E3101" s="2" t="s">
        <v>24</v>
      </c>
      <c r="F3101" s="2">
        <v>0.08</v>
      </c>
      <c r="G3101" s="2" t="s">
        <v>25</v>
      </c>
      <c r="H3101" s="3">
        <v>42011</v>
      </c>
    </row>
    <row r="3102" spans="1:8">
      <c r="A3102" s="2" t="s">
        <v>586</v>
      </c>
      <c r="B3102" s="12">
        <v>69055038</v>
      </c>
      <c r="C3102" s="2">
        <v>118.55934999999999</v>
      </c>
      <c r="D3102" s="2">
        <v>126.85850000000001</v>
      </c>
      <c r="E3102" s="2" t="s">
        <v>24</v>
      </c>
      <c r="F3102" s="2">
        <v>7.0000000000000007E-2</v>
      </c>
      <c r="G3102" s="2" t="s">
        <v>25</v>
      </c>
      <c r="H3102" s="3">
        <v>42011</v>
      </c>
    </row>
    <row r="3103" spans="1:8">
      <c r="A3103" s="2" t="s">
        <v>587</v>
      </c>
      <c r="B3103" s="12">
        <v>69077038</v>
      </c>
      <c r="C3103" s="2">
        <v>239.38498999999999</v>
      </c>
      <c r="D3103" s="2">
        <v>256.14193999999998</v>
      </c>
      <c r="E3103" s="2" t="s">
        <v>24</v>
      </c>
      <c r="F3103" s="2">
        <v>7.0000000000000007E-2</v>
      </c>
      <c r="G3103" s="2" t="s">
        <v>25</v>
      </c>
      <c r="H3103" s="3">
        <v>42011</v>
      </c>
    </row>
    <row r="3104" spans="1:8">
      <c r="A3104" s="2" t="s">
        <v>592</v>
      </c>
      <c r="B3104" s="12">
        <v>74662411</v>
      </c>
      <c r="C3104" s="2">
        <v>0.89649999999999996</v>
      </c>
      <c r="D3104" s="2">
        <v>0.93862999999999996</v>
      </c>
      <c r="E3104" s="2" t="s">
        <v>24</v>
      </c>
      <c r="F3104" s="2">
        <v>4.7E-2</v>
      </c>
      <c r="G3104" s="2" t="s">
        <v>25</v>
      </c>
      <c r="H3104" s="3">
        <v>42011</v>
      </c>
    </row>
    <row r="3105" spans="1:8">
      <c r="A3105" s="2" t="s">
        <v>593</v>
      </c>
      <c r="B3105" s="12">
        <v>74929619</v>
      </c>
      <c r="C3105" s="2">
        <v>0.91881999999999997</v>
      </c>
      <c r="D3105" s="2">
        <v>0.95476000000000005</v>
      </c>
      <c r="E3105" s="2" t="s">
        <v>24</v>
      </c>
      <c r="F3105" s="2">
        <v>3.9100000000000003E-2</v>
      </c>
      <c r="G3105" s="2" t="s">
        <v>25</v>
      </c>
      <c r="H3105" s="3">
        <v>42011</v>
      </c>
    </row>
    <row r="3106" spans="1:8">
      <c r="A3106" s="2" t="s">
        <v>594</v>
      </c>
      <c r="B3106" s="12">
        <v>74706811</v>
      </c>
      <c r="C3106" s="2">
        <v>0.9274</v>
      </c>
      <c r="D3106" s="2">
        <v>0.96457000000000004</v>
      </c>
      <c r="E3106" s="2" t="s">
        <v>24</v>
      </c>
      <c r="F3106" s="2">
        <v>4.0099999999999997E-2</v>
      </c>
      <c r="G3106" s="2" t="s">
        <v>25</v>
      </c>
      <c r="H3106" s="3">
        <v>42011</v>
      </c>
    </row>
    <row r="3107" spans="1:8">
      <c r="A3107" s="2" t="s">
        <v>595</v>
      </c>
      <c r="B3107" s="12">
        <v>74372790</v>
      </c>
      <c r="C3107" s="2">
        <v>0.94433999999999996</v>
      </c>
      <c r="D3107" s="2">
        <v>0.98209000000000002</v>
      </c>
      <c r="E3107" s="2" t="s">
        <v>24</v>
      </c>
      <c r="F3107" s="2">
        <v>0.04</v>
      </c>
      <c r="G3107" s="2" t="s">
        <v>25</v>
      </c>
      <c r="H3107" s="3">
        <v>42011</v>
      </c>
    </row>
    <row r="3108" spans="1:8">
      <c r="A3108" s="2" t="s">
        <v>596</v>
      </c>
      <c r="B3108" s="12">
        <v>74706911</v>
      </c>
      <c r="C3108" s="2">
        <v>0.95342000000000005</v>
      </c>
      <c r="D3108" s="2">
        <v>0.99168999999999996</v>
      </c>
      <c r="E3108" s="2" t="s">
        <v>24</v>
      </c>
      <c r="F3108" s="2">
        <v>4.0099999999999997E-2</v>
      </c>
      <c r="G3108" s="2" t="s">
        <v>25</v>
      </c>
      <c r="H3108" s="3">
        <v>42011</v>
      </c>
    </row>
    <row r="3109" spans="1:8">
      <c r="A3109" s="2" t="s">
        <v>597</v>
      </c>
      <c r="B3109" s="12">
        <v>74707019</v>
      </c>
      <c r="C3109" s="2">
        <v>1.0658300000000001</v>
      </c>
      <c r="D3109" s="2">
        <v>1.0860399999999999</v>
      </c>
      <c r="E3109" s="2" t="s">
        <v>24</v>
      </c>
      <c r="F3109" s="2">
        <v>1.9E-2</v>
      </c>
      <c r="G3109" s="2" t="s">
        <v>25</v>
      </c>
      <c r="H3109" s="3">
        <v>42011</v>
      </c>
    </row>
    <row r="3110" spans="1:8">
      <c r="A3110" s="2" t="s">
        <v>598</v>
      </c>
      <c r="B3110" s="12">
        <v>74714811</v>
      </c>
      <c r="C3110" s="2">
        <v>1.0675600000000001</v>
      </c>
      <c r="D3110" s="2">
        <v>1.08789</v>
      </c>
      <c r="E3110" s="2" t="s">
        <v>24</v>
      </c>
      <c r="F3110" s="2">
        <v>1.9E-2</v>
      </c>
      <c r="G3110" s="2" t="s">
        <v>25</v>
      </c>
      <c r="H3110" s="3">
        <v>42011</v>
      </c>
    </row>
    <row r="3111" spans="1:8">
      <c r="A3111" s="2" t="s">
        <v>599</v>
      </c>
      <c r="B3111" s="12">
        <v>74434119</v>
      </c>
      <c r="C3111" s="2">
        <v>0.83586000000000005</v>
      </c>
      <c r="D3111" s="2">
        <v>0.89690000000000003</v>
      </c>
      <c r="E3111" s="2" t="s">
        <v>24</v>
      </c>
      <c r="F3111" s="2">
        <v>7.2999999999999995E-2</v>
      </c>
      <c r="G3111" s="2" t="s">
        <v>25</v>
      </c>
      <c r="H3111" s="3">
        <v>42011</v>
      </c>
    </row>
    <row r="3112" spans="1:8">
      <c r="A3112" s="2" t="s">
        <v>600</v>
      </c>
      <c r="B3112" s="12">
        <v>74455211</v>
      </c>
      <c r="C3112" s="2">
        <v>0.85443000000000002</v>
      </c>
      <c r="D3112" s="2">
        <v>0.91171000000000002</v>
      </c>
      <c r="E3112" s="2" t="s">
        <v>24</v>
      </c>
      <c r="F3112" s="2">
        <v>6.7000000000000004E-2</v>
      </c>
      <c r="G3112" s="2" t="s">
        <v>25</v>
      </c>
      <c r="H3112" s="3">
        <v>42011</v>
      </c>
    </row>
    <row r="3113" spans="1:8">
      <c r="A3113" s="2" t="s">
        <v>601</v>
      </c>
      <c r="B3113" s="12">
        <v>74518211</v>
      </c>
      <c r="C3113" s="2">
        <v>0.88368000000000002</v>
      </c>
      <c r="D3113" s="2">
        <v>0.92613000000000001</v>
      </c>
      <c r="E3113" s="2" t="s">
        <v>24</v>
      </c>
      <c r="F3113" s="2">
        <v>4.8000000000000001E-2</v>
      </c>
      <c r="G3113" s="2" t="s">
        <v>25</v>
      </c>
      <c r="H3113" s="3">
        <v>42011</v>
      </c>
    </row>
    <row r="3114" spans="1:8">
      <c r="A3114" s="2" t="s">
        <v>602</v>
      </c>
      <c r="B3114" s="12">
        <v>74659419</v>
      </c>
      <c r="C3114" s="2">
        <v>0.89068999999999998</v>
      </c>
      <c r="D3114" s="2">
        <v>0.93262</v>
      </c>
      <c r="E3114" s="2" t="s">
        <v>24</v>
      </c>
      <c r="F3114" s="2">
        <v>4.7100000000000003E-2</v>
      </c>
      <c r="G3114" s="2" t="s">
        <v>25</v>
      </c>
      <c r="H3114" s="3">
        <v>42011</v>
      </c>
    </row>
    <row r="3115" spans="1:8">
      <c r="A3115" s="2" t="s">
        <v>1440</v>
      </c>
      <c r="B3115" s="12">
        <v>74328713</v>
      </c>
      <c r="C3115" s="2">
        <v>4.2872399999999997</v>
      </c>
      <c r="D3115" s="2">
        <v>4.7117199999999997</v>
      </c>
      <c r="E3115" s="2" t="s">
        <v>24</v>
      </c>
      <c r="F3115" s="2">
        <v>9.9000000000000005E-2</v>
      </c>
      <c r="G3115" s="2" t="s">
        <v>25</v>
      </c>
      <c r="H3115" s="3">
        <v>42011</v>
      </c>
    </row>
    <row r="3116" spans="1:8">
      <c r="A3116" s="2" t="s">
        <v>604</v>
      </c>
      <c r="B3116" s="12">
        <v>74328913</v>
      </c>
      <c r="C3116" s="2">
        <v>4.29284</v>
      </c>
      <c r="D3116" s="2">
        <v>4.7178800000000001</v>
      </c>
      <c r="E3116" s="2" t="s">
        <v>24</v>
      </c>
      <c r="F3116" s="2">
        <v>9.9000000000000005E-2</v>
      </c>
      <c r="G3116" s="2" t="s">
        <v>25</v>
      </c>
      <c r="H3116" s="3">
        <v>42011</v>
      </c>
    </row>
    <row r="3117" spans="1:8">
      <c r="A3117" s="2" t="s">
        <v>605</v>
      </c>
      <c r="B3117" s="12">
        <v>74329013</v>
      </c>
      <c r="C3117" s="2">
        <v>4.2825699999999998</v>
      </c>
      <c r="D3117" s="2">
        <v>4.7065799999999998</v>
      </c>
      <c r="E3117" s="2" t="s">
        <v>24</v>
      </c>
      <c r="F3117" s="2">
        <v>9.9000000000000005E-2</v>
      </c>
      <c r="G3117" s="2" t="s">
        <v>25</v>
      </c>
      <c r="H3117" s="3">
        <v>42011</v>
      </c>
    </row>
    <row r="3118" spans="1:8">
      <c r="A3118" s="2" t="s">
        <v>610</v>
      </c>
      <c r="B3118" s="12">
        <v>69580043</v>
      </c>
      <c r="C3118" s="2">
        <v>4.7460000000000004</v>
      </c>
      <c r="D3118" s="2">
        <v>5.0308099999999998</v>
      </c>
      <c r="E3118" s="2" t="s">
        <v>24</v>
      </c>
      <c r="F3118" s="2">
        <v>0.06</v>
      </c>
      <c r="G3118" s="2" t="s">
        <v>25</v>
      </c>
      <c r="H3118" s="3">
        <v>42011</v>
      </c>
    </row>
    <row r="3119" spans="1:8">
      <c r="A3119" s="2" t="s">
        <v>611</v>
      </c>
      <c r="B3119" s="12">
        <v>69581043</v>
      </c>
      <c r="C3119" s="2">
        <v>4.7374900000000002</v>
      </c>
      <c r="D3119" s="2">
        <v>5.0217900000000002</v>
      </c>
      <c r="E3119" s="2" t="s">
        <v>24</v>
      </c>
      <c r="F3119" s="2">
        <v>0.06</v>
      </c>
      <c r="G3119" s="2" t="s">
        <v>25</v>
      </c>
      <c r="H3119" s="3">
        <v>42011</v>
      </c>
    </row>
    <row r="3120" spans="1:8">
      <c r="A3120" s="2" t="s">
        <v>612</v>
      </c>
      <c r="B3120" s="12">
        <v>69582043</v>
      </c>
      <c r="C3120" s="2">
        <v>4.7473099999999997</v>
      </c>
      <c r="D3120" s="2">
        <v>5.0321899999999999</v>
      </c>
      <c r="E3120" s="2" t="s">
        <v>24</v>
      </c>
      <c r="F3120" s="2">
        <v>0.06</v>
      </c>
      <c r="G3120" s="2" t="s">
        <v>25</v>
      </c>
      <c r="H3120" s="3">
        <v>42011</v>
      </c>
    </row>
    <row r="3121" spans="1:8">
      <c r="A3121" s="2" t="s">
        <v>613</v>
      </c>
      <c r="B3121" s="12">
        <v>24090049584</v>
      </c>
      <c r="C3121" s="2">
        <v>2.8853</v>
      </c>
      <c r="D3121" s="2">
        <v>3.1709399999999999</v>
      </c>
      <c r="E3121" s="2" t="s">
        <v>24</v>
      </c>
      <c r="F3121" s="2">
        <v>9.9000000000000005E-2</v>
      </c>
      <c r="G3121" s="2" t="s">
        <v>25</v>
      </c>
      <c r="H3121" s="3">
        <v>42011</v>
      </c>
    </row>
    <row r="3122" spans="1:8">
      <c r="A3122" s="2" t="s">
        <v>614</v>
      </c>
      <c r="B3122" s="12">
        <v>24090049684</v>
      </c>
      <c r="C3122" s="2">
        <v>2.9301499999999998</v>
      </c>
      <c r="D3122" s="2">
        <v>3.22024</v>
      </c>
      <c r="E3122" s="2" t="s">
        <v>24</v>
      </c>
      <c r="F3122" s="2">
        <v>9.9000000000000005E-2</v>
      </c>
      <c r="G3122" s="2" t="s">
        <v>25</v>
      </c>
      <c r="H3122" s="3">
        <v>42011</v>
      </c>
    </row>
    <row r="3123" spans="1:8">
      <c r="A3123" s="2" t="s">
        <v>615</v>
      </c>
      <c r="B3123" s="12">
        <v>24090049784</v>
      </c>
      <c r="C3123" s="2">
        <v>2.89377</v>
      </c>
      <c r="D3123" s="2">
        <v>3.1802600000000001</v>
      </c>
      <c r="E3123" s="2" t="s">
        <v>24</v>
      </c>
      <c r="F3123" s="2">
        <v>9.9000000000000005E-2</v>
      </c>
      <c r="G3123" s="2" t="s">
        <v>25</v>
      </c>
      <c r="H3123" s="3">
        <v>42011</v>
      </c>
    </row>
    <row r="3124" spans="1:8">
      <c r="A3124" s="2" t="s">
        <v>616</v>
      </c>
      <c r="B3124" s="12">
        <v>24090049084</v>
      </c>
      <c r="C3124" s="2">
        <v>2.90795</v>
      </c>
      <c r="D3124" s="2">
        <v>3.19584</v>
      </c>
      <c r="E3124" s="2" t="s">
        <v>24</v>
      </c>
      <c r="F3124" s="2">
        <v>9.9000000000000005E-2</v>
      </c>
      <c r="G3124" s="2" t="s">
        <v>25</v>
      </c>
      <c r="H3124" s="3">
        <v>42011</v>
      </c>
    </row>
    <row r="3125" spans="1:8">
      <c r="A3125" s="2" t="s">
        <v>1268</v>
      </c>
      <c r="B3125" s="12">
        <v>24090049884</v>
      </c>
      <c r="C3125" s="2">
        <v>2.9426199999999998</v>
      </c>
      <c r="D3125" s="2">
        <v>3.23394</v>
      </c>
      <c r="E3125" s="2" t="s">
        <v>24</v>
      </c>
      <c r="F3125" s="2">
        <v>9.9000000000000005E-2</v>
      </c>
      <c r="G3125" s="2" t="s">
        <v>25</v>
      </c>
      <c r="H3125" s="3">
        <v>42011</v>
      </c>
    </row>
    <row r="3126" spans="1:8">
      <c r="A3126" s="2" t="s">
        <v>617</v>
      </c>
      <c r="B3126" s="12">
        <v>24090049984</v>
      </c>
      <c r="C3126" s="2">
        <v>2.9377</v>
      </c>
      <c r="D3126" s="2">
        <v>3.2285300000000001</v>
      </c>
      <c r="E3126" s="2" t="s">
        <v>24</v>
      </c>
      <c r="F3126" s="2">
        <v>9.9000000000000005E-2</v>
      </c>
      <c r="G3126" s="2" t="s">
        <v>25</v>
      </c>
      <c r="H3126" s="3">
        <v>42011</v>
      </c>
    </row>
    <row r="3127" spans="1:8">
      <c r="A3127" s="2" t="s">
        <v>618</v>
      </c>
      <c r="B3127" s="12">
        <v>24090049184</v>
      </c>
      <c r="C3127" s="2">
        <v>2.9298099999999998</v>
      </c>
      <c r="D3127" s="2">
        <v>3.2198600000000002</v>
      </c>
      <c r="E3127" s="2" t="s">
        <v>24</v>
      </c>
      <c r="F3127" s="2">
        <v>9.9000000000000005E-2</v>
      </c>
      <c r="G3127" s="2" t="s">
        <v>25</v>
      </c>
      <c r="H3127" s="3">
        <v>42011</v>
      </c>
    </row>
    <row r="3128" spans="1:8">
      <c r="A3128" s="2" t="s">
        <v>619</v>
      </c>
      <c r="B3128" s="12">
        <v>24090049284</v>
      </c>
      <c r="C3128" s="2">
        <v>2.92089</v>
      </c>
      <c r="D3128" s="2">
        <v>3.2100599999999999</v>
      </c>
      <c r="E3128" s="2" t="s">
        <v>24</v>
      </c>
      <c r="F3128" s="2">
        <v>9.9000000000000005E-2</v>
      </c>
      <c r="G3128" s="2" t="s">
        <v>25</v>
      </c>
      <c r="H3128" s="3">
        <v>42011</v>
      </c>
    </row>
    <row r="3129" spans="1:8">
      <c r="A3129" s="2" t="s">
        <v>620</v>
      </c>
      <c r="B3129" s="12">
        <v>24090049384</v>
      </c>
      <c r="C3129" s="2">
        <v>2.8862100000000002</v>
      </c>
      <c r="D3129" s="2">
        <v>3.1719499999999998</v>
      </c>
      <c r="E3129" s="2" t="s">
        <v>24</v>
      </c>
      <c r="F3129" s="2">
        <v>9.9000000000000005E-2</v>
      </c>
      <c r="G3129" s="2" t="s">
        <v>25</v>
      </c>
      <c r="H3129" s="3">
        <v>42011</v>
      </c>
    </row>
    <row r="3130" spans="1:8">
      <c r="A3130" s="2" t="s">
        <v>621</v>
      </c>
      <c r="B3130" s="12">
        <v>24090049484</v>
      </c>
      <c r="C3130" s="2">
        <v>2.90544</v>
      </c>
      <c r="D3130" s="2">
        <v>3.1930800000000001</v>
      </c>
      <c r="E3130" s="2" t="s">
        <v>24</v>
      </c>
      <c r="F3130" s="2">
        <v>9.9000000000000005E-2</v>
      </c>
      <c r="G3130" s="2" t="s">
        <v>25</v>
      </c>
      <c r="H3130" s="3">
        <v>42011</v>
      </c>
    </row>
    <row r="3131" spans="1:8">
      <c r="A3131" s="2" t="s">
        <v>622</v>
      </c>
      <c r="B3131" s="12">
        <v>69024230</v>
      </c>
      <c r="C3131" s="2">
        <v>6.2578500000000004</v>
      </c>
      <c r="D3131" s="2">
        <v>6.8484699999999998</v>
      </c>
      <c r="E3131" s="2" t="s">
        <v>24</v>
      </c>
      <c r="F3131" s="2">
        <v>9.4399999999999998E-2</v>
      </c>
      <c r="G3131" s="2" t="s">
        <v>25</v>
      </c>
      <c r="H3131" s="3">
        <v>42011</v>
      </c>
    </row>
    <row r="3132" spans="1:8">
      <c r="A3132" s="2" t="s">
        <v>623</v>
      </c>
      <c r="B3132" s="12">
        <v>69024430</v>
      </c>
      <c r="C3132" s="2">
        <v>6.2474600000000002</v>
      </c>
      <c r="D3132" s="2">
        <v>6.8370899999999999</v>
      </c>
      <c r="E3132" s="2" t="s">
        <v>24</v>
      </c>
      <c r="F3132" s="2">
        <v>9.4399999999999998E-2</v>
      </c>
      <c r="G3132" s="2" t="s">
        <v>25</v>
      </c>
      <c r="H3132" s="3">
        <v>42011</v>
      </c>
    </row>
    <row r="3133" spans="1:8">
      <c r="A3133" s="2" t="s">
        <v>624</v>
      </c>
      <c r="B3133" s="12">
        <v>74612390</v>
      </c>
      <c r="C3133" s="2">
        <v>6.4622700000000002</v>
      </c>
      <c r="D3133" s="2">
        <v>7.1018999999999997</v>
      </c>
      <c r="E3133" s="2" t="s">
        <v>24</v>
      </c>
      <c r="F3133" s="2">
        <v>9.9000000000000005E-2</v>
      </c>
      <c r="G3133" s="2" t="s">
        <v>25</v>
      </c>
      <c r="H3133" s="3">
        <v>42011</v>
      </c>
    </row>
    <row r="3134" spans="1:8">
      <c r="A3134" s="2" t="s">
        <v>625</v>
      </c>
      <c r="B3134" s="12">
        <v>74612290</v>
      </c>
      <c r="C3134" s="2">
        <v>2.0033599999999998</v>
      </c>
      <c r="D3134" s="2">
        <v>2.2016900000000001</v>
      </c>
      <c r="E3134" s="2" t="s">
        <v>24</v>
      </c>
      <c r="F3134" s="2">
        <v>9.9000000000000005E-2</v>
      </c>
      <c r="G3134" s="2" t="s">
        <v>25</v>
      </c>
      <c r="H3134" s="3">
        <v>42011</v>
      </c>
    </row>
    <row r="3135" spans="1:8">
      <c r="A3135" s="2" t="s">
        <v>626</v>
      </c>
      <c r="B3135" s="12">
        <v>74918990</v>
      </c>
      <c r="C3135" s="2">
        <v>6.2284300000000004</v>
      </c>
      <c r="D3135" s="2">
        <v>6.8451000000000004</v>
      </c>
      <c r="E3135" s="2" t="s">
        <v>24</v>
      </c>
      <c r="F3135" s="2">
        <v>9.9000000000000005E-2</v>
      </c>
      <c r="G3135" s="2" t="s">
        <v>25</v>
      </c>
      <c r="H3135" s="3">
        <v>42011</v>
      </c>
    </row>
    <row r="3136" spans="1:8">
      <c r="A3136" s="2" t="s">
        <v>627</v>
      </c>
      <c r="B3136" s="12">
        <v>74964290</v>
      </c>
      <c r="C3136" s="2">
        <v>1.8900600000000001</v>
      </c>
      <c r="D3136" s="2">
        <v>2.0771899999999999</v>
      </c>
      <c r="E3136" s="2" t="s">
        <v>24</v>
      </c>
      <c r="F3136" s="2">
        <v>9.9000000000000005E-2</v>
      </c>
      <c r="G3136" s="2" t="s">
        <v>25</v>
      </c>
      <c r="H3136" s="3">
        <v>42011</v>
      </c>
    </row>
    <row r="3137" spans="1:8">
      <c r="A3137" s="2" t="s">
        <v>632</v>
      </c>
      <c r="B3137" s="12">
        <v>69422030</v>
      </c>
      <c r="C3137" s="2">
        <v>30.420480000000001</v>
      </c>
      <c r="D3137" s="2">
        <v>33.292169999999999</v>
      </c>
      <c r="E3137" s="2" t="s">
        <v>24</v>
      </c>
      <c r="F3137" s="2">
        <v>9.4399999999999998E-2</v>
      </c>
      <c r="G3137" s="2" t="s">
        <v>25</v>
      </c>
      <c r="H3137" s="3">
        <v>42011</v>
      </c>
    </row>
    <row r="3138" spans="1:8">
      <c r="A3138" s="2" t="s">
        <v>633</v>
      </c>
      <c r="B3138" s="12">
        <v>69420030</v>
      </c>
      <c r="C3138" s="2">
        <v>30.475180000000002</v>
      </c>
      <c r="D3138" s="2">
        <v>33.352040000000002</v>
      </c>
      <c r="E3138" s="2" t="s">
        <v>24</v>
      </c>
      <c r="F3138" s="2">
        <v>9.4399999999999998E-2</v>
      </c>
      <c r="G3138" s="2" t="s">
        <v>25</v>
      </c>
      <c r="H3138" s="3">
        <v>42011</v>
      </c>
    </row>
    <row r="3139" spans="1:8">
      <c r="A3139" s="2" t="s">
        <v>634</v>
      </c>
      <c r="B3139" s="12">
        <v>69421030</v>
      </c>
      <c r="C3139" s="2">
        <v>30.26989</v>
      </c>
      <c r="D3139" s="2">
        <v>33.127369999999999</v>
      </c>
      <c r="E3139" s="2" t="s">
        <v>24</v>
      </c>
      <c r="F3139" s="2">
        <v>9.4399999999999998E-2</v>
      </c>
      <c r="G3139" s="2" t="s">
        <v>25</v>
      </c>
      <c r="H3139" s="3">
        <v>42011</v>
      </c>
    </row>
    <row r="3140" spans="1:8">
      <c r="A3140" s="2" t="s">
        <v>653</v>
      </c>
      <c r="B3140" s="12">
        <v>13830301</v>
      </c>
      <c r="C3140" s="2">
        <v>45.533110000000001</v>
      </c>
      <c r="D3140" s="2">
        <v>49.63064</v>
      </c>
      <c r="E3140" s="2" t="s">
        <v>24</v>
      </c>
      <c r="F3140" s="2">
        <v>0.09</v>
      </c>
      <c r="G3140" s="2" t="s">
        <v>25</v>
      </c>
      <c r="H3140" s="3">
        <v>42011</v>
      </c>
    </row>
    <row r="3141" spans="1:8">
      <c r="A3141" s="2" t="s">
        <v>653</v>
      </c>
      <c r="B3141" s="12">
        <v>13830304</v>
      </c>
      <c r="C3141" s="2">
        <v>46.136069999999997</v>
      </c>
      <c r="D3141" s="2">
        <v>50.289239999999999</v>
      </c>
      <c r="E3141" s="2" t="s">
        <v>24</v>
      </c>
      <c r="F3141" s="2">
        <v>0.09</v>
      </c>
      <c r="G3141" s="2" t="s">
        <v>25</v>
      </c>
      <c r="H3141" s="3">
        <v>42011</v>
      </c>
    </row>
    <row r="3142" spans="1:8">
      <c r="A3142" s="2" t="s">
        <v>654</v>
      </c>
      <c r="B3142" s="12">
        <v>9002901</v>
      </c>
      <c r="C3142" s="2">
        <v>1.9359500000000001</v>
      </c>
      <c r="D3142" s="2">
        <v>2.0908099999999998</v>
      </c>
      <c r="E3142" s="2" t="s">
        <v>24</v>
      </c>
      <c r="F3142" s="2">
        <v>0.08</v>
      </c>
      <c r="G3142" s="2" t="s">
        <v>25</v>
      </c>
      <c r="H3142" s="3">
        <v>42011</v>
      </c>
    </row>
    <row r="3143" spans="1:8">
      <c r="A3143" s="2" t="s">
        <v>655</v>
      </c>
      <c r="B3143" s="12">
        <v>9005501</v>
      </c>
      <c r="C3143" s="2">
        <v>2.4172600000000002</v>
      </c>
      <c r="D3143" s="2">
        <v>2.6106600000000002</v>
      </c>
      <c r="E3143" s="2" t="s">
        <v>24</v>
      </c>
      <c r="F3143" s="2">
        <v>0.08</v>
      </c>
      <c r="G3143" s="2" t="s">
        <v>25</v>
      </c>
      <c r="H3143" s="3">
        <v>42011</v>
      </c>
    </row>
    <row r="3144" spans="1:8">
      <c r="A3144" s="2" t="s">
        <v>656</v>
      </c>
      <c r="B3144" s="12">
        <v>9009001</v>
      </c>
      <c r="C3144" s="2">
        <v>3.2006299999999999</v>
      </c>
      <c r="D3144" s="2">
        <v>3.45668</v>
      </c>
      <c r="E3144" s="2" t="s">
        <v>24</v>
      </c>
      <c r="F3144" s="2">
        <v>0.08</v>
      </c>
      <c r="G3144" s="2" t="s">
        <v>25</v>
      </c>
      <c r="H3144" s="3">
        <v>42011</v>
      </c>
    </row>
    <row r="3145" spans="1:8">
      <c r="A3145" s="2" t="s">
        <v>1173</v>
      </c>
      <c r="B3145" s="12">
        <v>9009401</v>
      </c>
      <c r="C3145" s="2">
        <v>5.4926700000000004</v>
      </c>
      <c r="D3145" s="2">
        <v>5.9320199999999996</v>
      </c>
      <c r="E3145" s="2" t="s">
        <v>24</v>
      </c>
      <c r="F3145" s="2">
        <v>0.08</v>
      </c>
      <c r="G3145" s="2" t="s">
        <v>25</v>
      </c>
      <c r="H3145" s="3">
        <v>42011</v>
      </c>
    </row>
    <row r="3146" spans="1:8">
      <c r="A3146" s="2" t="s">
        <v>1668</v>
      </c>
      <c r="B3146" s="12">
        <v>9005907</v>
      </c>
      <c r="C3146" s="2">
        <v>4.84077</v>
      </c>
      <c r="D3146" s="2">
        <v>5.2280300000000004</v>
      </c>
      <c r="E3146" s="2" t="s">
        <v>24</v>
      </c>
      <c r="F3146" s="2">
        <v>0.08</v>
      </c>
      <c r="G3146" s="2" t="s">
        <v>25</v>
      </c>
      <c r="H3146" s="3">
        <v>42011</v>
      </c>
    </row>
    <row r="3147" spans="1:8">
      <c r="A3147" s="2" t="s">
        <v>657</v>
      </c>
      <c r="B3147" s="12">
        <v>69100101</v>
      </c>
      <c r="C3147" s="2">
        <v>38.039299999999997</v>
      </c>
      <c r="D3147" s="2">
        <v>40.664020000000001</v>
      </c>
      <c r="E3147" s="2" t="s">
        <v>24</v>
      </c>
      <c r="F3147" s="2">
        <v>6.9000000000000006E-2</v>
      </c>
      <c r="G3147" s="2" t="s">
        <v>25</v>
      </c>
      <c r="H3147" s="3">
        <v>42011</v>
      </c>
    </row>
    <row r="3148" spans="1:8">
      <c r="A3148" s="2" t="s">
        <v>659</v>
      </c>
      <c r="B3148" s="12">
        <v>71023724</v>
      </c>
      <c r="C3148" s="2">
        <v>2.1187</v>
      </c>
      <c r="D3148" s="2">
        <v>2.28823</v>
      </c>
      <c r="E3148" s="2" t="s">
        <v>24</v>
      </c>
      <c r="F3148" s="2">
        <v>0.08</v>
      </c>
      <c r="G3148" s="2" t="s">
        <v>25</v>
      </c>
      <c r="H3148" s="3">
        <v>42011</v>
      </c>
    </row>
    <row r="3149" spans="1:8">
      <c r="A3149" s="2" t="s">
        <v>660</v>
      </c>
      <c r="B3149" s="12">
        <v>74431730</v>
      </c>
      <c r="C3149" s="2">
        <v>11.46576</v>
      </c>
      <c r="D3149" s="2">
        <v>12.60087</v>
      </c>
      <c r="E3149" s="2" t="s">
        <v>24</v>
      </c>
      <c r="F3149" s="2">
        <v>9.9000000000000005E-2</v>
      </c>
      <c r="G3149" s="2" t="s">
        <v>25</v>
      </c>
      <c r="H3149" s="3">
        <v>42011</v>
      </c>
    </row>
    <row r="3150" spans="1:8">
      <c r="A3150" s="2" t="s">
        <v>661</v>
      </c>
      <c r="B3150" s="12">
        <v>74431430</v>
      </c>
      <c r="C3150" s="2">
        <v>22.314060000000001</v>
      </c>
      <c r="D3150" s="2">
        <v>24.5227</v>
      </c>
      <c r="E3150" s="2" t="s">
        <v>24</v>
      </c>
      <c r="F3150" s="2">
        <v>9.9000000000000005E-2</v>
      </c>
      <c r="G3150" s="2" t="s">
        <v>25</v>
      </c>
      <c r="H3150" s="3">
        <v>42011</v>
      </c>
    </row>
    <row r="3151" spans="1:8">
      <c r="A3151" s="2" t="s">
        <v>663</v>
      </c>
      <c r="B3151" s="12">
        <v>69306030</v>
      </c>
      <c r="C3151" s="2">
        <v>13.64167</v>
      </c>
      <c r="D3151" s="2">
        <v>14.733000000000001</v>
      </c>
      <c r="E3151" s="2" t="s">
        <v>24</v>
      </c>
      <c r="F3151" s="2">
        <v>0.08</v>
      </c>
      <c r="G3151" s="2" t="s">
        <v>25</v>
      </c>
      <c r="H3151" s="3">
        <v>42011</v>
      </c>
    </row>
    <row r="3152" spans="1:8">
      <c r="A3152" s="2" t="s">
        <v>664</v>
      </c>
      <c r="B3152" s="12">
        <v>69306075</v>
      </c>
      <c r="C3152" s="2">
        <v>13.64167</v>
      </c>
      <c r="D3152" s="2">
        <v>14.733000000000001</v>
      </c>
      <c r="E3152" s="2" t="s">
        <v>24</v>
      </c>
      <c r="F3152" s="2">
        <v>0.08</v>
      </c>
      <c r="G3152" s="2" t="s">
        <v>25</v>
      </c>
      <c r="H3152" s="3">
        <v>42011</v>
      </c>
    </row>
    <row r="3153" spans="1:8">
      <c r="A3153" s="2" t="s">
        <v>665</v>
      </c>
      <c r="B3153" s="12">
        <v>49491030</v>
      </c>
      <c r="C3153" s="2">
        <v>5.5797400000000001</v>
      </c>
      <c r="D3153" s="2">
        <v>6.0261199999999997</v>
      </c>
      <c r="E3153" s="2" t="s">
        <v>24</v>
      </c>
      <c r="F3153" s="2">
        <v>0.08</v>
      </c>
      <c r="G3153" s="2" t="s">
        <v>25</v>
      </c>
      <c r="H3153" s="3">
        <v>42011</v>
      </c>
    </row>
    <row r="3154" spans="1:8">
      <c r="A3154" s="2" t="s">
        <v>666</v>
      </c>
      <c r="B3154" s="12">
        <v>49496030</v>
      </c>
      <c r="C3154" s="2">
        <v>5.63896</v>
      </c>
      <c r="D3154" s="2">
        <v>6.0900699999999999</v>
      </c>
      <c r="E3154" s="2" t="s">
        <v>24</v>
      </c>
      <c r="F3154" s="2">
        <v>0.08</v>
      </c>
      <c r="G3154" s="2" t="s">
        <v>25</v>
      </c>
      <c r="H3154" s="3">
        <v>42011</v>
      </c>
    </row>
    <row r="3155" spans="1:8">
      <c r="A3155" s="2" t="s">
        <v>667</v>
      </c>
      <c r="B3155" s="12">
        <v>49490030</v>
      </c>
      <c r="C3155" s="2">
        <v>5.6658099999999996</v>
      </c>
      <c r="D3155" s="2">
        <v>6.1190699999999998</v>
      </c>
      <c r="E3155" s="2" t="s">
        <v>24</v>
      </c>
      <c r="F3155" s="2">
        <v>0.08</v>
      </c>
      <c r="G3155" s="2" t="s">
        <v>25</v>
      </c>
      <c r="H3155" s="3">
        <v>42011</v>
      </c>
    </row>
    <row r="3156" spans="1:8">
      <c r="A3156" s="2" t="s">
        <v>39</v>
      </c>
      <c r="B3156" s="12">
        <v>64896067151</v>
      </c>
      <c r="C3156" s="2">
        <v>64.462670000000003</v>
      </c>
      <c r="D3156" s="2">
        <v>70.264309999999995</v>
      </c>
      <c r="E3156" s="2" t="s">
        <v>24</v>
      </c>
      <c r="F3156" s="2">
        <v>0.09</v>
      </c>
      <c r="G3156" s="2" t="s">
        <v>25</v>
      </c>
      <c r="H3156" s="3">
        <v>42011</v>
      </c>
    </row>
    <row r="3157" spans="1:8">
      <c r="A3157" s="2" t="s">
        <v>40</v>
      </c>
      <c r="B3157" s="12">
        <v>64896068151</v>
      </c>
      <c r="C3157" s="2">
        <v>45.935980000000001</v>
      </c>
      <c r="D3157" s="2">
        <v>50.069760000000002</v>
      </c>
      <c r="E3157" s="2" t="s">
        <v>24</v>
      </c>
      <c r="F3157" s="2">
        <v>0.09</v>
      </c>
      <c r="G3157" s="2" t="s">
        <v>25</v>
      </c>
      <c r="H3157" s="3">
        <v>42011</v>
      </c>
    </row>
    <row r="3158" spans="1:8">
      <c r="A3158" s="2" t="s">
        <v>41</v>
      </c>
      <c r="B3158" s="12">
        <v>64896067250</v>
      </c>
      <c r="C3158" s="2">
        <v>67.325329999999994</v>
      </c>
      <c r="D3158" s="2">
        <v>73.383269999999996</v>
      </c>
      <c r="E3158" s="2" t="s">
        <v>24</v>
      </c>
      <c r="F3158" s="2">
        <v>0.09</v>
      </c>
      <c r="G3158" s="2" t="s">
        <v>25</v>
      </c>
      <c r="H3158" s="3">
        <v>42011</v>
      </c>
    </row>
    <row r="3159" spans="1:8">
      <c r="A3159" s="2" t="s">
        <v>42</v>
      </c>
      <c r="B3159" s="12">
        <v>64896069151</v>
      </c>
      <c r="C3159" s="2">
        <v>65.206040000000002</v>
      </c>
      <c r="D3159" s="2">
        <v>71.074579999999997</v>
      </c>
      <c r="E3159" s="2" t="s">
        <v>24</v>
      </c>
      <c r="F3159" s="2">
        <v>0.09</v>
      </c>
      <c r="G3159" s="2" t="s">
        <v>25</v>
      </c>
      <c r="H3159" s="3">
        <v>42011</v>
      </c>
    </row>
    <row r="3160" spans="1:8">
      <c r="A3160" s="2" t="s">
        <v>43</v>
      </c>
      <c r="B3160" s="12">
        <v>64896069250</v>
      </c>
      <c r="C3160" s="2">
        <v>67.797809999999998</v>
      </c>
      <c r="D3160" s="2">
        <v>73.898259999999993</v>
      </c>
      <c r="E3160" s="2" t="s">
        <v>24</v>
      </c>
      <c r="F3160" s="2">
        <v>0.09</v>
      </c>
      <c r="G3160" s="2" t="s">
        <v>25</v>
      </c>
      <c r="H3160" s="3">
        <v>42011</v>
      </c>
    </row>
    <row r="3161" spans="1:8">
      <c r="A3161" s="2" t="s">
        <v>670</v>
      </c>
      <c r="B3161" s="12">
        <v>9513601</v>
      </c>
      <c r="C3161" s="2">
        <v>4.4227600000000002</v>
      </c>
      <c r="D3161" s="2">
        <v>4.9534900000000004</v>
      </c>
      <c r="E3161" s="2" t="s">
        <v>24</v>
      </c>
      <c r="F3161" s="2">
        <v>0.12</v>
      </c>
      <c r="G3161" s="2" t="s">
        <v>25</v>
      </c>
      <c r="H3161" s="3">
        <v>42011</v>
      </c>
    </row>
    <row r="3162" spans="1:8">
      <c r="A3162" s="2" t="s">
        <v>671</v>
      </c>
      <c r="B3162" s="12">
        <v>9513502</v>
      </c>
      <c r="C3162" s="2">
        <v>131.30015</v>
      </c>
      <c r="D3162" s="2">
        <v>147.05617000000001</v>
      </c>
      <c r="E3162" s="2" t="s">
        <v>24</v>
      </c>
      <c r="F3162" s="2">
        <v>0.12</v>
      </c>
      <c r="G3162" s="2" t="s">
        <v>25</v>
      </c>
      <c r="H3162" s="3">
        <v>42011</v>
      </c>
    </row>
    <row r="3163" spans="1:8">
      <c r="A3163" s="2" t="s">
        <v>196</v>
      </c>
      <c r="B3163" s="12">
        <v>59148001315</v>
      </c>
      <c r="C3163" s="2">
        <v>5.5015400000000003</v>
      </c>
      <c r="D3163" s="2">
        <v>6.3212700000000002</v>
      </c>
      <c r="E3163" s="2" t="s">
        <v>24</v>
      </c>
      <c r="F3163" s="2">
        <v>0.14899999999999999</v>
      </c>
      <c r="G3163" s="2" t="s">
        <v>25</v>
      </c>
      <c r="H3163" s="3">
        <v>42018</v>
      </c>
    </row>
    <row r="3164" spans="1:8">
      <c r="A3164" s="2" t="s">
        <v>197</v>
      </c>
      <c r="B3164" s="12">
        <v>59148000813</v>
      </c>
      <c r="C3164" s="2">
        <v>25.347650000000002</v>
      </c>
      <c r="D3164" s="2">
        <v>29.12445</v>
      </c>
      <c r="E3164" s="2" t="s">
        <v>24</v>
      </c>
      <c r="F3164" s="2">
        <v>0.14899999999999999</v>
      </c>
      <c r="G3164" s="2" t="s">
        <v>25</v>
      </c>
      <c r="H3164" s="3">
        <v>42018</v>
      </c>
    </row>
    <row r="3165" spans="1:8">
      <c r="A3165" s="2" t="s">
        <v>198</v>
      </c>
      <c r="B3165" s="12">
        <v>59148000913</v>
      </c>
      <c r="C3165" s="2">
        <v>25.27327</v>
      </c>
      <c r="D3165" s="2">
        <v>29.038989999999998</v>
      </c>
      <c r="E3165" s="2" t="s">
        <v>24</v>
      </c>
      <c r="F3165" s="2">
        <v>0.14899999999999999</v>
      </c>
      <c r="G3165" s="2" t="s">
        <v>25</v>
      </c>
      <c r="H3165" s="3">
        <v>42018</v>
      </c>
    </row>
    <row r="3166" spans="1:8">
      <c r="A3166" s="2" t="s">
        <v>199</v>
      </c>
      <c r="B3166" s="12">
        <v>59148000613</v>
      </c>
      <c r="C3166" s="2">
        <v>25.33511</v>
      </c>
      <c r="D3166" s="2">
        <v>29.110050000000001</v>
      </c>
      <c r="E3166" s="2" t="s">
        <v>24</v>
      </c>
      <c r="F3166" s="2">
        <v>0.14899999999999999</v>
      </c>
      <c r="G3166" s="2" t="s">
        <v>25</v>
      </c>
      <c r="H3166" s="3">
        <v>42018</v>
      </c>
    </row>
    <row r="3167" spans="1:8">
      <c r="A3167" s="2" t="s">
        <v>200</v>
      </c>
      <c r="B3167" s="12">
        <v>59148001013</v>
      </c>
      <c r="C3167" s="2">
        <v>35.61354</v>
      </c>
      <c r="D3167" s="2">
        <v>40.91995</v>
      </c>
      <c r="E3167" s="2" t="s">
        <v>24</v>
      </c>
      <c r="F3167" s="2">
        <v>0.14899999999999999</v>
      </c>
      <c r="G3167" s="2" t="s">
        <v>25</v>
      </c>
      <c r="H3167" s="3">
        <v>42018</v>
      </c>
    </row>
    <row r="3168" spans="1:8">
      <c r="A3168" s="2" t="s">
        <v>201</v>
      </c>
      <c r="B3168" s="12">
        <v>59148001113</v>
      </c>
      <c r="C3168" s="2">
        <v>35.668599999999998</v>
      </c>
      <c r="D3168" s="2">
        <v>40.983229999999999</v>
      </c>
      <c r="E3168" s="2" t="s">
        <v>24</v>
      </c>
      <c r="F3168" s="2">
        <v>0.14899999999999999</v>
      </c>
      <c r="G3168" s="2" t="s">
        <v>25</v>
      </c>
      <c r="H3168" s="3">
        <v>42018</v>
      </c>
    </row>
    <row r="3169" spans="1:8">
      <c r="A3169" s="2" t="s">
        <v>202</v>
      </c>
      <c r="B3169" s="12">
        <v>59148000713</v>
      </c>
      <c r="C3169" s="2">
        <v>24.997579999999999</v>
      </c>
      <c r="D3169" s="2">
        <v>28.72221</v>
      </c>
      <c r="E3169" s="2" t="s">
        <v>24</v>
      </c>
      <c r="F3169" s="2">
        <v>0.14899999999999999</v>
      </c>
      <c r="G3169" s="2" t="s">
        <v>25</v>
      </c>
      <c r="H3169" s="3">
        <v>42018</v>
      </c>
    </row>
    <row r="3170" spans="1:8">
      <c r="A3170" s="2" t="s">
        <v>1669</v>
      </c>
      <c r="B3170" s="12">
        <v>59148064023</v>
      </c>
      <c r="C3170" s="2">
        <v>30.47533</v>
      </c>
      <c r="D3170" s="2">
        <v>35.016150000000003</v>
      </c>
      <c r="E3170" s="2" t="s">
        <v>24</v>
      </c>
      <c r="F3170" s="2">
        <v>0.14899999999999999</v>
      </c>
      <c r="G3170" s="2" t="s">
        <v>25</v>
      </c>
      <c r="H3170" s="3">
        <v>42018</v>
      </c>
    </row>
    <row r="3171" spans="1:8">
      <c r="A3171" s="2" t="s">
        <v>1670</v>
      </c>
      <c r="B3171" s="12">
        <v>59148064123</v>
      </c>
      <c r="C3171" s="2">
        <v>29.85472</v>
      </c>
      <c r="D3171" s="2">
        <v>34.303080000000001</v>
      </c>
      <c r="E3171" s="2" t="s">
        <v>24</v>
      </c>
      <c r="F3171" s="2">
        <v>0.14899999999999999</v>
      </c>
      <c r="G3171" s="2" t="s">
        <v>25</v>
      </c>
      <c r="H3171" s="3">
        <v>42018</v>
      </c>
    </row>
    <row r="3172" spans="1:8">
      <c r="A3172" s="2" t="s">
        <v>672</v>
      </c>
      <c r="B3172" s="12">
        <v>59148001871</v>
      </c>
      <c r="C3172" s="2">
        <v>1109.2495699999999</v>
      </c>
      <c r="D3172" s="2">
        <v>1142.5270599999999</v>
      </c>
      <c r="E3172" s="2" t="s">
        <v>24</v>
      </c>
      <c r="F3172" s="2">
        <v>0.03</v>
      </c>
      <c r="G3172" s="2" t="s">
        <v>25</v>
      </c>
      <c r="H3172" s="3">
        <v>42018</v>
      </c>
    </row>
    <row r="3173" spans="1:8">
      <c r="A3173" s="2" t="s">
        <v>673</v>
      </c>
      <c r="B3173" s="12">
        <v>59148001971</v>
      </c>
      <c r="C3173" s="2">
        <v>1499.7471800000001</v>
      </c>
      <c r="D3173" s="2">
        <v>1544.7395899999999</v>
      </c>
      <c r="E3173" s="2" t="s">
        <v>24</v>
      </c>
      <c r="F3173" s="2">
        <v>0.03</v>
      </c>
      <c r="G3173" s="2" t="s">
        <v>25</v>
      </c>
      <c r="H3173" s="3">
        <v>42018</v>
      </c>
    </row>
    <row r="3174" spans="1:8">
      <c r="A3174" s="2" t="s">
        <v>674</v>
      </c>
      <c r="B3174" s="12">
        <v>13548013250</v>
      </c>
      <c r="C3174" s="2">
        <v>7.1337299999999999</v>
      </c>
      <c r="D3174" s="2">
        <v>7.8399000000000001</v>
      </c>
      <c r="E3174" s="2" t="s">
        <v>24</v>
      </c>
      <c r="F3174" s="2">
        <v>9.9000000000000005E-2</v>
      </c>
      <c r="G3174" s="2" t="s">
        <v>25</v>
      </c>
      <c r="H3174" s="3">
        <v>42018</v>
      </c>
    </row>
    <row r="3175" spans="1:8">
      <c r="A3175" s="2" t="s">
        <v>1412</v>
      </c>
      <c r="B3175" s="12">
        <v>50242013801</v>
      </c>
      <c r="C3175" s="2">
        <v>743.66666999999995</v>
      </c>
      <c r="D3175" s="2">
        <v>765.97667000000001</v>
      </c>
      <c r="E3175" s="2" t="s">
        <v>24</v>
      </c>
      <c r="F3175" s="2">
        <v>0.03</v>
      </c>
      <c r="G3175" s="2" t="s">
        <v>25</v>
      </c>
      <c r="H3175" s="3">
        <v>42018</v>
      </c>
    </row>
    <row r="3176" spans="1:8">
      <c r="A3176" s="2" t="s">
        <v>107</v>
      </c>
      <c r="B3176" s="12">
        <v>430047801</v>
      </c>
      <c r="C3176" s="2">
        <v>208.37591</v>
      </c>
      <c r="D3176" s="2">
        <v>239.63621000000001</v>
      </c>
      <c r="E3176" s="2" t="s">
        <v>24</v>
      </c>
      <c r="F3176" s="2">
        <v>0.15</v>
      </c>
      <c r="G3176" s="2" t="s">
        <v>25</v>
      </c>
      <c r="H3176" s="3">
        <v>42018</v>
      </c>
    </row>
    <row r="3177" spans="1:8">
      <c r="A3177" s="2" t="s">
        <v>109</v>
      </c>
      <c r="B3177" s="12">
        <v>430047115</v>
      </c>
      <c r="C3177" s="2">
        <v>6.8281999999999998</v>
      </c>
      <c r="D3177" s="2">
        <v>7.8525700000000001</v>
      </c>
      <c r="E3177" s="2" t="s">
        <v>24</v>
      </c>
      <c r="F3177" s="2">
        <v>0.15</v>
      </c>
      <c r="G3177" s="2" t="s">
        <v>25</v>
      </c>
      <c r="H3177" s="3">
        <v>42018</v>
      </c>
    </row>
    <row r="3178" spans="1:8">
      <c r="A3178" s="2" t="s">
        <v>675</v>
      </c>
      <c r="B3178" s="12">
        <v>64764015518</v>
      </c>
      <c r="C3178" s="2">
        <v>6.9720599999999999</v>
      </c>
      <c r="D3178" s="2">
        <v>7.6622300000000001</v>
      </c>
      <c r="E3178" s="2" t="s">
        <v>24</v>
      </c>
      <c r="F3178" s="2">
        <v>9.9000000000000005E-2</v>
      </c>
      <c r="G3178" s="2" t="s">
        <v>25</v>
      </c>
      <c r="H3178" s="3">
        <v>42018</v>
      </c>
    </row>
    <row r="3179" spans="1:8">
      <c r="A3179" s="2" t="s">
        <v>676</v>
      </c>
      <c r="B3179" s="12">
        <v>64764015818</v>
      </c>
      <c r="C3179" s="2">
        <v>6.9591399999999997</v>
      </c>
      <c r="D3179" s="2">
        <v>7.6480199999999998</v>
      </c>
      <c r="E3179" s="2" t="s">
        <v>24</v>
      </c>
      <c r="F3179" s="2">
        <v>9.9000000000000005E-2</v>
      </c>
      <c r="G3179" s="2" t="s">
        <v>25</v>
      </c>
      <c r="H3179" s="3">
        <v>42018</v>
      </c>
    </row>
    <row r="3180" spans="1:8">
      <c r="A3180" s="2" t="s">
        <v>677</v>
      </c>
      <c r="B3180" s="12">
        <v>64764051030</v>
      </c>
      <c r="C3180" s="2">
        <v>7.5212199999999996</v>
      </c>
      <c r="D3180" s="2">
        <v>8.2659699999999994</v>
      </c>
      <c r="E3180" s="2" t="s">
        <v>24</v>
      </c>
      <c r="F3180" s="2">
        <v>9.9000000000000005E-2</v>
      </c>
      <c r="G3180" s="2" t="s">
        <v>25</v>
      </c>
      <c r="H3180" s="3">
        <v>42018</v>
      </c>
    </row>
    <row r="3181" spans="1:8">
      <c r="A3181" s="2" t="s">
        <v>678</v>
      </c>
      <c r="B3181" s="12">
        <v>64764031030</v>
      </c>
      <c r="C3181" s="2">
        <v>14.97969</v>
      </c>
      <c r="D3181" s="2">
        <v>16.462679999999999</v>
      </c>
      <c r="E3181" s="2" t="s">
        <v>24</v>
      </c>
      <c r="F3181" s="2">
        <v>9.9000000000000005E-2</v>
      </c>
      <c r="G3181" s="2" t="s">
        <v>25</v>
      </c>
      <c r="H3181" s="3">
        <v>42018</v>
      </c>
    </row>
    <row r="3182" spans="1:8">
      <c r="A3182" s="2" t="s">
        <v>679</v>
      </c>
      <c r="B3182" s="12">
        <v>64764015104</v>
      </c>
      <c r="C3182" s="2">
        <v>9.1301100000000002</v>
      </c>
      <c r="D3182" s="2">
        <v>10.03407</v>
      </c>
      <c r="E3182" s="2" t="s">
        <v>24</v>
      </c>
      <c r="F3182" s="2">
        <v>9.9000000000000005E-2</v>
      </c>
      <c r="G3182" s="2" t="s">
        <v>25</v>
      </c>
      <c r="H3182" s="3">
        <v>42018</v>
      </c>
    </row>
    <row r="3183" spans="1:8">
      <c r="A3183" s="2" t="s">
        <v>680</v>
      </c>
      <c r="B3183" s="12">
        <v>64764030114</v>
      </c>
      <c r="C3183" s="2">
        <v>13.91244</v>
      </c>
      <c r="D3183" s="2">
        <v>15.28989</v>
      </c>
      <c r="E3183" s="2" t="s">
        <v>24</v>
      </c>
      <c r="F3183" s="2">
        <v>9.9000000000000005E-2</v>
      </c>
      <c r="G3183" s="2" t="s">
        <v>25</v>
      </c>
      <c r="H3183" s="3">
        <v>42018</v>
      </c>
    </row>
    <row r="3184" spans="1:8">
      <c r="A3184" s="2" t="s">
        <v>681</v>
      </c>
      <c r="B3184" s="12">
        <v>64764045124</v>
      </c>
      <c r="C3184" s="2">
        <v>15.307639999999999</v>
      </c>
      <c r="D3184" s="2">
        <v>16.8231</v>
      </c>
      <c r="E3184" s="2" t="s">
        <v>24</v>
      </c>
      <c r="F3184" s="2">
        <v>9.9000000000000005E-2</v>
      </c>
      <c r="G3184" s="2" t="s">
        <v>25</v>
      </c>
      <c r="H3184" s="3">
        <v>42018</v>
      </c>
    </row>
    <row r="3185" spans="1:8">
      <c r="A3185" s="2" t="s">
        <v>209</v>
      </c>
      <c r="B3185" s="12">
        <v>23218105</v>
      </c>
      <c r="C3185" s="2">
        <v>33.819699999999997</v>
      </c>
      <c r="D3185" s="2">
        <v>36.526629999999997</v>
      </c>
      <c r="E3185" s="2" t="s">
        <v>24</v>
      </c>
      <c r="F3185" s="2">
        <v>0.08</v>
      </c>
      <c r="G3185" s="2" t="s">
        <v>25</v>
      </c>
      <c r="H3185" s="3">
        <v>42018</v>
      </c>
    </row>
    <row r="3186" spans="1:8">
      <c r="A3186" s="2" t="s">
        <v>1671</v>
      </c>
      <c r="B3186" s="12">
        <v>23927705</v>
      </c>
      <c r="C3186" s="2">
        <v>34.821199999999997</v>
      </c>
      <c r="D3186" s="2">
        <v>37.607250000000001</v>
      </c>
      <c r="E3186" s="2" t="s">
        <v>24</v>
      </c>
      <c r="F3186" s="2">
        <v>0.08</v>
      </c>
      <c r="G3186" s="2" t="s">
        <v>25</v>
      </c>
      <c r="H3186" s="3">
        <v>42018</v>
      </c>
    </row>
    <row r="3187" spans="1:8">
      <c r="A3187" s="2" t="s">
        <v>210</v>
      </c>
      <c r="B3187" s="12">
        <v>23350730</v>
      </c>
      <c r="C3187" s="2">
        <v>6.2998700000000003</v>
      </c>
      <c r="D3187" s="2">
        <v>6.8039199999999997</v>
      </c>
      <c r="E3187" s="2" t="s">
        <v>24</v>
      </c>
      <c r="F3187" s="2">
        <v>0.08</v>
      </c>
      <c r="G3187" s="2" t="s">
        <v>25</v>
      </c>
      <c r="H3187" s="3">
        <v>42018</v>
      </c>
    </row>
    <row r="3188" spans="1:8">
      <c r="A3188" s="2" t="s">
        <v>211</v>
      </c>
      <c r="B3188" s="12">
        <v>23367030</v>
      </c>
      <c r="C3188" s="2">
        <v>6.7166199999999998</v>
      </c>
      <c r="D3188" s="2">
        <v>7.1868600000000002</v>
      </c>
      <c r="E3188" s="2" t="s">
        <v>24</v>
      </c>
      <c r="F3188" s="2">
        <v>7.0000000000000007E-2</v>
      </c>
      <c r="G3188" s="2" t="s">
        <v>25</v>
      </c>
      <c r="H3188" s="3">
        <v>42018</v>
      </c>
    </row>
    <row r="3189" spans="1:8">
      <c r="A3189" s="2" t="s">
        <v>211</v>
      </c>
      <c r="B3189" s="12">
        <v>23367060</v>
      </c>
      <c r="C3189" s="2">
        <v>6.37948</v>
      </c>
      <c r="D3189" s="2">
        <v>7.01736</v>
      </c>
      <c r="E3189" s="2" t="s">
        <v>24</v>
      </c>
      <c r="F3189" s="2">
        <v>0.1</v>
      </c>
      <c r="G3189" s="2" t="s">
        <v>25</v>
      </c>
      <c r="H3189" s="3">
        <v>42018</v>
      </c>
    </row>
    <row r="3190" spans="1:8">
      <c r="A3190" s="2" t="s">
        <v>211</v>
      </c>
      <c r="B3190" s="12">
        <v>23367090</v>
      </c>
      <c r="C3190" s="2">
        <v>6.3912899999999997</v>
      </c>
      <c r="D3190" s="2">
        <v>6.6149300000000002</v>
      </c>
      <c r="E3190" s="2" t="s">
        <v>24</v>
      </c>
      <c r="F3190" s="2">
        <v>3.5000000000000003E-2</v>
      </c>
      <c r="G3190" s="2" t="s">
        <v>25</v>
      </c>
      <c r="H3190" s="3">
        <v>42018</v>
      </c>
    </row>
    <row r="3191" spans="1:8">
      <c r="A3191" s="2" t="s">
        <v>682</v>
      </c>
      <c r="B3191" s="12">
        <v>173069500</v>
      </c>
      <c r="C3191" s="2">
        <v>3.7329699999999999</v>
      </c>
      <c r="D3191" s="2">
        <v>3.9196599999999999</v>
      </c>
      <c r="E3191" s="2" t="s">
        <v>24</v>
      </c>
      <c r="F3191" s="2">
        <v>0.05</v>
      </c>
      <c r="G3191" s="2" t="s">
        <v>25</v>
      </c>
      <c r="H3191" s="3">
        <v>42018</v>
      </c>
    </row>
    <row r="3192" spans="1:8">
      <c r="A3192" s="2" t="s">
        <v>682</v>
      </c>
      <c r="B3192" s="12">
        <v>173069504</v>
      </c>
      <c r="C3192" s="2">
        <v>7.4752400000000003</v>
      </c>
      <c r="D3192" s="2">
        <v>7.8487</v>
      </c>
      <c r="E3192" s="2" t="s">
        <v>24</v>
      </c>
      <c r="F3192" s="2">
        <v>0.05</v>
      </c>
      <c r="G3192" s="2" t="s">
        <v>25</v>
      </c>
      <c r="H3192" s="3">
        <v>42018</v>
      </c>
    </row>
    <row r="3193" spans="1:8">
      <c r="A3193" s="2" t="s">
        <v>683</v>
      </c>
      <c r="B3193" s="12">
        <v>173069600</v>
      </c>
      <c r="C3193" s="2">
        <v>4.6426600000000002</v>
      </c>
      <c r="D3193" s="2">
        <v>4.8748399999999998</v>
      </c>
      <c r="E3193" s="2" t="s">
        <v>24</v>
      </c>
      <c r="F3193" s="2">
        <v>0.05</v>
      </c>
      <c r="G3193" s="2" t="s">
        <v>25</v>
      </c>
      <c r="H3193" s="3">
        <v>42018</v>
      </c>
    </row>
    <row r="3194" spans="1:8">
      <c r="A3194" s="2" t="s">
        <v>683</v>
      </c>
      <c r="B3194" s="12">
        <v>173069604</v>
      </c>
      <c r="C3194" s="2">
        <v>7.5061900000000001</v>
      </c>
      <c r="D3194" s="2">
        <v>7.8811999999999998</v>
      </c>
      <c r="E3194" s="2" t="s">
        <v>24</v>
      </c>
      <c r="F3194" s="2">
        <v>0.05</v>
      </c>
      <c r="G3194" s="2" t="s">
        <v>25</v>
      </c>
      <c r="H3194" s="3">
        <v>42018</v>
      </c>
    </row>
    <row r="3195" spans="1:8">
      <c r="A3195" s="2" t="s">
        <v>684</v>
      </c>
      <c r="B3195" s="12">
        <v>173069700</v>
      </c>
      <c r="C3195" s="2">
        <v>6.0960200000000002</v>
      </c>
      <c r="D3195" s="2">
        <v>6.4008200000000004</v>
      </c>
      <c r="E3195" s="2" t="s">
        <v>24</v>
      </c>
      <c r="F3195" s="2">
        <v>0.05</v>
      </c>
      <c r="G3195" s="2" t="s">
        <v>25</v>
      </c>
      <c r="H3195" s="3">
        <v>42018</v>
      </c>
    </row>
    <row r="3196" spans="1:8">
      <c r="A3196" s="2" t="s">
        <v>684</v>
      </c>
      <c r="B3196" s="12">
        <v>173069704</v>
      </c>
      <c r="C3196" s="2">
        <v>12.460760000000001</v>
      </c>
      <c r="D3196" s="2">
        <v>13.08405</v>
      </c>
      <c r="E3196" s="2" t="s">
        <v>24</v>
      </c>
      <c r="F3196" s="2">
        <v>0.05</v>
      </c>
      <c r="G3196" s="2" t="s">
        <v>25</v>
      </c>
      <c r="H3196" s="3">
        <v>42018</v>
      </c>
    </row>
    <row r="3197" spans="1:8">
      <c r="A3197" s="2" t="s">
        <v>685</v>
      </c>
      <c r="B3197" s="12">
        <v>173071620</v>
      </c>
      <c r="C3197" s="2">
        <v>22.904540000000001</v>
      </c>
      <c r="D3197" s="2">
        <v>24.05</v>
      </c>
      <c r="E3197" s="2" t="s">
        <v>24</v>
      </c>
      <c r="F3197" s="2">
        <v>0.05</v>
      </c>
      <c r="G3197" s="2" t="s">
        <v>25</v>
      </c>
      <c r="H3197" s="3">
        <v>42018</v>
      </c>
    </row>
    <row r="3198" spans="1:8">
      <c r="A3198" s="2" t="s">
        <v>685</v>
      </c>
      <c r="B3198" s="12">
        <v>173071622</v>
      </c>
      <c r="C3198" s="2">
        <v>18.473130000000001</v>
      </c>
      <c r="D3198" s="2">
        <v>19.396599999999999</v>
      </c>
      <c r="E3198" s="2" t="s">
        <v>24</v>
      </c>
      <c r="F3198" s="2">
        <v>0.05</v>
      </c>
      <c r="G3198" s="2" t="s">
        <v>25</v>
      </c>
      <c r="H3198" s="3">
        <v>42018</v>
      </c>
    </row>
    <row r="3199" spans="1:8">
      <c r="A3199" s="2" t="s">
        <v>686</v>
      </c>
      <c r="B3199" s="12">
        <v>173071720</v>
      </c>
      <c r="C3199" s="2">
        <v>30.450800000000001</v>
      </c>
      <c r="D3199" s="2">
        <v>31.97334</v>
      </c>
      <c r="E3199" s="2" t="s">
        <v>24</v>
      </c>
      <c r="F3199" s="2">
        <v>0.05</v>
      </c>
      <c r="G3199" s="2" t="s">
        <v>25</v>
      </c>
      <c r="H3199" s="3">
        <v>42018</v>
      </c>
    </row>
    <row r="3200" spans="1:8">
      <c r="A3200" s="2" t="s">
        <v>686</v>
      </c>
      <c r="B3200" s="12">
        <v>173071722</v>
      </c>
      <c r="C3200" s="2">
        <v>27.610379999999999</v>
      </c>
      <c r="D3200" s="2">
        <v>28.99118</v>
      </c>
      <c r="E3200" s="2" t="s">
        <v>24</v>
      </c>
      <c r="F3200" s="2">
        <v>0.05</v>
      </c>
      <c r="G3200" s="2" t="s">
        <v>25</v>
      </c>
      <c r="H3200" s="3">
        <v>42018</v>
      </c>
    </row>
    <row r="3201" spans="1:8">
      <c r="A3201" s="2" t="s">
        <v>687</v>
      </c>
      <c r="B3201" s="12">
        <v>173071520</v>
      </c>
      <c r="C3201" s="2">
        <v>18.408619999999999</v>
      </c>
      <c r="D3201" s="2">
        <v>19.329239999999999</v>
      </c>
      <c r="E3201" s="2" t="s">
        <v>24</v>
      </c>
      <c r="F3201" s="2">
        <v>0.05</v>
      </c>
      <c r="G3201" s="2" t="s">
        <v>25</v>
      </c>
      <c r="H3201" s="3">
        <v>42018</v>
      </c>
    </row>
    <row r="3202" spans="1:8">
      <c r="A3202" s="2" t="s">
        <v>687</v>
      </c>
      <c r="B3202" s="12">
        <v>173071522</v>
      </c>
      <c r="C3202" s="2">
        <v>18.837039999999998</v>
      </c>
      <c r="D3202" s="2">
        <v>19.77871</v>
      </c>
      <c r="E3202" s="2" t="s">
        <v>24</v>
      </c>
      <c r="F3202" s="2">
        <v>0.05</v>
      </c>
      <c r="G3202" s="2" t="s">
        <v>25</v>
      </c>
      <c r="H3202" s="3">
        <v>42018</v>
      </c>
    </row>
    <row r="3203" spans="1:8">
      <c r="A3203" s="2" t="s">
        <v>688</v>
      </c>
      <c r="B3203" s="12">
        <v>78056751</v>
      </c>
      <c r="C3203" s="2">
        <v>344.15033</v>
      </c>
      <c r="D3203" s="2">
        <v>378.22120999999999</v>
      </c>
      <c r="E3203" s="2" t="s">
        <v>24</v>
      </c>
      <c r="F3203" s="2">
        <v>9.9000000000000005E-2</v>
      </c>
      <c r="G3203" s="2" t="s">
        <v>25</v>
      </c>
      <c r="H3203" s="3">
        <v>42018</v>
      </c>
    </row>
    <row r="3204" spans="1:8">
      <c r="A3204" s="2" t="s">
        <v>689</v>
      </c>
      <c r="B3204" s="12">
        <v>597000160</v>
      </c>
      <c r="C3204" s="2">
        <v>5.4053599999999999</v>
      </c>
      <c r="D3204" s="2">
        <v>6.2161099999999996</v>
      </c>
      <c r="E3204" s="2" t="s">
        <v>24</v>
      </c>
      <c r="F3204" s="2">
        <v>0.15</v>
      </c>
      <c r="G3204" s="2" t="s">
        <v>25</v>
      </c>
      <c r="H3204" s="3">
        <v>42018</v>
      </c>
    </row>
    <row r="3205" spans="1:8">
      <c r="A3205" s="2" t="s">
        <v>223</v>
      </c>
      <c r="B3205" s="12">
        <v>23884205</v>
      </c>
      <c r="C3205" s="2">
        <v>26.330279999999998</v>
      </c>
      <c r="D3205" s="2">
        <v>28.96489</v>
      </c>
      <c r="E3205" s="2" t="s">
        <v>24</v>
      </c>
      <c r="F3205" s="2">
        <v>0.10009999999999999</v>
      </c>
      <c r="G3205" s="2" t="s">
        <v>25</v>
      </c>
      <c r="H3205" s="3">
        <v>42018</v>
      </c>
    </row>
    <row r="3206" spans="1:8">
      <c r="A3206" s="2" t="s">
        <v>224</v>
      </c>
      <c r="B3206" s="12">
        <v>23932105</v>
      </c>
      <c r="C3206" s="2">
        <v>18.16094</v>
      </c>
      <c r="D3206" s="2">
        <v>19.613990000000001</v>
      </c>
      <c r="E3206" s="2" t="s">
        <v>24</v>
      </c>
      <c r="F3206" s="2">
        <v>0.08</v>
      </c>
      <c r="G3206" s="2" t="s">
        <v>25</v>
      </c>
      <c r="H3206" s="3">
        <v>42018</v>
      </c>
    </row>
    <row r="3207" spans="1:8">
      <c r="A3207" s="2" t="s">
        <v>224</v>
      </c>
      <c r="B3207" s="12">
        <v>23932110</v>
      </c>
      <c r="C3207" s="2">
        <v>18.086359999999999</v>
      </c>
      <c r="D3207" s="2">
        <v>19.533090000000001</v>
      </c>
      <c r="E3207" s="2" t="s">
        <v>24</v>
      </c>
      <c r="F3207" s="2">
        <v>0.08</v>
      </c>
      <c r="G3207" s="2" t="s">
        <v>25</v>
      </c>
      <c r="H3207" s="3">
        <v>42018</v>
      </c>
    </row>
    <row r="3208" spans="1:8">
      <c r="A3208" s="2" t="s">
        <v>224</v>
      </c>
      <c r="B3208" s="12">
        <v>23932115</v>
      </c>
      <c r="C3208" s="2">
        <v>18.264759999999999</v>
      </c>
      <c r="D3208" s="2">
        <v>19.725760000000001</v>
      </c>
      <c r="E3208" s="2" t="s">
        <v>24</v>
      </c>
      <c r="F3208" s="2">
        <v>0.08</v>
      </c>
      <c r="G3208" s="2" t="s">
        <v>25</v>
      </c>
      <c r="H3208" s="3">
        <v>42018</v>
      </c>
    </row>
    <row r="3209" spans="1:8">
      <c r="A3209" s="2" t="s">
        <v>225</v>
      </c>
      <c r="B3209" s="12">
        <v>23917705</v>
      </c>
      <c r="C3209" s="2">
        <v>19.43121</v>
      </c>
      <c r="D3209" s="2">
        <v>20.984729999999999</v>
      </c>
      <c r="E3209" s="2" t="s">
        <v>24</v>
      </c>
      <c r="F3209" s="2">
        <v>7.9899999999999999E-2</v>
      </c>
      <c r="G3209" s="2" t="s">
        <v>25</v>
      </c>
      <c r="H3209" s="3">
        <v>42018</v>
      </c>
    </row>
    <row r="3210" spans="1:8">
      <c r="A3210" s="2" t="s">
        <v>225</v>
      </c>
      <c r="B3210" s="12">
        <v>23917710</v>
      </c>
      <c r="C3210" s="2">
        <v>19.302140000000001</v>
      </c>
      <c r="D3210" s="2">
        <v>20.846699999999998</v>
      </c>
      <c r="E3210" s="2" t="s">
        <v>24</v>
      </c>
      <c r="F3210" s="2">
        <v>0.08</v>
      </c>
      <c r="G3210" s="2" t="s">
        <v>25</v>
      </c>
      <c r="H3210" s="3">
        <v>42018</v>
      </c>
    </row>
    <row r="3211" spans="1:8">
      <c r="A3211" s="2" t="s">
        <v>225</v>
      </c>
      <c r="B3211" s="12">
        <v>23917715</v>
      </c>
      <c r="C3211" s="2">
        <v>19.036259999999999</v>
      </c>
      <c r="D3211" s="2">
        <v>20.558969999999999</v>
      </c>
      <c r="E3211" s="2" t="s">
        <v>24</v>
      </c>
      <c r="F3211" s="2">
        <v>0.08</v>
      </c>
      <c r="G3211" s="2" t="s">
        <v>25</v>
      </c>
      <c r="H3211" s="3">
        <v>42018</v>
      </c>
    </row>
    <row r="3212" spans="1:8">
      <c r="A3212" s="2" t="s">
        <v>44</v>
      </c>
      <c r="B3212" s="12">
        <v>24208035305</v>
      </c>
      <c r="C3212" s="2">
        <v>31.740390000000001</v>
      </c>
      <c r="D3212" s="2">
        <v>34.915379999999999</v>
      </c>
      <c r="E3212" s="2" t="s">
        <v>24</v>
      </c>
      <c r="F3212" s="2">
        <v>0.1</v>
      </c>
      <c r="G3212" s="2" t="s">
        <v>25</v>
      </c>
      <c r="H3212" s="3">
        <v>42018</v>
      </c>
    </row>
    <row r="3213" spans="1:8">
      <c r="A3213" s="2" t="s">
        <v>44</v>
      </c>
      <c r="B3213" s="12">
        <v>24208035310</v>
      </c>
      <c r="C3213" s="2">
        <v>31.39188</v>
      </c>
      <c r="D3213" s="2">
        <v>34.531059999999997</v>
      </c>
      <c r="E3213" s="2" t="s">
        <v>24</v>
      </c>
      <c r="F3213" s="2">
        <v>0.1</v>
      </c>
      <c r="G3213" s="2" t="s">
        <v>25</v>
      </c>
      <c r="H3213" s="3">
        <v>42018</v>
      </c>
    </row>
    <row r="3214" spans="1:8">
      <c r="A3214" s="2" t="s">
        <v>691</v>
      </c>
      <c r="B3214" s="12">
        <v>7518022</v>
      </c>
      <c r="C3214" s="2">
        <v>8.2660999999999998</v>
      </c>
      <c r="D3214" s="2">
        <v>8.8449000000000009</v>
      </c>
      <c r="E3214" s="2" t="s">
        <v>24</v>
      </c>
      <c r="F3214" s="2">
        <v>7.0000000000000007E-2</v>
      </c>
      <c r="G3214" s="2" t="s">
        <v>25</v>
      </c>
      <c r="H3214" s="3">
        <v>42018</v>
      </c>
    </row>
    <row r="3215" spans="1:8">
      <c r="A3215" s="2" t="s">
        <v>691</v>
      </c>
      <c r="B3215" s="12">
        <v>7518025</v>
      </c>
      <c r="C3215" s="2">
        <v>8.0023599999999995</v>
      </c>
      <c r="D3215" s="2">
        <v>8.5626099999999994</v>
      </c>
      <c r="E3215" s="2" t="s">
        <v>24</v>
      </c>
      <c r="F3215" s="2">
        <v>7.0000000000000007E-2</v>
      </c>
      <c r="G3215" s="2" t="s">
        <v>25</v>
      </c>
      <c r="H3215" s="3">
        <v>42018</v>
      </c>
    </row>
    <row r="3216" spans="1:8">
      <c r="A3216" s="2" t="s">
        <v>692</v>
      </c>
      <c r="B3216" s="12">
        <v>173056200</v>
      </c>
      <c r="C3216" s="2">
        <v>34.221769999999999</v>
      </c>
      <c r="D3216" s="2">
        <v>39.355040000000002</v>
      </c>
      <c r="E3216" s="2" t="s">
        <v>24</v>
      </c>
      <c r="F3216" s="2">
        <v>0.15</v>
      </c>
      <c r="G3216" s="2" t="s">
        <v>25</v>
      </c>
      <c r="H3216" s="3">
        <v>42018</v>
      </c>
    </row>
    <row r="3217" spans="1:8">
      <c r="A3217" s="2" t="s">
        <v>1178</v>
      </c>
      <c r="B3217" s="12">
        <v>78061415</v>
      </c>
      <c r="C3217" s="2">
        <v>4.3197999999999999</v>
      </c>
      <c r="D3217" s="2">
        <v>4.9634</v>
      </c>
      <c r="E3217" s="2" t="s">
        <v>24</v>
      </c>
      <c r="F3217" s="2">
        <v>0.14899999999999999</v>
      </c>
      <c r="G3217" s="2" t="s">
        <v>25</v>
      </c>
      <c r="H3217" s="3">
        <v>42018</v>
      </c>
    </row>
    <row r="3218" spans="1:8">
      <c r="A3218" s="2" t="s">
        <v>1003</v>
      </c>
      <c r="B3218" s="12">
        <v>52544007654</v>
      </c>
      <c r="C3218" s="2">
        <v>6.1201699999999999</v>
      </c>
      <c r="D3218" s="2">
        <v>6.6097799999999998</v>
      </c>
      <c r="E3218" s="2" t="s">
        <v>24</v>
      </c>
      <c r="F3218" s="2">
        <v>0.08</v>
      </c>
      <c r="G3218" s="2" t="s">
        <v>25</v>
      </c>
      <c r="H3218" s="3">
        <v>42018</v>
      </c>
    </row>
    <row r="3219" spans="1:8">
      <c r="A3219" s="2" t="s">
        <v>1004</v>
      </c>
      <c r="B3219" s="12">
        <v>52544007730</v>
      </c>
      <c r="C3219" s="2">
        <v>12.03162</v>
      </c>
      <c r="D3219" s="2">
        <v>12.994149999999999</v>
      </c>
      <c r="E3219" s="2" t="s">
        <v>24</v>
      </c>
      <c r="F3219" s="2">
        <v>0.08</v>
      </c>
      <c r="G3219" s="2" t="s">
        <v>25</v>
      </c>
      <c r="H3219" s="3">
        <v>42018</v>
      </c>
    </row>
    <row r="3220" spans="1:8">
      <c r="A3220" s="2" t="s">
        <v>1672</v>
      </c>
      <c r="B3220" s="12">
        <v>173086910</v>
      </c>
      <c r="C3220" s="2">
        <v>4.46495</v>
      </c>
      <c r="D3220" s="2">
        <v>4.7328900000000003</v>
      </c>
      <c r="E3220" s="2" t="s">
        <v>24</v>
      </c>
      <c r="F3220" s="2">
        <v>0.06</v>
      </c>
      <c r="G3220" s="2" t="s">
        <v>25</v>
      </c>
      <c r="H3220" s="3">
        <v>42018</v>
      </c>
    </row>
    <row r="3221" spans="1:8">
      <c r="A3221" s="2" t="s">
        <v>1673</v>
      </c>
      <c r="B3221" s="12">
        <v>63402020430</v>
      </c>
      <c r="C3221" s="2">
        <v>18.48113</v>
      </c>
      <c r="D3221" s="2">
        <v>20.312619999999999</v>
      </c>
      <c r="E3221" s="2" t="s">
        <v>24</v>
      </c>
      <c r="F3221" s="2">
        <v>9.9099999999999994E-2</v>
      </c>
      <c r="G3221" s="2" t="s">
        <v>25</v>
      </c>
      <c r="H3221" s="3">
        <v>42018</v>
      </c>
    </row>
    <row r="3222" spans="1:8">
      <c r="A3222" s="2" t="s">
        <v>1674</v>
      </c>
      <c r="B3222" s="12">
        <v>63402020830</v>
      </c>
      <c r="C3222" s="2">
        <v>19.472930000000002</v>
      </c>
      <c r="D3222" s="2">
        <v>21.402699999999999</v>
      </c>
      <c r="E3222" s="2" t="s">
        <v>24</v>
      </c>
      <c r="F3222" s="2">
        <v>9.9099999999999994E-2</v>
      </c>
      <c r="G3222" s="2" t="s">
        <v>25</v>
      </c>
      <c r="H3222" s="3">
        <v>42018</v>
      </c>
    </row>
    <row r="3223" spans="1:8">
      <c r="A3223" s="2" t="s">
        <v>693</v>
      </c>
      <c r="B3223" s="12">
        <v>597000302</v>
      </c>
      <c r="C3223" s="2">
        <v>10.01318</v>
      </c>
      <c r="D3223" s="2">
        <v>10.61398</v>
      </c>
      <c r="E3223" s="2" t="s">
        <v>24</v>
      </c>
      <c r="F3223" s="2">
        <v>0.06</v>
      </c>
      <c r="G3223" s="2" t="s">
        <v>25</v>
      </c>
      <c r="H3223" s="3">
        <v>42018</v>
      </c>
    </row>
    <row r="3224" spans="1:8">
      <c r="A3224" s="2" t="s">
        <v>694</v>
      </c>
      <c r="B3224" s="12">
        <v>78061915</v>
      </c>
      <c r="C3224" s="2">
        <v>5.9075899999999999</v>
      </c>
      <c r="D3224" s="2">
        <v>6.4923200000000003</v>
      </c>
      <c r="E3224" s="2" t="s">
        <v>24</v>
      </c>
      <c r="F3224" s="2">
        <v>9.9000000000000005E-2</v>
      </c>
      <c r="G3224" s="2" t="s">
        <v>25</v>
      </c>
      <c r="H3224" s="3">
        <v>42018</v>
      </c>
    </row>
    <row r="3225" spans="1:8">
      <c r="A3225" s="2" t="s">
        <v>1675</v>
      </c>
      <c r="B3225" s="12">
        <v>310020130</v>
      </c>
      <c r="C3225" s="2">
        <v>13.925230000000001</v>
      </c>
      <c r="D3225" s="2">
        <v>15.31789</v>
      </c>
      <c r="E3225" s="2" t="s">
        <v>24</v>
      </c>
      <c r="F3225" s="2">
        <v>0.1</v>
      </c>
      <c r="G3225" s="2" t="s">
        <v>25</v>
      </c>
      <c r="H3225" s="3">
        <v>42018</v>
      </c>
    </row>
    <row r="3226" spans="1:8">
      <c r="A3226" s="2" t="s">
        <v>1348</v>
      </c>
      <c r="B3226" s="12">
        <v>456046101</v>
      </c>
      <c r="C3226" s="2">
        <v>0.53520999999999996</v>
      </c>
      <c r="D3226" s="2">
        <v>0.66901999999999995</v>
      </c>
      <c r="E3226" s="2" t="s">
        <v>24</v>
      </c>
      <c r="F3226" s="2">
        <v>0.25</v>
      </c>
      <c r="G3226" s="2" t="s">
        <v>25</v>
      </c>
      <c r="H3226" s="3">
        <v>42018</v>
      </c>
    </row>
    <row r="3227" spans="1:8">
      <c r="A3227" s="2" t="s">
        <v>1349</v>
      </c>
      <c r="B3227" s="12">
        <v>456045701</v>
      </c>
      <c r="C3227" s="2">
        <v>0.22289999999999999</v>
      </c>
      <c r="D3227" s="2">
        <v>0.27862999999999999</v>
      </c>
      <c r="E3227" s="2" t="s">
        <v>24</v>
      </c>
      <c r="F3227" s="2">
        <v>0.25</v>
      </c>
      <c r="G3227" s="2" t="s">
        <v>25</v>
      </c>
      <c r="H3227" s="3">
        <v>42018</v>
      </c>
    </row>
    <row r="3228" spans="1:8">
      <c r="A3228" s="2" t="s">
        <v>1352</v>
      </c>
      <c r="B3228" s="12">
        <v>456045801</v>
      </c>
      <c r="C3228" s="2">
        <v>0.26125999999999999</v>
      </c>
      <c r="D3228" s="2">
        <v>0.32657999999999998</v>
      </c>
      <c r="E3228" s="2" t="s">
        <v>24</v>
      </c>
      <c r="F3228" s="2">
        <v>0.25</v>
      </c>
      <c r="G3228" s="2" t="s">
        <v>25</v>
      </c>
      <c r="H3228" s="3">
        <v>42018</v>
      </c>
    </row>
    <row r="3229" spans="1:8">
      <c r="A3229" s="2" t="s">
        <v>1353</v>
      </c>
      <c r="B3229" s="12">
        <v>456045901</v>
      </c>
      <c r="C3229" s="2">
        <v>0.29020000000000001</v>
      </c>
      <c r="D3229" s="2">
        <v>0.36275000000000002</v>
      </c>
      <c r="E3229" s="2" t="s">
        <v>24</v>
      </c>
      <c r="F3229" s="2">
        <v>0.25</v>
      </c>
      <c r="G3229" s="2" t="s">
        <v>25</v>
      </c>
      <c r="H3229" s="3">
        <v>42018</v>
      </c>
    </row>
    <row r="3230" spans="1:8">
      <c r="A3230" s="2" t="s">
        <v>1354</v>
      </c>
      <c r="B3230" s="12">
        <v>456046001</v>
      </c>
      <c r="C3230" s="2">
        <v>0.45641999999999999</v>
      </c>
      <c r="D3230" s="2">
        <v>0.57052000000000003</v>
      </c>
      <c r="E3230" s="2" t="s">
        <v>24</v>
      </c>
      <c r="F3230" s="2">
        <v>0.25</v>
      </c>
      <c r="G3230" s="2" t="s">
        <v>25</v>
      </c>
      <c r="H3230" s="3">
        <v>42018</v>
      </c>
    </row>
    <row r="3231" spans="1:8">
      <c r="A3231" s="2" t="s">
        <v>110</v>
      </c>
      <c r="B3231" s="12">
        <v>430078327</v>
      </c>
      <c r="C3231" s="2">
        <v>4.7689199999999996</v>
      </c>
      <c r="D3231" s="2">
        <v>5.4842599999999999</v>
      </c>
      <c r="E3231" s="2" t="s">
        <v>24</v>
      </c>
      <c r="F3231" s="2">
        <v>0.15</v>
      </c>
      <c r="G3231" s="2" t="s">
        <v>25</v>
      </c>
      <c r="H3231" s="3">
        <v>42018</v>
      </c>
    </row>
    <row r="3232" spans="1:8">
      <c r="A3232" s="2" t="s">
        <v>1676</v>
      </c>
      <c r="B3232" s="12">
        <v>186001628</v>
      </c>
      <c r="C3232" s="2">
        <v>2.8277600000000001</v>
      </c>
      <c r="D3232" s="2">
        <v>3.1104099999999999</v>
      </c>
      <c r="E3232" s="2" t="s">
        <v>24</v>
      </c>
      <c r="F3232" s="2">
        <v>0.1</v>
      </c>
      <c r="G3232" s="2" t="s">
        <v>25</v>
      </c>
      <c r="H3232" s="3">
        <v>42018</v>
      </c>
    </row>
    <row r="3233" spans="1:8">
      <c r="A3233" s="2" t="s">
        <v>1677</v>
      </c>
      <c r="B3233" s="12">
        <v>186003231</v>
      </c>
      <c r="C3233" s="2">
        <v>3.85778</v>
      </c>
      <c r="D3233" s="2">
        <v>4.2437100000000001</v>
      </c>
      <c r="E3233" s="2" t="s">
        <v>24</v>
      </c>
      <c r="F3233" s="2">
        <v>0.1</v>
      </c>
      <c r="G3233" s="2" t="s">
        <v>25</v>
      </c>
      <c r="H3233" s="3">
        <v>42018</v>
      </c>
    </row>
    <row r="3234" spans="1:8">
      <c r="A3234" s="2" t="s">
        <v>1678</v>
      </c>
      <c r="B3234" s="12">
        <v>186000431</v>
      </c>
      <c r="C3234" s="2">
        <v>2.5629400000000002</v>
      </c>
      <c r="D3234" s="2">
        <v>2.8191000000000002</v>
      </c>
      <c r="E3234" s="2" t="s">
        <v>24</v>
      </c>
      <c r="F3234" s="2">
        <v>9.9900000000000003E-2</v>
      </c>
      <c r="G3234" s="2" t="s">
        <v>25</v>
      </c>
      <c r="H3234" s="3">
        <v>42018</v>
      </c>
    </row>
    <row r="3235" spans="1:8">
      <c r="A3235" s="2" t="s">
        <v>1679</v>
      </c>
      <c r="B3235" s="12">
        <v>186000831</v>
      </c>
      <c r="C3235" s="2">
        <v>2.8287900000000001</v>
      </c>
      <c r="D3235" s="2">
        <v>3.1115300000000001</v>
      </c>
      <c r="E3235" s="2" t="s">
        <v>24</v>
      </c>
      <c r="F3235" s="2">
        <v>0.1</v>
      </c>
      <c r="G3235" s="2" t="s">
        <v>25</v>
      </c>
      <c r="H3235" s="3">
        <v>42018</v>
      </c>
    </row>
    <row r="3236" spans="1:8">
      <c r="A3236" s="2" t="s">
        <v>1680</v>
      </c>
      <c r="B3236" s="12">
        <v>186016254</v>
      </c>
      <c r="C3236" s="2">
        <v>3.8913899999999999</v>
      </c>
      <c r="D3236" s="2">
        <v>4.28057</v>
      </c>
      <c r="E3236" s="2" t="s">
        <v>24</v>
      </c>
      <c r="F3236" s="2">
        <v>0.1</v>
      </c>
      <c r="G3236" s="2" t="s">
        <v>25</v>
      </c>
      <c r="H3236" s="3">
        <v>42018</v>
      </c>
    </row>
    <row r="3237" spans="1:8">
      <c r="A3237" s="2" t="s">
        <v>1681</v>
      </c>
      <c r="B3237" s="12">
        <v>186032254</v>
      </c>
      <c r="C3237" s="2">
        <v>3.8919999999999999</v>
      </c>
      <c r="D3237" s="2">
        <v>4.2812000000000001</v>
      </c>
      <c r="E3237" s="2" t="s">
        <v>24</v>
      </c>
      <c r="F3237" s="2">
        <v>0.1</v>
      </c>
      <c r="G3237" s="2" t="s">
        <v>25</v>
      </c>
      <c r="H3237" s="3">
        <v>42018</v>
      </c>
    </row>
    <row r="3238" spans="1:8">
      <c r="A3238" s="2" t="s">
        <v>111</v>
      </c>
      <c r="B3238" s="12">
        <v>430097903</v>
      </c>
      <c r="C3238" s="2">
        <v>40.777670000000001</v>
      </c>
      <c r="D3238" s="2">
        <v>46.853140000000003</v>
      </c>
      <c r="E3238" s="2" t="s">
        <v>24</v>
      </c>
      <c r="F3238" s="2">
        <v>0.14899999999999999</v>
      </c>
      <c r="G3238" s="2" t="s">
        <v>25</v>
      </c>
      <c r="H3238" s="3">
        <v>42018</v>
      </c>
    </row>
    <row r="3239" spans="1:8">
      <c r="A3239" s="2" t="s">
        <v>695</v>
      </c>
      <c r="B3239" s="12">
        <v>13548007045</v>
      </c>
      <c r="C3239" s="2">
        <v>7.4683599999999997</v>
      </c>
      <c r="D3239" s="2">
        <v>8.5886899999999997</v>
      </c>
      <c r="E3239" s="2" t="s">
        <v>24</v>
      </c>
      <c r="F3239" s="2">
        <v>0.15</v>
      </c>
      <c r="G3239" s="2" t="s">
        <v>25</v>
      </c>
      <c r="H3239" s="3">
        <v>42018</v>
      </c>
    </row>
    <row r="3240" spans="1:8">
      <c r="A3240" s="2" t="s">
        <v>233</v>
      </c>
      <c r="B3240" s="12">
        <v>15584010101</v>
      </c>
      <c r="C3240" s="2">
        <v>66.300960000000003</v>
      </c>
      <c r="D3240" s="2">
        <v>68.713660000000004</v>
      </c>
      <c r="E3240" s="2" t="s">
        <v>24</v>
      </c>
      <c r="F3240" s="2">
        <v>3.6400000000000002E-2</v>
      </c>
      <c r="G3240" s="2" t="s">
        <v>25</v>
      </c>
      <c r="H3240" s="3">
        <v>42018</v>
      </c>
    </row>
    <row r="3241" spans="1:8">
      <c r="A3241" s="2" t="s">
        <v>48</v>
      </c>
      <c r="B3241" s="12">
        <v>597008717</v>
      </c>
      <c r="C3241" s="2">
        <v>17.685949999999998</v>
      </c>
      <c r="D3241" s="2">
        <v>19.436679999999999</v>
      </c>
      <c r="E3241" s="2" t="s">
        <v>24</v>
      </c>
      <c r="F3241" s="2">
        <v>9.9000000000000005E-2</v>
      </c>
      <c r="G3241" s="2" t="s">
        <v>25</v>
      </c>
      <c r="H3241" s="3">
        <v>42018</v>
      </c>
    </row>
    <row r="3242" spans="1:8">
      <c r="A3242" s="2" t="s">
        <v>234</v>
      </c>
      <c r="B3242" s="12">
        <v>85173301</v>
      </c>
      <c r="C3242" s="2">
        <v>24.395340000000001</v>
      </c>
      <c r="D3242" s="2">
        <v>26.81054</v>
      </c>
      <c r="E3242" s="2" t="s">
        <v>24</v>
      </c>
      <c r="F3242" s="2">
        <v>9.9000000000000005E-2</v>
      </c>
      <c r="G3242" s="2" t="s">
        <v>25</v>
      </c>
      <c r="H3242" s="3">
        <v>42018</v>
      </c>
    </row>
    <row r="3243" spans="1:8">
      <c r="A3243" s="2" t="s">
        <v>235</v>
      </c>
      <c r="B3243" s="12">
        <v>85173303</v>
      </c>
      <c r="C3243" s="2">
        <v>24.395340000000001</v>
      </c>
      <c r="D3243" s="2">
        <v>26.81054</v>
      </c>
      <c r="E3243" s="2" t="s">
        <v>24</v>
      </c>
      <c r="F3243" s="2">
        <v>9.9000000000000005E-2</v>
      </c>
      <c r="G3243" s="2" t="s">
        <v>25</v>
      </c>
      <c r="H3243" s="3">
        <v>42018</v>
      </c>
    </row>
    <row r="3244" spans="1:8">
      <c r="A3244" s="2" t="s">
        <v>696</v>
      </c>
      <c r="B3244" s="12">
        <v>173071204</v>
      </c>
      <c r="C3244" s="2">
        <v>4.6351599999999999</v>
      </c>
      <c r="D3244" s="2">
        <v>5.0060099999999998</v>
      </c>
      <c r="E3244" s="2" t="s">
        <v>24</v>
      </c>
      <c r="F3244" s="2">
        <v>0.08</v>
      </c>
      <c r="G3244" s="2" t="s">
        <v>25</v>
      </c>
      <c r="H3244" s="3">
        <v>42018</v>
      </c>
    </row>
    <row r="3245" spans="1:8">
      <c r="A3245" s="2" t="s">
        <v>242</v>
      </c>
      <c r="B3245" s="12">
        <v>23869430</v>
      </c>
      <c r="C3245" s="2">
        <v>8.9933099999999992</v>
      </c>
      <c r="D3245" s="2">
        <v>9.8924599999999998</v>
      </c>
      <c r="E3245" s="2" t="s">
        <v>24</v>
      </c>
      <c r="F3245" s="2">
        <v>0.1</v>
      </c>
      <c r="G3245" s="2" t="s">
        <v>25</v>
      </c>
      <c r="H3245" s="3">
        <v>42018</v>
      </c>
    </row>
    <row r="3246" spans="1:8">
      <c r="A3246" s="2" t="s">
        <v>242</v>
      </c>
      <c r="B3246" s="12">
        <v>23869450</v>
      </c>
      <c r="C3246" s="2">
        <v>7.8464900000000002</v>
      </c>
      <c r="D3246" s="2">
        <v>8.6310599999999997</v>
      </c>
      <c r="E3246" s="2" t="s">
        <v>24</v>
      </c>
      <c r="F3246" s="2">
        <v>0.1</v>
      </c>
      <c r="G3246" s="2" t="s">
        <v>25</v>
      </c>
      <c r="H3246" s="3">
        <v>42018</v>
      </c>
    </row>
    <row r="3247" spans="1:8">
      <c r="A3247" s="2" t="s">
        <v>698</v>
      </c>
      <c r="B3247" s="12">
        <v>29152722</v>
      </c>
      <c r="C3247" s="2">
        <v>4.7839200000000002</v>
      </c>
      <c r="D3247" s="2">
        <v>5.1185099999999997</v>
      </c>
      <c r="E3247" s="2" t="s">
        <v>24</v>
      </c>
      <c r="F3247" s="2">
        <v>6.9900000000000004E-2</v>
      </c>
      <c r="G3247" s="2" t="s">
        <v>25</v>
      </c>
      <c r="H3247" s="3">
        <v>42018</v>
      </c>
    </row>
    <row r="3248" spans="1:8">
      <c r="A3248" s="2" t="s">
        <v>698</v>
      </c>
      <c r="B3248" s="12">
        <v>29152725</v>
      </c>
      <c r="C3248" s="2">
        <v>4.2102000000000004</v>
      </c>
      <c r="D3248" s="2">
        <v>4.5047899999999998</v>
      </c>
      <c r="E3248" s="2" t="s">
        <v>24</v>
      </c>
      <c r="F3248" s="2">
        <v>7.0000000000000007E-2</v>
      </c>
      <c r="G3248" s="2" t="s">
        <v>25</v>
      </c>
      <c r="H3248" s="3">
        <v>42018</v>
      </c>
    </row>
    <row r="3249" spans="1:8">
      <c r="A3249" s="2" t="s">
        <v>699</v>
      </c>
      <c r="B3249" s="12">
        <v>29152544</v>
      </c>
      <c r="C3249" s="2">
        <v>4.0892900000000001</v>
      </c>
      <c r="D3249" s="2">
        <v>4.3755800000000002</v>
      </c>
      <c r="E3249" s="2" t="s">
        <v>24</v>
      </c>
      <c r="F3249" s="2">
        <v>7.0000000000000007E-2</v>
      </c>
      <c r="G3249" s="2" t="s">
        <v>25</v>
      </c>
      <c r="H3249" s="3">
        <v>42018</v>
      </c>
    </row>
    <row r="3250" spans="1:8">
      <c r="A3250" s="2" t="s">
        <v>700</v>
      </c>
      <c r="B3250" s="12">
        <v>29152611</v>
      </c>
      <c r="C3250" s="2">
        <v>12.162409999999999</v>
      </c>
      <c r="D3250" s="2">
        <v>13.0139</v>
      </c>
      <c r="E3250" s="2" t="s">
        <v>24</v>
      </c>
      <c r="F3250" s="2">
        <v>7.0000000000000007E-2</v>
      </c>
      <c r="G3250" s="2" t="s">
        <v>25</v>
      </c>
      <c r="H3250" s="3">
        <v>42018</v>
      </c>
    </row>
    <row r="3251" spans="1:8">
      <c r="A3251" s="2" t="s">
        <v>1479</v>
      </c>
      <c r="B3251" s="12">
        <v>173038879</v>
      </c>
      <c r="C3251" s="2">
        <v>6.8622500000000004</v>
      </c>
      <c r="D3251" s="2">
        <v>7.8915899999999999</v>
      </c>
      <c r="E3251" s="2" t="s">
        <v>24</v>
      </c>
      <c r="F3251" s="2">
        <v>0.15</v>
      </c>
      <c r="G3251" s="2" t="s">
        <v>25</v>
      </c>
      <c r="H3251" s="3">
        <v>42018</v>
      </c>
    </row>
    <row r="3252" spans="1:8">
      <c r="A3252" s="2" t="s">
        <v>1682</v>
      </c>
      <c r="B3252" s="12">
        <v>63801010701</v>
      </c>
      <c r="C3252" s="2">
        <v>14.030530000000001</v>
      </c>
      <c r="D3252" s="2">
        <v>18.23969</v>
      </c>
      <c r="E3252" s="2" t="s">
        <v>24</v>
      </c>
      <c r="F3252" s="2">
        <v>0.3</v>
      </c>
      <c r="G3252" s="2" t="s">
        <v>25</v>
      </c>
      <c r="H3252" s="3">
        <v>42018</v>
      </c>
    </row>
    <row r="3253" spans="1:8">
      <c r="A3253" s="2" t="s">
        <v>1683</v>
      </c>
      <c r="B3253" s="12">
        <v>187519025</v>
      </c>
      <c r="C3253" s="2">
        <v>8.9903600000000008</v>
      </c>
      <c r="D3253" s="2">
        <v>9.8804099999999995</v>
      </c>
      <c r="E3253" s="2" t="s">
        <v>24</v>
      </c>
      <c r="F3253" s="2">
        <v>9.9000000000000005E-2</v>
      </c>
      <c r="G3253" s="2" t="s">
        <v>25</v>
      </c>
      <c r="H3253" s="3">
        <v>42018</v>
      </c>
    </row>
    <row r="3254" spans="1:8">
      <c r="A3254" s="2" t="s">
        <v>701</v>
      </c>
      <c r="B3254" s="12">
        <v>187519035</v>
      </c>
      <c r="C3254" s="2">
        <v>8.9830299999999994</v>
      </c>
      <c r="D3254" s="2">
        <v>9.8724399999999992</v>
      </c>
      <c r="E3254" s="2" t="s">
        <v>24</v>
      </c>
      <c r="F3254" s="2">
        <v>9.9000000000000005E-2</v>
      </c>
      <c r="G3254" s="2" t="s">
        <v>25</v>
      </c>
      <c r="H3254" s="3">
        <v>42018</v>
      </c>
    </row>
    <row r="3255" spans="1:8">
      <c r="A3255" s="2" t="s">
        <v>702</v>
      </c>
      <c r="B3255" s="12">
        <v>187519050</v>
      </c>
      <c r="C3255" s="2">
        <v>7.6928200000000002</v>
      </c>
      <c r="D3255" s="2">
        <v>8.4544099999999993</v>
      </c>
      <c r="E3255" s="2" t="s">
        <v>24</v>
      </c>
      <c r="F3255" s="2">
        <v>9.9000000000000005E-2</v>
      </c>
      <c r="G3255" s="2" t="s">
        <v>25</v>
      </c>
      <c r="H3255" s="3">
        <v>42018</v>
      </c>
    </row>
    <row r="3256" spans="1:8">
      <c r="A3256" s="2" t="s">
        <v>50</v>
      </c>
      <c r="B3256" s="12">
        <v>24208044605</v>
      </c>
      <c r="C3256" s="2">
        <v>23.826309999999999</v>
      </c>
      <c r="D3256" s="2">
        <v>26.209900000000001</v>
      </c>
      <c r="E3256" s="2" t="s">
        <v>24</v>
      </c>
      <c r="F3256" s="2">
        <v>0.1</v>
      </c>
      <c r="G3256" s="2" t="s">
        <v>25</v>
      </c>
      <c r="H3256" s="3">
        <v>42018</v>
      </c>
    </row>
    <row r="3257" spans="1:8">
      <c r="A3257" s="2" t="s">
        <v>31</v>
      </c>
      <c r="B3257" s="12">
        <v>11980002205</v>
      </c>
      <c r="C3257" s="2">
        <v>17.24325</v>
      </c>
      <c r="D3257" s="2">
        <v>18.622710000000001</v>
      </c>
      <c r="E3257" s="2" t="s">
        <v>24</v>
      </c>
      <c r="F3257" s="2">
        <v>0.08</v>
      </c>
      <c r="G3257" s="2" t="s">
        <v>25</v>
      </c>
      <c r="H3257" s="3">
        <v>42018</v>
      </c>
    </row>
    <row r="3258" spans="1:8">
      <c r="A3258" s="2" t="s">
        <v>32</v>
      </c>
      <c r="B3258" s="12">
        <v>23031304</v>
      </c>
      <c r="C3258" s="2">
        <v>24.586569999999998</v>
      </c>
      <c r="D3258" s="2">
        <v>26.5535</v>
      </c>
      <c r="E3258" s="2" t="s">
        <v>24</v>
      </c>
      <c r="F3258" s="2">
        <v>0.08</v>
      </c>
      <c r="G3258" s="2" t="s">
        <v>25</v>
      </c>
      <c r="H3258" s="3">
        <v>42018</v>
      </c>
    </row>
    <row r="3259" spans="1:8">
      <c r="A3259" s="2" t="s">
        <v>706</v>
      </c>
      <c r="B3259" s="12">
        <v>4018682</v>
      </c>
      <c r="C3259" s="2">
        <v>149.59276</v>
      </c>
      <c r="D3259" s="2">
        <v>163.05760000000001</v>
      </c>
      <c r="E3259" s="2" t="s">
        <v>24</v>
      </c>
      <c r="F3259" s="2">
        <v>0.09</v>
      </c>
      <c r="G3259" s="2" t="s">
        <v>25</v>
      </c>
      <c r="H3259" s="3">
        <v>42018</v>
      </c>
    </row>
    <row r="3260" spans="1:8">
      <c r="A3260" s="2" t="s">
        <v>707</v>
      </c>
      <c r="B3260" s="12">
        <v>4019109</v>
      </c>
      <c r="C3260" s="2">
        <v>154.89299</v>
      </c>
      <c r="D3260" s="2">
        <v>157.98929999999999</v>
      </c>
      <c r="E3260" s="2" t="s">
        <v>24</v>
      </c>
      <c r="F3260" s="2">
        <v>0.02</v>
      </c>
      <c r="G3260" s="2" t="s">
        <v>25</v>
      </c>
      <c r="H3260" s="3">
        <v>42018</v>
      </c>
    </row>
    <row r="3261" spans="1:8">
      <c r="A3261" s="2" t="s">
        <v>1684</v>
      </c>
      <c r="B3261" s="12">
        <v>23114501</v>
      </c>
      <c r="C3261" s="2">
        <v>541</v>
      </c>
      <c r="D3261" s="2">
        <v>557.99821999999995</v>
      </c>
      <c r="E3261" s="2" t="s">
        <v>24</v>
      </c>
      <c r="F3261" s="2">
        <v>3.1399999999999997E-2</v>
      </c>
      <c r="G3261" s="2" t="s">
        <v>25</v>
      </c>
      <c r="H3261" s="3">
        <v>42018</v>
      </c>
    </row>
    <row r="3262" spans="1:8">
      <c r="A3262" s="2" t="s">
        <v>1685</v>
      </c>
      <c r="B3262" s="12">
        <v>23392102</v>
      </c>
      <c r="C3262" s="2">
        <v>1079.84205</v>
      </c>
      <c r="D3262" s="2">
        <v>1113.7706900000001</v>
      </c>
      <c r="E3262" s="2" t="s">
        <v>24</v>
      </c>
      <c r="F3262" s="2">
        <v>3.1399999999999997E-2</v>
      </c>
      <c r="G3262" s="2" t="s">
        <v>25</v>
      </c>
      <c r="H3262" s="3">
        <v>42018</v>
      </c>
    </row>
    <row r="3263" spans="1:8">
      <c r="A3263" s="2" t="s">
        <v>1686</v>
      </c>
      <c r="B3263" s="12">
        <v>23923201</v>
      </c>
      <c r="C3263" s="2">
        <v>541</v>
      </c>
      <c r="D3263" s="2">
        <v>557.99821999999995</v>
      </c>
      <c r="E3263" s="2" t="s">
        <v>24</v>
      </c>
      <c r="F3263" s="2">
        <v>3.1399999999999997E-2</v>
      </c>
      <c r="G3263" s="2" t="s">
        <v>25</v>
      </c>
      <c r="H3263" s="3">
        <v>42018</v>
      </c>
    </row>
    <row r="3264" spans="1:8">
      <c r="A3264" s="2" t="s">
        <v>1687</v>
      </c>
      <c r="B3264" s="12">
        <v>173085910</v>
      </c>
      <c r="C3264" s="2">
        <v>4.2514799999999999</v>
      </c>
      <c r="D3264" s="2">
        <v>4.46401</v>
      </c>
      <c r="E3264" s="2" t="s">
        <v>24</v>
      </c>
      <c r="F3264" s="2">
        <v>0.05</v>
      </c>
      <c r="G3264" s="2" t="s">
        <v>25</v>
      </c>
      <c r="H3264" s="3">
        <v>42018</v>
      </c>
    </row>
    <row r="3265" spans="1:8">
      <c r="A3265" s="2" t="s">
        <v>1687</v>
      </c>
      <c r="B3265" s="12">
        <v>173085914</v>
      </c>
      <c r="C3265" s="2">
        <v>3.6216400000000002</v>
      </c>
      <c r="D3265" s="2">
        <v>3.8029099999999998</v>
      </c>
      <c r="E3265" s="2" t="s">
        <v>24</v>
      </c>
      <c r="F3265" s="2">
        <v>5.0099999999999999E-2</v>
      </c>
      <c r="G3265" s="2" t="s">
        <v>25</v>
      </c>
      <c r="H3265" s="3">
        <v>42018</v>
      </c>
    </row>
    <row r="3266" spans="1:8">
      <c r="A3266" s="2" t="s">
        <v>250</v>
      </c>
      <c r="B3266" s="12">
        <v>186077739</v>
      </c>
      <c r="C3266" s="2">
        <v>4.0575000000000001</v>
      </c>
      <c r="D3266" s="2">
        <v>4.3821399999999997</v>
      </c>
      <c r="E3266" s="2" t="s">
        <v>24</v>
      </c>
      <c r="F3266" s="2">
        <v>0.08</v>
      </c>
      <c r="G3266" s="2" t="s">
        <v>25</v>
      </c>
      <c r="H3266" s="3">
        <v>42018</v>
      </c>
    </row>
    <row r="3267" spans="1:8">
      <c r="A3267" s="2" t="s">
        <v>1688</v>
      </c>
      <c r="B3267" s="12">
        <v>68968907503</v>
      </c>
      <c r="C3267" s="2">
        <v>4.3483900000000002</v>
      </c>
      <c r="D3267" s="2">
        <v>4.8003200000000001</v>
      </c>
      <c r="E3267" s="2" t="s">
        <v>24</v>
      </c>
      <c r="F3267" s="2">
        <v>0.10390000000000001</v>
      </c>
      <c r="G3267" s="2" t="s">
        <v>25</v>
      </c>
      <c r="H3267" s="3">
        <v>42018</v>
      </c>
    </row>
    <row r="3268" spans="1:8">
      <c r="A3268" s="2" t="s">
        <v>251</v>
      </c>
      <c r="B3268" s="12">
        <v>63402091130</v>
      </c>
      <c r="C3268" s="2">
        <v>4.6672500000000001</v>
      </c>
      <c r="D3268" s="2">
        <v>4.8168800000000003</v>
      </c>
      <c r="E3268" s="2" t="s">
        <v>24</v>
      </c>
      <c r="F3268" s="2">
        <v>3.2099999999999997E-2</v>
      </c>
      <c r="G3268" s="2" t="s">
        <v>25</v>
      </c>
      <c r="H3268" s="3">
        <v>42018</v>
      </c>
    </row>
    <row r="3269" spans="1:8">
      <c r="A3269" s="2" t="s">
        <v>251</v>
      </c>
      <c r="B3269" s="12">
        <v>63402091164</v>
      </c>
      <c r="C3269" s="2">
        <v>4.2430500000000002</v>
      </c>
      <c r="D3269" s="2">
        <v>4.3790800000000001</v>
      </c>
      <c r="E3269" s="2" t="s">
        <v>24</v>
      </c>
      <c r="F3269" s="2">
        <v>3.2099999999999997E-2</v>
      </c>
      <c r="G3269" s="2" t="s">
        <v>25</v>
      </c>
      <c r="H3269" s="3">
        <v>42018</v>
      </c>
    </row>
    <row r="3270" spans="1:8">
      <c r="A3270" s="2" t="s">
        <v>1501</v>
      </c>
      <c r="B3270" s="12">
        <v>59011075104</v>
      </c>
      <c r="C3270" s="2">
        <v>62.122520000000002</v>
      </c>
      <c r="D3270" s="2">
        <v>68.024159999999995</v>
      </c>
      <c r="E3270" s="2" t="s">
        <v>24</v>
      </c>
      <c r="F3270" s="2">
        <v>9.5000000000000001E-2</v>
      </c>
      <c r="G3270" s="2" t="s">
        <v>25</v>
      </c>
      <c r="H3270" s="3">
        <v>42018</v>
      </c>
    </row>
    <row r="3271" spans="1:8">
      <c r="A3271" s="2" t="s">
        <v>1502</v>
      </c>
      <c r="B3271" s="12">
        <v>59011075804</v>
      </c>
      <c r="C3271" s="2">
        <v>89.621489999999994</v>
      </c>
      <c r="D3271" s="2">
        <v>98.134640000000005</v>
      </c>
      <c r="E3271" s="2" t="s">
        <v>24</v>
      </c>
      <c r="F3271" s="2">
        <v>9.5000000000000001E-2</v>
      </c>
      <c r="G3271" s="2" t="s">
        <v>25</v>
      </c>
      <c r="H3271" s="3">
        <v>42018</v>
      </c>
    </row>
    <row r="3272" spans="1:8">
      <c r="A3272" s="2" t="s">
        <v>1503</v>
      </c>
      <c r="B3272" s="12">
        <v>59011075204</v>
      </c>
      <c r="C3272" s="2">
        <v>109.63887</v>
      </c>
      <c r="D3272" s="2">
        <v>120.05457</v>
      </c>
      <c r="E3272" s="2" t="s">
        <v>24</v>
      </c>
      <c r="F3272" s="2">
        <v>9.5000000000000001E-2</v>
      </c>
      <c r="G3272" s="2" t="s">
        <v>25</v>
      </c>
      <c r="H3272" s="3">
        <v>42018</v>
      </c>
    </row>
    <row r="3273" spans="1:8">
      <c r="A3273" s="2" t="s">
        <v>1504</v>
      </c>
      <c r="B3273" s="12">
        <v>59011075004</v>
      </c>
      <c r="C3273" s="2">
        <v>41.317</v>
      </c>
      <c r="D3273" s="2">
        <v>45.24212</v>
      </c>
      <c r="E3273" s="2" t="s">
        <v>24</v>
      </c>
      <c r="F3273" s="2">
        <v>9.5000000000000001E-2</v>
      </c>
      <c r="G3273" s="2" t="s">
        <v>25</v>
      </c>
      <c r="H3273" s="3">
        <v>42018</v>
      </c>
    </row>
    <row r="3274" spans="1:8">
      <c r="A3274" s="2" t="s">
        <v>1689</v>
      </c>
      <c r="B3274" s="12">
        <v>59011075704</v>
      </c>
      <c r="C3274" s="2">
        <v>57.182499999999997</v>
      </c>
      <c r="D3274" s="2">
        <v>62.614840000000001</v>
      </c>
      <c r="E3274" s="2" t="s">
        <v>24</v>
      </c>
      <c r="F3274" s="2">
        <v>9.5000000000000001E-2</v>
      </c>
      <c r="G3274" s="2" t="s">
        <v>25</v>
      </c>
      <c r="H3274" s="3">
        <v>42018</v>
      </c>
    </row>
    <row r="3275" spans="1:8">
      <c r="A3275" s="2" t="s">
        <v>1690</v>
      </c>
      <c r="B3275" s="12">
        <v>310653004</v>
      </c>
      <c r="C3275" s="2">
        <v>106.27202</v>
      </c>
      <c r="D3275" s="2">
        <v>114.77272000000001</v>
      </c>
      <c r="E3275" s="2" t="s">
        <v>24</v>
      </c>
      <c r="F3275" s="2">
        <v>0.08</v>
      </c>
      <c r="G3275" s="2" t="s">
        <v>25</v>
      </c>
      <c r="H3275" s="3">
        <v>42018</v>
      </c>
    </row>
    <row r="3276" spans="1:8">
      <c r="A3276" s="2" t="s">
        <v>252</v>
      </c>
      <c r="B3276" s="12">
        <v>66780021904</v>
      </c>
      <c r="C3276" s="2">
        <v>107.14225</v>
      </c>
      <c r="D3276" s="2">
        <v>115.71256</v>
      </c>
      <c r="E3276" s="2" t="s">
        <v>24</v>
      </c>
      <c r="F3276" s="2">
        <v>0.08</v>
      </c>
      <c r="G3276" s="2" t="s">
        <v>25</v>
      </c>
      <c r="H3276" s="3">
        <v>42018</v>
      </c>
    </row>
    <row r="3277" spans="1:8">
      <c r="A3277" s="2" t="s">
        <v>253</v>
      </c>
      <c r="B3277" s="12">
        <v>66780021201</v>
      </c>
      <c r="C3277" s="2">
        <v>174.2013</v>
      </c>
      <c r="D3277" s="2">
        <v>195.10544999999999</v>
      </c>
      <c r="E3277" s="2" t="s">
        <v>24</v>
      </c>
      <c r="F3277" s="2">
        <v>0.12</v>
      </c>
      <c r="G3277" s="2" t="s">
        <v>25</v>
      </c>
      <c r="H3277" s="3">
        <v>42018</v>
      </c>
    </row>
    <row r="3278" spans="1:8">
      <c r="A3278" s="2" t="s">
        <v>254</v>
      </c>
      <c r="B3278" s="12">
        <v>66780021007</v>
      </c>
      <c r="C3278" s="2">
        <v>344.85779000000002</v>
      </c>
      <c r="D3278" s="2">
        <v>386.24072000000001</v>
      </c>
      <c r="E3278" s="2" t="s">
        <v>24</v>
      </c>
      <c r="F3278" s="2">
        <v>0.12</v>
      </c>
      <c r="G3278" s="2" t="s">
        <v>25</v>
      </c>
      <c r="H3278" s="3">
        <v>42018</v>
      </c>
    </row>
    <row r="3279" spans="1:8">
      <c r="A3279" s="2" t="s">
        <v>112</v>
      </c>
      <c r="B3279" s="12">
        <v>456141001</v>
      </c>
      <c r="C3279" s="2">
        <v>2.7574299999999998</v>
      </c>
      <c r="D3279" s="2">
        <v>2.9713500000000002</v>
      </c>
      <c r="E3279" s="2" t="s">
        <v>24</v>
      </c>
      <c r="F3279" s="2">
        <v>7.7600000000000002E-2</v>
      </c>
      <c r="G3279" s="2" t="s">
        <v>25</v>
      </c>
      <c r="H3279" s="3">
        <v>42018</v>
      </c>
    </row>
    <row r="3280" spans="1:8">
      <c r="A3280" s="2" t="s">
        <v>113</v>
      </c>
      <c r="B3280" s="12">
        <v>456140201</v>
      </c>
      <c r="C3280" s="2">
        <v>2.7544</v>
      </c>
      <c r="D3280" s="2">
        <v>2.9662600000000001</v>
      </c>
      <c r="E3280" s="2" t="s">
        <v>24</v>
      </c>
      <c r="F3280" s="2">
        <v>7.6899999999999996E-2</v>
      </c>
      <c r="G3280" s="2" t="s">
        <v>25</v>
      </c>
      <c r="H3280" s="3">
        <v>42018</v>
      </c>
    </row>
    <row r="3281" spans="1:8">
      <c r="A3281" s="2" t="s">
        <v>114</v>
      </c>
      <c r="B3281" s="12">
        <v>456142001</v>
      </c>
      <c r="C3281" s="2">
        <v>2.7766199999999999</v>
      </c>
      <c r="D3281" s="2">
        <v>3.0018600000000002</v>
      </c>
      <c r="E3281" s="2" t="s">
        <v>24</v>
      </c>
      <c r="F3281" s="2">
        <v>8.1100000000000005E-2</v>
      </c>
      <c r="G3281" s="2" t="s">
        <v>25</v>
      </c>
      <c r="H3281" s="3">
        <v>42018</v>
      </c>
    </row>
    <row r="3282" spans="1:8">
      <c r="A3282" s="2" t="s">
        <v>115</v>
      </c>
      <c r="B3282" s="12">
        <v>456140501</v>
      </c>
      <c r="C3282" s="2">
        <v>2.7528199999999998</v>
      </c>
      <c r="D3282" s="2">
        <v>2.96692</v>
      </c>
      <c r="E3282" s="2" t="s">
        <v>24</v>
      </c>
      <c r="F3282" s="2">
        <v>7.7799999999999994E-2</v>
      </c>
      <c r="G3282" s="2" t="s">
        <v>25</v>
      </c>
      <c r="H3282" s="3">
        <v>42018</v>
      </c>
    </row>
    <row r="3283" spans="1:8">
      <c r="A3283" s="2" t="s">
        <v>154</v>
      </c>
      <c r="B3283" s="12">
        <v>50192011309</v>
      </c>
      <c r="C3283" s="2">
        <v>32.642620000000001</v>
      </c>
      <c r="D3283" s="2">
        <v>36.885840000000002</v>
      </c>
      <c r="E3283" s="2" t="s">
        <v>24</v>
      </c>
      <c r="F3283" s="2">
        <v>0.13</v>
      </c>
      <c r="G3283" s="2" t="s">
        <v>25</v>
      </c>
      <c r="H3283" s="3">
        <v>42018</v>
      </c>
    </row>
    <row r="3284" spans="1:8">
      <c r="A3284" s="2" t="s">
        <v>709</v>
      </c>
      <c r="B3284" s="12">
        <v>597000701</v>
      </c>
      <c r="C3284" s="2">
        <v>2.74546</v>
      </c>
      <c r="D3284" s="2">
        <v>3.0172099999999999</v>
      </c>
      <c r="E3284" s="2" t="s">
        <v>24</v>
      </c>
      <c r="F3284" s="2">
        <v>9.9000000000000005E-2</v>
      </c>
      <c r="G3284" s="2" t="s">
        <v>25</v>
      </c>
      <c r="H3284" s="3">
        <v>42018</v>
      </c>
    </row>
    <row r="3285" spans="1:8">
      <c r="A3285" s="2" t="s">
        <v>710</v>
      </c>
      <c r="B3285" s="12">
        <v>597003134</v>
      </c>
      <c r="C3285" s="2">
        <v>43.865789999999997</v>
      </c>
      <c r="D3285" s="2">
        <v>48.207619999999999</v>
      </c>
      <c r="E3285" s="2" t="s">
        <v>24</v>
      </c>
      <c r="F3285" s="2">
        <v>9.9000000000000005E-2</v>
      </c>
      <c r="G3285" s="2" t="s">
        <v>25</v>
      </c>
      <c r="H3285" s="3">
        <v>42018</v>
      </c>
    </row>
    <row r="3286" spans="1:8">
      <c r="A3286" s="2" t="s">
        <v>711</v>
      </c>
      <c r="B3286" s="12">
        <v>597003234</v>
      </c>
      <c r="C3286" s="2">
        <v>74.703000000000003</v>
      </c>
      <c r="D3286" s="2">
        <v>82.097849999999994</v>
      </c>
      <c r="E3286" s="2" t="s">
        <v>24</v>
      </c>
      <c r="F3286" s="2">
        <v>9.9000000000000005E-2</v>
      </c>
      <c r="G3286" s="2" t="s">
        <v>25</v>
      </c>
      <c r="H3286" s="3">
        <v>42018</v>
      </c>
    </row>
    <row r="3287" spans="1:8">
      <c r="A3287" s="2" t="s">
        <v>712</v>
      </c>
      <c r="B3287" s="12">
        <v>597003334</v>
      </c>
      <c r="C3287" s="2">
        <v>101.0585</v>
      </c>
      <c r="D3287" s="2">
        <v>111.06328999999999</v>
      </c>
      <c r="E3287" s="2" t="s">
        <v>24</v>
      </c>
      <c r="F3287" s="2">
        <v>9.9000000000000005E-2</v>
      </c>
      <c r="G3287" s="2" t="s">
        <v>25</v>
      </c>
      <c r="H3287" s="3">
        <v>42018</v>
      </c>
    </row>
    <row r="3288" spans="1:8">
      <c r="A3288" s="2" t="s">
        <v>713</v>
      </c>
      <c r="B3288" s="12">
        <v>50242004163</v>
      </c>
      <c r="C3288" s="2">
        <v>112.34796</v>
      </c>
      <c r="D3288" s="2">
        <v>116.83963</v>
      </c>
      <c r="E3288" s="2" t="s">
        <v>24</v>
      </c>
      <c r="F3288" s="2">
        <v>0.04</v>
      </c>
      <c r="G3288" s="2" t="s">
        <v>25</v>
      </c>
      <c r="H3288" s="3">
        <v>42018</v>
      </c>
    </row>
    <row r="3289" spans="1:8">
      <c r="A3289" s="2" t="s">
        <v>714</v>
      </c>
      <c r="B3289" s="12">
        <v>173074000</v>
      </c>
      <c r="C3289" s="2">
        <v>0.89883000000000002</v>
      </c>
      <c r="D3289" s="2">
        <v>1.0336700000000001</v>
      </c>
      <c r="E3289" s="2" t="s">
        <v>24</v>
      </c>
      <c r="F3289" s="2">
        <v>0.15</v>
      </c>
      <c r="G3289" s="2" t="s">
        <v>25</v>
      </c>
      <c r="H3289" s="3">
        <v>42018</v>
      </c>
    </row>
    <row r="3290" spans="1:8">
      <c r="A3290" s="2" t="s">
        <v>715</v>
      </c>
      <c r="B3290" s="12">
        <v>173074100</v>
      </c>
      <c r="C3290" s="2">
        <v>1.4430700000000001</v>
      </c>
      <c r="D3290" s="2">
        <v>1.6595</v>
      </c>
      <c r="E3290" s="2" t="s">
        <v>24</v>
      </c>
      <c r="F3290" s="2">
        <v>0.15</v>
      </c>
      <c r="G3290" s="2" t="s">
        <v>25</v>
      </c>
      <c r="H3290" s="3">
        <v>42018</v>
      </c>
    </row>
    <row r="3291" spans="1:8">
      <c r="A3291" s="2" t="s">
        <v>715</v>
      </c>
      <c r="B3291" s="12">
        <v>173074110</v>
      </c>
      <c r="C3291" s="2">
        <v>1.2585200000000001</v>
      </c>
      <c r="D3291" s="2">
        <v>1.44733</v>
      </c>
      <c r="E3291" s="2" t="s">
        <v>24</v>
      </c>
      <c r="F3291" s="2">
        <v>0.15</v>
      </c>
      <c r="G3291" s="2" t="s">
        <v>25</v>
      </c>
      <c r="H3291" s="3">
        <v>42018</v>
      </c>
    </row>
    <row r="3292" spans="1:8">
      <c r="A3292" s="2" t="s">
        <v>717</v>
      </c>
      <c r="B3292" s="12">
        <v>4025901</v>
      </c>
      <c r="C3292" s="2">
        <v>6.2349300000000003</v>
      </c>
      <c r="D3292" s="2">
        <v>6.7960799999999999</v>
      </c>
      <c r="E3292" s="2" t="s">
        <v>24</v>
      </c>
      <c r="F3292" s="2">
        <v>0.09</v>
      </c>
      <c r="G3292" s="2" t="s">
        <v>25</v>
      </c>
      <c r="H3292" s="3">
        <v>42018</v>
      </c>
    </row>
    <row r="3293" spans="1:8">
      <c r="A3293" s="2" t="s">
        <v>718</v>
      </c>
      <c r="B3293" s="12">
        <v>4026001</v>
      </c>
      <c r="C3293" s="2">
        <v>12.371230000000001</v>
      </c>
      <c r="D3293" s="2">
        <v>13.484640000000001</v>
      </c>
      <c r="E3293" s="2" t="s">
        <v>24</v>
      </c>
      <c r="F3293" s="2">
        <v>0.09</v>
      </c>
      <c r="G3293" s="2" t="s">
        <v>25</v>
      </c>
      <c r="H3293" s="3">
        <v>42018</v>
      </c>
    </row>
    <row r="3294" spans="1:8">
      <c r="A3294" s="2" t="s">
        <v>287</v>
      </c>
      <c r="B3294" s="12">
        <v>50474071079</v>
      </c>
      <c r="C3294" s="2">
        <v>2659.1610000000001</v>
      </c>
      <c r="D3294" s="2">
        <v>2922.4179399999998</v>
      </c>
      <c r="E3294" s="2" t="s">
        <v>24</v>
      </c>
      <c r="F3294" s="2">
        <v>9.9000000000000005E-2</v>
      </c>
      <c r="G3294" s="2" t="s">
        <v>25</v>
      </c>
      <c r="H3294" s="3">
        <v>42018</v>
      </c>
    </row>
    <row r="3295" spans="1:8">
      <c r="A3295" s="2" t="s">
        <v>289</v>
      </c>
      <c r="B3295" s="12">
        <v>299384704</v>
      </c>
      <c r="C3295" s="2">
        <v>5.1190600000000002</v>
      </c>
      <c r="D3295" s="2">
        <v>5.6309699999999996</v>
      </c>
      <c r="E3295" s="2" t="s">
        <v>24</v>
      </c>
      <c r="F3295" s="2">
        <v>0.1</v>
      </c>
      <c r="G3295" s="2" t="s">
        <v>25</v>
      </c>
      <c r="H3295" s="3">
        <v>42018</v>
      </c>
    </row>
    <row r="3296" spans="1:8">
      <c r="A3296" s="2" t="s">
        <v>290</v>
      </c>
      <c r="B3296" s="12">
        <v>299384902</v>
      </c>
      <c r="C3296" s="2">
        <v>5.9619900000000001</v>
      </c>
      <c r="D3296" s="2">
        <v>6.5579000000000001</v>
      </c>
      <c r="E3296" s="2" t="s">
        <v>24</v>
      </c>
      <c r="F3296" s="2">
        <v>0.1</v>
      </c>
      <c r="G3296" s="2" t="s">
        <v>25</v>
      </c>
      <c r="H3296" s="3">
        <v>42018</v>
      </c>
    </row>
    <row r="3297" spans="1:8">
      <c r="A3297" s="2" t="s">
        <v>290</v>
      </c>
      <c r="B3297" s="12">
        <v>299384904</v>
      </c>
      <c r="C3297" s="2">
        <v>5.08216</v>
      </c>
      <c r="D3297" s="2">
        <v>5.59002</v>
      </c>
      <c r="E3297" s="2" t="s">
        <v>24</v>
      </c>
      <c r="F3297" s="2">
        <v>9.9900000000000003E-2</v>
      </c>
      <c r="G3297" s="2" t="s">
        <v>25</v>
      </c>
      <c r="H3297" s="3">
        <v>42018</v>
      </c>
    </row>
    <row r="3298" spans="1:8">
      <c r="A3298" s="2" t="s">
        <v>291</v>
      </c>
      <c r="B3298" s="12">
        <v>299384802</v>
      </c>
      <c r="C3298" s="2">
        <v>6.7279099999999996</v>
      </c>
      <c r="D3298" s="2">
        <v>7.4000300000000001</v>
      </c>
      <c r="E3298" s="2" t="s">
        <v>24</v>
      </c>
      <c r="F3298" s="2">
        <v>9.9900000000000003E-2</v>
      </c>
      <c r="G3298" s="2" t="s">
        <v>25</v>
      </c>
      <c r="H3298" s="3">
        <v>42018</v>
      </c>
    </row>
    <row r="3299" spans="1:8">
      <c r="A3299" s="2" t="s">
        <v>291</v>
      </c>
      <c r="B3299" s="12">
        <v>299384804</v>
      </c>
      <c r="C3299" s="2">
        <v>6.9433699999999998</v>
      </c>
      <c r="D3299" s="2">
        <v>7.6374300000000002</v>
      </c>
      <c r="E3299" s="2" t="s">
        <v>24</v>
      </c>
      <c r="F3299" s="2">
        <v>0.1</v>
      </c>
      <c r="G3299" s="2" t="s">
        <v>25</v>
      </c>
      <c r="H3299" s="3">
        <v>42018</v>
      </c>
    </row>
    <row r="3300" spans="1:8">
      <c r="A3300" s="2" t="s">
        <v>722</v>
      </c>
      <c r="B3300" s="12">
        <v>78012705</v>
      </c>
      <c r="C3300" s="2">
        <v>10.719889999999999</v>
      </c>
      <c r="D3300" s="2">
        <v>12.31715</v>
      </c>
      <c r="E3300" s="2" t="s">
        <v>24</v>
      </c>
      <c r="F3300" s="2">
        <v>0.14899999999999999</v>
      </c>
      <c r="G3300" s="2" t="s">
        <v>25</v>
      </c>
      <c r="H3300" s="3">
        <v>42018</v>
      </c>
    </row>
    <row r="3301" spans="1:8">
      <c r="A3301" s="2" t="s">
        <v>296</v>
      </c>
      <c r="B3301" s="12">
        <v>23921105</v>
      </c>
      <c r="C3301" s="2">
        <v>19.971240000000002</v>
      </c>
      <c r="D3301" s="2">
        <v>21.56954</v>
      </c>
      <c r="E3301" s="2" t="s">
        <v>24</v>
      </c>
      <c r="F3301" s="2">
        <v>0.08</v>
      </c>
      <c r="G3301" s="2" t="s">
        <v>25</v>
      </c>
      <c r="H3301" s="3">
        <v>42018</v>
      </c>
    </row>
    <row r="3302" spans="1:8">
      <c r="A3302" s="2" t="s">
        <v>296</v>
      </c>
      <c r="B3302" s="12">
        <v>23921110</v>
      </c>
      <c r="C3302" s="2">
        <v>19.985299999999999</v>
      </c>
      <c r="D3302" s="2">
        <v>21.583729999999999</v>
      </c>
      <c r="E3302" s="2" t="s">
        <v>24</v>
      </c>
      <c r="F3302" s="2">
        <v>0.08</v>
      </c>
      <c r="G3302" s="2" t="s">
        <v>25</v>
      </c>
      <c r="H3302" s="3">
        <v>42018</v>
      </c>
    </row>
    <row r="3303" spans="1:8">
      <c r="A3303" s="2" t="s">
        <v>723</v>
      </c>
      <c r="B3303" s="12">
        <v>78037742</v>
      </c>
      <c r="C3303" s="2">
        <v>10.658659999999999</v>
      </c>
      <c r="D3303" s="2">
        <v>13.306800000000001</v>
      </c>
      <c r="E3303" s="2" t="s">
        <v>24</v>
      </c>
      <c r="F3303" s="2">
        <v>0.24840000000000001</v>
      </c>
      <c r="G3303" s="2" t="s">
        <v>25</v>
      </c>
      <c r="H3303" s="3">
        <v>42018</v>
      </c>
    </row>
    <row r="3304" spans="1:8">
      <c r="A3304" s="2" t="s">
        <v>724</v>
      </c>
      <c r="B3304" s="12">
        <v>78037842</v>
      </c>
      <c r="C3304" s="2">
        <v>10.7217</v>
      </c>
      <c r="D3304" s="2">
        <v>13.39301</v>
      </c>
      <c r="E3304" s="2" t="s">
        <v>24</v>
      </c>
      <c r="F3304" s="2">
        <v>0.24909999999999999</v>
      </c>
      <c r="G3304" s="2" t="s">
        <v>25</v>
      </c>
      <c r="H3304" s="3">
        <v>42018</v>
      </c>
    </row>
    <row r="3305" spans="1:8">
      <c r="A3305" s="2" t="s">
        <v>725</v>
      </c>
      <c r="B3305" s="12">
        <v>78032705</v>
      </c>
      <c r="C3305" s="2">
        <v>4.6161599999999998</v>
      </c>
      <c r="D3305" s="2">
        <v>5.3039699999999996</v>
      </c>
      <c r="E3305" s="2" t="s">
        <v>24</v>
      </c>
      <c r="F3305" s="2">
        <v>0.14899999999999999</v>
      </c>
      <c r="G3305" s="2" t="s">
        <v>25</v>
      </c>
      <c r="H3305" s="3">
        <v>42018</v>
      </c>
    </row>
    <row r="3306" spans="1:8">
      <c r="A3306" s="2" t="s">
        <v>726</v>
      </c>
      <c r="B3306" s="12">
        <v>50458058501</v>
      </c>
      <c r="C3306" s="2">
        <v>7.33657</v>
      </c>
      <c r="D3306" s="2">
        <v>8.0628899999999994</v>
      </c>
      <c r="E3306" s="2" t="s">
        <v>24</v>
      </c>
      <c r="F3306" s="2">
        <v>9.9000000000000005E-2</v>
      </c>
      <c r="G3306" s="2" t="s">
        <v>25</v>
      </c>
      <c r="H3306" s="3">
        <v>42018</v>
      </c>
    </row>
    <row r="3307" spans="1:8">
      <c r="A3307" s="2" t="s">
        <v>727</v>
      </c>
      <c r="B3307" s="12">
        <v>50458058801</v>
      </c>
      <c r="C3307" s="2">
        <v>7.5910200000000003</v>
      </c>
      <c r="D3307" s="2">
        <v>8.34253</v>
      </c>
      <c r="E3307" s="2" t="s">
        <v>24</v>
      </c>
      <c r="F3307" s="2">
        <v>9.9000000000000005E-2</v>
      </c>
      <c r="G3307" s="2" t="s">
        <v>25</v>
      </c>
      <c r="H3307" s="3">
        <v>42018</v>
      </c>
    </row>
    <row r="3308" spans="1:8">
      <c r="A3308" s="2" t="s">
        <v>728</v>
      </c>
      <c r="B3308" s="12">
        <v>50458058601</v>
      </c>
      <c r="C3308" s="2">
        <v>7.8181000000000003</v>
      </c>
      <c r="D3308" s="2">
        <v>8.5920900000000007</v>
      </c>
      <c r="E3308" s="2" t="s">
        <v>24</v>
      </c>
      <c r="F3308" s="2">
        <v>9.9000000000000005E-2</v>
      </c>
      <c r="G3308" s="2" t="s">
        <v>25</v>
      </c>
      <c r="H3308" s="3">
        <v>42018</v>
      </c>
    </row>
    <row r="3309" spans="1:8">
      <c r="A3309" s="2" t="s">
        <v>729</v>
      </c>
      <c r="B3309" s="12">
        <v>50458058701</v>
      </c>
      <c r="C3309" s="2">
        <v>8.4178999999999995</v>
      </c>
      <c r="D3309" s="2">
        <v>9.2512699999999999</v>
      </c>
      <c r="E3309" s="2" t="s">
        <v>24</v>
      </c>
      <c r="F3309" s="2">
        <v>9.9000000000000005E-2</v>
      </c>
      <c r="G3309" s="2" t="s">
        <v>25</v>
      </c>
      <c r="H3309" s="3">
        <v>42018</v>
      </c>
    </row>
    <row r="3310" spans="1:8">
      <c r="A3310" s="2" t="s">
        <v>1480</v>
      </c>
      <c r="B3310" s="12">
        <v>7414120</v>
      </c>
      <c r="C3310" s="2">
        <v>2.7893699999999999</v>
      </c>
      <c r="D3310" s="2">
        <v>3.20777</v>
      </c>
      <c r="E3310" s="2" t="s">
        <v>24</v>
      </c>
      <c r="F3310" s="2">
        <v>0.15</v>
      </c>
      <c r="G3310" s="2" t="s">
        <v>25</v>
      </c>
      <c r="H3310" s="3">
        <v>42018</v>
      </c>
    </row>
    <row r="3311" spans="1:8">
      <c r="A3311" s="2" t="s">
        <v>730</v>
      </c>
      <c r="B3311" s="12">
        <v>7414220</v>
      </c>
      <c r="C3311" s="2">
        <v>2.7666200000000001</v>
      </c>
      <c r="D3311" s="2">
        <v>3.18161</v>
      </c>
      <c r="E3311" s="2" t="s">
        <v>24</v>
      </c>
      <c r="F3311" s="2">
        <v>0.15</v>
      </c>
      <c r="G3311" s="2" t="s">
        <v>25</v>
      </c>
      <c r="H3311" s="3">
        <v>42018</v>
      </c>
    </row>
    <row r="3312" spans="1:8">
      <c r="A3312" s="2" t="s">
        <v>1481</v>
      </c>
      <c r="B3312" s="12">
        <v>7413920</v>
      </c>
      <c r="C3312" s="2">
        <v>2.8100900000000002</v>
      </c>
      <c r="D3312" s="2">
        <v>3.2315999999999998</v>
      </c>
      <c r="E3312" s="2" t="s">
        <v>24</v>
      </c>
      <c r="F3312" s="2">
        <v>0.15</v>
      </c>
      <c r="G3312" s="2" t="s">
        <v>25</v>
      </c>
      <c r="H3312" s="3">
        <v>42018</v>
      </c>
    </row>
    <row r="3313" spans="1:8">
      <c r="A3313" s="2" t="s">
        <v>731</v>
      </c>
      <c r="B3313" s="12">
        <v>7414020</v>
      </c>
      <c r="C3313" s="2">
        <v>2.8577499999999998</v>
      </c>
      <c r="D3313" s="2">
        <v>3.2864100000000001</v>
      </c>
      <c r="E3313" s="2" t="s">
        <v>24</v>
      </c>
      <c r="F3313" s="2">
        <v>0.15</v>
      </c>
      <c r="G3313" s="2" t="s">
        <v>25</v>
      </c>
      <c r="H3313" s="3">
        <v>42018</v>
      </c>
    </row>
    <row r="3314" spans="1:8">
      <c r="A3314" s="2" t="s">
        <v>732</v>
      </c>
      <c r="B3314" s="12">
        <v>7337013</v>
      </c>
      <c r="C3314" s="2">
        <v>5.5515600000000003</v>
      </c>
      <c r="D3314" s="2">
        <v>6.38429</v>
      </c>
      <c r="E3314" s="2" t="s">
        <v>24</v>
      </c>
      <c r="F3314" s="2">
        <v>0.15</v>
      </c>
      <c r="G3314" s="2" t="s">
        <v>25</v>
      </c>
      <c r="H3314" s="3">
        <v>42018</v>
      </c>
    </row>
    <row r="3315" spans="1:8">
      <c r="A3315" s="2" t="s">
        <v>733</v>
      </c>
      <c r="B3315" s="12">
        <v>7337113</v>
      </c>
      <c r="C3315" s="2">
        <v>5.5830500000000001</v>
      </c>
      <c r="D3315" s="2">
        <v>6.4204999999999997</v>
      </c>
      <c r="E3315" s="2" t="s">
        <v>24</v>
      </c>
      <c r="F3315" s="2">
        <v>0.15</v>
      </c>
      <c r="G3315" s="2" t="s">
        <v>25</v>
      </c>
      <c r="H3315" s="3">
        <v>42018</v>
      </c>
    </row>
    <row r="3316" spans="1:8">
      <c r="A3316" s="2" t="s">
        <v>734</v>
      </c>
      <c r="B3316" s="12">
        <v>7337213</v>
      </c>
      <c r="C3316" s="2">
        <v>5.6078599999999996</v>
      </c>
      <c r="D3316" s="2">
        <v>6.4490400000000001</v>
      </c>
      <c r="E3316" s="2" t="s">
        <v>24</v>
      </c>
      <c r="F3316" s="2">
        <v>0.15</v>
      </c>
      <c r="G3316" s="2" t="s">
        <v>25</v>
      </c>
      <c r="H3316" s="3">
        <v>42018</v>
      </c>
    </row>
    <row r="3317" spans="1:8">
      <c r="A3317" s="2" t="s">
        <v>735</v>
      </c>
      <c r="B3317" s="12">
        <v>7337313</v>
      </c>
      <c r="C3317" s="2">
        <v>5.6020700000000003</v>
      </c>
      <c r="D3317" s="2">
        <v>6.44238</v>
      </c>
      <c r="E3317" s="2" t="s">
        <v>24</v>
      </c>
      <c r="F3317" s="2">
        <v>0.15</v>
      </c>
      <c r="G3317" s="2" t="s">
        <v>25</v>
      </c>
      <c r="H3317" s="3">
        <v>42018</v>
      </c>
    </row>
    <row r="3318" spans="1:8">
      <c r="A3318" s="2" t="s">
        <v>301</v>
      </c>
      <c r="B3318" s="12">
        <v>56016901</v>
      </c>
      <c r="C3318" s="2">
        <v>1.4837499999999999</v>
      </c>
      <c r="D3318" s="2">
        <v>1.6292</v>
      </c>
      <c r="E3318" s="2" t="s">
        <v>24</v>
      </c>
      <c r="F3318" s="2">
        <v>9.8000000000000004E-2</v>
      </c>
      <c r="G3318" s="2" t="s">
        <v>25</v>
      </c>
      <c r="H3318" s="3">
        <v>42018</v>
      </c>
    </row>
    <row r="3319" spans="1:8">
      <c r="A3319" s="2" t="s">
        <v>302</v>
      </c>
      <c r="B3319" s="12">
        <v>56017401</v>
      </c>
      <c r="C3319" s="2">
        <v>2.2140399999999998</v>
      </c>
      <c r="D3319" s="2">
        <v>2.431</v>
      </c>
      <c r="E3319" s="2" t="s">
        <v>24</v>
      </c>
      <c r="F3319" s="2">
        <v>9.8000000000000004E-2</v>
      </c>
      <c r="G3319" s="2" t="s">
        <v>25</v>
      </c>
      <c r="H3319" s="3">
        <v>42018</v>
      </c>
    </row>
    <row r="3320" spans="1:8">
      <c r="A3320" s="2" t="s">
        <v>303</v>
      </c>
      <c r="B3320" s="12">
        <v>56017001</v>
      </c>
      <c r="C3320" s="2">
        <v>1.5736699999999999</v>
      </c>
      <c r="D3320" s="2">
        <v>1.7279100000000001</v>
      </c>
      <c r="E3320" s="2" t="s">
        <v>24</v>
      </c>
      <c r="F3320" s="2">
        <v>9.8000000000000004E-2</v>
      </c>
      <c r="G3320" s="2" t="s">
        <v>25</v>
      </c>
      <c r="H3320" s="3">
        <v>42018</v>
      </c>
    </row>
    <row r="3321" spans="1:8">
      <c r="A3321" s="2" t="s">
        <v>304</v>
      </c>
      <c r="B3321" s="12">
        <v>56017601</v>
      </c>
      <c r="C3321" s="2">
        <v>1.56854</v>
      </c>
      <c r="D3321" s="2">
        <v>1.72227</v>
      </c>
      <c r="E3321" s="2" t="s">
        <v>24</v>
      </c>
      <c r="F3321" s="2">
        <v>9.8000000000000004E-2</v>
      </c>
      <c r="G3321" s="2" t="s">
        <v>25</v>
      </c>
      <c r="H3321" s="3">
        <v>42018</v>
      </c>
    </row>
    <row r="3322" spans="1:8">
      <c r="A3322" s="2" t="s">
        <v>305</v>
      </c>
      <c r="B3322" s="12">
        <v>56018801</v>
      </c>
      <c r="C3322" s="2">
        <v>1.62432</v>
      </c>
      <c r="D3322" s="2">
        <v>1.78349</v>
      </c>
      <c r="E3322" s="2" t="s">
        <v>24</v>
      </c>
      <c r="F3322" s="2">
        <v>9.8000000000000004E-2</v>
      </c>
      <c r="G3322" s="2" t="s">
        <v>25</v>
      </c>
      <c r="H3322" s="3">
        <v>42018</v>
      </c>
    </row>
    <row r="3323" spans="1:8">
      <c r="A3323" s="2" t="s">
        <v>306</v>
      </c>
      <c r="B3323" s="12">
        <v>56016801</v>
      </c>
      <c r="C3323" s="2">
        <v>1.66188</v>
      </c>
      <c r="D3323" s="2">
        <v>1.8247899999999999</v>
      </c>
      <c r="E3323" s="2" t="s">
        <v>24</v>
      </c>
      <c r="F3323" s="2">
        <v>9.8000000000000004E-2</v>
      </c>
      <c r="G3323" s="2" t="s">
        <v>25</v>
      </c>
      <c r="H3323" s="3">
        <v>42018</v>
      </c>
    </row>
    <row r="3324" spans="1:8">
      <c r="A3324" s="2" t="s">
        <v>307</v>
      </c>
      <c r="B3324" s="12">
        <v>56017201</v>
      </c>
      <c r="C3324" s="2">
        <v>1.6858599999999999</v>
      </c>
      <c r="D3324" s="2">
        <v>1.85104</v>
      </c>
      <c r="E3324" s="2" t="s">
        <v>24</v>
      </c>
      <c r="F3324" s="2">
        <v>9.8000000000000004E-2</v>
      </c>
      <c r="G3324" s="2" t="s">
        <v>25</v>
      </c>
      <c r="H3324" s="3">
        <v>42018</v>
      </c>
    </row>
    <row r="3325" spans="1:8">
      <c r="A3325" s="2" t="s">
        <v>308</v>
      </c>
      <c r="B3325" s="12">
        <v>56018901</v>
      </c>
      <c r="C3325" s="2">
        <v>2.2204999999999999</v>
      </c>
      <c r="D3325" s="2">
        <v>2.4381499999999998</v>
      </c>
      <c r="E3325" s="2" t="s">
        <v>24</v>
      </c>
      <c r="F3325" s="2">
        <v>9.8000000000000004E-2</v>
      </c>
      <c r="G3325" s="2" t="s">
        <v>25</v>
      </c>
      <c r="H3325" s="3">
        <v>42018</v>
      </c>
    </row>
    <row r="3326" spans="1:8">
      <c r="A3326" s="2" t="s">
        <v>309</v>
      </c>
      <c r="B3326" s="12">
        <v>56017301</v>
      </c>
      <c r="C3326" s="2">
        <v>2.1884000000000001</v>
      </c>
      <c r="D3326" s="2">
        <v>2.4028399999999999</v>
      </c>
      <c r="E3326" s="2" t="s">
        <v>24</v>
      </c>
      <c r="F3326" s="2">
        <v>9.8000000000000004E-2</v>
      </c>
      <c r="G3326" s="2" t="s">
        <v>25</v>
      </c>
      <c r="H3326" s="3">
        <v>42018</v>
      </c>
    </row>
    <row r="3327" spans="1:8">
      <c r="A3327" s="2" t="s">
        <v>313</v>
      </c>
      <c r="B3327" s="12">
        <v>310075139</v>
      </c>
      <c r="C3327" s="2">
        <v>6.1143599999999996</v>
      </c>
      <c r="D3327" s="2">
        <v>6.7257899999999999</v>
      </c>
      <c r="E3327" s="2" t="s">
        <v>24</v>
      </c>
      <c r="F3327" s="2">
        <v>0.1</v>
      </c>
      <c r="G3327" s="2" t="s">
        <v>25</v>
      </c>
      <c r="H3327" s="3">
        <v>42018</v>
      </c>
    </row>
    <row r="3328" spans="1:8">
      <c r="A3328" s="2" t="s">
        <v>314</v>
      </c>
      <c r="B3328" s="12">
        <v>310075239</v>
      </c>
      <c r="C3328" s="2">
        <v>6.1169200000000004</v>
      </c>
      <c r="D3328" s="2">
        <v>6.7286200000000003</v>
      </c>
      <c r="E3328" s="2" t="s">
        <v>24</v>
      </c>
      <c r="F3328" s="2">
        <v>0.1</v>
      </c>
      <c r="G3328" s="2" t="s">
        <v>25</v>
      </c>
      <c r="H3328" s="3">
        <v>42018</v>
      </c>
    </row>
    <row r="3329" spans="1:8">
      <c r="A3329" s="2" t="s">
        <v>315</v>
      </c>
      <c r="B3329" s="12">
        <v>310075430</v>
      </c>
      <c r="C3329" s="2">
        <v>6.1155299999999997</v>
      </c>
      <c r="D3329" s="2">
        <v>6.7272100000000004</v>
      </c>
      <c r="E3329" s="2" t="s">
        <v>24</v>
      </c>
      <c r="F3329" s="2">
        <v>0.1</v>
      </c>
      <c r="G3329" s="2" t="s">
        <v>25</v>
      </c>
      <c r="H3329" s="3">
        <v>42018</v>
      </c>
    </row>
    <row r="3330" spans="1:8">
      <c r="A3330" s="2" t="s">
        <v>316</v>
      </c>
      <c r="B3330" s="12">
        <v>310075590</v>
      </c>
      <c r="C3330" s="2">
        <v>6.0351400000000002</v>
      </c>
      <c r="D3330" s="2">
        <v>6.6386599999999998</v>
      </c>
      <c r="E3330" s="2" t="s">
        <v>24</v>
      </c>
      <c r="F3330" s="2">
        <v>0.1</v>
      </c>
      <c r="G3330" s="2" t="s">
        <v>25</v>
      </c>
      <c r="H3330" s="3">
        <v>42018</v>
      </c>
    </row>
    <row r="3331" spans="1:8">
      <c r="A3331" s="2" t="s">
        <v>116</v>
      </c>
      <c r="B3331" s="12">
        <v>456009530</v>
      </c>
      <c r="C3331" s="2">
        <v>7.5683400000000001</v>
      </c>
      <c r="D3331" s="2">
        <v>8.3176100000000002</v>
      </c>
      <c r="E3331" s="2" t="s">
        <v>24</v>
      </c>
      <c r="F3331" s="2">
        <v>9.9000000000000005E-2</v>
      </c>
      <c r="G3331" s="2" t="s">
        <v>25</v>
      </c>
      <c r="H3331" s="3">
        <v>42018</v>
      </c>
    </row>
    <row r="3332" spans="1:8">
      <c r="A3332" s="2" t="s">
        <v>736</v>
      </c>
      <c r="B3332" s="12">
        <v>68968555203</v>
      </c>
      <c r="C3332" s="2">
        <v>7.46122</v>
      </c>
      <c r="D3332" s="2">
        <v>8.1999600000000008</v>
      </c>
      <c r="E3332" s="2" t="s">
        <v>24</v>
      </c>
      <c r="F3332" s="2">
        <v>9.9000000000000005E-2</v>
      </c>
      <c r="G3332" s="2" t="s">
        <v>25</v>
      </c>
      <c r="H3332" s="3">
        <v>42018</v>
      </c>
    </row>
    <row r="3333" spans="1:8">
      <c r="A3333" s="2" t="s">
        <v>737</v>
      </c>
      <c r="B3333" s="12">
        <v>68968555303</v>
      </c>
      <c r="C3333" s="2">
        <v>7.4664900000000003</v>
      </c>
      <c r="D3333" s="2">
        <v>8.2057500000000001</v>
      </c>
      <c r="E3333" s="2" t="s">
        <v>24</v>
      </c>
      <c r="F3333" s="2">
        <v>9.9000000000000005E-2</v>
      </c>
      <c r="G3333" s="2" t="s">
        <v>25</v>
      </c>
      <c r="H3333" s="3">
        <v>42018</v>
      </c>
    </row>
    <row r="3334" spans="1:8">
      <c r="A3334" s="2" t="s">
        <v>738</v>
      </c>
      <c r="B3334" s="12">
        <v>68968555403</v>
      </c>
      <c r="C3334" s="2">
        <v>7.4164700000000003</v>
      </c>
      <c r="D3334" s="2">
        <v>8.1507799999999992</v>
      </c>
      <c r="E3334" s="2" t="s">
        <v>24</v>
      </c>
      <c r="F3334" s="2">
        <v>9.9000000000000005E-2</v>
      </c>
      <c r="G3334" s="2" t="s">
        <v>25</v>
      </c>
      <c r="H3334" s="3">
        <v>42018</v>
      </c>
    </row>
    <row r="3335" spans="1:8">
      <c r="A3335" s="2" t="s">
        <v>739</v>
      </c>
      <c r="B3335" s="12">
        <v>68968555503</v>
      </c>
      <c r="C3335" s="2">
        <v>7.4179899999999996</v>
      </c>
      <c r="D3335" s="2">
        <v>8.15245</v>
      </c>
      <c r="E3335" s="2" t="s">
        <v>24</v>
      </c>
      <c r="F3335" s="2">
        <v>9.9000000000000005E-2</v>
      </c>
      <c r="G3335" s="2" t="s">
        <v>25</v>
      </c>
      <c r="H3335" s="3">
        <v>42018</v>
      </c>
    </row>
    <row r="3336" spans="1:8">
      <c r="A3336" s="2" t="s">
        <v>117</v>
      </c>
      <c r="B3336" s="12">
        <v>430075327</v>
      </c>
      <c r="C3336" s="2">
        <v>2.3043100000000001</v>
      </c>
      <c r="D3336" s="2">
        <v>2.64995</v>
      </c>
      <c r="E3336" s="2" t="s">
        <v>24</v>
      </c>
      <c r="F3336" s="2">
        <v>0.15</v>
      </c>
      <c r="G3336" s="2" t="s">
        <v>25</v>
      </c>
      <c r="H3336" s="3">
        <v>42018</v>
      </c>
    </row>
    <row r="3337" spans="1:8">
      <c r="A3337" s="2" t="s">
        <v>319</v>
      </c>
      <c r="B3337" s="12">
        <v>40076062405</v>
      </c>
      <c r="C3337" s="2">
        <v>116.77652999999999</v>
      </c>
      <c r="D3337" s="2">
        <v>130.78971000000001</v>
      </c>
      <c r="E3337" s="2" t="s">
        <v>24</v>
      </c>
      <c r="F3337" s="2">
        <v>0.12</v>
      </c>
      <c r="G3337" s="2" t="s">
        <v>25</v>
      </c>
      <c r="H3337" s="3">
        <v>42018</v>
      </c>
    </row>
    <row r="3338" spans="1:8">
      <c r="A3338" s="2" t="s">
        <v>1420</v>
      </c>
      <c r="B3338" s="12">
        <v>299591545</v>
      </c>
      <c r="C3338" s="2">
        <v>8.6686599999999991</v>
      </c>
      <c r="D3338" s="2">
        <v>9.5345800000000001</v>
      </c>
      <c r="E3338" s="2" t="s">
        <v>24</v>
      </c>
      <c r="F3338" s="2">
        <v>9.9900000000000003E-2</v>
      </c>
      <c r="G3338" s="2" t="s">
        <v>25</v>
      </c>
      <c r="H3338" s="3">
        <v>42018</v>
      </c>
    </row>
    <row r="3339" spans="1:8">
      <c r="A3339" s="2" t="s">
        <v>338</v>
      </c>
      <c r="B3339" s="12">
        <v>299591045</v>
      </c>
      <c r="C3339" s="2">
        <v>9.2370999999999999</v>
      </c>
      <c r="D3339" s="2">
        <v>10.160259999999999</v>
      </c>
      <c r="E3339" s="2" t="s">
        <v>24</v>
      </c>
      <c r="F3339" s="2">
        <v>9.9900000000000003E-2</v>
      </c>
      <c r="G3339" s="2" t="s">
        <v>25</v>
      </c>
      <c r="H3339" s="3">
        <v>42018</v>
      </c>
    </row>
    <row r="3340" spans="1:8">
      <c r="A3340" s="2" t="s">
        <v>339</v>
      </c>
      <c r="B3340" s="12">
        <v>299591202</v>
      </c>
      <c r="C3340" s="2">
        <v>5.9501299999999997</v>
      </c>
      <c r="D3340" s="2">
        <v>6.5448500000000003</v>
      </c>
      <c r="E3340" s="2" t="s">
        <v>24</v>
      </c>
      <c r="F3340" s="2">
        <v>0.1</v>
      </c>
      <c r="G3340" s="2" t="s">
        <v>25</v>
      </c>
      <c r="H3340" s="3">
        <v>42018</v>
      </c>
    </row>
    <row r="3341" spans="1:8">
      <c r="A3341" s="2" t="s">
        <v>341</v>
      </c>
      <c r="B3341" s="12">
        <v>299591825</v>
      </c>
      <c r="C3341" s="2">
        <v>8.7920400000000001</v>
      </c>
      <c r="D3341" s="2">
        <v>9.67028</v>
      </c>
      <c r="E3341" s="2" t="s">
        <v>24</v>
      </c>
      <c r="F3341" s="2">
        <v>9.9900000000000003E-2</v>
      </c>
      <c r="G3341" s="2" t="s">
        <v>25</v>
      </c>
      <c r="H3341" s="3">
        <v>42018</v>
      </c>
    </row>
    <row r="3342" spans="1:8">
      <c r="A3342" s="2" t="s">
        <v>1462</v>
      </c>
      <c r="B3342" s="12">
        <v>52015008001</v>
      </c>
      <c r="C3342" s="2">
        <v>150.73224999999999</v>
      </c>
      <c r="D3342" s="2">
        <v>159.77618000000001</v>
      </c>
      <c r="E3342" s="2" t="s">
        <v>24</v>
      </c>
      <c r="F3342" s="2">
        <v>0.06</v>
      </c>
      <c r="G3342" s="2" t="s">
        <v>25</v>
      </c>
      <c r="H3342" s="3">
        <v>42018</v>
      </c>
    </row>
    <row r="3343" spans="1:8">
      <c r="A3343" s="2" t="s">
        <v>744</v>
      </c>
      <c r="B3343" s="12">
        <v>78035917</v>
      </c>
      <c r="C3343" s="2">
        <v>4.4961799999999998</v>
      </c>
      <c r="D3343" s="2">
        <v>5.1660700000000004</v>
      </c>
      <c r="E3343" s="2" t="s">
        <v>24</v>
      </c>
      <c r="F3343" s="2">
        <v>0.14899999999999999</v>
      </c>
      <c r="G3343" s="2" t="s">
        <v>25</v>
      </c>
      <c r="H3343" s="3">
        <v>42018</v>
      </c>
    </row>
    <row r="3344" spans="1:8">
      <c r="A3344" s="2" t="s">
        <v>745</v>
      </c>
      <c r="B3344" s="12">
        <v>78036011</v>
      </c>
      <c r="C3344" s="2">
        <v>5.68919</v>
      </c>
      <c r="D3344" s="2">
        <v>6.53688</v>
      </c>
      <c r="E3344" s="2" t="s">
        <v>24</v>
      </c>
      <c r="F3344" s="2">
        <v>0.14899999999999999</v>
      </c>
      <c r="G3344" s="2" t="s">
        <v>25</v>
      </c>
      <c r="H3344" s="3">
        <v>42018</v>
      </c>
    </row>
    <row r="3345" spans="1:8">
      <c r="A3345" s="2" t="s">
        <v>746</v>
      </c>
      <c r="B3345" s="12">
        <v>78042315</v>
      </c>
      <c r="C3345" s="2">
        <v>3.5044</v>
      </c>
      <c r="D3345" s="2">
        <v>4.0265199999999997</v>
      </c>
      <c r="E3345" s="2" t="s">
        <v>24</v>
      </c>
      <c r="F3345" s="2">
        <v>0.14899999999999999</v>
      </c>
      <c r="G3345" s="2" t="s">
        <v>25</v>
      </c>
      <c r="H3345" s="3">
        <v>42018</v>
      </c>
    </row>
    <row r="3346" spans="1:8">
      <c r="A3346" s="2" t="s">
        <v>747</v>
      </c>
      <c r="B3346" s="12">
        <v>78035833</v>
      </c>
      <c r="C3346" s="2">
        <v>4.1800899999999999</v>
      </c>
      <c r="D3346" s="2">
        <v>4.8028899999999997</v>
      </c>
      <c r="E3346" s="2" t="s">
        <v>24</v>
      </c>
      <c r="F3346" s="2">
        <v>0.14899999999999999</v>
      </c>
      <c r="G3346" s="2" t="s">
        <v>25</v>
      </c>
      <c r="H3346" s="3">
        <v>42018</v>
      </c>
    </row>
    <row r="3347" spans="1:8">
      <c r="A3347" s="2" t="s">
        <v>748</v>
      </c>
      <c r="B3347" s="12">
        <v>78031515</v>
      </c>
      <c r="C3347" s="2">
        <v>5.0007599999999996</v>
      </c>
      <c r="D3347" s="2">
        <v>5.7460100000000001</v>
      </c>
      <c r="E3347" s="2" t="s">
        <v>24</v>
      </c>
      <c r="F3347" s="2">
        <v>0.14899999999999999</v>
      </c>
      <c r="G3347" s="2" t="s">
        <v>25</v>
      </c>
      <c r="H3347" s="3">
        <v>42018</v>
      </c>
    </row>
    <row r="3348" spans="1:8">
      <c r="A3348" s="2" t="s">
        <v>749</v>
      </c>
      <c r="B3348" s="12">
        <v>78038315</v>
      </c>
      <c r="C3348" s="2">
        <v>5.76694</v>
      </c>
      <c r="D3348" s="2">
        <v>6.6260899999999996</v>
      </c>
      <c r="E3348" s="2" t="s">
        <v>24</v>
      </c>
      <c r="F3348" s="2">
        <v>0.14899999999999999</v>
      </c>
      <c r="G3348" s="2" t="s">
        <v>25</v>
      </c>
      <c r="H3348" s="3">
        <v>42018</v>
      </c>
    </row>
    <row r="3349" spans="1:8">
      <c r="A3349" s="2" t="s">
        <v>750</v>
      </c>
      <c r="B3349" s="12">
        <v>78047115</v>
      </c>
      <c r="C3349" s="2">
        <v>6.2615999999999996</v>
      </c>
      <c r="D3349" s="2">
        <v>7.1946500000000002</v>
      </c>
      <c r="E3349" s="2" t="s">
        <v>24</v>
      </c>
      <c r="F3349" s="2">
        <v>0.14899999999999999</v>
      </c>
      <c r="G3349" s="2" t="s">
        <v>25</v>
      </c>
      <c r="H3349" s="3">
        <v>42018</v>
      </c>
    </row>
    <row r="3350" spans="1:8">
      <c r="A3350" s="2" t="s">
        <v>751</v>
      </c>
      <c r="B3350" s="12">
        <v>78047215</v>
      </c>
      <c r="C3350" s="2">
        <v>7.3415900000000001</v>
      </c>
      <c r="D3350" s="2">
        <v>8.4354899999999997</v>
      </c>
      <c r="E3350" s="2" t="s">
        <v>24</v>
      </c>
      <c r="F3350" s="2">
        <v>0.14899999999999999</v>
      </c>
      <c r="G3350" s="2" t="s">
        <v>25</v>
      </c>
      <c r="H3350" s="3">
        <v>42018</v>
      </c>
    </row>
    <row r="3351" spans="1:8">
      <c r="A3351" s="2" t="s">
        <v>752</v>
      </c>
      <c r="B3351" s="12">
        <v>78031434</v>
      </c>
      <c r="C3351" s="2">
        <v>4.7223899999999999</v>
      </c>
      <c r="D3351" s="2">
        <v>5.4260700000000002</v>
      </c>
      <c r="E3351" s="2" t="s">
        <v>24</v>
      </c>
      <c r="F3351" s="2">
        <v>0.14899999999999999</v>
      </c>
      <c r="G3351" s="2" t="s">
        <v>25</v>
      </c>
      <c r="H3351" s="3">
        <v>42018</v>
      </c>
    </row>
    <row r="3352" spans="1:8">
      <c r="A3352" s="2" t="s">
        <v>753</v>
      </c>
      <c r="B3352" s="12">
        <v>50458081001</v>
      </c>
      <c r="C3352" s="2">
        <v>5.1707000000000001</v>
      </c>
      <c r="D3352" s="2">
        <v>5.6825999999999999</v>
      </c>
      <c r="E3352" s="2" t="s">
        <v>24</v>
      </c>
      <c r="F3352" s="2">
        <v>9.9000000000000005E-2</v>
      </c>
      <c r="G3352" s="2" t="s">
        <v>25</v>
      </c>
      <c r="H3352" s="3">
        <v>42018</v>
      </c>
    </row>
    <row r="3353" spans="1:8">
      <c r="A3353" s="2" t="s">
        <v>1187</v>
      </c>
      <c r="B3353" s="12">
        <v>430011420</v>
      </c>
      <c r="C3353" s="2">
        <v>26.933779999999999</v>
      </c>
      <c r="D3353" s="2">
        <v>29.62716</v>
      </c>
      <c r="E3353" s="2" t="s">
        <v>24</v>
      </c>
      <c r="F3353" s="2">
        <v>0.1</v>
      </c>
      <c r="G3353" s="2" t="s">
        <v>25</v>
      </c>
      <c r="H3353" s="3">
        <v>42018</v>
      </c>
    </row>
    <row r="3354" spans="1:8">
      <c r="A3354" s="2" t="s">
        <v>1335</v>
      </c>
      <c r="B3354" s="12">
        <v>50222026006</v>
      </c>
      <c r="C3354" s="2">
        <v>8.1827299999999994</v>
      </c>
      <c r="D3354" s="2">
        <v>8.9600899999999992</v>
      </c>
      <c r="E3354" s="2" t="s">
        <v>24</v>
      </c>
      <c r="F3354" s="2">
        <v>9.5000000000000001E-2</v>
      </c>
      <c r="G3354" s="2" t="s">
        <v>25</v>
      </c>
      <c r="H3354" s="3">
        <v>42018</v>
      </c>
    </row>
    <row r="3355" spans="1:8">
      <c r="A3355" s="2" t="s">
        <v>1335</v>
      </c>
      <c r="B3355" s="12">
        <v>50222026012</v>
      </c>
      <c r="C3355" s="2">
        <v>7.9722999999999997</v>
      </c>
      <c r="D3355" s="2">
        <v>8.7296700000000005</v>
      </c>
      <c r="E3355" s="2" t="s">
        <v>24</v>
      </c>
      <c r="F3355" s="2">
        <v>9.5000000000000001E-2</v>
      </c>
      <c r="G3355" s="2" t="s">
        <v>25</v>
      </c>
      <c r="H3355" s="3">
        <v>42018</v>
      </c>
    </row>
    <row r="3356" spans="1:8">
      <c r="A3356" s="2" t="s">
        <v>754</v>
      </c>
      <c r="B3356" s="12">
        <v>145237105</v>
      </c>
      <c r="C3356" s="2">
        <v>5.4782099999999998</v>
      </c>
      <c r="D3356" s="2">
        <v>5.8617499999999998</v>
      </c>
      <c r="E3356" s="2" t="s">
        <v>24</v>
      </c>
      <c r="F3356" s="2">
        <v>7.0000000000000007E-2</v>
      </c>
      <c r="G3356" s="2" t="s">
        <v>25</v>
      </c>
      <c r="H3356" s="3">
        <v>42018</v>
      </c>
    </row>
    <row r="3357" spans="1:8">
      <c r="A3357" s="2" t="s">
        <v>755</v>
      </c>
      <c r="B3357" s="12">
        <v>64764030230</v>
      </c>
      <c r="C3357" s="2">
        <v>13.987590000000001</v>
      </c>
      <c r="D3357" s="2">
        <v>15.3725</v>
      </c>
      <c r="E3357" s="2" t="s">
        <v>24</v>
      </c>
      <c r="F3357" s="2">
        <v>9.9000000000000005E-2</v>
      </c>
      <c r="G3357" s="2" t="s">
        <v>25</v>
      </c>
      <c r="H3357" s="3">
        <v>42018</v>
      </c>
    </row>
    <row r="3358" spans="1:8">
      <c r="A3358" s="2" t="s">
        <v>756</v>
      </c>
      <c r="B3358" s="12">
        <v>64764030430</v>
      </c>
      <c r="C3358" s="2">
        <v>14.271039999999999</v>
      </c>
      <c r="D3358" s="2">
        <v>15.684010000000001</v>
      </c>
      <c r="E3358" s="2" t="s">
        <v>24</v>
      </c>
      <c r="F3358" s="2">
        <v>9.9000000000000005E-2</v>
      </c>
      <c r="G3358" s="2" t="s">
        <v>25</v>
      </c>
      <c r="H3358" s="3">
        <v>42018</v>
      </c>
    </row>
    <row r="3359" spans="1:8">
      <c r="A3359" s="2" t="s">
        <v>347</v>
      </c>
      <c r="B3359" s="12">
        <v>75987001003</v>
      </c>
      <c r="C3359" s="2">
        <v>11.03506</v>
      </c>
      <c r="D3359" s="2">
        <v>14.98992</v>
      </c>
      <c r="E3359" s="2" t="s">
        <v>24</v>
      </c>
      <c r="F3359" s="2">
        <v>0.3584</v>
      </c>
      <c r="G3359" s="2" t="s">
        <v>25</v>
      </c>
      <c r="H3359" s="3">
        <v>42018</v>
      </c>
    </row>
    <row r="3360" spans="1:8">
      <c r="A3360" s="2" t="s">
        <v>348</v>
      </c>
      <c r="B3360" s="12">
        <v>85720601</v>
      </c>
      <c r="C3360" s="2">
        <v>17.883980000000001</v>
      </c>
      <c r="D3360" s="2">
        <v>19.135860000000001</v>
      </c>
      <c r="E3360" s="2" t="s">
        <v>24</v>
      </c>
      <c r="F3360" s="2">
        <v>7.0000000000000007E-2</v>
      </c>
      <c r="G3360" s="2" t="s">
        <v>25</v>
      </c>
      <c r="H3360" s="3">
        <v>42018</v>
      </c>
    </row>
    <row r="3361" spans="1:8">
      <c r="A3361" s="2" t="s">
        <v>348</v>
      </c>
      <c r="B3361" s="12">
        <v>85720607</v>
      </c>
      <c r="C3361" s="2">
        <v>17.714089999999999</v>
      </c>
      <c r="D3361" s="2">
        <v>18.954249999999998</v>
      </c>
      <c r="E3361" s="2" t="s">
        <v>24</v>
      </c>
      <c r="F3361" s="2">
        <v>7.0000000000000007E-2</v>
      </c>
      <c r="G3361" s="2" t="s">
        <v>25</v>
      </c>
      <c r="H3361" s="3">
        <v>42018</v>
      </c>
    </row>
    <row r="3362" spans="1:8">
      <c r="A3362" s="2" t="s">
        <v>349</v>
      </c>
      <c r="B3362" s="12">
        <v>85461001</v>
      </c>
      <c r="C3362" s="2">
        <v>17.783999999999999</v>
      </c>
      <c r="D3362" s="2">
        <v>19.028880000000001</v>
      </c>
      <c r="E3362" s="2" t="s">
        <v>24</v>
      </c>
      <c r="F3362" s="2">
        <v>7.0000000000000007E-2</v>
      </c>
      <c r="G3362" s="2" t="s">
        <v>25</v>
      </c>
      <c r="H3362" s="3">
        <v>42018</v>
      </c>
    </row>
    <row r="3363" spans="1:8">
      <c r="A3363" s="2" t="s">
        <v>349</v>
      </c>
      <c r="B3363" s="12">
        <v>85461005</v>
      </c>
      <c r="C3363" s="2">
        <v>17.814139999999998</v>
      </c>
      <c r="D3363" s="2">
        <v>19.061299999999999</v>
      </c>
      <c r="E3363" s="2" t="s">
        <v>24</v>
      </c>
      <c r="F3363" s="2">
        <v>7.0000000000000007E-2</v>
      </c>
      <c r="G3363" s="2" t="s">
        <v>25</v>
      </c>
      <c r="H3363" s="3">
        <v>42018</v>
      </c>
    </row>
    <row r="3364" spans="1:8">
      <c r="A3364" s="2" t="s">
        <v>757</v>
      </c>
      <c r="B3364" s="12">
        <v>50458009405</v>
      </c>
      <c r="C3364" s="2">
        <v>108.58601</v>
      </c>
      <c r="D3364" s="2">
        <v>119.33711</v>
      </c>
      <c r="E3364" s="2" t="s">
        <v>24</v>
      </c>
      <c r="F3364" s="2">
        <v>9.9000000000000005E-2</v>
      </c>
      <c r="G3364" s="2" t="s">
        <v>25</v>
      </c>
      <c r="H3364" s="3">
        <v>42018</v>
      </c>
    </row>
    <row r="3365" spans="1:8">
      <c r="A3365" s="2" t="s">
        <v>758</v>
      </c>
      <c r="B3365" s="12">
        <v>50458009005</v>
      </c>
      <c r="C3365" s="2">
        <v>24.413709999999998</v>
      </c>
      <c r="D3365" s="2">
        <v>26.829940000000001</v>
      </c>
      <c r="E3365" s="2" t="s">
        <v>24</v>
      </c>
      <c r="F3365" s="2">
        <v>9.9000000000000005E-2</v>
      </c>
      <c r="G3365" s="2" t="s">
        <v>25</v>
      </c>
      <c r="H3365" s="3">
        <v>42018</v>
      </c>
    </row>
    <row r="3366" spans="1:8">
      <c r="A3366" s="2" t="s">
        <v>759</v>
      </c>
      <c r="B3366" s="12">
        <v>50458009105</v>
      </c>
      <c r="C3366" s="2">
        <v>29.22598</v>
      </c>
      <c r="D3366" s="2">
        <v>32.120220000000003</v>
      </c>
      <c r="E3366" s="2" t="s">
        <v>24</v>
      </c>
      <c r="F3366" s="2">
        <v>9.9000000000000005E-2</v>
      </c>
      <c r="G3366" s="2" t="s">
        <v>25</v>
      </c>
      <c r="H3366" s="3">
        <v>42018</v>
      </c>
    </row>
    <row r="3367" spans="1:8">
      <c r="A3367" s="2" t="s">
        <v>760</v>
      </c>
      <c r="B3367" s="12">
        <v>50458009205</v>
      </c>
      <c r="C3367" s="2">
        <v>53.26643</v>
      </c>
      <c r="D3367" s="2">
        <v>58.5398</v>
      </c>
      <c r="E3367" s="2" t="s">
        <v>24</v>
      </c>
      <c r="F3367" s="2">
        <v>9.9000000000000005E-2</v>
      </c>
      <c r="G3367" s="2" t="s">
        <v>25</v>
      </c>
      <c r="H3367" s="3">
        <v>42018</v>
      </c>
    </row>
    <row r="3368" spans="1:8">
      <c r="A3368" s="2" t="s">
        <v>761</v>
      </c>
      <c r="B3368" s="12">
        <v>50458009305</v>
      </c>
      <c r="C3368" s="2">
        <v>81.07526</v>
      </c>
      <c r="D3368" s="2">
        <v>89.102519999999998</v>
      </c>
      <c r="E3368" s="2" t="s">
        <v>24</v>
      </c>
      <c r="F3368" s="2">
        <v>9.9000000000000005E-2</v>
      </c>
      <c r="G3368" s="2" t="s">
        <v>25</v>
      </c>
      <c r="H3368" s="3">
        <v>42018</v>
      </c>
    </row>
    <row r="3369" spans="1:8">
      <c r="A3369" s="2" t="s">
        <v>763</v>
      </c>
      <c r="B3369" s="12">
        <v>7365022</v>
      </c>
      <c r="C3369" s="2">
        <v>1.31837</v>
      </c>
      <c r="D3369" s="2">
        <v>1.5161</v>
      </c>
      <c r="E3369" s="2" t="s">
        <v>24</v>
      </c>
      <c r="F3369" s="2">
        <v>0.15</v>
      </c>
      <c r="G3369" s="2" t="s">
        <v>25</v>
      </c>
      <c r="H3369" s="3">
        <v>42018</v>
      </c>
    </row>
    <row r="3370" spans="1:8">
      <c r="A3370" s="2" t="s">
        <v>764</v>
      </c>
      <c r="B3370" s="12">
        <v>59676027801</v>
      </c>
      <c r="C3370" s="2">
        <v>24.69781</v>
      </c>
      <c r="D3370" s="2">
        <v>26.649190000000001</v>
      </c>
      <c r="E3370" s="2" t="s">
        <v>24</v>
      </c>
      <c r="F3370" s="2">
        <v>7.9000000000000001E-2</v>
      </c>
      <c r="G3370" s="2" t="s">
        <v>25</v>
      </c>
      <c r="H3370" s="3">
        <v>42018</v>
      </c>
    </row>
    <row r="3371" spans="1:8">
      <c r="A3371" s="2" t="s">
        <v>353</v>
      </c>
      <c r="B3371" s="12">
        <v>23920105</v>
      </c>
      <c r="C3371" s="2">
        <v>29.481919999999999</v>
      </c>
      <c r="D3371" s="2">
        <v>31.84018</v>
      </c>
      <c r="E3371" s="2" t="s">
        <v>24</v>
      </c>
      <c r="F3371" s="2">
        <v>0.08</v>
      </c>
      <c r="G3371" s="2" t="s">
        <v>25</v>
      </c>
      <c r="H3371" s="3">
        <v>42018</v>
      </c>
    </row>
    <row r="3372" spans="1:8">
      <c r="A3372" s="2" t="s">
        <v>765</v>
      </c>
      <c r="B3372" s="12">
        <v>187510001</v>
      </c>
      <c r="C3372" s="2">
        <v>6.9509600000000002</v>
      </c>
      <c r="D3372" s="2">
        <v>7.6391</v>
      </c>
      <c r="E3372" s="2" t="s">
        <v>24</v>
      </c>
      <c r="F3372" s="2">
        <v>9.9000000000000005E-2</v>
      </c>
      <c r="G3372" s="2" t="s">
        <v>25</v>
      </c>
      <c r="H3372" s="3">
        <v>42018</v>
      </c>
    </row>
    <row r="3373" spans="1:8">
      <c r="A3373" s="2" t="s">
        <v>765</v>
      </c>
      <c r="B3373" s="12">
        <v>187510102</v>
      </c>
      <c r="C3373" s="2">
        <v>6.9346100000000002</v>
      </c>
      <c r="D3373" s="2">
        <v>7.62113</v>
      </c>
      <c r="E3373" s="2" t="s">
        <v>24</v>
      </c>
      <c r="F3373" s="2">
        <v>9.9000000000000005E-2</v>
      </c>
      <c r="G3373" s="2" t="s">
        <v>25</v>
      </c>
      <c r="H3373" s="3">
        <v>42018</v>
      </c>
    </row>
    <row r="3374" spans="1:8">
      <c r="A3374" s="2" t="s">
        <v>765</v>
      </c>
      <c r="B3374" s="12">
        <v>187510203</v>
      </c>
      <c r="C3374" s="2">
        <v>6.9614700000000003</v>
      </c>
      <c r="D3374" s="2">
        <v>7.6506600000000002</v>
      </c>
      <c r="E3374" s="2" t="s">
        <v>24</v>
      </c>
      <c r="F3374" s="2">
        <v>9.9000000000000005E-2</v>
      </c>
      <c r="G3374" s="2" t="s">
        <v>25</v>
      </c>
      <c r="H3374" s="3">
        <v>42018</v>
      </c>
    </row>
    <row r="3375" spans="1:8">
      <c r="A3375" s="2" t="s">
        <v>766</v>
      </c>
      <c r="B3375" s="12">
        <v>50458009801</v>
      </c>
      <c r="C3375" s="2">
        <v>5.9737400000000003</v>
      </c>
      <c r="D3375" s="2">
        <v>6.5651400000000004</v>
      </c>
      <c r="E3375" s="2" t="s">
        <v>24</v>
      </c>
      <c r="F3375" s="2">
        <v>9.9000000000000005E-2</v>
      </c>
      <c r="G3375" s="2" t="s">
        <v>25</v>
      </c>
      <c r="H3375" s="3">
        <v>42018</v>
      </c>
    </row>
    <row r="3376" spans="1:8">
      <c r="A3376" s="2" t="s">
        <v>1156</v>
      </c>
      <c r="B3376" s="12">
        <v>6046405</v>
      </c>
      <c r="C3376" s="2">
        <v>66.198350000000005</v>
      </c>
      <c r="D3376" s="2">
        <v>72.155600000000007</v>
      </c>
      <c r="E3376" s="2" t="s">
        <v>24</v>
      </c>
      <c r="F3376" s="2">
        <v>0.09</v>
      </c>
      <c r="G3376" s="2" t="s">
        <v>25</v>
      </c>
      <c r="H3376" s="3">
        <v>42018</v>
      </c>
    </row>
    <row r="3377" spans="1:8">
      <c r="A3377" s="2" t="s">
        <v>1157</v>
      </c>
      <c r="B3377" s="12">
        <v>6046102</v>
      </c>
      <c r="C3377" s="2">
        <v>123.5248</v>
      </c>
      <c r="D3377" s="2">
        <v>134.64303000000001</v>
      </c>
      <c r="E3377" s="2" t="s">
        <v>24</v>
      </c>
      <c r="F3377" s="2">
        <v>0.09</v>
      </c>
      <c r="G3377" s="2" t="s">
        <v>25</v>
      </c>
      <c r="H3377" s="3">
        <v>42018</v>
      </c>
    </row>
    <row r="3378" spans="1:8">
      <c r="A3378" s="2" t="s">
        <v>1158</v>
      </c>
      <c r="B3378" s="12">
        <v>6386203</v>
      </c>
      <c r="C3378" s="2">
        <v>147.24561</v>
      </c>
      <c r="D3378" s="2">
        <v>160.49918</v>
      </c>
      <c r="E3378" s="2" t="s">
        <v>24</v>
      </c>
      <c r="F3378" s="2">
        <v>0.09</v>
      </c>
      <c r="G3378" s="2" t="s">
        <v>25</v>
      </c>
      <c r="H3378" s="3">
        <v>42018</v>
      </c>
    </row>
    <row r="3379" spans="1:8">
      <c r="A3379" s="2" t="s">
        <v>1015</v>
      </c>
      <c r="B3379" s="12">
        <v>430017115</v>
      </c>
      <c r="C3379" s="2">
        <v>6.7449300000000001</v>
      </c>
      <c r="D3379" s="2">
        <v>7.7566800000000002</v>
      </c>
      <c r="E3379" s="2" t="s">
        <v>24</v>
      </c>
      <c r="F3379" s="2">
        <v>0.15</v>
      </c>
      <c r="G3379" s="2" t="s">
        <v>25</v>
      </c>
      <c r="H3379" s="3">
        <v>42018</v>
      </c>
    </row>
    <row r="3380" spans="1:8">
      <c r="A3380" s="2" t="s">
        <v>1016</v>
      </c>
      <c r="B3380" s="12">
        <v>430017015</v>
      </c>
      <c r="C3380" s="2">
        <v>6.7997800000000002</v>
      </c>
      <c r="D3380" s="2">
        <v>7.81975</v>
      </c>
      <c r="E3380" s="2" t="s">
        <v>24</v>
      </c>
      <c r="F3380" s="2">
        <v>0.15</v>
      </c>
      <c r="G3380" s="2" t="s">
        <v>25</v>
      </c>
      <c r="H3380" s="3">
        <v>42018</v>
      </c>
    </row>
    <row r="3381" spans="1:8">
      <c r="A3381" s="2" t="s">
        <v>1126</v>
      </c>
      <c r="B3381" s="12">
        <v>55566650003</v>
      </c>
      <c r="C3381" s="2">
        <v>8.3754500000000007</v>
      </c>
      <c r="D3381" s="2">
        <v>9.0456599999999998</v>
      </c>
      <c r="E3381" s="2" t="s">
        <v>24</v>
      </c>
      <c r="F3381" s="2">
        <v>0.08</v>
      </c>
      <c r="G3381" s="2" t="s">
        <v>25</v>
      </c>
      <c r="H3381" s="3">
        <v>42018</v>
      </c>
    </row>
    <row r="3382" spans="1:8">
      <c r="A3382" s="2" t="s">
        <v>1505</v>
      </c>
      <c r="B3382" s="12">
        <v>187511560</v>
      </c>
      <c r="C3382" s="2">
        <v>6.4869500000000002</v>
      </c>
      <c r="D3382" s="2">
        <v>8.4330400000000001</v>
      </c>
      <c r="E3382" s="2" t="s">
        <v>24</v>
      </c>
      <c r="F3382" s="2">
        <v>0.3</v>
      </c>
      <c r="G3382" s="2" t="s">
        <v>25</v>
      </c>
      <c r="H3382" s="3">
        <v>42018</v>
      </c>
    </row>
    <row r="3383" spans="1:8">
      <c r="A3383" s="2" t="s">
        <v>1558</v>
      </c>
      <c r="B3383" s="12">
        <v>40076031530</v>
      </c>
      <c r="C3383" s="2">
        <v>4.2497199999999999</v>
      </c>
      <c r="D3383" s="2">
        <v>4.8871000000000002</v>
      </c>
      <c r="E3383" s="2" t="s">
        <v>24</v>
      </c>
      <c r="F3383" s="2">
        <v>0.15</v>
      </c>
      <c r="G3383" s="2" t="s">
        <v>25</v>
      </c>
      <c r="H3383" s="3">
        <v>42018</v>
      </c>
    </row>
    <row r="3384" spans="1:8">
      <c r="A3384" s="2" t="s">
        <v>1558</v>
      </c>
      <c r="B3384" s="12">
        <v>40076031560</v>
      </c>
      <c r="C3384" s="2">
        <v>3.1651099999999999</v>
      </c>
      <c r="D3384" s="2">
        <v>3.63984</v>
      </c>
      <c r="E3384" s="2" t="s">
        <v>24</v>
      </c>
      <c r="F3384" s="2">
        <v>0.15</v>
      </c>
      <c r="G3384" s="2" t="s">
        <v>25</v>
      </c>
      <c r="H3384" s="3">
        <v>42018</v>
      </c>
    </row>
    <row r="3385" spans="1:8">
      <c r="A3385" s="2" t="s">
        <v>1019</v>
      </c>
      <c r="B3385" s="12">
        <v>430375414</v>
      </c>
      <c r="C3385" s="2">
        <v>3.9470900000000002</v>
      </c>
      <c r="D3385" s="2">
        <v>4.53512</v>
      </c>
      <c r="E3385" s="2" t="s">
        <v>24</v>
      </c>
      <c r="F3385" s="2">
        <v>0.14899999999999999</v>
      </c>
      <c r="G3385" s="2" t="s">
        <v>25</v>
      </c>
      <c r="H3385" s="3">
        <v>42018</v>
      </c>
    </row>
    <row r="3386" spans="1:8">
      <c r="A3386" s="2" t="s">
        <v>1559</v>
      </c>
      <c r="B3386" s="12">
        <v>145006100</v>
      </c>
      <c r="C3386" s="2">
        <v>4.6776900000000001</v>
      </c>
      <c r="D3386" s="2">
        <v>5.3793899999999999</v>
      </c>
      <c r="E3386" s="2" t="s">
        <v>24</v>
      </c>
      <c r="F3386" s="2">
        <v>0.15</v>
      </c>
      <c r="G3386" s="2" t="s">
        <v>25</v>
      </c>
      <c r="H3386" s="3">
        <v>42018</v>
      </c>
    </row>
    <row r="3387" spans="1:8">
      <c r="A3387" s="2" t="s">
        <v>1560</v>
      </c>
      <c r="B3387" s="12">
        <v>40076005150</v>
      </c>
      <c r="C3387" s="2">
        <v>7.4625599999999999</v>
      </c>
      <c r="D3387" s="2">
        <v>9.0923800000000004</v>
      </c>
      <c r="E3387" s="2" t="s">
        <v>24</v>
      </c>
      <c r="F3387" s="2">
        <v>0.21840000000000001</v>
      </c>
      <c r="G3387" s="2" t="s">
        <v>25</v>
      </c>
      <c r="H3387" s="3">
        <v>42018</v>
      </c>
    </row>
    <row r="3388" spans="1:8">
      <c r="A3388" s="2" t="s">
        <v>1421</v>
      </c>
      <c r="B3388" s="12">
        <v>145002002</v>
      </c>
      <c r="C3388" s="2">
        <v>5.8730200000000004</v>
      </c>
      <c r="D3388" s="2">
        <v>6.3428599999999999</v>
      </c>
      <c r="E3388" s="2" t="s">
        <v>24</v>
      </c>
      <c r="F3388" s="2">
        <v>0.08</v>
      </c>
      <c r="G3388" s="2" t="s">
        <v>25</v>
      </c>
      <c r="H3388" s="3">
        <v>42018</v>
      </c>
    </row>
    <row r="3389" spans="1:8">
      <c r="A3389" s="2" t="s">
        <v>1421</v>
      </c>
      <c r="B3389" s="12">
        <v>145002003</v>
      </c>
      <c r="C3389" s="2">
        <v>5.8283800000000001</v>
      </c>
      <c r="D3389" s="2">
        <v>6.2946600000000004</v>
      </c>
      <c r="E3389" s="2" t="s">
        <v>24</v>
      </c>
      <c r="F3389" s="2">
        <v>0.08</v>
      </c>
      <c r="G3389" s="2" t="s">
        <v>25</v>
      </c>
      <c r="H3389" s="3">
        <v>42018</v>
      </c>
    </row>
    <row r="3390" spans="1:8">
      <c r="A3390" s="2" t="s">
        <v>773</v>
      </c>
      <c r="B3390" s="12">
        <v>78024915</v>
      </c>
      <c r="C3390" s="2">
        <v>19.582709999999999</v>
      </c>
      <c r="D3390" s="2">
        <v>21.52121</v>
      </c>
      <c r="E3390" s="2" t="s">
        <v>24</v>
      </c>
      <c r="F3390" s="2">
        <v>9.9000000000000005E-2</v>
      </c>
      <c r="G3390" s="2" t="s">
        <v>25</v>
      </c>
      <c r="H3390" s="3">
        <v>42018</v>
      </c>
    </row>
    <row r="3391" spans="1:8">
      <c r="A3391" s="2" t="s">
        <v>776</v>
      </c>
      <c r="B3391" s="12">
        <v>173045301</v>
      </c>
      <c r="C3391" s="2">
        <v>5.3723700000000001</v>
      </c>
      <c r="D3391" s="2">
        <v>5.64093</v>
      </c>
      <c r="E3391" s="2" t="s">
        <v>24</v>
      </c>
      <c r="F3391" s="2">
        <v>0.05</v>
      </c>
      <c r="G3391" s="2" t="s">
        <v>25</v>
      </c>
      <c r="H3391" s="3">
        <v>42018</v>
      </c>
    </row>
    <row r="3392" spans="1:8">
      <c r="A3392" s="2" t="s">
        <v>777</v>
      </c>
      <c r="B3392" s="12">
        <v>173060202</v>
      </c>
      <c r="C3392" s="2">
        <v>2.1882999999999999</v>
      </c>
      <c r="D3392" s="2">
        <v>2.3195999999999999</v>
      </c>
      <c r="E3392" s="2" t="s">
        <v>24</v>
      </c>
      <c r="F3392" s="2">
        <v>0.06</v>
      </c>
      <c r="G3392" s="2" t="s">
        <v>25</v>
      </c>
      <c r="H3392" s="3">
        <v>42018</v>
      </c>
    </row>
    <row r="3393" spans="1:8">
      <c r="A3393" s="2" t="s">
        <v>778</v>
      </c>
      <c r="B3393" s="12">
        <v>173060102</v>
      </c>
      <c r="C3393" s="2">
        <v>2.98569</v>
      </c>
      <c r="D3393" s="2">
        <v>3.1648100000000001</v>
      </c>
      <c r="E3393" s="2" t="s">
        <v>24</v>
      </c>
      <c r="F3393" s="2">
        <v>0.06</v>
      </c>
      <c r="G3393" s="2" t="s">
        <v>25</v>
      </c>
      <c r="H3393" s="3">
        <v>42018</v>
      </c>
    </row>
    <row r="3394" spans="1:8">
      <c r="A3394" s="2" t="s">
        <v>779</v>
      </c>
      <c r="B3394" s="12">
        <v>173060002</v>
      </c>
      <c r="C3394" s="2">
        <v>2.1009799999999998</v>
      </c>
      <c r="D3394" s="2">
        <v>2.2270400000000001</v>
      </c>
      <c r="E3394" s="2" t="s">
        <v>24</v>
      </c>
      <c r="F3394" s="2">
        <v>0.06</v>
      </c>
      <c r="G3394" s="2" t="s">
        <v>25</v>
      </c>
      <c r="H3394" s="3">
        <v>42018</v>
      </c>
    </row>
    <row r="3395" spans="1:8">
      <c r="A3395" s="2" t="s">
        <v>780</v>
      </c>
      <c r="B3395" s="12">
        <v>173071920</v>
      </c>
      <c r="C3395" s="2">
        <v>14.874739999999999</v>
      </c>
      <c r="D3395" s="2">
        <v>15.76707</v>
      </c>
      <c r="E3395" s="2" t="s">
        <v>24</v>
      </c>
      <c r="F3395" s="2">
        <v>0.06</v>
      </c>
      <c r="G3395" s="2" t="s">
        <v>25</v>
      </c>
      <c r="H3395" s="3">
        <v>42018</v>
      </c>
    </row>
    <row r="3396" spans="1:8">
      <c r="A3396" s="2" t="s">
        <v>781</v>
      </c>
      <c r="B3396" s="12">
        <v>173072020</v>
      </c>
      <c r="C3396" s="2">
        <v>23.01857</v>
      </c>
      <c r="D3396" s="2">
        <v>24.39968</v>
      </c>
      <c r="E3396" s="2" t="s">
        <v>24</v>
      </c>
      <c r="F3396" s="2">
        <v>0.06</v>
      </c>
      <c r="G3396" s="2" t="s">
        <v>25</v>
      </c>
      <c r="H3396" s="3">
        <v>42018</v>
      </c>
    </row>
    <row r="3397" spans="1:8">
      <c r="A3397" s="2" t="s">
        <v>782</v>
      </c>
      <c r="B3397" s="12">
        <v>173071820</v>
      </c>
      <c r="C3397" s="2">
        <v>12.41489</v>
      </c>
      <c r="D3397" s="2">
        <v>13.159789999999999</v>
      </c>
      <c r="E3397" s="2" t="s">
        <v>24</v>
      </c>
      <c r="F3397" s="2">
        <v>0.06</v>
      </c>
      <c r="G3397" s="2" t="s">
        <v>25</v>
      </c>
      <c r="H3397" s="3">
        <v>42018</v>
      </c>
    </row>
    <row r="3398" spans="1:8">
      <c r="A3398" s="2" t="s">
        <v>33</v>
      </c>
      <c r="B3398" s="12">
        <v>11980022805</v>
      </c>
      <c r="C3398" s="2">
        <v>18.305019999999999</v>
      </c>
      <c r="D3398" s="2">
        <v>19.770150000000001</v>
      </c>
      <c r="E3398" s="2" t="s">
        <v>24</v>
      </c>
      <c r="F3398" s="2">
        <v>0.08</v>
      </c>
      <c r="G3398" s="2" t="s">
        <v>25</v>
      </c>
      <c r="H3398" s="3">
        <v>42018</v>
      </c>
    </row>
    <row r="3399" spans="1:8">
      <c r="A3399" s="2" t="s">
        <v>33</v>
      </c>
      <c r="B3399" s="12">
        <v>11980022810</v>
      </c>
      <c r="C3399" s="2">
        <v>18.425160000000002</v>
      </c>
      <c r="D3399" s="2">
        <v>19.898990000000001</v>
      </c>
      <c r="E3399" s="2" t="s">
        <v>24</v>
      </c>
      <c r="F3399" s="2">
        <v>0.08</v>
      </c>
      <c r="G3399" s="2" t="s">
        <v>25</v>
      </c>
      <c r="H3399" s="3">
        <v>42018</v>
      </c>
    </row>
    <row r="3400" spans="1:8">
      <c r="A3400" s="2" t="s">
        <v>34</v>
      </c>
      <c r="B3400" s="12">
        <v>11980021105</v>
      </c>
      <c r="C3400" s="2">
        <v>18.28717</v>
      </c>
      <c r="D3400" s="2">
        <v>19.750879999999999</v>
      </c>
      <c r="E3400" s="2" t="s">
        <v>24</v>
      </c>
      <c r="F3400" s="2">
        <v>0.08</v>
      </c>
      <c r="G3400" s="2" t="s">
        <v>25</v>
      </c>
      <c r="H3400" s="3">
        <v>42018</v>
      </c>
    </row>
    <row r="3401" spans="1:8">
      <c r="A3401" s="2" t="s">
        <v>34</v>
      </c>
      <c r="B3401" s="12">
        <v>11980021110</v>
      </c>
      <c r="C3401" s="2">
        <v>18.082049999999999</v>
      </c>
      <c r="D3401" s="2">
        <v>19.52843</v>
      </c>
      <c r="E3401" s="2" t="s">
        <v>24</v>
      </c>
      <c r="F3401" s="2">
        <v>0.08</v>
      </c>
      <c r="G3401" s="2" t="s">
        <v>25</v>
      </c>
      <c r="H3401" s="3">
        <v>42018</v>
      </c>
    </row>
    <row r="3402" spans="1:8">
      <c r="A3402" s="2" t="s">
        <v>35</v>
      </c>
      <c r="B3402" s="12">
        <v>23031604</v>
      </c>
      <c r="C3402" s="2">
        <v>26.178239999999999</v>
      </c>
      <c r="D3402" s="2">
        <v>28.27355</v>
      </c>
      <c r="E3402" s="2" t="s">
        <v>24</v>
      </c>
      <c r="F3402" s="2">
        <v>0.08</v>
      </c>
      <c r="G3402" s="2" t="s">
        <v>25</v>
      </c>
      <c r="H3402" s="3">
        <v>42018</v>
      </c>
    </row>
    <row r="3403" spans="1:8">
      <c r="A3403" s="2" t="s">
        <v>1081</v>
      </c>
      <c r="B3403" s="12">
        <v>78043105</v>
      </c>
      <c r="C3403" s="2">
        <v>7.1185900000000002</v>
      </c>
      <c r="D3403" s="2">
        <v>8.1792599999999993</v>
      </c>
      <c r="E3403" s="2" t="s">
        <v>24</v>
      </c>
      <c r="F3403" s="2">
        <v>0.14899999999999999</v>
      </c>
      <c r="G3403" s="2" t="s">
        <v>25</v>
      </c>
      <c r="H3403" s="3">
        <v>42018</v>
      </c>
    </row>
    <row r="3404" spans="1:8">
      <c r="A3404" s="2" t="s">
        <v>1465</v>
      </c>
      <c r="B3404" s="12">
        <v>78049305</v>
      </c>
      <c r="C3404" s="2">
        <v>7.30471</v>
      </c>
      <c r="D3404" s="2">
        <v>8.3931100000000001</v>
      </c>
      <c r="E3404" s="2" t="s">
        <v>24</v>
      </c>
      <c r="F3404" s="2">
        <v>0.14899999999999999</v>
      </c>
      <c r="G3404" s="2" t="s">
        <v>25</v>
      </c>
      <c r="H3404" s="3">
        <v>42018</v>
      </c>
    </row>
    <row r="3405" spans="1:8">
      <c r="A3405" s="2" t="s">
        <v>1082</v>
      </c>
      <c r="B3405" s="12">
        <v>78043205</v>
      </c>
      <c r="C3405" s="2">
        <v>7.3145100000000003</v>
      </c>
      <c r="D3405" s="2">
        <v>8.4043700000000001</v>
      </c>
      <c r="E3405" s="2" t="s">
        <v>24</v>
      </c>
      <c r="F3405" s="2">
        <v>0.14899999999999999</v>
      </c>
      <c r="G3405" s="2" t="s">
        <v>25</v>
      </c>
      <c r="H3405" s="3">
        <v>42018</v>
      </c>
    </row>
    <row r="3406" spans="1:8">
      <c r="A3406" s="2" t="s">
        <v>783</v>
      </c>
      <c r="B3406" s="12">
        <v>78060805</v>
      </c>
      <c r="C3406" s="2">
        <v>7.64072</v>
      </c>
      <c r="D3406" s="2">
        <v>8.7791899999999998</v>
      </c>
      <c r="E3406" s="2" t="s">
        <v>24</v>
      </c>
      <c r="F3406" s="2">
        <v>0.14899999999999999</v>
      </c>
      <c r="G3406" s="2" t="s">
        <v>25</v>
      </c>
      <c r="H3406" s="3">
        <v>42018</v>
      </c>
    </row>
    <row r="3407" spans="1:8">
      <c r="A3407" s="2" t="s">
        <v>1466</v>
      </c>
      <c r="B3407" s="12">
        <v>78043305</v>
      </c>
      <c r="C3407" s="2">
        <v>7.0639900000000004</v>
      </c>
      <c r="D3407" s="2">
        <v>8.1165299999999991</v>
      </c>
      <c r="E3407" s="2" t="s">
        <v>24</v>
      </c>
      <c r="F3407" s="2">
        <v>0.14899999999999999</v>
      </c>
      <c r="G3407" s="2" t="s">
        <v>25</v>
      </c>
      <c r="H3407" s="3">
        <v>42018</v>
      </c>
    </row>
    <row r="3408" spans="1:8">
      <c r="A3408" s="2" t="s">
        <v>784</v>
      </c>
      <c r="B3408" s="12">
        <v>78060905</v>
      </c>
      <c r="C3408" s="2">
        <v>8.2225599999999996</v>
      </c>
      <c r="D3408" s="2">
        <v>9.4477200000000003</v>
      </c>
      <c r="E3408" s="2" t="s">
        <v>24</v>
      </c>
      <c r="F3408" s="2">
        <v>0.14899999999999999</v>
      </c>
      <c r="G3408" s="2" t="s">
        <v>25</v>
      </c>
      <c r="H3408" s="3">
        <v>42018</v>
      </c>
    </row>
    <row r="3409" spans="1:8">
      <c r="A3409" s="2" t="s">
        <v>1467</v>
      </c>
      <c r="B3409" s="12">
        <v>78043405</v>
      </c>
      <c r="C3409" s="2">
        <v>8.1714800000000007</v>
      </c>
      <c r="D3409" s="2">
        <v>9.38903</v>
      </c>
      <c r="E3409" s="2" t="s">
        <v>24</v>
      </c>
      <c r="F3409" s="2">
        <v>0.14899999999999999</v>
      </c>
      <c r="G3409" s="2" t="s">
        <v>25</v>
      </c>
      <c r="H3409" s="3">
        <v>42018</v>
      </c>
    </row>
    <row r="3410" spans="1:8">
      <c r="A3410" s="2" t="s">
        <v>376</v>
      </c>
      <c r="B3410" s="12">
        <v>54092025410</v>
      </c>
      <c r="C3410" s="2">
        <v>8.3394700000000004</v>
      </c>
      <c r="D3410" s="2">
        <v>9.0066299999999995</v>
      </c>
      <c r="E3410" s="2" t="s">
        <v>24</v>
      </c>
      <c r="F3410" s="2">
        <v>0.08</v>
      </c>
      <c r="G3410" s="2" t="s">
        <v>25</v>
      </c>
      <c r="H3410" s="3">
        <v>42018</v>
      </c>
    </row>
    <row r="3411" spans="1:8">
      <c r="A3411" s="2" t="s">
        <v>377</v>
      </c>
      <c r="B3411" s="12">
        <v>54092025245</v>
      </c>
      <c r="C3411" s="2">
        <v>8.3172899999999998</v>
      </c>
      <c r="D3411" s="2">
        <v>8.9826700000000006</v>
      </c>
      <c r="E3411" s="2" t="s">
        <v>24</v>
      </c>
      <c r="F3411" s="2">
        <v>0.08</v>
      </c>
      <c r="G3411" s="2" t="s">
        <v>25</v>
      </c>
      <c r="H3411" s="3">
        <v>42018</v>
      </c>
    </row>
    <row r="3412" spans="1:8">
      <c r="A3412" s="2" t="s">
        <v>1127</v>
      </c>
      <c r="B3412" s="12">
        <v>63481002509</v>
      </c>
      <c r="C3412" s="2">
        <v>42.84787</v>
      </c>
      <c r="D3412" s="2">
        <v>53.560270000000003</v>
      </c>
      <c r="E3412" s="2" t="s">
        <v>24</v>
      </c>
      <c r="F3412" s="2">
        <v>0.25</v>
      </c>
      <c r="G3412" s="2" t="s">
        <v>25</v>
      </c>
      <c r="H3412" s="3">
        <v>42018</v>
      </c>
    </row>
    <row r="3413" spans="1:8">
      <c r="A3413" s="2" t="s">
        <v>1691</v>
      </c>
      <c r="B3413" s="12">
        <v>4038140</v>
      </c>
      <c r="C3413" s="2">
        <v>46.977370000000001</v>
      </c>
      <c r="D3413" s="2">
        <v>50.265779999999999</v>
      </c>
      <c r="E3413" s="2" t="s">
        <v>24</v>
      </c>
      <c r="F3413" s="2">
        <v>7.0000000000000007E-2</v>
      </c>
      <c r="G3413" s="2" t="s">
        <v>25</v>
      </c>
      <c r="H3413" s="3">
        <v>42018</v>
      </c>
    </row>
    <row r="3414" spans="1:8">
      <c r="A3414" s="2" t="s">
        <v>1031</v>
      </c>
      <c r="B3414" s="12">
        <v>52544020431</v>
      </c>
      <c r="C3414" s="2">
        <v>3.4053499999999999</v>
      </c>
      <c r="D3414" s="2">
        <v>3.9127100000000001</v>
      </c>
      <c r="E3414" s="2" t="s">
        <v>24</v>
      </c>
      <c r="F3414" s="2">
        <v>0.14899999999999999</v>
      </c>
      <c r="G3414" s="2" t="s">
        <v>25</v>
      </c>
      <c r="H3414" s="3">
        <v>42018</v>
      </c>
    </row>
    <row r="3415" spans="1:8">
      <c r="A3415" s="2" t="s">
        <v>785</v>
      </c>
      <c r="B3415" s="12">
        <v>78040134</v>
      </c>
      <c r="C3415" s="2">
        <v>74.498329999999996</v>
      </c>
      <c r="D3415" s="2">
        <v>81.873670000000004</v>
      </c>
      <c r="E3415" s="2" t="s">
        <v>24</v>
      </c>
      <c r="F3415" s="2">
        <v>9.9000000000000005E-2</v>
      </c>
      <c r="G3415" s="2" t="s">
        <v>25</v>
      </c>
      <c r="H3415" s="3">
        <v>42018</v>
      </c>
    </row>
    <row r="3416" spans="1:8">
      <c r="A3416" s="2" t="s">
        <v>786</v>
      </c>
      <c r="B3416" s="12">
        <v>78043815</v>
      </c>
      <c r="C3416" s="2">
        <v>272.32190000000003</v>
      </c>
      <c r="D3416" s="2">
        <v>299.28176000000002</v>
      </c>
      <c r="E3416" s="2" t="s">
        <v>24</v>
      </c>
      <c r="F3416" s="2">
        <v>9.9000000000000005E-2</v>
      </c>
      <c r="G3416" s="2" t="s">
        <v>25</v>
      </c>
      <c r="H3416" s="3">
        <v>42018</v>
      </c>
    </row>
    <row r="3417" spans="1:8">
      <c r="A3417" s="2" t="s">
        <v>389</v>
      </c>
      <c r="B3417" s="12">
        <v>61958050101</v>
      </c>
      <c r="C3417" s="2">
        <v>35.396000000000001</v>
      </c>
      <c r="D3417" s="2">
        <v>37.130409999999998</v>
      </c>
      <c r="E3417" s="2" t="s">
        <v>24</v>
      </c>
      <c r="F3417" s="2">
        <v>4.9000000000000002E-2</v>
      </c>
      <c r="G3417" s="2" t="s">
        <v>25</v>
      </c>
      <c r="H3417" s="3">
        <v>42018</v>
      </c>
    </row>
    <row r="3418" spans="1:8">
      <c r="A3418" s="2" t="s">
        <v>390</v>
      </c>
      <c r="B3418" s="12">
        <v>53451010101</v>
      </c>
      <c r="C3418" s="2">
        <v>6.7764499999999996</v>
      </c>
      <c r="D3418" s="2">
        <v>7.41615</v>
      </c>
      <c r="E3418" s="2" t="s">
        <v>24</v>
      </c>
      <c r="F3418" s="2">
        <v>9.4399999999999998E-2</v>
      </c>
      <c r="G3418" s="2" t="s">
        <v>25</v>
      </c>
      <c r="H3418" s="3">
        <v>42018</v>
      </c>
    </row>
    <row r="3419" spans="1:8">
      <c r="A3419" s="2" t="s">
        <v>788</v>
      </c>
      <c r="B3419" s="12">
        <v>173073701</v>
      </c>
      <c r="C3419" s="2">
        <v>36.650669999999998</v>
      </c>
      <c r="D3419" s="2">
        <v>42.148629999999997</v>
      </c>
      <c r="E3419" s="2" t="s">
        <v>24</v>
      </c>
      <c r="F3419" s="2">
        <v>0.15</v>
      </c>
      <c r="G3419" s="2" t="s">
        <v>25</v>
      </c>
      <c r="H3419" s="3">
        <v>42018</v>
      </c>
    </row>
    <row r="3420" spans="1:8">
      <c r="A3420" s="2" t="s">
        <v>789</v>
      </c>
      <c r="B3420" s="12">
        <v>173052300</v>
      </c>
      <c r="C3420" s="2">
        <v>46.45093</v>
      </c>
      <c r="D3420" s="2">
        <v>53.417639999999999</v>
      </c>
      <c r="E3420" s="2" t="s">
        <v>24</v>
      </c>
      <c r="F3420" s="2">
        <v>0.15</v>
      </c>
      <c r="G3420" s="2" t="s">
        <v>25</v>
      </c>
      <c r="H3420" s="3">
        <v>42018</v>
      </c>
    </row>
    <row r="3421" spans="1:8">
      <c r="A3421" s="2" t="s">
        <v>790</v>
      </c>
      <c r="B3421" s="12">
        <v>173073601</v>
      </c>
      <c r="C3421" s="2">
        <v>36.753309999999999</v>
      </c>
      <c r="D3421" s="2">
        <v>42.266680000000001</v>
      </c>
      <c r="E3421" s="2" t="s">
        <v>24</v>
      </c>
      <c r="F3421" s="2">
        <v>0.15</v>
      </c>
      <c r="G3421" s="2" t="s">
        <v>25</v>
      </c>
      <c r="H3421" s="3">
        <v>42018</v>
      </c>
    </row>
    <row r="3422" spans="1:8">
      <c r="A3422" s="2" t="s">
        <v>1482</v>
      </c>
      <c r="B3422" s="12">
        <v>173047800</v>
      </c>
      <c r="C3422" s="2">
        <v>218.43244000000001</v>
      </c>
      <c r="D3422" s="2">
        <v>251.19293999999999</v>
      </c>
      <c r="E3422" s="2" t="s">
        <v>24</v>
      </c>
      <c r="F3422" s="2">
        <v>0.15</v>
      </c>
      <c r="G3422" s="2" t="s">
        <v>25</v>
      </c>
      <c r="H3422" s="3">
        <v>42018</v>
      </c>
    </row>
    <row r="3423" spans="1:8">
      <c r="A3423" s="2" t="s">
        <v>791</v>
      </c>
      <c r="B3423" s="12">
        <v>173047900</v>
      </c>
      <c r="C3423" s="2">
        <v>230.33546999999999</v>
      </c>
      <c r="D3423" s="2">
        <v>264.88348000000002</v>
      </c>
      <c r="E3423" s="2" t="s">
        <v>24</v>
      </c>
      <c r="F3423" s="2">
        <v>0.15</v>
      </c>
      <c r="G3423" s="2" t="s">
        <v>25</v>
      </c>
      <c r="H3423" s="3">
        <v>42018</v>
      </c>
    </row>
    <row r="3424" spans="1:8">
      <c r="A3424" s="2" t="s">
        <v>792</v>
      </c>
      <c r="B3424" s="12">
        <v>59676057001</v>
      </c>
      <c r="C3424" s="2">
        <v>7.6306000000000003</v>
      </c>
      <c r="D3424" s="2">
        <v>8.2334200000000006</v>
      </c>
      <c r="E3424" s="2" t="s">
        <v>24</v>
      </c>
      <c r="F3424" s="2">
        <v>7.9000000000000001E-2</v>
      </c>
      <c r="G3424" s="2" t="s">
        <v>25</v>
      </c>
      <c r="H3424" s="3">
        <v>42018</v>
      </c>
    </row>
    <row r="3425" spans="1:8">
      <c r="A3425" s="2" t="s">
        <v>793</v>
      </c>
      <c r="B3425" s="12">
        <v>59676057101</v>
      </c>
      <c r="C3425" s="2">
        <v>15.01872</v>
      </c>
      <c r="D3425" s="2">
        <v>16.205200000000001</v>
      </c>
      <c r="E3425" s="2" t="s">
        <v>24</v>
      </c>
      <c r="F3425" s="2">
        <v>7.9000000000000001E-2</v>
      </c>
      <c r="G3425" s="2" t="s">
        <v>25</v>
      </c>
      <c r="H3425" s="3">
        <v>42018</v>
      </c>
    </row>
    <row r="3426" spans="1:8">
      <c r="A3426" s="2" t="s">
        <v>398</v>
      </c>
      <c r="B3426" s="12">
        <v>6384371</v>
      </c>
      <c r="C3426" s="2">
        <v>74.77073</v>
      </c>
      <c r="D3426" s="2">
        <v>78.50179</v>
      </c>
      <c r="E3426" s="2" t="s">
        <v>24</v>
      </c>
      <c r="F3426" s="2">
        <v>4.99E-2</v>
      </c>
      <c r="G3426" s="2" t="s">
        <v>25</v>
      </c>
      <c r="H3426" s="3">
        <v>42018</v>
      </c>
    </row>
    <row r="3427" spans="1:8">
      <c r="A3427" s="2" t="s">
        <v>794</v>
      </c>
      <c r="B3427" s="12">
        <v>50458056201</v>
      </c>
      <c r="C3427" s="2">
        <v>1212.1519000000001</v>
      </c>
      <c r="D3427" s="2">
        <v>1248.5164600000001</v>
      </c>
      <c r="E3427" s="2" t="s">
        <v>24</v>
      </c>
      <c r="F3427" s="2">
        <v>0.03</v>
      </c>
      <c r="G3427" s="2" t="s">
        <v>25</v>
      </c>
      <c r="H3427" s="3">
        <v>42018</v>
      </c>
    </row>
    <row r="3428" spans="1:8">
      <c r="A3428" s="2" t="s">
        <v>795</v>
      </c>
      <c r="B3428" s="12">
        <v>50458056301</v>
      </c>
      <c r="C3428" s="2">
        <v>1216.6658600000001</v>
      </c>
      <c r="D3428" s="2">
        <v>1253.1658399999999</v>
      </c>
      <c r="E3428" s="2" t="s">
        <v>24</v>
      </c>
      <c r="F3428" s="2">
        <v>0.03</v>
      </c>
      <c r="G3428" s="2" t="s">
        <v>25</v>
      </c>
      <c r="H3428" s="3">
        <v>42018</v>
      </c>
    </row>
    <row r="3429" spans="1:8">
      <c r="A3429" s="2" t="s">
        <v>796</v>
      </c>
      <c r="B3429" s="12">
        <v>50458056401</v>
      </c>
      <c r="C3429" s="2">
        <v>1218.2885900000001</v>
      </c>
      <c r="D3429" s="2">
        <v>1254.83725</v>
      </c>
      <c r="E3429" s="2" t="s">
        <v>24</v>
      </c>
      <c r="F3429" s="2">
        <v>0.03</v>
      </c>
      <c r="G3429" s="2" t="s">
        <v>25</v>
      </c>
      <c r="H3429" s="3">
        <v>42018</v>
      </c>
    </row>
    <row r="3430" spans="1:8">
      <c r="A3430" s="2" t="s">
        <v>797</v>
      </c>
      <c r="B3430" s="12">
        <v>50458056001</v>
      </c>
      <c r="C3430" s="2">
        <v>1211.1678199999999</v>
      </c>
      <c r="D3430" s="2">
        <v>1247.5149699999999</v>
      </c>
      <c r="E3430" s="2" t="s">
        <v>24</v>
      </c>
      <c r="F3430" s="2">
        <v>0.03</v>
      </c>
      <c r="G3430" s="2" t="s">
        <v>25</v>
      </c>
      <c r="H3430" s="3">
        <v>42018</v>
      </c>
    </row>
    <row r="3431" spans="1:8">
      <c r="A3431" s="2" t="s">
        <v>798</v>
      </c>
      <c r="B3431" s="12">
        <v>50458056101</v>
      </c>
      <c r="C3431" s="2">
        <v>1194.36328</v>
      </c>
      <c r="D3431" s="2">
        <v>1230.19418</v>
      </c>
      <c r="E3431" s="2" t="s">
        <v>24</v>
      </c>
      <c r="F3431" s="2">
        <v>0.03</v>
      </c>
      <c r="G3431" s="2" t="s">
        <v>25</v>
      </c>
      <c r="H3431" s="3">
        <v>42018</v>
      </c>
    </row>
    <row r="3432" spans="1:8">
      <c r="A3432" s="2" t="s">
        <v>1692</v>
      </c>
      <c r="B3432" s="12">
        <v>4024451</v>
      </c>
      <c r="C3432" s="2">
        <v>7.9693100000000001</v>
      </c>
      <c r="D3432" s="2">
        <v>8.5271699999999999</v>
      </c>
      <c r="E3432" s="2" t="s">
        <v>24</v>
      </c>
      <c r="F3432" s="2">
        <v>7.0000000000000007E-2</v>
      </c>
      <c r="G3432" s="2" t="s">
        <v>25</v>
      </c>
      <c r="H3432" s="3">
        <v>42018</v>
      </c>
    </row>
    <row r="3433" spans="1:8">
      <c r="A3433" s="2" t="s">
        <v>399</v>
      </c>
      <c r="B3433" s="12">
        <v>6022761</v>
      </c>
      <c r="C3433" s="2">
        <v>18.10538</v>
      </c>
      <c r="D3433" s="2">
        <v>19.354659999999999</v>
      </c>
      <c r="E3433" s="2" t="s">
        <v>24</v>
      </c>
      <c r="F3433" s="2">
        <v>6.9000000000000006E-2</v>
      </c>
      <c r="G3433" s="2" t="s">
        <v>25</v>
      </c>
      <c r="H3433" s="3">
        <v>42018</v>
      </c>
    </row>
    <row r="3434" spans="1:8">
      <c r="A3434" s="2" t="s">
        <v>64</v>
      </c>
      <c r="B3434" s="12">
        <v>24208000401</v>
      </c>
      <c r="C3434" s="2">
        <v>47.974290000000003</v>
      </c>
      <c r="D3434" s="2">
        <v>52.773150000000001</v>
      </c>
      <c r="E3434" s="2" t="s">
        <v>24</v>
      </c>
      <c r="F3434" s="2">
        <v>0.1</v>
      </c>
      <c r="G3434" s="2" t="s">
        <v>25</v>
      </c>
      <c r="H3434" s="3">
        <v>42018</v>
      </c>
    </row>
    <row r="3435" spans="1:8">
      <c r="A3435" s="2" t="s">
        <v>64</v>
      </c>
      <c r="B3435" s="12">
        <v>24208000403</v>
      </c>
      <c r="C3435" s="2">
        <v>47.811450000000001</v>
      </c>
      <c r="D3435" s="2">
        <v>52.592599999999997</v>
      </c>
      <c r="E3435" s="2" t="s">
        <v>24</v>
      </c>
      <c r="F3435" s="2">
        <v>0.1</v>
      </c>
      <c r="G3435" s="2" t="s">
        <v>25</v>
      </c>
      <c r="H3435" s="3">
        <v>42018</v>
      </c>
    </row>
    <row r="3436" spans="1:8">
      <c r="A3436" s="2" t="s">
        <v>801</v>
      </c>
      <c r="B3436" s="12">
        <v>173080913</v>
      </c>
      <c r="C3436" s="2">
        <v>4.6434699999999998</v>
      </c>
      <c r="D3436" s="2">
        <v>5.0149900000000001</v>
      </c>
      <c r="E3436" s="2" t="s">
        <v>24</v>
      </c>
      <c r="F3436" s="2">
        <v>0.08</v>
      </c>
      <c r="G3436" s="2" t="s">
        <v>25</v>
      </c>
      <c r="H3436" s="3">
        <v>42018</v>
      </c>
    </row>
    <row r="3437" spans="1:8">
      <c r="A3437" s="2" t="s">
        <v>400</v>
      </c>
      <c r="B3437" s="12">
        <v>6057761</v>
      </c>
      <c r="C3437" s="2">
        <v>4.9227100000000004</v>
      </c>
      <c r="D3437" s="2">
        <v>5.4101100000000004</v>
      </c>
      <c r="E3437" s="2" t="s">
        <v>24</v>
      </c>
      <c r="F3437" s="2">
        <v>9.9000000000000005E-2</v>
      </c>
      <c r="G3437" s="2" t="s">
        <v>25</v>
      </c>
      <c r="H3437" s="3">
        <v>42018</v>
      </c>
    </row>
    <row r="3438" spans="1:8">
      <c r="A3438" s="2" t="s">
        <v>401</v>
      </c>
      <c r="B3438" s="12">
        <v>6057561</v>
      </c>
      <c r="C3438" s="2">
        <v>4.8636999999999997</v>
      </c>
      <c r="D3438" s="2">
        <v>5.3452599999999997</v>
      </c>
      <c r="E3438" s="2" t="s">
        <v>24</v>
      </c>
      <c r="F3438" s="2">
        <v>9.9000000000000005E-2</v>
      </c>
      <c r="G3438" s="2" t="s">
        <v>25</v>
      </c>
      <c r="H3438" s="3">
        <v>42018</v>
      </c>
    </row>
    <row r="3439" spans="1:8">
      <c r="A3439" s="2" t="s">
        <v>402</v>
      </c>
      <c r="B3439" s="12">
        <v>6008131</v>
      </c>
      <c r="C3439" s="2">
        <v>9.83887</v>
      </c>
      <c r="D3439" s="2">
        <v>10.813000000000001</v>
      </c>
      <c r="E3439" s="2" t="s">
        <v>24</v>
      </c>
      <c r="F3439" s="2">
        <v>9.9000000000000005E-2</v>
      </c>
      <c r="G3439" s="2" t="s">
        <v>25</v>
      </c>
      <c r="H3439" s="3">
        <v>42018</v>
      </c>
    </row>
    <row r="3440" spans="1:8">
      <c r="A3440" s="2" t="s">
        <v>403</v>
      </c>
      <c r="B3440" s="12">
        <v>6008061</v>
      </c>
      <c r="C3440" s="2">
        <v>4.9073799999999999</v>
      </c>
      <c r="D3440" s="2">
        <v>5.3932599999999997</v>
      </c>
      <c r="E3440" s="2" t="s">
        <v>24</v>
      </c>
      <c r="F3440" s="2">
        <v>9.9000000000000005E-2</v>
      </c>
      <c r="G3440" s="2" t="s">
        <v>25</v>
      </c>
      <c r="H3440" s="3">
        <v>42018</v>
      </c>
    </row>
    <row r="3441" spans="1:8">
      <c r="A3441" s="2" t="s">
        <v>404</v>
      </c>
      <c r="B3441" s="12">
        <v>6007861</v>
      </c>
      <c r="C3441" s="2">
        <v>4.8242799999999999</v>
      </c>
      <c r="D3441" s="2">
        <v>5.3019299999999996</v>
      </c>
      <c r="E3441" s="2" t="s">
        <v>24</v>
      </c>
      <c r="F3441" s="2">
        <v>9.9000000000000005E-2</v>
      </c>
      <c r="G3441" s="2" t="s">
        <v>25</v>
      </c>
      <c r="H3441" s="3">
        <v>42018</v>
      </c>
    </row>
    <row r="3442" spans="1:8">
      <c r="A3442" s="2" t="s">
        <v>405</v>
      </c>
      <c r="B3442" s="12">
        <v>6027728</v>
      </c>
      <c r="C3442" s="2">
        <v>9.8417200000000005</v>
      </c>
      <c r="D3442" s="2">
        <v>10.816129999999999</v>
      </c>
      <c r="E3442" s="2" t="s">
        <v>24</v>
      </c>
      <c r="F3442" s="2">
        <v>9.9000000000000005E-2</v>
      </c>
      <c r="G3442" s="2" t="s">
        <v>25</v>
      </c>
      <c r="H3442" s="3">
        <v>42018</v>
      </c>
    </row>
    <row r="3443" spans="1:8">
      <c r="A3443" s="2" t="s">
        <v>406</v>
      </c>
      <c r="B3443" s="12">
        <v>6022128</v>
      </c>
      <c r="C3443" s="2">
        <v>9.8558699999999995</v>
      </c>
      <c r="D3443" s="2">
        <v>10.83169</v>
      </c>
      <c r="E3443" s="2" t="s">
        <v>24</v>
      </c>
      <c r="F3443" s="2">
        <v>9.9000000000000005E-2</v>
      </c>
      <c r="G3443" s="2" t="s">
        <v>25</v>
      </c>
      <c r="H3443" s="3">
        <v>42018</v>
      </c>
    </row>
    <row r="3444" spans="1:8">
      <c r="A3444" s="2" t="s">
        <v>407</v>
      </c>
      <c r="B3444" s="12">
        <v>6011228</v>
      </c>
      <c r="C3444" s="2">
        <v>9.81968</v>
      </c>
      <c r="D3444" s="2">
        <v>10.79191</v>
      </c>
      <c r="E3444" s="2" t="s">
        <v>24</v>
      </c>
      <c r="F3444" s="2">
        <v>9.9000000000000005E-2</v>
      </c>
      <c r="G3444" s="2" t="s">
        <v>25</v>
      </c>
      <c r="H3444" s="3">
        <v>42018</v>
      </c>
    </row>
    <row r="3445" spans="1:8">
      <c r="A3445" s="2" t="s">
        <v>802</v>
      </c>
      <c r="B3445" s="12">
        <v>597014818</v>
      </c>
      <c r="C3445" s="2">
        <v>4.9222900000000003</v>
      </c>
      <c r="D3445" s="2">
        <v>5.4096500000000001</v>
      </c>
      <c r="E3445" s="2" t="s">
        <v>24</v>
      </c>
      <c r="F3445" s="2">
        <v>9.9000000000000005E-2</v>
      </c>
      <c r="G3445" s="2" t="s">
        <v>25</v>
      </c>
      <c r="H3445" s="3">
        <v>42018</v>
      </c>
    </row>
    <row r="3446" spans="1:8">
      <c r="A3446" s="2" t="s">
        <v>803</v>
      </c>
      <c r="B3446" s="12">
        <v>597014618</v>
      </c>
      <c r="C3446" s="2">
        <v>4.8455500000000002</v>
      </c>
      <c r="D3446" s="2">
        <v>5.32531</v>
      </c>
      <c r="E3446" s="2" t="s">
        <v>24</v>
      </c>
      <c r="F3446" s="2">
        <v>9.9000000000000005E-2</v>
      </c>
      <c r="G3446" s="2" t="s">
        <v>25</v>
      </c>
      <c r="H3446" s="3">
        <v>42018</v>
      </c>
    </row>
    <row r="3447" spans="1:8">
      <c r="A3447" s="2" t="s">
        <v>804</v>
      </c>
      <c r="B3447" s="12">
        <v>597014718</v>
      </c>
      <c r="C3447" s="2">
        <v>4.8729500000000003</v>
      </c>
      <c r="D3447" s="2">
        <v>5.35541</v>
      </c>
      <c r="E3447" s="2" t="s">
        <v>24</v>
      </c>
      <c r="F3447" s="2">
        <v>9.9000000000000005E-2</v>
      </c>
      <c r="G3447" s="2" t="s">
        <v>25</v>
      </c>
      <c r="H3447" s="3">
        <v>42018</v>
      </c>
    </row>
    <row r="3448" spans="1:8">
      <c r="A3448" s="2" t="s">
        <v>1693</v>
      </c>
      <c r="B3448" s="12">
        <v>46987032711</v>
      </c>
      <c r="C3448" s="2">
        <v>9.0759699999999999</v>
      </c>
      <c r="D3448" s="2">
        <v>10.43736</v>
      </c>
      <c r="E3448" s="2" t="s">
        <v>24</v>
      </c>
      <c r="F3448" s="2">
        <v>0.15</v>
      </c>
      <c r="G3448" s="2" t="s">
        <v>25</v>
      </c>
      <c r="H3448" s="3">
        <v>42018</v>
      </c>
    </row>
    <row r="3449" spans="1:8">
      <c r="A3449" s="2" t="s">
        <v>805</v>
      </c>
      <c r="B3449" s="12">
        <v>64764033760</v>
      </c>
      <c r="C3449" s="2">
        <v>4.5629799999999996</v>
      </c>
      <c r="D3449" s="2">
        <v>5.0146600000000001</v>
      </c>
      <c r="E3449" s="2" t="s">
        <v>24</v>
      </c>
      <c r="F3449" s="2">
        <v>9.9000000000000005E-2</v>
      </c>
      <c r="G3449" s="2" t="s">
        <v>25</v>
      </c>
      <c r="H3449" s="3">
        <v>42018</v>
      </c>
    </row>
    <row r="3450" spans="1:8">
      <c r="A3450" s="2" t="s">
        <v>1694</v>
      </c>
      <c r="B3450" s="12">
        <v>64764033560</v>
      </c>
      <c r="C3450" s="2">
        <v>4.5722800000000001</v>
      </c>
      <c r="D3450" s="2">
        <v>5.0248900000000001</v>
      </c>
      <c r="E3450" s="2" t="s">
        <v>24</v>
      </c>
      <c r="F3450" s="2">
        <v>9.9000000000000005E-2</v>
      </c>
      <c r="G3450" s="2" t="s">
        <v>25</v>
      </c>
      <c r="H3450" s="3">
        <v>42018</v>
      </c>
    </row>
    <row r="3451" spans="1:8">
      <c r="A3451" s="2" t="s">
        <v>412</v>
      </c>
      <c r="B3451" s="12">
        <v>50474059766</v>
      </c>
      <c r="C3451" s="2">
        <v>11.981529999999999</v>
      </c>
      <c r="D3451" s="2">
        <v>13.167579999999999</v>
      </c>
      <c r="E3451" s="2" t="s">
        <v>24</v>
      </c>
      <c r="F3451" s="2">
        <v>9.9000000000000005E-2</v>
      </c>
      <c r="G3451" s="2" t="s">
        <v>25</v>
      </c>
      <c r="H3451" s="3">
        <v>42018</v>
      </c>
    </row>
    <row r="3452" spans="1:8">
      <c r="A3452" s="2" t="s">
        <v>413</v>
      </c>
      <c r="B3452" s="12">
        <v>50474000148</v>
      </c>
      <c r="C3452" s="2">
        <v>1.1712</v>
      </c>
      <c r="D3452" s="2">
        <v>1.2871300000000001</v>
      </c>
      <c r="E3452" s="2" t="s">
        <v>24</v>
      </c>
      <c r="F3452" s="2">
        <v>9.9000000000000005E-2</v>
      </c>
      <c r="G3452" s="2" t="s">
        <v>25</v>
      </c>
      <c r="H3452" s="3">
        <v>42018</v>
      </c>
    </row>
    <row r="3453" spans="1:8">
      <c r="A3453" s="2" t="s">
        <v>414</v>
      </c>
      <c r="B3453" s="12">
        <v>50474059440</v>
      </c>
      <c r="C3453" s="2">
        <v>5.0476599999999996</v>
      </c>
      <c r="D3453" s="2">
        <v>5.5473699999999999</v>
      </c>
      <c r="E3453" s="2" t="s">
        <v>24</v>
      </c>
      <c r="F3453" s="2">
        <v>9.9000000000000005E-2</v>
      </c>
      <c r="G3453" s="2" t="s">
        <v>25</v>
      </c>
      <c r="H3453" s="3">
        <v>42018</v>
      </c>
    </row>
    <row r="3454" spans="1:8">
      <c r="A3454" s="2" t="s">
        <v>415</v>
      </c>
      <c r="B3454" s="12">
        <v>50474059540</v>
      </c>
      <c r="C3454" s="2">
        <v>6.0657399999999999</v>
      </c>
      <c r="D3454" s="2">
        <v>6.6661900000000003</v>
      </c>
      <c r="E3454" s="2" t="s">
        <v>24</v>
      </c>
      <c r="F3454" s="2">
        <v>9.9000000000000005E-2</v>
      </c>
      <c r="G3454" s="2" t="s">
        <v>25</v>
      </c>
      <c r="H3454" s="3">
        <v>42018</v>
      </c>
    </row>
    <row r="3455" spans="1:8">
      <c r="A3455" s="2" t="s">
        <v>416</v>
      </c>
      <c r="B3455" s="12">
        <v>50474059640</v>
      </c>
      <c r="C3455" s="2">
        <v>8.2460799999999992</v>
      </c>
      <c r="D3455" s="2">
        <v>9.0625300000000006</v>
      </c>
      <c r="E3455" s="2" t="s">
        <v>24</v>
      </c>
      <c r="F3455" s="2">
        <v>9.9000000000000005E-2</v>
      </c>
      <c r="G3455" s="2" t="s">
        <v>25</v>
      </c>
      <c r="H3455" s="3">
        <v>42018</v>
      </c>
    </row>
    <row r="3456" spans="1:8">
      <c r="A3456" s="2" t="s">
        <v>417</v>
      </c>
      <c r="B3456" s="12">
        <v>50474059866</v>
      </c>
      <c r="C3456" s="2">
        <v>5.3988800000000001</v>
      </c>
      <c r="D3456" s="2">
        <v>5.9333200000000001</v>
      </c>
      <c r="E3456" s="2" t="s">
        <v>24</v>
      </c>
      <c r="F3456" s="2">
        <v>9.9000000000000005E-2</v>
      </c>
      <c r="G3456" s="2" t="s">
        <v>25</v>
      </c>
      <c r="H3456" s="3">
        <v>42018</v>
      </c>
    </row>
    <row r="3457" spans="1:8">
      <c r="A3457" s="2" t="s">
        <v>418</v>
      </c>
      <c r="B3457" s="12">
        <v>50474059966</v>
      </c>
      <c r="C3457" s="2">
        <v>8.4545700000000004</v>
      </c>
      <c r="D3457" s="2">
        <v>9.2916600000000003</v>
      </c>
      <c r="E3457" s="2" t="s">
        <v>24</v>
      </c>
      <c r="F3457" s="2">
        <v>9.9000000000000005E-2</v>
      </c>
      <c r="G3457" s="2" t="s">
        <v>25</v>
      </c>
      <c r="H3457" s="3">
        <v>42018</v>
      </c>
    </row>
    <row r="3458" spans="1:8">
      <c r="A3458" s="2" t="s">
        <v>420</v>
      </c>
      <c r="B3458" s="12">
        <v>3422216</v>
      </c>
      <c r="C3458" s="2">
        <v>4.7737100000000003</v>
      </c>
      <c r="D3458" s="2">
        <v>5.2463600000000001</v>
      </c>
      <c r="E3458" s="2" t="s">
        <v>24</v>
      </c>
      <c r="F3458" s="2">
        <v>9.9000000000000005E-2</v>
      </c>
      <c r="G3458" s="2" t="s">
        <v>25</v>
      </c>
      <c r="H3458" s="3">
        <v>42018</v>
      </c>
    </row>
    <row r="3459" spans="1:8">
      <c r="A3459" s="2" t="s">
        <v>421</v>
      </c>
      <c r="B3459" s="12">
        <v>3422311</v>
      </c>
      <c r="C3459" s="2">
        <v>9.5795600000000007</v>
      </c>
      <c r="D3459" s="2">
        <v>10.528029999999999</v>
      </c>
      <c r="E3459" s="2" t="s">
        <v>24</v>
      </c>
      <c r="F3459" s="2">
        <v>9.9000000000000005E-2</v>
      </c>
      <c r="G3459" s="2" t="s">
        <v>25</v>
      </c>
      <c r="H3459" s="3">
        <v>42018</v>
      </c>
    </row>
    <row r="3460" spans="1:8">
      <c r="A3460" s="2" t="s">
        <v>422</v>
      </c>
      <c r="B3460" s="12">
        <v>3422111</v>
      </c>
      <c r="C3460" s="2">
        <v>9.4947199999999992</v>
      </c>
      <c r="D3460" s="2">
        <v>10.434799999999999</v>
      </c>
      <c r="E3460" s="2" t="s">
        <v>24</v>
      </c>
      <c r="F3460" s="2">
        <v>9.9000000000000005E-2</v>
      </c>
      <c r="G3460" s="2" t="s">
        <v>25</v>
      </c>
      <c r="H3460" s="3">
        <v>42018</v>
      </c>
    </row>
    <row r="3461" spans="1:8">
      <c r="A3461" s="2" t="s">
        <v>1469</v>
      </c>
      <c r="B3461" s="12">
        <v>25010080568</v>
      </c>
      <c r="C3461" s="2">
        <v>5.8858199999999998</v>
      </c>
      <c r="D3461" s="2">
        <v>6.4744099999999998</v>
      </c>
      <c r="E3461" s="2" t="s">
        <v>24</v>
      </c>
      <c r="F3461" s="2">
        <v>0.1</v>
      </c>
      <c r="G3461" s="2" t="s">
        <v>25</v>
      </c>
      <c r="H3461" s="3">
        <v>42018</v>
      </c>
    </row>
    <row r="3462" spans="1:8">
      <c r="A3462" s="2" t="s">
        <v>809</v>
      </c>
      <c r="B3462" s="12">
        <v>173064255</v>
      </c>
      <c r="C3462" s="2">
        <v>8.1210500000000003</v>
      </c>
      <c r="D3462" s="2">
        <v>9.3392099999999996</v>
      </c>
      <c r="E3462" s="2" t="s">
        <v>24</v>
      </c>
      <c r="F3462" s="2">
        <v>0.15</v>
      </c>
      <c r="G3462" s="2" t="s">
        <v>25</v>
      </c>
      <c r="H3462" s="3">
        <v>42018</v>
      </c>
    </row>
    <row r="3463" spans="1:8">
      <c r="A3463" s="2" t="s">
        <v>810</v>
      </c>
      <c r="B3463" s="12">
        <v>173064360</v>
      </c>
      <c r="C3463" s="2">
        <v>8.9308999999999994</v>
      </c>
      <c r="D3463" s="2">
        <v>10.270440000000001</v>
      </c>
      <c r="E3463" s="2" t="s">
        <v>24</v>
      </c>
      <c r="F3463" s="2">
        <v>0.15</v>
      </c>
      <c r="G3463" s="2" t="s">
        <v>25</v>
      </c>
      <c r="H3463" s="3">
        <v>42018</v>
      </c>
    </row>
    <row r="3464" spans="1:8">
      <c r="A3464" s="2" t="s">
        <v>811</v>
      </c>
      <c r="B3464" s="12">
        <v>173064460</v>
      </c>
      <c r="C3464" s="2">
        <v>9.7379499999999997</v>
      </c>
      <c r="D3464" s="2">
        <v>11.198539999999999</v>
      </c>
      <c r="E3464" s="2" t="s">
        <v>24</v>
      </c>
      <c r="F3464" s="2">
        <v>0.15</v>
      </c>
      <c r="G3464" s="2" t="s">
        <v>25</v>
      </c>
      <c r="H3464" s="3">
        <v>42018</v>
      </c>
    </row>
    <row r="3465" spans="1:8">
      <c r="A3465" s="2" t="s">
        <v>812</v>
      </c>
      <c r="B3465" s="12">
        <v>173052700</v>
      </c>
      <c r="C3465" s="2">
        <v>7.6210699999999996</v>
      </c>
      <c r="D3465" s="2">
        <v>8.7642299999999995</v>
      </c>
      <c r="E3465" s="2" t="s">
        <v>24</v>
      </c>
      <c r="F3465" s="2">
        <v>0.15</v>
      </c>
      <c r="G3465" s="2" t="s">
        <v>25</v>
      </c>
      <c r="H3465" s="3">
        <v>42018</v>
      </c>
    </row>
    <row r="3466" spans="1:8">
      <c r="A3466" s="2" t="s">
        <v>813</v>
      </c>
      <c r="B3466" s="12">
        <v>173063302</v>
      </c>
      <c r="C3466" s="2">
        <v>7.2479800000000001</v>
      </c>
      <c r="D3466" s="2">
        <v>8.3351799999999994</v>
      </c>
      <c r="E3466" s="2" t="s">
        <v>24</v>
      </c>
      <c r="F3466" s="2">
        <v>0.15</v>
      </c>
      <c r="G3466" s="2" t="s">
        <v>25</v>
      </c>
      <c r="H3466" s="3">
        <v>42018</v>
      </c>
    </row>
    <row r="3467" spans="1:8">
      <c r="A3467" s="2" t="s">
        <v>814</v>
      </c>
      <c r="B3467" s="12">
        <v>173077602</v>
      </c>
      <c r="C3467" s="2">
        <v>7.9364400000000002</v>
      </c>
      <c r="D3467" s="2">
        <v>9.1269899999999993</v>
      </c>
      <c r="E3467" s="2" t="s">
        <v>24</v>
      </c>
      <c r="F3467" s="2">
        <v>0.15</v>
      </c>
      <c r="G3467" s="2" t="s">
        <v>25</v>
      </c>
      <c r="H3467" s="3">
        <v>42018</v>
      </c>
    </row>
    <row r="3468" spans="1:8">
      <c r="A3468" s="2" t="s">
        <v>815</v>
      </c>
      <c r="B3468" s="12">
        <v>173077702</v>
      </c>
      <c r="C3468" s="2">
        <v>9.4000699999999995</v>
      </c>
      <c r="D3468" s="2">
        <v>10.809979999999999</v>
      </c>
      <c r="E3468" s="2" t="s">
        <v>24</v>
      </c>
      <c r="F3468" s="2">
        <v>0.15</v>
      </c>
      <c r="G3468" s="2" t="s">
        <v>25</v>
      </c>
      <c r="H3468" s="3">
        <v>42018</v>
      </c>
    </row>
    <row r="3469" spans="1:8">
      <c r="A3469" s="2" t="s">
        <v>816</v>
      </c>
      <c r="B3469" s="12">
        <v>173077202</v>
      </c>
      <c r="C3469" s="2">
        <v>6.8927399999999999</v>
      </c>
      <c r="D3469" s="2">
        <v>7.9265100000000004</v>
      </c>
      <c r="E3469" s="2" t="s">
        <v>24</v>
      </c>
      <c r="F3469" s="2">
        <v>0.15</v>
      </c>
      <c r="G3469" s="2" t="s">
        <v>25</v>
      </c>
      <c r="H3469" s="3">
        <v>42018</v>
      </c>
    </row>
    <row r="3470" spans="1:8">
      <c r="A3470" s="2" t="s">
        <v>817</v>
      </c>
      <c r="B3470" s="12">
        <v>173077402</v>
      </c>
      <c r="C3470" s="2">
        <v>7.4222900000000003</v>
      </c>
      <c r="D3470" s="2">
        <v>8.5357800000000008</v>
      </c>
      <c r="E3470" s="2" t="s">
        <v>24</v>
      </c>
      <c r="F3470" s="2">
        <v>0.15</v>
      </c>
      <c r="G3470" s="2" t="s">
        <v>25</v>
      </c>
      <c r="H3470" s="3">
        <v>42018</v>
      </c>
    </row>
    <row r="3471" spans="1:8">
      <c r="A3471" s="2" t="s">
        <v>818</v>
      </c>
      <c r="B3471" s="12">
        <v>173077800</v>
      </c>
      <c r="C3471" s="2">
        <v>9.8672400000000007</v>
      </c>
      <c r="D3471" s="2">
        <v>11.34722</v>
      </c>
      <c r="E3471" s="2" t="s">
        <v>24</v>
      </c>
      <c r="F3471" s="2">
        <v>0.15</v>
      </c>
      <c r="G3471" s="2" t="s">
        <v>25</v>
      </c>
      <c r="H3471" s="3">
        <v>42018</v>
      </c>
    </row>
    <row r="3472" spans="1:8">
      <c r="A3472" s="2" t="s">
        <v>819</v>
      </c>
      <c r="B3472" s="12">
        <v>173059402</v>
      </c>
      <c r="C3472" s="2">
        <v>7.3295599999999999</v>
      </c>
      <c r="D3472" s="2">
        <v>8.4290000000000003</v>
      </c>
      <c r="E3472" s="2" t="s">
        <v>24</v>
      </c>
      <c r="F3472" s="2">
        <v>0.15</v>
      </c>
      <c r="G3472" s="2" t="s">
        <v>25</v>
      </c>
      <c r="H3472" s="3">
        <v>42018</v>
      </c>
    </row>
    <row r="3473" spans="1:8">
      <c r="A3473" s="2" t="s">
        <v>1484</v>
      </c>
      <c r="B3473" s="12">
        <v>173075600</v>
      </c>
      <c r="C3473" s="2">
        <v>13.51216</v>
      </c>
      <c r="D3473" s="2">
        <v>15.53898</v>
      </c>
      <c r="E3473" s="2" t="s">
        <v>24</v>
      </c>
      <c r="F3473" s="2">
        <v>0.15</v>
      </c>
      <c r="G3473" s="2" t="s">
        <v>25</v>
      </c>
      <c r="H3473" s="3">
        <v>42018</v>
      </c>
    </row>
    <row r="3474" spans="1:8">
      <c r="A3474" s="2" t="s">
        <v>1485</v>
      </c>
      <c r="B3474" s="12">
        <v>173075700</v>
      </c>
      <c r="C3474" s="2">
        <v>14.416969999999999</v>
      </c>
      <c r="D3474" s="2">
        <v>16.579509999999999</v>
      </c>
      <c r="E3474" s="2" t="s">
        <v>24</v>
      </c>
      <c r="F3474" s="2">
        <v>0.15</v>
      </c>
      <c r="G3474" s="2" t="s">
        <v>25</v>
      </c>
      <c r="H3474" s="3">
        <v>42018</v>
      </c>
    </row>
    <row r="3475" spans="1:8">
      <c r="A3475" s="2" t="s">
        <v>1486</v>
      </c>
      <c r="B3475" s="12">
        <v>173075400</v>
      </c>
      <c r="C3475" s="2">
        <v>6.2964000000000002</v>
      </c>
      <c r="D3475" s="2">
        <v>7.24099</v>
      </c>
      <c r="E3475" s="2" t="s">
        <v>24</v>
      </c>
      <c r="F3475" s="2">
        <v>0.15</v>
      </c>
      <c r="G3475" s="2" t="s">
        <v>25</v>
      </c>
      <c r="H3475" s="3">
        <v>42018</v>
      </c>
    </row>
    <row r="3476" spans="1:8">
      <c r="A3476" s="2" t="s">
        <v>1487</v>
      </c>
      <c r="B3476" s="12">
        <v>173076100</v>
      </c>
      <c r="C3476" s="2">
        <v>21.66225</v>
      </c>
      <c r="D3476" s="2">
        <v>24.911580000000001</v>
      </c>
      <c r="E3476" s="2" t="s">
        <v>24</v>
      </c>
      <c r="F3476" s="2">
        <v>0.15</v>
      </c>
      <c r="G3476" s="2" t="s">
        <v>25</v>
      </c>
      <c r="H3476" s="3">
        <v>42018</v>
      </c>
    </row>
    <row r="3477" spans="1:8">
      <c r="A3477" s="2" t="s">
        <v>1488</v>
      </c>
      <c r="B3477" s="12">
        <v>173075500</v>
      </c>
      <c r="C3477" s="2">
        <v>12.727589999999999</v>
      </c>
      <c r="D3477" s="2">
        <v>14.63686</v>
      </c>
      <c r="E3477" s="2" t="s">
        <v>24</v>
      </c>
      <c r="F3477" s="2">
        <v>0.15</v>
      </c>
      <c r="G3477" s="2" t="s">
        <v>25</v>
      </c>
      <c r="H3477" s="3">
        <v>42018</v>
      </c>
    </row>
    <row r="3478" spans="1:8">
      <c r="A3478" s="2" t="s">
        <v>424</v>
      </c>
      <c r="B3478" s="12">
        <v>23429003</v>
      </c>
      <c r="C3478" s="2">
        <v>41.805660000000003</v>
      </c>
      <c r="D3478" s="2">
        <v>48.078600000000002</v>
      </c>
      <c r="E3478" s="2" t="s">
        <v>24</v>
      </c>
      <c r="F3478" s="2">
        <v>0.15010000000000001</v>
      </c>
      <c r="G3478" s="2" t="s">
        <v>25</v>
      </c>
      <c r="H3478" s="3">
        <v>42018</v>
      </c>
    </row>
    <row r="3479" spans="1:8">
      <c r="A3479" s="2" t="s">
        <v>425</v>
      </c>
      <c r="B3479" s="12">
        <v>63402031230</v>
      </c>
      <c r="C3479" s="2">
        <v>33.689619999999998</v>
      </c>
      <c r="D3479" s="2">
        <v>37.025559999999999</v>
      </c>
      <c r="E3479" s="2" t="s">
        <v>24</v>
      </c>
      <c r="F3479" s="2">
        <v>9.9000000000000005E-2</v>
      </c>
      <c r="G3479" s="2" t="s">
        <v>25</v>
      </c>
      <c r="H3479" s="3">
        <v>42018</v>
      </c>
    </row>
    <row r="3480" spans="1:8">
      <c r="A3480" s="2" t="s">
        <v>426</v>
      </c>
      <c r="B3480" s="12">
        <v>63402030230</v>
      </c>
      <c r="C3480" s="2">
        <v>22.453040000000001</v>
      </c>
      <c r="D3480" s="2">
        <v>24.675219999999999</v>
      </c>
      <c r="E3480" s="2" t="s">
        <v>24</v>
      </c>
      <c r="F3480" s="2">
        <v>9.9000000000000005E-2</v>
      </c>
      <c r="G3480" s="2" t="s">
        <v>25</v>
      </c>
      <c r="H3480" s="3">
        <v>42018</v>
      </c>
    </row>
    <row r="3481" spans="1:8">
      <c r="A3481" s="2" t="s">
        <v>427</v>
      </c>
      <c r="B3481" s="12">
        <v>63402030410</v>
      </c>
      <c r="C3481" s="2">
        <v>22.90513</v>
      </c>
      <c r="D3481" s="2">
        <v>25.172049999999999</v>
      </c>
      <c r="E3481" s="2" t="s">
        <v>24</v>
      </c>
      <c r="F3481" s="2">
        <v>9.9000000000000005E-2</v>
      </c>
      <c r="G3481" s="2" t="s">
        <v>25</v>
      </c>
      <c r="H3481" s="3">
        <v>42018</v>
      </c>
    </row>
    <row r="3482" spans="1:8">
      <c r="A3482" s="2" t="s">
        <v>1218</v>
      </c>
      <c r="B3482" s="12">
        <v>63402030610</v>
      </c>
      <c r="C3482" s="2">
        <v>22.48986</v>
      </c>
      <c r="D3482" s="2">
        <v>24.715679999999999</v>
      </c>
      <c r="E3482" s="2" t="s">
        <v>24</v>
      </c>
      <c r="F3482" s="2">
        <v>9.9000000000000005E-2</v>
      </c>
      <c r="G3482" s="2" t="s">
        <v>25</v>
      </c>
      <c r="H3482" s="3">
        <v>42018</v>
      </c>
    </row>
    <row r="3483" spans="1:8">
      <c r="A3483" s="2" t="s">
        <v>428</v>
      </c>
      <c r="B3483" s="12">
        <v>63402030810</v>
      </c>
      <c r="C3483" s="2">
        <v>22.746030000000001</v>
      </c>
      <c r="D3483" s="2">
        <v>24.997199999999999</v>
      </c>
      <c r="E3483" s="2" t="s">
        <v>24</v>
      </c>
      <c r="F3483" s="2">
        <v>9.9000000000000005E-2</v>
      </c>
      <c r="G3483" s="2" t="s">
        <v>25</v>
      </c>
      <c r="H3483" s="3">
        <v>42018</v>
      </c>
    </row>
    <row r="3484" spans="1:8">
      <c r="A3484" s="2" t="s">
        <v>820</v>
      </c>
      <c r="B3484" s="12">
        <v>78017605</v>
      </c>
      <c r="C3484" s="2">
        <v>4.5806300000000002</v>
      </c>
      <c r="D3484" s="2">
        <v>5.0340299999999996</v>
      </c>
      <c r="E3484" s="2" t="s">
        <v>24</v>
      </c>
      <c r="F3484" s="2">
        <v>9.9000000000000005E-2</v>
      </c>
      <c r="G3484" s="2" t="s">
        <v>25</v>
      </c>
      <c r="H3484" s="3">
        <v>42018</v>
      </c>
    </row>
    <row r="3485" spans="1:8">
      <c r="A3485" s="2" t="s">
        <v>1695</v>
      </c>
      <c r="B3485" s="12">
        <v>78023405</v>
      </c>
      <c r="C3485" s="2">
        <v>4.0452199999999996</v>
      </c>
      <c r="D3485" s="2">
        <v>4.8856999999999999</v>
      </c>
      <c r="E3485" s="2" t="s">
        <v>24</v>
      </c>
      <c r="F3485" s="2">
        <v>0.20780000000000001</v>
      </c>
      <c r="G3485" s="2" t="s">
        <v>25</v>
      </c>
      <c r="H3485" s="3">
        <v>42018</v>
      </c>
    </row>
    <row r="3486" spans="1:8">
      <c r="A3486" s="2" t="s">
        <v>821</v>
      </c>
      <c r="B3486" s="12">
        <v>78035405</v>
      </c>
      <c r="C3486" s="2">
        <v>6.3401500000000004</v>
      </c>
      <c r="D3486" s="2">
        <v>7.2847299999999997</v>
      </c>
      <c r="E3486" s="2" t="s">
        <v>24</v>
      </c>
      <c r="F3486" s="2">
        <v>0.14899999999999999</v>
      </c>
      <c r="G3486" s="2" t="s">
        <v>25</v>
      </c>
      <c r="H3486" s="3">
        <v>42018</v>
      </c>
    </row>
    <row r="3487" spans="1:8">
      <c r="A3487" s="2" t="s">
        <v>822</v>
      </c>
      <c r="B3487" s="12">
        <v>50458092010</v>
      </c>
      <c r="C3487" s="2">
        <v>20.960159999999998</v>
      </c>
      <c r="D3487" s="2">
        <v>23.035219999999999</v>
      </c>
      <c r="E3487" s="2" t="s">
        <v>24</v>
      </c>
      <c r="F3487" s="2">
        <v>9.9000000000000005E-2</v>
      </c>
      <c r="G3487" s="2" t="s">
        <v>25</v>
      </c>
      <c r="H3487" s="3">
        <v>42018</v>
      </c>
    </row>
    <row r="3488" spans="1:8">
      <c r="A3488" s="2" t="s">
        <v>823</v>
      </c>
      <c r="B3488" s="12">
        <v>50458092510</v>
      </c>
      <c r="C3488" s="2">
        <v>23.677980000000002</v>
      </c>
      <c r="D3488" s="2">
        <v>26.022099999999998</v>
      </c>
      <c r="E3488" s="2" t="s">
        <v>24</v>
      </c>
      <c r="F3488" s="2">
        <v>9.9000000000000005E-2</v>
      </c>
      <c r="G3488" s="2" t="s">
        <v>25</v>
      </c>
      <c r="H3488" s="3">
        <v>42018</v>
      </c>
    </row>
    <row r="3489" spans="1:8">
      <c r="A3489" s="2" t="s">
        <v>824</v>
      </c>
      <c r="B3489" s="12">
        <v>50458093010</v>
      </c>
      <c r="C3489" s="2">
        <v>45.878</v>
      </c>
      <c r="D3489" s="2">
        <v>50.419919999999998</v>
      </c>
      <c r="E3489" s="2" t="s">
        <v>24</v>
      </c>
      <c r="F3489" s="2">
        <v>9.9000000000000005E-2</v>
      </c>
      <c r="G3489" s="2" t="s">
        <v>25</v>
      </c>
      <c r="H3489" s="3">
        <v>42018</v>
      </c>
    </row>
    <row r="3490" spans="1:8">
      <c r="A3490" s="2" t="s">
        <v>825</v>
      </c>
      <c r="B3490" s="12">
        <v>173083013</v>
      </c>
      <c r="C3490" s="2">
        <v>29.832470000000001</v>
      </c>
      <c r="D3490" s="2">
        <v>32.517389999999999</v>
      </c>
      <c r="E3490" s="2" t="s">
        <v>24</v>
      </c>
      <c r="F3490" s="2">
        <v>0.09</v>
      </c>
      <c r="G3490" s="2" t="s">
        <v>25</v>
      </c>
      <c r="H3490" s="3">
        <v>42018</v>
      </c>
    </row>
    <row r="3491" spans="1:8">
      <c r="A3491" s="2" t="s">
        <v>826</v>
      </c>
      <c r="B3491" s="12">
        <v>173083113</v>
      </c>
      <c r="C3491" s="2">
        <v>29.244679999999999</v>
      </c>
      <c r="D3491" s="2">
        <v>31.8767</v>
      </c>
      <c r="E3491" s="2" t="s">
        <v>24</v>
      </c>
      <c r="F3491" s="2">
        <v>0.09</v>
      </c>
      <c r="G3491" s="2" t="s">
        <v>25</v>
      </c>
      <c r="H3491" s="3">
        <v>42018</v>
      </c>
    </row>
    <row r="3492" spans="1:8">
      <c r="A3492" s="2" t="s">
        <v>827</v>
      </c>
      <c r="B3492" s="12">
        <v>173082913</v>
      </c>
      <c r="C3492" s="2">
        <v>29.721150000000002</v>
      </c>
      <c r="D3492" s="2">
        <v>32.396050000000002</v>
      </c>
      <c r="E3492" s="2" t="s">
        <v>24</v>
      </c>
      <c r="F3492" s="2">
        <v>0.09</v>
      </c>
      <c r="G3492" s="2" t="s">
        <v>25</v>
      </c>
      <c r="H3492" s="3">
        <v>42018</v>
      </c>
    </row>
    <row r="3493" spans="1:8">
      <c r="A3493" s="2" t="s">
        <v>828</v>
      </c>
      <c r="B3493" s="12">
        <v>456201001</v>
      </c>
      <c r="C3493" s="2">
        <v>5.9520099999999996</v>
      </c>
      <c r="D3493" s="2">
        <v>6.4876300000000002</v>
      </c>
      <c r="E3493" s="2" t="s">
        <v>24</v>
      </c>
      <c r="F3493" s="2">
        <v>0.09</v>
      </c>
      <c r="G3493" s="2" t="s">
        <v>25</v>
      </c>
      <c r="H3493" s="3">
        <v>42018</v>
      </c>
    </row>
    <row r="3494" spans="1:8">
      <c r="A3494" s="2" t="s">
        <v>829</v>
      </c>
      <c r="B3494" s="12">
        <v>456202001</v>
      </c>
      <c r="C3494" s="2">
        <v>6.2077499999999999</v>
      </c>
      <c r="D3494" s="2">
        <v>6.7665100000000002</v>
      </c>
      <c r="E3494" s="2" t="s">
        <v>24</v>
      </c>
      <c r="F3494" s="2">
        <v>0.09</v>
      </c>
      <c r="G3494" s="2" t="s">
        <v>25</v>
      </c>
      <c r="H3494" s="3">
        <v>42018</v>
      </c>
    </row>
    <row r="3495" spans="1:8">
      <c r="A3495" s="2" t="s">
        <v>830</v>
      </c>
      <c r="B3495" s="12">
        <v>456200501</v>
      </c>
      <c r="C3495" s="2">
        <v>5.7511299999999999</v>
      </c>
      <c r="D3495" s="2">
        <v>6.2687799999999996</v>
      </c>
      <c r="E3495" s="2" t="s">
        <v>24</v>
      </c>
      <c r="F3495" s="2">
        <v>0.09</v>
      </c>
      <c r="G3495" s="2" t="s">
        <v>25</v>
      </c>
      <c r="H3495" s="3">
        <v>42018</v>
      </c>
    </row>
    <row r="3496" spans="1:8">
      <c r="A3496" s="2" t="s">
        <v>831</v>
      </c>
      <c r="B3496" s="12">
        <v>456210108</v>
      </c>
      <c r="C3496" s="2">
        <v>1.1768400000000001</v>
      </c>
      <c r="D3496" s="2">
        <v>1.2827599999999999</v>
      </c>
      <c r="E3496" s="2" t="s">
        <v>24</v>
      </c>
      <c r="F3496" s="2">
        <v>0.09</v>
      </c>
      <c r="G3496" s="2" t="s">
        <v>25</v>
      </c>
      <c r="H3496" s="3">
        <v>42018</v>
      </c>
    </row>
    <row r="3497" spans="1:8">
      <c r="A3497" s="2" t="s">
        <v>429</v>
      </c>
      <c r="B3497" s="12">
        <v>54092047602</v>
      </c>
      <c r="C3497" s="2">
        <v>6.5608399999999998</v>
      </c>
      <c r="D3497" s="2">
        <v>7.0857099999999997</v>
      </c>
      <c r="E3497" s="2" t="s">
        <v>24</v>
      </c>
      <c r="F3497" s="2">
        <v>0.08</v>
      </c>
      <c r="G3497" s="2" t="s">
        <v>25</v>
      </c>
      <c r="H3497" s="3">
        <v>42018</v>
      </c>
    </row>
    <row r="3498" spans="1:8">
      <c r="A3498" s="2" t="s">
        <v>133</v>
      </c>
      <c r="B3498" s="12">
        <v>456120130</v>
      </c>
      <c r="C3498" s="2">
        <v>8.1436399999999995</v>
      </c>
      <c r="D3498" s="2">
        <v>8.9171999999999993</v>
      </c>
      <c r="E3498" s="2" t="s">
        <v>24</v>
      </c>
      <c r="F3498" s="2">
        <v>9.5000000000000001E-2</v>
      </c>
      <c r="G3498" s="2" t="s">
        <v>25</v>
      </c>
      <c r="H3498" s="3">
        <v>42018</v>
      </c>
    </row>
    <row r="3499" spans="1:8">
      <c r="A3499" s="2" t="s">
        <v>134</v>
      </c>
      <c r="B3499" s="12">
        <v>456120230</v>
      </c>
      <c r="C3499" s="2">
        <v>8.1760099999999998</v>
      </c>
      <c r="D3499" s="2">
        <v>8.9526500000000002</v>
      </c>
      <c r="E3499" s="2" t="s">
        <v>24</v>
      </c>
      <c r="F3499" s="2">
        <v>9.5000000000000001E-2</v>
      </c>
      <c r="G3499" s="2" t="s">
        <v>25</v>
      </c>
      <c r="H3499" s="3">
        <v>42018</v>
      </c>
    </row>
    <row r="3500" spans="1:8">
      <c r="A3500" s="2" t="s">
        <v>1219</v>
      </c>
      <c r="B3500" s="12">
        <v>430042014</v>
      </c>
      <c r="C3500" s="2">
        <v>3.0883500000000002</v>
      </c>
      <c r="D3500" s="2">
        <v>3.36633</v>
      </c>
      <c r="E3500" s="2" t="s">
        <v>24</v>
      </c>
      <c r="F3500" s="2">
        <v>0.09</v>
      </c>
      <c r="G3500" s="2" t="s">
        <v>25</v>
      </c>
      <c r="H3500" s="3">
        <v>42018</v>
      </c>
    </row>
    <row r="3501" spans="1:8">
      <c r="A3501" s="2" t="s">
        <v>1566</v>
      </c>
      <c r="B3501" s="12">
        <v>68308022101</v>
      </c>
      <c r="C3501" s="2">
        <v>1.80488</v>
      </c>
      <c r="D3501" s="2">
        <v>1.84039</v>
      </c>
      <c r="E3501" s="2" t="s">
        <v>24</v>
      </c>
      <c r="F3501" s="2">
        <v>1.9699999999999999E-2</v>
      </c>
      <c r="G3501" s="2" t="s">
        <v>25</v>
      </c>
      <c r="H3501" s="3">
        <v>42018</v>
      </c>
    </row>
    <row r="3502" spans="1:8">
      <c r="A3502" s="2" t="s">
        <v>1567</v>
      </c>
      <c r="B3502" s="12">
        <v>68308022301</v>
      </c>
      <c r="C3502" s="2">
        <v>2.75989</v>
      </c>
      <c r="D3502" s="2">
        <v>2.7852199999999998</v>
      </c>
      <c r="E3502" s="2" t="s">
        <v>24</v>
      </c>
      <c r="F3502" s="2">
        <v>9.1999999999999998E-3</v>
      </c>
      <c r="G3502" s="2" t="s">
        <v>25</v>
      </c>
      <c r="H3502" s="3">
        <v>42018</v>
      </c>
    </row>
    <row r="3503" spans="1:8">
      <c r="A3503" s="2" t="s">
        <v>1569</v>
      </c>
      <c r="B3503" s="12">
        <v>50474093201</v>
      </c>
      <c r="C3503" s="2">
        <v>2.75989</v>
      </c>
      <c r="D3503" s="2">
        <v>2.7852199999999998</v>
      </c>
      <c r="E3503" s="2" t="s">
        <v>24</v>
      </c>
      <c r="F3503" s="2">
        <v>9.1999999999999998E-3</v>
      </c>
      <c r="G3503" s="2" t="s">
        <v>25</v>
      </c>
      <c r="H3503" s="3">
        <v>42018</v>
      </c>
    </row>
    <row r="3504" spans="1:8">
      <c r="A3504" s="2" t="s">
        <v>1570</v>
      </c>
      <c r="B3504" s="12">
        <v>50474093001</v>
      </c>
      <c r="C3504" s="2">
        <v>1.80488</v>
      </c>
      <c r="D3504" s="2">
        <v>1.84039</v>
      </c>
      <c r="E3504" s="2" t="s">
        <v>24</v>
      </c>
      <c r="F3504" s="2">
        <v>1.9699999999999999E-2</v>
      </c>
      <c r="G3504" s="2" t="s">
        <v>25</v>
      </c>
      <c r="H3504" s="3">
        <v>42018</v>
      </c>
    </row>
    <row r="3505" spans="1:8">
      <c r="A3505" s="2" t="s">
        <v>66</v>
      </c>
      <c r="B3505" s="12">
        <v>24208029905</v>
      </c>
      <c r="C3505" s="2">
        <v>33.054340000000003</v>
      </c>
      <c r="D3505" s="2">
        <v>36.360100000000003</v>
      </c>
      <c r="E3505" s="2" t="s">
        <v>24</v>
      </c>
      <c r="F3505" s="2">
        <v>0.1</v>
      </c>
      <c r="G3505" s="2" t="s">
        <v>25</v>
      </c>
      <c r="H3505" s="3">
        <v>42018</v>
      </c>
    </row>
    <row r="3506" spans="1:8">
      <c r="A3506" s="2" t="s">
        <v>66</v>
      </c>
      <c r="B3506" s="12">
        <v>24208029910</v>
      </c>
      <c r="C3506" s="2">
        <v>33.305720000000001</v>
      </c>
      <c r="D3506" s="2">
        <v>36.636629999999997</v>
      </c>
      <c r="E3506" s="2" t="s">
        <v>24</v>
      </c>
      <c r="F3506" s="2">
        <v>0.1</v>
      </c>
      <c r="G3506" s="2" t="s">
        <v>25</v>
      </c>
      <c r="H3506" s="3">
        <v>42018</v>
      </c>
    </row>
    <row r="3507" spans="1:8">
      <c r="A3507" s="2" t="s">
        <v>66</v>
      </c>
      <c r="B3507" s="12">
        <v>24208029915</v>
      </c>
      <c r="C3507" s="2">
        <v>33.394419999999997</v>
      </c>
      <c r="D3507" s="2">
        <v>36.73386</v>
      </c>
      <c r="E3507" s="2" t="s">
        <v>24</v>
      </c>
      <c r="F3507" s="2">
        <v>0.1</v>
      </c>
      <c r="G3507" s="2" t="s">
        <v>25</v>
      </c>
      <c r="H3507" s="3">
        <v>42018</v>
      </c>
    </row>
    <row r="3508" spans="1:8">
      <c r="A3508" s="2" t="s">
        <v>67</v>
      </c>
      <c r="B3508" s="12">
        <v>24208044335</v>
      </c>
      <c r="C3508" s="2">
        <v>53.546979999999998</v>
      </c>
      <c r="D3508" s="2">
        <v>58.90061</v>
      </c>
      <c r="E3508" s="2" t="s">
        <v>24</v>
      </c>
      <c r="F3508" s="2">
        <v>0.1</v>
      </c>
      <c r="G3508" s="2" t="s">
        <v>25</v>
      </c>
      <c r="H3508" s="3">
        <v>42018</v>
      </c>
    </row>
    <row r="3509" spans="1:8">
      <c r="A3509" s="2" t="s">
        <v>68</v>
      </c>
      <c r="B3509" s="12">
        <v>24208050307</v>
      </c>
      <c r="C3509" s="2">
        <v>26.578469999999999</v>
      </c>
      <c r="D3509" s="2">
        <v>29.23685</v>
      </c>
      <c r="E3509" s="2" t="s">
        <v>24</v>
      </c>
      <c r="F3509" s="2">
        <v>0.1</v>
      </c>
      <c r="G3509" s="2" t="s">
        <v>25</v>
      </c>
      <c r="H3509" s="3">
        <v>42018</v>
      </c>
    </row>
    <row r="3510" spans="1:8">
      <c r="A3510" s="2" t="s">
        <v>834</v>
      </c>
      <c r="B3510" s="12">
        <v>78036405</v>
      </c>
      <c r="C3510" s="2">
        <v>6.7095399999999996</v>
      </c>
      <c r="D3510" s="2">
        <v>7.7092599999999996</v>
      </c>
      <c r="E3510" s="2" t="s">
        <v>24</v>
      </c>
      <c r="F3510" s="2">
        <v>0.14899999999999999</v>
      </c>
      <c r="G3510" s="2" t="s">
        <v>25</v>
      </c>
      <c r="H3510" s="3">
        <v>42018</v>
      </c>
    </row>
    <row r="3511" spans="1:8">
      <c r="A3511" s="2" t="s">
        <v>835</v>
      </c>
      <c r="B3511" s="12">
        <v>78040505</v>
      </c>
      <c r="C3511" s="2">
        <v>5.6107699999999996</v>
      </c>
      <c r="D3511" s="2">
        <v>6.4467699999999999</v>
      </c>
      <c r="E3511" s="2" t="s">
        <v>24</v>
      </c>
      <c r="F3511" s="2">
        <v>0.14899999999999999</v>
      </c>
      <c r="G3511" s="2" t="s">
        <v>25</v>
      </c>
      <c r="H3511" s="3">
        <v>42018</v>
      </c>
    </row>
    <row r="3512" spans="1:8">
      <c r="A3512" s="2" t="s">
        <v>1470</v>
      </c>
      <c r="B3512" s="12">
        <v>78040605</v>
      </c>
      <c r="C3512" s="2">
        <v>5.7561299999999997</v>
      </c>
      <c r="D3512" s="2">
        <v>6.6138000000000003</v>
      </c>
      <c r="E3512" s="2" t="s">
        <v>24</v>
      </c>
      <c r="F3512" s="2">
        <v>0.14899999999999999</v>
      </c>
      <c r="G3512" s="2" t="s">
        <v>25</v>
      </c>
      <c r="H3512" s="3">
        <v>42018</v>
      </c>
    </row>
    <row r="3513" spans="1:8">
      <c r="A3513" s="2" t="s">
        <v>437</v>
      </c>
      <c r="B3513" s="12">
        <v>23320503</v>
      </c>
      <c r="C3513" s="2">
        <v>44.642029999999998</v>
      </c>
      <c r="D3513" s="2">
        <v>48.215629999999997</v>
      </c>
      <c r="E3513" s="2" t="s">
        <v>24</v>
      </c>
      <c r="F3513" s="2">
        <v>8.0100000000000005E-2</v>
      </c>
      <c r="G3513" s="2" t="s">
        <v>25</v>
      </c>
      <c r="H3513" s="3">
        <v>42018</v>
      </c>
    </row>
    <row r="3514" spans="1:8">
      <c r="A3514" s="2" t="s">
        <v>437</v>
      </c>
      <c r="B3514" s="12">
        <v>23320505</v>
      </c>
      <c r="C3514" s="2">
        <v>44.984310000000001</v>
      </c>
      <c r="D3514" s="2">
        <v>48.582599999999999</v>
      </c>
      <c r="E3514" s="2" t="s">
        <v>24</v>
      </c>
      <c r="F3514" s="2">
        <v>0.08</v>
      </c>
      <c r="G3514" s="2" t="s">
        <v>25</v>
      </c>
      <c r="H3514" s="3">
        <v>42018</v>
      </c>
    </row>
    <row r="3515" spans="1:8">
      <c r="A3515" s="2" t="s">
        <v>437</v>
      </c>
      <c r="B3515" s="12">
        <v>23320508</v>
      </c>
      <c r="C3515" s="2">
        <v>44.389940000000003</v>
      </c>
      <c r="D3515" s="2">
        <v>47.941130000000001</v>
      </c>
      <c r="E3515" s="2" t="s">
        <v>24</v>
      </c>
      <c r="F3515" s="2">
        <v>0.08</v>
      </c>
      <c r="G3515" s="2" t="s">
        <v>25</v>
      </c>
      <c r="H3515" s="3">
        <v>42018</v>
      </c>
    </row>
    <row r="3516" spans="1:8">
      <c r="A3516" s="2" t="s">
        <v>438</v>
      </c>
      <c r="B3516" s="12">
        <v>63402019030</v>
      </c>
      <c r="C3516" s="2">
        <v>10.195130000000001</v>
      </c>
      <c r="D3516" s="2">
        <v>11.71359</v>
      </c>
      <c r="E3516" s="2" t="s">
        <v>24</v>
      </c>
      <c r="F3516" s="2">
        <v>0.1489</v>
      </c>
      <c r="G3516" s="2" t="s">
        <v>25</v>
      </c>
      <c r="H3516" s="3">
        <v>42018</v>
      </c>
    </row>
    <row r="3517" spans="1:8">
      <c r="A3517" s="2" t="s">
        <v>439</v>
      </c>
      <c r="B3517" s="12">
        <v>63402019110</v>
      </c>
      <c r="C3517" s="2">
        <v>10.43167</v>
      </c>
      <c r="D3517" s="2">
        <v>11.98536</v>
      </c>
      <c r="E3517" s="2" t="s">
        <v>24</v>
      </c>
      <c r="F3517" s="2">
        <v>0.1489</v>
      </c>
      <c r="G3517" s="2" t="s">
        <v>25</v>
      </c>
      <c r="H3517" s="3">
        <v>42018</v>
      </c>
    </row>
    <row r="3518" spans="1:8">
      <c r="A3518" s="2" t="s">
        <v>440</v>
      </c>
      <c r="B3518" s="12">
        <v>63402019310</v>
      </c>
      <c r="C3518" s="2">
        <v>10.416869999999999</v>
      </c>
      <c r="D3518" s="2">
        <v>11.968349999999999</v>
      </c>
      <c r="E3518" s="2" t="s">
        <v>24</v>
      </c>
      <c r="F3518" s="2">
        <v>0.1489</v>
      </c>
      <c r="G3518" s="2" t="s">
        <v>25</v>
      </c>
      <c r="H3518" s="3">
        <v>42018</v>
      </c>
    </row>
    <row r="3519" spans="1:8">
      <c r="A3519" s="2" t="s">
        <v>974</v>
      </c>
      <c r="B3519" s="12">
        <v>49884094969</v>
      </c>
      <c r="C3519" s="2">
        <v>4.8821500000000002</v>
      </c>
      <c r="D3519" s="2">
        <v>5.3654799999999998</v>
      </c>
      <c r="E3519" s="2" t="s">
        <v>24</v>
      </c>
      <c r="F3519" s="2">
        <v>9.9000000000000005E-2</v>
      </c>
      <c r="G3519" s="2" t="s">
        <v>25</v>
      </c>
      <c r="H3519" s="3">
        <v>42018</v>
      </c>
    </row>
    <row r="3520" spans="1:8">
      <c r="A3520" s="2" t="s">
        <v>458</v>
      </c>
      <c r="B3520" s="12">
        <v>53014057907</v>
      </c>
      <c r="C3520" s="2">
        <v>6.2046799999999998</v>
      </c>
      <c r="D3520" s="2">
        <v>6.8190099999999996</v>
      </c>
      <c r="E3520" s="2" t="s">
        <v>24</v>
      </c>
      <c r="F3520" s="2">
        <v>9.9000000000000005E-2</v>
      </c>
      <c r="G3520" s="2" t="s">
        <v>25</v>
      </c>
      <c r="H3520" s="3">
        <v>42018</v>
      </c>
    </row>
    <row r="3521" spans="1:8">
      <c r="A3521" s="2" t="s">
        <v>459</v>
      </c>
      <c r="B3521" s="12">
        <v>53014058007</v>
      </c>
      <c r="C3521" s="2">
        <v>6.0194599999999996</v>
      </c>
      <c r="D3521" s="2">
        <v>6.6154400000000004</v>
      </c>
      <c r="E3521" s="2" t="s">
        <v>24</v>
      </c>
      <c r="F3521" s="2">
        <v>9.9000000000000005E-2</v>
      </c>
      <c r="G3521" s="2" t="s">
        <v>25</v>
      </c>
      <c r="H3521" s="3">
        <v>42018</v>
      </c>
    </row>
    <row r="3522" spans="1:8">
      <c r="A3522" s="2" t="s">
        <v>460</v>
      </c>
      <c r="B3522" s="12">
        <v>53014058107</v>
      </c>
      <c r="C3522" s="2">
        <v>6.0463899999999997</v>
      </c>
      <c r="D3522" s="2">
        <v>6.6450500000000003</v>
      </c>
      <c r="E3522" s="2" t="s">
        <v>24</v>
      </c>
      <c r="F3522" s="2">
        <v>9.9000000000000005E-2</v>
      </c>
      <c r="G3522" s="2" t="s">
        <v>25</v>
      </c>
      <c r="H3522" s="3">
        <v>42018</v>
      </c>
    </row>
    <row r="3523" spans="1:8">
      <c r="A3523" s="2" t="s">
        <v>1696</v>
      </c>
      <c r="B3523" s="12">
        <v>53014058207</v>
      </c>
      <c r="C3523" s="2">
        <v>8.4109800000000003</v>
      </c>
      <c r="D3523" s="2">
        <v>9.2436699999999998</v>
      </c>
      <c r="E3523" s="2" t="s">
        <v>24</v>
      </c>
      <c r="F3523" s="2">
        <v>9.9000000000000005E-2</v>
      </c>
      <c r="G3523" s="2" t="s">
        <v>25</v>
      </c>
      <c r="H3523" s="3">
        <v>42018</v>
      </c>
    </row>
    <row r="3524" spans="1:8">
      <c r="A3524" s="2" t="s">
        <v>1697</v>
      </c>
      <c r="B3524" s="12">
        <v>53014058307</v>
      </c>
      <c r="C3524" s="2">
        <v>10.321619999999999</v>
      </c>
      <c r="D3524" s="2">
        <v>11.34346</v>
      </c>
      <c r="E3524" s="2" t="s">
        <v>24</v>
      </c>
      <c r="F3524" s="2">
        <v>9.9000000000000005E-2</v>
      </c>
      <c r="G3524" s="2" t="s">
        <v>25</v>
      </c>
      <c r="H3524" s="3">
        <v>42018</v>
      </c>
    </row>
    <row r="3525" spans="1:8">
      <c r="A3525" s="2" t="s">
        <v>1698</v>
      </c>
      <c r="B3525" s="12">
        <v>53014058407</v>
      </c>
      <c r="C3525" s="2">
        <v>10.4565</v>
      </c>
      <c r="D3525" s="2">
        <v>11.4917</v>
      </c>
      <c r="E3525" s="2" t="s">
        <v>24</v>
      </c>
      <c r="F3525" s="2">
        <v>9.9000000000000005E-2</v>
      </c>
      <c r="G3525" s="2" t="s">
        <v>25</v>
      </c>
      <c r="H3525" s="3">
        <v>42018</v>
      </c>
    </row>
    <row r="3526" spans="1:8">
      <c r="A3526" s="2" t="s">
        <v>461</v>
      </c>
      <c r="B3526" s="12">
        <v>299382060</v>
      </c>
      <c r="C3526" s="2">
        <v>4.5468299999999999</v>
      </c>
      <c r="D3526" s="2">
        <v>5.0013800000000002</v>
      </c>
      <c r="E3526" s="2" t="s">
        <v>24</v>
      </c>
      <c r="F3526" s="2">
        <v>0.1</v>
      </c>
      <c r="G3526" s="2" t="s">
        <v>25</v>
      </c>
      <c r="H3526" s="3">
        <v>42018</v>
      </c>
    </row>
    <row r="3527" spans="1:8">
      <c r="A3527" s="2" t="s">
        <v>462</v>
      </c>
      <c r="B3527" s="12">
        <v>299382001</v>
      </c>
      <c r="C3527" s="2">
        <v>4.9464899999999998</v>
      </c>
      <c r="D3527" s="2">
        <v>5.4409400000000003</v>
      </c>
      <c r="E3527" s="2" t="s">
        <v>24</v>
      </c>
      <c r="F3527" s="2">
        <v>0.1</v>
      </c>
      <c r="G3527" s="2" t="s">
        <v>25</v>
      </c>
      <c r="H3527" s="3">
        <v>42018</v>
      </c>
    </row>
    <row r="3528" spans="1:8">
      <c r="A3528" s="2" t="s">
        <v>837</v>
      </c>
      <c r="B3528" s="12">
        <v>597003937</v>
      </c>
      <c r="C3528" s="2">
        <v>4.7336600000000004</v>
      </c>
      <c r="D3528" s="2">
        <v>5.2021499999999996</v>
      </c>
      <c r="E3528" s="2" t="s">
        <v>24</v>
      </c>
      <c r="F3528" s="2">
        <v>9.9000000000000005E-2</v>
      </c>
      <c r="G3528" s="2" t="s">
        <v>25</v>
      </c>
      <c r="H3528" s="3">
        <v>42018</v>
      </c>
    </row>
    <row r="3529" spans="1:8">
      <c r="A3529" s="2" t="s">
        <v>838</v>
      </c>
      <c r="B3529" s="12">
        <v>597004037</v>
      </c>
      <c r="C3529" s="2">
        <v>4.7490100000000002</v>
      </c>
      <c r="D3529" s="2">
        <v>5.2190099999999999</v>
      </c>
      <c r="E3529" s="2" t="s">
        <v>24</v>
      </c>
      <c r="F3529" s="2">
        <v>9.9000000000000005E-2</v>
      </c>
      <c r="G3529" s="2" t="s">
        <v>25</v>
      </c>
      <c r="H3529" s="3">
        <v>42018</v>
      </c>
    </row>
    <row r="3530" spans="1:8">
      <c r="A3530" s="2" t="s">
        <v>839</v>
      </c>
      <c r="B3530" s="12">
        <v>597004137</v>
      </c>
      <c r="C3530" s="2">
        <v>4.7403599999999999</v>
      </c>
      <c r="D3530" s="2">
        <v>5.2095099999999999</v>
      </c>
      <c r="E3530" s="2" t="s">
        <v>24</v>
      </c>
      <c r="F3530" s="2">
        <v>9.9000000000000005E-2</v>
      </c>
      <c r="G3530" s="2" t="s">
        <v>25</v>
      </c>
      <c r="H3530" s="3">
        <v>42018</v>
      </c>
    </row>
    <row r="3531" spans="1:8">
      <c r="A3531" s="2" t="s">
        <v>840</v>
      </c>
      <c r="B3531" s="12">
        <v>597004337</v>
      </c>
      <c r="C3531" s="2">
        <v>4.7525500000000003</v>
      </c>
      <c r="D3531" s="2">
        <v>5.2229099999999997</v>
      </c>
      <c r="E3531" s="2" t="s">
        <v>24</v>
      </c>
      <c r="F3531" s="2">
        <v>9.9000000000000005E-2</v>
      </c>
      <c r="G3531" s="2" t="s">
        <v>25</v>
      </c>
      <c r="H3531" s="3">
        <v>42018</v>
      </c>
    </row>
    <row r="3532" spans="1:8">
      <c r="A3532" s="2" t="s">
        <v>841</v>
      </c>
      <c r="B3532" s="12">
        <v>597004437</v>
      </c>
      <c r="C3532" s="2">
        <v>4.7464899999999997</v>
      </c>
      <c r="D3532" s="2">
        <v>5.2162499999999996</v>
      </c>
      <c r="E3532" s="2" t="s">
        <v>24</v>
      </c>
      <c r="F3532" s="2">
        <v>9.9000000000000005E-2</v>
      </c>
      <c r="G3532" s="2" t="s">
        <v>25</v>
      </c>
      <c r="H3532" s="3">
        <v>42018</v>
      </c>
    </row>
    <row r="3533" spans="1:8">
      <c r="A3533" s="2" t="s">
        <v>842</v>
      </c>
      <c r="B3533" s="12">
        <v>597004237</v>
      </c>
      <c r="C3533" s="2">
        <v>4.7498500000000003</v>
      </c>
      <c r="D3533" s="2">
        <v>5.2199400000000002</v>
      </c>
      <c r="E3533" s="2" t="s">
        <v>24</v>
      </c>
      <c r="F3533" s="2">
        <v>9.9000000000000005E-2</v>
      </c>
      <c r="G3533" s="2" t="s">
        <v>25</v>
      </c>
      <c r="H3533" s="3">
        <v>42018</v>
      </c>
    </row>
    <row r="3534" spans="1:8">
      <c r="A3534" s="2" t="s">
        <v>1062</v>
      </c>
      <c r="B3534" s="12">
        <v>16477051008</v>
      </c>
      <c r="C3534" s="2">
        <v>2.86652</v>
      </c>
      <c r="D3534" s="2">
        <v>3.1531799999999999</v>
      </c>
      <c r="E3534" s="2" t="s">
        <v>24</v>
      </c>
      <c r="F3534" s="2">
        <v>0.1</v>
      </c>
      <c r="G3534" s="2" t="s">
        <v>25</v>
      </c>
      <c r="H3534" s="3">
        <v>42018</v>
      </c>
    </row>
    <row r="3535" spans="1:8">
      <c r="A3535" s="2" t="s">
        <v>1221</v>
      </c>
      <c r="B3535" s="12">
        <v>430053514</v>
      </c>
      <c r="C3535" s="2">
        <v>3.0939100000000002</v>
      </c>
      <c r="D3535" s="2">
        <v>3.5548999999999999</v>
      </c>
      <c r="E3535" s="2" t="s">
        <v>24</v>
      </c>
      <c r="F3535" s="2">
        <v>0.14899999999999999</v>
      </c>
      <c r="G3535" s="2" t="s">
        <v>25</v>
      </c>
      <c r="H3535" s="3">
        <v>42018</v>
      </c>
    </row>
    <row r="3536" spans="1:8">
      <c r="A3536" s="2" t="s">
        <v>74</v>
      </c>
      <c r="B3536" s="12">
        <v>68968663708</v>
      </c>
      <c r="C3536" s="2">
        <v>10.645720000000001</v>
      </c>
      <c r="D3536" s="2">
        <v>12.231619999999999</v>
      </c>
      <c r="E3536" s="2" t="s">
        <v>24</v>
      </c>
      <c r="F3536" s="2">
        <v>0.14899999999999999</v>
      </c>
      <c r="G3536" s="2" t="s">
        <v>25</v>
      </c>
      <c r="H3536" s="3">
        <v>42018</v>
      </c>
    </row>
    <row r="3537" spans="1:8">
      <c r="A3537" s="2" t="s">
        <v>75</v>
      </c>
      <c r="B3537" s="12">
        <v>68968665008</v>
      </c>
      <c r="C3537" s="2">
        <v>10.66258</v>
      </c>
      <c r="D3537" s="2">
        <v>12.25099</v>
      </c>
      <c r="E3537" s="2" t="s">
        <v>24</v>
      </c>
      <c r="F3537" s="2">
        <v>0.14899999999999999</v>
      </c>
      <c r="G3537" s="2" t="s">
        <v>25</v>
      </c>
      <c r="H3537" s="3">
        <v>42018</v>
      </c>
    </row>
    <row r="3538" spans="1:8">
      <c r="A3538" s="2" t="s">
        <v>76</v>
      </c>
      <c r="B3538" s="12">
        <v>68968667508</v>
      </c>
      <c r="C3538" s="2">
        <v>10.6464</v>
      </c>
      <c r="D3538" s="2">
        <v>12.232390000000001</v>
      </c>
      <c r="E3538" s="2" t="s">
        <v>24</v>
      </c>
      <c r="F3538" s="2">
        <v>0.14899999999999999</v>
      </c>
      <c r="G3538" s="2" t="s">
        <v>25</v>
      </c>
      <c r="H3538" s="3">
        <v>42018</v>
      </c>
    </row>
    <row r="3539" spans="1:8">
      <c r="A3539" s="2" t="s">
        <v>77</v>
      </c>
      <c r="B3539" s="12">
        <v>68968661008</v>
      </c>
      <c r="C3539" s="2">
        <v>10.59108</v>
      </c>
      <c r="D3539" s="2">
        <v>12.168839999999999</v>
      </c>
      <c r="E3539" s="2" t="s">
        <v>24</v>
      </c>
      <c r="F3539" s="2">
        <v>0.14899999999999999</v>
      </c>
      <c r="G3539" s="2" t="s">
        <v>25</v>
      </c>
      <c r="H3539" s="3">
        <v>42018</v>
      </c>
    </row>
    <row r="3540" spans="1:8">
      <c r="A3540" s="2" t="s">
        <v>1699</v>
      </c>
      <c r="B3540" s="12">
        <v>597010917</v>
      </c>
      <c r="C3540" s="2">
        <v>13.15433</v>
      </c>
      <c r="D3540" s="2">
        <v>14.456480000000001</v>
      </c>
      <c r="E3540" s="2" t="s">
        <v>24</v>
      </c>
      <c r="F3540" s="2">
        <v>9.9000000000000005E-2</v>
      </c>
      <c r="G3540" s="2" t="s">
        <v>25</v>
      </c>
      <c r="H3540" s="3">
        <v>42018</v>
      </c>
    </row>
    <row r="3541" spans="1:8">
      <c r="A3541" s="2" t="s">
        <v>843</v>
      </c>
      <c r="B3541" s="12">
        <v>597028517</v>
      </c>
      <c r="C3541" s="2">
        <v>13.069430000000001</v>
      </c>
      <c r="D3541" s="2">
        <v>14.36317</v>
      </c>
      <c r="E3541" s="2" t="s">
        <v>24</v>
      </c>
      <c r="F3541" s="2">
        <v>9.9000000000000005E-2</v>
      </c>
      <c r="G3541" s="2" t="s">
        <v>25</v>
      </c>
      <c r="H3541" s="3">
        <v>42018</v>
      </c>
    </row>
    <row r="3542" spans="1:8">
      <c r="A3542" s="2" t="s">
        <v>844</v>
      </c>
      <c r="B3542" s="12">
        <v>597011317</v>
      </c>
      <c r="C3542" s="2">
        <v>13.08994</v>
      </c>
      <c r="D3542" s="2">
        <v>14.385680000000001</v>
      </c>
      <c r="E3542" s="2" t="s">
        <v>24</v>
      </c>
      <c r="F3542" s="2">
        <v>9.9000000000000005E-2</v>
      </c>
      <c r="G3542" s="2" t="s">
        <v>25</v>
      </c>
      <c r="H3542" s="3">
        <v>42018</v>
      </c>
    </row>
    <row r="3543" spans="1:8">
      <c r="A3543" s="2" t="s">
        <v>1700</v>
      </c>
      <c r="B3543" s="12">
        <v>597011530</v>
      </c>
      <c r="C3543" s="2">
        <v>13.07817</v>
      </c>
      <c r="D3543" s="2">
        <v>14.372769999999999</v>
      </c>
      <c r="E3543" s="2" t="s">
        <v>24</v>
      </c>
      <c r="F3543" s="2">
        <v>9.9000000000000005E-2</v>
      </c>
      <c r="G3543" s="2" t="s">
        <v>25</v>
      </c>
      <c r="H3543" s="3">
        <v>42018</v>
      </c>
    </row>
    <row r="3544" spans="1:8">
      <c r="A3544" s="2" t="s">
        <v>1701</v>
      </c>
      <c r="B3544" s="12">
        <v>597011630</v>
      </c>
      <c r="C3544" s="2">
        <v>13.13813</v>
      </c>
      <c r="D3544" s="2">
        <v>14.43868</v>
      </c>
      <c r="E3544" s="2" t="s">
        <v>24</v>
      </c>
      <c r="F3544" s="2">
        <v>9.9000000000000005E-2</v>
      </c>
      <c r="G3544" s="2" t="s">
        <v>25</v>
      </c>
      <c r="H3544" s="3">
        <v>42018</v>
      </c>
    </row>
    <row r="3545" spans="1:8">
      <c r="A3545" s="2" t="s">
        <v>1428</v>
      </c>
      <c r="B3545" s="12">
        <v>299598030</v>
      </c>
      <c r="C3545" s="2">
        <v>8.4396299999999993</v>
      </c>
      <c r="D3545" s="2">
        <v>8.8615300000000001</v>
      </c>
      <c r="E3545" s="2" t="s">
        <v>24</v>
      </c>
      <c r="F3545" s="2">
        <v>0.05</v>
      </c>
      <c r="G3545" s="2" t="s">
        <v>25</v>
      </c>
      <c r="H3545" s="3">
        <v>42018</v>
      </c>
    </row>
    <row r="3546" spans="1:8">
      <c r="A3546" s="2" t="s">
        <v>845</v>
      </c>
      <c r="B3546" s="12">
        <v>597002901</v>
      </c>
      <c r="C3546" s="2">
        <v>5.6635900000000001</v>
      </c>
      <c r="D3546" s="2">
        <v>6.2242899999999999</v>
      </c>
      <c r="E3546" s="2" t="s">
        <v>24</v>
      </c>
      <c r="F3546" s="2">
        <v>9.9000000000000005E-2</v>
      </c>
      <c r="G3546" s="2" t="s">
        <v>25</v>
      </c>
      <c r="H3546" s="3">
        <v>42018</v>
      </c>
    </row>
    <row r="3547" spans="1:8">
      <c r="A3547" s="2" t="s">
        <v>1222</v>
      </c>
      <c r="B3547" s="12">
        <v>456430008</v>
      </c>
      <c r="C3547" s="2">
        <v>54.069040000000001</v>
      </c>
      <c r="D3547" s="2">
        <v>59.421329999999998</v>
      </c>
      <c r="E3547" s="2" t="s">
        <v>24</v>
      </c>
      <c r="F3547" s="2">
        <v>9.9000000000000005E-2</v>
      </c>
      <c r="G3547" s="2" t="s">
        <v>25</v>
      </c>
      <c r="H3547" s="3">
        <v>42018</v>
      </c>
    </row>
    <row r="3548" spans="1:8">
      <c r="A3548" s="2" t="s">
        <v>1702</v>
      </c>
      <c r="B3548" s="12">
        <v>24208027615</v>
      </c>
      <c r="C3548" s="2">
        <v>0.91439999999999999</v>
      </c>
      <c r="D3548" s="2">
        <v>1.0058400000000001</v>
      </c>
      <c r="E3548" s="2" t="s">
        <v>24</v>
      </c>
      <c r="F3548" s="2">
        <v>0.1</v>
      </c>
      <c r="G3548" s="2" t="s">
        <v>25</v>
      </c>
      <c r="H3548" s="3">
        <v>42018</v>
      </c>
    </row>
    <row r="3549" spans="1:8">
      <c r="A3549" s="2" t="s">
        <v>1703</v>
      </c>
      <c r="B3549" s="12">
        <v>24208027715</v>
      </c>
      <c r="C3549" s="2">
        <v>0.98653999999999997</v>
      </c>
      <c r="D3549" s="2">
        <v>1.0849899999999999</v>
      </c>
      <c r="E3549" s="2" t="s">
        <v>24</v>
      </c>
      <c r="F3549" s="2">
        <v>9.98E-2</v>
      </c>
      <c r="G3549" s="2" t="s">
        <v>25</v>
      </c>
      <c r="H3549" s="3">
        <v>42018</v>
      </c>
    </row>
    <row r="3550" spans="1:8">
      <c r="A3550" s="2" t="s">
        <v>1703</v>
      </c>
      <c r="B3550" s="12">
        <v>24208027730</v>
      </c>
      <c r="C3550" s="2">
        <v>0.63253999999999999</v>
      </c>
      <c r="D3550" s="2">
        <v>0.69572999999999996</v>
      </c>
      <c r="E3550" s="2" t="s">
        <v>24</v>
      </c>
      <c r="F3550" s="2">
        <v>9.9900000000000003E-2</v>
      </c>
      <c r="G3550" s="2" t="s">
        <v>25</v>
      </c>
      <c r="H3550" s="3">
        <v>42018</v>
      </c>
    </row>
    <row r="3551" spans="1:8">
      <c r="A3551" s="2" t="s">
        <v>1704</v>
      </c>
      <c r="B3551" s="12">
        <v>24208038555</v>
      </c>
      <c r="C3551" s="2">
        <v>4.2063600000000001</v>
      </c>
      <c r="D3551" s="2">
        <v>4.6261099999999997</v>
      </c>
      <c r="E3551" s="2" t="s">
        <v>24</v>
      </c>
      <c r="F3551" s="2">
        <v>9.98E-2</v>
      </c>
      <c r="G3551" s="2" t="s">
        <v>25</v>
      </c>
      <c r="H3551" s="3">
        <v>42018</v>
      </c>
    </row>
    <row r="3552" spans="1:8">
      <c r="A3552" s="2" t="s">
        <v>1704</v>
      </c>
      <c r="B3552" s="12">
        <v>24208038556</v>
      </c>
      <c r="C3552" s="2">
        <v>3.4507099999999999</v>
      </c>
      <c r="D3552" s="2">
        <v>3.79609</v>
      </c>
      <c r="E3552" s="2" t="s">
        <v>24</v>
      </c>
      <c r="F3552" s="2">
        <v>0.10009999999999999</v>
      </c>
      <c r="G3552" s="2" t="s">
        <v>25</v>
      </c>
      <c r="H3552" s="3">
        <v>42018</v>
      </c>
    </row>
    <row r="3553" spans="1:8">
      <c r="A3553" s="2" t="s">
        <v>1705</v>
      </c>
      <c r="B3553" s="12">
        <v>78038566</v>
      </c>
      <c r="C3553" s="2">
        <v>4.0665800000000001</v>
      </c>
      <c r="D3553" s="2">
        <v>4.1886200000000002</v>
      </c>
      <c r="E3553" s="2" t="s">
        <v>24</v>
      </c>
      <c r="F3553" s="2">
        <v>0.03</v>
      </c>
      <c r="G3553" s="2" t="s">
        <v>25</v>
      </c>
      <c r="H3553" s="3">
        <v>42018</v>
      </c>
    </row>
    <row r="3554" spans="1:8">
      <c r="A3554" s="2" t="s">
        <v>1706</v>
      </c>
      <c r="B3554" s="12">
        <v>78038666</v>
      </c>
      <c r="C3554" s="2">
        <v>8.1770999999999994</v>
      </c>
      <c r="D3554" s="2">
        <v>8.4224099999999993</v>
      </c>
      <c r="E3554" s="2" t="s">
        <v>24</v>
      </c>
      <c r="F3554" s="2">
        <v>0.03</v>
      </c>
      <c r="G3554" s="2" t="s">
        <v>25</v>
      </c>
      <c r="H3554" s="3">
        <v>42018</v>
      </c>
    </row>
    <row r="3555" spans="1:8">
      <c r="A3555" s="2" t="s">
        <v>847</v>
      </c>
      <c r="B3555" s="12">
        <v>4631601</v>
      </c>
      <c r="C3555" s="2">
        <v>2.65022</v>
      </c>
      <c r="D3555" s="2">
        <v>2.88869</v>
      </c>
      <c r="E3555" s="2" t="s">
        <v>24</v>
      </c>
      <c r="F3555" s="2">
        <v>0.09</v>
      </c>
      <c r="G3555" s="2" t="s">
        <v>25</v>
      </c>
      <c r="H3555" s="3">
        <v>42018</v>
      </c>
    </row>
    <row r="3556" spans="1:8">
      <c r="A3556" s="2" t="s">
        <v>975</v>
      </c>
      <c r="B3556" s="12">
        <v>49884027086</v>
      </c>
      <c r="C3556" s="2">
        <v>269.57672000000002</v>
      </c>
      <c r="D3556" s="2">
        <v>296.26211999999998</v>
      </c>
      <c r="E3556" s="2" t="s">
        <v>24</v>
      </c>
      <c r="F3556" s="2">
        <v>9.9000000000000005E-2</v>
      </c>
      <c r="G3556" s="2" t="s">
        <v>25</v>
      </c>
      <c r="H3556" s="3">
        <v>42018</v>
      </c>
    </row>
    <row r="3557" spans="1:8">
      <c r="A3557" s="2" t="s">
        <v>1034</v>
      </c>
      <c r="B3557" s="12">
        <v>85128801</v>
      </c>
      <c r="C3557" s="2">
        <v>9.8584999999999994</v>
      </c>
      <c r="D3557" s="2">
        <v>11.13045</v>
      </c>
      <c r="E3557" s="2" t="s">
        <v>24</v>
      </c>
      <c r="F3557" s="2">
        <v>0.129</v>
      </c>
      <c r="G3557" s="2" t="s">
        <v>25</v>
      </c>
      <c r="H3557" s="3">
        <v>42018</v>
      </c>
    </row>
    <row r="3558" spans="1:8">
      <c r="A3558" s="2" t="s">
        <v>1227</v>
      </c>
      <c r="B3558" s="12">
        <v>78024815</v>
      </c>
      <c r="C3558" s="2">
        <v>5.9567500000000004</v>
      </c>
      <c r="D3558" s="2">
        <v>6.2544700000000004</v>
      </c>
      <c r="E3558" s="2" t="s">
        <v>24</v>
      </c>
      <c r="F3558" s="2">
        <v>0.05</v>
      </c>
      <c r="G3558" s="2" t="s">
        <v>25</v>
      </c>
      <c r="H3558" s="3">
        <v>42018</v>
      </c>
    </row>
    <row r="3559" spans="1:8">
      <c r="A3559" s="2" t="s">
        <v>1228</v>
      </c>
      <c r="B3559" s="12">
        <v>78024615</v>
      </c>
      <c r="C3559" s="2">
        <v>1.5006600000000001</v>
      </c>
      <c r="D3559" s="2">
        <v>1.57558</v>
      </c>
      <c r="E3559" s="2" t="s">
        <v>24</v>
      </c>
      <c r="F3559" s="2">
        <v>4.99E-2</v>
      </c>
      <c r="G3559" s="2" t="s">
        <v>25</v>
      </c>
      <c r="H3559" s="3">
        <v>42018</v>
      </c>
    </row>
    <row r="3560" spans="1:8">
      <c r="A3560" s="2" t="s">
        <v>849</v>
      </c>
      <c r="B3560" s="12">
        <v>64764025030</v>
      </c>
      <c r="C3560" s="2">
        <v>9.2045600000000007</v>
      </c>
      <c r="D3560" s="2">
        <v>10.11572</v>
      </c>
      <c r="E3560" s="2" t="s">
        <v>24</v>
      </c>
      <c r="F3560" s="2">
        <v>9.9000000000000005E-2</v>
      </c>
      <c r="G3560" s="2" t="s">
        <v>25</v>
      </c>
      <c r="H3560" s="3">
        <v>42018</v>
      </c>
    </row>
    <row r="3561" spans="1:8">
      <c r="A3561" s="2" t="s">
        <v>1707</v>
      </c>
      <c r="B3561" s="12">
        <v>43538017645</v>
      </c>
      <c r="C3561" s="2">
        <v>5.4782099999999998</v>
      </c>
      <c r="D3561" s="2">
        <v>5.8617499999999998</v>
      </c>
      <c r="E3561" s="2" t="s">
        <v>24</v>
      </c>
      <c r="F3561" s="2">
        <v>7.0000000000000007E-2</v>
      </c>
      <c r="G3561" s="2" t="s">
        <v>25</v>
      </c>
      <c r="H3561" s="3">
        <v>42018</v>
      </c>
    </row>
    <row r="3562" spans="1:8">
      <c r="A3562" s="2" t="s">
        <v>850</v>
      </c>
      <c r="B3562" s="12">
        <v>50474080103</v>
      </c>
      <c r="C3562" s="2">
        <v>15.947039999999999</v>
      </c>
      <c r="D3562" s="2">
        <v>17.06334</v>
      </c>
      <c r="E3562" s="2" t="s">
        <v>24</v>
      </c>
      <c r="F3562" s="2">
        <v>7.0000000000000007E-2</v>
      </c>
      <c r="G3562" s="2" t="s">
        <v>25</v>
      </c>
      <c r="H3562" s="3">
        <v>42018</v>
      </c>
    </row>
    <row r="3563" spans="1:8">
      <c r="A3563" s="2" t="s">
        <v>851</v>
      </c>
      <c r="B3563" s="12">
        <v>50474080203</v>
      </c>
      <c r="C3563" s="2">
        <v>15.94777</v>
      </c>
      <c r="D3563" s="2">
        <v>17.064119999999999</v>
      </c>
      <c r="E3563" s="2" t="s">
        <v>24</v>
      </c>
      <c r="F3563" s="2">
        <v>7.0000000000000007E-2</v>
      </c>
      <c r="G3563" s="2" t="s">
        <v>25</v>
      </c>
      <c r="H3563" s="3">
        <v>42018</v>
      </c>
    </row>
    <row r="3564" spans="1:8">
      <c r="A3564" s="2" t="s">
        <v>852</v>
      </c>
      <c r="B3564" s="12">
        <v>50474080303</v>
      </c>
      <c r="C3564" s="2">
        <v>16.005490000000002</v>
      </c>
      <c r="D3564" s="2">
        <v>17.125869999999999</v>
      </c>
      <c r="E3564" s="2" t="s">
        <v>24</v>
      </c>
      <c r="F3564" s="2">
        <v>7.0000000000000007E-2</v>
      </c>
      <c r="G3564" s="2" t="s">
        <v>25</v>
      </c>
      <c r="H3564" s="3">
        <v>42018</v>
      </c>
    </row>
    <row r="3565" spans="1:8">
      <c r="A3565" s="2" t="s">
        <v>470</v>
      </c>
      <c r="B3565" s="12">
        <v>50474080403</v>
      </c>
      <c r="C3565" s="2">
        <v>15.875730000000001</v>
      </c>
      <c r="D3565" s="2">
        <v>16.987030000000001</v>
      </c>
      <c r="E3565" s="2" t="s">
        <v>24</v>
      </c>
      <c r="F3565" s="2">
        <v>7.0000000000000007E-2</v>
      </c>
      <c r="G3565" s="2" t="s">
        <v>25</v>
      </c>
      <c r="H3565" s="3">
        <v>42018</v>
      </c>
    </row>
    <row r="3566" spans="1:8">
      <c r="A3566" s="2" t="s">
        <v>471</v>
      </c>
      <c r="B3566" s="12">
        <v>50474080503</v>
      </c>
      <c r="C3566" s="2">
        <v>15.992050000000001</v>
      </c>
      <c r="D3566" s="2">
        <v>17.111499999999999</v>
      </c>
      <c r="E3566" s="2" t="s">
        <v>24</v>
      </c>
      <c r="F3566" s="2">
        <v>7.0000000000000007E-2</v>
      </c>
      <c r="G3566" s="2" t="s">
        <v>25</v>
      </c>
      <c r="H3566" s="3">
        <v>42018</v>
      </c>
    </row>
    <row r="3567" spans="1:8">
      <c r="A3567" s="2" t="s">
        <v>472</v>
      </c>
      <c r="B3567" s="12">
        <v>50474080603</v>
      </c>
      <c r="C3567" s="2">
        <v>15.78749</v>
      </c>
      <c r="D3567" s="2">
        <v>16.892620000000001</v>
      </c>
      <c r="E3567" s="2" t="s">
        <v>24</v>
      </c>
      <c r="F3567" s="2">
        <v>7.0000000000000007E-2</v>
      </c>
      <c r="G3567" s="2" t="s">
        <v>25</v>
      </c>
      <c r="H3567" s="3">
        <v>42018</v>
      </c>
    </row>
    <row r="3568" spans="1:8">
      <c r="A3568" s="2" t="s">
        <v>854</v>
      </c>
      <c r="B3568" s="12">
        <v>50458068008</v>
      </c>
      <c r="C3568" s="2">
        <v>0.44653999999999999</v>
      </c>
      <c r="D3568" s="2">
        <v>0.49079</v>
      </c>
      <c r="E3568" s="2" t="s">
        <v>24</v>
      </c>
      <c r="F3568" s="2">
        <v>9.9099999999999994E-2</v>
      </c>
      <c r="G3568" s="2" t="s">
        <v>25</v>
      </c>
      <c r="H3568" s="3">
        <v>42018</v>
      </c>
    </row>
    <row r="3569" spans="1:8">
      <c r="A3569" s="2" t="s">
        <v>1035</v>
      </c>
      <c r="B3569" s="12">
        <v>52544016101</v>
      </c>
      <c r="C3569" s="2">
        <v>2.75989</v>
      </c>
      <c r="D3569" s="2">
        <v>2.7852199999999998</v>
      </c>
      <c r="E3569" s="2" t="s">
        <v>24</v>
      </c>
      <c r="F3569" s="2">
        <v>9.1999999999999998E-3</v>
      </c>
      <c r="G3569" s="2" t="s">
        <v>25</v>
      </c>
      <c r="H3569" s="3">
        <v>42018</v>
      </c>
    </row>
    <row r="3570" spans="1:8">
      <c r="A3570" s="2" t="s">
        <v>1036</v>
      </c>
      <c r="B3570" s="12">
        <v>52544091301</v>
      </c>
      <c r="C3570" s="2">
        <v>1.80488</v>
      </c>
      <c r="D3570" s="2">
        <v>1.84039</v>
      </c>
      <c r="E3570" s="2" t="s">
        <v>24</v>
      </c>
      <c r="F3570" s="2">
        <v>1.9699999999999999E-2</v>
      </c>
      <c r="G3570" s="2" t="s">
        <v>25</v>
      </c>
      <c r="H3570" s="3">
        <v>42018</v>
      </c>
    </row>
    <row r="3571" spans="1:8">
      <c r="A3571" s="2" t="s">
        <v>1229</v>
      </c>
      <c r="B3571" s="12">
        <v>187520260</v>
      </c>
      <c r="C3571" s="2">
        <v>12.598319999999999</v>
      </c>
      <c r="D3571" s="2">
        <v>15.11786</v>
      </c>
      <c r="E3571" s="2" t="s">
        <v>24</v>
      </c>
      <c r="F3571" s="2">
        <v>0.2</v>
      </c>
      <c r="G3571" s="2" t="s">
        <v>25</v>
      </c>
      <c r="H3571" s="3">
        <v>42018</v>
      </c>
    </row>
    <row r="3572" spans="1:8">
      <c r="A3572" s="2" t="s">
        <v>498</v>
      </c>
      <c r="B3572" s="12">
        <v>52027301</v>
      </c>
      <c r="C3572" s="2">
        <v>97.251360000000005</v>
      </c>
      <c r="D3572" s="2">
        <v>102.11490000000001</v>
      </c>
      <c r="E3572" s="2" t="s">
        <v>24</v>
      </c>
      <c r="F3572" s="2">
        <v>0.05</v>
      </c>
      <c r="G3572" s="2" t="s">
        <v>25</v>
      </c>
      <c r="H3572" s="3">
        <v>42018</v>
      </c>
    </row>
    <row r="3573" spans="1:8">
      <c r="A3573" s="2" t="s">
        <v>503</v>
      </c>
      <c r="B3573" s="12">
        <v>40076010100</v>
      </c>
      <c r="C3573" s="2">
        <v>6.4252900000000004</v>
      </c>
      <c r="D3573" s="2">
        <v>7.3890799999999999</v>
      </c>
      <c r="E3573" s="2" t="s">
        <v>24</v>
      </c>
      <c r="F3573" s="2">
        <v>0.15</v>
      </c>
      <c r="G3573" s="2" t="s">
        <v>25</v>
      </c>
      <c r="H3573" s="3">
        <v>42018</v>
      </c>
    </row>
    <row r="3574" spans="1:8">
      <c r="A3574" s="2" t="s">
        <v>503</v>
      </c>
      <c r="B3574" s="12">
        <v>40076010150</v>
      </c>
      <c r="C3574" s="2">
        <v>7.1297499999999996</v>
      </c>
      <c r="D3574" s="2">
        <v>8.7446400000000004</v>
      </c>
      <c r="E3574" s="2" t="s">
        <v>24</v>
      </c>
      <c r="F3574" s="2">
        <v>0.22650000000000001</v>
      </c>
      <c r="G3574" s="2" t="s">
        <v>25</v>
      </c>
      <c r="H3574" s="3">
        <v>42018</v>
      </c>
    </row>
    <row r="3575" spans="1:8">
      <c r="A3575" s="2" t="s">
        <v>504</v>
      </c>
      <c r="B3575" s="12">
        <v>63402070101</v>
      </c>
      <c r="C3575" s="2">
        <v>12.45599</v>
      </c>
      <c r="D3575" s="2">
        <v>13.68951</v>
      </c>
      <c r="E3575" s="2" t="s">
        <v>24</v>
      </c>
      <c r="F3575" s="2">
        <v>9.9000000000000005E-2</v>
      </c>
      <c r="G3575" s="2" t="s">
        <v>25</v>
      </c>
      <c r="H3575" s="3">
        <v>42018</v>
      </c>
    </row>
    <row r="3576" spans="1:8">
      <c r="A3576" s="2" t="s">
        <v>507</v>
      </c>
      <c r="B3576" s="12">
        <v>3421411</v>
      </c>
      <c r="C3576" s="2">
        <v>9.5707799999999992</v>
      </c>
      <c r="D3576" s="2">
        <v>10.518380000000001</v>
      </c>
      <c r="E3576" s="2" t="s">
        <v>24</v>
      </c>
      <c r="F3576" s="2">
        <v>9.9000000000000005E-2</v>
      </c>
      <c r="G3576" s="2" t="s">
        <v>25</v>
      </c>
      <c r="H3576" s="3">
        <v>42018</v>
      </c>
    </row>
    <row r="3577" spans="1:8">
      <c r="A3577" s="2" t="s">
        <v>508</v>
      </c>
      <c r="B3577" s="12">
        <v>3421511</v>
      </c>
      <c r="C3577" s="2">
        <v>9.5452200000000005</v>
      </c>
      <c r="D3577" s="2">
        <v>10.49029</v>
      </c>
      <c r="E3577" s="2" t="s">
        <v>24</v>
      </c>
      <c r="F3577" s="2">
        <v>9.9000000000000005E-2</v>
      </c>
      <c r="G3577" s="2" t="s">
        <v>25</v>
      </c>
      <c r="H3577" s="3">
        <v>42018</v>
      </c>
    </row>
    <row r="3578" spans="1:8">
      <c r="A3578" s="2" t="s">
        <v>1238</v>
      </c>
      <c r="B3578" s="12">
        <v>63481081420</v>
      </c>
      <c r="C3578" s="2">
        <v>4.0678000000000001</v>
      </c>
      <c r="D3578" s="2">
        <v>4.3932599999999997</v>
      </c>
      <c r="E3578" s="2" t="s">
        <v>24</v>
      </c>
      <c r="F3578" s="2">
        <v>0.08</v>
      </c>
      <c r="G3578" s="2" t="s">
        <v>25</v>
      </c>
      <c r="H3578" s="3">
        <v>42018</v>
      </c>
    </row>
    <row r="3579" spans="1:8">
      <c r="A3579" s="2" t="s">
        <v>1239</v>
      </c>
      <c r="B3579" s="12">
        <v>63481081520</v>
      </c>
      <c r="C3579" s="2">
        <v>5.61212</v>
      </c>
      <c r="D3579" s="2">
        <v>6.0610299999999997</v>
      </c>
      <c r="E3579" s="2" t="s">
        <v>24</v>
      </c>
      <c r="F3579" s="2">
        <v>0.08</v>
      </c>
      <c r="G3579" s="2" t="s">
        <v>25</v>
      </c>
      <c r="H3579" s="3">
        <v>42018</v>
      </c>
    </row>
    <row r="3580" spans="1:8">
      <c r="A3580" s="2" t="s">
        <v>1240</v>
      </c>
      <c r="B3580" s="12">
        <v>63481081620</v>
      </c>
      <c r="C3580" s="2">
        <v>7.1657099999999998</v>
      </c>
      <c r="D3580" s="2">
        <v>7.7388899999999996</v>
      </c>
      <c r="E3580" s="2" t="s">
        <v>24</v>
      </c>
      <c r="F3580" s="2">
        <v>0.08</v>
      </c>
      <c r="G3580" s="2" t="s">
        <v>25</v>
      </c>
      <c r="H3580" s="3">
        <v>42018</v>
      </c>
    </row>
    <row r="3581" spans="1:8">
      <c r="A3581" s="2" t="s">
        <v>1241</v>
      </c>
      <c r="B3581" s="12">
        <v>63481081720</v>
      </c>
      <c r="C3581" s="2">
        <v>10.2615</v>
      </c>
      <c r="D3581" s="2">
        <v>11.082420000000001</v>
      </c>
      <c r="E3581" s="2" t="s">
        <v>24</v>
      </c>
      <c r="F3581" s="2">
        <v>0.08</v>
      </c>
      <c r="G3581" s="2" t="s">
        <v>25</v>
      </c>
      <c r="H3581" s="3">
        <v>42018</v>
      </c>
    </row>
    <row r="3582" spans="1:8">
      <c r="A3582" s="2" t="s">
        <v>1242</v>
      </c>
      <c r="B3582" s="12">
        <v>63481081820</v>
      </c>
      <c r="C3582" s="2">
        <v>13.44097</v>
      </c>
      <c r="D3582" s="2">
        <v>14.516389999999999</v>
      </c>
      <c r="E3582" s="2" t="s">
        <v>24</v>
      </c>
      <c r="F3582" s="2">
        <v>0.08</v>
      </c>
      <c r="G3582" s="2" t="s">
        <v>25</v>
      </c>
      <c r="H3582" s="3">
        <v>42018</v>
      </c>
    </row>
    <row r="3583" spans="1:8">
      <c r="A3583" s="2" t="s">
        <v>1243</v>
      </c>
      <c r="B3583" s="12">
        <v>63481081220</v>
      </c>
      <c r="C3583" s="2">
        <v>2.0737999999999999</v>
      </c>
      <c r="D3583" s="2">
        <v>2.2266499999999998</v>
      </c>
      <c r="E3583" s="2" t="s">
        <v>24</v>
      </c>
      <c r="F3583" s="2">
        <v>7.3700000000000002E-2</v>
      </c>
      <c r="G3583" s="2" t="s">
        <v>25</v>
      </c>
      <c r="H3583" s="3">
        <v>42018</v>
      </c>
    </row>
    <row r="3584" spans="1:8">
      <c r="A3584" s="2" t="s">
        <v>1244</v>
      </c>
      <c r="B3584" s="12">
        <v>63481081320</v>
      </c>
      <c r="C3584" s="2">
        <v>3.0792000000000002</v>
      </c>
      <c r="D3584" s="2">
        <v>3.32551</v>
      </c>
      <c r="E3584" s="2" t="s">
        <v>24</v>
      </c>
      <c r="F3584" s="2">
        <v>0.08</v>
      </c>
      <c r="G3584" s="2" t="s">
        <v>25</v>
      </c>
      <c r="H3584" s="3">
        <v>42018</v>
      </c>
    </row>
    <row r="3585" spans="1:8">
      <c r="A3585" s="2" t="s">
        <v>856</v>
      </c>
      <c r="B3585" s="12">
        <v>50458019416</v>
      </c>
      <c r="C3585" s="2">
        <v>1.2979099999999999</v>
      </c>
      <c r="D3585" s="2">
        <v>1.4264300000000001</v>
      </c>
      <c r="E3585" s="2" t="s">
        <v>24</v>
      </c>
      <c r="F3585" s="2">
        <v>9.9000000000000005E-2</v>
      </c>
      <c r="G3585" s="2" t="s">
        <v>25</v>
      </c>
      <c r="H3585" s="3">
        <v>42018</v>
      </c>
    </row>
    <row r="3586" spans="1:8">
      <c r="A3586" s="2" t="s">
        <v>857</v>
      </c>
      <c r="B3586" s="12">
        <v>50458019115</v>
      </c>
      <c r="C3586" s="2">
        <v>1.2075499999999999</v>
      </c>
      <c r="D3586" s="2">
        <v>1.32711</v>
      </c>
      <c r="E3586" s="2" t="s">
        <v>24</v>
      </c>
      <c r="F3586" s="2">
        <v>9.9000000000000005E-2</v>
      </c>
      <c r="G3586" s="2" t="s">
        <v>25</v>
      </c>
      <c r="H3586" s="3">
        <v>42018</v>
      </c>
    </row>
    <row r="3587" spans="1:8">
      <c r="A3587" s="2" t="s">
        <v>858</v>
      </c>
      <c r="B3587" s="12">
        <v>50458025100</v>
      </c>
      <c r="C3587" s="2">
        <v>3.99004</v>
      </c>
      <c r="D3587" s="2">
        <v>4.3850499999999997</v>
      </c>
      <c r="E3587" s="2" t="s">
        <v>24</v>
      </c>
      <c r="F3587" s="2">
        <v>9.9000000000000005E-2</v>
      </c>
      <c r="G3587" s="2" t="s">
        <v>25</v>
      </c>
      <c r="H3587" s="3">
        <v>42018</v>
      </c>
    </row>
    <row r="3588" spans="1:8">
      <c r="A3588" s="2" t="s">
        <v>859</v>
      </c>
      <c r="B3588" s="12">
        <v>50458019715</v>
      </c>
      <c r="C3588" s="2">
        <v>1.2085699999999999</v>
      </c>
      <c r="D3588" s="2">
        <v>1.3282400000000001</v>
      </c>
      <c r="E3588" s="2" t="s">
        <v>24</v>
      </c>
      <c r="F3588" s="2">
        <v>9.9000000000000005E-2</v>
      </c>
      <c r="G3588" s="2" t="s">
        <v>25</v>
      </c>
      <c r="H3588" s="3">
        <v>42018</v>
      </c>
    </row>
    <row r="3589" spans="1:8">
      <c r="A3589" s="2" t="s">
        <v>860</v>
      </c>
      <c r="B3589" s="12">
        <v>50458017615</v>
      </c>
      <c r="C3589" s="2">
        <v>2.0310800000000002</v>
      </c>
      <c r="D3589" s="2">
        <v>2.2321800000000001</v>
      </c>
      <c r="E3589" s="2" t="s">
        <v>24</v>
      </c>
      <c r="F3589" s="2">
        <v>9.9000000000000005E-2</v>
      </c>
      <c r="G3589" s="2" t="s">
        <v>25</v>
      </c>
      <c r="H3589" s="3">
        <v>42018</v>
      </c>
    </row>
    <row r="3590" spans="1:8">
      <c r="A3590" s="2" t="s">
        <v>861</v>
      </c>
      <c r="B3590" s="12">
        <v>50458017815</v>
      </c>
      <c r="C3590" s="2">
        <v>1.08396</v>
      </c>
      <c r="D3590" s="2">
        <v>1.19129</v>
      </c>
      <c r="E3590" s="2" t="s">
        <v>24</v>
      </c>
      <c r="F3590" s="2">
        <v>9.9000000000000005E-2</v>
      </c>
      <c r="G3590" s="2" t="s">
        <v>25</v>
      </c>
      <c r="H3590" s="3">
        <v>42018</v>
      </c>
    </row>
    <row r="3591" spans="1:8">
      <c r="A3591" s="2" t="s">
        <v>862</v>
      </c>
      <c r="B3591" s="12">
        <v>64764025103</v>
      </c>
      <c r="C3591" s="2">
        <v>9.1248199999999997</v>
      </c>
      <c r="D3591" s="2">
        <v>10.028090000000001</v>
      </c>
      <c r="E3591" s="2" t="s">
        <v>24</v>
      </c>
      <c r="F3591" s="2">
        <v>9.9000000000000005E-2</v>
      </c>
      <c r="G3591" s="2" t="s">
        <v>25</v>
      </c>
      <c r="H3591" s="3">
        <v>42018</v>
      </c>
    </row>
    <row r="3592" spans="1:8">
      <c r="A3592" s="2" t="s">
        <v>863</v>
      </c>
      <c r="B3592" s="12">
        <v>64764025303</v>
      </c>
      <c r="C3592" s="2">
        <v>9.1530500000000004</v>
      </c>
      <c r="D3592" s="2">
        <v>10.05911</v>
      </c>
      <c r="E3592" s="2" t="s">
        <v>24</v>
      </c>
      <c r="F3592" s="2">
        <v>9.9000000000000005E-2</v>
      </c>
      <c r="G3592" s="2" t="s">
        <v>25</v>
      </c>
      <c r="H3592" s="3">
        <v>42018</v>
      </c>
    </row>
    <row r="3593" spans="1:8">
      <c r="A3593" s="2" t="s">
        <v>511</v>
      </c>
      <c r="B3593" s="12">
        <v>10337035830</v>
      </c>
      <c r="C3593" s="2">
        <v>10.65058</v>
      </c>
      <c r="D3593" s="2">
        <v>11.65174</v>
      </c>
      <c r="E3593" s="2" t="s">
        <v>24</v>
      </c>
      <c r="F3593" s="2">
        <v>9.4E-2</v>
      </c>
      <c r="G3593" s="2" t="s">
        <v>25</v>
      </c>
      <c r="H3593" s="3">
        <v>42018</v>
      </c>
    </row>
    <row r="3594" spans="1:8">
      <c r="A3594" s="2" t="s">
        <v>511</v>
      </c>
      <c r="B3594" s="12">
        <v>10337035860</v>
      </c>
      <c r="C3594" s="2">
        <v>5.3818400000000004</v>
      </c>
      <c r="D3594" s="2">
        <v>5.8877300000000004</v>
      </c>
      <c r="E3594" s="2" t="s">
        <v>24</v>
      </c>
      <c r="F3594" s="2">
        <v>9.4E-2</v>
      </c>
      <c r="G3594" s="2" t="s">
        <v>25</v>
      </c>
      <c r="H3594" s="3">
        <v>42018</v>
      </c>
    </row>
    <row r="3595" spans="1:8">
      <c r="A3595" s="2" t="s">
        <v>511</v>
      </c>
      <c r="B3595" s="12">
        <v>10337035890</v>
      </c>
      <c r="C3595" s="2">
        <v>5.4066200000000002</v>
      </c>
      <c r="D3595" s="2">
        <v>5.9149000000000003</v>
      </c>
      <c r="E3595" s="2" t="s">
        <v>24</v>
      </c>
      <c r="F3595" s="2">
        <v>9.4E-2</v>
      </c>
      <c r="G3595" s="2" t="s">
        <v>25</v>
      </c>
      <c r="H3595" s="3">
        <v>42018</v>
      </c>
    </row>
    <row r="3596" spans="1:8">
      <c r="A3596" s="2" t="s">
        <v>512</v>
      </c>
      <c r="B3596" s="12">
        <v>10337035930</v>
      </c>
      <c r="C3596" s="2">
        <v>10.725390000000001</v>
      </c>
      <c r="D3596" s="2">
        <v>11.73358</v>
      </c>
      <c r="E3596" s="2" t="s">
        <v>24</v>
      </c>
      <c r="F3596" s="2">
        <v>9.4E-2</v>
      </c>
      <c r="G3596" s="2" t="s">
        <v>25</v>
      </c>
      <c r="H3596" s="3">
        <v>42018</v>
      </c>
    </row>
    <row r="3597" spans="1:8">
      <c r="A3597" s="2" t="s">
        <v>512</v>
      </c>
      <c r="B3597" s="12">
        <v>10337035960</v>
      </c>
      <c r="C3597" s="2">
        <v>5.3304900000000002</v>
      </c>
      <c r="D3597" s="2">
        <v>5.8316100000000004</v>
      </c>
      <c r="E3597" s="2" t="s">
        <v>24</v>
      </c>
      <c r="F3597" s="2">
        <v>9.4E-2</v>
      </c>
      <c r="G3597" s="2" t="s">
        <v>25</v>
      </c>
      <c r="H3597" s="3">
        <v>42018</v>
      </c>
    </row>
    <row r="3598" spans="1:8">
      <c r="A3598" s="2" t="s">
        <v>1065</v>
      </c>
      <c r="B3598" s="12">
        <v>59011041010</v>
      </c>
      <c r="C3598" s="2">
        <v>2.2159499999999999</v>
      </c>
      <c r="D3598" s="2">
        <v>2.61483</v>
      </c>
      <c r="E3598" s="2" t="s">
        <v>24</v>
      </c>
      <c r="F3598" s="2">
        <v>0.18</v>
      </c>
      <c r="G3598" s="2" t="s">
        <v>25</v>
      </c>
      <c r="H3598" s="3">
        <v>42018</v>
      </c>
    </row>
    <row r="3599" spans="1:8">
      <c r="A3599" s="2" t="s">
        <v>1066</v>
      </c>
      <c r="B3599" s="12">
        <v>59011041510</v>
      </c>
      <c r="C3599" s="2">
        <v>3.3180900000000002</v>
      </c>
      <c r="D3599" s="2">
        <v>3.8489800000000001</v>
      </c>
      <c r="E3599" s="2" t="s">
        <v>24</v>
      </c>
      <c r="F3599" s="2">
        <v>0.16</v>
      </c>
      <c r="G3599" s="2" t="s">
        <v>25</v>
      </c>
      <c r="H3599" s="3">
        <v>42018</v>
      </c>
    </row>
    <row r="3600" spans="1:8">
      <c r="A3600" s="2" t="s">
        <v>1067</v>
      </c>
      <c r="B3600" s="12">
        <v>59011042010</v>
      </c>
      <c r="C3600" s="2">
        <v>4.2408700000000001</v>
      </c>
      <c r="D3600" s="2">
        <v>4.8770499999999997</v>
      </c>
      <c r="E3600" s="2" t="s">
        <v>24</v>
      </c>
      <c r="F3600" s="2">
        <v>0.15</v>
      </c>
      <c r="G3600" s="2" t="s">
        <v>25</v>
      </c>
      <c r="H3600" s="3">
        <v>42018</v>
      </c>
    </row>
    <row r="3601" spans="1:8">
      <c r="A3601" s="2" t="s">
        <v>1068</v>
      </c>
      <c r="B3601" s="12">
        <v>59011043010</v>
      </c>
      <c r="C3601" s="2">
        <v>5.9901999999999997</v>
      </c>
      <c r="D3601" s="2">
        <v>6.7689199999999996</v>
      </c>
      <c r="E3601" s="2" t="s">
        <v>24</v>
      </c>
      <c r="F3601" s="2">
        <v>0.13</v>
      </c>
      <c r="G3601" s="2" t="s">
        <v>25</v>
      </c>
      <c r="H3601" s="3">
        <v>42018</v>
      </c>
    </row>
    <row r="3602" spans="1:8">
      <c r="A3602" s="2" t="s">
        <v>1069</v>
      </c>
      <c r="B3602" s="12">
        <v>59011044010</v>
      </c>
      <c r="C3602" s="2">
        <v>7.5234500000000004</v>
      </c>
      <c r="D3602" s="2">
        <v>8.3510299999999997</v>
      </c>
      <c r="E3602" s="2" t="s">
        <v>24</v>
      </c>
      <c r="F3602" s="2">
        <v>0.11</v>
      </c>
      <c r="G3602" s="2" t="s">
        <v>25</v>
      </c>
      <c r="H3602" s="3">
        <v>42018</v>
      </c>
    </row>
    <row r="3603" spans="1:8">
      <c r="A3603" s="2" t="s">
        <v>1070</v>
      </c>
      <c r="B3603" s="12">
        <v>59011046010</v>
      </c>
      <c r="C3603" s="2">
        <v>10.926410000000001</v>
      </c>
      <c r="D3603" s="2">
        <v>11.800520000000001</v>
      </c>
      <c r="E3603" s="2" t="s">
        <v>24</v>
      </c>
      <c r="F3603" s="2">
        <v>0.08</v>
      </c>
      <c r="G3603" s="2" t="s">
        <v>25</v>
      </c>
      <c r="H3603" s="3">
        <v>42018</v>
      </c>
    </row>
    <row r="3604" spans="1:8">
      <c r="A3604" s="2" t="s">
        <v>1071</v>
      </c>
      <c r="B3604" s="12">
        <v>59011048010</v>
      </c>
      <c r="C3604" s="2">
        <v>14.17773</v>
      </c>
      <c r="D3604" s="2">
        <v>14.603059999999999</v>
      </c>
      <c r="E3604" s="2" t="s">
        <v>24</v>
      </c>
      <c r="F3604" s="2">
        <v>0.03</v>
      </c>
      <c r="G3604" s="2" t="s">
        <v>25</v>
      </c>
      <c r="H3604" s="3">
        <v>42018</v>
      </c>
    </row>
    <row r="3605" spans="1:8">
      <c r="A3605" s="2" t="s">
        <v>864</v>
      </c>
      <c r="B3605" s="12">
        <v>50458034260</v>
      </c>
      <c r="C3605" s="2">
        <v>2.0346799999999998</v>
      </c>
      <c r="D3605" s="2">
        <v>2.23611</v>
      </c>
      <c r="E3605" s="2" t="s">
        <v>24</v>
      </c>
      <c r="F3605" s="2">
        <v>9.9000000000000005E-2</v>
      </c>
      <c r="G3605" s="2" t="s">
        <v>25</v>
      </c>
      <c r="H3605" s="3">
        <v>42018</v>
      </c>
    </row>
    <row r="3606" spans="1:8">
      <c r="A3606" s="2" t="s">
        <v>865</v>
      </c>
      <c r="B3606" s="12">
        <v>50458034360</v>
      </c>
      <c r="C3606" s="2">
        <v>3.2624200000000001</v>
      </c>
      <c r="D3606" s="2">
        <v>3.5854300000000001</v>
      </c>
      <c r="E3606" s="2" t="s">
        <v>24</v>
      </c>
      <c r="F3606" s="2">
        <v>9.9000000000000005E-2</v>
      </c>
      <c r="G3606" s="2" t="s">
        <v>25</v>
      </c>
      <c r="H3606" s="3">
        <v>42018</v>
      </c>
    </row>
    <row r="3607" spans="1:8">
      <c r="A3607" s="2" t="s">
        <v>866</v>
      </c>
      <c r="B3607" s="12">
        <v>50458034660</v>
      </c>
      <c r="C3607" s="2">
        <v>4.09924</v>
      </c>
      <c r="D3607" s="2">
        <v>4.5051100000000002</v>
      </c>
      <c r="E3607" s="2" t="s">
        <v>24</v>
      </c>
      <c r="F3607" s="2">
        <v>9.9000000000000005E-2</v>
      </c>
      <c r="G3607" s="2" t="s">
        <v>25</v>
      </c>
      <c r="H3607" s="3">
        <v>42018</v>
      </c>
    </row>
    <row r="3608" spans="1:8">
      <c r="A3608" s="2" t="s">
        <v>867</v>
      </c>
      <c r="B3608" s="12">
        <v>50458034160</v>
      </c>
      <c r="C3608" s="2">
        <v>0.80578000000000005</v>
      </c>
      <c r="D3608" s="2">
        <v>0.88553000000000004</v>
      </c>
      <c r="E3608" s="2" t="s">
        <v>24</v>
      </c>
      <c r="F3608" s="2">
        <v>9.9000000000000005E-2</v>
      </c>
      <c r="G3608" s="2" t="s">
        <v>25</v>
      </c>
      <c r="H3608" s="3">
        <v>42018</v>
      </c>
    </row>
    <row r="3609" spans="1:8">
      <c r="A3609" s="2" t="s">
        <v>1137</v>
      </c>
      <c r="B3609" s="12">
        <v>63481062970</v>
      </c>
      <c r="C3609" s="2">
        <v>9.5551499999999994</v>
      </c>
      <c r="D3609" s="2">
        <v>11.94394</v>
      </c>
      <c r="E3609" s="2" t="s">
        <v>24</v>
      </c>
      <c r="F3609" s="2">
        <v>0.25</v>
      </c>
      <c r="G3609" s="2" t="s">
        <v>25</v>
      </c>
      <c r="H3609" s="3">
        <v>42018</v>
      </c>
    </row>
    <row r="3610" spans="1:8">
      <c r="A3610" s="2" t="s">
        <v>1138</v>
      </c>
      <c r="B3610" s="12">
        <v>63481062370</v>
      </c>
      <c r="C3610" s="2">
        <v>6.6970200000000002</v>
      </c>
      <c r="D3610" s="2">
        <v>8.3712800000000005</v>
      </c>
      <c r="E3610" s="2" t="s">
        <v>24</v>
      </c>
      <c r="F3610" s="2">
        <v>0.25</v>
      </c>
      <c r="G3610" s="2" t="s">
        <v>25</v>
      </c>
      <c r="H3610" s="3">
        <v>42018</v>
      </c>
    </row>
    <row r="3611" spans="1:8">
      <c r="A3611" s="2" t="s">
        <v>1139</v>
      </c>
      <c r="B3611" s="12">
        <v>63481062870</v>
      </c>
      <c r="C3611" s="2">
        <v>7.3403700000000001</v>
      </c>
      <c r="D3611" s="2">
        <v>9.1754700000000007</v>
      </c>
      <c r="E3611" s="2" t="s">
        <v>24</v>
      </c>
      <c r="F3611" s="2">
        <v>0.25</v>
      </c>
      <c r="G3611" s="2" t="s">
        <v>25</v>
      </c>
      <c r="H3611" s="3">
        <v>42018</v>
      </c>
    </row>
    <row r="3612" spans="1:8">
      <c r="A3612" s="2" t="s">
        <v>1708</v>
      </c>
      <c r="B3612" s="12">
        <v>68968204001</v>
      </c>
      <c r="C3612" s="2">
        <v>7.8281700000000001</v>
      </c>
      <c r="D3612" s="2">
        <v>8.7660400000000003</v>
      </c>
      <c r="E3612" s="2" t="s">
        <v>24</v>
      </c>
      <c r="F3612" s="2">
        <v>0.1198</v>
      </c>
      <c r="G3612" s="2" t="s">
        <v>25</v>
      </c>
      <c r="H3612" s="3">
        <v>42018</v>
      </c>
    </row>
    <row r="3613" spans="1:8">
      <c r="A3613" s="2" t="s">
        <v>1320</v>
      </c>
      <c r="B3613" s="12">
        <v>50222050247</v>
      </c>
      <c r="C3613" s="2">
        <v>218.98604</v>
      </c>
      <c r="D3613" s="2">
        <v>229.93535</v>
      </c>
      <c r="E3613" s="2" t="s">
        <v>24</v>
      </c>
      <c r="F3613" s="2">
        <v>0.05</v>
      </c>
      <c r="G3613" s="2" t="s">
        <v>25</v>
      </c>
      <c r="H3613" s="3">
        <v>42018</v>
      </c>
    </row>
    <row r="3614" spans="1:8">
      <c r="A3614" s="2" t="s">
        <v>1321</v>
      </c>
      <c r="B3614" s="12">
        <v>50222050347</v>
      </c>
      <c r="C3614" s="2">
        <v>329.13</v>
      </c>
      <c r="D3614" s="2">
        <v>345.5865</v>
      </c>
      <c r="E3614" s="2" t="s">
        <v>24</v>
      </c>
      <c r="F3614" s="2">
        <v>0.05</v>
      </c>
      <c r="G3614" s="2" t="s">
        <v>25</v>
      </c>
      <c r="H3614" s="3">
        <v>42018</v>
      </c>
    </row>
    <row r="3615" spans="1:8">
      <c r="A3615" s="2" t="s">
        <v>871</v>
      </c>
      <c r="B3615" s="12">
        <v>173081259</v>
      </c>
      <c r="C3615" s="2">
        <v>8.3906799999999997</v>
      </c>
      <c r="D3615" s="2">
        <v>9.1458399999999997</v>
      </c>
      <c r="E3615" s="2" t="s">
        <v>24</v>
      </c>
      <c r="F3615" s="2">
        <v>0.09</v>
      </c>
      <c r="G3615" s="2" t="s">
        <v>25</v>
      </c>
      <c r="H3615" s="3">
        <v>42018</v>
      </c>
    </row>
    <row r="3616" spans="1:8">
      <c r="A3616" s="2" t="s">
        <v>872</v>
      </c>
      <c r="B3616" s="12">
        <v>173081059</v>
      </c>
      <c r="C3616" s="2">
        <v>4.1099199999999998</v>
      </c>
      <c r="D3616" s="2">
        <v>4.4798600000000004</v>
      </c>
      <c r="E3616" s="2" t="s">
        <v>24</v>
      </c>
      <c r="F3616" s="2">
        <v>0.09</v>
      </c>
      <c r="G3616" s="2" t="s">
        <v>25</v>
      </c>
      <c r="H3616" s="3">
        <v>42018</v>
      </c>
    </row>
    <row r="3617" spans="1:8">
      <c r="A3617" s="2" t="s">
        <v>873</v>
      </c>
      <c r="B3617" s="12">
        <v>597013554</v>
      </c>
      <c r="C3617" s="2">
        <v>4.6998199999999999</v>
      </c>
      <c r="D3617" s="2">
        <v>5.0711000000000004</v>
      </c>
      <c r="E3617" s="2" t="s">
        <v>24</v>
      </c>
      <c r="F3617" s="2">
        <v>7.9000000000000001E-2</v>
      </c>
      <c r="G3617" s="2" t="s">
        <v>25</v>
      </c>
      <c r="H3617" s="3">
        <v>42018</v>
      </c>
    </row>
    <row r="3618" spans="1:8">
      <c r="A3618" s="2" t="s">
        <v>874</v>
      </c>
      <c r="B3618" s="12">
        <v>597014954</v>
      </c>
      <c r="C3618" s="2">
        <v>4.6973399999999996</v>
      </c>
      <c r="D3618" s="2">
        <v>5.0684300000000002</v>
      </c>
      <c r="E3618" s="2" t="s">
        <v>24</v>
      </c>
      <c r="F3618" s="2">
        <v>7.9000000000000001E-2</v>
      </c>
      <c r="G3618" s="2" t="s">
        <v>25</v>
      </c>
      <c r="H3618" s="3">
        <v>42018</v>
      </c>
    </row>
    <row r="3619" spans="1:8">
      <c r="A3619" s="2" t="s">
        <v>36</v>
      </c>
      <c r="B3619" s="12">
        <v>11980018005</v>
      </c>
      <c r="C3619" s="2">
        <v>17.325330000000001</v>
      </c>
      <c r="D3619" s="2">
        <v>18.711359999999999</v>
      </c>
      <c r="E3619" s="2" t="s">
        <v>24</v>
      </c>
      <c r="F3619" s="2">
        <v>0.08</v>
      </c>
      <c r="G3619" s="2" t="s">
        <v>25</v>
      </c>
      <c r="H3619" s="3">
        <v>42018</v>
      </c>
    </row>
    <row r="3620" spans="1:8">
      <c r="A3620" s="2" t="s">
        <v>36</v>
      </c>
      <c r="B3620" s="12">
        <v>11980018010</v>
      </c>
      <c r="C3620" s="2">
        <v>17.146830000000001</v>
      </c>
      <c r="D3620" s="2">
        <v>18.51858</v>
      </c>
      <c r="E3620" s="2" t="s">
        <v>24</v>
      </c>
      <c r="F3620" s="2">
        <v>0.08</v>
      </c>
      <c r="G3620" s="2" t="s">
        <v>25</v>
      </c>
      <c r="H3620" s="3">
        <v>42018</v>
      </c>
    </row>
    <row r="3621" spans="1:8">
      <c r="A3621" s="2" t="s">
        <v>37</v>
      </c>
      <c r="B3621" s="12">
        <v>11980017405</v>
      </c>
      <c r="C3621" s="2">
        <v>17.07</v>
      </c>
      <c r="D3621" s="2">
        <v>18.435600000000001</v>
      </c>
      <c r="E3621" s="2" t="s">
        <v>24</v>
      </c>
      <c r="F3621" s="2">
        <v>0.08</v>
      </c>
      <c r="G3621" s="2" t="s">
        <v>25</v>
      </c>
      <c r="H3621" s="3">
        <v>42018</v>
      </c>
    </row>
    <row r="3622" spans="1:8">
      <c r="A3622" s="2" t="s">
        <v>37</v>
      </c>
      <c r="B3622" s="12">
        <v>11980017410</v>
      </c>
      <c r="C3622" s="2">
        <v>17.406199999999998</v>
      </c>
      <c r="D3622" s="2">
        <v>18.7987</v>
      </c>
      <c r="E3622" s="2" t="s">
        <v>24</v>
      </c>
      <c r="F3622" s="2">
        <v>0.08</v>
      </c>
      <c r="G3622" s="2" t="s">
        <v>25</v>
      </c>
      <c r="H3622" s="3">
        <v>42018</v>
      </c>
    </row>
    <row r="3623" spans="1:8">
      <c r="A3623" s="2" t="s">
        <v>875</v>
      </c>
      <c r="B3623" s="12">
        <v>59676056101</v>
      </c>
      <c r="C3623" s="2">
        <v>18.829940000000001</v>
      </c>
      <c r="D3623" s="2">
        <v>20.317509999999999</v>
      </c>
      <c r="E3623" s="2" t="s">
        <v>24</v>
      </c>
      <c r="F3623" s="2">
        <v>7.9000000000000001E-2</v>
      </c>
      <c r="G3623" s="2" t="s">
        <v>25</v>
      </c>
      <c r="H3623" s="3">
        <v>42018</v>
      </c>
    </row>
    <row r="3624" spans="1:8">
      <c r="A3624" s="2" t="s">
        <v>876</v>
      </c>
      <c r="B3624" s="12">
        <v>59676056201</v>
      </c>
      <c r="C3624" s="2">
        <v>18.74023</v>
      </c>
      <c r="D3624" s="2">
        <v>20.22071</v>
      </c>
      <c r="E3624" s="2" t="s">
        <v>24</v>
      </c>
      <c r="F3624" s="2">
        <v>7.9000000000000001E-2</v>
      </c>
      <c r="G3624" s="2" t="s">
        <v>25</v>
      </c>
      <c r="H3624" s="3">
        <v>42018</v>
      </c>
    </row>
    <row r="3625" spans="1:8">
      <c r="A3625" s="2" t="s">
        <v>877</v>
      </c>
      <c r="B3625" s="12">
        <v>59676056630</v>
      </c>
      <c r="C3625" s="2">
        <v>37.429510000000001</v>
      </c>
      <c r="D3625" s="2">
        <v>40.38644</v>
      </c>
      <c r="E3625" s="2" t="s">
        <v>24</v>
      </c>
      <c r="F3625" s="2">
        <v>7.9000000000000001E-2</v>
      </c>
      <c r="G3625" s="2" t="s">
        <v>25</v>
      </c>
      <c r="H3625" s="3">
        <v>42018</v>
      </c>
    </row>
    <row r="3626" spans="1:8">
      <c r="A3626" s="2" t="s">
        <v>524</v>
      </c>
      <c r="B3626" s="12">
        <v>186061001</v>
      </c>
      <c r="C3626" s="2">
        <v>6.0061400000000003</v>
      </c>
      <c r="D3626" s="2">
        <v>6.4265699999999999</v>
      </c>
      <c r="E3626" s="2" t="s">
        <v>24</v>
      </c>
      <c r="F3626" s="2">
        <v>7.0000000000000007E-2</v>
      </c>
      <c r="G3626" s="2" t="s">
        <v>25</v>
      </c>
      <c r="H3626" s="3">
        <v>42018</v>
      </c>
    </row>
    <row r="3627" spans="1:8">
      <c r="A3627" s="2" t="s">
        <v>525</v>
      </c>
      <c r="B3627" s="12">
        <v>186074231</v>
      </c>
      <c r="C3627" s="2">
        <v>6.6434100000000003</v>
      </c>
      <c r="D3627" s="2">
        <v>7.1084500000000004</v>
      </c>
      <c r="E3627" s="2" t="s">
        <v>24</v>
      </c>
      <c r="F3627" s="2">
        <v>7.0000000000000007E-2</v>
      </c>
      <c r="G3627" s="2" t="s">
        <v>25</v>
      </c>
      <c r="H3627" s="3">
        <v>42018</v>
      </c>
    </row>
    <row r="3628" spans="1:8">
      <c r="A3628" s="2" t="s">
        <v>526</v>
      </c>
      <c r="B3628" s="12">
        <v>186074331</v>
      </c>
      <c r="C3628" s="2">
        <v>9.9068400000000008</v>
      </c>
      <c r="D3628" s="2">
        <v>10.6004</v>
      </c>
      <c r="E3628" s="2" t="s">
        <v>24</v>
      </c>
      <c r="F3628" s="2">
        <v>7.0000000000000007E-2</v>
      </c>
      <c r="G3628" s="2" t="s">
        <v>25</v>
      </c>
      <c r="H3628" s="3">
        <v>42018</v>
      </c>
    </row>
    <row r="3629" spans="1:8">
      <c r="A3629" s="2" t="s">
        <v>91</v>
      </c>
      <c r="B3629" s="12">
        <v>24208060201</v>
      </c>
      <c r="C3629" s="2">
        <v>116.17377</v>
      </c>
      <c r="D3629" s="2">
        <v>127.79115</v>
      </c>
      <c r="E3629" s="2" t="s">
        <v>24</v>
      </c>
      <c r="F3629" s="2">
        <v>0.1</v>
      </c>
      <c r="G3629" s="2" t="s">
        <v>25</v>
      </c>
      <c r="H3629" s="3">
        <v>42018</v>
      </c>
    </row>
    <row r="3630" spans="1:8">
      <c r="A3630" s="2" t="s">
        <v>91</v>
      </c>
      <c r="B3630" s="12">
        <v>24208060203</v>
      </c>
      <c r="C3630" s="2">
        <v>62.497799999999998</v>
      </c>
      <c r="D3630" s="2">
        <v>68.747579999999999</v>
      </c>
      <c r="E3630" s="2" t="s">
        <v>24</v>
      </c>
      <c r="F3630" s="2">
        <v>0.1</v>
      </c>
      <c r="G3630" s="2" t="s">
        <v>25</v>
      </c>
      <c r="H3630" s="3">
        <v>42018</v>
      </c>
    </row>
    <row r="3631" spans="1:8">
      <c r="A3631" s="2" t="s">
        <v>538</v>
      </c>
      <c r="B3631" s="12">
        <v>85113201</v>
      </c>
      <c r="C3631" s="2">
        <v>8.3116800000000008</v>
      </c>
      <c r="D3631" s="2">
        <v>9.3841400000000004</v>
      </c>
      <c r="E3631" s="2" t="s">
        <v>24</v>
      </c>
      <c r="F3631" s="2">
        <v>0.129</v>
      </c>
      <c r="G3631" s="2" t="s">
        <v>25</v>
      </c>
      <c r="H3631" s="3">
        <v>42018</v>
      </c>
    </row>
    <row r="3632" spans="1:8">
      <c r="A3632" s="2" t="s">
        <v>539</v>
      </c>
      <c r="B3632" s="12">
        <v>186091612</v>
      </c>
      <c r="C3632" s="2">
        <v>164.47342</v>
      </c>
      <c r="D3632" s="2">
        <v>177.62800999999999</v>
      </c>
      <c r="E3632" s="2" t="s">
        <v>24</v>
      </c>
      <c r="F3632" s="2">
        <v>0.08</v>
      </c>
      <c r="G3632" s="2" t="s">
        <v>25</v>
      </c>
      <c r="H3632" s="3">
        <v>42018</v>
      </c>
    </row>
    <row r="3633" spans="1:8">
      <c r="A3633" s="2" t="s">
        <v>540</v>
      </c>
      <c r="B3633" s="12">
        <v>186091706</v>
      </c>
      <c r="C3633" s="2">
        <v>122.7118</v>
      </c>
      <c r="D3633" s="2">
        <v>132.53242</v>
      </c>
      <c r="E3633" s="2" t="s">
        <v>24</v>
      </c>
      <c r="F3633" s="2">
        <v>0.08</v>
      </c>
      <c r="G3633" s="2" t="s">
        <v>25</v>
      </c>
      <c r="H3633" s="3">
        <v>42018</v>
      </c>
    </row>
    <row r="3634" spans="1:8">
      <c r="A3634" s="2" t="s">
        <v>878</v>
      </c>
      <c r="B3634" s="12">
        <v>50242010040</v>
      </c>
      <c r="C3634" s="2">
        <v>33.413449999999997</v>
      </c>
      <c r="D3634" s="2">
        <v>36.420659999999998</v>
      </c>
      <c r="E3634" s="2" t="s">
        <v>24</v>
      </c>
      <c r="F3634" s="2">
        <v>0.09</v>
      </c>
      <c r="G3634" s="2" t="s">
        <v>25</v>
      </c>
      <c r="H3634" s="3">
        <v>42018</v>
      </c>
    </row>
    <row r="3635" spans="1:8">
      <c r="A3635" s="2" t="s">
        <v>547</v>
      </c>
      <c r="B3635" s="12">
        <v>61958100201</v>
      </c>
      <c r="C3635" s="2">
        <v>6.8689099999999996</v>
      </c>
      <c r="D3635" s="2">
        <v>7.3428699999999996</v>
      </c>
      <c r="E3635" s="2" t="s">
        <v>24</v>
      </c>
      <c r="F3635" s="2">
        <v>6.9000000000000006E-2</v>
      </c>
      <c r="G3635" s="2" t="s">
        <v>25</v>
      </c>
      <c r="H3635" s="3">
        <v>42018</v>
      </c>
    </row>
    <row r="3636" spans="1:8">
      <c r="A3636" s="2" t="s">
        <v>548</v>
      </c>
      <c r="B3636" s="12">
        <v>61958100101</v>
      </c>
      <c r="C3636" s="2">
        <v>4.17056</v>
      </c>
      <c r="D3636" s="2">
        <v>4.4583300000000001</v>
      </c>
      <c r="E3636" s="2" t="s">
        <v>24</v>
      </c>
      <c r="F3636" s="2">
        <v>6.9000000000000006E-2</v>
      </c>
      <c r="G3636" s="2" t="s">
        <v>25</v>
      </c>
      <c r="H3636" s="3">
        <v>42018</v>
      </c>
    </row>
    <row r="3637" spans="1:8">
      <c r="A3637" s="2" t="s">
        <v>1254</v>
      </c>
      <c r="B3637" s="12">
        <v>52544015130</v>
      </c>
      <c r="C3637" s="2">
        <v>4.9033199999999999</v>
      </c>
      <c r="D3637" s="2">
        <v>5.6389699999999996</v>
      </c>
      <c r="E3637" s="2" t="s">
        <v>24</v>
      </c>
      <c r="F3637" s="2">
        <v>0.15</v>
      </c>
      <c r="G3637" s="2" t="s">
        <v>25</v>
      </c>
      <c r="H3637" s="3">
        <v>42018</v>
      </c>
    </row>
    <row r="3638" spans="1:8">
      <c r="A3638" s="2" t="s">
        <v>1255</v>
      </c>
      <c r="B3638" s="12">
        <v>52544015219</v>
      </c>
      <c r="C3638" s="2">
        <v>4.8647400000000003</v>
      </c>
      <c r="D3638" s="2">
        <v>5.5945900000000002</v>
      </c>
      <c r="E3638" s="2" t="s">
        <v>24</v>
      </c>
      <c r="F3638" s="2">
        <v>0.15</v>
      </c>
      <c r="G3638" s="2" t="s">
        <v>25</v>
      </c>
      <c r="H3638" s="3">
        <v>42018</v>
      </c>
    </row>
    <row r="3639" spans="1:8">
      <c r="A3639" s="2" t="s">
        <v>1541</v>
      </c>
      <c r="B3639" s="12">
        <v>75987002201</v>
      </c>
      <c r="C3639" s="2">
        <v>37.428750000000001</v>
      </c>
      <c r="D3639" s="2">
        <v>47.927140000000001</v>
      </c>
      <c r="E3639" s="2" t="s">
        <v>24</v>
      </c>
      <c r="F3639" s="2">
        <v>0.28050000000000003</v>
      </c>
      <c r="G3639" s="2" t="s">
        <v>25</v>
      </c>
      <c r="H3639" s="3">
        <v>42018</v>
      </c>
    </row>
    <row r="3640" spans="1:8">
      <c r="A3640" s="2" t="s">
        <v>879</v>
      </c>
      <c r="B3640" s="12">
        <v>7489220</v>
      </c>
      <c r="C3640" s="2">
        <v>3.6302300000000001</v>
      </c>
      <c r="D3640" s="2">
        <v>4.1747300000000003</v>
      </c>
      <c r="E3640" s="2" t="s">
        <v>24</v>
      </c>
      <c r="F3640" s="2">
        <v>0.15</v>
      </c>
      <c r="G3640" s="2" t="s">
        <v>25</v>
      </c>
      <c r="H3640" s="3">
        <v>42018</v>
      </c>
    </row>
    <row r="3641" spans="1:8">
      <c r="A3641" s="2" t="s">
        <v>880</v>
      </c>
      <c r="B3641" s="12">
        <v>7488513</v>
      </c>
      <c r="C3641" s="2">
        <v>2.8698600000000001</v>
      </c>
      <c r="D3641" s="2">
        <v>3.3004899999999999</v>
      </c>
      <c r="E3641" s="2" t="s">
        <v>24</v>
      </c>
      <c r="F3641" s="2">
        <v>0.15010000000000001</v>
      </c>
      <c r="G3641" s="2" t="s">
        <v>25</v>
      </c>
      <c r="H3641" s="3">
        <v>42018</v>
      </c>
    </row>
    <row r="3642" spans="1:8">
      <c r="A3642" s="2" t="s">
        <v>881</v>
      </c>
      <c r="B3642" s="12">
        <v>7488713</v>
      </c>
      <c r="C3642" s="2">
        <v>5.6981099999999998</v>
      </c>
      <c r="D3642" s="2">
        <v>6.5527300000000004</v>
      </c>
      <c r="E3642" s="2" t="s">
        <v>24</v>
      </c>
      <c r="F3642" s="2">
        <v>0.15</v>
      </c>
      <c r="G3642" s="2" t="s">
        <v>25</v>
      </c>
      <c r="H3642" s="3">
        <v>42018</v>
      </c>
    </row>
    <row r="3643" spans="1:8">
      <c r="A3643" s="2" t="s">
        <v>882</v>
      </c>
      <c r="B3643" s="12">
        <v>7488313</v>
      </c>
      <c r="C3643" s="2">
        <v>8.6758699999999997</v>
      </c>
      <c r="D3643" s="2">
        <v>9.9773399999999999</v>
      </c>
      <c r="E3643" s="2" t="s">
        <v>24</v>
      </c>
      <c r="F3643" s="2">
        <v>0.15</v>
      </c>
      <c r="G3643" s="2" t="s">
        <v>25</v>
      </c>
      <c r="H3643" s="3">
        <v>42018</v>
      </c>
    </row>
    <row r="3644" spans="1:8">
      <c r="A3644" s="2" t="s">
        <v>1491</v>
      </c>
      <c r="B3644" s="12">
        <v>7488813</v>
      </c>
      <c r="C3644" s="2">
        <v>8.5836600000000001</v>
      </c>
      <c r="D3644" s="2">
        <v>9.8712800000000005</v>
      </c>
      <c r="E3644" s="2" t="s">
        <v>24</v>
      </c>
      <c r="F3644" s="2">
        <v>0.15</v>
      </c>
      <c r="G3644" s="2" t="s">
        <v>25</v>
      </c>
      <c r="H3644" s="3">
        <v>42018</v>
      </c>
    </row>
    <row r="3645" spans="1:8">
      <c r="A3645" s="2" t="s">
        <v>556</v>
      </c>
      <c r="B3645" s="12">
        <v>23916330</v>
      </c>
      <c r="C3645" s="2">
        <v>5.2957999999999998</v>
      </c>
      <c r="D3645" s="2">
        <v>5.71936</v>
      </c>
      <c r="E3645" s="2" t="s">
        <v>24</v>
      </c>
      <c r="F3645" s="2">
        <v>0.08</v>
      </c>
      <c r="G3645" s="2" t="s">
        <v>25</v>
      </c>
      <c r="H3645" s="3">
        <v>42018</v>
      </c>
    </row>
    <row r="3646" spans="1:8">
      <c r="A3646" s="2" t="s">
        <v>556</v>
      </c>
      <c r="B3646" s="12">
        <v>23916360</v>
      </c>
      <c r="C3646" s="2">
        <v>5.2848899999999999</v>
      </c>
      <c r="D3646" s="2">
        <v>5.7075800000000001</v>
      </c>
      <c r="E3646" s="2" t="s">
        <v>24</v>
      </c>
      <c r="F3646" s="2">
        <v>0.08</v>
      </c>
      <c r="G3646" s="2" t="s">
        <v>25</v>
      </c>
      <c r="H3646" s="3">
        <v>42018</v>
      </c>
    </row>
    <row r="3647" spans="1:8">
      <c r="A3647" s="2" t="s">
        <v>558</v>
      </c>
      <c r="B3647" s="12">
        <v>3362412</v>
      </c>
      <c r="C3647" s="2">
        <v>18.91732</v>
      </c>
      <c r="D3647" s="2">
        <v>20.41178</v>
      </c>
      <c r="E3647" s="2" t="s">
        <v>24</v>
      </c>
      <c r="F3647" s="2">
        <v>7.9000000000000001E-2</v>
      </c>
      <c r="G3647" s="2" t="s">
        <v>25</v>
      </c>
      <c r="H3647" s="3">
        <v>42018</v>
      </c>
    </row>
    <row r="3648" spans="1:8">
      <c r="A3648" s="2" t="s">
        <v>559</v>
      </c>
      <c r="B3648" s="12">
        <v>3363112</v>
      </c>
      <c r="C3648" s="2">
        <v>19.04644</v>
      </c>
      <c r="D3648" s="2">
        <v>20.551110000000001</v>
      </c>
      <c r="E3648" s="2" t="s">
        <v>24</v>
      </c>
      <c r="F3648" s="2">
        <v>7.9000000000000001E-2</v>
      </c>
      <c r="G3648" s="2" t="s">
        <v>25</v>
      </c>
      <c r="H3648" s="3">
        <v>42018</v>
      </c>
    </row>
    <row r="3649" spans="1:8">
      <c r="A3649" s="2" t="s">
        <v>560</v>
      </c>
      <c r="B3649" s="12">
        <v>3362212</v>
      </c>
      <c r="C3649" s="2">
        <v>37.984650000000002</v>
      </c>
      <c r="D3649" s="2">
        <v>40.985430000000001</v>
      </c>
      <c r="E3649" s="2" t="s">
        <v>24</v>
      </c>
      <c r="F3649" s="2">
        <v>7.9000000000000001E-2</v>
      </c>
      <c r="G3649" s="2" t="s">
        <v>25</v>
      </c>
      <c r="H3649" s="3">
        <v>42018</v>
      </c>
    </row>
    <row r="3650" spans="1:8">
      <c r="A3650" s="2" t="s">
        <v>887</v>
      </c>
      <c r="B3650" s="12">
        <v>50458030101</v>
      </c>
      <c r="C3650" s="2">
        <v>6.1875999999999998</v>
      </c>
      <c r="D3650" s="2">
        <v>6.80023</v>
      </c>
      <c r="E3650" s="2" t="s">
        <v>24</v>
      </c>
      <c r="F3650" s="2">
        <v>9.9000000000000005E-2</v>
      </c>
      <c r="G3650" s="2" t="s">
        <v>25</v>
      </c>
      <c r="H3650" s="3">
        <v>42018</v>
      </c>
    </row>
    <row r="3651" spans="1:8">
      <c r="A3651" s="2" t="s">
        <v>888</v>
      </c>
      <c r="B3651" s="12">
        <v>50458030201</v>
      </c>
      <c r="C3651" s="2">
        <v>6.8240299999999996</v>
      </c>
      <c r="D3651" s="2">
        <v>7.4995399999999997</v>
      </c>
      <c r="E3651" s="2" t="s">
        <v>24</v>
      </c>
      <c r="F3651" s="2">
        <v>9.9000000000000005E-2</v>
      </c>
      <c r="G3651" s="2" t="s">
        <v>25</v>
      </c>
      <c r="H3651" s="3">
        <v>42018</v>
      </c>
    </row>
    <row r="3652" spans="1:8">
      <c r="A3652" s="2" t="s">
        <v>889</v>
      </c>
      <c r="B3652" s="12">
        <v>50458030001</v>
      </c>
      <c r="C3652" s="2">
        <v>7.1642599999999996</v>
      </c>
      <c r="D3652" s="2">
        <v>7.8735200000000001</v>
      </c>
      <c r="E3652" s="2" t="s">
        <v>24</v>
      </c>
      <c r="F3652" s="2">
        <v>9.9000000000000005E-2</v>
      </c>
      <c r="G3652" s="2" t="s">
        <v>25</v>
      </c>
      <c r="H3652" s="3">
        <v>42018</v>
      </c>
    </row>
    <row r="3653" spans="1:8">
      <c r="A3653" s="2" t="s">
        <v>890</v>
      </c>
      <c r="B3653" s="12">
        <v>50458030503</v>
      </c>
      <c r="C3653" s="2">
        <v>8.0667600000000004</v>
      </c>
      <c r="D3653" s="2">
        <v>8.8652099999999994</v>
      </c>
      <c r="E3653" s="2" t="s">
        <v>24</v>
      </c>
      <c r="F3653" s="2">
        <v>9.9000000000000005E-2</v>
      </c>
      <c r="G3653" s="2" t="s">
        <v>25</v>
      </c>
      <c r="H3653" s="3">
        <v>42018</v>
      </c>
    </row>
    <row r="3654" spans="1:8">
      <c r="A3654" s="2" t="s">
        <v>891</v>
      </c>
      <c r="B3654" s="12">
        <v>50458032001</v>
      </c>
      <c r="C3654" s="2">
        <v>12.044600000000001</v>
      </c>
      <c r="D3654" s="2">
        <v>13.237019999999999</v>
      </c>
      <c r="E3654" s="2" t="s">
        <v>24</v>
      </c>
      <c r="F3654" s="2">
        <v>9.9000000000000005E-2</v>
      </c>
      <c r="G3654" s="2" t="s">
        <v>25</v>
      </c>
      <c r="H3654" s="3">
        <v>42018</v>
      </c>
    </row>
    <row r="3655" spans="1:8">
      <c r="A3655" s="2" t="s">
        <v>892</v>
      </c>
      <c r="B3655" s="12">
        <v>50458033001</v>
      </c>
      <c r="C3655" s="2">
        <v>14.354839999999999</v>
      </c>
      <c r="D3655" s="2">
        <v>15.775969999999999</v>
      </c>
      <c r="E3655" s="2" t="s">
        <v>24</v>
      </c>
      <c r="F3655" s="2">
        <v>9.9000000000000005E-2</v>
      </c>
      <c r="G3655" s="2" t="s">
        <v>25</v>
      </c>
      <c r="H3655" s="3">
        <v>42018</v>
      </c>
    </row>
    <row r="3656" spans="1:8">
      <c r="A3656" s="2" t="s">
        <v>893</v>
      </c>
      <c r="B3656" s="12">
        <v>50458035001</v>
      </c>
      <c r="C3656" s="2">
        <v>19.520689999999998</v>
      </c>
      <c r="D3656" s="2">
        <v>21.453240000000001</v>
      </c>
      <c r="E3656" s="2" t="s">
        <v>24</v>
      </c>
      <c r="F3656" s="2">
        <v>9.9000000000000005E-2</v>
      </c>
      <c r="G3656" s="2" t="s">
        <v>25</v>
      </c>
      <c r="H3656" s="3">
        <v>42018</v>
      </c>
    </row>
    <row r="3657" spans="1:8">
      <c r="A3657" s="2" t="s">
        <v>894</v>
      </c>
      <c r="B3657" s="12">
        <v>50458030911</v>
      </c>
      <c r="C3657" s="2">
        <v>154.85669999999999</v>
      </c>
      <c r="D3657" s="2">
        <v>164.14501000000001</v>
      </c>
      <c r="E3657" s="2" t="s">
        <v>24</v>
      </c>
      <c r="F3657" s="2">
        <v>0.06</v>
      </c>
      <c r="G3657" s="2" t="s">
        <v>25</v>
      </c>
      <c r="H3657" s="3">
        <v>42018</v>
      </c>
    </row>
    <row r="3658" spans="1:8">
      <c r="A3658" s="2" t="s">
        <v>895</v>
      </c>
      <c r="B3658" s="12">
        <v>50458030611</v>
      </c>
      <c r="C3658" s="2">
        <v>312.79500000000002</v>
      </c>
      <c r="D3658" s="2">
        <v>331.55957000000001</v>
      </c>
      <c r="E3658" s="2" t="s">
        <v>24</v>
      </c>
      <c r="F3658" s="2">
        <v>0.06</v>
      </c>
      <c r="G3658" s="2" t="s">
        <v>25</v>
      </c>
      <c r="H3658" s="3">
        <v>42018</v>
      </c>
    </row>
    <row r="3659" spans="1:8">
      <c r="A3659" s="2" t="s">
        <v>896</v>
      </c>
      <c r="B3659" s="12">
        <v>50458030711</v>
      </c>
      <c r="C3659" s="2">
        <v>467.29917999999998</v>
      </c>
      <c r="D3659" s="2">
        <v>495.34179999999998</v>
      </c>
      <c r="E3659" s="2" t="s">
        <v>24</v>
      </c>
      <c r="F3659" s="2">
        <v>0.06</v>
      </c>
      <c r="G3659" s="2" t="s">
        <v>25</v>
      </c>
      <c r="H3659" s="3">
        <v>42018</v>
      </c>
    </row>
    <row r="3660" spans="1:8">
      <c r="A3660" s="2" t="s">
        <v>897</v>
      </c>
      <c r="B3660" s="12">
        <v>50458030811</v>
      </c>
      <c r="C3660" s="2">
        <v>623.4271</v>
      </c>
      <c r="D3660" s="2">
        <v>660.83271999999999</v>
      </c>
      <c r="E3660" s="2" t="s">
        <v>24</v>
      </c>
      <c r="F3660" s="2">
        <v>0.06</v>
      </c>
      <c r="G3660" s="2" t="s">
        <v>25</v>
      </c>
      <c r="H3660" s="3">
        <v>42018</v>
      </c>
    </row>
    <row r="3661" spans="1:8">
      <c r="A3661" s="2" t="s">
        <v>898</v>
      </c>
      <c r="B3661" s="12">
        <v>78042405</v>
      </c>
      <c r="C3661" s="2">
        <v>5.8700900000000003</v>
      </c>
      <c r="D3661" s="2">
        <v>6.7447999999999997</v>
      </c>
      <c r="E3661" s="2" t="s">
        <v>24</v>
      </c>
      <c r="F3661" s="2">
        <v>0.14899999999999999</v>
      </c>
      <c r="G3661" s="2" t="s">
        <v>25</v>
      </c>
      <c r="H3661" s="3">
        <v>42018</v>
      </c>
    </row>
    <row r="3662" spans="1:8">
      <c r="A3662" s="2" t="s">
        <v>899</v>
      </c>
      <c r="B3662" s="12">
        <v>78037005</v>
      </c>
      <c r="C3662" s="2">
        <v>5.9081000000000001</v>
      </c>
      <c r="D3662" s="2">
        <v>6.7884599999999997</v>
      </c>
      <c r="E3662" s="2" t="s">
        <v>24</v>
      </c>
      <c r="F3662" s="2">
        <v>0.14899999999999999</v>
      </c>
      <c r="G3662" s="2" t="s">
        <v>25</v>
      </c>
      <c r="H3662" s="3">
        <v>42018</v>
      </c>
    </row>
    <row r="3663" spans="1:8">
      <c r="A3663" s="2" t="s">
        <v>900</v>
      </c>
      <c r="B3663" s="12">
        <v>78037105</v>
      </c>
      <c r="C3663" s="2">
        <v>6.00962</v>
      </c>
      <c r="D3663" s="2">
        <v>6.9051200000000001</v>
      </c>
      <c r="E3663" s="2" t="s">
        <v>24</v>
      </c>
      <c r="F3663" s="2">
        <v>0.14899999999999999</v>
      </c>
      <c r="G3663" s="2" t="s">
        <v>25</v>
      </c>
      <c r="H3663" s="3">
        <v>42018</v>
      </c>
    </row>
    <row r="3664" spans="1:8">
      <c r="A3664" s="2" t="s">
        <v>901</v>
      </c>
      <c r="B3664" s="12">
        <v>78037205</v>
      </c>
      <c r="C3664" s="2">
        <v>6.2427700000000002</v>
      </c>
      <c r="D3664" s="2">
        <v>7.1729399999999996</v>
      </c>
      <c r="E3664" s="2" t="s">
        <v>24</v>
      </c>
      <c r="F3664" s="2">
        <v>0.14899999999999999</v>
      </c>
      <c r="G3664" s="2" t="s">
        <v>25</v>
      </c>
      <c r="H3664" s="3">
        <v>42018</v>
      </c>
    </row>
    <row r="3665" spans="1:8">
      <c r="A3665" s="2" t="s">
        <v>1492</v>
      </c>
      <c r="B3665" s="12">
        <v>173082318</v>
      </c>
      <c r="C3665" s="2">
        <v>7.0204599999999999</v>
      </c>
      <c r="D3665" s="2">
        <v>8.0735899999999994</v>
      </c>
      <c r="E3665" s="2" t="s">
        <v>24</v>
      </c>
      <c r="F3665" s="2">
        <v>0.15</v>
      </c>
      <c r="G3665" s="2" t="s">
        <v>25</v>
      </c>
      <c r="H3665" s="3">
        <v>42018</v>
      </c>
    </row>
    <row r="3666" spans="1:8">
      <c r="A3666" s="2" t="s">
        <v>902</v>
      </c>
      <c r="B3666" s="12">
        <v>173082418</v>
      </c>
      <c r="C3666" s="2">
        <v>8.9317100000000007</v>
      </c>
      <c r="D3666" s="2">
        <v>10.271470000000001</v>
      </c>
      <c r="E3666" s="2" t="s">
        <v>24</v>
      </c>
      <c r="F3666" s="2">
        <v>0.15</v>
      </c>
      <c r="G3666" s="2" t="s">
        <v>25</v>
      </c>
      <c r="H3666" s="3">
        <v>42018</v>
      </c>
    </row>
    <row r="3667" spans="1:8">
      <c r="A3667" s="2" t="s">
        <v>1257</v>
      </c>
      <c r="B3667" s="12">
        <v>78024115</v>
      </c>
      <c r="C3667" s="2">
        <v>10.54463</v>
      </c>
      <c r="D3667" s="2">
        <v>11.071960000000001</v>
      </c>
      <c r="E3667" s="2" t="s">
        <v>24</v>
      </c>
      <c r="F3667" s="2">
        <v>0.05</v>
      </c>
      <c r="G3667" s="2" t="s">
        <v>25</v>
      </c>
      <c r="H3667" s="3">
        <v>42018</v>
      </c>
    </row>
    <row r="3668" spans="1:8">
      <c r="A3668" s="2" t="s">
        <v>1258</v>
      </c>
      <c r="B3668" s="12">
        <v>78024015</v>
      </c>
      <c r="C3668" s="2">
        <v>2.4693299999999998</v>
      </c>
      <c r="D3668" s="2">
        <v>2.5928</v>
      </c>
      <c r="E3668" s="2" t="s">
        <v>24</v>
      </c>
      <c r="F3668" s="2">
        <v>0.05</v>
      </c>
      <c r="G3668" s="2" t="s">
        <v>25</v>
      </c>
      <c r="H3668" s="3">
        <v>42018</v>
      </c>
    </row>
    <row r="3669" spans="1:8">
      <c r="A3669" s="2" t="s">
        <v>906</v>
      </c>
      <c r="B3669" s="12">
        <v>78034161</v>
      </c>
      <c r="C3669" s="2">
        <v>2713.3846800000001</v>
      </c>
      <c r="D3669" s="2">
        <v>2982.0097599999999</v>
      </c>
      <c r="E3669" s="2" t="s">
        <v>24</v>
      </c>
      <c r="F3669" s="2">
        <v>9.9000000000000005E-2</v>
      </c>
      <c r="G3669" s="2" t="s">
        <v>25</v>
      </c>
      <c r="H3669" s="3">
        <v>42018</v>
      </c>
    </row>
    <row r="3670" spans="1:8">
      <c r="A3670" s="2" t="s">
        <v>1474</v>
      </c>
      <c r="B3670" s="12">
        <v>78034261</v>
      </c>
      <c r="C3670" s="2">
        <v>4015.96081</v>
      </c>
      <c r="D3670" s="2">
        <v>4413.5409300000001</v>
      </c>
      <c r="E3670" s="2" t="s">
        <v>24</v>
      </c>
      <c r="F3670" s="2">
        <v>9.9000000000000005E-2</v>
      </c>
      <c r="G3670" s="2" t="s">
        <v>25</v>
      </c>
      <c r="H3670" s="3">
        <v>42018</v>
      </c>
    </row>
    <row r="3671" spans="1:8">
      <c r="A3671" s="2" t="s">
        <v>907</v>
      </c>
      <c r="B3671" s="12">
        <v>173052100</v>
      </c>
      <c r="C3671" s="2">
        <v>3.5615399999999999</v>
      </c>
      <c r="D3671" s="2">
        <v>4.0956999999999999</v>
      </c>
      <c r="E3671" s="2" t="s">
        <v>24</v>
      </c>
      <c r="F3671" s="2">
        <v>0.15</v>
      </c>
      <c r="G3671" s="2" t="s">
        <v>25</v>
      </c>
      <c r="H3671" s="3">
        <v>42018</v>
      </c>
    </row>
    <row r="3672" spans="1:8">
      <c r="A3672" s="2" t="s">
        <v>568</v>
      </c>
      <c r="B3672" s="12">
        <v>310028139</v>
      </c>
      <c r="C3672" s="2">
        <v>12.24774</v>
      </c>
      <c r="D3672" s="2">
        <v>13.22756</v>
      </c>
      <c r="E3672" s="2" t="s">
        <v>24</v>
      </c>
      <c r="F3672" s="2">
        <v>0.08</v>
      </c>
      <c r="G3672" s="2" t="s">
        <v>25</v>
      </c>
      <c r="H3672" s="3">
        <v>42018</v>
      </c>
    </row>
    <row r="3673" spans="1:8">
      <c r="A3673" s="2" t="s">
        <v>569</v>
      </c>
      <c r="B3673" s="12">
        <v>310028239</v>
      </c>
      <c r="C3673" s="2">
        <v>13.51398</v>
      </c>
      <c r="D3673" s="2">
        <v>14.5951</v>
      </c>
      <c r="E3673" s="2" t="s">
        <v>24</v>
      </c>
      <c r="F3673" s="2">
        <v>0.08</v>
      </c>
      <c r="G3673" s="2" t="s">
        <v>25</v>
      </c>
      <c r="H3673" s="3">
        <v>42018</v>
      </c>
    </row>
    <row r="3674" spans="1:8">
      <c r="A3674" s="2" t="s">
        <v>570</v>
      </c>
      <c r="B3674" s="12">
        <v>310028339</v>
      </c>
      <c r="C3674" s="2">
        <v>17.66489</v>
      </c>
      <c r="D3674" s="2">
        <v>19.07808</v>
      </c>
      <c r="E3674" s="2" t="s">
        <v>24</v>
      </c>
      <c r="F3674" s="2">
        <v>0.08</v>
      </c>
      <c r="G3674" s="2" t="s">
        <v>25</v>
      </c>
      <c r="H3674" s="3">
        <v>42018</v>
      </c>
    </row>
    <row r="3675" spans="1:8">
      <c r="A3675" s="2" t="s">
        <v>571</v>
      </c>
      <c r="B3675" s="12">
        <v>310028439</v>
      </c>
      <c r="C3675" s="2">
        <v>20.792069999999999</v>
      </c>
      <c r="D3675" s="2">
        <v>22.455439999999999</v>
      </c>
      <c r="E3675" s="2" t="s">
        <v>24</v>
      </c>
      <c r="F3675" s="2">
        <v>0.08</v>
      </c>
      <c r="G3675" s="2" t="s">
        <v>25</v>
      </c>
      <c r="H3675" s="3">
        <v>42018</v>
      </c>
    </row>
    <row r="3676" spans="1:8">
      <c r="A3676" s="2" t="s">
        <v>572</v>
      </c>
      <c r="B3676" s="12">
        <v>310028039</v>
      </c>
      <c r="C3676" s="2">
        <v>6.8216400000000004</v>
      </c>
      <c r="D3676" s="2">
        <v>7.3673099999999998</v>
      </c>
      <c r="E3676" s="2" t="s">
        <v>24</v>
      </c>
      <c r="F3676" s="2">
        <v>0.08</v>
      </c>
      <c r="G3676" s="2" t="s">
        <v>25</v>
      </c>
      <c r="H3676" s="3">
        <v>42018</v>
      </c>
    </row>
    <row r="3677" spans="1:8">
      <c r="A3677" s="2" t="s">
        <v>579</v>
      </c>
      <c r="B3677" s="12">
        <v>10337080301</v>
      </c>
      <c r="C3677" s="2">
        <v>14.55729</v>
      </c>
      <c r="D3677" s="2">
        <v>15.92567</v>
      </c>
      <c r="E3677" s="2" t="s">
        <v>24</v>
      </c>
      <c r="F3677" s="2">
        <v>9.4E-2</v>
      </c>
      <c r="G3677" s="2" t="s">
        <v>25</v>
      </c>
      <c r="H3677" s="3">
        <v>42018</v>
      </c>
    </row>
    <row r="3678" spans="1:8">
      <c r="A3678" s="2" t="s">
        <v>909</v>
      </c>
      <c r="B3678" s="12">
        <v>99207046730</v>
      </c>
      <c r="C3678" s="2">
        <v>30.26</v>
      </c>
      <c r="D3678" s="2">
        <v>33.255740000000003</v>
      </c>
      <c r="E3678" s="2" t="s">
        <v>24</v>
      </c>
      <c r="F3678" s="2">
        <v>9.9000000000000005E-2</v>
      </c>
      <c r="G3678" s="2" t="s">
        <v>25</v>
      </c>
      <c r="H3678" s="3">
        <v>42018</v>
      </c>
    </row>
    <row r="3679" spans="1:8">
      <c r="A3679" s="2" t="s">
        <v>910</v>
      </c>
      <c r="B3679" s="12">
        <v>99207046430</v>
      </c>
      <c r="C3679" s="2">
        <v>30.34815</v>
      </c>
      <c r="D3679" s="2">
        <v>33.352609999999999</v>
      </c>
      <c r="E3679" s="2" t="s">
        <v>24</v>
      </c>
      <c r="F3679" s="2">
        <v>9.9000000000000005E-2</v>
      </c>
      <c r="G3679" s="2" t="s">
        <v>25</v>
      </c>
      <c r="H3679" s="3">
        <v>42018</v>
      </c>
    </row>
    <row r="3680" spans="1:8">
      <c r="A3680" s="2" t="s">
        <v>911</v>
      </c>
      <c r="B3680" s="12">
        <v>99207046530</v>
      </c>
      <c r="C3680" s="2">
        <v>30.309729999999998</v>
      </c>
      <c r="D3680" s="2">
        <v>33.310389999999998</v>
      </c>
      <c r="E3680" s="2" t="s">
        <v>24</v>
      </c>
      <c r="F3680" s="2">
        <v>9.9000000000000005E-2</v>
      </c>
      <c r="G3680" s="2" t="s">
        <v>25</v>
      </c>
      <c r="H3680" s="3">
        <v>42018</v>
      </c>
    </row>
    <row r="3681" spans="1:8">
      <c r="A3681" s="2" t="s">
        <v>912</v>
      </c>
      <c r="B3681" s="12">
        <v>99207046330</v>
      </c>
      <c r="C3681" s="2">
        <v>30.361820000000002</v>
      </c>
      <c r="D3681" s="2">
        <v>33.367640000000002</v>
      </c>
      <c r="E3681" s="2" t="s">
        <v>24</v>
      </c>
      <c r="F3681" s="2">
        <v>9.9000000000000005E-2</v>
      </c>
      <c r="G3681" s="2" t="s">
        <v>25</v>
      </c>
      <c r="H3681" s="3">
        <v>42018</v>
      </c>
    </row>
    <row r="3682" spans="1:8">
      <c r="A3682" s="2" t="s">
        <v>913</v>
      </c>
      <c r="B3682" s="12">
        <v>99207046630</v>
      </c>
      <c r="C3682" s="2">
        <v>30.40202</v>
      </c>
      <c r="D3682" s="2">
        <v>33.411819999999999</v>
      </c>
      <c r="E3682" s="2" t="s">
        <v>24</v>
      </c>
      <c r="F3682" s="2">
        <v>9.9000000000000005E-2</v>
      </c>
      <c r="G3682" s="2" t="s">
        <v>25</v>
      </c>
      <c r="H3682" s="3">
        <v>42018</v>
      </c>
    </row>
    <row r="3683" spans="1:8">
      <c r="A3683" s="2" t="s">
        <v>914</v>
      </c>
      <c r="B3683" s="12">
        <v>145009025</v>
      </c>
      <c r="C3683" s="2">
        <v>30.130749999999999</v>
      </c>
      <c r="D3683" s="2">
        <v>32.239910000000002</v>
      </c>
      <c r="E3683" s="2" t="s">
        <v>24</v>
      </c>
      <c r="F3683" s="2">
        <v>7.0000000000000007E-2</v>
      </c>
      <c r="G3683" s="2" t="s">
        <v>25</v>
      </c>
      <c r="H3683" s="3">
        <v>42018</v>
      </c>
    </row>
    <row r="3684" spans="1:8">
      <c r="A3684" s="2" t="s">
        <v>915</v>
      </c>
      <c r="B3684" s="12">
        <v>145009125</v>
      </c>
      <c r="C3684" s="2">
        <v>36.915149999999997</v>
      </c>
      <c r="D3684" s="2">
        <v>39.499209999999998</v>
      </c>
      <c r="E3684" s="2" t="s">
        <v>24</v>
      </c>
      <c r="F3684" s="2">
        <v>7.0000000000000007E-2</v>
      </c>
      <c r="G3684" s="2" t="s">
        <v>25</v>
      </c>
      <c r="H3684" s="3">
        <v>42018</v>
      </c>
    </row>
    <row r="3685" spans="1:8">
      <c r="A3685" s="2" t="s">
        <v>1709</v>
      </c>
      <c r="B3685" s="12">
        <v>50458029515</v>
      </c>
      <c r="C3685" s="2">
        <v>1.5667899999999999</v>
      </c>
      <c r="D3685" s="2">
        <v>1.72193</v>
      </c>
      <c r="E3685" s="2" t="s">
        <v>24</v>
      </c>
      <c r="F3685" s="2">
        <v>9.9000000000000005E-2</v>
      </c>
      <c r="G3685" s="2" t="s">
        <v>25</v>
      </c>
      <c r="H3685" s="3">
        <v>42018</v>
      </c>
    </row>
    <row r="3686" spans="1:8">
      <c r="A3686" s="2" t="s">
        <v>916</v>
      </c>
      <c r="B3686" s="12">
        <v>78040805</v>
      </c>
      <c r="C3686" s="2">
        <v>4.7710100000000004</v>
      </c>
      <c r="D3686" s="2">
        <v>5.4818899999999999</v>
      </c>
      <c r="E3686" s="2" t="s">
        <v>24</v>
      </c>
      <c r="F3686" s="2">
        <v>0.14899999999999999</v>
      </c>
      <c r="G3686" s="2" t="s">
        <v>25</v>
      </c>
      <c r="H3686" s="3">
        <v>42018</v>
      </c>
    </row>
    <row r="3687" spans="1:8">
      <c r="A3687" s="2" t="s">
        <v>1710</v>
      </c>
      <c r="B3687" s="12">
        <v>78040905</v>
      </c>
      <c r="C3687" s="2">
        <v>4.6788499999999997</v>
      </c>
      <c r="D3687" s="2">
        <v>5.3760000000000003</v>
      </c>
      <c r="E3687" s="2" t="s">
        <v>24</v>
      </c>
      <c r="F3687" s="2">
        <v>0.14899999999999999</v>
      </c>
      <c r="G3687" s="2" t="s">
        <v>25</v>
      </c>
      <c r="H3687" s="3">
        <v>42018</v>
      </c>
    </row>
    <row r="3688" spans="1:8">
      <c r="A3688" s="2" t="s">
        <v>1711</v>
      </c>
      <c r="B3688" s="12">
        <v>78052705</v>
      </c>
      <c r="C3688" s="2">
        <v>4.6814299999999998</v>
      </c>
      <c r="D3688" s="2">
        <v>5.3789699999999998</v>
      </c>
      <c r="E3688" s="2" t="s">
        <v>24</v>
      </c>
      <c r="F3688" s="2">
        <v>0.14899999999999999</v>
      </c>
      <c r="G3688" s="2" t="s">
        <v>25</v>
      </c>
      <c r="H3688" s="3">
        <v>42018</v>
      </c>
    </row>
    <row r="3689" spans="1:8">
      <c r="A3689" s="2" t="s">
        <v>917</v>
      </c>
      <c r="B3689" s="12">
        <v>78035205</v>
      </c>
      <c r="C3689" s="2">
        <v>2.42449</v>
      </c>
      <c r="D3689" s="2">
        <v>2.6645599999999998</v>
      </c>
      <c r="E3689" s="2" t="s">
        <v>24</v>
      </c>
      <c r="F3689" s="2">
        <v>9.9000000000000005E-2</v>
      </c>
      <c r="G3689" s="2" t="s">
        <v>25</v>
      </c>
      <c r="H3689" s="3">
        <v>42018</v>
      </c>
    </row>
    <row r="3690" spans="1:8">
      <c r="A3690" s="2" t="s">
        <v>918</v>
      </c>
      <c r="B3690" s="12">
        <v>173082204</v>
      </c>
      <c r="C3690" s="2">
        <v>18.274660000000001</v>
      </c>
      <c r="D3690" s="2">
        <v>19.918279999999999</v>
      </c>
      <c r="E3690" s="2" t="s">
        <v>24</v>
      </c>
      <c r="F3690" s="2">
        <v>8.9899999999999994E-2</v>
      </c>
      <c r="G3690" s="2" t="s">
        <v>25</v>
      </c>
      <c r="H3690" s="3">
        <v>42018</v>
      </c>
    </row>
    <row r="3691" spans="1:8">
      <c r="A3691" s="2" t="s">
        <v>1333</v>
      </c>
      <c r="B3691" s="12">
        <v>43376010606</v>
      </c>
      <c r="C3691" s="2">
        <v>279.44466999999997</v>
      </c>
      <c r="D3691" s="2">
        <v>293.4169</v>
      </c>
      <c r="E3691" s="2" t="s">
        <v>24</v>
      </c>
      <c r="F3691" s="2">
        <v>0.05</v>
      </c>
      <c r="G3691" s="2" t="s">
        <v>25</v>
      </c>
      <c r="H3691" s="3">
        <v>42018</v>
      </c>
    </row>
    <row r="3692" spans="1:8">
      <c r="A3692" s="2" t="s">
        <v>1712</v>
      </c>
      <c r="B3692" s="12">
        <v>56047492</v>
      </c>
      <c r="C3692" s="2">
        <v>8.2342700000000004</v>
      </c>
      <c r="D3692" s="2">
        <v>9.0329899999999999</v>
      </c>
      <c r="E3692" s="2" t="s">
        <v>24</v>
      </c>
      <c r="F3692" s="2">
        <v>9.7000000000000003E-2</v>
      </c>
      <c r="G3692" s="2" t="s">
        <v>25</v>
      </c>
      <c r="H3692" s="3">
        <v>42018</v>
      </c>
    </row>
    <row r="3693" spans="1:8">
      <c r="A3693" s="2" t="s">
        <v>585</v>
      </c>
      <c r="B3693" s="12">
        <v>56051030</v>
      </c>
      <c r="C3693" s="2">
        <v>24.868690000000001</v>
      </c>
      <c r="D3693" s="2">
        <v>27.280950000000001</v>
      </c>
      <c r="E3693" s="2" t="s">
        <v>24</v>
      </c>
      <c r="F3693" s="2">
        <v>9.7000000000000003E-2</v>
      </c>
      <c r="G3693" s="2" t="s">
        <v>25</v>
      </c>
      <c r="H3693" s="3">
        <v>42018</v>
      </c>
    </row>
    <row r="3694" spans="1:8">
      <c r="A3694" s="2" t="s">
        <v>588</v>
      </c>
      <c r="B3694" s="12">
        <v>186037020</v>
      </c>
      <c r="C3694" s="2">
        <v>24.461010000000002</v>
      </c>
      <c r="D3694" s="2">
        <v>26.41789</v>
      </c>
      <c r="E3694" s="2" t="s">
        <v>24</v>
      </c>
      <c r="F3694" s="2">
        <v>0.08</v>
      </c>
      <c r="G3694" s="2" t="s">
        <v>25</v>
      </c>
      <c r="H3694" s="3">
        <v>42018</v>
      </c>
    </row>
    <row r="3695" spans="1:8">
      <c r="A3695" s="2" t="s">
        <v>588</v>
      </c>
      <c r="B3695" s="12">
        <v>186037028</v>
      </c>
      <c r="C3695" s="2">
        <v>27.897950000000002</v>
      </c>
      <c r="D3695" s="2">
        <v>30.13007</v>
      </c>
      <c r="E3695" s="2" t="s">
        <v>24</v>
      </c>
      <c r="F3695" s="2">
        <v>0.08</v>
      </c>
      <c r="G3695" s="2" t="s">
        <v>25</v>
      </c>
      <c r="H3695" s="3">
        <v>42018</v>
      </c>
    </row>
    <row r="3696" spans="1:8">
      <c r="A3696" s="2" t="s">
        <v>589</v>
      </c>
      <c r="B3696" s="12">
        <v>186037220</v>
      </c>
      <c r="C3696" s="2">
        <v>21.126629999999999</v>
      </c>
      <c r="D3696" s="2">
        <v>22.816549999999999</v>
      </c>
      <c r="E3696" s="2" t="s">
        <v>24</v>
      </c>
      <c r="F3696" s="2">
        <v>0.08</v>
      </c>
      <c r="G3696" s="2" t="s">
        <v>25</v>
      </c>
      <c r="H3696" s="3">
        <v>42018</v>
      </c>
    </row>
    <row r="3697" spans="1:8">
      <c r="A3697" s="2" t="s">
        <v>589</v>
      </c>
      <c r="B3697" s="12">
        <v>186037228</v>
      </c>
      <c r="C3697" s="2">
        <v>19.938099999999999</v>
      </c>
      <c r="D3697" s="2">
        <v>21.53295</v>
      </c>
      <c r="E3697" s="2" t="s">
        <v>24</v>
      </c>
      <c r="F3697" s="2">
        <v>0.08</v>
      </c>
      <c r="G3697" s="2" t="s">
        <v>25</v>
      </c>
      <c r="H3697" s="3">
        <v>42018</v>
      </c>
    </row>
    <row r="3698" spans="1:8">
      <c r="A3698" s="2" t="s">
        <v>590</v>
      </c>
      <c r="B3698" s="12">
        <v>66780012102</v>
      </c>
      <c r="C3698" s="2">
        <v>111.52862</v>
      </c>
      <c r="D3698" s="2">
        <v>124.91094</v>
      </c>
      <c r="E3698" s="2" t="s">
        <v>24</v>
      </c>
      <c r="F3698" s="2">
        <v>0.12</v>
      </c>
      <c r="G3698" s="2" t="s">
        <v>25</v>
      </c>
      <c r="H3698" s="3">
        <v>42018</v>
      </c>
    </row>
    <row r="3699" spans="1:8">
      <c r="A3699" s="2" t="s">
        <v>591</v>
      </c>
      <c r="B3699" s="12">
        <v>66780011502</v>
      </c>
      <c r="C3699" s="2">
        <v>168.99994000000001</v>
      </c>
      <c r="D3699" s="2">
        <v>189.27825000000001</v>
      </c>
      <c r="E3699" s="2" t="s">
        <v>24</v>
      </c>
      <c r="F3699" s="2">
        <v>0.12</v>
      </c>
      <c r="G3699" s="2" t="s">
        <v>25</v>
      </c>
      <c r="H3699" s="3">
        <v>42018</v>
      </c>
    </row>
    <row r="3700" spans="1:8">
      <c r="A3700" s="2" t="s">
        <v>603</v>
      </c>
      <c r="B3700" s="12">
        <v>50222050106</v>
      </c>
      <c r="C3700" s="2">
        <v>10.52528</v>
      </c>
      <c r="D3700" s="2">
        <v>11.34099</v>
      </c>
      <c r="E3700" s="2" t="s">
        <v>24</v>
      </c>
      <c r="F3700" s="2">
        <v>7.7499999999999999E-2</v>
      </c>
      <c r="G3700" s="2" t="s">
        <v>25</v>
      </c>
      <c r="H3700" s="3">
        <v>42018</v>
      </c>
    </row>
    <row r="3701" spans="1:8">
      <c r="A3701" s="2" t="s">
        <v>603</v>
      </c>
      <c r="B3701" s="12">
        <v>50222050166</v>
      </c>
      <c r="C3701" s="2">
        <v>10.504479999999999</v>
      </c>
      <c r="D3701" s="2">
        <v>11.318580000000001</v>
      </c>
      <c r="E3701" s="2" t="s">
        <v>24</v>
      </c>
      <c r="F3701" s="2">
        <v>7.7499999999999999E-2</v>
      </c>
      <c r="G3701" s="2" t="s">
        <v>25</v>
      </c>
      <c r="H3701" s="3">
        <v>42018</v>
      </c>
    </row>
    <row r="3702" spans="1:8">
      <c r="A3702" s="2" t="s">
        <v>1713</v>
      </c>
      <c r="B3702" s="12">
        <v>50222022704</v>
      </c>
      <c r="C3702" s="2">
        <v>11.838889999999999</v>
      </c>
      <c r="D3702" s="2">
        <v>12.96359</v>
      </c>
      <c r="E3702" s="2" t="s">
        <v>24</v>
      </c>
      <c r="F3702" s="2">
        <v>9.5000000000000001E-2</v>
      </c>
      <c r="G3702" s="2" t="s">
        <v>25</v>
      </c>
      <c r="H3702" s="3">
        <v>42018</v>
      </c>
    </row>
    <row r="3703" spans="1:8">
      <c r="A3703" s="2" t="s">
        <v>1713</v>
      </c>
      <c r="B3703" s="12">
        <v>50222022781</v>
      </c>
      <c r="C3703" s="2">
        <v>10.38162</v>
      </c>
      <c r="D3703" s="2">
        <v>11.36787</v>
      </c>
      <c r="E3703" s="2" t="s">
        <v>24</v>
      </c>
      <c r="F3703" s="2">
        <v>9.5000000000000001E-2</v>
      </c>
      <c r="G3703" s="2" t="s">
        <v>25</v>
      </c>
      <c r="H3703" s="3">
        <v>42018</v>
      </c>
    </row>
    <row r="3704" spans="1:8">
      <c r="A3704" s="2" t="s">
        <v>606</v>
      </c>
      <c r="B3704" s="12">
        <v>23915530</v>
      </c>
      <c r="C3704" s="2">
        <v>8.2545400000000004</v>
      </c>
      <c r="D3704" s="2">
        <v>8.8326100000000007</v>
      </c>
      <c r="E3704" s="2" t="s">
        <v>24</v>
      </c>
      <c r="F3704" s="2">
        <v>7.0000000000000007E-2</v>
      </c>
      <c r="G3704" s="2" t="s">
        <v>25</v>
      </c>
      <c r="H3704" s="3">
        <v>42018</v>
      </c>
    </row>
    <row r="3705" spans="1:8">
      <c r="A3705" s="2" t="s">
        <v>606</v>
      </c>
      <c r="B3705" s="12">
        <v>23915560</v>
      </c>
      <c r="C3705" s="2">
        <v>8.2439099999999996</v>
      </c>
      <c r="D3705" s="2">
        <v>8.8209900000000001</v>
      </c>
      <c r="E3705" s="2" t="s">
        <v>24</v>
      </c>
      <c r="F3705" s="2">
        <v>7.0000000000000007E-2</v>
      </c>
      <c r="G3705" s="2" t="s">
        <v>25</v>
      </c>
      <c r="H3705" s="3">
        <v>42018</v>
      </c>
    </row>
    <row r="3706" spans="1:8">
      <c r="A3706" s="2" t="s">
        <v>607</v>
      </c>
      <c r="B3706" s="12">
        <v>23833503</v>
      </c>
      <c r="C3706" s="2">
        <v>8.2988400000000002</v>
      </c>
      <c r="D3706" s="2">
        <v>8.8800000000000008</v>
      </c>
      <c r="E3706" s="2" t="s">
        <v>24</v>
      </c>
      <c r="F3706" s="2">
        <v>7.0000000000000007E-2</v>
      </c>
      <c r="G3706" s="2" t="s">
        <v>25</v>
      </c>
      <c r="H3706" s="3">
        <v>42018</v>
      </c>
    </row>
    <row r="3707" spans="1:8">
      <c r="A3707" s="2" t="s">
        <v>607</v>
      </c>
      <c r="B3707" s="12">
        <v>23833510</v>
      </c>
      <c r="C3707" s="2">
        <v>8.2286800000000007</v>
      </c>
      <c r="D3707" s="2">
        <v>8.8046900000000008</v>
      </c>
      <c r="E3707" s="2" t="s">
        <v>24</v>
      </c>
      <c r="F3707" s="2">
        <v>7.0000000000000007E-2</v>
      </c>
      <c r="G3707" s="2" t="s">
        <v>25</v>
      </c>
      <c r="H3707" s="3">
        <v>42018</v>
      </c>
    </row>
    <row r="3708" spans="1:8">
      <c r="A3708" s="2" t="s">
        <v>608</v>
      </c>
      <c r="B3708" s="12">
        <v>23915630</v>
      </c>
      <c r="C3708" s="2">
        <v>8.7445400000000006</v>
      </c>
      <c r="D3708" s="2">
        <v>9.3565699999999996</v>
      </c>
      <c r="E3708" s="2" t="s">
        <v>24</v>
      </c>
      <c r="F3708" s="2">
        <v>7.0000000000000007E-2</v>
      </c>
      <c r="G3708" s="2" t="s">
        <v>25</v>
      </c>
      <c r="H3708" s="3">
        <v>42018</v>
      </c>
    </row>
    <row r="3709" spans="1:8">
      <c r="A3709" s="2" t="s">
        <v>608</v>
      </c>
      <c r="B3709" s="12">
        <v>23915660</v>
      </c>
      <c r="C3709" s="2">
        <v>8.7667199999999994</v>
      </c>
      <c r="D3709" s="2">
        <v>9.3803900000000002</v>
      </c>
      <c r="E3709" s="2" t="s">
        <v>24</v>
      </c>
      <c r="F3709" s="2">
        <v>7.0000000000000007E-2</v>
      </c>
      <c r="G3709" s="2" t="s">
        <v>25</v>
      </c>
      <c r="H3709" s="3">
        <v>42018</v>
      </c>
    </row>
    <row r="3710" spans="1:8">
      <c r="A3710" s="2" t="s">
        <v>609</v>
      </c>
      <c r="B3710" s="12">
        <v>23004203</v>
      </c>
      <c r="C3710" s="2">
        <v>8.7375299999999996</v>
      </c>
      <c r="D3710" s="2">
        <v>9.3490599999999997</v>
      </c>
      <c r="E3710" s="2" t="s">
        <v>24</v>
      </c>
      <c r="F3710" s="2">
        <v>7.0000000000000007E-2</v>
      </c>
      <c r="G3710" s="2" t="s">
        <v>25</v>
      </c>
      <c r="H3710" s="3">
        <v>42018</v>
      </c>
    </row>
    <row r="3711" spans="1:8">
      <c r="A3711" s="2" t="s">
        <v>609</v>
      </c>
      <c r="B3711" s="12">
        <v>23004210</v>
      </c>
      <c r="C3711" s="2">
        <v>8.8625399999999992</v>
      </c>
      <c r="D3711" s="2">
        <v>9.48292</v>
      </c>
      <c r="E3711" s="2" t="s">
        <v>24</v>
      </c>
      <c r="F3711" s="2">
        <v>7.0000000000000007E-2</v>
      </c>
      <c r="G3711" s="2" t="s">
        <v>25</v>
      </c>
      <c r="H3711" s="3">
        <v>42018</v>
      </c>
    </row>
    <row r="3712" spans="1:8">
      <c r="A3712" s="2" t="s">
        <v>920</v>
      </c>
      <c r="B3712" s="12">
        <v>78050883</v>
      </c>
      <c r="C3712" s="2">
        <v>0.20729</v>
      </c>
      <c r="D3712" s="2">
        <v>0.23816999999999999</v>
      </c>
      <c r="E3712" s="2" t="s">
        <v>24</v>
      </c>
      <c r="F3712" s="2">
        <v>0.14899999999999999</v>
      </c>
      <c r="G3712" s="2" t="s">
        <v>25</v>
      </c>
      <c r="H3712" s="3">
        <v>42018</v>
      </c>
    </row>
    <row r="3713" spans="1:8">
      <c r="A3713" s="2" t="s">
        <v>921</v>
      </c>
      <c r="B3713" s="12">
        <v>78050905</v>
      </c>
      <c r="C3713" s="2">
        <v>1.4509099999999999</v>
      </c>
      <c r="D3713" s="2">
        <v>1.6671400000000001</v>
      </c>
      <c r="E3713" s="2" t="s">
        <v>24</v>
      </c>
      <c r="F3713" s="2">
        <v>0.14899999999999999</v>
      </c>
      <c r="G3713" s="2" t="s">
        <v>25</v>
      </c>
      <c r="H3713" s="3">
        <v>42018</v>
      </c>
    </row>
    <row r="3714" spans="1:8">
      <c r="A3714" s="2" t="s">
        <v>922</v>
      </c>
      <c r="B3714" s="12">
        <v>78051005</v>
      </c>
      <c r="C3714" s="2">
        <v>0.77954000000000001</v>
      </c>
      <c r="D3714" s="2">
        <v>0.89563999999999999</v>
      </c>
      <c r="E3714" s="2" t="s">
        <v>24</v>
      </c>
      <c r="F3714" s="2">
        <v>0.1489</v>
      </c>
      <c r="G3714" s="2" t="s">
        <v>25</v>
      </c>
      <c r="H3714" s="3">
        <v>42018</v>
      </c>
    </row>
    <row r="3715" spans="1:8">
      <c r="A3715" s="2" t="s">
        <v>923</v>
      </c>
      <c r="B3715" s="12">
        <v>78051105</v>
      </c>
      <c r="C3715" s="2">
        <v>1.54949</v>
      </c>
      <c r="D3715" s="2">
        <v>1.78037</v>
      </c>
      <c r="E3715" s="2" t="s">
        <v>24</v>
      </c>
      <c r="F3715" s="2">
        <v>0.14899999999999999</v>
      </c>
      <c r="G3715" s="2" t="s">
        <v>25</v>
      </c>
      <c r="H3715" s="3">
        <v>42018</v>
      </c>
    </row>
    <row r="3716" spans="1:8">
      <c r="A3716" s="2" t="s">
        <v>924</v>
      </c>
      <c r="B3716" s="12">
        <v>78051205</v>
      </c>
      <c r="C3716" s="2">
        <v>3.1080199999999998</v>
      </c>
      <c r="D3716" s="2">
        <v>3.5710899999999999</v>
      </c>
      <c r="E3716" s="2" t="s">
        <v>24</v>
      </c>
      <c r="F3716" s="2">
        <v>0.14899999999999999</v>
      </c>
      <c r="G3716" s="2" t="s">
        <v>25</v>
      </c>
      <c r="H3716" s="3">
        <v>42018</v>
      </c>
    </row>
    <row r="3717" spans="1:8">
      <c r="A3717" s="2" t="s">
        <v>1259</v>
      </c>
      <c r="B3717" s="12">
        <v>78060315</v>
      </c>
      <c r="C3717" s="2">
        <v>3.6906300000000001</v>
      </c>
      <c r="D3717" s="2">
        <v>4.2404200000000003</v>
      </c>
      <c r="E3717" s="2" t="s">
        <v>24</v>
      </c>
      <c r="F3717" s="2">
        <v>0.14899999999999999</v>
      </c>
      <c r="G3717" s="2" t="s">
        <v>25</v>
      </c>
      <c r="H3717" s="3">
        <v>42018</v>
      </c>
    </row>
    <row r="3718" spans="1:8">
      <c r="A3718" s="2" t="s">
        <v>1260</v>
      </c>
      <c r="B3718" s="12">
        <v>78060615</v>
      </c>
      <c r="C3718" s="2">
        <v>4.6946500000000002</v>
      </c>
      <c r="D3718" s="2">
        <v>5.3940999999999999</v>
      </c>
      <c r="E3718" s="2" t="s">
        <v>24</v>
      </c>
      <c r="F3718" s="2">
        <v>0.14899999999999999</v>
      </c>
      <c r="G3718" s="2" t="s">
        <v>25</v>
      </c>
      <c r="H3718" s="3">
        <v>42018</v>
      </c>
    </row>
    <row r="3719" spans="1:8">
      <c r="A3719" s="2" t="s">
        <v>1261</v>
      </c>
      <c r="B3719" s="12">
        <v>78060515</v>
      </c>
      <c r="C3719" s="2">
        <v>4.6456</v>
      </c>
      <c r="D3719" s="2">
        <v>5.3377499999999998</v>
      </c>
      <c r="E3719" s="2" t="s">
        <v>24</v>
      </c>
      <c r="F3719" s="2">
        <v>0.14899999999999999</v>
      </c>
      <c r="G3719" s="2" t="s">
        <v>25</v>
      </c>
      <c r="H3719" s="3">
        <v>42018</v>
      </c>
    </row>
    <row r="3720" spans="1:8">
      <c r="A3720" s="2" t="s">
        <v>1262</v>
      </c>
      <c r="B3720" s="12">
        <v>78048515</v>
      </c>
      <c r="C3720" s="2">
        <v>3.6707299999999998</v>
      </c>
      <c r="D3720" s="2">
        <v>4.2175200000000004</v>
      </c>
      <c r="E3720" s="2" t="s">
        <v>24</v>
      </c>
      <c r="F3720" s="2">
        <v>0.14899999999999999</v>
      </c>
      <c r="G3720" s="2" t="s">
        <v>25</v>
      </c>
      <c r="H3720" s="3">
        <v>42018</v>
      </c>
    </row>
    <row r="3721" spans="1:8">
      <c r="A3721" s="2" t="s">
        <v>1263</v>
      </c>
      <c r="B3721" s="12">
        <v>78048615</v>
      </c>
      <c r="C3721" s="2">
        <v>4.7134600000000004</v>
      </c>
      <c r="D3721" s="2">
        <v>5.4158499999999998</v>
      </c>
      <c r="E3721" s="2" t="s">
        <v>24</v>
      </c>
      <c r="F3721" s="2">
        <v>0.14899999999999999</v>
      </c>
      <c r="G3721" s="2" t="s">
        <v>25</v>
      </c>
      <c r="H3721" s="3">
        <v>42018</v>
      </c>
    </row>
    <row r="3722" spans="1:8">
      <c r="A3722" s="2" t="s">
        <v>1264</v>
      </c>
      <c r="B3722" s="12">
        <v>78052115</v>
      </c>
      <c r="C3722" s="2">
        <v>3.7039599999999999</v>
      </c>
      <c r="D3722" s="2">
        <v>4.2557</v>
      </c>
      <c r="E3722" s="2" t="s">
        <v>24</v>
      </c>
      <c r="F3722" s="2">
        <v>0.14899999999999999</v>
      </c>
      <c r="G3722" s="2" t="s">
        <v>25</v>
      </c>
      <c r="H3722" s="3">
        <v>42018</v>
      </c>
    </row>
    <row r="3723" spans="1:8">
      <c r="A3723" s="2" t="s">
        <v>1265</v>
      </c>
      <c r="B3723" s="12">
        <v>78052215</v>
      </c>
      <c r="C3723" s="2">
        <v>3.6693099999999998</v>
      </c>
      <c r="D3723" s="2">
        <v>4.2158899999999999</v>
      </c>
      <c r="E3723" s="2" t="s">
        <v>24</v>
      </c>
      <c r="F3723" s="2">
        <v>0.14899999999999999</v>
      </c>
      <c r="G3723" s="2" t="s">
        <v>25</v>
      </c>
      <c r="H3723" s="3">
        <v>42018</v>
      </c>
    </row>
    <row r="3724" spans="1:8">
      <c r="A3724" s="2" t="s">
        <v>1266</v>
      </c>
      <c r="B3724" s="12">
        <v>78052315</v>
      </c>
      <c r="C3724" s="2">
        <v>4.6546099999999999</v>
      </c>
      <c r="D3724" s="2">
        <v>5.3482399999999997</v>
      </c>
      <c r="E3724" s="2" t="s">
        <v>24</v>
      </c>
      <c r="F3724" s="2">
        <v>0.14899999999999999</v>
      </c>
      <c r="G3724" s="2" t="s">
        <v>25</v>
      </c>
      <c r="H3724" s="3">
        <v>42018</v>
      </c>
    </row>
    <row r="3725" spans="1:8">
      <c r="A3725" s="2" t="s">
        <v>1267</v>
      </c>
      <c r="B3725" s="12">
        <v>78052415</v>
      </c>
      <c r="C3725" s="2">
        <v>4.6209300000000004</v>
      </c>
      <c r="D3725" s="2">
        <v>5.3095400000000001</v>
      </c>
      <c r="E3725" s="2" t="s">
        <v>24</v>
      </c>
      <c r="F3725" s="2">
        <v>0.14899999999999999</v>
      </c>
      <c r="G3725" s="2" t="s">
        <v>25</v>
      </c>
      <c r="H3725" s="3">
        <v>42018</v>
      </c>
    </row>
    <row r="3726" spans="1:8">
      <c r="A3726" s="2" t="s">
        <v>1475</v>
      </c>
      <c r="B3726" s="12">
        <v>25010081316</v>
      </c>
      <c r="C3726" s="2">
        <v>16.87388</v>
      </c>
      <c r="D3726" s="2">
        <v>18.561440000000001</v>
      </c>
      <c r="E3726" s="2" t="s">
        <v>24</v>
      </c>
      <c r="F3726" s="2">
        <v>0.1</v>
      </c>
      <c r="G3726" s="2" t="s">
        <v>25</v>
      </c>
      <c r="H3726" s="3">
        <v>42018</v>
      </c>
    </row>
    <row r="3727" spans="1:8">
      <c r="A3727" s="2" t="s">
        <v>1475</v>
      </c>
      <c r="B3727" s="12">
        <v>25010081356</v>
      </c>
      <c r="C3727" s="2">
        <v>26.392800000000001</v>
      </c>
      <c r="D3727" s="2">
        <v>29.03314</v>
      </c>
      <c r="E3727" s="2" t="s">
        <v>24</v>
      </c>
      <c r="F3727" s="2">
        <v>0.1</v>
      </c>
      <c r="G3727" s="2" t="s">
        <v>25</v>
      </c>
      <c r="H3727" s="3">
        <v>42018</v>
      </c>
    </row>
    <row r="3728" spans="1:8">
      <c r="A3728" s="2" t="s">
        <v>1476</v>
      </c>
      <c r="B3728" s="12">
        <v>25010081566</v>
      </c>
      <c r="C3728" s="2">
        <v>5.5103900000000001</v>
      </c>
      <c r="D3728" s="2">
        <v>6.0614299999999997</v>
      </c>
      <c r="E3728" s="2" t="s">
        <v>24</v>
      </c>
      <c r="F3728" s="2">
        <v>0.1</v>
      </c>
      <c r="G3728" s="2" t="s">
        <v>25</v>
      </c>
      <c r="H3728" s="3">
        <v>42018</v>
      </c>
    </row>
    <row r="3729" spans="1:8">
      <c r="A3729" s="2" t="s">
        <v>1477</v>
      </c>
      <c r="B3729" s="12">
        <v>25010081156</v>
      </c>
      <c r="C3729" s="2">
        <v>31.082329999999999</v>
      </c>
      <c r="D3729" s="2">
        <v>34.191180000000003</v>
      </c>
      <c r="E3729" s="2" t="s">
        <v>24</v>
      </c>
      <c r="F3729" s="2">
        <v>0.1</v>
      </c>
      <c r="G3729" s="2" t="s">
        <v>25</v>
      </c>
      <c r="H3729" s="3">
        <v>42018</v>
      </c>
    </row>
    <row r="3730" spans="1:8">
      <c r="A3730" s="2" t="s">
        <v>928</v>
      </c>
      <c r="B3730" s="12">
        <v>50458064165</v>
      </c>
      <c r="C3730" s="2">
        <v>10.43051</v>
      </c>
      <c r="D3730" s="2">
        <v>11.46302</v>
      </c>
      <c r="E3730" s="2" t="s">
        <v>24</v>
      </c>
      <c r="F3730" s="2">
        <v>9.9000000000000005E-2</v>
      </c>
      <c r="G3730" s="2" t="s">
        <v>25</v>
      </c>
      <c r="H3730" s="3">
        <v>42018</v>
      </c>
    </row>
    <row r="3731" spans="1:8">
      <c r="A3731" s="2" t="s">
        <v>929</v>
      </c>
      <c r="B3731" s="12">
        <v>50458064765</v>
      </c>
      <c r="C3731" s="2">
        <v>3.6325400000000001</v>
      </c>
      <c r="D3731" s="2">
        <v>3.9922300000000002</v>
      </c>
      <c r="E3731" s="2" t="s">
        <v>24</v>
      </c>
      <c r="F3731" s="2">
        <v>9.9000000000000005E-2</v>
      </c>
      <c r="G3731" s="2" t="s">
        <v>25</v>
      </c>
      <c r="H3731" s="3">
        <v>42018</v>
      </c>
    </row>
    <row r="3732" spans="1:8">
      <c r="A3732" s="2" t="s">
        <v>930</v>
      </c>
      <c r="B3732" s="12">
        <v>50458064265</v>
      </c>
      <c r="C3732" s="2">
        <v>12.333</v>
      </c>
      <c r="D3732" s="2">
        <v>13.55397</v>
      </c>
      <c r="E3732" s="2" t="s">
        <v>24</v>
      </c>
      <c r="F3732" s="2">
        <v>9.9000000000000005E-2</v>
      </c>
      <c r="G3732" s="2" t="s">
        <v>25</v>
      </c>
      <c r="H3732" s="3">
        <v>42018</v>
      </c>
    </row>
    <row r="3733" spans="1:8">
      <c r="A3733" s="2" t="s">
        <v>931</v>
      </c>
      <c r="B3733" s="12">
        <v>50458064565</v>
      </c>
      <c r="C3733" s="2">
        <v>4.4630200000000002</v>
      </c>
      <c r="D3733" s="2">
        <v>4.9048999999999996</v>
      </c>
      <c r="E3733" s="2" t="s">
        <v>24</v>
      </c>
      <c r="F3733" s="2">
        <v>9.9000000000000005E-2</v>
      </c>
      <c r="G3733" s="2" t="s">
        <v>25</v>
      </c>
      <c r="H3733" s="3">
        <v>42018</v>
      </c>
    </row>
    <row r="3734" spans="1:8">
      <c r="A3734" s="2" t="s">
        <v>932</v>
      </c>
      <c r="B3734" s="12">
        <v>50458063965</v>
      </c>
      <c r="C3734" s="2">
        <v>3.8668100000000001</v>
      </c>
      <c r="D3734" s="2">
        <v>4.2496600000000004</v>
      </c>
      <c r="E3734" s="2" t="s">
        <v>24</v>
      </c>
      <c r="F3734" s="2">
        <v>9.9000000000000005E-2</v>
      </c>
      <c r="G3734" s="2" t="s">
        <v>25</v>
      </c>
      <c r="H3734" s="3">
        <v>42018</v>
      </c>
    </row>
    <row r="3735" spans="1:8">
      <c r="A3735" s="2" t="s">
        <v>933</v>
      </c>
      <c r="B3735" s="12">
        <v>50458064065</v>
      </c>
      <c r="C3735" s="2">
        <v>7.6255199999999999</v>
      </c>
      <c r="D3735" s="2">
        <v>8.3803699999999992</v>
      </c>
      <c r="E3735" s="2" t="s">
        <v>24</v>
      </c>
      <c r="F3735" s="2">
        <v>9.9000000000000005E-2</v>
      </c>
      <c r="G3735" s="2" t="s">
        <v>25</v>
      </c>
      <c r="H3735" s="3">
        <v>42018</v>
      </c>
    </row>
    <row r="3736" spans="1:8">
      <c r="A3736" s="2" t="s">
        <v>934</v>
      </c>
      <c r="B3736" s="12">
        <v>597014030</v>
      </c>
      <c r="C3736" s="2">
        <v>9.7172199999999993</v>
      </c>
      <c r="D3736" s="2">
        <v>10.679309999999999</v>
      </c>
      <c r="E3736" s="2" t="s">
        <v>24</v>
      </c>
      <c r="F3736" s="2">
        <v>9.9000000000000005E-2</v>
      </c>
      <c r="G3736" s="2" t="s">
        <v>25</v>
      </c>
      <c r="H3736" s="3">
        <v>42018</v>
      </c>
    </row>
    <row r="3737" spans="1:8">
      <c r="A3737" s="2" t="s">
        <v>1714</v>
      </c>
      <c r="B3737" s="12">
        <v>78045605</v>
      </c>
      <c r="C3737" s="2">
        <v>2.69468</v>
      </c>
      <c r="D3737" s="2">
        <v>3.0961599999999998</v>
      </c>
      <c r="E3737" s="2" t="s">
        <v>24</v>
      </c>
      <c r="F3737" s="2">
        <v>0.14899999999999999</v>
      </c>
      <c r="G3737" s="2" t="s">
        <v>25</v>
      </c>
      <c r="H3737" s="3">
        <v>42018</v>
      </c>
    </row>
    <row r="3738" spans="1:8">
      <c r="A3738" s="2" t="s">
        <v>937</v>
      </c>
      <c r="B3738" s="12">
        <v>78033705</v>
      </c>
      <c r="C3738" s="2">
        <v>4.83934</v>
      </c>
      <c r="D3738" s="2">
        <v>5.5604500000000003</v>
      </c>
      <c r="E3738" s="2" t="s">
        <v>24</v>
      </c>
      <c r="F3738" s="2">
        <v>0.14899999999999999</v>
      </c>
      <c r="G3738" s="2" t="s">
        <v>25</v>
      </c>
      <c r="H3738" s="3">
        <v>42018</v>
      </c>
    </row>
    <row r="3739" spans="1:8">
      <c r="A3739" s="2" t="s">
        <v>938</v>
      </c>
      <c r="B3739" s="12">
        <v>78035752</v>
      </c>
      <c r="C3739" s="2">
        <v>0.98667000000000005</v>
      </c>
      <c r="D3739" s="2">
        <v>1.1336999999999999</v>
      </c>
      <c r="E3739" s="2" t="s">
        <v>24</v>
      </c>
      <c r="F3739" s="2">
        <v>0.14899999999999999</v>
      </c>
      <c r="G3739" s="2" t="s">
        <v>25</v>
      </c>
      <c r="H3739" s="3">
        <v>42018</v>
      </c>
    </row>
    <row r="3740" spans="1:8">
      <c r="A3740" s="2" t="s">
        <v>939</v>
      </c>
      <c r="B3740" s="12">
        <v>78045705</v>
      </c>
      <c r="C3740" s="2">
        <v>8.9165500000000009</v>
      </c>
      <c r="D3740" s="2">
        <v>10.24512</v>
      </c>
      <c r="E3740" s="2" t="s">
        <v>24</v>
      </c>
      <c r="F3740" s="2">
        <v>0.14899999999999999</v>
      </c>
      <c r="G3740" s="2" t="s">
        <v>25</v>
      </c>
      <c r="H3740" s="3">
        <v>42018</v>
      </c>
    </row>
    <row r="3741" spans="1:8">
      <c r="A3741" s="2" t="s">
        <v>629</v>
      </c>
      <c r="B3741" s="12">
        <v>53014054801</v>
      </c>
      <c r="C3741" s="2">
        <v>1.0918699999999999</v>
      </c>
      <c r="D3741" s="2">
        <v>1.1999899999999999</v>
      </c>
      <c r="E3741" s="2" t="s">
        <v>24</v>
      </c>
      <c r="F3741" s="2">
        <v>9.9000000000000005E-2</v>
      </c>
      <c r="G3741" s="2" t="s">
        <v>25</v>
      </c>
      <c r="H3741" s="3">
        <v>42018</v>
      </c>
    </row>
    <row r="3742" spans="1:8">
      <c r="A3742" s="2" t="s">
        <v>1715</v>
      </c>
      <c r="B3742" s="12">
        <v>597012737</v>
      </c>
      <c r="C3742" s="2">
        <v>5.0947300000000002</v>
      </c>
      <c r="D3742" s="2">
        <v>5.5990099999999998</v>
      </c>
      <c r="E3742" s="2" t="s">
        <v>24</v>
      </c>
      <c r="F3742" s="2">
        <v>9.9000000000000005E-2</v>
      </c>
      <c r="G3742" s="2" t="s">
        <v>25</v>
      </c>
      <c r="H3742" s="3">
        <v>42018</v>
      </c>
    </row>
    <row r="3743" spans="1:8">
      <c r="A3743" s="2" t="s">
        <v>940</v>
      </c>
      <c r="B3743" s="12">
        <v>597012637</v>
      </c>
      <c r="C3743" s="2">
        <v>5.0711000000000004</v>
      </c>
      <c r="D3743" s="2">
        <v>5.5730300000000002</v>
      </c>
      <c r="E3743" s="2" t="s">
        <v>24</v>
      </c>
      <c r="F3743" s="2">
        <v>9.9000000000000005E-2</v>
      </c>
      <c r="G3743" s="2" t="s">
        <v>25</v>
      </c>
      <c r="H3743" s="3">
        <v>42018</v>
      </c>
    </row>
    <row r="3744" spans="1:8">
      <c r="A3744" s="2" t="s">
        <v>941</v>
      </c>
      <c r="B3744" s="12">
        <v>50458051360</v>
      </c>
      <c r="C3744" s="2">
        <v>0.94159999999999999</v>
      </c>
      <c r="D3744" s="2">
        <v>1.03485</v>
      </c>
      <c r="E3744" s="2" t="s">
        <v>24</v>
      </c>
      <c r="F3744" s="2">
        <v>9.9000000000000005E-2</v>
      </c>
      <c r="G3744" s="2" t="s">
        <v>25</v>
      </c>
      <c r="H3744" s="3">
        <v>42018</v>
      </c>
    </row>
    <row r="3745" spans="1:8">
      <c r="A3745" s="2" t="s">
        <v>942</v>
      </c>
      <c r="B3745" s="12">
        <v>50458051560</v>
      </c>
      <c r="C3745" s="2">
        <v>1.6766799999999999</v>
      </c>
      <c r="D3745" s="2">
        <v>1.8427199999999999</v>
      </c>
      <c r="E3745" s="2" t="s">
        <v>24</v>
      </c>
      <c r="F3745" s="2">
        <v>9.9000000000000005E-2</v>
      </c>
      <c r="G3745" s="2" t="s">
        <v>25</v>
      </c>
      <c r="H3745" s="3">
        <v>42018</v>
      </c>
    </row>
    <row r="3746" spans="1:8">
      <c r="A3746" s="2" t="s">
        <v>977</v>
      </c>
      <c r="B3746" s="12">
        <v>23594078088</v>
      </c>
      <c r="C3746" s="2">
        <v>0.64598</v>
      </c>
      <c r="D3746" s="2">
        <v>0.71059000000000005</v>
      </c>
      <c r="E3746" s="2" t="s">
        <v>24</v>
      </c>
      <c r="F3746" s="2">
        <v>0.1</v>
      </c>
      <c r="G3746" s="2" t="s">
        <v>25</v>
      </c>
      <c r="H3746" s="3">
        <v>42018</v>
      </c>
    </row>
    <row r="3747" spans="1:8">
      <c r="A3747" s="2" t="s">
        <v>945</v>
      </c>
      <c r="B3747" s="12">
        <v>50458065010</v>
      </c>
      <c r="C3747" s="2">
        <v>2.0253999999999999</v>
      </c>
      <c r="D3747" s="2">
        <v>2.22587</v>
      </c>
      <c r="E3747" s="2" t="s">
        <v>24</v>
      </c>
      <c r="F3747" s="2">
        <v>9.9000000000000005E-2</v>
      </c>
      <c r="G3747" s="2" t="s">
        <v>25</v>
      </c>
      <c r="H3747" s="3">
        <v>42018</v>
      </c>
    </row>
    <row r="3748" spans="1:8">
      <c r="A3748" s="2" t="s">
        <v>946</v>
      </c>
      <c r="B3748" s="12">
        <v>50458065960</v>
      </c>
      <c r="C3748" s="2">
        <v>2.1867000000000001</v>
      </c>
      <c r="D3748" s="2">
        <v>2.4032100000000001</v>
      </c>
      <c r="E3748" s="2" t="s">
        <v>24</v>
      </c>
      <c r="F3748" s="2">
        <v>9.9000000000000005E-2</v>
      </c>
      <c r="G3748" s="2" t="s">
        <v>25</v>
      </c>
      <c r="H3748" s="3">
        <v>42018</v>
      </c>
    </row>
    <row r="3749" spans="1:8">
      <c r="A3749" s="2" t="s">
        <v>947</v>
      </c>
      <c r="B3749" s="12">
        <v>50458065330</v>
      </c>
      <c r="C3749" s="2">
        <v>5.5328600000000003</v>
      </c>
      <c r="D3749" s="2">
        <v>6.0806199999999997</v>
      </c>
      <c r="E3749" s="2" t="s">
        <v>24</v>
      </c>
      <c r="F3749" s="2">
        <v>9.9000000000000005E-2</v>
      </c>
      <c r="G3749" s="2" t="s">
        <v>25</v>
      </c>
      <c r="H3749" s="3">
        <v>42018</v>
      </c>
    </row>
    <row r="3750" spans="1:8">
      <c r="A3750" s="2" t="s">
        <v>948</v>
      </c>
      <c r="B3750" s="12">
        <v>50458065530</v>
      </c>
      <c r="C3750" s="2">
        <v>9.0682200000000002</v>
      </c>
      <c r="D3750" s="2">
        <v>9.9658800000000003</v>
      </c>
      <c r="E3750" s="2" t="s">
        <v>24</v>
      </c>
      <c r="F3750" s="2">
        <v>9.9000000000000005E-2</v>
      </c>
      <c r="G3750" s="2" t="s">
        <v>25</v>
      </c>
      <c r="H3750" s="3">
        <v>42018</v>
      </c>
    </row>
    <row r="3751" spans="1:8">
      <c r="A3751" s="2" t="s">
        <v>949</v>
      </c>
      <c r="B3751" s="12">
        <v>50458065730</v>
      </c>
      <c r="C3751" s="2">
        <v>12.620240000000001</v>
      </c>
      <c r="D3751" s="2">
        <v>13.86952</v>
      </c>
      <c r="E3751" s="2" t="s">
        <v>24</v>
      </c>
      <c r="F3751" s="2">
        <v>9.9000000000000005E-2</v>
      </c>
      <c r="G3751" s="2" t="s">
        <v>25</v>
      </c>
      <c r="H3751" s="3">
        <v>42018</v>
      </c>
    </row>
    <row r="3752" spans="1:8">
      <c r="A3752" s="2" t="s">
        <v>1493</v>
      </c>
      <c r="B3752" s="12">
        <v>173056504</v>
      </c>
      <c r="C3752" s="2">
        <v>12.22245</v>
      </c>
      <c r="D3752" s="2">
        <v>14.05593</v>
      </c>
      <c r="E3752" s="2" t="s">
        <v>24</v>
      </c>
      <c r="F3752" s="2">
        <v>0.15</v>
      </c>
      <c r="G3752" s="2" t="s">
        <v>25</v>
      </c>
      <c r="H3752" s="3">
        <v>42018</v>
      </c>
    </row>
    <row r="3753" spans="1:8">
      <c r="A3753" s="2" t="s">
        <v>1494</v>
      </c>
      <c r="B3753" s="12">
        <v>173093308</v>
      </c>
      <c r="C3753" s="2">
        <v>6.88964</v>
      </c>
      <c r="D3753" s="2">
        <v>7.9230099999999997</v>
      </c>
      <c r="E3753" s="2" t="s">
        <v>24</v>
      </c>
      <c r="F3753" s="2">
        <v>0.15</v>
      </c>
      <c r="G3753" s="2" t="s">
        <v>25</v>
      </c>
      <c r="H3753" s="3">
        <v>42018</v>
      </c>
    </row>
    <row r="3754" spans="1:8">
      <c r="A3754" s="2" t="s">
        <v>630</v>
      </c>
      <c r="B3754" s="12">
        <v>299201210</v>
      </c>
      <c r="C3754" s="2">
        <v>6.3739800000000004</v>
      </c>
      <c r="D3754" s="2">
        <v>7.01112</v>
      </c>
      <c r="E3754" s="2" t="s">
        <v>24</v>
      </c>
      <c r="F3754" s="2">
        <v>0.1</v>
      </c>
      <c r="G3754" s="2" t="s">
        <v>25</v>
      </c>
      <c r="H3754" s="3">
        <v>42018</v>
      </c>
    </row>
    <row r="3755" spans="1:8">
      <c r="A3755" s="2" t="s">
        <v>1716</v>
      </c>
      <c r="B3755" s="12">
        <v>63020004901</v>
      </c>
      <c r="C3755" s="2">
        <v>1491.2639999999999</v>
      </c>
      <c r="D3755" s="2">
        <v>1508.2047600000001</v>
      </c>
      <c r="E3755" s="2" t="s">
        <v>24</v>
      </c>
      <c r="F3755" s="2">
        <v>1.14E-2</v>
      </c>
      <c r="G3755" s="2" t="s">
        <v>25</v>
      </c>
      <c r="H3755" s="3">
        <v>42018</v>
      </c>
    </row>
    <row r="3756" spans="1:8">
      <c r="A3756" s="2" t="s">
        <v>953</v>
      </c>
      <c r="B3756" s="12">
        <v>173068220</v>
      </c>
      <c r="C3756" s="2">
        <v>2.29989</v>
      </c>
      <c r="D3756" s="2">
        <v>2.4378600000000001</v>
      </c>
      <c r="E3756" s="2" t="s">
        <v>24</v>
      </c>
      <c r="F3756" s="2">
        <v>0.06</v>
      </c>
      <c r="G3756" s="2" t="s">
        <v>25</v>
      </c>
      <c r="H3756" s="3">
        <v>42018</v>
      </c>
    </row>
    <row r="3757" spans="1:8">
      <c r="A3757" s="2" t="s">
        <v>953</v>
      </c>
      <c r="B3757" s="12">
        <v>173068221</v>
      </c>
      <c r="C3757" s="2">
        <v>2.06142</v>
      </c>
      <c r="D3757" s="2">
        <v>2.1850299999999998</v>
      </c>
      <c r="E3757" s="2" t="s">
        <v>24</v>
      </c>
      <c r="F3757" s="2">
        <v>0.06</v>
      </c>
      <c r="G3757" s="2" t="s">
        <v>25</v>
      </c>
      <c r="H3757" s="3">
        <v>42018</v>
      </c>
    </row>
    <row r="3758" spans="1:8">
      <c r="A3758" s="2" t="s">
        <v>954</v>
      </c>
      <c r="B3758" s="12">
        <v>173075300</v>
      </c>
      <c r="C3758" s="2">
        <v>12.4785</v>
      </c>
      <c r="D3758" s="2">
        <v>14.35003</v>
      </c>
      <c r="E3758" s="2" t="s">
        <v>24</v>
      </c>
      <c r="F3758" s="2">
        <v>0.15</v>
      </c>
      <c r="G3758" s="2" t="s">
        <v>25</v>
      </c>
      <c r="H3758" s="3">
        <v>42018</v>
      </c>
    </row>
    <row r="3759" spans="1:8">
      <c r="A3759" s="2" t="s">
        <v>631</v>
      </c>
      <c r="B3759" s="12">
        <v>10337045003</v>
      </c>
      <c r="C3759" s="2">
        <v>30.230879999999999</v>
      </c>
      <c r="D3759" s="2">
        <v>33.072879999999998</v>
      </c>
      <c r="E3759" s="2" t="s">
        <v>24</v>
      </c>
      <c r="F3759" s="2">
        <v>9.4E-2</v>
      </c>
      <c r="G3759" s="2" t="s">
        <v>25</v>
      </c>
      <c r="H3759" s="3">
        <v>42018</v>
      </c>
    </row>
    <row r="3760" spans="1:8">
      <c r="A3760" s="2" t="s">
        <v>1269</v>
      </c>
      <c r="B3760" s="12">
        <v>456111030</v>
      </c>
      <c r="C3760" s="2">
        <v>5.2993499999999996</v>
      </c>
      <c r="D3760" s="2">
        <v>6.0941400000000003</v>
      </c>
      <c r="E3760" s="2" t="s">
        <v>24</v>
      </c>
      <c r="F3760" s="2">
        <v>0.15</v>
      </c>
      <c r="G3760" s="2" t="s">
        <v>25</v>
      </c>
      <c r="H3760" s="3">
        <v>42018</v>
      </c>
    </row>
    <row r="3761" spans="1:8">
      <c r="A3761" s="2" t="s">
        <v>1270</v>
      </c>
      <c r="B3761" s="12">
        <v>456112030</v>
      </c>
      <c r="C3761" s="2">
        <v>5.3764200000000004</v>
      </c>
      <c r="D3761" s="2">
        <v>6.1827800000000002</v>
      </c>
      <c r="E3761" s="2" t="s">
        <v>24</v>
      </c>
      <c r="F3761" s="2">
        <v>0.15</v>
      </c>
      <c r="G3761" s="2" t="s">
        <v>25</v>
      </c>
      <c r="H3761" s="3">
        <v>42018</v>
      </c>
    </row>
    <row r="3762" spans="1:8">
      <c r="A3762" s="2" t="s">
        <v>1271</v>
      </c>
      <c r="B3762" s="12">
        <v>456114030</v>
      </c>
      <c r="C3762" s="2">
        <v>5.3500300000000003</v>
      </c>
      <c r="D3762" s="2">
        <v>6.1524299999999998</v>
      </c>
      <c r="E3762" s="2" t="s">
        <v>24</v>
      </c>
      <c r="F3762" s="2">
        <v>0.15</v>
      </c>
      <c r="G3762" s="2" t="s">
        <v>25</v>
      </c>
      <c r="H3762" s="3">
        <v>42018</v>
      </c>
    </row>
    <row r="3763" spans="1:8">
      <c r="A3763" s="2" t="s">
        <v>1272</v>
      </c>
      <c r="B3763" s="12">
        <v>456110031</v>
      </c>
      <c r="C3763" s="2">
        <v>5.3002099999999999</v>
      </c>
      <c r="D3763" s="2">
        <v>6.0951399999999998</v>
      </c>
      <c r="E3763" s="2" t="s">
        <v>24</v>
      </c>
      <c r="F3763" s="2">
        <v>0.15</v>
      </c>
      <c r="G3763" s="2" t="s">
        <v>25</v>
      </c>
      <c r="H3763" s="3">
        <v>42018</v>
      </c>
    </row>
    <row r="3764" spans="1:8">
      <c r="A3764" s="2" t="s">
        <v>1542</v>
      </c>
      <c r="B3764" s="12">
        <v>186051060</v>
      </c>
      <c r="C3764" s="2">
        <v>16.44586</v>
      </c>
      <c r="D3764" s="2">
        <v>22.33989</v>
      </c>
      <c r="E3764" s="2" t="s">
        <v>24</v>
      </c>
      <c r="F3764" s="2">
        <v>0.3584</v>
      </c>
      <c r="G3764" s="2" t="s">
        <v>25</v>
      </c>
      <c r="H3764" s="3">
        <v>42018</v>
      </c>
    </row>
    <row r="3765" spans="1:8">
      <c r="A3765" s="2" t="s">
        <v>1543</v>
      </c>
      <c r="B3765" s="12">
        <v>186052060</v>
      </c>
      <c r="C3765" s="2">
        <v>16.54073</v>
      </c>
      <c r="D3765" s="2">
        <v>22.46876</v>
      </c>
      <c r="E3765" s="2" t="s">
        <v>24</v>
      </c>
      <c r="F3765" s="2">
        <v>0.3584</v>
      </c>
      <c r="G3765" s="2" t="s">
        <v>25</v>
      </c>
      <c r="H3765" s="3">
        <v>42018</v>
      </c>
    </row>
    <row r="3766" spans="1:8">
      <c r="A3766" s="2" t="s">
        <v>637</v>
      </c>
      <c r="B3766" s="12">
        <v>131541070</v>
      </c>
      <c r="C3766" s="2">
        <v>1.01031</v>
      </c>
      <c r="D3766" s="2">
        <v>1.09114</v>
      </c>
      <c r="E3766" s="2" t="s">
        <v>24</v>
      </c>
      <c r="F3766" s="2">
        <v>0.08</v>
      </c>
      <c r="G3766" s="2" t="s">
        <v>25</v>
      </c>
      <c r="H3766" s="3">
        <v>42018</v>
      </c>
    </row>
    <row r="3767" spans="1:8">
      <c r="A3767" s="2" t="s">
        <v>637</v>
      </c>
      <c r="B3767" s="12">
        <v>131541071</v>
      </c>
      <c r="C3767" s="2">
        <v>1.15448</v>
      </c>
      <c r="D3767" s="2">
        <v>1.24682</v>
      </c>
      <c r="E3767" s="2" t="s">
        <v>24</v>
      </c>
      <c r="F3767" s="2">
        <v>0.08</v>
      </c>
      <c r="G3767" s="2" t="s">
        <v>25</v>
      </c>
      <c r="H3767" s="3">
        <v>42018</v>
      </c>
    </row>
    <row r="3768" spans="1:8">
      <c r="A3768" s="2" t="s">
        <v>638</v>
      </c>
      <c r="B3768" s="12">
        <v>131247835</v>
      </c>
      <c r="C3768" s="2">
        <v>9.4243699999999997</v>
      </c>
      <c r="D3768" s="2">
        <v>10.178319999999999</v>
      </c>
      <c r="E3768" s="2" t="s">
        <v>24</v>
      </c>
      <c r="F3768" s="2">
        <v>0.08</v>
      </c>
      <c r="G3768" s="2" t="s">
        <v>25</v>
      </c>
      <c r="H3768" s="3">
        <v>42018</v>
      </c>
    </row>
    <row r="3769" spans="1:8">
      <c r="A3769" s="2" t="s">
        <v>639</v>
      </c>
      <c r="B3769" s="12">
        <v>131247935</v>
      </c>
      <c r="C3769" s="2">
        <v>10.031739999999999</v>
      </c>
      <c r="D3769" s="2">
        <v>10.834379999999999</v>
      </c>
      <c r="E3769" s="2" t="s">
        <v>24</v>
      </c>
      <c r="F3769" s="2">
        <v>0.08</v>
      </c>
      <c r="G3769" s="2" t="s">
        <v>25</v>
      </c>
      <c r="H3769" s="3">
        <v>42018</v>
      </c>
    </row>
    <row r="3770" spans="1:8">
      <c r="A3770" s="2" t="s">
        <v>640</v>
      </c>
      <c r="B3770" s="12">
        <v>131248035</v>
      </c>
      <c r="C3770" s="2">
        <v>9.9477700000000002</v>
      </c>
      <c r="D3770" s="2">
        <v>10.743589999999999</v>
      </c>
      <c r="E3770" s="2" t="s">
        <v>24</v>
      </c>
      <c r="F3770" s="2">
        <v>0.08</v>
      </c>
      <c r="G3770" s="2" t="s">
        <v>25</v>
      </c>
      <c r="H3770" s="3">
        <v>42018</v>
      </c>
    </row>
    <row r="3771" spans="1:8">
      <c r="A3771" s="2" t="s">
        <v>641</v>
      </c>
      <c r="B3771" s="12">
        <v>131247735</v>
      </c>
      <c r="C3771" s="2">
        <v>6.0205299999999999</v>
      </c>
      <c r="D3771" s="2">
        <v>6.5021100000000001</v>
      </c>
      <c r="E3771" s="2" t="s">
        <v>24</v>
      </c>
      <c r="F3771" s="2">
        <v>0.08</v>
      </c>
      <c r="G3771" s="2" t="s">
        <v>25</v>
      </c>
      <c r="H3771" s="3">
        <v>42018</v>
      </c>
    </row>
    <row r="3772" spans="1:8">
      <c r="A3772" s="2" t="s">
        <v>956</v>
      </c>
      <c r="B3772" s="12">
        <v>597004646</v>
      </c>
      <c r="C3772" s="2">
        <v>10.985810000000001</v>
      </c>
      <c r="D3772" s="2">
        <v>11.644959999999999</v>
      </c>
      <c r="E3772" s="2" t="s">
        <v>24</v>
      </c>
      <c r="F3772" s="2">
        <v>0.06</v>
      </c>
      <c r="G3772" s="2" t="s">
        <v>25</v>
      </c>
      <c r="H3772" s="3">
        <v>42018</v>
      </c>
    </row>
    <row r="3773" spans="1:8">
      <c r="A3773" s="2" t="s">
        <v>957</v>
      </c>
      <c r="B3773" s="12">
        <v>597012330</v>
      </c>
      <c r="C3773" s="2">
        <v>20.273630000000001</v>
      </c>
      <c r="D3773" s="2">
        <v>21.49025</v>
      </c>
      <c r="E3773" s="2" t="s">
        <v>24</v>
      </c>
      <c r="F3773" s="2">
        <v>0.06</v>
      </c>
      <c r="G3773" s="2" t="s">
        <v>25</v>
      </c>
      <c r="H3773" s="3">
        <v>42018</v>
      </c>
    </row>
    <row r="3774" spans="1:8">
      <c r="A3774" s="2" t="s">
        <v>642</v>
      </c>
      <c r="B3774" s="12">
        <v>61958040101</v>
      </c>
      <c r="C3774" s="2">
        <v>28.042090000000002</v>
      </c>
      <c r="D3774" s="2">
        <v>29.977550000000001</v>
      </c>
      <c r="E3774" s="2" t="s">
        <v>24</v>
      </c>
      <c r="F3774" s="2">
        <v>6.9000000000000006E-2</v>
      </c>
      <c r="G3774" s="2" t="s">
        <v>25</v>
      </c>
      <c r="H3774" s="3">
        <v>42018</v>
      </c>
    </row>
    <row r="3775" spans="1:8">
      <c r="A3775" s="2" t="s">
        <v>1091</v>
      </c>
      <c r="B3775" s="12">
        <v>78036542</v>
      </c>
      <c r="C3775" s="2">
        <v>10.17074</v>
      </c>
      <c r="D3775" s="2">
        <v>11.68628</v>
      </c>
      <c r="E3775" s="2" t="s">
        <v>24</v>
      </c>
      <c r="F3775" s="2">
        <v>0.14899999999999999</v>
      </c>
      <c r="G3775" s="2" t="s">
        <v>25</v>
      </c>
      <c r="H3775" s="3">
        <v>42018</v>
      </c>
    </row>
    <row r="3776" spans="1:8">
      <c r="A3776" s="2" t="s">
        <v>1092</v>
      </c>
      <c r="B3776" s="12">
        <v>78034342</v>
      </c>
      <c r="C3776" s="2">
        <v>10.124700000000001</v>
      </c>
      <c r="D3776" s="2">
        <v>11.633179999999999</v>
      </c>
      <c r="E3776" s="2" t="s">
        <v>24</v>
      </c>
      <c r="F3776" s="2">
        <v>0.14899999999999999</v>
      </c>
      <c r="G3776" s="2" t="s">
        <v>25</v>
      </c>
      <c r="H3776" s="3">
        <v>42018</v>
      </c>
    </row>
    <row r="3777" spans="1:8">
      <c r="A3777" s="2" t="s">
        <v>1093</v>
      </c>
      <c r="B3777" s="12">
        <v>78034442</v>
      </c>
      <c r="C3777" s="2">
        <v>10.11004</v>
      </c>
      <c r="D3777" s="2">
        <v>11.61636</v>
      </c>
      <c r="E3777" s="2" t="s">
        <v>24</v>
      </c>
      <c r="F3777" s="2">
        <v>0.14899999999999999</v>
      </c>
      <c r="G3777" s="2" t="s">
        <v>25</v>
      </c>
      <c r="H3777" s="3">
        <v>42018</v>
      </c>
    </row>
    <row r="3778" spans="1:8">
      <c r="A3778" s="2" t="s">
        <v>1094</v>
      </c>
      <c r="B3778" s="12">
        <v>78034542</v>
      </c>
      <c r="C3778" s="2">
        <v>10.16161</v>
      </c>
      <c r="D3778" s="2">
        <v>11.675789999999999</v>
      </c>
      <c r="E3778" s="2" t="s">
        <v>24</v>
      </c>
      <c r="F3778" s="2">
        <v>0.14899999999999999</v>
      </c>
      <c r="G3778" s="2" t="s">
        <v>25</v>
      </c>
      <c r="H3778" s="3">
        <v>42018</v>
      </c>
    </row>
    <row r="3779" spans="1:8">
      <c r="A3779" s="2" t="s">
        <v>1095</v>
      </c>
      <c r="B3779" s="12">
        <v>78034642</v>
      </c>
      <c r="C3779" s="2">
        <v>10.15404</v>
      </c>
      <c r="D3779" s="2">
        <v>11.66689</v>
      </c>
      <c r="E3779" s="2" t="s">
        <v>24</v>
      </c>
      <c r="F3779" s="2">
        <v>0.14899999999999999</v>
      </c>
      <c r="G3779" s="2" t="s">
        <v>25</v>
      </c>
      <c r="H3779" s="3">
        <v>42018</v>
      </c>
    </row>
    <row r="3780" spans="1:8">
      <c r="A3780" s="2" t="s">
        <v>1275</v>
      </c>
      <c r="B3780" s="12">
        <v>63481068447</v>
      </c>
      <c r="C3780" s="2">
        <v>0.40690999999999999</v>
      </c>
      <c r="D3780" s="2">
        <v>0.43946000000000002</v>
      </c>
      <c r="E3780" s="2" t="s">
        <v>24</v>
      </c>
      <c r="F3780" s="2">
        <v>0.08</v>
      </c>
      <c r="G3780" s="2" t="s">
        <v>25</v>
      </c>
      <c r="H3780" s="3">
        <v>42018</v>
      </c>
    </row>
    <row r="3781" spans="1:8">
      <c r="A3781" s="2" t="s">
        <v>1049</v>
      </c>
      <c r="B3781" s="12">
        <v>66582031131</v>
      </c>
      <c r="C3781" s="2">
        <v>6.2452100000000002</v>
      </c>
      <c r="D3781" s="2">
        <v>6.8634300000000001</v>
      </c>
      <c r="E3781" s="2" t="s">
        <v>24</v>
      </c>
      <c r="F3781" s="2">
        <v>9.9000000000000005E-2</v>
      </c>
      <c r="G3781" s="2" t="s">
        <v>25</v>
      </c>
      <c r="H3781" s="3">
        <v>42018</v>
      </c>
    </row>
    <row r="3782" spans="1:8">
      <c r="A3782" s="2" t="s">
        <v>1050</v>
      </c>
      <c r="B3782" s="12">
        <v>66582031231</v>
      </c>
      <c r="C3782" s="2">
        <v>6.2487500000000002</v>
      </c>
      <c r="D3782" s="2">
        <v>6.8673200000000003</v>
      </c>
      <c r="E3782" s="2" t="s">
        <v>24</v>
      </c>
      <c r="F3782" s="2">
        <v>9.9000000000000005E-2</v>
      </c>
      <c r="G3782" s="2" t="s">
        <v>25</v>
      </c>
      <c r="H3782" s="3">
        <v>42018</v>
      </c>
    </row>
    <row r="3783" spans="1:8">
      <c r="A3783" s="2" t="s">
        <v>1051</v>
      </c>
      <c r="B3783" s="12">
        <v>66582031331</v>
      </c>
      <c r="C3783" s="2">
        <v>6.2075899999999997</v>
      </c>
      <c r="D3783" s="2">
        <v>6.8220900000000002</v>
      </c>
      <c r="E3783" s="2" t="s">
        <v>24</v>
      </c>
      <c r="F3783" s="2">
        <v>9.9000000000000005E-2</v>
      </c>
      <c r="G3783" s="2" t="s">
        <v>25</v>
      </c>
      <c r="H3783" s="3">
        <v>42018</v>
      </c>
    </row>
    <row r="3784" spans="1:8">
      <c r="A3784" s="2" t="s">
        <v>1052</v>
      </c>
      <c r="B3784" s="12">
        <v>66582031531</v>
      </c>
      <c r="C3784" s="2">
        <v>6.1989799999999997</v>
      </c>
      <c r="D3784" s="2">
        <v>6.8126199999999999</v>
      </c>
      <c r="E3784" s="2" t="s">
        <v>24</v>
      </c>
      <c r="F3784" s="2">
        <v>9.9000000000000005E-2</v>
      </c>
      <c r="G3784" s="2" t="s">
        <v>25</v>
      </c>
      <c r="H3784" s="3">
        <v>42018</v>
      </c>
    </row>
    <row r="3785" spans="1:8">
      <c r="A3785" s="2" t="s">
        <v>647</v>
      </c>
      <c r="B3785" s="12">
        <v>59417010210</v>
      </c>
      <c r="C3785" s="2">
        <v>6.5490899999999996</v>
      </c>
      <c r="D3785" s="2">
        <v>7.1385100000000001</v>
      </c>
      <c r="E3785" s="2" t="s">
        <v>24</v>
      </c>
      <c r="F3785" s="2">
        <v>0.09</v>
      </c>
      <c r="G3785" s="2" t="s">
        <v>25</v>
      </c>
      <c r="H3785" s="3">
        <v>42018</v>
      </c>
    </row>
    <row r="3786" spans="1:8">
      <c r="A3786" s="2" t="s">
        <v>648</v>
      </c>
      <c r="B3786" s="12">
        <v>59417010310</v>
      </c>
      <c r="C3786" s="2">
        <v>6.4411100000000001</v>
      </c>
      <c r="D3786" s="2">
        <v>7.02081</v>
      </c>
      <c r="E3786" s="2" t="s">
        <v>24</v>
      </c>
      <c r="F3786" s="2">
        <v>0.09</v>
      </c>
      <c r="G3786" s="2" t="s">
        <v>25</v>
      </c>
      <c r="H3786" s="3">
        <v>42018</v>
      </c>
    </row>
    <row r="3787" spans="1:8">
      <c r="A3787" s="2" t="s">
        <v>649</v>
      </c>
      <c r="B3787" s="12">
        <v>59417010410</v>
      </c>
      <c r="C3787" s="2">
        <v>6.53491</v>
      </c>
      <c r="D3787" s="2">
        <v>7.1230599999999997</v>
      </c>
      <c r="E3787" s="2" t="s">
        <v>24</v>
      </c>
      <c r="F3787" s="2">
        <v>0.09</v>
      </c>
      <c r="G3787" s="2" t="s">
        <v>25</v>
      </c>
      <c r="H3787" s="3">
        <v>42018</v>
      </c>
    </row>
    <row r="3788" spans="1:8">
      <c r="A3788" s="2" t="s">
        <v>650</v>
      </c>
      <c r="B3788" s="12">
        <v>59417010510</v>
      </c>
      <c r="C3788" s="2">
        <v>6.4398</v>
      </c>
      <c r="D3788" s="2">
        <v>7.01938</v>
      </c>
      <c r="E3788" s="2" t="s">
        <v>24</v>
      </c>
      <c r="F3788" s="2">
        <v>0.09</v>
      </c>
      <c r="G3788" s="2" t="s">
        <v>25</v>
      </c>
      <c r="H3788" s="3">
        <v>42018</v>
      </c>
    </row>
    <row r="3789" spans="1:8">
      <c r="A3789" s="2" t="s">
        <v>651</v>
      </c>
      <c r="B3789" s="12">
        <v>59417010610</v>
      </c>
      <c r="C3789" s="2">
        <v>6.4683599999999997</v>
      </c>
      <c r="D3789" s="2">
        <v>7.0505100000000001</v>
      </c>
      <c r="E3789" s="2" t="s">
        <v>24</v>
      </c>
      <c r="F3789" s="2">
        <v>0.09</v>
      </c>
      <c r="G3789" s="2" t="s">
        <v>25</v>
      </c>
      <c r="H3789" s="3">
        <v>42018</v>
      </c>
    </row>
    <row r="3790" spans="1:8">
      <c r="A3790" s="2" t="s">
        <v>652</v>
      </c>
      <c r="B3790" s="12">
        <v>59417010710</v>
      </c>
      <c r="C3790" s="2">
        <v>6.5250399999999997</v>
      </c>
      <c r="D3790" s="2">
        <v>7.1123000000000003</v>
      </c>
      <c r="E3790" s="2" t="s">
        <v>24</v>
      </c>
      <c r="F3790" s="2">
        <v>0.09</v>
      </c>
      <c r="G3790" s="2" t="s">
        <v>25</v>
      </c>
      <c r="H3790" s="3">
        <v>42018</v>
      </c>
    </row>
    <row r="3791" spans="1:8">
      <c r="A3791" s="2" t="s">
        <v>958</v>
      </c>
      <c r="B3791" s="12">
        <v>173094755</v>
      </c>
      <c r="C3791" s="2">
        <v>3.9282900000000001</v>
      </c>
      <c r="D3791" s="2">
        <v>4.5175799999999997</v>
      </c>
      <c r="E3791" s="2" t="s">
        <v>24</v>
      </c>
      <c r="F3791" s="2">
        <v>0.15</v>
      </c>
      <c r="G3791" s="2" t="s">
        <v>25</v>
      </c>
      <c r="H3791" s="3">
        <v>42018</v>
      </c>
    </row>
    <row r="3792" spans="1:8">
      <c r="A3792" s="2" t="s">
        <v>959</v>
      </c>
      <c r="B3792" s="12">
        <v>173013555</v>
      </c>
      <c r="C3792" s="2">
        <v>4.2561400000000003</v>
      </c>
      <c r="D3792" s="2">
        <v>4.8946500000000004</v>
      </c>
      <c r="E3792" s="2" t="s">
        <v>24</v>
      </c>
      <c r="F3792" s="2">
        <v>0.15</v>
      </c>
      <c r="G3792" s="2" t="s">
        <v>25</v>
      </c>
      <c r="H3792" s="3">
        <v>42018</v>
      </c>
    </row>
    <row r="3793" spans="1:8">
      <c r="A3793" s="2" t="s">
        <v>960</v>
      </c>
      <c r="B3793" s="12">
        <v>173072200</v>
      </c>
      <c r="C3793" s="2">
        <v>7.8725100000000001</v>
      </c>
      <c r="D3793" s="2">
        <v>9.0533099999999997</v>
      </c>
      <c r="E3793" s="2" t="s">
        <v>24</v>
      </c>
      <c r="F3793" s="2">
        <v>0.15</v>
      </c>
      <c r="G3793" s="2" t="s">
        <v>25</v>
      </c>
      <c r="H3793" s="3">
        <v>42018</v>
      </c>
    </row>
    <row r="3794" spans="1:8">
      <c r="A3794" s="2" t="s">
        <v>184</v>
      </c>
      <c r="B3794" s="12">
        <v>4110150</v>
      </c>
      <c r="C3794" s="2">
        <v>33.590130000000002</v>
      </c>
      <c r="D3794" s="2">
        <v>36.613250000000001</v>
      </c>
      <c r="E3794" s="2" t="s">
        <v>24</v>
      </c>
      <c r="F3794" s="2">
        <v>0.09</v>
      </c>
      <c r="G3794" s="2" t="s">
        <v>25</v>
      </c>
      <c r="H3794" s="3">
        <v>42018</v>
      </c>
    </row>
    <row r="3795" spans="1:8">
      <c r="A3795" s="2" t="s">
        <v>963</v>
      </c>
      <c r="B3795" s="12">
        <v>4025752</v>
      </c>
      <c r="C3795" s="2">
        <v>5.0760100000000001</v>
      </c>
      <c r="D3795" s="2">
        <v>5.5328099999999996</v>
      </c>
      <c r="E3795" s="2" t="s">
        <v>24</v>
      </c>
      <c r="F3795" s="2">
        <v>0.09</v>
      </c>
      <c r="G3795" s="2" t="s">
        <v>25</v>
      </c>
      <c r="H3795" s="3">
        <v>42018</v>
      </c>
    </row>
    <row r="3796" spans="1:8">
      <c r="A3796" s="2" t="s">
        <v>964</v>
      </c>
      <c r="B3796" s="12">
        <v>187510401</v>
      </c>
      <c r="C3796" s="2">
        <v>116.22105000000001</v>
      </c>
      <c r="D3796" s="2">
        <v>127.7281</v>
      </c>
      <c r="E3796" s="2" t="s">
        <v>24</v>
      </c>
      <c r="F3796" s="2">
        <v>9.9000000000000005E-2</v>
      </c>
      <c r="G3796" s="2" t="s">
        <v>25</v>
      </c>
      <c r="H3796" s="3">
        <v>42018</v>
      </c>
    </row>
    <row r="3797" spans="1:8">
      <c r="A3797" s="2" t="s">
        <v>658</v>
      </c>
      <c r="B3797" s="12">
        <v>63402051001</v>
      </c>
      <c r="C3797" s="2">
        <v>3.3268</v>
      </c>
      <c r="D3797" s="2">
        <v>3.6559200000000001</v>
      </c>
      <c r="E3797" s="2" t="s">
        <v>24</v>
      </c>
      <c r="F3797" s="2">
        <v>9.8900000000000002E-2</v>
      </c>
      <c r="G3797" s="2" t="s">
        <v>25</v>
      </c>
      <c r="H3797" s="3">
        <v>42018</v>
      </c>
    </row>
    <row r="3798" spans="1:8">
      <c r="A3798" s="2" t="s">
        <v>1717</v>
      </c>
      <c r="B3798" s="12">
        <v>24580090</v>
      </c>
      <c r="C3798" s="2">
        <v>3.0049299999999999</v>
      </c>
      <c r="D3798" s="2">
        <v>3.3024800000000001</v>
      </c>
      <c r="E3798" s="2" t="s">
        <v>24</v>
      </c>
      <c r="F3798" s="2">
        <v>9.9000000000000005E-2</v>
      </c>
      <c r="G3798" s="2" t="s">
        <v>25</v>
      </c>
      <c r="H3798" s="3">
        <v>42018</v>
      </c>
    </row>
    <row r="3799" spans="1:8">
      <c r="A3799" s="2" t="s">
        <v>1054</v>
      </c>
      <c r="B3799" s="12">
        <v>66582041428</v>
      </c>
      <c r="C3799" s="2">
        <v>6.2971399999999997</v>
      </c>
      <c r="D3799" s="2">
        <v>6.9206200000000004</v>
      </c>
      <c r="E3799" s="2" t="s">
        <v>24</v>
      </c>
      <c r="F3799" s="2">
        <v>9.9000000000000005E-2</v>
      </c>
      <c r="G3799" s="2" t="s">
        <v>25</v>
      </c>
      <c r="H3799" s="3">
        <v>42018</v>
      </c>
    </row>
    <row r="3800" spans="1:8">
      <c r="A3800" s="2" t="s">
        <v>662</v>
      </c>
      <c r="B3800" s="12">
        <v>63402073760</v>
      </c>
      <c r="C3800" s="2">
        <v>25.294730000000001</v>
      </c>
      <c r="D3800" s="2">
        <v>27.799669999999999</v>
      </c>
      <c r="E3800" s="2" t="s">
        <v>24</v>
      </c>
      <c r="F3800" s="2">
        <v>9.9000000000000005E-2</v>
      </c>
      <c r="G3800" s="2" t="s">
        <v>25</v>
      </c>
      <c r="H3800" s="3">
        <v>42018</v>
      </c>
    </row>
    <row r="3801" spans="1:8">
      <c r="A3801" s="2" t="s">
        <v>965</v>
      </c>
      <c r="B3801" s="12">
        <v>99207030030</v>
      </c>
      <c r="C3801" s="2">
        <v>10.950609999999999</v>
      </c>
      <c r="D3801" s="2">
        <v>12.03472</v>
      </c>
      <c r="E3801" s="2" t="s">
        <v>24</v>
      </c>
      <c r="F3801" s="2">
        <v>9.9000000000000005E-2</v>
      </c>
      <c r="G3801" s="2" t="s">
        <v>25</v>
      </c>
      <c r="H3801" s="3">
        <v>42018</v>
      </c>
    </row>
    <row r="3802" spans="1:8">
      <c r="A3802" s="2" t="s">
        <v>965</v>
      </c>
      <c r="B3802" s="12">
        <v>99207030060</v>
      </c>
      <c r="C3802" s="2">
        <v>10.308920000000001</v>
      </c>
      <c r="D3802" s="2">
        <v>11.329499999999999</v>
      </c>
      <c r="E3802" s="2" t="s">
        <v>24</v>
      </c>
      <c r="F3802" s="2">
        <v>9.9000000000000005E-2</v>
      </c>
      <c r="G3802" s="2" t="s">
        <v>25</v>
      </c>
      <c r="H3802" s="3">
        <v>42018</v>
      </c>
    </row>
    <row r="3803" spans="1:8">
      <c r="A3803" s="2" t="s">
        <v>104</v>
      </c>
      <c r="B3803" s="12">
        <v>24208053535</v>
      </c>
      <c r="C3803" s="2">
        <v>48.947890000000001</v>
      </c>
      <c r="D3803" s="2">
        <v>53.84366</v>
      </c>
      <c r="E3803" s="2" t="s">
        <v>24</v>
      </c>
      <c r="F3803" s="2">
        <v>0.1</v>
      </c>
      <c r="G3803" s="2" t="s">
        <v>25</v>
      </c>
      <c r="H3803" s="3">
        <v>42018</v>
      </c>
    </row>
    <row r="3804" spans="1:8">
      <c r="A3804" s="2" t="s">
        <v>668</v>
      </c>
      <c r="B3804" s="12">
        <v>10337080445</v>
      </c>
      <c r="C3804" s="2">
        <v>8.2711000000000006</v>
      </c>
      <c r="D3804" s="2">
        <v>9.0487500000000001</v>
      </c>
      <c r="E3804" s="2" t="s">
        <v>24</v>
      </c>
      <c r="F3804" s="2">
        <v>9.4E-2</v>
      </c>
      <c r="G3804" s="2" t="s">
        <v>25</v>
      </c>
      <c r="H3804" s="3">
        <v>42018</v>
      </c>
    </row>
    <row r="3805" spans="1:8">
      <c r="A3805" s="2" t="s">
        <v>1718</v>
      </c>
      <c r="B3805" s="12">
        <v>78041420</v>
      </c>
      <c r="C3805" s="2">
        <v>12.781280000000001</v>
      </c>
      <c r="D3805" s="2">
        <v>13.164720000000001</v>
      </c>
      <c r="E3805" s="2" t="s">
        <v>24</v>
      </c>
      <c r="F3805" s="2">
        <v>0.03</v>
      </c>
      <c r="G3805" s="2" t="s">
        <v>25</v>
      </c>
      <c r="H3805" s="3">
        <v>42018</v>
      </c>
    </row>
    <row r="3806" spans="1:8">
      <c r="A3806" s="2" t="s">
        <v>1719</v>
      </c>
      <c r="B3806" s="12">
        <v>78041520</v>
      </c>
      <c r="C3806" s="2">
        <v>19.3093</v>
      </c>
      <c r="D3806" s="2">
        <v>19.888580000000001</v>
      </c>
      <c r="E3806" s="2" t="s">
        <v>24</v>
      </c>
      <c r="F3806" s="2">
        <v>0.03</v>
      </c>
      <c r="G3806" s="2" t="s">
        <v>25</v>
      </c>
      <c r="H3806" s="3">
        <v>42018</v>
      </c>
    </row>
    <row r="3807" spans="1:8">
      <c r="A3807" s="2" t="s">
        <v>966</v>
      </c>
      <c r="B3807" s="12">
        <v>187099445</v>
      </c>
      <c r="C3807" s="2">
        <v>118.02712</v>
      </c>
      <c r="D3807" s="2">
        <v>129.71180000000001</v>
      </c>
      <c r="E3807" s="2" t="s">
        <v>24</v>
      </c>
      <c r="F3807" s="2">
        <v>9.9000000000000005E-2</v>
      </c>
      <c r="G3807" s="2" t="s">
        <v>25</v>
      </c>
      <c r="H3807" s="3">
        <v>42018</v>
      </c>
    </row>
    <row r="3808" spans="1:8">
      <c r="A3808" s="2" t="s">
        <v>967</v>
      </c>
      <c r="B3808" s="12">
        <v>187099395</v>
      </c>
      <c r="C3808" s="2">
        <v>32.466709999999999</v>
      </c>
      <c r="D3808" s="2">
        <v>37.336709999999997</v>
      </c>
      <c r="E3808" s="2" t="s">
        <v>24</v>
      </c>
      <c r="F3808" s="2">
        <v>0.15</v>
      </c>
      <c r="G3808" s="2" t="s">
        <v>25</v>
      </c>
      <c r="H3808" s="3">
        <v>42018</v>
      </c>
    </row>
    <row r="3809" spans="1:8">
      <c r="A3809" s="2" t="s">
        <v>1720</v>
      </c>
      <c r="B3809" s="12">
        <v>99207027675</v>
      </c>
      <c r="C3809" s="2">
        <v>115.27231999999999</v>
      </c>
      <c r="D3809" s="2">
        <v>132.56317000000001</v>
      </c>
      <c r="E3809" s="2" t="s">
        <v>24</v>
      </c>
      <c r="F3809" s="2">
        <v>0.15</v>
      </c>
      <c r="G3809" s="2" t="s">
        <v>25</v>
      </c>
      <c r="H3809" s="3">
        <v>42018</v>
      </c>
    </row>
    <row r="3810" spans="1:8">
      <c r="A3810" s="2" t="s">
        <v>968</v>
      </c>
      <c r="B3810" s="12">
        <v>99207027028</v>
      </c>
      <c r="C3810" s="2">
        <v>31.377040000000001</v>
      </c>
      <c r="D3810" s="2">
        <v>36.083590000000001</v>
      </c>
      <c r="E3810" s="2" t="s">
        <v>24</v>
      </c>
      <c r="F3810" s="2">
        <v>0.15</v>
      </c>
      <c r="G3810" s="2" t="s">
        <v>25</v>
      </c>
      <c r="H3810" s="3">
        <v>42018</v>
      </c>
    </row>
    <row r="3811" spans="1:8">
      <c r="A3811" s="2" t="s">
        <v>969</v>
      </c>
      <c r="B3811" s="12">
        <v>99207027175</v>
      </c>
      <c r="C3811" s="2">
        <v>115.64523</v>
      </c>
      <c r="D3811" s="2">
        <v>132.99200999999999</v>
      </c>
      <c r="E3811" s="2" t="s">
        <v>24</v>
      </c>
      <c r="F3811" s="2">
        <v>0.15</v>
      </c>
      <c r="G3811" s="2" t="s">
        <v>25</v>
      </c>
      <c r="H3811" s="3">
        <v>42018</v>
      </c>
    </row>
    <row r="3812" spans="1:8">
      <c r="A3812" s="2" t="s">
        <v>106</v>
      </c>
      <c r="B3812" s="12">
        <v>24208035805</v>
      </c>
      <c r="C3812" s="2">
        <v>34.483710000000002</v>
      </c>
      <c r="D3812" s="2">
        <v>37.93242</v>
      </c>
      <c r="E3812" s="2" t="s">
        <v>24</v>
      </c>
      <c r="F3812" s="2">
        <v>0.1</v>
      </c>
      <c r="G3812" s="2" t="s">
        <v>25</v>
      </c>
      <c r="H3812" s="3">
        <v>42018</v>
      </c>
    </row>
    <row r="3813" spans="1:8">
      <c r="A3813" s="2" t="s">
        <v>106</v>
      </c>
      <c r="B3813" s="12">
        <v>24208035810</v>
      </c>
      <c r="C3813" s="2">
        <v>34.462649999999996</v>
      </c>
      <c r="D3813" s="2">
        <v>37.909260000000003</v>
      </c>
      <c r="E3813" s="2" t="s">
        <v>24</v>
      </c>
      <c r="F3813" s="2">
        <v>0.1</v>
      </c>
      <c r="G3813" s="2" t="s">
        <v>25</v>
      </c>
      <c r="H3813" s="3">
        <v>42018</v>
      </c>
    </row>
    <row r="3814" spans="1:8">
      <c r="A3814" s="2" t="s">
        <v>669</v>
      </c>
      <c r="B3814" s="12">
        <v>23361525</v>
      </c>
      <c r="C3814" s="2">
        <v>45.147030000000001</v>
      </c>
      <c r="D3814" s="2">
        <v>48.756540000000001</v>
      </c>
      <c r="E3814" s="2" t="s">
        <v>24</v>
      </c>
      <c r="F3814" s="2">
        <v>0.08</v>
      </c>
      <c r="G3814" s="2" t="s">
        <v>25</v>
      </c>
      <c r="H3814" s="3">
        <v>42018</v>
      </c>
    </row>
    <row r="3815" spans="1:8">
      <c r="A3815" s="2" t="s">
        <v>1721</v>
      </c>
      <c r="B3815" s="12">
        <v>65034510</v>
      </c>
      <c r="C3815" s="2">
        <v>12.137219999999999</v>
      </c>
      <c r="D3815" s="2">
        <v>12.86351</v>
      </c>
      <c r="E3815" s="2" t="s">
        <v>24</v>
      </c>
      <c r="F3815" s="2">
        <v>5.9799999999999999E-2</v>
      </c>
      <c r="G3815" s="2" t="s">
        <v>25</v>
      </c>
      <c r="H3815" s="3">
        <v>42025</v>
      </c>
    </row>
    <row r="3816" spans="1:8">
      <c r="A3816" s="2" t="s">
        <v>149</v>
      </c>
      <c r="B3816" s="12">
        <v>88250033</v>
      </c>
      <c r="C3816" s="2">
        <v>17.90362</v>
      </c>
      <c r="D3816" s="2">
        <v>19.676079999999999</v>
      </c>
      <c r="E3816" s="2" t="s">
        <v>24</v>
      </c>
      <c r="F3816" s="2">
        <v>9.9000000000000005E-2</v>
      </c>
      <c r="G3816" s="2" t="s">
        <v>25</v>
      </c>
      <c r="H3816" s="3">
        <v>42025</v>
      </c>
    </row>
    <row r="3817" spans="1:8">
      <c r="A3817" s="2" t="s">
        <v>150</v>
      </c>
      <c r="B3817" s="12">
        <v>88250205</v>
      </c>
      <c r="C3817" s="2">
        <v>23.059180000000001</v>
      </c>
      <c r="D3817" s="2">
        <v>25.25066</v>
      </c>
      <c r="E3817" s="2" t="s">
        <v>24</v>
      </c>
      <c r="F3817" s="2">
        <v>9.5000000000000001E-2</v>
      </c>
      <c r="G3817" s="2" t="s">
        <v>25</v>
      </c>
      <c r="H3817" s="3">
        <v>42025</v>
      </c>
    </row>
    <row r="3818" spans="1:8">
      <c r="A3818" s="2" t="s">
        <v>1008</v>
      </c>
      <c r="B3818" s="12">
        <v>37024330</v>
      </c>
      <c r="C3818" s="2">
        <v>3.9947900000000001</v>
      </c>
      <c r="D3818" s="2">
        <v>4.7936699999999997</v>
      </c>
      <c r="E3818" s="2" t="s">
        <v>24</v>
      </c>
      <c r="F3818" s="2">
        <v>0.2</v>
      </c>
      <c r="G3818" s="2" t="s">
        <v>25</v>
      </c>
      <c r="H3818" s="3">
        <v>42025</v>
      </c>
    </row>
    <row r="3819" spans="1:8">
      <c r="A3819" s="2" t="s">
        <v>697</v>
      </c>
      <c r="B3819" s="12">
        <v>65027510</v>
      </c>
      <c r="C3819" s="2">
        <v>15.686870000000001</v>
      </c>
      <c r="D3819" s="2">
        <v>19.60858</v>
      </c>
      <c r="E3819" s="2" t="s">
        <v>24</v>
      </c>
      <c r="F3819" s="2">
        <v>0.25</v>
      </c>
      <c r="G3819" s="2" t="s">
        <v>25</v>
      </c>
      <c r="H3819" s="3">
        <v>42025</v>
      </c>
    </row>
    <row r="3820" spans="1:8">
      <c r="A3820" s="2" t="s">
        <v>697</v>
      </c>
      <c r="B3820" s="12">
        <v>65027515</v>
      </c>
      <c r="C3820" s="2">
        <v>15.443759999999999</v>
      </c>
      <c r="D3820" s="2">
        <v>19.30547</v>
      </c>
      <c r="E3820" s="2" t="s">
        <v>24</v>
      </c>
      <c r="F3820" s="2">
        <v>0.25</v>
      </c>
      <c r="G3820" s="2" t="s">
        <v>25</v>
      </c>
      <c r="H3820" s="3">
        <v>42025</v>
      </c>
    </row>
    <row r="3821" spans="1:8">
      <c r="A3821" s="2" t="s">
        <v>1303</v>
      </c>
      <c r="B3821" s="12">
        <v>65597011130</v>
      </c>
      <c r="C3821" s="2">
        <v>4.9245999999999999</v>
      </c>
      <c r="D3821" s="2">
        <v>5.26952</v>
      </c>
      <c r="E3821" s="2" t="s">
        <v>24</v>
      </c>
      <c r="F3821" s="2">
        <v>7.0000000000000007E-2</v>
      </c>
      <c r="G3821" s="2" t="s">
        <v>25</v>
      </c>
      <c r="H3821" s="3">
        <v>42025</v>
      </c>
    </row>
    <row r="3822" spans="1:8">
      <c r="A3822" s="2" t="s">
        <v>1304</v>
      </c>
      <c r="B3822" s="12">
        <v>65597011330</v>
      </c>
      <c r="C3822" s="2">
        <v>6.2983599999999997</v>
      </c>
      <c r="D3822" s="2">
        <v>6.7441000000000004</v>
      </c>
      <c r="E3822" s="2" t="s">
        <v>24</v>
      </c>
      <c r="F3822" s="2">
        <v>7.0800000000000002E-2</v>
      </c>
      <c r="G3822" s="2" t="s">
        <v>25</v>
      </c>
      <c r="H3822" s="3">
        <v>42025</v>
      </c>
    </row>
    <row r="3823" spans="1:8">
      <c r="A3823" s="2" t="s">
        <v>1305</v>
      </c>
      <c r="B3823" s="12">
        <v>65597011030</v>
      </c>
      <c r="C3823" s="2">
        <v>4.9449399999999999</v>
      </c>
      <c r="D3823" s="2">
        <v>5.2912800000000004</v>
      </c>
      <c r="E3823" s="2" t="s">
        <v>24</v>
      </c>
      <c r="F3823" s="2">
        <v>7.0000000000000007E-2</v>
      </c>
      <c r="G3823" s="2" t="s">
        <v>25</v>
      </c>
      <c r="H3823" s="3">
        <v>42025</v>
      </c>
    </row>
    <row r="3824" spans="1:8">
      <c r="A3824" s="2" t="s">
        <v>1306</v>
      </c>
      <c r="B3824" s="12">
        <v>65597011230</v>
      </c>
      <c r="C3824" s="2">
        <v>6.32308</v>
      </c>
      <c r="D3824" s="2">
        <v>6.7705599999999997</v>
      </c>
      <c r="E3824" s="2" t="s">
        <v>24</v>
      </c>
      <c r="F3824" s="2">
        <v>7.0800000000000002E-2</v>
      </c>
      <c r="G3824" s="2" t="s">
        <v>25</v>
      </c>
      <c r="H3824" s="3">
        <v>42025</v>
      </c>
    </row>
    <row r="3825" spans="1:8">
      <c r="A3825" s="2" t="s">
        <v>1307</v>
      </c>
      <c r="B3825" s="12">
        <v>65597010303</v>
      </c>
      <c r="C3825" s="2">
        <v>4.0437000000000003</v>
      </c>
      <c r="D3825" s="2">
        <v>4.3283399999999999</v>
      </c>
      <c r="E3825" s="2" t="s">
        <v>24</v>
      </c>
      <c r="F3825" s="2">
        <v>7.0400000000000004E-2</v>
      </c>
      <c r="G3825" s="2" t="s">
        <v>25</v>
      </c>
      <c r="H3825" s="3">
        <v>42025</v>
      </c>
    </row>
    <row r="3826" spans="1:8">
      <c r="A3826" s="2" t="s">
        <v>1308</v>
      </c>
      <c r="B3826" s="12">
        <v>65597010403</v>
      </c>
      <c r="C3826" s="2">
        <v>5.5384599999999997</v>
      </c>
      <c r="D3826" s="2">
        <v>5.9347399999999997</v>
      </c>
      <c r="E3826" s="2" t="s">
        <v>24</v>
      </c>
      <c r="F3826" s="2">
        <v>7.1599999999999997E-2</v>
      </c>
      <c r="G3826" s="2" t="s">
        <v>25</v>
      </c>
      <c r="H3826" s="3">
        <v>42025</v>
      </c>
    </row>
    <row r="3827" spans="1:8">
      <c r="A3827" s="2" t="s">
        <v>1309</v>
      </c>
      <c r="B3827" s="12">
        <v>65597010130</v>
      </c>
      <c r="C3827" s="2">
        <v>3.2642699999999998</v>
      </c>
      <c r="D3827" s="2">
        <v>3.49675</v>
      </c>
      <c r="E3827" s="2" t="s">
        <v>24</v>
      </c>
      <c r="F3827" s="2">
        <v>7.1199999999999999E-2</v>
      </c>
      <c r="G3827" s="2" t="s">
        <v>25</v>
      </c>
      <c r="H3827" s="3">
        <v>42025</v>
      </c>
    </row>
    <row r="3828" spans="1:8">
      <c r="A3828" s="2" t="s">
        <v>1310</v>
      </c>
      <c r="B3828" s="12">
        <v>65597010530</v>
      </c>
      <c r="C3828" s="2">
        <v>3.9927999999999999</v>
      </c>
      <c r="D3828" s="2">
        <v>4.27386</v>
      </c>
      <c r="E3828" s="2" t="s">
        <v>24</v>
      </c>
      <c r="F3828" s="2">
        <v>7.0400000000000004E-2</v>
      </c>
      <c r="G3828" s="2" t="s">
        <v>25</v>
      </c>
      <c r="H3828" s="3">
        <v>42025</v>
      </c>
    </row>
    <row r="3829" spans="1:8">
      <c r="A3829" s="2" t="s">
        <v>1311</v>
      </c>
      <c r="B3829" s="12">
        <v>65597010630</v>
      </c>
      <c r="C3829" s="2">
        <v>5.5389499999999998</v>
      </c>
      <c r="D3829" s="2">
        <v>5.93527</v>
      </c>
      <c r="E3829" s="2" t="s">
        <v>24</v>
      </c>
      <c r="F3829" s="2">
        <v>7.1599999999999997E-2</v>
      </c>
      <c r="G3829" s="2" t="s">
        <v>25</v>
      </c>
      <c r="H3829" s="3">
        <v>42025</v>
      </c>
    </row>
    <row r="3830" spans="1:8">
      <c r="A3830" s="2" t="s">
        <v>1312</v>
      </c>
      <c r="B3830" s="12">
        <v>65597010730</v>
      </c>
      <c r="C3830" s="2">
        <v>5.5527600000000001</v>
      </c>
      <c r="D3830" s="2">
        <v>5.9500599999999997</v>
      </c>
      <c r="E3830" s="2" t="s">
        <v>24</v>
      </c>
      <c r="F3830" s="2">
        <v>7.1599999999999997E-2</v>
      </c>
      <c r="G3830" s="2" t="s">
        <v>25</v>
      </c>
      <c r="H3830" s="3">
        <v>42025</v>
      </c>
    </row>
    <row r="3831" spans="1:8">
      <c r="A3831" s="2" t="s">
        <v>1276</v>
      </c>
      <c r="B3831" s="12">
        <v>65024610</v>
      </c>
      <c r="C3831" s="2">
        <v>19.592590000000001</v>
      </c>
      <c r="D3831" s="2">
        <v>20.885529999999999</v>
      </c>
      <c r="E3831" s="2" t="s">
        <v>24</v>
      </c>
      <c r="F3831" s="2">
        <v>6.6000000000000003E-2</v>
      </c>
      <c r="G3831" s="2" t="s">
        <v>25</v>
      </c>
      <c r="H3831" s="3">
        <v>42025</v>
      </c>
    </row>
    <row r="3832" spans="1:8">
      <c r="A3832" s="2" t="s">
        <v>1276</v>
      </c>
      <c r="B3832" s="12">
        <v>65024615</v>
      </c>
      <c r="C3832" s="2">
        <v>19.55668</v>
      </c>
      <c r="D3832" s="2">
        <v>21.315989999999999</v>
      </c>
      <c r="E3832" s="2" t="s">
        <v>24</v>
      </c>
      <c r="F3832" s="2">
        <v>0.09</v>
      </c>
      <c r="G3832" s="2" t="s">
        <v>25</v>
      </c>
      <c r="H3832" s="3">
        <v>42025</v>
      </c>
    </row>
    <row r="3833" spans="1:8">
      <c r="A3833" s="2" t="s">
        <v>719</v>
      </c>
      <c r="B3833" s="12">
        <v>65065435</v>
      </c>
      <c r="C3833" s="2">
        <v>36.506</v>
      </c>
      <c r="D3833" s="2">
        <v>38.700380000000003</v>
      </c>
      <c r="E3833" s="2" t="s">
        <v>24</v>
      </c>
      <c r="F3833" s="2">
        <v>6.0100000000000001E-2</v>
      </c>
      <c r="G3833" s="2" t="s">
        <v>25</v>
      </c>
      <c r="H3833" s="3">
        <v>42025</v>
      </c>
    </row>
    <row r="3834" spans="1:8">
      <c r="A3834" s="2" t="s">
        <v>720</v>
      </c>
      <c r="B3834" s="12">
        <v>65853110</v>
      </c>
      <c r="C3834" s="2">
        <v>19.470490000000002</v>
      </c>
      <c r="D3834" s="2">
        <v>21.22147</v>
      </c>
      <c r="E3834" s="2" t="s">
        <v>24</v>
      </c>
      <c r="F3834" s="2">
        <v>8.9899999999999994E-2</v>
      </c>
      <c r="G3834" s="2" t="s">
        <v>25</v>
      </c>
      <c r="H3834" s="3">
        <v>42025</v>
      </c>
    </row>
    <row r="3835" spans="1:8">
      <c r="A3835" s="2" t="s">
        <v>721</v>
      </c>
      <c r="B3835" s="12">
        <v>65853302</v>
      </c>
      <c r="C3835" s="2">
        <v>20.537179999999999</v>
      </c>
      <c r="D3835" s="2">
        <v>21.562809999999999</v>
      </c>
      <c r="E3835" s="2" t="s">
        <v>24</v>
      </c>
      <c r="F3835" s="2">
        <v>4.99E-2</v>
      </c>
      <c r="G3835" s="2" t="s">
        <v>25</v>
      </c>
      <c r="H3835" s="3">
        <v>42025</v>
      </c>
    </row>
    <row r="3836" spans="1:8">
      <c r="A3836" s="2" t="s">
        <v>1009</v>
      </c>
      <c r="B3836" s="12">
        <v>68220013301</v>
      </c>
      <c r="C3836" s="2">
        <v>1.0019999999999999E-2</v>
      </c>
      <c r="D3836" s="2">
        <v>1.2030000000000001E-2</v>
      </c>
      <c r="E3836" s="2" t="s">
        <v>24</v>
      </c>
      <c r="F3836" s="2">
        <v>0.2006</v>
      </c>
      <c r="G3836" s="2" t="s">
        <v>25</v>
      </c>
      <c r="H3836" s="3">
        <v>42025</v>
      </c>
    </row>
    <row r="3837" spans="1:8">
      <c r="A3837" s="2" t="s">
        <v>1124</v>
      </c>
      <c r="B3837" s="12">
        <v>68025006030</v>
      </c>
      <c r="C3837" s="2">
        <v>3.2957399999999999</v>
      </c>
      <c r="D3837" s="2">
        <v>3.5264799999999998</v>
      </c>
      <c r="E3837" s="2" t="s">
        <v>24</v>
      </c>
      <c r="F3837" s="2">
        <v>7.0000000000000007E-2</v>
      </c>
      <c r="G3837" s="2" t="s">
        <v>25</v>
      </c>
      <c r="H3837" s="3">
        <v>42025</v>
      </c>
    </row>
    <row r="3838" spans="1:8">
      <c r="A3838" s="2" t="s">
        <v>1722</v>
      </c>
      <c r="B3838" s="12">
        <v>65039605</v>
      </c>
      <c r="C3838" s="2">
        <v>7.0380000000000003</v>
      </c>
      <c r="D3838" s="2">
        <v>7.4611999999999998</v>
      </c>
      <c r="E3838" s="2" t="s">
        <v>24</v>
      </c>
      <c r="F3838" s="2">
        <v>6.0100000000000001E-2</v>
      </c>
      <c r="G3838" s="2" t="s">
        <v>25</v>
      </c>
      <c r="H3838" s="3">
        <v>42025</v>
      </c>
    </row>
    <row r="3839" spans="1:8">
      <c r="A3839" s="2" t="s">
        <v>1723</v>
      </c>
      <c r="B3839" s="12">
        <v>68220016010</v>
      </c>
      <c r="C3839" s="2">
        <v>9.3223800000000008</v>
      </c>
      <c r="D3839" s="2">
        <v>10.720829999999999</v>
      </c>
      <c r="E3839" s="2" t="s">
        <v>24</v>
      </c>
      <c r="F3839" s="2">
        <v>0.15</v>
      </c>
      <c r="G3839" s="2" t="s">
        <v>25</v>
      </c>
      <c r="H3839" s="3">
        <v>42025</v>
      </c>
    </row>
    <row r="3840" spans="1:8">
      <c r="A3840" s="2" t="s">
        <v>762</v>
      </c>
      <c r="B3840" s="12">
        <v>65924005</v>
      </c>
      <c r="C3840" s="2">
        <v>26.79318</v>
      </c>
      <c r="D3840" s="2">
        <v>28.129079999999998</v>
      </c>
      <c r="E3840" s="2" t="s">
        <v>24</v>
      </c>
      <c r="F3840" s="2">
        <v>4.99E-2</v>
      </c>
      <c r="G3840" s="2" t="s">
        <v>25</v>
      </c>
      <c r="H3840" s="3">
        <v>42025</v>
      </c>
    </row>
    <row r="3841" spans="1:8">
      <c r="A3841" s="2" t="s">
        <v>1392</v>
      </c>
      <c r="B3841" s="12">
        <v>37024523</v>
      </c>
      <c r="C3841" s="2">
        <v>6.1151</v>
      </c>
      <c r="D3841" s="2">
        <v>6.7267900000000003</v>
      </c>
      <c r="E3841" s="2" t="s">
        <v>24</v>
      </c>
      <c r="F3841" s="2">
        <v>0.1</v>
      </c>
      <c r="G3841" s="2" t="s">
        <v>25</v>
      </c>
      <c r="H3841" s="3">
        <v>42025</v>
      </c>
    </row>
    <row r="3842" spans="1:8">
      <c r="A3842" s="2" t="s">
        <v>1013</v>
      </c>
      <c r="B3842" s="12">
        <v>37601030</v>
      </c>
      <c r="C3842" s="2">
        <v>8.9073899999999995</v>
      </c>
      <c r="D3842" s="2">
        <v>10.45811</v>
      </c>
      <c r="E3842" s="2" t="s">
        <v>24</v>
      </c>
      <c r="F3842" s="2">
        <v>0.1741</v>
      </c>
      <c r="G3842" s="2" t="s">
        <v>25</v>
      </c>
      <c r="H3842" s="3">
        <v>42025</v>
      </c>
    </row>
    <row r="3843" spans="1:8">
      <c r="A3843" s="2" t="s">
        <v>1024</v>
      </c>
      <c r="B3843" s="12">
        <v>37043001</v>
      </c>
      <c r="C3843" s="2">
        <v>8.1288599999999995</v>
      </c>
      <c r="D3843" s="2">
        <v>9.3481900000000007</v>
      </c>
      <c r="E3843" s="2" t="s">
        <v>24</v>
      </c>
      <c r="F3843" s="2">
        <v>0.15</v>
      </c>
      <c r="G3843" s="2" t="s">
        <v>25</v>
      </c>
      <c r="H3843" s="3">
        <v>42025</v>
      </c>
    </row>
    <row r="3844" spans="1:8">
      <c r="A3844" s="2" t="s">
        <v>1025</v>
      </c>
      <c r="B3844" s="12">
        <v>37043101</v>
      </c>
      <c r="C3844" s="2">
        <v>8.7225199999999994</v>
      </c>
      <c r="D3844" s="2">
        <v>10.030900000000001</v>
      </c>
      <c r="E3844" s="2" t="s">
        <v>24</v>
      </c>
      <c r="F3844" s="2">
        <v>0.15</v>
      </c>
      <c r="G3844" s="2" t="s">
        <v>25</v>
      </c>
      <c r="H3844" s="3">
        <v>42025</v>
      </c>
    </row>
    <row r="3845" spans="1:8">
      <c r="A3845" s="2" t="s">
        <v>1561</v>
      </c>
      <c r="B3845" s="12">
        <v>37044267</v>
      </c>
      <c r="C3845" s="2">
        <v>4.2895700000000003</v>
      </c>
      <c r="D3845" s="2">
        <v>4.9330100000000003</v>
      </c>
      <c r="E3845" s="2" t="s">
        <v>24</v>
      </c>
      <c r="F3845" s="2">
        <v>0.15</v>
      </c>
      <c r="G3845" s="2" t="s">
        <v>25</v>
      </c>
      <c r="H3845" s="3">
        <v>42025</v>
      </c>
    </row>
    <row r="3846" spans="1:8">
      <c r="A3846" s="2" t="s">
        <v>787</v>
      </c>
      <c r="B3846" s="12">
        <v>65175007</v>
      </c>
      <c r="C3846" s="2">
        <v>103.90765</v>
      </c>
      <c r="D3846" s="2">
        <v>114.2475</v>
      </c>
      <c r="E3846" s="2" t="s">
        <v>24</v>
      </c>
      <c r="F3846" s="2">
        <v>9.9500000000000005E-2</v>
      </c>
      <c r="G3846" s="2" t="s">
        <v>25</v>
      </c>
      <c r="H3846" s="3">
        <v>42025</v>
      </c>
    </row>
    <row r="3847" spans="1:8">
      <c r="A3847" s="2" t="s">
        <v>1128</v>
      </c>
      <c r="B3847" s="12">
        <v>68025004610</v>
      </c>
      <c r="C3847" s="2">
        <v>4.6287200000000004</v>
      </c>
      <c r="D3847" s="2">
        <v>5.1842199999999998</v>
      </c>
      <c r="E3847" s="2" t="s">
        <v>24</v>
      </c>
      <c r="F3847" s="2">
        <v>0.12</v>
      </c>
      <c r="G3847" s="2" t="s">
        <v>25</v>
      </c>
      <c r="H3847" s="3">
        <v>42025</v>
      </c>
    </row>
    <row r="3848" spans="1:8">
      <c r="A3848" s="2" t="s">
        <v>1129</v>
      </c>
      <c r="B3848" s="12">
        <v>68025004710</v>
      </c>
      <c r="C3848" s="2">
        <v>5.1968199999999998</v>
      </c>
      <c r="D3848" s="2">
        <v>5.6932400000000003</v>
      </c>
      <c r="E3848" s="2" t="s">
        <v>24</v>
      </c>
      <c r="F3848" s="2">
        <v>9.5500000000000002E-2</v>
      </c>
      <c r="G3848" s="2" t="s">
        <v>25</v>
      </c>
      <c r="H3848" s="3">
        <v>42025</v>
      </c>
    </row>
    <row r="3849" spans="1:8">
      <c r="A3849" s="2" t="s">
        <v>1724</v>
      </c>
      <c r="B3849" s="12">
        <v>998061505</v>
      </c>
      <c r="C3849" s="2">
        <v>11.9396</v>
      </c>
      <c r="D3849" s="2">
        <v>12.65239</v>
      </c>
      <c r="E3849" s="2" t="s">
        <v>24</v>
      </c>
      <c r="F3849" s="2">
        <v>5.9700000000000003E-2</v>
      </c>
      <c r="G3849" s="2" t="s">
        <v>25</v>
      </c>
      <c r="H3849" s="3">
        <v>42025</v>
      </c>
    </row>
    <row r="3850" spans="1:8">
      <c r="A3850" s="2" t="s">
        <v>846</v>
      </c>
      <c r="B3850" s="12">
        <v>65000603</v>
      </c>
      <c r="C3850" s="2">
        <v>37.190890000000003</v>
      </c>
      <c r="D3850" s="2">
        <v>41.153210000000001</v>
      </c>
      <c r="E3850" s="2" t="s">
        <v>24</v>
      </c>
      <c r="F3850" s="2">
        <v>0.1065</v>
      </c>
      <c r="G3850" s="2" t="s">
        <v>25</v>
      </c>
      <c r="H3850" s="3">
        <v>42025</v>
      </c>
    </row>
    <row r="3851" spans="1:8">
      <c r="A3851" s="2" t="s">
        <v>1033</v>
      </c>
      <c r="B3851" s="12">
        <v>37814006</v>
      </c>
      <c r="C3851" s="2">
        <v>52.287709999999997</v>
      </c>
      <c r="D3851" s="2">
        <v>57.517000000000003</v>
      </c>
      <c r="E3851" s="2" t="s">
        <v>24</v>
      </c>
      <c r="F3851" s="2">
        <v>0.1</v>
      </c>
      <c r="G3851" s="2" t="s">
        <v>25</v>
      </c>
      <c r="H3851" s="3">
        <v>42025</v>
      </c>
    </row>
    <row r="3852" spans="1:8">
      <c r="A3852" s="2" t="s">
        <v>1725</v>
      </c>
      <c r="B3852" s="12">
        <v>37813006</v>
      </c>
      <c r="C3852" s="2">
        <v>47.952500000000001</v>
      </c>
      <c r="D3852" s="2">
        <v>52.74727</v>
      </c>
      <c r="E3852" s="2" t="s">
        <v>24</v>
      </c>
      <c r="F3852" s="2">
        <v>0.1</v>
      </c>
      <c r="G3852" s="2" t="s">
        <v>25</v>
      </c>
      <c r="H3852" s="3">
        <v>42025</v>
      </c>
    </row>
    <row r="3853" spans="1:8">
      <c r="A3853" s="2" t="s">
        <v>1726</v>
      </c>
      <c r="B3853" s="12">
        <v>65064515</v>
      </c>
      <c r="C3853" s="2">
        <v>16.798269999999999</v>
      </c>
      <c r="D3853" s="2">
        <v>17.80667</v>
      </c>
      <c r="E3853" s="2" t="s">
        <v>24</v>
      </c>
      <c r="F3853" s="2">
        <v>0.06</v>
      </c>
      <c r="G3853" s="2" t="s">
        <v>25</v>
      </c>
      <c r="H3853" s="3">
        <v>42025</v>
      </c>
    </row>
    <row r="3854" spans="1:8">
      <c r="A3854" s="2" t="s">
        <v>853</v>
      </c>
      <c r="B3854" s="12">
        <v>65000203</v>
      </c>
      <c r="C3854" s="2">
        <v>58.774459999999998</v>
      </c>
      <c r="D3854" s="2">
        <v>64.623109999999997</v>
      </c>
      <c r="E3854" s="2" t="s">
        <v>24</v>
      </c>
      <c r="F3854" s="2">
        <v>9.9500000000000005E-2</v>
      </c>
      <c r="G3854" s="2" t="s">
        <v>25</v>
      </c>
      <c r="H3854" s="3">
        <v>42025</v>
      </c>
    </row>
    <row r="3855" spans="1:8">
      <c r="A3855" s="2" t="s">
        <v>1135</v>
      </c>
      <c r="B3855" s="12">
        <v>68025004430</v>
      </c>
      <c r="C3855" s="2">
        <v>3.3341699999999999</v>
      </c>
      <c r="D3855" s="2">
        <v>3.5674600000000001</v>
      </c>
      <c r="E3855" s="2" t="s">
        <v>24</v>
      </c>
      <c r="F3855" s="2">
        <v>7.0000000000000007E-2</v>
      </c>
      <c r="G3855" s="2" t="s">
        <v>25</v>
      </c>
      <c r="H3855" s="3">
        <v>42025</v>
      </c>
    </row>
    <row r="3856" spans="1:8">
      <c r="A3856" s="2" t="s">
        <v>1136</v>
      </c>
      <c r="B3856" s="12">
        <v>68025005930</v>
      </c>
      <c r="C3856" s="2">
        <v>3.2032600000000002</v>
      </c>
      <c r="D3856" s="2">
        <v>3.4274</v>
      </c>
      <c r="E3856" s="2" t="s">
        <v>24</v>
      </c>
      <c r="F3856" s="2">
        <v>7.0000000000000007E-2</v>
      </c>
      <c r="G3856" s="2" t="s">
        <v>25</v>
      </c>
      <c r="H3856" s="3">
        <v>42025</v>
      </c>
    </row>
    <row r="3857" spans="1:8">
      <c r="A3857" s="2" t="s">
        <v>996</v>
      </c>
      <c r="B3857" s="12">
        <v>44087115001</v>
      </c>
      <c r="C3857" s="2">
        <v>220.96286000000001</v>
      </c>
      <c r="D3857" s="2">
        <v>241.95875000000001</v>
      </c>
      <c r="E3857" s="2" t="s">
        <v>24</v>
      </c>
      <c r="F3857" s="2">
        <v>9.5000000000000001E-2</v>
      </c>
      <c r="G3857" s="2" t="s">
        <v>25</v>
      </c>
      <c r="H3857" s="3">
        <v>42025</v>
      </c>
    </row>
    <row r="3858" spans="1:8">
      <c r="A3858" s="2" t="s">
        <v>868</v>
      </c>
      <c r="B3858" s="12">
        <v>65027225</v>
      </c>
      <c r="C3858" s="2">
        <v>54.606839999999998</v>
      </c>
      <c r="D3858" s="2">
        <v>57.883789999999998</v>
      </c>
      <c r="E3858" s="2" t="s">
        <v>24</v>
      </c>
      <c r="F3858" s="2">
        <v>0.06</v>
      </c>
      <c r="G3858" s="2" t="s">
        <v>25</v>
      </c>
      <c r="H3858" s="3">
        <v>42025</v>
      </c>
    </row>
    <row r="3859" spans="1:8">
      <c r="A3859" s="2" t="s">
        <v>870</v>
      </c>
      <c r="B3859" s="12">
        <v>65027105</v>
      </c>
      <c r="C3859" s="2">
        <v>36.627740000000003</v>
      </c>
      <c r="D3859" s="2">
        <v>45.784680000000002</v>
      </c>
      <c r="E3859" s="2" t="s">
        <v>24</v>
      </c>
      <c r="F3859" s="2">
        <v>0.25</v>
      </c>
      <c r="G3859" s="2" t="s">
        <v>25</v>
      </c>
      <c r="H3859" s="3">
        <v>42025</v>
      </c>
    </row>
    <row r="3860" spans="1:8">
      <c r="A3860" s="2" t="s">
        <v>908</v>
      </c>
      <c r="B3860" s="12">
        <v>65414727</v>
      </c>
      <c r="C3860" s="2">
        <v>12.33432</v>
      </c>
      <c r="D3860" s="2">
        <v>13.44355</v>
      </c>
      <c r="E3860" s="2" t="s">
        <v>24</v>
      </c>
      <c r="F3860" s="2">
        <v>8.9899999999999994E-2</v>
      </c>
      <c r="G3860" s="2" t="s">
        <v>25</v>
      </c>
      <c r="H3860" s="3">
        <v>42025</v>
      </c>
    </row>
    <row r="3861" spans="1:8">
      <c r="A3861" s="2" t="s">
        <v>1045</v>
      </c>
      <c r="B3861" s="12">
        <v>37225010</v>
      </c>
      <c r="C3861" s="2">
        <v>4.3164400000000001</v>
      </c>
      <c r="D3861" s="2">
        <v>5.1797000000000004</v>
      </c>
      <c r="E3861" s="2" t="s">
        <v>24</v>
      </c>
      <c r="F3861" s="2">
        <v>0.2</v>
      </c>
      <c r="G3861" s="2" t="s">
        <v>25</v>
      </c>
      <c r="H3861" s="3">
        <v>42025</v>
      </c>
    </row>
    <row r="3862" spans="1:8">
      <c r="A3862" s="2" t="s">
        <v>1435</v>
      </c>
      <c r="B3862" s="12">
        <v>517888005</v>
      </c>
      <c r="C3862" s="2">
        <v>34.768000000000001</v>
      </c>
      <c r="D3862" s="2">
        <v>177.03483</v>
      </c>
      <c r="E3862" s="2" t="s">
        <v>24</v>
      </c>
      <c r="F3862" s="2">
        <v>4.0918999999999999</v>
      </c>
      <c r="G3862" s="2" t="s">
        <v>25</v>
      </c>
      <c r="H3862" s="3">
        <v>42025</v>
      </c>
    </row>
    <row r="3863" spans="1:8">
      <c r="A3863" s="2" t="s">
        <v>1727</v>
      </c>
      <c r="B3863" s="12">
        <v>62541030230</v>
      </c>
      <c r="C3863" s="2">
        <v>25.586130000000001</v>
      </c>
      <c r="D3863" s="2">
        <v>27.888629999999999</v>
      </c>
      <c r="E3863" s="2" t="s">
        <v>24</v>
      </c>
      <c r="F3863" s="2">
        <v>0.09</v>
      </c>
      <c r="G3863" s="2" t="s">
        <v>25</v>
      </c>
      <c r="H3863" s="3">
        <v>42025</v>
      </c>
    </row>
    <row r="3864" spans="1:8">
      <c r="A3864" s="2" t="s">
        <v>1728</v>
      </c>
      <c r="B3864" s="12">
        <v>62541030330</v>
      </c>
      <c r="C3864" s="2">
        <v>25.414670000000001</v>
      </c>
      <c r="D3864" s="2">
        <v>27.701730000000001</v>
      </c>
      <c r="E3864" s="2" t="s">
        <v>24</v>
      </c>
      <c r="F3864" s="2">
        <v>0.09</v>
      </c>
      <c r="G3864" s="2" t="s">
        <v>25</v>
      </c>
      <c r="H3864" s="3">
        <v>42025</v>
      </c>
    </row>
    <row r="3865" spans="1:8">
      <c r="A3865" s="2" t="s">
        <v>195</v>
      </c>
      <c r="B3865" s="12">
        <v>66887000105</v>
      </c>
      <c r="C3865" s="2">
        <v>2.6352099999999998</v>
      </c>
      <c r="D3865" s="2">
        <v>2.8960699999999999</v>
      </c>
      <c r="E3865" s="2" t="s">
        <v>24</v>
      </c>
      <c r="F3865" s="2">
        <v>9.9000000000000005E-2</v>
      </c>
      <c r="G3865" s="2" t="s">
        <v>25</v>
      </c>
      <c r="H3865" s="3">
        <v>42025</v>
      </c>
    </row>
    <row r="3866" spans="1:8">
      <c r="A3866" s="2" t="s">
        <v>926</v>
      </c>
      <c r="B3866" s="12">
        <v>65064835</v>
      </c>
      <c r="C3866" s="2">
        <v>49.325740000000003</v>
      </c>
      <c r="D3866" s="2">
        <v>51.797449999999998</v>
      </c>
      <c r="E3866" s="2" t="s">
        <v>24</v>
      </c>
      <c r="F3866" s="2">
        <v>5.0099999999999999E-2</v>
      </c>
      <c r="G3866" s="2" t="s">
        <v>25</v>
      </c>
      <c r="H3866" s="3">
        <v>42025</v>
      </c>
    </row>
    <row r="3867" spans="1:8">
      <c r="A3867" s="2" t="s">
        <v>1287</v>
      </c>
      <c r="B3867" s="12">
        <v>65065205</v>
      </c>
      <c r="C3867" s="2">
        <v>26.92464</v>
      </c>
      <c r="D3867" s="2">
        <v>29.35136</v>
      </c>
      <c r="E3867" s="2" t="s">
        <v>24</v>
      </c>
      <c r="F3867" s="2">
        <v>9.01E-2</v>
      </c>
      <c r="G3867" s="2" t="s">
        <v>25</v>
      </c>
      <c r="H3867" s="3">
        <v>42025</v>
      </c>
    </row>
    <row r="3868" spans="1:8">
      <c r="A3868" s="2" t="s">
        <v>1315</v>
      </c>
      <c r="B3868" s="12">
        <v>65597011430</v>
      </c>
      <c r="C3868" s="2">
        <v>4.9884599999999999</v>
      </c>
      <c r="D3868" s="2">
        <v>5.3378500000000004</v>
      </c>
      <c r="E3868" s="2" t="s">
        <v>24</v>
      </c>
      <c r="F3868" s="2">
        <v>7.0000000000000007E-2</v>
      </c>
      <c r="G3868" s="2" t="s">
        <v>25</v>
      </c>
      <c r="H3868" s="3">
        <v>42025</v>
      </c>
    </row>
    <row r="3869" spans="1:8">
      <c r="A3869" s="2" t="s">
        <v>1316</v>
      </c>
      <c r="B3869" s="12">
        <v>65597011730</v>
      </c>
      <c r="C3869" s="2">
        <v>6.2797799999999997</v>
      </c>
      <c r="D3869" s="2">
        <v>6.7241999999999997</v>
      </c>
      <c r="E3869" s="2" t="s">
        <v>24</v>
      </c>
      <c r="F3869" s="2">
        <v>7.0800000000000002E-2</v>
      </c>
      <c r="G3869" s="2" t="s">
        <v>25</v>
      </c>
      <c r="H3869" s="3">
        <v>42025</v>
      </c>
    </row>
    <row r="3870" spans="1:8">
      <c r="A3870" s="2" t="s">
        <v>1317</v>
      </c>
      <c r="B3870" s="12">
        <v>65597011830</v>
      </c>
      <c r="C3870" s="2">
        <v>6.3358999999999996</v>
      </c>
      <c r="D3870" s="2">
        <v>6.7842900000000004</v>
      </c>
      <c r="E3870" s="2" t="s">
        <v>24</v>
      </c>
      <c r="F3870" s="2">
        <v>7.0800000000000002E-2</v>
      </c>
      <c r="G3870" s="2" t="s">
        <v>25</v>
      </c>
      <c r="H3870" s="3">
        <v>42025</v>
      </c>
    </row>
    <row r="3871" spans="1:8">
      <c r="A3871" s="2" t="s">
        <v>1318</v>
      </c>
      <c r="B3871" s="12">
        <v>65597011530</v>
      </c>
      <c r="C3871" s="2">
        <v>6.3168699999999998</v>
      </c>
      <c r="D3871" s="2">
        <v>6.7639199999999997</v>
      </c>
      <c r="E3871" s="2" t="s">
        <v>24</v>
      </c>
      <c r="F3871" s="2">
        <v>7.0800000000000002E-2</v>
      </c>
      <c r="G3871" s="2" t="s">
        <v>25</v>
      </c>
      <c r="H3871" s="3">
        <v>42025</v>
      </c>
    </row>
    <row r="3872" spans="1:8">
      <c r="A3872" s="2" t="s">
        <v>1319</v>
      </c>
      <c r="B3872" s="12">
        <v>65597011630</v>
      </c>
      <c r="C3872" s="2">
        <v>6.2576700000000001</v>
      </c>
      <c r="D3872" s="2">
        <v>6.70052</v>
      </c>
      <c r="E3872" s="2" t="s">
        <v>24</v>
      </c>
      <c r="F3872" s="2">
        <v>7.0800000000000002E-2</v>
      </c>
      <c r="G3872" s="2" t="s">
        <v>25</v>
      </c>
      <c r="H3872" s="3">
        <v>42025</v>
      </c>
    </row>
    <row r="3873" spans="1:8">
      <c r="A3873" s="2" t="s">
        <v>1581</v>
      </c>
      <c r="B3873" s="12">
        <v>65062707</v>
      </c>
      <c r="C3873" s="2">
        <v>13.513</v>
      </c>
      <c r="D3873" s="2">
        <v>14.325670000000001</v>
      </c>
      <c r="E3873" s="2" t="s">
        <v>24</v>
      </c>
      <c r="F3873" s="2">
        <v>6.0100000000000001E-2</v>
      </c>
      <c r="G3873" s="2" t="s">
        <v>25</v>
      </c>
      <c r="H3873" s="3">
        <v>42025</v>
      </c>
    </row>
    <row r="3874" spans="1:8">
      <c r="A3874" s="2" t="s">
        <v>955</v>
      </c>
      <c r="B3874" s="12">
        <v>65401303</v>
      </c>
      <c r="C3874" s="2">
        <v>37.683</v>
      </c>
      <c r="D3874" s="2">
        <v>41.075229999999998</v>
      </c>
      <c r="E3874" s="2" t="s">
        <v>24</v>
      </c>
      <c r="F3874" s="2">
        <v>0.09</v>
      </c>
      <c r="G3874" s="2" t="s">
        <v>25</v>
      </c>
      <c r="H3874" s="3">
        <v>42025</v>
      </c>
    </row>
    <row r="3875" spans="1:8">
      <c r="A3875" s="2" t="s">
        <v>981</v>
      </c>
      <c r="B3875" s="12">
        <v>65597090230</v>
      </c>
      <c r="C3875" s="2">
        <v>13.579000000000001</v>
      </c>
      <c r="D3875" s="2">
        <v>15.14574</v>
      </c>
      <c r="E3875" s="2" t="s">
        <v>24</v>
      </c>
      <c r="F3875" s="2">
        <v>0.1154</v>
      </c>
      <c r="G3875" s="2" t="s">
        <v>25</v>
      </c>
      <c r="H3875" s="3">
        <v>42025</v>
      </c>
    </row>
    <row r="3876" spans="1:8">
      <c r="A3876" s="2" t="s">
        <v>982</v>
      </c>
      <c r="B3876" s="12">
        <v>65597070118</v>
      </c>
      <c r="C3876" s="2">
        <v>2.2646600000000001</v>
      </c>
      <c r="D3876" s="2">
        <v>2.52596</v>
      </c>
      <c r="E3876" s="2" t="s">
        <v>24</v>
      </c>
      <c r="F3876" s="2">
        <v>0.1154</v>
      </c>
      <c r="G3876" s="2" t="s">
        <v>25</v>
      </c>
      <c r="H3876" s="3">
        <v>42025</v>
      </c>
    </row>
    <row r="3877" spans="1:8">
      <c r="A3877" s="2" t="s">
        <v>1729</v>
      </c>
      <c r="B3877" s="12">
        <v>43376021010</v>
      </c>
      <c r="C3877" s="2">
        <v>5.7092999999999998</v>
      </c>
      <c r="D3877" s="2">
        <v>5.9947699999999999</v>
      </c>
      <c r="E3877" s="2" t="s">
        <v>24</v>
      </c>
      <c r="F3877" s="2">
        <v>0.05</v>
      </c>
      <c r="G3877" s="2" t="s">
        <v>25</v>
      </c>
      <c r="H3877" s="3">
        <v>42025</v>
      </c>
    </row>
    <row r="3878" spans="1:8">
      <c r="A3878" s="2" t="s">
        <v>1730</v>
      </c>
      <c r="B3878" s="12">
        <v>43376022010</v>
      </c>
      <c r="C3878" s="2">
        <v>6.2300599999999999</v>
      </c>
      <c r="D3878" s="2">
        <v>6.5415700000000001</v>
      </c>
      <c r="E3878" s="2" t="s">
        <v>24</v>
      </c>
      <c r="F3878" s="2">
        <v>0.05</v>
      </c>
      <c r="G3878" s="2" t="s">
        <v>25</v>
      </c>
      <c r="H3878" s="3">
        <v>42025</v>
      </c>
    </row>
    <row r="3879" spans="1:8">
      <c r="A3879" s="2" t="s">
        <v>1731</v>
      </c>
      <c r="B3879" s="12">
        <v>43376023010</v>
      </c>
      <c r="C3879" s="2">
        <v>6.5549200000000001</v>
      </c>
      <c r="D3879" s="2">
        <v>6.8826700000000001</v>
      </c>
      <c r="E3879" s="2" t="s">
        <v>24</v>
      </c>
      <c r="F3879" s="2">
        <v>0.05</v>
      </c>
      <c r="G3879" s="2" t="s">
        <v>25</v>
      </c>
      <c r="H3879" s="3">
        <v>42025</v>
      </c>
    </row>
    <row r="3880" spans="1:8">
      <c r="A3880" s="2" t="s">
        <v>1732</v>
      </c>
      <c r="B3880" s="12">
        <v>43376025010</v>
      </c>
      <c r="C3880" s="2">
        <v>6.9032200000000001</v>
      </c>
      <c r="D3880" s="2">
        <v>7.24838</v>
      </c>
      <c r="E3880" s="2" t="s">
        <v>24</v>
      </c>
      <c r="F3880" s="2">
        <v>0.05</v>
      </c>
      <c r="G3880" s="2" t="s">
        <v>25</v>
      </c>
      <c r="H3880" s="3">
        <v>42025</v>
      </c>
    </row>
    <row r="3881" spans="1:8">
      <c r="A3881" s="2" t="s">
        <v>1733</v>
      </c>
      <c r="B3881" s="12">
        <v>17478030703</v>
      </c>
      <c r="C3881" s="2">
        <v>41.301789999999997</v>
      </c>
      <c r="D3881" s="2">
        <v>46.086790000000001</v>
      </c>
      <c r="E3881" s="2" t="s">
        <v>24</v>
      </c>
      <c r="F3881" s="2">
        <v>0.1159</v>
      </c>
      <c r="G3881" s="2" t="s">
        <v>25</v>
      </c>
      <c r="H3881" s="3">
        <v>42032</v>
      </c>
    </row>
    <row r="3882" spans="1:8">
      <c r="A3882" s="2" t="s">
        <v>1734</v>
      </c>
      <c r="B3882" s="12">
        <v>6362960</v>
      </c>
      <c r="C3882" s="2">
        <v>1.37547</v>
      </c>
      <c r="D3882" s="2">
        <v>1.5405</v>
      </c>
      <c r="E3882" s="2" t="s">
        <v>24</v>
      </c>
      <c r="F3882" s="2">
        <v>0.12</v>
      </c>
      <c r="G3882" s="2" t="s">
        <v>25</v>
      </c>
      <c r="H3882" s="3">
        <v>42032</v>
      </c>
    </row>
    <row r="3883" spans="1:8">
      <c r="A3883" s="2" t="s">
        <v>1735</v>
      </c>
      <c r="B3883" s="12">
        <v>78060020</v>
      </c>
      <c r="C3883" s="2">
        <v>12.3535</v>
      </c>
      <c r="D3883" s="2">
        <v>24.34196</v>
      </c>
      <c r="E3883" s="2" t="s">
        <v>24</v>
      </c>
      <c r="F3883" s="2">
        <v>0.97050000000000003</v>
      </c>
      <c r="G3883" s="2" t="s">
        <v>25</v>
      </c>
      <c r="H3883" s="3">
        <v>42032</v>
      </c>
    </row>
    <row r="3884" spans="1:8">
      <c r="A3884" s="2" t="s">
        <v>972</v>
      </c>
      <c r="B3884" s="12">
        <v>66220071930</v>
      </c>
      <c r="C3884" s="2">
        <v>5.5762600000000004</v>
      </c>
      <c r="D3884" s="2">
        <v>5.9665400000000002</v>
      </c>
      <c r="E3884" s="2" t="s">
        <v>24</v>
      </c>
      <c r="F3884" s="2">
        <v>7.0000000000000007E-2</v>
      </c>
      <c r="G3884" s="2" t="s">
        <v>25</v>
      </c>
      <c r="H3884" s="3">
        <v>42032</v>
      </c>
    </row>
    <row r="3885" spans="1:8">
      <c r="A3885" s="2" t="s">
        <v>1736</v>
      </c>
      <c r="B3885" s="12">
        <v>66220072930</v>
      </c>
      <c r="C3885" s="2">
        <v>5.9049399999999999</v>
      </c>
      <c r="D3885" s="2">
        <v>6.3183999999999996</v>
      </c>
      <c r="E3885" s="2" t="s">
        <v>24</v>
      </c>
      <c r="F3885" s="2">
        <v>7.0000000000000007E-2</v>
      </c>
      <c r="G3885" s="2" t="s">
        <v>25</v>
      </c>
      <c r="H3885" s="3">
        <v>42032</v>
      </c>
    </row>
    <row r="3886" spans="1:8">
      <c r="A3886" s="2" t="s">
        <v>992</v>
      </c>
      <c r="B3886" s="12">
        <v>55513019001</v>
      </c>
      <c r="C3886" s="2">
        <v>6909.7722199999998</v>
      </c>
      <c r="D3886" s="2">
        <v>7248.35106</v>
      </c>
      <c r="E3886" s="2" t="s">
        <v>24</v>
      </c>
      <c r="F3886" s="2">
        <v>4.9000000000000002E-2</v>
      </c>
      <c r="G3886" s="2" t="s">
        <v>25</v>
      </c>
      <c r="H3886" s="3">
        <v>42032</v>
      </c>
    </row>
    <row r="3887" spans="1:8">
      <c r="A3887" s="2" t="s">
        <v>1737</v>
      </c>
      <c r="B3887" s="12">
        <v>55513092410</v>
      </c>
      <c r="C3887" s="2">
        <v>610.70587999999998</v>
      </c>
      <c r="D3887" s="2">
        <v>622.97083999999995</v>
      </c>
      <c r="E3887" s="2" t="s">
        <v>24</v>
      </c>
      <c r="F3887" s="2">
        <v>2.01E-2</v>
      </c>
      <c r="G3887" s="2" t="s">
        <v>25</v>
      </c>
      <c r="H3887" s="3">
        <v>42032</v>
      </c>
    </row>
    <row r="3888" spans="1:8">
      <c r="A3888" s="2" t="s">
        <v>1489</v>
      </c>
      <c r="B3888" s="12">
        <v>55513053010</v>
      </c>
      <c r="C3888" s="2">
        <v>282.76987000000003</v>
      </c>
      <c r="D3888" s="2">
        <v>287.00576000000001</v>
      </c>
      <c r="E3888" s="2" t="s">
        <v>24</v>
      </c>
      <c r="F3888" s="2">
        <v>1.4999999999999999E-2</v>
      </c>
      <c r="G3888" s="2" t="s">
        <v>25</v>
      </c>
      <c r="H3888" s="3">
        <v>42032</v>
      </c>
    </row>
    <row r="3889" spans="1:8">
      <c r="A3889" s="2" t="s">
        <v>1738</v>
      </c>
      <c r="B3889" s="12">
        <v>55513020910</v>
      </c>
      <c r="C3889" s="2">
        <v>594.09175000000005</v>
      </c>
      <c r="D3889" s="2">
        <v>603.00313000000006</v>
      </c>
      <c r="E3889" s="2" t="s">
        <v>24</v>
      </c>
      <c r="F3889" s="2">
        <v>1.4999999999999999E-2</v>
      </c>
      <c r="G3889" s="2" t="s">
        <v>25</v>
      </c>
      <c r="H3889" s="3">
        <v>42032</v>
      </c>
    </row>
    <row r="3890" spans="1:8">
      <c r="A3890" s="2" t="s">
        <v>1338</v>
      </c>
      <c r="B3890" s="12">
        <v>60505366303</v>
      </c>
      <c r="C3890" s="2">
        <v>4.4484300000000001</v>
      </c>
      <c r="D3890" s="2">
        <v>4.6709500000000004</v>
      </c>
      <c r="E3890" s="2" t="s">
        <v>24</v>
      </c>
      <c r="F3890" s="2">
        <v>0.05</v>
      </c>
      <c r="G3890" s="2" t="s">
        <v>25</v>
      </c>
      <c r="H3890" s="3">
        <v>42032</v>
      </c>
    </row>
    <row r="3891" spans="1:8">
      <c r="A3891" s="2" t="s">
        <v>1339</v>
      </c>
      <c r="B3891" s="12">
        <v>60505040205</v>
      </c>
      <c r="C3891" s="2">
        <v>0.91817000000000004</v>
      </c>
      <c r="D3891" s="2">
        <v>0.96406999999999998</v>
      </c>
      <c r="E3891" s="2" t="s">
        <v>24</v>
      </c>
      <c r="F3891" s="2">
        <v>0.05</v>
      </c>
      <c r="G3891" s="2" t="s">
        <v>25</v>
      </c>
      <c r="H3891" s="3">
        <v>42032</v>
      </c>
    </row>
    <row r="3892" spans="1:8">
      <c r="A3892" s="2" t="s">
        <v>1340</v>
      </c>
      <c r="B3892" s="12">
        <v>60505366403</v>
      </c>
      <c r="C3892" s="2">
        <v>4.5938600000000003</v>
      </c>
      <c r="D3892" s="2">
        <v>4.8234599999999999</v>
      </c>
      <c r="E3892" s="2" t="s">
        <v>24</v>
      </c>
      <c r="F3892" s="2">
        <v>0.05</v>
      </c>
      <c r="G3892" s="2" t="s">
        <v>25</v>
      </c>
      <c r="H3892" s="3">
        <v>42032</v>
      </c>
    </row>
    <row r="3893" spans="1:8">
      <c r="A3893" s="2" t="s">
        <v>1341</v>
      </c>
      <c r="B3893" s="12">
        <v>60505366503</v>
      </c>
      <c r="C3893" s="2">
        <v>4.7241799999999996</v>
      </c>
      <c r="D3893" s="2">
        <v>4.9604400000000002</v>
      </c>
      <c r="E3893" s="2" t="s">
        <v>24</v>
      </c>
      <c r="F3893" s="2">
        <v>0.05</v>
      </c>
      <c r="G3893" s="2" t="s">
        <v>25</v>
      </c>
      <c r="H3893" s="3">
        <v>42032</v>
      </c>
    </row>
    <row r="3894" spans="1:8">
      <c r="A3894" s="2" t="s">
        <v>1342</v>
      </c>
      <c r="B3894" s="12">
        <v>60505366603</v>
      </c>
      <c r="C3894" s="2">
        <v>5.0621299999999998</v>
      </c>
      <c r="D3894" s="2">
        <v>5.3151400000000004</v>
      </c>
      <c r="E3894" s="2" t="s">
        <v>24</v>
      </c>
      <c r="F3894" s="2">
        <v>0.05</v>
      </c>
      <c r="G3894" s="2" t="s">
        <v>25</v>
      </c>
      <c r="H3894" s="3">
        <v>42032</v>
      </c>
    </row>
    <row r="3895" spans="1:8">
      <c r="A3895" s="2" t="s">
        <v>1343</v>
      </c>
      <c r="B3895" s="12">
        <v>60505366803</v>
      </c>
      <c r="C3895" s="2">
        <v>4.4880399999999998</v>
      </c>
      <c r="D3895" s="2">
        <v>4.7123999999999997</v>
      </c>
      <c r="E3895" s="2" t="s">
        <v>24</v>
      </c>
      <c r="F3895" s="2">
        <v>0.05</v>
      </c>
      <c r="G3895" s="2" t="s">
        <v>25</v>
      </c>
      <c r="H3895" s="3">
        <v>42032</v>
      </c>
    </row>
    <row r="3896" spans="1:8">
      <c r="A3896" s="2" t="s">
        <v>1344</v>
      </c>
      <c r="B3896" s="12">
        <v>60505366903</v>
      </c>
      <c r="C3896" s="2">
        <v>4.7265499999999996</v>
      </c>
      <c r="D3896" s="2">
        <v>4.9629799999999999</v>
      </c>
      <c r="E3896" s="2" t="s">
        <v>24</v>
      </c>
      <c r="F3896" s="2">
        <v>0.05</v>
      </c>
      <c r="G3896" s="2" t="s">
        <v>25</v>
      </c>
      <c r="H3896" s="3">
        <v>42032</v>
      </c>
    </row>
    <row r="3897" spans="1:8">
      <c r="A3897" s="2" t="s">
        <v>1345</v>
      </c>
      <c r="B3897" s="12">
        <v>60505367003</v>
      </c>
      <c r="C3897" s="2">
        <v>4.89527</v>
      </c>
      <c r="D3897" s="2">
        <v>5.1400899999999998</v>
      </c>
      <c r="E3897" s="2" t="s">
        <v>24</v>
      </c>
      <c r="F3897" s="2">
        <v>0.05</v>
      </c>
      <c r="G3897" s="2" t="s">
        <v>25</v>
      </c>
      <c r="H3897" s="3">
        <v>42032</v>
      </c>
    </row>
    <row r="3898" spans="1:8">
      <c r="A3898" s="2" t="s">
        <v>1522</v>
      </c>
      <c r="B3898" s="12">
        <v>6010654</v>
      </c>
      <c r="C3898" s="2">
        <v>1.27176</v>
      </c>
      <c r="D3898" s="2">
        <v>3.9375</v>
      </c>
      <c r="E3898" s="2" t="s">
        <v>24</v>
      </c>
      <c r="F3898" s="2">
        <v>2.0960999999999999</v>
      </c>
      <c r="G3898" s="2" t="s">
        <v>25</v>
      </c>
      <c r="H3898" s="3">
        <v>42032</v>
      </c>
    </row>
    <row r="3899" spans="1:8">
      <c r="A3899" s="2" t="s">
        <v>1523</v>
      </c>
      <c r="B3899" s="12">
        <v>6020754</v>
      </c>
      <c r="C3899" s="2">
        <v>1.37171</v>
      </c>
      <c r="D3899" s="2">
        <v>3.5260099999999999</v>
      </c>
      <c r="E3899" s="2" t="s">
        <v>24</v>
      </c>
      <c r="F3899" s="2">
        <v>1.5705</v>
      </c>
      <c r="G3899" s="2" t="s">
        <v>25</v>
      </c>
      <c r="H3899" s="3">
        <v>42032</v>
      </c>
    </row>
    <row r="3900" spans="1:8">
      <c r="A3900" s="2" t="s">
        <v>976</v>
      </c>
      <c r="B3900" s="12">
        <v>55513071001</v>
      </c>
      <c r="C3900" s="2">
        <v>855.77328999999997</v>
      </c>
      <c r="D3900" s="2">
        <v>897.70618000000002</v>
      </c>
      <c r="E3900" s="2" t="s">
        <v>24</v>
      </c>
      <c r="F3900" s="2">
        <v>4.9000000000000002E-2</v>
      </c>
      <c r="G3900" s="2" t="s">
        <v>25</v>
      </c>
      <c r="H3900" s="3">
        <v>42032</v>
      </c>
    </row>
    <row r="3901" spans="1:8">
      <c r="A3901" s="2" t="s">
        <v>1739</v>
      </c>
      <c r="B3901" s="12">
        <v>23455430</v>
      </c>
      <c r="C3901" s="2">
        <v>0.30482999999999999</v>
      </c>
      <c r="D3901" s="2">
        <v>0.3135</v>
      </c>
      <c r="E3901" s="2" t="s">
        <v>24</v>
      </c>
      <c r="F3901" s="2">
        <v>2.8400000000000002E-2</v>
      </c>
      <c r="G3901" s="2" t="s">
        <v>25</v>
      </c>
      <c r="H3901" s="3">
        <v>42032</v>
      </c>
    </row>
    <row r="3902" spans="1:8">
      <c r="A3902" s="2" t="s">
        <v>1740</v>
      </c>
      <c r="B3902" s="12">
        <v>23050601</v>
      </c>
      <c r="C3902" s="2">
        <v>0.27723999999999999</v>
      </c>
      <c r="D3902" s="2">
        <v>0.28935</v>
      </c>
      <c r="E3902" s="2" t="s">
        <v>24</v>
      </c>
      <c r="F3902" s="2">
        <v>4.3700000000000003E-2</v>
      </c>
      <c r="G3902" s="2" t="s">
        <v>25</v>
      </c>
      <c r="H3902" s="3">
        <v>42032</v>
      </c>
    </row>
    <row r="3903" spans="1:8">
      <c r="A3903" s="2" t="s">
        <v>1740</v>
      </c>
      <c r="B3903" s="12">
        <v>23050650</v>
      </c>
      <c r="C3903" s="2">
        <v>0.24399999999999999</v>
      </c>
      <c r="D3903" s="2">
        <v>0.25477</v>
      </c>
      <c r="E3903" s="2" t="s">
        <v>24</v>
      </c>
      <c r="F3903" s="2">
        <v>4.41E-2</v>
      </c>
      <c r="G3903" s="2" t="s">
        <v>25</v>
      </c>
      <c r="H3903" s="3">
        <v>42032</v>
      </c>
    </row>
    <row r="3904" spans="1:8">
      <c r="A3904" s="2" t="s">
        <v>1741</v>
      </c>
      <c r="B3904" s="12">
        <v>23031204</v>
      </c>
      <c r="C3904" s="2">
        <v>2.5729500000000001</v>
      </c>
      <c r="D3904" s="2">
        <v>2.7221000000000002</v>
      </c>
      <c r="E3904" s="2" t="s">
        <v>24</v>
      </c>
      <c r="F3904" s="2">
        <v>5.8000000000000003E-2</v>
      </c>
      <c r="G3904" s="2" t="s">
        <v>25</v>
      </c>
      <c r="H3904" s="3">
        <v>42032</v>
      </c>
    </row>
    <row r="3905" spans="1:8">
      <c r="A3905" s="2" t="s">
        <v>1741</v>
      </c>
      <c r="B3905" s="12">
        <v>23031207</v>
      </c>
      <c r="C3905" s="2">
        <v>2.2631899999999998</v>
      </c>
      <c r="D3905" s="2">
        <v>2.3944299999999998</v>
      </c>
      <c r="E3905" s="2" t="s">
        <v>24</v>
      </c>
      <c r="F3905" s="2">
        <v>5.8000000000000003E-2</v>
      </c>
      <c r="G3905" s="2" t="s">
        <v>25</v>
      </c>
      <c r="H3905" s="3">
        <v>42032</v>
      </c>
    </row>
    <row r="3906" spans="1:8">
      <c r="A3906" s="2" t="s">
        <v>1742</v>
      </c>
      <c r="B3906" s="12">
        <v>23920515</v>
      </c>
      <c r="C3906" s="2">
        <v>0.49689</v>
      </c>
      <c r="D3906" s="2">
        <v>0.51854999999999996</v>
      </c>
      <c r="E3906" s="2" t="s">
        <v>24</v>
      </c>
      <c r="F3906" s="2">
        <v>4.36E-2</v>
      </c>
      <c r="G3906" s="2" t="s">
        <v>25</v>
      </c>
      <c r="H3906" s="3">
        <v>42032</v>
      </c>
    </row>
    <row r="3907" spans="1:8">
      <c r="A3907" s="2" t="s">
        <v>1743</v>
      </c>
      <c r="B3907" s="12">
        <v>23449130</v>
      </c>
      <c r="C3907" s="2">
        <v>0.34760999999999997</v>
      </c>
      <c r="D3907" s="2">
        <v>0.36812</v>
      </c>
      <c r="E3907" s="2" t="s">
        <v>24</v>
      </c>
      <c r="F3907" s="2">
        <v>5.8999999999999997E-2</v>
      </c>
      <c r="G3907" s="2" t="s">
        <v>25</v>
      </c>
      <c r="H3907" s="3">
        <v>42032</v>
      </c>
    </row>
    <row r="3908" spans="1:8">
      <c r="A3908" s="2" t="s">
        <v>1744</v>
      </c>
      <c r="B3908" s="12">
        <v>23324015</v>
      </c>
      <c r="C3908" s="2">
        <v>0.57038999999999995</v>
      </c>
      <c r="D3908" s="2">
        <v>0.60248999999999997</v>
      </c>
      <c r="E3908" s="2" t="s">
        <v>24</v>
      </c>
      <c r="F3908" s="2">
        <v>5.6300000000000003E-2</v>
      </c>
      <c r="G3908" s="2" t="s">
        <v>25</v>
      </c>
      <c r="H3908" s="3">
        <v>42032</v>
      </c>
    </row>
    <row r="3909" spans="1:8">
      <c r="A3909" s="2" t="s">
        <v>919</v>
      </c>
      <c r="B3909" s="12">
        <v>20482000230</v>
      </c>
      <c r="C3909" s="2">
        <v>40.384569999999997</v>
      </c>
      <c r="D3909" s="2">
        <v>44.220700000000001</v>
      </c>
      <c r="E3909" s="2" t="s">
        <v>24</v>
      </c>
      <c r="F3909" s="2">
        <v>9.5000000000000001E-2</v>
      </c>
      <c r="G3909" s="2" t="s">
        <v>25</v>
      </c>
      <c r="H3909" s="3">
        <v>42032</v>
      </c>
    </row>
    <row r="3910" spans="1:8">
      <c r="A3910" s="2" t="s">
        <v>1745</v>
      </c>
      <c r="B3910" s="12">
        <v>310010710</v>
      </c>
      <c r="C3910" s="2">
        <v>1.49912</v>
      </c>
      <c r="D3910" s="2">
        <v>4.8622199999999998</v>
      </c>
      <c r="E3910" s="2" t="s">
        <v>24</v>
      </c>
      <c r="F3910" s="2">
        <v>2.2433999999999998</v>
      </c>
      <c r="G3910" s="2" t="s">
        <v>25</v>
      </c>
      <c r="H3910" s="3">
        <v>42032</v>
      </c>
    </row>
    <row r="3911" spans="1:8">
      <c r="A3911" s="2" t="s">
        <v>1746</v>
      </c>
      <c r="B3911" s="12">
        <v>310010510</v>
      </c>
      <c r="C3911" s="2">
        <v>1.5403199999999999</v>
      </c>
      <c r="D3911" s="2">
        <v>5.3870899999999997</v>
      </c>
      <c r="E3911" s="2" t="s">
        <v>24</v>
      </c>
      <c r="F3911" s="2">
        <v>2.4973999999999998</v>
      </c>
      <c r="G3911" s="2" t="s">
        <v>25</v>
      </c>
      <c r="H3911" s="3">
        <v>42032</v>
      </c>
    </row>
    <row r="3912" spans="1:8">
      <c r="A3912" s="2" t="s">
        <v>1747</v>
      </c>
      <c r="B3912" s="12">
        <v>63402051224</v>
      </c>
      <c r="C3912" s="2">
        <v>2.0006599999999999</v>
      </c>
      <c r="D3912" s="2">
        <v>2.3007900000000001</v>
      </c>
      <c r="E3912" s="2" t="s">
        <v>24</v>
      </c>
      <c r="F3912" s="2">
        <v>0.15</v>
      </c>
      <c r="G3912" s="2" t="s">
        <v>25</v>
      </c>
      <c r="H3912" s="3">
        <v>42032</v>
      </c>
    </row>
    <row r="3913" spans="1:8">
      <c r="A3913" s="2" t="s">
        <v>1748</v>
      </c>
      <c r="B3913" s="12">
        <v>63402051324</v>
      </c>
      <c r="C3913" s="2">
        <v>2.0200999999999998</v>
      </c>
      <c r="D3913" s="2">
        <v>2.3231600000000001</v>
      </c>
      <c r="E3913" s="2" t="s">
        <v>24</v>
      </c>
      <c r="F3913" s="2">
        <v>0.15</v>
      </c>
      <c r="G3913" s="2" t="s">
        <v>25</v>
      </c>
      <c r="H3913" s="3">
        <v>42032</v>
      </c>
    </row>
    <row r="3914" spans="1:8">
      <c r="A3914" s="2" t="s">
        <v>1533</v>
      </c>
      <c r="B3914" s="12">
        <v>310013111</v>
      </c>
      <c r="C3914" s="2">
        <v>1.27176</v>
      </c>
      <c r="D3914" s="2">
        <v>3.9375</v>
      </c>
      <c r="E3914" s="2" t="s">
        <v>24</v>
      </c>
      <c r="F3914" s="2">
        <v>2.0960999999999999</v>
      </c>
      <c r="G3914" s="2" t="s">
        <v>25</v>
      </c>
      <c r="H3914" s="3">
        <v>42032</v>
      </c>
    </row>
    <row r="3915" spans="1:8">
      <c r="A3915" s="2" t="s">
        <v>1534</v>
      </c>
      <c r="B3915" s="12">
        <v>310013211</v>
      </c>
      <c r="C3915" s="2">
        <v>1.37171</v>
      </c>
      <c r="D3915" s="2">
        <v>3.5260099999999999</v>
      </c>
      <c r="E3915" s="2" t="s">
        <v>24</v>
      </c>
      <c r="F3915" s="2">
        <v>1.5705</v>
      </c>
      <c r="G3915" s="2" t="s">
        <v>25</v>
      </c>
      <c r="H3915" s="3">
        <v>42032</v>
      </c>
    </row>
    <row r="3916" spans="1:8">
      <c r="A3916" s="2" t="s">
        <v>1509</v>
      </c>
      <c r="B3916" s="12">
        <v>62856024330</v>
      </c>
      <c r="C3916" s="2">
        <v>12.392239999999999</v>
      </c>
      <c r="D3916" s="2">
        <v>13.523149999999999</v>
      </c>
      <c r="E3916" s="2" t="s">
        <v>24</v>
      </c>
      <c r="F3916" s="2">
        <v>9.1300000000000006E-2</v>
      </c>
      <c r="G3916" s="2" t="s">
        <v>25</v>
      </c>
      <c r="H3916" s="3">
        <v>42039</v>
      </c>
    </row>
    <row r="3917" spans="1:8">
      <c r="A3917" s="2" t="s">
        <v>185</v>
      </c>
      <c r="B3917" s="12">
        <v>52609000105</v>
      </c>
      <c r="C3917" s="2">
        <v>9.2053200000000004</v>
      </c>
      <c r="D3917" s="2">
        <v>9.8497800000000009</v>
      </c>
      <c r="E3917" s="2" t="s">
        <v>24</v>
      </c>
      <c r="F3917" s="2">
        <v>7.0000000000000007E-2</v>
      </c>
      <c r="G3917" s="2" t="s">
        <v>25</v>
      </c>
      <c r="H3917" s="3">
        <v>42039</v>
      </c>
    </row>
    <row r="3918" spans="1:8">
      <c r="A3918" s="2" t="s">
        <v>1005</v>
      </c>
      <c r="B3918" s="12">
        <v>62856024630</v>
      </c>
      <c r="C3918" s="2">
        <v>13.695</v>
      </c>
      <c r="D3918" s="2">
        <v>15.03711</v>
      </c>
      <c r="E3918" s="2" t="s">
        <v>24</v>
      </c>
      <c r="F3918" s="2">
        <v>9.8000000000000004E-2</v>
      </c>
      <c r="G3918" s="2" t="s">
        <v>25</v>
      </c>
      <c r="H3918" s="3">
        <v>42039</v>
      </c>
    </row>
    <row r="3919" spans="1:8">
      <c r="A3919" s="2" t="s">
        <v>1006</v>
      </c>
      <c r="B3919" s="12">
        <v>62856024730</v>
      </c>
      <c r="C3919" s="2">
        <v>12.06991</v>
      </c>
      <c r="D3919" s="2">
        <v>13.258559999999999</v>
      </c>
      <c r="E3919" s="2" t="s">
        <v>24</v>
      </c>
      <c r="F3919" s="2">
        <v>9.8500000000000004E-2</v>
      </c>
      <c r="G3919" s="2" t="s">
        <v>25</v>
      </c>
      <c r="H3919" s="3">
        <v>42039</v>
      </c>
    </row>
    <row r="3920" spans="1:8">
      <c r="A3920" s="2" t="s">
        <v>1007</v>
      </c>
      <c r="B3920" s="12">
        <v>62856024530</v>
      </c>
      <c r="C3920" s="2">
        <v>13.621040000000001</v>
      </c>
      <c r="D3920" s="2">
        <v>14.9559</v>
      </c>
      <c r="E3920" s="2" t="s">
        <v>24</v>
      </c>
      <c r="F3920" s="2">
        <v>9.8000000000000004E-2</v>
      </c>
      <c r="G3920" s="2" t="s">
        <v>25</v>
      </c>
      <c r="H3920" s="3">
        <v>42039</v>
      </c>
    </row>
    <row r="3921" spans="1:8">
      <c r="A3921" s="2" t="s">
        <v>983</v>
      </c>
      <c r="B3921" s="12">
        <v>62856058252</v>
      </c>
      <c r="C3921" s="2">
        <v>6.0343200000000001</v>
      </c>
      <c r="D3921" s="2">
        <v>6.6344900000000004</v>
      </c>
      <c r="E3921" s="2" t="s">
        <v>24</v>
      </c>
      <c r="F3921" s="2">
        <v>9.9500000000000005E-2</v>
      </c>
      <c r="G3921" s="2" t="s">
        <v>25</v>
      </c>
      <c r="H3921" s="3">
        <v>42039</v>
      </c>
    </row>
    <row r="3922" spans="1:8">
      <c r="A3922" s="2" t="s">
        <v>984</v>
      </c>
      <c r="B3922" s="12">
        <v>62856058446</v>
      </c>
      <c r="C3922" s="2">
        <v>1.7371399999999999</v>
      </c>
      <c r="D3922" s="2">
        <v>1.90917</v>
      </c>
      <c r="E3922" s="2" t="s">
        <v>24</v>
      </c>
      <c r="F3922" s="2">
        <v>9.9000000000000005E-2</v>
      </c>
      <c r="G3922" s="2" t="s">
        <v>25</v>
      </c>
      <c r="H3922" s="3">
        <v>42039</v>
      </c>
    </row>
    <row r="3923" spans="1:8">
      <c r="A3923" s="2" t="s">
        <v>985</v>
      </c>
      <c r="B3923" s="12">
        <v>62856058352</v>
      </c>
      <c r="C3923" s="2">
        <v>12.0053</v>
      </c>
      <c r="D3923" s="2">
        <v>13.199350000000001</v>
      </c>
      <c r="E3923" s="2" t="s">
        <v>24</v>
      </c>
      <c r="F3923" s="2">
        <v>9.9500000000000005E-2</v>
      </c>
      <c r="G3923" s="2" t="s">
        <v>25</v>
      </c>
      <c r="H3923" s="3">
        <v>42039</v>
      </c>
    </row>
    <row r="3924" spans="1:8">
      <c r="A3924" s="2" t="s">
        <v>1749</v>
      </c>
      <c r="B3924" s="12">
        <v>62856027230</v>
      </c>
      <c r="C3924" s="2">
        <v>9.2721699999999991</v>
      </c>
      <c r="D3924" s="2">
        <v>11.120760000000001</v>
      </c>
      <c r="E3924" s="2" t="s">
        <v>24</v>
      </c>
      <c r="F3924" s="2">
        <v>0.19939999999999999</v>
      </c>
      <c r="G3924" s="2" t="s">
        <v>25</v>
      </c>
      <c r="H3924" s="3">
        <v>42039</v>
      </c>
    </row>
    <row r="3925" spans="1:8">
      <c r="A3925" s="2" t="s">
        <v>1750</v>
      </c>
      <c r="B3925" s="12">
        <v>62856027430</v>
      </c>
      <c r="C3925" s="2">
        <v>17.669599999999999</v>
      </c>
      <c r="D3925" s="2">
        <v>18.592310000000001</v>
      </c>
      <c r="E3925" s="2" t="s">
        <v>24</v>
      </c>
      <c r="F3925" s="2">
        <v>5.2200000000000003E-2</v>
      </c>
      <c r="G3925" s="2" t="s">
        <v>25</v>
      </c>
      <c r="H3925" s="3">
        <v>42039</v>
      </c>
    </row>
    <row r="3926" spans="1:8">
      <c r="A3926" s="2" t="s">
        <v>1164</v>
      </c>
      <c r="B3926" s="12">
        <v>85132801</v>
      </c>
      <c r="C3926" s="2">
        <v>9.5215999999999994</v>
      </c>
      <c r="D3926" s="2">
        <v>10.46424</v>
      </c>
      <c r="E3926" s="2" t="s">
        <v>24</v>
      </c>
      <c r="F3926" s="2">
        <v>9.9000000000000005E-2</v>
      </c>
      <c r="G3926" s="2" t="s">
        <v>25</v>
      </c>
      <c r="H3926" s="3">
        <v>42039</v>
      </c>
    </row>
    <row r="3927" spans="1:8">
      <c r="A3927" s="2" t="s">
        <v>1751</v>
      </c>
      <c r="B3927" s="12">
        <v>85432402</v>
      </c>
      <c r="C3927" s="2">
        <v>52.517879999999998</v>
      </c>
      <c r="D3927" s="2">
        <v>56.71931</v>
      </c>
      <c r="E3927" s="2" t="s">
        <v>24</v>
      </c>
      <c r="F3927" s="2">
        <v>0.08</v>
      </c>
      <c r="G3927" s="2" t="s">
        <v>25</v>
      </c>
      <c r="H3927" s="3">
        <v>42039</v>
      </c>
    </row>
    <row r="3928" spans="1:8">
      <c r="A3928" s="2" t="s">
        <v>1165</v>
      </c>
      <c r="B3928" s="12">
        <v>43538019016</v>
      </c>
      <c r="C3928" s="2">
        <v>0.69369000000000003</v>
      </c>
      <c r="D3928" s="2">
        <v>0.75336999999999998</v>
      </c>
      <c r="E3928" s="2" t="s">
        <v>24</v>
      </c>
      <c r="F3928" s="2">
        <v>8.5999999999999993E-2</v>
      </c>
      <c r="G3928" s="2" t="s">
        <v>25</v>
      </c>
      <c r="H3928" s="3">
        <v>42039</v>
      </c>
    </row>
    <row r="3929" spans="1:8">
      <c r="A3929" s="2" t="s">
        <v>189</v>
      </c>
      <c r="B3929" s="12">
        <v>43538019116</v>
      </c>
      <c r="C3929" s="2">
        <v>356.36813999999998</v>
      </c>
      <c r="D3929" s="2">
        <v>383.98311000000001</v>
      </c>
      <c r="E3929" s="2" t="s">
        <v>24</v>
      </c>
      <c r="F3929" s="2">
        <v>7.7499999999999999E-2</v>
      </c>
      <c r="G3929" s="2" t="s">
        <v>25</v>
      </c>
      <c r="H3929" s="3">
        <v>42039</v>
      </c>
    </row>
    <row r="3930" spans="1:8">
      <c r="A3930" s="2" t="s">
        <v>1582</v>
      </c>
      <c r="B3930" s="12">
        <v>24581030</v>
      </c>
      <c r="C3930" s="2">
        <v>19.451239999999999</v>
      </c>
      <c r="D3930" s="2">
        <v>21.376719999999999</v>
      </c>
      <c r="E3930" s="2" t="s">
        <v>24</v>
      </c>
      <c r="F3930" s="2">
        <v>9.9000000000000005E-2</v>
      </c>
      <c r="G3930" s="2" t="s">
        <v>25</v>
      </c>
      <c r="H3930" s="3">
        <v>42310</v>
      </c>
    </row>
    <row r="3931" spans="1:8">
      <c r="A3931" s="2" t="s">
        <v>1583</v>
      </c>
      <c r="B3931" s="12">
        <v>24581130</v>
      </c>
      <c r="C3931" s="2">
        <v>25.62246</v>
      </c>
      <c r="D3931" s="2">
        <v>28.159089999999999</v>
      </c>
      <c r="E3931" s="2" t="s">
        <v>24</v>
      </c>
      <c r="F3931" s="2">
        <v>9.9000000000000005E-2</v>
      </c>
      <c r="G3931" s="2" t="s">
        <v>25</v>
      </c>
      <c r="H3931" s="3">
        <v>42310</v>
      </c>
    </row>
    <row r="3932" spans="1:8">
      <c r="A3932" s="2" t="s">
        <v>46</v>
      </c>
      <c r="B3932" s="12">
        <v>187006401</v>
      </c>
      <c r="C3932" s="2">
        <v>15.954370000000001</v>
      </c>
      <c r="D3932" s="2">
        <v>17.533850000000001</v>
      </c>
      <c r="E3932" s="2" t="s">
        <v>24</v>
      </c>
      <c r="F3932" s="2">
        <v>9.9000000000000005E-2</v>
      </c>
      <c r="G3932" s="2" t="s">
        <v>25</v>
      </c>
      <c r="H3932" s="3">
        <v>42310</v>
      </c>
    </row>
    <row r="3933" spans="1:8">
      <c r="A3933" s="2" t="s">
        <v>47</v>
      </c>
      <c r="B3933" s="12">
        <v>187006501</v>
      </c>
      <c r="C3933" s="2">
        <v>25.290849999999999</v>
      </c>
      <c r="D3933" s="2">
        <v>27.794650000000001</v>
      </c>
      <c r="E3933" s="2" t="s">
        <v>24</v>
      </c>
      <c r="F3933" s="2">
        <v>9.9000000000000005E-2</v>
      </c>
      <c r="G3933" s="2" t="s">
        <v>25</v>
      </c>
      <c r="H3933" s="3">
        <v>42310</v>
      </c>
    </row>
    <row r="3934" spans="1:8">
      <c r="A3934" s="2" t="s">
        <v>1105</v>
      </c>
      <c r="B3934" s="12">
        <v>24338001018</v>
      </c>
      <c r="C3934" s="2">
        <v>2.4722300000000001</v>
      </c>
      <c r="D3934" s="2">
        <v>2.6151900000000001</v>
      </c>
      <c r="E3934" s="2" t="s">
        <v>24</v>
      </c>
      <c r="F3934" s="2">
        <v>5.7799999999999997E-2</v>
      </c>
      <c r="G3934" s="2" t="s">
        <v>25</v>
      </c>
      <c r="H3934" s="3">
        <v>42310</v>
      </c>
    </row>
    <row r="3935" spans="1:8">
      <c r="A3935" s="2" t="s">
        <v>1120</v>
      </c>
      <c r="B3935" s="12">
        <v>50419074701</v>
      </c>
      <c r="C3935" s="2">
        <v>17.434629999999999</v>
      </c>
      <c r="D3935" s="2">
        <v>79.589939999999999</v>
      </c>
      <c r="E3935" s="2" t="s">
        <v>24</v>
      </c>
      <c r="F3935" s="2">
        <v>3.5649999999999999</v>
      </c>
      <c r="G3935" s="2" t="s">
        <v>25</v>
      </c>
      <c r="H3935" s="3">
        <v>42310</v>
      </c>
    </row>
    <row r="3936" spans="1:8">
      <c r="A3936" s="2" t="s">
        <v>52</v>
      </c>
      <c r="B3936" s="12">
        <v>187079530</v>
      </c>
      <c r="C3936" s="2">
        <v>14.19201</v>
      </c>
      <c r="D3936" s="2">
        <v>15.59712</v>
      </c>
      <c r="E3936" s="2" t="s">
        <v>24</v>
      </c>
      <c r="F3936" s="2">
        <v>9.9000000000000005E-2</v>
      </c>
      <c r="G3936" s="2" t="s">
        <v>25</v>
      </c>
      <c r="H3936" s="3">
        <v>42310</v>
      </c>
    </row>
    <row r="3937" spans="1:8">
      <c r="A3937" s="2" t="s">
        <v>53</v>
      </c>
      <c r="B3937" s="12">
        <v>187079630</v>
      </c>
      <c r="C3937" s="2">
        <v>18.37332</v>
      </c>
      <c r="D3937" s="2">
        <v>20.19228</v>
      </c>
      <c r="E3937" s="2" t="s">
        <v>24</v>
      </c>
      <c r="F3937" s="2">
        <v>9.9000000000000005E-2</v>
      </c>
      <c r="G3937" s="2" t="s">
        <v>25</v>
      </c>
      <c r="H3937" s="3">
        <v>42310</v>
      </c>
    </row>
    <row r="3938" spans="1:8">
      <c r="A3938" s="2" t="s">
        <v>54</v>
      </c>
      <c r="B3938" s="12">
        <v>187079730</v>
      </c>
      <c r="C3938" s="2">
        <v>25.990939999999998</v>
      </c>
      <c r="D3938" s="2">
        <v>28.564050000000002</v>
      </c>
      <c r="E3938" s="2" t="s">
        <v>24</v>
      </c>
      <c r="F3938" s="2">
        <v>9.9000000000000005E-2</v>
      </c>
      <c r="G3938" s="2" t="s">
        <v>25</v>
      </c>
      <c r="H3938" s="3">
        <v>42310</v>
      </c>
    </row>
    <row r="3939" spans="1:8">
      <c r="A3939" s="2" t="s">
        <v>1121</v>
      </c>
      <c r="B3939" s="12">
        <v>187079830</v>
      </c>
      <c r="C3939" s="2">
        <v>35.277329999999999</v>
      </c>
      <c r="D3939" s="2">
        <v>38.76979</v>
      </c>
      <c r="E3939" s="2" t="s">
        <v>24</v>
      </c>
      <c r="F3939" s="2">
        <v>9.9000000000000005E-2</v>
      </c>
      <c r="G3939" s="2" t="s">
        <v>25</v>
      </c>
      <c r="H3939" s="3">
        <v>42310</v>
      </c>
    </row>
    <row r="3940" spans="1:8">
      <c r="A3940" s="2" t="s">
        <v>55</v>
      </c>
      <c r="B3940" s="12">
        <v>187079942</v>
      </c>
      <c r="C3940" s="2">
        <v>49.65269</v>
      </c>
      <c r="D3940" s="2">
        <v>54.568309999999997</v>
      </c>
      <c r="E3940" s="2" t="s">
        <v>24</v>
      </c>
      <c r="F3940" s="2">
        <v>9.9000000000000005E-2</v>
      </c>
      <c r="G3940" s="2" t="s">
        <v>25</v>
      </c>
      <c r="H3940" s="3">
        <v>42310</v>
      </c>
    </row>
    <row r="3941" spans="1:8">
      <c r="A3941" s="2" t="s">
        <v>292</v>
      </c>
      <c r="B3941" s="12">
        <v>67857080445</v>
      </c>
      <c r="C3941" s="2">
        <v>6.5368000000000004</v>
      </c>
      <c r="D3941" s="2">
        <v>7.1250499999999999</v>
      </c>
      <c r="E3941" s="2" t="s">
        <v>24</v>
      </c>
      <c r="F3941" s="2">
        <v>0.09</v>
      </c>
      <c r="G3941" s="2" t="s">
        <v>25</v>
      </c>
      <c r="H3941" s="3">
        <v>42310</v>
      </c>
    </row>
    <row r="3942" spans="1:8">
      <c r="A3942" s="2" t="s">
        <v>1012</v>
      </c>
      <c r="B3942" s="12">
        <v>52544025612</v>
      </c>
      <c r="C3942" s="2">
        <v>15.95818</v>
      </c>
      <c r="D3942" s="2">
        <v>17.23452</v>
      </c>
      <c r="E3942" s="2" t="s">
        <v>24</v>
      </c>
      <c r="F3942" s="2">
        <v>0.08</v>
      </c>
      <c r="G3942" s="2" t="s">
        <v>25</v>
      </c>
      <c r="H3942" s="3">
        <v>42310</v>
      </c>
    </row>
    <row r="3943" spans="1:8">
      <c r="A3943" s="2" t="s">
        <v>1183</v>
      </c>
      <c r="B3943" s="12">
        <v>59011045101</v>
      </c>
      <c r="C3943" s="2">
        <v>0.58782000000000001</v>
      </c>
      <c r="D3943" s="2">
        <v>0.64071999999999996</v>
      </c>
      <c r="E3943" s="2" t="s">
        <v>24</v>
      </c>
      <c r="F3943" s="2">
        <v>0.09</v>
      </c>
      <c r="G3943" s="2" t="s">
        <v>25</v>
      </c>
      <c r="H3943" s="3">
        <v>42310</v>
      </c>
    </row>
    <row r="3944" spans="1:8">
      <c r="A3944" s="2" t="s">
        <v>1184</v>
      </c>
      <c r="B3944" s="12">
        <v>59011045401</v>
      </c>
      <c r="C3944" s="2">
        <v>2.0269200000000001</v>
      </c>
      <c r="D3944" s="2">
        <v>2.2093099999999999</v>
      </c>
      <c r="E3944" s="2" t="s">
        <v>24</v>
      </c>
      <c r="F3944" s="2">
        <v>0.09</v>
      </c>
      <c r="G3944" s="2" t="s">
        <v>25</v>
      </c>
      <c r="H3944" s="3">
        <v>42310</v>
      </c>
    </row>
    <row r="3945" spans="1:8">
      <c r="A3945" s="2" t="s">
        <v>1185</v>
      </c>
      <c r="B3945" s="12">
        <v>59011045810</v>
      </c>
      <c r="C3945" s="2">
        <v>3.72268</v>
      </c>
      <c r="D3945" s="2">
        <v>4.0577199999999998</v>
      </c>
      <c r="E3945" s="2" t="s">
        <v>24</v>
      </c>
      <c r="F3945" s="2">
        <v>0.09</v>
      </c>
      <c r="G3945" s="2" t="s">
        <v>25</v>
      </c>
      <c r="H3945" s="3">
        <v>42310</v>
      </c>
    </row>
    <row r="3946" spans="1:8">
      <c r="A3946" s="2" t="s">
        <v>1106</v>
      </c>
      <c r="B3946" s="12">
        <v>24338013402</v>
      </c>
      <c r="C3946" s="2">
        <v>2.2174499999999999</v>
      </c>
      <c r="D3946" s="2">
        <v>2.8826399999999999</v>
      </c>
      <c r="E3946" s="2" t="s">
        <v>24</v>
      </c>
      <c r="F3946" s="2">
        <v>0.3</v>
      </c>
      <c r="G3946" s="2" t="s">
        <v>25</v>
      </c>
      <c r="H3946" s="3">
        <v>42310</v>
      </c>
    </row>
    <row r="3947" spans="1:8">
      <c r="A3947" s="2" t="s">
        <v>1106</v>
      </c>
      <c r="B3947" s="12">
        <v>24338013610</v>
      </c>
      <c r="C3947" s="2">
        <v>1.68869</v>
      </c>
      <c r="D3947" s="2">
        <v>2.43174</v>
      </c>
      <c r="E3947" s="2" t="s">
        <v>24</v>
      </c>
      <c r="F3947" s="2">
        <v>0.44</v>
      </c>
      <c r="G3947" s="2" t="s">
        <v>25</v>
      </c>
      <c r="H3947" s="3">
        <v>42310</v>
      </c>
    </row>
    <row r="3948" spans="1:8">
      <c r="A3948" s="2" t="s">
        <v>1107</v>
      </c>
      <c r="B3948" s="12">
        <v>60631004030</v>
      </c>
      <c r="C3948" s="2">
        <v>4.0087299999999999</v>
      </c>
      <c r="D3948" s="2">
        <v>4.4096399999999996</v>
      </c>
      <c r="E3948" s="2" t="s">
        <v>24</v>
      </c>
      <c r="F3948" s="2">
        <v>0.1</v>
      </c>
      <c r="G3948" s="2" t="s">
        <v>25</v>
      </c>
      <c r="H3948" s="3">
        <v>42310</v>
      </c>
    </row>
    <row r="3949" spans="1:8">
      <c r="A3949" s="2" t="s">
        <v>1108</v>
      </c>
      <c r="B3949" s="12">
        <v>60631008030</v>
      </c>
      <c r="C3949" s="2">
        <v>4.3772900000000003</v>
      </c>
      <c r="D3949" s="2">
        <v>4.8151900000000003</v>
      </c>
      <c r="E3949" s="2" t="s">
        <v>24</v>
      </c>
      <c r="F3949" s="2">
        <v>0.1</v>
      </c>
      <c r="G3949" s="2" t="s">
        <v>25</v>
      </c>
      <c r="H3949" s="3">
        <v>42310</v>
      </c>
    </row>
    <row r="3950" spans="1:8">
      <c r="A3950" s="2" t="s">
        <v>1109</v>
      </c>
      <c r="B3950" s="12">
        <v>60631041230</v>
      </c>
      <c r="C3950" s="2">
        <v>4.1184700000000003</v>
      </c>
      <c r="D3950" s="2">
        <v>4.53024</v>
      </c>
      <c r="E3950" s="2" t="s">
        <v>24</v>
      </c>
      <c r="F3950" s="2">
        <v>0.1</v>
      </c>
      <c r="G3950" s="2" t="s">
        <v>25</v>
      </c>
      <c r="H3950" s="3">
        <v>42310</v>
      </c>
    </row>
    <row r="3951" spans="1:8">
      <c r="A3951" s="2" t="s">
        <v>1110</v>
      </c>
      <c r="B3951" s="12">
        <v>64764099430</v>
      </c>
      <c r="C3951" s="2">
        <v>4.1007300000000004</v>
      </c>
      <c r="D3951" s="2">
        <v>4.5107200000000001</v>
      </c>
      <c r="E3951" s="2" t="s">
        <v>24</v>
      </c>
      <c r="F3951" s="2">
        <v>0.1</v>
      </c>
      <c r="G3951" s="2" t="s">
        <v>25</v>
      </c>
      <c r="H3951" s="3">
        <v>42310</v>
      </c>
    </row>
    <row r="3952" spans="1:8">
      <c r="A3952" s="2" t="s">
        <v>61</v>
      </c>
      <c r="B3952" s="12">
        <v>25010021515</v>
      </c>
      <c r="C3952" s="2">
        <v>14.961779999999999</v>
      </c>
      <c r="D3952" s="2">
        <v>16.443000000000001</v>
      </c>
      <c r="E3952" s="2" t="s">
        <v>24</v>
      </c>
      <c r="F3952" s="2">
        <v>9.9000000000000005E-2</v>
      </c>
      <c r="G3952" s="2" t="s">
        <v>25</v>
      </c>
      <c r="H3952" s="3">
        <v>42310</v>
      </c>
    </row>
    <row r="3953" spans="1:8">
      <c r="A3953" s="2" t="s">
        <v>1018</v>
      </c>
      <c r="B3953" s="12">
        <v>49702020613</v>
      </c>
      <c r="C3953" s="2">
        <v>35.669179999999997</v>
      </c>
      <c r="D3953" s="2">
        <v>38.130360000000003</v>
      </c>
      <c r="E3953" s="2" t="s">
        <v>24</v>
      </c>
      <c r="F3953" s="2">
        <v>6.9000000000000006E-2</v>
      </c>
      <c r="G3953" s="2" t="s">
        <v>25</v>
      </c>
      <c r="H3953" s="3">
        <v>42310</v>
      </c>
    </row>
    <row r="3954" spans="1:8">
      <c r="A3954" s="2" t="s">
        <v>1111</v>
      </c>
      <c r="B3954" s="12">
        <v>24338013213</v>
      </c>
      <c r="C3954" s="2">
        <v>2.2174499999999999</v>
      </c>
      <c r="D3954" s="2">
        <v>2.8826399999999999</v>
      </c>
      <c r="E3954" s="2" t="s">
        <v>24</v>
      </c>
      <c r="F3954" s="2">
        <v>0.3</v>
      </c>
      <c r="G3954" s="2" t="s">
        <v>25</v>
      </c>
      <c r="H3954" s="3">
        <v>42310</v>
      </c>
    </row>
    <row r="3955" spans="1:8">
      <c r="A3955" s="2" t="s">
        <v>1112</v>
      </c>
      <c r="B3955" s="12">
        <v>24338013013</v>
      </c>
      <c r="C3955" s="2">
        <v>3.3418899999999998</v>
      </c>
      <c r="D3955" s="2">
        <v>4.8123899999999997</v>
      </c>
      <c r="E3955" s="2" t="s">
        <v>24</v>
      </c>
      <c r="F3955" s="2">
        <v>0.44</v>
      </c>
      <c r="G3955" s="2" t="s">
        <v>25</v>
      </c>
      <c r="H3955" s="3">
        <v>42310</v>
      </c>
    </row>
    <row r="3956" spans="1:8">
      <c r="A3956" s="2" t="s">
        <v>1113</v>
      </c>
      <c r="B3956" s="12">
        <v>24338010620</v>
      </c>
      <c r="C3956" s="2">
        <v>4.80626</v>
      </c>
      <c r="D3956" s="2">
        <v>6.7288199999999998</v>
      </c>
      <c r="E3956" s="2" t="s">
        <v>24</v>
      </c>
      <c r="F3956" s="2">
        <v>0.4</v>
      </c>
      <c r="G3956" s="2" t="s">
        <v>25</v>
      </c>
      <c r="H3956" s="3">
        <v>42310</v>
      </c>
    </row>
    <row r="3957" spans="1:8">
      <c r="A3957" s="2" t="s">
        <v>1059</v>
      </c>
      <c r="B3957" s="12">
        <v>11399000530</v>
      </c>
      <c r="C3957" s="2">
        <v>31.807230000000001</v>
      </c>
      <c r="D3957" s="2">
        <v>34.987319999999997</v>
      </c>
      <c r="E3957" s="2" t="s">
        <v>24</v>
      </c>
      <c r="F3957" s="2">
        <v>0.1</v>
      </c>
      <c r="G3957" s="2" t="s">
        <v>25</v>
      </c>
      <c r="H3957" s="3">
        <v>42310</v>
      </c>
    </row>
    <row r="3958" spans="1:8">
      <c r="A3958" s="2" t="s">
        <v>1624</v>
      </c>
      <c r="B3958" s="12">
        <v>55390000401</v>
      </c>
      <c r="C3958" s="2">
        <v>125.41200000000001</v>
      </c>
      <c r="D3958" s="2">
        <v>163.03559999999999</v>
      </c>
      <c r="E3958" s="2" t="s">
        <v>24</v>
      </c>
      <c r="F3958" s="2">
        <v>0.3</v>
      </c>
      <c r="G3958" s="2" t="s">
        <v>25</v>
      </c>
      <c r="H3958" s="3">
        <v>42310</v>
      </c>
    </row>
    <row r="3959" spans="1:8">
      <c r="A3959" s="2" t="s">
        <v>1060</v>
      </c>
      <c r="B3959" s="12">
        <v>59011025630</v>
      </c>
      <c r="C3959" s="2">
        <v>7.3256199999999998</v>
      </c>
      <c r="D3959" s="2">
        <v>8.0216200000000004</v>
      </c>
      <c r="E3959" s="2" t="s">
        <v>24</v>
      </c>
      <c r="F3959" s="2">
        <v>9.5000000000000001E-2</v>
      </c>
      <c r="G3959" s="2" t="s">
        <v>25</v>
      </c>
      <c r="H3959" s="3">
        <v>42310</v>
      </c>
    </row>
    <row r="3960" spans="1:8">
      <c r="A3960" s="2" t="s">
        <v>1061</v>
      </c>
      <c r="B3960" s="12">
        <v>59011025530</v>
      </c>
      <c r="C3960" s="2">
        <v>7.3318899999999996</v>
      </c>
      <c r="D3960" s="2">
        <v>8.0284999999999993</v>
      </c>
      <c r="E3960" s="2" t="s">
        <v>24</v>
      </c>
      <c r="F3960" s="2">
        <v>9.5000000000000001E-2</v>
      </c>
      <c r="G3960" s="2" t="s">
        <v>25</v>
      </c>
      <c r="H3960" s="3">
        <v>42310</v>
      </c>
    </row>
    <row r="3961" spans="1:8">
      <c r="A3961" s="2" t="s">
        <v>1752</v>
      </c>
      <c r="B3961" s="12">
        <v>50458054360</v>
      </c>
      <c r="C3961" s="2">
        <v>4.9970499999999998</v>
      </c>
      <c r="D3961" s="2">
        <v>5.4915000000000003</v>
      </c>
      <c r="E3961" s="2" t="s">
        <v>24</v>
      </c>
      <c r="F3961" s="2">
        <v>9.8900000000000002E-2</v>
      </c>
      <c r="G3961" s="2" t="s">
        <v>25</v>
      </c>
      <c r="H3961" s="3">
        <v>42310</v>
      </c>
    </row>
    <row r="3962" spans="1:8">
      <c r="A3962" s="2" t="s">
        <v>1753</v>
      </c>
      <c r="B3962" s="12">
        <v>50458054160</v>
      </c>
      <c r="C3962" s="2">
        <v>4.9189699999999998</v>
      </c>
      <c r="D3962" s="2">
        <v>5.40571</v>
      </c>
      <c r="E3962" s="2" t="s">
        <v>24</v>
      </c>
      <c r="F3962" s="2">
        <v>9.9000000000000005E-2</v>
      </c>
      <c r="G3962" s="2" t="s">
        <v>25</v>
      </c>
      <c r="H3962" s="3">
        <v>42310</v>
      </c>
    </row>
    <row r="3963" spans="1:8">
      <c r="A3963" s="2" t="s">
        <v>799</v>
      </c>
      <c r="B3963" s="12">
        <v>50458014030</v>
      </c>
      <c r="C3963" s="2">
        <v>10.081009999999999</v>
      </c>
      <c r="D3963" s="2">
        <v>11.078530000000001</v>
      </c>
      <c r="E3963" s="2" t="s">
        <v>24</v>
      </c>
      <c r="F3963" s="2">
        <v>9.9000000000000005E-2</v>
      </c>
      <c r="G3963" s="2" t="s">
        <v>25</v>
      </c>
      <c r="H3963" s="3">
        <v>42310</v>
      </c>
    </row>
    <row r="3964" spans="1:8">
      <c r="A3964" s="2" t="s">
        <v>800</v>
      </c>
      <c r="B3964" s="12">
        <v>50458014130</v>
      </c>
      <c r="C3964" s="2">
        <v>10.05823</v>
      </c>
      <c r="D3964" s="2">
        <v>11.05349</v>
      </c>
      <c r="E3964" s="2" t="s">
        <v>24</v>
      </c>
      <c r="F3964" s="2">
        <v>9.8900000000000002E-2</v>
      </c>
      <c r="G3964" s="2" t="s">
        <v>25</v>
      </c>
      <c r="H3964" s="3">
        <v>42310</v>
      </c>
    </row>
    <row r="3965" spans="1:8">
      <c r="A3965" s="2" t="s">
        <v>1483</v>
      </c>
      <c r="B3965" s="12">
        <v>187019201</v>
      </c>
      <c r="C3965" s="2">
        <v>10.85934</v>
      </c>
      <c r="D3965" s="2">
        <v>11.934419999999999</v>
      </c>
      <c r="E3965" s="2" t="s">
        <v>24</v>
      </c>
      <c r="F3965" s="2">
        <v>9.9000000000000005E-2</v>
      </c>
      <c r="G3965" s="2" t="s">
        <v>25</v>
      </c>
      <c r="H3965" s="3">
        <v>42310</v>
      </c>
    </row>
    <row r="3966" spans="1:8">
      <c r="A3966" s="2" t="s">
        <v>1032</v>
      </c>
      <c r="B3966" s="12">
        <v>49702020718</v>
      </c>
      <c r="C3966" s="2">
        <v>15.031969999999999</v>
      </c>
      <c r="D3966" s="2">
        <v>16.069019999999998</v>
      </c>
      <c r="E3966" s="2" t="s">
        <v>24</v>
      </c>
      <c r="F3966" s="2">
        <v>6.9000000000000006E-2</v>
      </c>
      <c r="G3966" s="2" t="s">
        <v>25</v>
      </c>
      <c r="H3966" s="3">
        <v>42310</v>
      </c>
    </row>
    <row r="3967" spans="1:8">
      <c r="A3967" s="2" t="s">
        <v>69</v>
      </c>
      <c r="B3967" s="12">
        <v>187170405</v>
      </c>
      <c r="C3967" s="2">
        <v>35.256360000000001</v>
      </c>
      <c r="D3967" s="2">
        <v>38.746740000000003</v>
      </c>
      <c r="E3967" s="2" t="s">
        <v>24</v>
      </c>
      <c r="F3967" s="2">
        <v>9.9000000000000005E-2</v>
      </c>
      <c r="G3967" s="2" t="s">
        <v>25</v>
      </c>
      <c r="H3967" s="3">
        <v>42310</v>
      </c>
    </row>
    <row r="3968" spans="1:8">
      <c r="A3968" s="2" t="s">
        <v>70</v>
      </c>
      <c r="B3968" s="12">
        <v>187301330</v>
      </c>
      <c r="C3968" s="2">
        <v>16.057960000000001</v>
      </c>
      <c r="D3968" s="2">
        <v>17.6477</v>
      </c>
      <c r="E3968" s="2" t="s">
        <v>24</v>
      </c>
      <c r="F3968" s="2">
        <v>9.9000000000000005E-2</v>
      </c>
      <c r="G3968" s="2" t="s">
        <v>25</v>
      </c>
      <c r="H3968" s="3">
        <v>42310</v>
      </c>
    </row>
    <row r="3969" spans="1:8">
      <c r="A3969" s="2" t="s">
        <v>71</v>
      </c>
      <c r="B3969" s="12">
        <v>187301030</v>
      </c>
      <c r="C3969" s="2">
        <v>8.4021399999999993</v>
      </c>
      <c r="D3969" s="2">
        <v>9.2340400000000002</v>
      </c>
      <c r="E3969" s="2" t="s">
        <v>24</v>
      </c>
      <c r="F3969" s="2">
        <v>9.9000000000000005E-2</v>
      </c>
      <c r="G3969" s="2" t="s">
        <v>25</v>
      </c>
      <c r="H3969" s="3">
        <v>42310</v>
      </c>
    </row>
    <row r="3970" spans="1:8">
      <c r="A3970" s="2" t="s">
        <v>72</v>
      </c>
      <c r="B3970" s="12">
        <v>187301220</v>
      </c>
      <c r="C3970" s="2">
        <v>1.43485</v>
      </c>
      <c r="D3970" s="2">
        <v>1.5769</v>
      </c>
      <c r="E3970" s="2" t="s">
        <v>24</v>
      </c>
      <c r="F3970" s="2">
        <v>9.9000000000000005E-2</v>
      </c>
      <c r="G3970" s="2" t="s">
        <v>25</v>
      </c>
      <c r="H3970" s="3">
        <v>42310</v>
      </c>
    </row>
    <row r="3971" spans="1:8">
      <c r="A3971" s="2" t="s">
        <v>1572</v>
      </c>
      <c r="B3971" s="12">
        <v>99207013070</v>
      </c>
      <c r="C3971" s="2">
        <v>2.45797</v>
      </c>
      <c r="D3971" s="2">
        <v>2.70126</v>
      </c>
      <c r="E3971" s="2" t="s">
        <v>24</v>
      </c>
      <c r="F3971" s="2">
        <v>9.9000000000000005E-2</v>
      </c>
      <c r="G3971" s="2" t="s">
        <v>25</v>
      </c>
      <c r="H3971" s="3">
        <v>42310</v>
      </c>
    </row>
    <row r="3972" spans="1:8">
      <c r="A3972" s="2" t="s">
        <v>73</v>
      </c>
      <c r="B3972" s="12">
        <v>187024503</v>
      </c>
      <c r="C3972" s="2">
        <v>346.90426000000002</v>
      </c>
      <c r="D3972" s="2">
        <v>381.24777999999998</v>
      </c>
      <c r="E3972" s="2" t="s">
        <v>24</v>
      </c>
      <c r="F3972" s="2">
        <v>9.9000000000000005E-2</v>
      </c>
      <c r="G3972" s="2" t="s">
        <v>25</v>
      </c>
      <c r="H3972" s="3">
        <v>42310</v>
      </c>
    </row>
    <row r="3973" spans="1:8">
      <c r="A3973" s="2" t="s">
        <v>1223</v>
      </c>
      <c r="B3973" s="12">
        <v>59011026310</v>
      </c>
      <c r="C3973" s="2">
        <v>12.74987</v>
      </c>
      <c r="D3973" s="2">
        <v>13.769869999999999</v>
      </c>
      <c r="E3973" s="2" t="s">
        <v>24</v>
      </c>
      <c r="F3973" s="2">
        <v>0.08</v>
      </c>
      <c r="G3973" s="2" t="s">
        <v>25</v>
      </c>
      <c r="H3973" s="3">
        <v>42310</v>
      </c>
    </row>
    <row r="3974" spans="1:8">
      <c r="A3974" s="2" t="s">
        <v>1224</v>
      </c>
      <c r="B3974" s="12">
        <v>59011026210</v>
      </c>
      <c r="C3974" s="2">
        <v>8.6897800000000007</v>
      </c>
      <c r="D3974" s="2">
        <v>9.3849699999999991</v>
      </c>
      <c r="E3974" s="2" t="s">
        <v>24</v>
      </c>
      <c r="F3974" s="2">
        <v>0.08</v>
      </c>
      <c r="G3974" s="2" t="s">
        <v>25</v>
      </c>
      <c r="H3974" s="3">
        <v>42310</v>
      </c>
    </row>
    <row r="3975" spans="1:8">
      <c r="A3975" s="2" t="s">
        <v>1225</v>
      </c>
      <c r="B3975" s="12">
        <v>59011026125</v>
      </c>
      <c r="C3975" s="2">
        <v>4.4875400000000001</v>
      </c>
      <c r="D3975" s="2">
        <v>4.8464999999999998</v>
      </c>
      <c r="E3975" s="2" t="s">
        <v>24</v>
      </c>
      <c r="F3975" s="2">
        <v>0.08</v>
      </c>
      <c r="G3975" s="2" t="s">
        <v>25</v>
      </c>
      <c r="H3975" s="3">
        <v>42310</v>
      </c>
    </row>
    <row r="3976" spans="1:8">
      <c r="A3976" s="2" t="s">
        <v>1133</v>
      </c>
      <c r="B3976" s="12">
        <v>66490069110</v>
      </c>
      <c r="C3976" s="2">
        <v>32.856830000000002</v>
      </c>
      <c r="D3976" s="2">
        <v>36.109650000000002</v>
      </c>
      <c r="E3976" s="2" t="s">
        <v>24</v>
      </c>
      <c r="F3976" s="2">
        <v>9.9000000000000005E-2</v>
      </c>
      <c r="G3976" s="2" t="s">
        <v>25</v>
      </c>
      <c r="H3976" s="3">
        <v>42310</v>
      </c>
    </row>
    <row r="3977" spans="1:8">
      <c r="A3977" s="2" t="s">
        <v>78</v>
      </c>
      <c r="B3977" s="12">
        <v>66490069010</v>
      </c>
      <c r="C3977" s="2">
        <v>9.5584799999999994</v>
      </c>
      <c r="D3977" s="2">
        <v>10.504770000000001</v>
      </c>
      <c r="E3977" s="2" t="s">
        <v>24</v>
      </c>
      <c r="F3977" s="2">
        <v>9.9000000000000005E-2</v>
      </c>
      <c r="G3977" s="2" t="s">
        <v>25</v>
      </c>
      <c r="H3977" s="3">
        <v>42310</v>
      </c>
    </row>
    <row r="3978" spans="1:8">
      <c r="A3978" s="2" t="s">
        <v>79</v>
      </c>
      <c r="B3978" s="12">
        <v>187526801</v>
      </c>
      <c r="C3978" s="2">
        <v>3.2763200000000001</v>
      </c>
      <c r="D3978" s="2">
        <v>3.6006200000000002</v>
      </c>
      <c r="E3978" s="2" t="s">
        <v>24</v>
      </c>
      <c r="F3978" s="2">
        <v>9.9000000000000005E-2</v>
      </c>
      <c r="G3978" s="2" t="s">
        <v>25</v>
      </c>
      <c r="H3978" s="3">
        <v>42310</v>
      </c>
    </row>
    <row r="3979" spans="1:8">
      <c r="A3979" s="2" t="s">
        <v>509</v>
      </c>
      <c r="B3979" s="12">
        <v>299382230</v>
      </c>
      <c r="C3979" s="2">
        <v>16.951910000000002</v>
      </c>
      <c r="D3979" s="2">
        <v>19.477060000000002</v>
      </c>
      <c r="E3979" s="2" t="s">
        <v>24</v>
      </c>
      <c r="F3979" s="2">
        <v>0.14899999999999999</v>
      </c>
      <c r="G3979" s="2" t="s">
        <v>25</v>
      </c>
      <c r="H3979" s="3">
        <v>42310</v>
      </c>
    </row>
    <row r="3980" spans="1:8">
      <c r="A3980" s="2" t="s">
        <v>1063</v>
      </c>
      <c r="B3980" s="12">
        <v>17772012201</v>
      </c>
      <c r="C3980" s="2">
        <v>5.0169199999999998</v>
      </c>
      <c r="D3980" s="2">
        <v>5.4132499999999997</v>
      </c>
      <c r="E3980" s="2" t="s">
        <v>24</v>
      </c>
      <c r="F3980" s="2">
        <v>7.9000000000000001E-2</v>
      </c>
      <c r="G3980" s="2" t="s">
        <v>25</v>
      </c>
      <c r="H3980" s="3">
        <v>42310</v>
      </c>
    </row>
    <row r="3981" spans="1:8">
      <c r="A3981" s="2" t="s">
        <v>1064</v>
      </c>
      <c r="B3981" s="12">
        <v>17772012301</v>
      </c>
      <c r="C3981" s="2">
        <v>9.0632699999999993</v>
      </c>
      <c r="D3981" s="2">
        <v>9.7792700000000004</v>
      </c>
      <c r="E3981" s="2" t="s">
        <v>24</v>
      </c>
      <c r="F3981" s="2">
        <v>7.9000000000000001E-2</v>
      </c>
      <c r="G3981" s="2" t="s">
        <v>25</v>
      </c>
      <c r="H3981" s="3">
        <v>42310</v>
      </c>
    </row>
    <row r="3982" spans="1:8">
      <c r="A3982" s="2" t="s">
        <v>527</v>
      </c>
      <c r="B3982" s="12">
        <v>13551050105</v>
      </c>
      <c r="C3982" s="2">
        <v>0.70130000000000003</v>
      </c>
      <c r="D3982" s="2">
        <v>0.85006000000000004</v>
      </c>
      <c r="E3982" s="2" t="s">
        <v>24</v>
      </c>
      <c r="F3982" s="2">
        <v>0.21210000000000001</v>
      </c>
      <c r="G3982" s="2" t="s">
        <v>25</v>
      </c>
      <c r="H3982" s="3">
        <v>42310</v>
      </c>
    </row>
    <row r="3983" spans="1:8">
      <c r="A3983" s="2" t="s">
        <v>1740</v>
      </c>
      <c r="B3983" s="12">
        <v>23050650</v>
      </c>
      <c r="C3983" s="2">
        <v>0.25477</v>
      </c>
      <c r="D3983" s="2">
        <v>0.24479999999999999</v>
      </c>
      <c r="E3983" s="2" t="s">
        <v>24</v>
      </c>
      <c r="F3983" s="2">
        <v>-3.9100000000000003E-2</v>
      </c>
      <c r="G3983" s="2" t="s">
        <v>25</v>
      </c>
      <c r="H3983" s="3">
        <v>42310</v>
      </c>
    </row>
    <row r="3984" spans="1:8">
      <c r="A3984" s="2" t="s">
        <v>1754</v>
      </c>
      <c r="B3984" s="12">
        <v>23024004</v>
      </c>
      <c r="C3984" s="2">
        <v>2.26614</v>
      </c>
      <c r="D3984" s="2">
        <v>2.3894799999999998</v>
      </c>
      <c r="E3984" s="2" t="s">
        <v>24</v>
      </c>
      <c r="F3984" s="2">
        <v>5.4399999999999997E-2</v>
      </c>
      <c r="G3984" s="2" t="s">
        <v>25</v>
      </c>
      <c r="H3984" s="3">
        <v>42310</v>
      </c>
    </row>
    <row r="3985" spans="1:8">
      <c r="A3985" s="2" t="s">
        <v>1140</v>
      </c>
      <c r="B3985" s="12">
        <v>23040330</v>
      </c>
      <c r="C3985" s="2">
        <v>0.25256000000000001</v>
      </c>
      <c r="D3985" s="2">
        <v>0.26723999999999998</v>
      </c>
      <c r="E3985" s="2" t="s">
        <v>24</v>
      </c>
      <c r="F3985" s="2">
        <v>5.8099999999999999E-2</v>
      </c>
      <c r="G3985" s="2" t="s">
        <v>25</v>
      </c>
      <c r="H3985" s="3">
        <v>42310</v>
      </c>
    </row>
    <row r="3986" spans="1:8">
      <c r="A3986" s="2" t="s">
        <v>1140</v>
      </c>
      <c r="B3986" s="12">
        <v>23040350</v>
      </c>
      <c r="C3986" s="2">
        <v>0.23341999999999999</v>
      </c>
      <c r="D3986" s="2">
        <v>0.24651000000000001</v>
      </c>
      <c r="E3986" s="2" t="s">
        <v>24</v>
      </c>
      <c r="F3986" s="2">
        <v>5.6099999999999997E-2</v>
      </c>
      <c r="G3986" s="2" t="s">
        <v>25</v>
      </c>
      <c r="H3986" s="3">
        <v>42310</v>
      </c>
    </row>
    <row r="3987" spans="1:8">
      <c r="A3987" s="2" t="s">
        <v>1373</v>
      </c>
      <c r="B3987" s="12">
        <v>65649055103</v>
      </c>
      <c r="C3987" s="2">
        <v>106.31413000000001</v>
      </c>
      <c r="D3987" s="2">
        <v>116.94341</v>
      </c>
      <c r="E3987" s="2" t="s">
        <v>24</v>
      </c>
      <c r="F3987" s="2">
        <v>0.1</v>
      </c>
      <c r="G3987" s="2" t="s">
        <v>25</v>
      </c>
      <c r="H3987" s="3">
        <v>42310</v>
      </c>
    </row>
    <row r="3988" spans="1:8">
      <c r="A3988" s="2" t="s">
        <v>1374</v>
      </c>
      <c r="B3988" s="12">
        <v>65649055102</v>
      </c>
      <c r="C3988" s="2">
        <v>104.44722</v>
      </c>
      <c r="D3988" s="2">
        <v>114.88985</v>
      </c>
      <c r="E3988" s="2" t="s">
        <v>24</v>
      </c>
      <c r="F3988" s="2">
        <v>0.1</v>
      </c>
      <c r="G3988" s="2" t="s">
        <v>25</v>
      </c>
      <c r="H3988" s="3">
        <v>42310</v>
      </c>
    </row>
    <row r="3989" spans="1:8">
      <c r="A3989" s="2" t="s">
        <v>1755</v>
      </c>
      <c r="B3989" s="12">
        <v>65649055204</v>
      </c>
      <c r="C3989" s="2">
        <v>158.38928999999999</v>
      </c>
      <c r="D3989" s="2">
        <v>174.22505000000001</v>
      </c>
      <c r="E3989" s="2" t="s">
        <v>24</v>
      </c>
      <c r="F3989" s="2">
        <v>0.1</v>
      </c>
      <c r="G3989" s="2" t="s">
        <v>25</v>
      </c>
      <c r="H3989" s="3">
        <v>42310</v>
      </c>
    </row>
    <row r="3990" spans="1:8">
      <c r="A3990" s="2" t="s">
        <v>1074</v>
      </c>
      <c r="B3990" s="12">
        <v>42747072601</v>
      </c>
      <c r="C3990" s="2">
        <v>384.47199999999998</v>
      </c>
      <c r="D3990" s="2">
        <v>411.39272999999997</v>
      </c>
      <c r="E3990" s="2" t="s">
        <v>24</v>
      </c>
      <c r="F3990" s="2">
        <v>7.0000000000000007E-2</v>
      </c>
      <c r="G3990" s="2" t="s">
        <v>25</v>
      </c>
      <c r="H3990" s="3">
        <v>42310</v>
      </c>
    </row>
    <row r="3991" spans="1:8">
      <c r="A3991" s="2" t="s">
        <v>1043</v>
      </c>
      <c r="B3991" s="12">
        <v>49702022318</v>
      </c>
      <c r="C3991" s="2">
        <v>18.193090000000002</v>
      </c>
      <c r="D3991" s="2">
        <v>19.448419999999999</v>
      </c>
      <c r="E3991" s="2" t="s">
        <v>24</v>
      </c>
      <c r="F3991" s="2">
        <v>6.9000000000000006E-2</v>
      </c>
      <c r="G3991" s="2" t="s">
        <v>25</v>
      </c>
      <c r="H3991" s="3">
        <v>42310</v>
      </c>
    </row>
    <row r="3992" spans="1:8">
      <c r="A3992" s="2" t="s">
        <v>1044</v>
      </c>
      <c r="B3992" s="12">
        <v>49702022418</v>
      </c>
      <c r="C3992" s="2">
        <v>18.259039999999999</v>
      </c>
      <c r="D3992" s="2">
        <v>19.518910000000002</v>
      </c>
      <c r="E3992" s="2" t="s">
        <v>24</v>
      </c>
      <c r="F3992" s="2">
        <v>6.9000000000000006E-2</v>
      </c>
      <c r="G3992" s="2" t="s">
        <v>25</v>
      </c>
      <c r="H3992" s="3">
        <v>42310</v>
      </c>
    </row>
    <row r="3993" spans="1:8">
      <c r="A3993" s="2" t="s">
        <v>1142</v>
      </c>
      <c r="B3993" s="12">
        <v>52268001201</v>
      </c>
      <c r="C3993" s="2">
        <v>0.20916000000000001</v>
      </c>
      <c r="D3993" s="2">
        <v>0.21754999999999999</v>
      </c>
      <c r="E3993" s="2" t="s">
        <v>24</v>
      </c>
      <c r="F3993" s="2">
        <v>4.0099999999999997E-2</v>
      </c>
      <c r="G3993" s="2" t="s">
        <v>25</v>
      </c>
      <c r="H3993" s="3">
        <v>42310</v>
      </c>
    </row>
    <row r="3994" spans="1:8">
      <c r="A3994" s="2" t="s">
        <v>97</v>
      </c>
      <c r="B3994" s="12">
        <v>187093801</v>
      </c>
      <c r="C3994" s="2">
        <v>58.500010000000003</v>
      </c>
      <c r="D3994" s="2">
        <v>64.291510000000002</v>
      </c>
      <c r="E3994" s="2" t="s">
        <v>24</v>
      </c>
      <c r="F3994" s="2">
        <v>9.9000000000000005E-2</v>
      </c>
      <c r="G3994" s="2" t="s">
        <v>25</v>
      </c>
      <c r="H3994" s="3">
        <v>42310</v>
      </c>
    </row>
    <row r="3995" spans="1:8">
      <c r="A3995" s="2" t="s">
        <v>1047</v>
      </c>
      <c r="B3995" s="12">
        <v>49702022813</v>
      </c>
      <c r="C3995" s="2">
        <v>39.669710000000002</v>
      </c>
      <c r="D3995" s="2">
        <v>42.40692</v>
      </c>
      <c r="E3995" s="2" t="s">
        <v>24</v>
      </c>
      <c r="F3995" s="2">
        <v>6.9000000000000006E-2</v>
      </c>
      <c r="G3995" s="2" t="s">
        <v>25</v>
      </c>
      <c r="H3995" s="3">
        <v>42310</v>
      </c>
    </row>
    <row r="3996" spans="1:8">
      <c r="A3996" s="2" t="s">
        <v>101</v>
      </c>
      <c r="B3996" s="12">
        <v>187014210</v>
      </c>
      <c r="C3996" s="2">
        <v>10.61191</v>
      </c>
      <c r="D3996" s="2">
        <v>11.662559999999999</v>
      </c>
      <c r="E3996" s="2" t="s">
        <v>24</v>
      </c>
      <c r="F3996" s="2">
        <v>9.9000000000000005E-2</v>
      </c>
      <c r="G3996" s="2" t="s">
        <v>25</v>
      </c>
      <c r="H3996" s="3">
        <v>42310</v>
      </c>
    </row>
    <row r="3997" spans="1:8">
      <c r="A3997" s="2" t="s">
        <v>102</v>
      </c>
      <c r="B3997" s="12">
        <v>187014310</v>
      </c>
      <c r="C3997" s="2">
        <v>14.40555</v>
      </c>
      <c r="D3997" s="2">
        <v>15.8317</v>
      </c>
      <c r="E3997" s="2" t="s">
        <v>24</v>
      </c>
      <c r="F3997" s="2">
        <v>9.9000000000000005E-2</v>
      </c>
      <c r="G3997" s="2" t="s">
        <v>25</v>
      </c>
      <c r="H3997" s="3">
        <v>42310</v>
      </c>
    </row>
    <row r="3998" spans="1:8">
      <c r="A3998" s="2" t="s">
        <v>1478</v>
      </c>
      <c r="B3998" s="12">
        <v>187014130</v>
      </c>
      <c r="C3998" s="2">
        <v>9.6949299999999994</v>
      </c>
      <c r="D3998" s="2">
        <v>10.654680000000001</v>
      </c>
      <c r="E3998" s="2" t="s">
        <v>24</v>
      </c>
      <c r="F3998" s="2">
        <v>9.9000000000000005E-2</v>
      </c>
      <c r="G3998" s="2" t="s">
        <v>25</v>
      </c>
      <c r="H3998" s="3">
        <v>42310</v>
      </c>
    </row>
    <row r="3999" spans="1:8">
      <c r="A3999" s="2" t="s">
        <v>1048</v>
      </c>
      <c r="B3999" s="12">
        <v>63010002770</v>
      </c>
      <c r="C3999" s="2">
        <v>7.3106600000000004</v>
      </c>
      <c r="D3999" s="2">
        <v>7.8150899999999996</v>
      </c>
      <c r="E3999" s="2" t="s">
        <v>24</v>
      </c>
      <c r="F3999" s="2">
        <v>6.9000000000000006E-2</v>
      </c>
      <c r="G3999" s="2" t="s">
        <v>25</v>
      </c>
      <c r="H3999" s="3">
        <v>42310</v>
      </c>
    </row>
    <row r="4000" spans="1:8">
      <c r="A4000" s="2" t="s">
        <v>961</v>
      </c>
      <c r="B4000" s="12">
        <v>187073030</v>
      </c>
      <c r="C4000" s="2">
        <v>21.921379999999999</v>
      </c>
      <c r="D4000" s="2">
        <v>24.0916</v>
      </c>
      <c r="E4000" s="2" t="s">
        <v>24</v>
      </c>
      <c r="F4000" s="2">
        <v>9.9000000000000005E-2</v>
      </c>
      <c r="G4000" s="2" t="s">
        <v>25</v>
      </c>
      <c r="H4000" s="3">
        <v>42310</v>
      </c>
    </row>
    <row r="4001" spans="1:8">
      <c r="A4001" s="2" t="s">
        <v>962</v>
      </c>
      <c r="B4001" s="12">
        <v>187073130</v>
      </c>
      <c r="C4001" s="2">
        <v>28.921959999999999</v>
      </c>
      <c r="D4001" s="2">
        <v>31.785229999999999</v>
      </c>
      <c r="E4001" s="2" t="s">
        <v>24</v>
      </c>
      <c r="F4001" s="2">
        <v>9.9000000000000005E-2</v>
      </c>
      <c r="G4001" s="2" t="s">
        <v>25</v>
      </c>
      <c r="H4001" s="3">
        <v>42310</v>
      </c>
    </row>
    <row r="4002" spans="1:8">
      <c r="A4002" s="2" t="s">
        <v>1376</v>
      </c>
      <c r="B4002" s="12">
        <v>65649030302</v>
      </c>
      <c r="C4002" s="2">
        <v>22.73911</v>
      </c>
      <c r="D4002" s="2">
        <v>24.794039999999999</v>
      </c>
      <c r="E4002" s="2" t="s">
        <v>24</v>
      </c>
      <c r="F4002" s="2">
        <v>9.0399999999999994E-2</v>
      </c>
      <c r="G4002" s="2" t="s">
        <v>25</v>
      </c>
      <c r="H4002" s="3">
        <v>42310</v>
      </c>
    </row>
    <row r="4003" spans="1:8">
      <c r="A4003" s="2" t="s">
        <v>1756</v>
      </c>
      <c r="B4003" s="12">
        <v>597012024</v>
      </c>
      <c r="C4003" s="2">
        <v>0.30621999999999999</v>
      </c>
      <c r="D4003" s="2">
        <v>0.31231999999999999</v>
      </c>
      <c r="E4003" s="2" t="s">
        <v>24</v>
      </c>
      <c r="F4003" s="2">
        <v>1.9900000000000001E-2</v>
      </c>
      <c r="G4003" s="2" t="s">
        <v>25</v>
      </c>
      <c r="H4003" s="3">
        <v>42310</v>
      </c>
    </row>
    <row r="4004" spans="1:8">
      <c r="A4004" s="2" t="s">
        <v>103</v>
      </c>
      <c r="B4004" s="12">
        <v>187045302</v>
      </c>
      <c r="C4004" s="2">
        <v>41.700780000000002</v>
      </c>
      <c r="D4004" s="2">
        <v>45.829160000000002</v>
      </c>
      <c r="E4004" s="2" t="s">
        <v>24</v>
      </c>
      <c r="F4004" s="2">
        <v>9.9000000000000005E-2</v>
      </c>
      <c r="G4004" s="2" t="s">
        <v>25</v>
      </c>
      <c r="H4004" s="3">
        <v>42310</v>
      </c>
    </row>
    <row r="4005" spans="1:8">
      <c r="A4005" s="2" t="s">
        <v>705</v>
      </c>
      <c r="B4005" s="12">
        <v>50419040703</v>
      </c>
      <c r="C4005" s="2">
        <v>3.8927499999999999</v>
      </c>
      <c r="D4005" s="2">
        <v>4.2781700000000003</v>
      </c>
      <c r="E4005" s="2" t="s">
        <v>24</v>
      </c>
      <c r="F4005" s="2">
        <v>9.9000000000000005E-2</v>
      </c>
      <c r="G4005" s="2" t="s">
        <v>25</v>
      </c>
      <c r="H4005" s="3">
        <v>42053</v>
      </c>
    </row>
    <row r="4006" spans="1:8">
      <c r="A4006" s="2" t="s">
        <v>1388</v>
      </c>
      <c r="B4006" s="12">
        <v>75245201</v>
      </c>
      <c r="C4006" s="2">
        <v>69.128140000000002</v>
      </c>
      <c r="D4006" s="2">
        <v>75.695999999999998</v>
      </c>
      <c r="E4006" s="2" t="s">
        <v>24</v>
      </c>
      <c r="F4006" s="2">
        <v>9.5000000000000001E-2</v>
      </c>
      <c r="G4006" s="2" t="s">
        <v>25</v>
      </c>
      <c r="H4006" s="3">
        <v>42053</v>
      </c>
    </row>
    <row r="4007" spans="1:8">
      <c r="A4007" s="2" t="s">
        <v>1757</v>
      </c>
      <c r="B4007" s="12">
        <v>597015230</v>
      </c>
      <c r="C4007" s="2">
        <v>9.6300600000000003</v>
      </c>
      <c r="D4007" s="2">
        <v>10.9724</v>
      </c>
      <c r="E4007" s="2" t="s">
        <v>24</v>
      </c>
      <c r="F4007" s="2">
        <v>0.1394</v>
      </c>
      <c r="G4007" s="2" t="s">
        <v>25</v>
      </c>
      <c r="H4007" s="3">
        <v>42053</v>
      </c>
    </row>
    <row r="4008" spans="1:8">
      <c r="A4008" s="2" t="s">
        <v>1758</v>
      </c>
      <c r="B4008" s="12">
        <v>597015330</v>
      </c>
      <c r="C4008" s="2">
        <v>9.6932299999999998</v>
      </c>
      <c r="D4008" s="2">
        <v>11.04439</v>
      </c>
      <c r="E4008" s="2" t="s">
        <v>24</v>
      </c>
      <c r="F4008" s="2">
        <v>0.1394</v>
      </c>
      <c r="G4008" s="2" t="s">
        <v>25</v>
      </c>
      <c r="H4008" s="3">
        <v>42053</v>
      </c>
    </row>
    <row r="4009" spans="1:8">
      <c r="A4009" s="2" t="s">
        <v>1759</v>
      </c>
      <c r="B4009" s="12">
        <v>42195030809</v>
      </c>
      <c r="C4009" s="2">
        <v>3.0888900000000001</v>
      </c>
      <c r="D4009" s="2">
        <v>3.3050199999999998</v>
      </c>
      <c r="E4009" s="2" t="s">
        <v>24</v>
      </c>
      <c r="F4009" s="2">
        <v>7.0000000000000007E-2</v>
      </c>
      <c r="G4009" s="2" t="s">
        <v>25</v>
      </c>
      <c r="H4009" s="3">
        <v>42053</v>
      </c>
    </row>
    <row r="4010" spans="1:8">
      <c r="A4010" s="2" t="s">
        <v>848</v>
      </c>
      <c r="B4010" s="12">
        <v>50419040903</v>
      </c>
      <c r="C4010" s="2">
        <v>3.9740600000000001</v>
      </c>
      <c r="D4010" s="2">
        <v>4.36754</v>
      </c>
      <c r="E4010" s="2" t="s">
        <v>24</v>
      </c>
      <c r="F4010" s="2">
        <v>9.9000000000000005E-2</v>
      </c>
      <c r="G4010" s="2" t="s">
        <v>25</v>
      </c>
      <c r="H4010" s="3">
        <v>42053</v>
      </c>
    </row>
    <row r="4011" spans="1:8">
      <c r="A4011" s="2" t="s">
        <v>903</v>
      </c>
      <c r="B4011" s="12">
        <v>50419040303</v>
      </c>
      <c r="C4011" s="2">
        <v>3.89425</v>
      </c>
      <c r="D4011" s="2">
        <v>4.27982</v>
      </c>
      <c r="E4011" s="2" t="s">
        <v>24</v>
      </c>
      <c r="F4011" s="2">
        <v>9.9000000000000005E-2</v>
      </c>
      <c r="G4011" s="2" t="s">
        <v>25</v>
      </c>
      <c r="H4011" s="3">
        <v>42053</v>
      </c>
    </row>
    <row r="4012" spans="1:8">
      <c r="A4012" s="2" t="s">
        <v>1546</v>
      </c>
      <c r="B4012" s="12">
        <v>50419040203</v>
      </c>
      <c r="C4012" s="2">
        <v>2.9330699999999998</v>
      </c>
      <c r="D4012" s="2">
        <v>3.2234799999999999</v>
      </c>
      <c r="E4012" s="2" t="s">
        <v>24</v>
      </c>
      <c r="F4012" s="2">
        <v>9.9000000000000005E-2</v>
      </c>
      <c r="G4012" s="2" t="s">
        <v>25</v>
      </c>
      <c r="H4012" s="3">
        <v>42053</v>
      </c>
    </row>
    <row r="4013" spans="1:8">
      <c r="A4013" s="2" t="s">
        <v>1547</v>
      </c>
      <c r="B4013" s="12">
        <v>50419040503</v>
      </c>
      <c r="C4013" s="2">
        <v>2.9291900000000002</v>
      </c>
      <c r="D4013" s="2">
        <v>3.2192099999999999</v>
      </c>
      <c r="E4013" s="2" t="s">
        <v>24</v>
      </c>
      <c r="F4013" s="2">
        <v>9.9000000000000005E-2</v>
      </c>
      <c r="G4013" s="2" t="s">
        <v>25</v>
      </c>
      <c r="H4013" s="3">
        <v>42053</v>
      </c>
    </row>
    <row r="4014" spans="1:8">
      <c r="A4014" s="2" t="s">
        <v>1334</v>
      </c>
      <c r="B4014" s="12">
        <v>55513002504</v>
      </c>
      <c r="C4014" s="2">
        <v>1294.51397</v>
      </c>
      <c r="D4014" s="2">
        <v>1359.2914499999999</v>
      </c>
      <c r="E4014" s="2" t="s">
        <v>24</v>
      </c>
      <c r="F4014" s="2">
        <v>0.05</v>
      </c>
      <c r="G4014" s="2" t="s">
        <v>25</v>
      </c>
      <c r="H4014" s="3">
        <v>42060</v>
      </c>
    </row>
    <row r="4015" spans="1:8">
      <c r="A4015" s="2" t="s">
        <v>1760</v>
      </c>
      <c r="B4015" s="12">
        <v>55513014410</v>
      </c>
      <c r="C4015" s="2">
        <v>114.6682</v>
      </c>
      <c r="D4015" s="2">
        <v>120.41307999999999</v>
      </c>
      <c r="E4015" s="2" t="s">
        <v>24</v>
      </c>
      <c r="F4015" s="2">
        <v>5.0099999999999999E-2</v>
      </c>
      <c r="G4015" s="2" t="s">
        <v>25</v>
      </c>
      <c r="H4015" s="3">
        <v>42060</v>
      </c>
    </row>
    <row r="4016" spans="1:8">
      <c r="A4016" s="2" t="s">
        <v>1538</v>
      </c>
      <c r="B4016" s="12">
        <v>3142811</v>
      </c>
      <c r="C4016" s="2">
        <v>10.089359999999999</v>
      </c>
      <c r="D4016" s="2">
        <v>11.08811</v>
      </c>
      <c r="E4016" s="2" t="s">
        <v>24</v>
      </c>
      <c r="F4016" s="2">
        <v>9.9000000000000005E-2</v>
      </c>
      <c r="G4016" s="2" t="s">
        <v>25</v>
      </c>
      <c r="H4016" s="3">
        <v>42060</v>
      </c>
    </row>
    <row r="4017" spans="1:8">
      <c r="A4017" s="2" t="s">
        <v>1539</v>
      </c>
      <c r="B4017" s="12">
        <v>3142711</v>
      </c>
      <c r="C4017" s="2">
        <v>10.09169</v>
      </c>
      <c r="D4017" s="2">
        <v>11.090669999999999</v>
      </c>
      <c r="E4017" s="2" t="s">
        <v>24</v>
      </c>
      <c r="F4017" s="2">
        <v>9.9000000000000005E-2</v>
      </c>
      <c r="G4017" s="2" t="s">
        <v>25</v>
      </c>
      <c r="H4017" s="3">
        <v>42060</v>
      </c>
    </row>
    <row r="4018" spans="1:8">
      <c r="A4018" s="2" t="s">
        <v>1761</v>
      </c>
      <c r="B4018" s="12">
        <v>49909001030</v>
      </c>
      <c r="C4018" s="2">
        <v>7.7583299999999999</v>
      </c>
      <c r="D4018" s="2">
        <v>8.8721099999999993</v>
      </c>
      <c r="E4018" s="2" t="s">
        <v>24</v>
      </c>
      <c r="F4018" s="2">
        <v>0.14360000000000001</v>
      </c>
      <c r="G4018" s="2" t="s">
        <v>25</v>
      </c>
      <c r="H4018" s="3">
        <v>42060</v>
      </c>
    </row>
    <row r="4019" spans="1:8">
      <c r="A4019" s="2" t="s">
        <v>1277</v>
      </c>
      <c r="B4019" s="12">
        <v>66869014730</v>
      </c>
      <c r="C4019" s="2">
        <v>5.5995600000000003</v>
      </c>
      <c r="D4019" s="2">
        <v>6.1585599999999996</v>
      </c>
      <c r="E4019" s="2" t="s">
        <v>24</v>
      </c>
      <c r="F4019" s="2">
        <v>9.98E-2</v>
      </c>
      <c r="G4019" s="2" t="s">
        <v>25</v>
      </c>
      <c r="H4019" s="3">
        <v>42060</v>
      </c>
    </row>
    <row r="4020" spans="1:8">
      <c r="A4020" s="2" t="s">
        <v>973</v>
      </c>
      <c r="B4020" s="12">
        <v>66869013730</v>
      </c>
      <c r="C4020" s="2">
        <v>2.6196199999999998</v>
      </c>
      <c r="D4020" s="2">
        <v>2.8829199999999999</v>
      </c>
      <c r="E4020" s="2" t="s">
        <v>24</v>
      </c>
      <c r="F4020" s="2">
        <v>0.10050000000000001</v>
      </c>
      <c r="G4020" s="2" t="s">
        <v>25</v>
      </c>
      <c r="H4020" s="3">
        <v>42060</v>
      </c>
    </row>
    <row r="4021" spans="1:8">
      <c r="A4021" s="2" t="s">
        <v>1336</v>
      </c>
      <c r="B4021" s="12">
        <v>469260130</v>
      </c>
      <c r="C4021" s="2">
        <v>7.9851900000000002</v>
      </c>
      <c r="D4021" s="2">
        <v>8.7755799999999997</v>
      </c>
      <c r="E4021" s="2" t="s">
        <v>24</v>
      </c>
      <c r="F4021" s="2">
        <v>9.9000000000000005E-2</v>
      </c>
      <c r="G4021" s="2" t="s">
        <v>25</v>
      </c>
      <c r="H4021" s="3">
        <v>42060</v>
      </c>
    </row>
    <row r="4022" spans="1:8">
      <c r="A4022" s="2" t="s">
        <v>1337</v>
      </c>
      <c r="B4022" s="12">
        <v>469260230</v>
      </c>
      <c r="C4022" s="2">
        <v>7.9733200000000002</v>
      </c>
      <c r="D4022" s="2">
        <v>8.7625399999999996</v>
      </c>
      <c r="E4022" s="2" t="s">
        <v>24</v>
      </c>
      <c r="F4022" s="2">
        <v>9.9000000000000005E-2</v>
      </c>
      <c r="G4022" s="2" t="s">
        <v>25</v>
      </c>
      <c r="H4022" s="3">
        <v>42060</v>
      </c>
    </row>
    <row r="4023" spans="1:8">
      <c r="A4023" s="2" t="s">
        <v>1072</v>
      </c>
      <c r="B4023" s="12">
        <v>49502060530</v>
      </c>
      <c r="C4023" s="2">
        <v>5.1444000000000001</v>
      </c>
      <c r="D4023" s="2">
        <v>5.3656600000000001</v>
      </c>
      <c r="E4023" s="2" t="s">
        <v>24</v>
      </c>
      <c r="F4023" s="2">
        <v>4.2999999999999997E-2</v>
      </c>
      <c r="G4023" s="2" t="s">
        <v>25</v>
      </c>
      <c r="H4023" s="3">
        <v>42060</v>
      </c>
    </row>
    <row r="4024" spans="1:8">
      <c r="A4024" s="2" t="s">
        <v>1072</v>
      </c>
      <c r="B4024" s="12">
        <v>49502060561</v>
      </c>
      <c r="C4024" s="2">
        <v>4.96699</v>
      </c>
      <c r="D4024" s="2">
        <v>5.1806200000000002</v>
      </c>
      <c r="E4024" s="2" t="s">
        <v>24</v>
      </c>
      <c r="F4024" s="2">
        <v>4.2999999999999997E-2</v>
      </c>
      <c r="G4024" s="2" t="s">
        <v>25</v>
      </c>
      <c r="H4024" s="3">
        <v>42060</v>
      </c>
    </row>
    <row r="4025" spans="1:8">
      <c r="A4025" s="2" t="s">
        <v>1551</v>
      </c>
      <c r="B4025" s="12">
        <v>17772010301</v>
      </c>
      <c r="C4025" s="2">
        <v>14.5589</v>
      </c>
      <c r="D4025" s="2">
        <v>15.70905</v>
      </c>
      <c r="E4025" s="2" t="s">
        <v>24</v>
      </c>
      <c r="F4025" s="2">
        <v>7.9000000000000001E-2</v>
      </c>
      <c r="G4025" s="2" t="s">
        <v>25</v>
      </c>
      <c r="H4025" s="3">
        <v>42060</v>
      </c>
    </row>
    <row r="4026" spans="1:8">
      <c r="A4026" s="2" t="s">
        <v>1552</v>
      </c>
      <c r="B4026" s="12">
        <v>17772010401</v>
      </c>
      <c r="C4026" s="2">
        <v>19.607040000000001</v>
      </c>
      <c r="D4026" s="2">
        <v>21.155999999999999</v>
      </c>
      <c r="E4026" s="2" t="s">
        <v>24</v>
      </c>
      <c r="F4026" s="2">
        <v>7.9000000000000001E-2</v>
      </c>
      <c r="G4026" s="2" t="s">
        <v>25</v>
      </c>
      <c r="H4026" s="3">
        <v>42060</v>
      </c>
    </row>
    <row r="4027" spans="1:8">
      <c r="A4027" s="2" t="s">
        <v>1553</v>
      </c>
      <c r="B4027" s="12">
        <v>17772010101</v>
      </c>
      <c r="C4027" s="2">
        <v>5.5266500000000001</v>
      </c>
      <c r="D4027" s="2">
        <v>5.9633099999999999</v>
      </c>
      <c r="E4027" s="2" t="s">
        <v>24</v>
      </c>
      <c r="F4027" s="2">
        <v>7.9000000000000001E-2</v>
      </c>
      <c r="G4027" s="2" t="s">
        <v>25</v>
      </c>
      <c r="H4027" s="3">
        <v>42060</v>
      </c>
    </row>
    <row r="4028" spans="1:8">
      <c r="A4028" s="2" t="s">
        <v>1554</v>
      </c>
      <c r="B4028" s="12">
        <v>17772010201</v>
      </c>
      <c r="C4028" s="2">
        <v>7.2305200000000003</v>
      </c>
      <c r="D4028" s="2">
        <v>7.80166</v>
      </c>
      <c r="E4028" s="2" t="s">
        <v>24</v>
      </c>
      <c r="F4028" s="2">
        <v>7.9000000000000001E-2</v>
      </c>
      <c r="G4028" s="2" t="s">
        <v>25</v>
      </c>
      <c r="H4028" s="3">
        <v>42060</v>
      </c>
    </row>
    <row r="4029" spans="1:8">
      <c r="A4029" s="2" t="s">
        <v>1171</v>
      </c>
      <c r="B4029" s="12">
        <v>51248015101</v>
      </c>
      <c r="C4029" s="2">
        <v>7.1408899999999997</v>
      </c>
      <c r="D4029" s="2">
        <v>7.8476400000000002</v>
      </c>
      <c r="E4029" s="2" t="s">
        <v>24</v>
      </c>
      <c r="F4029" s="2">
        <v>9.9000000000000005E-2</v>
      </c>
      <c r="G4029" s="2" t="s">
        <v>25</v>
      </c>
      <c r="H4029" s="3">
        <v>42060</v>
      </c>
    </row>
    <row r="4030" spans="1:8">
      <c r="A4030" s="2" t="s">
        <v>1172</v>
      </c>
      <c r="B4030" s="12">
        <v>51248015001</v>
      </c>
      <c r="C4030" s="2">
        <v>7.1466799999999999</v>
      </c>
      <c r="D4030" s="2">
        <v>7.8540000000000001</v>
      </c>
      <c r="E4030" s="2" t="s">
        <v>24</v>
      </c>
      <c r="F4030" s="2">
        <v>9.9000000000000005E-2</v>
      </c>
      <c r="G4030" s="2" t="s">
        <v>25</v>
      </c>
      <c r="H4030" s="3">
        <v>42060</v>
      </c>
    </row>
    <row r="4031" spans="1:8">
      <c r="A4031" s="2" t="s">
        <v>1762</v>
      </c>
      <c r="B4031" s="12">
        <v>310626030</v>
      </c>
      <c r="C4031" s="2">
        <v>5.01492</v>
      </c>
      <c r="D4031" s="2">
        <v>5.5128599999999999</v>
      </c>
      <c r="E4031" s="2" t="s">
        <v>24</v>
      </c>
      <c r="F4031" s="2">
        <v>9.9299999999999999E-2</v>
      </c>
      <c r="G4031" s="2" t="s">
        <v>25</v>
      </c>
      <c r="H4031" s="3">
        <v>42060</v>
      </c>
    </row>
    <row r="4032" spans="1:8">
      <c r="A4032" s="2" t="s">
        <v>1103</v>
      </c>
      <c r="B4032" s="12">
        <v>67618015004</v>
      </c>
      <c r="C4032" s="2">
        <v>1.285E-2</v>
      </c>
      <c r="D4032" s="2">
        <v>1.372E-2</v>
      </c>
      <c r="E4032" s="2" t="s">
        <v>24</v>
      </c>
      <c r="F4032" s="2">
        <v>6.7699999999999996E-2</v>
      </c>
      <c r="G4032" s="2" t="s">
        <v>25</v>
      </c>
      <c r="H4032" s="3">
        <v>42067</v>
      </c>
    </row>
    <row r="4033" spans="1:8">
      <c r="A4033" s="2" t="s">
        <v>1103</v>
      </c>
      <c r="B4033" s="12">
        <v>67618015016</v>
      </c>
      <c r="C4033" s="2">
        <v>2.8469999999999999E-2</v>
      </c>
      <c r="D4033" s="2">
        <v>2.8570000000000002E-2</v>
      </c>
      <c r="E4033" s="2" t="s">
        <v>24</v>
      </c>
      <c r="F4033" s="2">
        <v>3.5000000000000001E-3</v>
      </c>
      <c r="G4033" s="2" t="s">
        <v>25</v>
      </c>
      <c r="H4033" s="3">
        <v>42067</v>
      </c>
    </row>
    <row r="4034" spans="1:8">
      <c r="A4034" s="2" t="s">
        <v>1104</v>
      </c>
      <c r="B4034" s="12">
        <v>67618015104</v>
      </c>
      <c r="C4034" s="2">
        <v>3.1230000000000001E-2</v>
      </c>
      <c r="D4034" s="2">
        <v>3.2779999999999997E-2</v>
      </c>
      <c r="E4034" s="2" t="s">
        <v>24</v>
      </c>
      <c r="F4034" s="2">
        <v>4.9599999999999998E-2</v>
      </c>
      <c r="G4034" s="2" t="s">
        <v>25</v>
      </c>
      <c r="H4034" s="3">
        <v>42067</v>
      </c>
    </row>
    <row r="4035" spans="1:8">
      <c r="A4035" s="2" t="s">
        <v>1763</v>
      </c>
      <c r="B4035" s="12">
        <v>67618010610</v>
      </c>
      <c r="C4035" s="2">
        <v>0.38495000000000001</v>
      </c>
      <c r="D4035" s="2">
        <v>0.38777</v>
      </c>
      <c r="E4035" s="2" t="s">
        <v>24</v>
      </c>
      <c r="F4035" s="2">
        <v>7.3000000000000001E-3</v>
      </c>
      <c r="G4035" s="2" t="s">
        <v>25</v>
      </c>
      <c r="H4035" s="3">
        <v>42067</v>
      </c>
    </row>
    <row r="4036" spans="1:8">
      <c r="A4036" s="2" t="s">
        <v>1580</v>
      </c>
      <c r="B4036" s="12">
        <v>44087002203</v>
      </c>
      <c r="C4036" s="2">
        <v>816.99206000000004</v>
      </c>
      <c r="D4036" s="2">
        <v>857.84166000000005</v>
      </c>
      <c r="E4036" s="2" t="s">
        <v>24</v>
      </c>
      <c r="F4036" s="2">
        <v>0.05</v>
      </c>
      <c r="G4036" s="2" t="s">
        <v>25</v>
      </c>
      <c r="H4036" s="3">
        <v>42067</v>
      </c>
    </row>
    <row r="4037" spans="1:8">
      <c r="A4037" s="2" t="s">
        <v>188</v>
      </c>
      <c r="B4037" s="12">
        <v>44087004403</v>
      </c>
      <c r="C4037" s="2">
        <v>830.90707999999995</v>
      </c>
      <c r="D4037" s="2">
        <v>872.45243000000005</v>
      </c>
      <c r="E4037" s="2" t="s">
        <v>24</v>
      </c>
      <c r="F4037" s="2">
        <v>0.05</v>
      </c>
      <c r="G4037" s="2" t="s">
        <v>25</v>
      </c>
      <c r="H4037" s="3">
        <v>42067</v>
      </c>
    </row>
    <row r="4038" spans="1:8">
      <c r="A4038" s="2" t="s">
        <v>1764</v>
      </c>
      <c r="B4038" s="12">
        <v>67618030010</v>
      </c>
      <c r="C4038" s="2">
        <v>0.2132</v>
      </c>
      <c r="D4038" s="2">
        <v>0.21690999999999999</v>
      </c>
      <c r="E4038" s="2" t="s">
        <v>24</v>
      </c>
      <c r="F4038" s="2">
        <v>1.7399999999999999E-2</v>
      </c>
      <c r="G4038" s="2" t="s">
        <v>25</v>
      </c>
      <c r="H4038" s="3">
        <v>42067</v>
      </c>
    </row>
    <row r="4039" spans="1:8">
      <c r="A4039" s="2" t="s">
        <v>1765</v>
      </c>
      <c r="B4039" s="12">
        <v>67618030040</v>
      </c>
      <c r="C4039" s="2">
        <v>0.2132</v>
      </c>
      <c r="D4039" s="2">
        <v>0.21690999999999999</v>
      </c>
      <c r="E4039" s="2" t="s">
        <v>24</v>
      </c>
      <c r="F4039" s="2">
        <v>1.7399999999999999E-2</v>
      </c>
      <c r="G4039" s="2" t="s">
        <v>25</v>
      </c>
      <c r="H4039" s="3">
        <v>42067</v>
      </c>
    </row>
    <row r="4040" spans="1:8">
      <c r="A4040" s="2" t="s">
        <v>1766</v>
      </c>
      <c r="B4040" s="12">
        <v>67618031001</v>
      </c>
      <c r="C4040" s="2">
        <v>0.38495000000000001</v>
      </c>
      <c r="D4040" s="2">
        <v>0.38777</v>
      </c>
      <c r="E4040" s="2" t="s">
        <v>24</v>
      </c>
      <c r="F4040" s="2">
        <v>7.3000000000000001E-3</v>
      </c>
      <c r="G4040" s="2" t="s">
        <v>25</v>
      </c>
      <c r="H4040" s="3">
        <v>42067</v>
      </c>
    </row>
    <row r="4041" spans="1:8">
      <c r="A4041" s="2" t="s">
        <v>365</v>
      </c>
      <c r="B4041" s="12">
        <v>299590845</v>
      </c>
      <c r="C4041" s="2">
        <v>5.8937999999999997</v>
      </c>
      <c r="D4041" s="2">
        <v>6.8102900000000002</v>
      </c>
      <c r="E4041" s="2" t="s">
        <v>24</v>
      </c>
      <c r="F4041" s="2">
        <v>0.1555</v>
      </c>
      <c r="G4041" s="2" t="s">
        <v>25</v>
      </c>
      <c r="H4041" s="3">
        <v>42074</v>
      </c>
    </row>
    <row r="4042" spans="1:8">
      <c r="A4042" s="2" t="s">
        <v>366</v>
      </c>
      <c r="B4042" s="12">
        <v>299590825</v>
      </c>
      <c r="C4042" s="2">
        <v>6.6641199999999996</v>
      </c>
      <c r="D4042" s="2">
        <v>7.7003899999999996</v>
      </c>
      <c r="E4042" s="2" t="s">
        <v>24</v>
      </c>
      <c r="F4042" s="2">
        <v>0.1555</v>
      </c>
      <c r="G4042" s="2" t="s">
        <v>25</v>
      </c>
      <c r="H4042" s="3">
        <v>42074</v>
      </c>
    </row>
    <row r="4043" spans="1:8">
      <c r="A4043" s="2" t="s">
        <v>505</v>
      </c>
      <c r="B4043" s="12">
        <v>67386031101</v>
      </c>
      <c r="C4043" s="2">
        <v>9.0289000000000001</v>
      </c>
      <c r="D4043" s="2">
        <v>10.29304</v>
      </c>
      <c r="E4043" s="2" t="s">
        <v>24</v>
      </c>
      <c r="F4043" s="2">
        <v>0.14000000000000001</v>
      </c>
      <c r="G4043" s="2" t="s">
        <v>25</v>
      </c>
      <c r="H4043" s="3">
        <v>42074</v>
      </c>
    </row>
    <row r="4044" spans="1:8">
      <c r="A4044" s="2" t="s">
        <v>1616</v>
      </c>
      <c r="B4044" s="12">
        <v>67386031321</v>
      </c>
      <c r="C4044" s="2">
        <v>4.8994600000000004</v>
      </c>
      <c r="D4044" s="2">
        <v>5.5853799999999998</v>
      </c>
      <c r="E4044" s="2" t="s">
        <v>24</v>
      </c>
      <c r="F4044" s="2">
        <v>0.14000000000000001</v>
      </c>
      <c r="G4044" s="2" t="s">
        <v>25</v>
      </c>
      <c r="H4044" s="3">
        <v>42074</v>
      </c>
    </row>
    <row r="4045" spans="1:8">
      <c r="A4045" s="2" t="s">
        <v>506</v>
      </c>
      <c r="B4045" s="12">
        <v>67386031201</v>
      </c>
      <c r="C4045" s="2">
        <v>17.890029999999999</v>
      </c>
      <c r="D4045" s="2">
        <v>20.394629999999999</v>
      </c>
      <c r="E4045" s="2" t="s">
        <v>24</v>
      </c>
      <c r="F4045" s="2">
        <v>0.14000000000000001</v>
      </c>
      <c r="G4045" s="2" t="s">
        <v>25</v>
      </c>
      <c r="H4045" s="3">
        <v>42074</v>
      </c>
    </row>
    <row r="4046" spans="1:8">
      <c r="A4046" s="2" t="s">
        <v>1767</v>
      </c>
      <c r="B4046" s="12">
        <v>31871712</v>
      </c>
      <c r="C4046" s="2">
        <v>4.514E-2</v>
      </c>
      <c r="D4046" s="2">
        <v>4.9680000000000002E-2</v>
      </c>
      <c r="E4046" s="2" t="s">
        <v>24</v>
      </c>
      <c r="F4046" s="2">
        <v>0.10059999999999999</v>
      </c>
      <c r="G4046" s="2" t="s">
        <v>25</v>
      </c>
      <c r="H4046" s="3">
        <v>42074</v>
      </c>
    </row>
    <row r="4047" spans="1:8">
      <c r="A4047" s="2" t="s">
        <v>1768</v>
      </c>
      <c r="B4047" s="12">
        <v>573018810</v>
      </c>
      <c r="C4047" s="2">
        <v>0.46394000000000002</v>
      </c>
      <c r="D4047" s="2">
        <v>0.51039000000000001</v>
      </c>
      <c r="E4047" s="2" t="s">
        <v>24</v>
      </c>
      <c r="F4047" s="2">
        <v>0.10009999999999999</v>
      </c>
      <c r="G4047" s="2" t="s">
        <v>25</v>
      </c>
      <c r="H4047" s="3">
        <v>42074</v>
      </c>
    </row>
    <row r="4048" spans="1:8">
      <c r="A4048" s="2" t="s">
        <v>1769</v>
      </c>
      <c r="B4048" s="12">
        <v>573018432</v>
      </c>
      <c r="C4048" s="2">
        <v>0.29242000000000001</v>
      </c>
      <c r="D4048" s="2">
        <v>0.32169999999999999</v>
      </c>
      <c r="E4048" s="2" t="s">
        <v>24</v>
      </c>
      <c r="F4048" s="2">
        <v>0.10009999999999999</v>
      </c>
      <c r="G4048" s="2" t="s">
        <v>25</v>
      </c>
      <c r="H4048" s="3">
        <v>42074</v>
      </c>
    </row>
    <row r="4049" spans="1:8">
      <c r="A4049" s="2" t="s">
        <v>552</v>
      </c>
      <c r="B4049" s="12">
        <v>642301030</v>
      </c>
      <c r="C4049" s="2">
        <v>2.7183199999999998</v>
      </c>
      <c r="D4049" s="2">
        <v>2.99004</v>
      </c>
      <c r="E4049" s="2" t="s">
        <v>24</v>
      </c>
      <c r="F4049" s="2">
        <v>0.1</v>
      </c>
      <c r="G4049" s="2" t="s">
        <v>25</v>
      </c>
      <c r="H4049" s="3">
        <v>42074</v>
      </c>
    </row>
    <row r="4050" spans="1:8">
      <c r="A4050" s="2" t="s">
        <v>564</v>
      </c>
      <c r="B4050" s="12">
        <v>642007530</v>
      </c>
      <c r="C4050" s="2">
        <v>1.36646</v>
      </c>
      <c r="D4050" s="2">
        <v>1.5030399999999999</v>
      </c>
      <c r="E4050" s="2" t="s">
        <v>24</v>
      </c>
      <c r="F4050" s="2">
        <v>0.1</v>
      </c>
      <c r="G4050" s="2" t="s">
        <v>25</v>
      </c>
      <c r="H4050" s="3">
        <v>42074</v>
      </c>
    </row>
    <row r="4051" spans="1:8">
      <c r="A4051" s="2" t="s">
        <v>1273</v>
      </c>
      <c r="B4051" s="12">
        <v>642009330</v>
      </c>
      <c r="C4051" s="2">
        <v>2.79175</v>
      </c>
      <c r="D4051" s="2">
        <v>3.07084</v>
      </c>
      <c r="E4051" s="2" t="s">
        <v>24</v>
      </c>
      <c r="F4051" s="2">
        <v>0.1</v>
      </c>
      <c r="G4051" s="2" t="s">
        <v>25</v>
      </c>
      <c r="H4051" s="3">
        <v>42074</v>
      </c>
    </row>
    <row r="4052" spans="1:8">
      <c r="A4052" s="2" t="s">
        <v>643</v>
      </c>
      <c r="B4052" s="12">
        <v>642007912</v>
      </c>
      <c r="C4052" s="2">
        <v>2.6047699999999998</v>
      </c>
      <c r="D4052" s="2">
        <v>2.8652799999999998</v>
      </c>
      <c r="E4052" s="2" t="s">
        <v>24</v>
      </c>
      <c r="F4052" s="2">
        <v>0.1</v>
      </c>
      <c r="G4052" s="2" t="s">
        <v>25</v>
      </c>
      <c r="H4052" s="3">
        <v>42074</v>
      </c>
    </row>
    <row r="4053" spans="1:8">
      <c r="A4053" s="2" t="s">
        <v>644</v>
      </c>
      <c r="B4053" s="12">
        <v>642007630</v>
      </c>
      <c r="C4053" s="2">
        <v>1.47113</v>
      </c>
      <c r="D4053" s="2">
        <v>1.6182700000000001</v>
      </c>
      <c r="E4053" s="2" t="s">
        <v>24</v>
      </c>
      <c r="F4053" s="2">
        <v>0.1</v>
      </c>
      <c r="G4053" s="2" t="s">
        <v>25</v>
      </c>
      <c r="H4053" s="3">
        <v>42074</v>
      </c>
    </row>
    <row r="4054" spans="1:8">
      <c r="A4054" s="2" t="s">
        <v>645</v>
      </c>
      <c r="B4054" s="12">
        <v>642007030</v>
      </c>
      <c r="C4054" s="2">
        <v>2.7183199999999998</v>
      </c>
      <c r="D4054" s="2">
        <v>2.99004</v>
      </c>
      <c r="E4054" s="2" t="s">
        <v>24</v>
      </c>
      <c r="F4054" s="2">
        <v>0.1</v>
      </c>
      <c r="G4054" s="2" t="s">
        <v>25</v>
      </c>
      <c r="H4054" s="3">
        <v>42074</v>
      </c>
    </row>
    <row r="4055" spans="1:8">
      <c r="A4055" s="2" t="s">
        <v>1770</v>
      </c>
      <c r="B4055" s="12">
        <v>31873818</v>
      </c>
      <c r="C4055" s="2">
        <v>3.4139999999999997E-2</v>
      </c>
      <c r="D4055" s="2">
        <v>3.755E-2</v>
      </c>
      <c r="E4055" s="2" t="s">
        <v>24</v>
      </c>
      <c r="F4055" s="2">
        <v>9.9900000000000003E-2</v>
      </c>
      <c r="G4055" s="2" t="s">
        <v>25</v>
      </c>
      <c r="H4055" s="3">
        <v>42074</v>
      </c>
    </row>
    <row r="4056" spans="1:8">
      <c r="A4056" s="2" t="s">
        <v>1771</v>
      </c>
      <c r="B4056" s="12">
        <v>31873418</v>
      </c>
      <c r="C4056" s="2">
        <v>3.2989999999999998E-2</v>
      </c>
      <c r="D4056" s="2">
        <v>3.628E-2</v>
      </c>
      <c r="E4056" s="2" t="s">
        <v>24</v>
      </c>
      <c r="F4056" s="2">
        <v>9.9699999999999997E-2</v>
      </c>
      <c r="G4056" s="2" t="s">
        <v>25</v>
      </c>
      <c r="H4056" s="3">
        <v>42074</v>
      </c>
    </row>
    <row r="4057" spans="1:8">
      <c r="A4057" s="2" t="s">
        <v>1772</v>
      </c>
      <c r="B4057" s="12">
        <v>573018010</v>
      </c>
      <c r="C4057" s="2">
        <v>0.25668000000000002</v>
      </c>
      <c r="D4057" s="2">
        <v>0.28220000000000001</v>
      </c>
      <c r="E4057" s="2" t="s">
        <v>24</v>
      </c>
      <c r="F4057" s="2">
        <v>9.9400000000000002E-2</v>
      </c>
      <c r="G4057" s="2" t="s">
        <v>25</v>
      </c>
      <c r="H4057" s="3">
        <v>42074</v>
      </c>
    </row>
    <row r="4058" spans="1:8">
      <c r="A4058" s="2" t="s">
        <v>1086</v>
      </c>
      <c r="B4058" s="12">
        <v>58468002001</v>
      </c>
      <c r="C4058" s="2">
        <v>2.56785</v>
      </c>
      <c r="D4058" s="2">
        <v>2.8230900000000001</v>
      </c>
      <c r="E4058" s="2" t="s">
        <v>24</v>
      </c>
      <c r="F4058" s="2">
        <v>9.9400000000000002E-2</v>
      </c>
      <c r="G4058" s="2" t="s">
        <v>25</v>
      </c>
      <c r="H4058" s="3">
        <v>42074</v>
      </c>
    </row>
    <row r="4059" spans="1:8">
      <c r="A4059" s="2" t="s">
        <v>1087</v>
      </c>
      <c r="B4059" s="12">
        <v>58468002101</v>
      </c>
      <c r="C4059" s="2">
        <v>5.1208</v>
      </c>
      <c r="D4059" s="2">
        <v>5.62981</v>
      </c>
      <c r="E4059" s="2" t="s">
        <v>24</v>
      </c>
      <c r="F4059" s="2">
        <v>9.9400000000000002E-2</v>
      </c>
      <c r="G4059" s="2" t="s">
        <v>25</v>
      </c>
      <c r="H4059" s="3">
        <v>42074</v>
      </c>
    </row>
    <row r="4060" spans="1:8">
      <c r="A4060" s="2" t="s">
        <v>1088</v>
      </c>
      <c r="B4060" s="12">
        <v>58468013201</v>
      </c>
      <c r="C4060" s="2">
        <v>12.29217</v>
      </c>
      <c r="D4060" s="2">
        <v>13.514010000000001</v>
      </c>
      <c r="E4060" s="2" t="s">
        <v>24</v>
      </c>
      <c r="F4060" s="2">
        <v>9.9400000000000002E-2</v>
      </c>
      <c r="G4060" s="2" t="s">
        <v>25</v>
      </c>
      <c r="H4060" s="3">
        <v>42074</v>
      </c>
    </row>
    <row r="4061" spans="1:8">
      <c r="A4061" s="2" t="s">
        <v>1089</v>
      </c>
      <c r="B4061" s="12">
        <v>58468013101</v>
      </c>
      <c r="C4061" s="2">
        <v>12.39772</v>
      </c>
      <c r="D4061" s="2">
        <v>13.630050000000001</v>
      </c>
      <c r="E4061" s="2" t="s">
        <v>24</v>
      </c>
      <c r="F4061" s="2">
        <v>9.9400000000000002E-2</v>
      </c>
      <c r="G4061" s="2" t="s">
        <v>25</v>
      </c>
      <c r="H4061" s="3">
        <v>42074</v>
      </c>
    </row>
    <row r="4062" spans="1:8">
      <c r="A4062" s="2" t="s">
        <v>1090</v>
      </c>
      <c r="B4062" s="12">
        <v>58468013001</v>
      </c>
      <c r="C4062" s="2">
        <v>4.0987799999999996</v>
      </c>
      <c r="D4062" s="2">
        <v>4.5061999999999998</v>
      </c>
      <c r="E4062" s="2" t="s">
        <v>24</v>
      </c>
      <c r="F4062" s="2">
        <v>9.9400000000000002E-2</v>
      </c>
      <c r="G4062" s="2" t="s">
        <v>25</v>
      </c>
      <c r="H4062" s="3">
        <v>42074</v>
      </c>
    </row>
    <row r="4063" spans="1:8">
      <c r="A4063" s="2" t="s">
        <v>1075</v>
      </c>
      <c r="B4063" s="12">
        <v>57894007002</v>
      </c>
      <c r="C4063" s="2">
        <v>5774.2809399999996</v>
      </c>
      <c r="D4063" s="2">
        <v>6345.9347500000003</v>
      </c>
      <c r="E4063" s="2" t="s">
        <v>24</v>
      </c>
      <c r="F4063" s="2">
        <v>9.9000000000000005E-2</v>
      </c>
      <c r="G4063" s="2" t="s">
        <v>25</v>
      </c>
      <c r="H4063" s="3">
        <v>42074</v>
      </c>
    </row>
    <row r="4064" spans="1:8">
      <c r="A4064" s="2" t="s">
        <v>1076</v>
      </c>
      <c r="B4064" s="12">
        <v>57894007001</v>
      </c>
      <c r="C4064" s="2">
        <v>5838.22</v>
      </c>
      <c r="D4064" s="2">
        <v>6416.2037799999998</v>
      </c>
      <c r="E4064" s="2" t="s">
        <v>24</v>
      </c>
      <c r="F4064" s="2">
        <v>9.9000000000000005E-2</v>
      </c>
      <c r="G4064" s="2" t="s">
        <v>25</v>
      </c>
      <c r="H4064" s="3">
        <v>42074</v>
      </c>
    </row>
    <row r="4065" spans="1:8">
      <c r="A4065" s="2" t="s">
        <v>1447</v>
      </c>
      <c r="B4065" s="12">
        <v>169406012</v>
      </c>
      <c r="C4065" s="2">
        <v>63.48319</v>
      </c>
      <c r="D4065" s="2">
        <v>69.132559999999998</v>
      </c>
      <c r="E4065" s="2" t="s">
        <v>24</v>
      </c>
      <c r="F4065" s="2">
        <v>8.8999999999999996E-2</v>
      </c>
      <c r="G4065" s="2" t="s">
        <v>25</v>
      </c>
      <c r="H4065" s="3">
        <v>42074</v>
      </c>
    </row>
    <row r="4066" spans="1:8">
      <c r="A4066" s="2" t="s">
        <v>1448</v>
      </c>
      <c r="B4066" s="12">
        <v>169406013</v>
      </c>
      <c r="C4066" s="2">
        <v>63.241520000000001</v>
      </c>
      <c r="D4066" s="2">
        <v>68.869389999999996</v>
      </c>
      <c r="E4066" s="2" t="s">
        <v>24</v>
      </c>
      <c r="F4066" s="2">
        <v>8.8999999999999996E-2</v>
      </c>
      <c r="G4066" s="2" t="s">
        <v>25</v>
      </c>
      <c r="H4066" s="3">
        <v>42074</v>
      </c>
    </row>
    <row r="4067" spans="1:8">
      <c r="A4067" s="2" t="s">
        <v>1773</v>
      </c>
      <c r="B4067" s="12">
        <v>10922082502</v>
      </c>
      <c r="C4067" s="2">
        <v>4.5641999999999996</v>
      </c>
      <c r="D4067" s="2">
        <v>4.9293399999999998</v>
      </c>
      <c r="E4067" s="2" t="s">
        <v>24</v>
      </c>
      <c r="F4067" s="2">
        <v>0.08</v>
      </c>
      <c r="G4067" s="2" t="s">
        <v>25</v>
      </c>
      <c r="H4067" s="3">
        <v>42074</v>
      </c>
    </row>
    <row r="4068" spans="1:8">
      <c r="A4068" s="2" t="s">
        <v>1149</v>
      </c>
      <c r="B4068" s="12">
        <v>64081015</v>
      </c>
      <c r="C4068" s="2">
        <v>55.448529999999998</v>
      </c>
      <c r="D4068" s="2">
        <v>58.220959999999998</v>
      </c>
      <c r="E4068" s="2" t="s">
        <v>24</v>
      </c>
      <c r="F4068" s="2">
        <v>0.05</v>
      </c>
      <c r="G4068" s="2" t="s">
        <v>25</v>
      </c>
      <c r="H4068" s="3">
        <v>42074</v>
      </c>
    </row>
    <row r="4069" spans="1:8">
      <c r="A4069" s="2" t="s">
        <v>935</v>
      </c>
      <c r="B4069" s="12">
        <v>67434504</v>
      </c>
      <c r="C4069" s="2">
        <v>16.58389</v>
      </c>
      <c r="D4069" s="2">
        <v>17.265229999999999</v>
      </c>
      <c r="E4069" s="2" t="s">
        <v>24</v>
      </c>
      <c r="F4069" s="2">
        <v>4.1099999999999998E-2</v>
      </c>
      <c r="G4069" s="2" t="s">
        <v>25</v>
      </c>
      <c r="H4069" s="3">
        <v>42074</v>
      </c>
    </row>
    <row r="4070" spans="1:8">
      <c r="A4070" s="2" t="s">
        <v>1774</v>
      </c>
      <c r="B4070" s="12">
        <v>31874012</v>
      </c>
      <c r="C4070" s="2">
        <v>3.7010000000000001E-2</v>
      </c>
      <c r="D4070" s="2">
        <v>3.8179999999999999E-2</v>
      </c>
      <c r="E4070" s="2" t="s">
        <v>24</v>
      </c>
      <c r="F4070" s="2">
        <v>3.1600000000000003E-2</v>
      </c>
      <c r="G4070" s="2" t="s">
        <v>25</v>
      </c>
      <c r="H4070" s="3">
        <v>42074</v>
      </c>
    </row>
    <row r="4071" spans="1:8">
      <c r="A4071" s="2" t="s">
        <v>1775</v>
      </c>
      <c r="B4071" s="12">
        <v>31871612</v>
      </c>
      <c r="C4071" s="2">
        <v>3.7100000000000001E-2</v>
      </c>
      <c r="D4071" s="2">
        <v>3.8269999999999998E-2</v>
      </c>
      <c r="E4071" s="2" t="s">
        <v>24</v>
      </c>
      <c r="F4071" s="2">
        <v>3.15E-2</v>
      </c>
      <c r="G4071" s="2" t="s">
        <v>25</v>
      </c>
      <c r="H4071" s="3">
        <v>42074</v>
      </c>
    </row>
    <row r="4072" spans="1:8">
      <c r="A4072" s="2" t="s">
        <v>1776</v>
      </c>
      <c r="B4072" s="12">
        <v>31869412</v>
      </c>
      <c r="C4072" s="2">
        <v>3.6519999999999997E-2</v>
      </c>
      <c r="D4072" s="2">
        <v>3.7670000000000002E-2</v>
      </c>
      <c r="E4072" s="2" t="s">
        <v>24</v>
      </c>
      <c r="F4072" s="2">
        <v>3.15E-2</v>
      </c>
      <c r="G4072" s="2" t="s">
        <v>25</v>
      </c>
      <c r="H4072" s="3">
        <v>42074</v>
      </c>
    </row>
    <row r="4073" spans="1:8">
      <c r="A4073" s="2" t="s">
        <v>1777</v>
      </c>
      <c r="B4073" s="12">
        <v>31873512</v>
      </c>
      <c r="C4073" s="2">
        <v>3.7519999999999998E-2</v>
      </c>
      <c r="D4073" s="2">
        <v>3.8699999999999998E-2</v>
      </c>
      <c r="E4073" s="2" t="s">
        <v>24</v>
      </c>
      <c r="F4073" s="2">
        <v>3.1399999999999997E-2</v>
      </c>
      <c r="G4073" s="2" t="s">
        <v>25</v>
      </c>
      <c r="H4073" s="3">
        <v>42074</v>
      </c>
    </row>
    <row r="4074" spans="1:8">
      <c r="A4074" s="2" t="s">
        <v>1778</v>
      </c>
      <c r="B4074" s="12">
        <v>31874214</v>
      </c>
      <c r="C4074" s="2">
        <v>3.7319999999999999E-2</v>
      </c>
      <c r="D4074" s="2">
        <v>3.8490000000000003E-2</v>
      </c>
      <c r="E4074" s="2" t="s">
        <v>24</v>
      </c>
      <c r="F4074" s="2">
        <v>3.1399999999999997E-2</v>
      </c>
      <c r="G4074" s="2" t="s">
        <v>25</v>
      </c>
      <c r="H4074" s="3">
        <v>42074</v>
      </c>
    </row>
    <row r="4075" spans="1:8">
      <c r="A4075" s="2" t="s">
        <v>1779</v>
      </c>
      <c r="B4075" s="12">
        <v>31873612</v>
      </c>
      <c r="C4075" s="2">
        <v>3.6949999999999997E-2</v>
      </c>
      <c r="D4075" s="2">
        <v>3.8109999999999998E-2</v>
      </c>
      <c r="E4075" s="2" t="s">
        <v>24</v>
      </c>
      <c r="F4075" s="2">
        <v>3.1399999999999997E-2</v>
      </c>
      <c r="G4075" s="2" t="s">
        <v>25</v>
      </c>
      <c r="H4075" s="3">
        <v>42074</v>
      </c>
    </row>
    <row r="4076" spans="1:8">
      <c r="A4076" s="2" t="s">
        <v>1780</v>
      </c>
      <c r="B4076" s="12">
        <v>31223813</v>
      </c>
      <c r="C4076" s="2">
        <v>3.78E-2</v>
      </c>
      <c r="D4076" s="2">
        <v>3.8969999999999998E-2</v>
      </c>
      <c r="E4076" s="2" t="s">
        <v>24</v>
      </c>
      <c r="F4076" s="2">
        <v>3.1E-2</v>
      </c>
      <c r="G4076" s="2" t="s">
        <v>25</v>
      </c>
      <c r="H4076" s="3">
        <v>42074</v>
      </c>
    </row>
    <row r="4077" spans="1:8">
      <c r="A4077" s="2" t="s">
        <v>1781</v>
      </c>
      <c r="B4077" s="12">
        <v>31869312</v>
      </c>
      <c r="C4077" s="2">
        <v>3.78E-2</v>
      </c>
      <c r="D4077" s="2">
        <v>3.8969999999999998E-2</v>
      </c>
      <c r="E4077" s="2" t="s">
        <v>24</v>
      </c>
      <c r="F4077" s="2">
        <v>3.1E-2</v>
      </c>
      <c r="G4077" s="2" t="s">
        <v>25</v>
      </c>
      <c r="H4077" s="3">
        <v>42074</v>
      </c>
    </row>
    <row r="4078" spans="1:8">
      <c r="A4078" s="2" t="s">
        <v>1779</v>
      </c>
      <c r="B4078" s="12">
        <v>31873642</v>
      </c>
      <c r="C4078" s="2">
        <v>2.3859999999999999E-2</v>
      </c>
      <c r="D4078" s="2">
        <v>2.4580000000000001E-2</v>
      </c>
      <c r="E4078" s="2" t="s">
        <v>24</v>
      </c>
      <c r="F4078" s="2">
        <v>3.0200000000000001E-2</v>
      </c>
      <c r="G4078" s="2" t="s">
        <v>25</v>
      </c>
      <c r="H4078" s="3">
        <v>42074</v>
      </c>
    </row>
    <row r="4079" spans="1:8">
      <c r="A4079" s="2" t="s">
        <v>1779</v>
      </c>
      <c r="B4079" s="12">
        <v>31873618</v>
      </c>
      <c r="C4079" s="2">
        <v>2.7980000000000001E-2</v>
      </c>
      <c r="D4079" s="2">
        <v>2.8819999999999998E-2</v>
      </c>
      <c r="E4079" s="2" t="s">
        <v>24</v>
      </c>
      <c r="F4079" s="2">
        <v>0.03</v>
      </c>
      <c r="G4079" s="2" t="s">
        <v>25</v>
      </c>
      <c r="H4079" s="3">
        <v>42074</v>
      </c>
    </row>
    <row r="4080" spans="1:8">
      <c r="A4080" s="2" t="s">
        <v>1777</v>
      </c>
      <c r="B4080" s="12">
        <v>31873518</v>
      </c>
      <c r="C4080" s="2">
        <v>2.7779999999999999E-2</v>
      </c>
      <c r="D4080" s="2">
        <v>2.861E-2</v>
      </c>
      <c r="E4080" s="2" t="s">
        <v>24</v>
      </c>
      <c r="F4080" s="2">
        <v>2.9899999999999999E-2</v>
      </c>
      <c r="G4080" s="2" t="s">
        <v>25</v>
      </c>
      <c r="H4080" s="3">
        <v>42074</v>
      </c>
    </row>
    <row r="4081" spans="1:8">
      <c r="A4081" s="2" t="s">
        <v>1782</v>
      </c>
      <c r="B4081" s="12">
        <v>31223419</v>
      </c>
      <c r="C4081" s="2">
        <v>3.2829999999999998E-2</v>
      </c>
      <c r="D4081" s="2">
        <v>3.381E-2</v>
      </c>
      <c r="E4081" s="2" t="s">
        <v>24</v>
      </c>
      <c r="F4081" s="2">
        <v>2.9899999999999999E-2</v>
      </c>
      <c r="G4081" s="2" t="s">
        <v>25</v>
      </c>
      <c r="H4081" s="3">
        <v>42074</v>
      </c>
    </row>
    <row r="4082" spans="1:8">
      <c r="A4082" s="2" t="s">
        <v>1783</v>
      </c>
      <c r="B4082" s="12">
        <v>31223519</v>
      </c>
      <c r="C4082" s="2">
        <v>3.2890000000000003E-2</v>
      </c>
      <c r="D4082" s="2">
        <v>3.3869999999999997E-2</v>
      </c>
      <c r="E4082" s="2" t="s">
        <v>24</v>
      </c>
      <c r="F4082" s="2">
        <v>2.98E-2</v>
      </c>
      <c r="G4082" s="2" t="s">
        <v>25</v>
      </c>
      <c r="H4082" s="3">
        <v>42074</v>
      </c>
    </row>
    <row r="4083" spans="1:8">
      <c r="A4083" s="2" t="s">
        <v>1784</v>
      </c>
      <c r="B4083" s="12">
        <v>67811704</v>
      </c>
      <c r="C4083" s="2">
        <v>3.8399999999999997E-2</v>
      </c>
      <c r="D4083" s="2">
        <v>3.9539999999999999E-2</v>
      </c>
      <c r="E4083" s="2" t="s">
        <v>24</v>
      </c>
      <c r="F4083" s="2">
        <v>2.9700000000000001E-2</v>
      </c>
      <c r="G4083" s="2" t="s">
        <v>25</v>
      </c>
      <c r="H4083" s="3">
        <v>42074</v>
      </c>
    </row>
    <row r="4084" spans="1:8">
      <c r="A4084" s="2" t="s">
        <v>1783</v>
      </c>
      <c r="B4084" s="12">
        <v>31223513</v>
      </c>
      <c r="C4084" s="2">
        <v>3.8399999999999997E-2</v>
      </c>
      <c r="D4084" s="2">
        <v>3.9539999999999999E-2</v>
      </c>
      <c r="E4084" s="2" t="s">
        <v>24</v>
      </c>
      <c r="F4084" s="2">
        <v>2.9700000000000001E-2</v>
      </c>
      <c r="G4084" s="2" t="s">
        <v>25</v>
      </c>
      <c r="H4084" s="3">
        <v>42074</v>
      </c>
    </row>
    <row r="4085" spans="1:8">
      <c r="A4085" s="2" t="s">
        <v>1785</v>
      </c>
      <c r="B4085" s="12">
        <v>63824018764</v>
      </c>
      <c r="C4085" s="2">
        <v>3.7920000000000002E-2</v>
      </c>
      <c r="D4085" s="2">
        <v>3.8559999999999997E-2</v>
      </c>
      <c r="E4085" s="2" t="s">
        <v>24</v>
      </c>
      <c r="F4085" s="2">
        <v>1.6899999999999998E-2</v>
      </c>
      <c r="G4085" s="2" t="s">
        <v>25</v>
      </c>
      <c r="H4085" s="3">
        <v>42074</v>
      </c>
    </row>
    <row r="4086" spans="1:8">
      <c r="A4086" s="2" t="s">
        <v>1786</v>
      </c>
      <c r="B4086" s="12">
        <v>31224713</v>
      </c>
      <c r="C4086" s="2">
        <v>3.7920000000000002E-2</v>
      </c>
      <c r="D4086" s="2">
        <v>3.8559999999999997E-2</v>
      </c>
      <c r="E4086" s="2" t="s">
        <v>24</v>
      </c>
      <c r="F4086" s="2">
        <v>1.6899999999999998E-2</v>
      </c>
      <c r="G4086" s="2" t="s">
        <v>25</v>
      </c>
      <c r="H4086" s="3">
        <v>42074</v>
      </c>
    </row>
    <row r="4087" spans="1:8">
      <c r="A4087" s="2" t="s">
        <v>1787</v>
      </c>
      <c r="B4087" s="12">
        <v>67810604</v>
      </c>
      <c r="C4087" s="2">
        <v>3.7920000000000002E-2</v>
      </c>
      <c r="D4087" s="2">
        <v>3.8559999999999997E-2</v>
      </c>
      <c r="E4087" s="2" t="s">
        <v>24</v>
      </c>
      <c r="F4087" s="2">
        <v>1.6899999999999998E-2</v>
      </c>
      <c r="G4087" s="2" t="s">
        <v>25</v>
      </c>
      <c r="H4087" s="3">
        <v>42074</v>
      </c>
    </row>
    <row r="4088" spans="1:8">
      <c r="A4088" s="2" t="s">
        <v>1605</v>
      </c>
      <c r="B4088" s="12">
        <v>63824028064</v>
      </c>
      <c r="C4088" s="2">
        <v>4.895E-2</v>
      </c>
      <c r="D4088" s="2">
        <v>4.929E-2</v>
      </c>
      <c r="E4088" s="2" t="s">
        <v>24</v>
      </c>
      <c r="F4088" s="2">
        <v>6.8999999999999999E-3</v>
      </c>
      <c r="G4088" s="2" t="s">
        <v>25</v>
      </c>
      <c r="H4088" s="3">
        <v>42074</v>
      </c>
    </row>
    <row r="4089" spans="1:8">
      <c r="A4089" s="2" t="s">
        <v>1608</v>
      </c>
      <c r="B4089" s="12">
        <v>63824027364</v>
      </c>
      <c r="C4089" s="2">
        <v>4.895E-2</v>
      </c>
      <c r="D4089" s="2">
        <v>4.929E-2</v>
      </c>
      <c r="E4089" s="2" t="s">
        <v>24</v>
      </c>
      <c r="F4089" s="2">
        <v>6.8999999999999999E-3</v>
      </c>
      <c r="G4089" s="2" t="s">
        <v>25</v>
      </c>
      <c r="H4089" s="3">
        <v>42074</v>
      </c>
    </row>
    <row r="4090" spans="1:8">
      <c r="A4090" s="2" t="s">
        <v>1617</v>
      </c>
      <c r="B4090" s="12">
        <v>31872412</v>
      </c>
      <c r="C4090" s="2">
        <v>4.895E-2</v>
      </c>
      <c r="D4090" s="2">
        <v>4.929E-2</v>
      </c>
      <c r="E4090" s="2" t="s">
        <v>24</v>
      </c>
      <c r="F4090" s="2">
        <v>6.8999999999999999E-3</v>
      </c>
      <c r="G4090" s="2" t="s">
        <v>25</v>
      </c>
      <c r="H4090" s="3">
        <v>42074</v>
      </c>
    </row>
    <row r="4091" spans="1:8">
      <c r="A4091" s="2" t="s">
        <v>1788</v>
      </c>
      <c r="B4091" s="12">
        <v>573016020</v>
      </c>
      <c r="C4091" s="2">
        <v>0.10755000000000001</v>
      </c>
      <c r="D4091" s="2">
        <v>0.10783</v>
      </c>
      <c r="E4091" s="2" t="s">
        <v>24</v>
      </c>
      <c r="F4091" s="2">
        <v>2.5999999999999999E-3</v>
      </c>
      <c r="G4091" s="2" t="s">
        <v>25</v>
      </c>
      <c r="H4091" s="3">
        <v>42074</v>
      </c>
    </row>
    <row r="4092" spans="1:8">
      <c r="A4092" s="2" t="s">
        <v>1789</v>
      </c>
      <c r="B4092" s="12">
        <v>573016520</v>
      </c>
      <c r="C4092" s="2">
        <v>0.10755000000000001</v>
      </c>
      <c r="D4092" s="2">
        <v>0.10783</v>
      </c>
      <c r="E4092" s="2" t="s">
        <v>24</v>
      </c>
      <c r="F4092" s="2">
        <v>2.5999999999999999E-3</v>
      </c>
      <c r="G4092" s="2" t="s">
        <v>25</v>
      </c>
      <c r="H4092" s="3">
        <v>42074</v>
      </c>
    </row>
    <row r="4093" spans="1:8">
      <c r="A4093" s="2" t="s">
        <v>1790</v>
      </c>
      <c r="B4093" s="12">
        <v>573015020</v>
      </c>
      <c r="C4093" s="2">
        <v>0.10755000000000001</v>
      </c>
      <c r="D4093" s="2">
        <v>0.10783</v>
      </c>
      <c r="E4093" s="2" t="s">
        <v>24</v>
      </c>
      <c r="F4093" s="2">
        <v>2.5999999999999999E-3</v>
      </c>
      <c r="G4093" s="2" t="s">
        <v>25</v>
      </c>
      <c r="H4093" s="3">
        <v>42074</v>
      </c>
    </row>
    <row r="4094" spans="1:8">
      <c r="A4094" s="2" t="s">
        <v>1791</v>
      </c>
      <c r="B4094" s="12">
        <v>31872120</v>
      </c>
      <c r="C4094" s="2">
        <v>0.33111000000000002</v>
      </c>
      <c r="D4094" s="2">
        <v>0.28727000000000003</v>
      </c>
      <c r="E4094" s="2" t="s">
        <v>24</v>
      </c>
      <c r="F4094" s="2">
        <v>-0.13239999999999999</v>
      </c>
      <c r="G4094" s="2" t="s">
        <v>25</v>
      </c>
      <c r="H4094" s="3">
        <v>42074</v>
      </c>
    </row>
    <row r="4095" spans="1:8">
      <c r="A4095" s="2" t="s">
        <v>1792</v>
      </c>
      <c r="B4095" s="12">
        <v>37000055808</v>
      </c>
      <c r="C4095" s="2">
        <v>0.33111000000000002</v>
      </c>
      <c r="D4095" s="2">
        <v>0.28727000000000003</v>
      </c>
      <c r="E4095" s="2" t="s">
        <v>24</v>
      </c>
      <c r="F4095" s="2">
        <v>-0.13239999999999999</v>
      </c>
      <c r="G4095" s="2" t="s">
        <v>25</v>
      </c>
      <c r="H4095" s="3">
        <v>42074</v>
      </c>
    </row>
    <row r="4096" spans="1:8">
      <c r="A4096" s="2" t="s">
        <v>1793</v>
      </c>
      <c r="B4096" s="12">
        <v>68012025820</v>
      </c>
      <c r="C4096" s="2">
        <v>2.4627500000000002</v>
      </c>
      <c r="D4096" s="2">
        <v>2.96116</v>
      </c>
      <c r="E4096" s="2" t="s">
        <v>24</v>
      </c>
      <c r="F4096" s="2">
        <v>0.2024</v>
      </c>
      <c r="G4096" s="2" t="s">
        <v>25</v>
      </c>
      <c r="H4096" s="3">
        <v>42081</v>
      </c>
    </row>
    <row r="4097" spans="1:8">
      <c r="A4097" s="2" t="s">
        <v>1794</v>
      </c>
      <c r="B4097" s="12">
        <v>65042915</v>
      </c>
      <c r="C4097" s="2">
        <v>0.58435999999999999</v>
      </c>
      <c r="D4097" s="2">
        <v>0.61624000000000001</v>
      </c>
      <c r="E4097" s="2" t="s">
        <v>24</v>
      </c>
      <c r="F4097" s="2">
        <v>5.4600000000000003E-2</v>
      </c>
      <c r="G4097" s="2" t="s">
        <v>25</v>
      </c>
      <c r="H4097" s="3">
        <v>42081</v>
      </c>
    </row>
    <row r="4098" spans="1:8">
      <c r="A4098" s="2" t="s">
        <v>1794</v>
      </c>
      <c r="B4098" s="12">
        <v>65042921</v>
      </c>
      <c r="C4098" s="2">
        <v>0.87738000000000005</v>
      </c>
      <c r="D4098" s="2">
        <v>0.92523999999999995</v>
      </c>
      <c r="E4098" s="2" t="s">
        <v>24</v>
      </c>
      <c r="F4098" s="2">
        <v>5.45E-2</v>
      </c>
      <c r="G4098" s="2" t="s">
        <v>25</v>
      </c>
      <c r="H4098" s="3">
        <v>42081</v>
      </c>
    </row>
    <row r="4099" spans="1:8">
      <c r="A4099" s="2" t="s">
        <v>1794</v>
      </c>
      <c r="B4099" s="12">
        <v>65042930</v>
      </c>
      <c r="C4099" s="2">
        <v>0.46855999999999998</v>
      </c>
      <c r="D4099" s="2">
        <v>0.49341000000000002</v>
      </c>
      <c r="E4099" s="2" t="s">
        <v>24</v>
      </c>
      <c r="F4099" s="2">
        <v>5.2999999999999999E-2</v>
      </c>
      <c r="G4099" s="2" t="s">
        <v>25</v>
      </c>
      <c r="H4099" s="3">
        <v>42081</v>
      </c>
    </row>
    <row r="4100" spans="1:8">
      <c r="A4100" s="2" t="s">
        <v>1794</v>
      </c>
      <c r="B4100" s="12">
        <v>65043132</v>
      </c>
      <c r="C4100" s="2">
        <v>0.35227000000000003</v>
      </c>
      <c r="D4100" s="2">
        <v>0.36381999999999998</v>
      </c>
      <c r="E4100" s="2" t="s">
        <v>24</v>
      </c>
      <c r="F4100" s="2">
        <v>3.2800000000000003E-2</v>
      </c>
      <c r="G4100" s="2" t="s">
        <v>25</v>
      </c>
      <c r="H4100" s="3">
        <v>42081</v>
      </c>
    </row>
    <row r="4101" spans="1:8">
      <c r="A4101" s="2" t="s">
        <v>1795</v>
      </c>
      <c r="B4101" s="12">
        <v>65143105</v>
      </c>
      <c r="C4101" s="2">
        <v>0.87738000000000005</v>
      </c>
      <c r="D4101" s="2">
        <v>0.92523999999999995</v>
      </c>
      <c r="E4101" s="2" t="s">
        <v>24</v>
      </c>
      <c r="F4101" s="2">
        <v>5.45E-2</v>
      </c>
      <c r="G4101" s="2" t="s">
        <v>25</v>
      </c>
      <c r="H4101" s="3">
        <v>42081</v>
      </c>
    </row>
    <row r="4102" spans="1:8">
      <c r="A4102" s="2" t="s">
        <v>1795</v>
      </c>
      <c r="B4102" s="12">
        <v>65143201</v>
      </c>
      <c r="C4102" s="2">
        <v>0.40049000000000001</v>
      </c>
      <c r="D4102" s="2">
        <v>0.42052</v>
      </c>
      <c r="E4102" s="2" t="s">
        <v>24</v>
      </c>
      <c r="F4102" s="2">
        <v>0.05</v>
      </c>
      <c r="G4102" s="2" t="s">
        <v>25</v>
      </c>
      <c r="H4102" s="3">
        <v>42081</v>
      </c>
    </row>
    <row r="4103" spans="1:8">
      <c r="A4103" s="2" t="s">
        <v>1796</v>
      </c>
      <c r="B4103" s="12">
        <v>65042622</v>
      </c>
      <c r="C4103" s="2">
        <v>0.60133000000000003</v>
      </c>
      <c r="D4103" s="2">
        <v>0.62294000000000005</v>
      </c>
      <c r="E4103" s="2" t="s">
        <v>24</v>
      </c>
      <c r="F4103" s="2">
        <v>3.5900000000000001E-2</v>
      </c>
      <c r="G4103" s="2" t="s">
        <v>25</v>
      </c>
      <c r="H4103" s="3">
        <v>42081</v>
      </c>
    </row>
    <row r="4104" spans="1:8">
      <c r="A4104" s="2" t="s">
        <v>1797</v>
      </c>
      <c r="B4104" s="12">
        <v>65041815</v>
      </c>
      <c r="C4104" s="2">
        <v>0.60451999999999995</v>
      </c>
      <c r="D4104" s="2">
        <v>0.62624000000000002</v>
      </c>
      <c r="E4104" s="2" t="s">
        <v>24</v>
      </c>
      <c r="F4104" s="2">
        <v>3.5900000000000001E-2</v>
      </c>
      <c r="G4104" s="2" t="s">
        <v>25</v>
      </c>
      <c r="H4104" s="3">
        <v>42081</v>
      </c>
    </row>
    <row r="4105" spans="1:8">
      <c r="A4105" s="2" t="s">
        <v>1797</v>
      </c>
      <c r="B4105" s="12">
        <v>65041830</v>
      </c>
      <c r="C4105" s="2">
        <v>0.42892999999999998</v>
      </c>
      <c r="D4105" s="2">
        <v>0.44581999999999999</v>
      </c>
      <c r="E4105" s="2" t="s">
        <v>24</v>
      </c>
      <c r="F4105" s="2">
        <v>3.9399999999999998E-2</v>
      </c>
      <c r="G4105" s="2" t="s">
        <v>25</v>
      </c>
      <c r="H4105" s="3">
        <v>42081</v>
      </c>
    </row>
    <row r="4106" spans="1:8">
      <c r="A4106" s="2" t="s">
        <v>1798</v>
      </c>
      <c r="B4106" s="12">
        <v>67112040130</v>
      </c>
      <c r="C4106" s="2">
        <v>2.0443699999999998</v>
      </c>
      <c r="D4106" s="2">
        <v>2.0679699999999999</v>
      </c>
      <c r="E4106" s="2" t="s">
        <v>24</v>
      </c>
      <c r="F4106" s="2">
        <v>1.15E-2</v>
      </c>
      <c r="G4106" s="2" t="s">
        <v>25</v>
      </c>
      <c r="H4106" s="3">
        <v>42081</v>
      </c>
    </row>
    <row r="4107" spans="1:8">
      <c r="A4107" s="2" t="s">
        <v>964</v>
      </c>
      <c r="B4107" s="12">
        <v>187510401</v>
      </c>
      <c r="C4107" s="2">
        <v>127.7281</v>
      </c>
      <c r="D4107" s="2">
        <v>159.66013000000001</v>
      </c>
      <c r="E4107" s="2" t="s">
        <v>24</v>
      </c>
      <c r="F4107" s="2">
        <v>0.25</v>
      </c>
      <c r="G4107" s="2" t="s">
        <v>25</v>
      </c>
      <c r="H4107" s="3">
        <v>42081</v>
      </c>
    </row>
    <row r="4108" spans="1:8">
      <c r="A4108" s="2" t="s">
        <v>390</v>
      </c>
      <c r="B4108" s="12">
        <v>53451010101</v>
      </c>
      <c r="C4108" s="2">
        <v>7.41615</v>
      </c>
      <c r="D4108" s="2">
        <v>8.2015999999999991</v>
      </c>
      <c r="E4108" s="2" t="s">
        <v>24</v>
      </c>
      <c r="F4108" s="2">
        <v>0.10589999999999999</v>
      </c>
      <c r="G4108" s="2" t="s">
        <v>25</v>
      </c>
      <c r="H4108" s="3">
        <v>42095</v>
      </c>
    </row>
    <row r="4109" spans="1:8">
      <c r="A4109" s="2" t="s">
        <v>1376</v>
      </c>
      <c r="B4109" s="12">
        <v>65649030302</v>
      </c>
      <c r="C4109" s="2">
        <v>24.794039999999999</v>
      </c>
      <c r="D4109" s="2">
        <v>27.0322</v>
      </c>
      <c r="E4109" s="2" t="s">
        <v>24</v>
      </c>
      <c r="F4109" s="2">
        <v>9.0300000000000005E-2</v>
      </c>
      <c r="G4109" s="2" t="s">
        <v>25</v>
      </c>
      <c r="H4109" s="3">
        <v>42095</v>
      </c>
    </row>
    <row r="4110" spans="1:8">
      <c r="A4110" s="2" t="s">
        <v>1413</v>
      </c>
      <c r="B4110" s="12">
        <v>27437010601</v>
      </c>
      <c r="C4110" s="2">
        <v>2.54006</v>
      </c>
      <c r="D4110" s="2">
        <v>2.7941400000000001</v>
      </c>
      <c r="E4110" s="2" t="s">
        <v>24</v>
      </c>
      <c r="F4110" s="2">
        <v>0.1</v>
      </c>
      <c r="G4110" s="2" t="s">
        <v>25</v>
      </c>
      <c r="H4110" s="3">
        <v>42102</v>
      </c>
    </row>
    <row r="4111" spans="1:8">
      <c r="A4111" s="2" t="s">
        <v>1174</v>
      </c>
      <c r="B4111" s="12">
        <v>63402071201</v>
      </c>
      <c r="C4111" s="2">
        <v>30.047139999999999</v>
      </c>
      <c r="D4111" s="2">
        <v>33.021210000000004</v>
      </c>
      <c r="E4111" s="2" t="s">
        <v>24</v>
      </c>
      <c r="F4111" s="2">
        <v>9.9000000000000005E-2</v>
      </c>
      <c r="G4111" s="2" t="s">
        <v>25</v>
      </c>
      <c r="H4111" s="3">
        <v>42102</v>
      </c>
    </row>
    <row r="4112" spans="1:8">
      <c r="A4112" s="2" t="s">
        <v>1175</v>
      </c>
      <c r="B4112" s="12">
        <v>63402071101</v>
      </c>
      <c r="C4112" s="2">
        <v>29.94115</v>
      </c>
      <c r="D4112" s="2">
        <v>32.904719999999998</v>
      </c>
      <c r="E4112" s="2" t="s">
        <v>24</v>
      </c>
      <c r="F4112" s="2">
        <v>9.9000000000000005E-2</v>
      </c>
      <c r="G4112" s="2" t="s">
        <v>25</v>
      </c>
      <c r="H4112" s="3">
        <v>42102</v>
      </c>
    </row>
    <row r="4113" spans="1:8">
      <c r="A4113" s="2" t="s">
        <v>1495</v>
      </c>
      <c r="B4113" s="12">
        <v>27437010806</v>
      </c>
      <c r="C4113" s="2">
        <v>6.9062299999999999</v>
      </c>
      <c r="D4113" s="2">
        <v>8.2875399999999999</v>
      </c>
      <c r="E4113" s="2" t="s">
        <v>24</v>
      </c>
      <c r="F4113" s="2">
        <v>0.2</v>
      </c>
      <c r="G4113" s="2" t="s">
        <v>25</v>
      </c>
      <c r="H4113" s="3">
        <v>42102</v>
      </c>
    </row>
    <row r="4114" spans="1:8">
      <c r="A4114" s="2" t="s">
        <v>1347</v>
      </c>
      <c r="B4114" s="12">
        <v>65649010302</v>
      </c>
      <c r="C4114" s="2">
        <v>2.80193</v>
      </c>
      <c r="D4114" s="2">
        <v>4.20289</v>
      </c>
      <c r="E4114" s="2" t="s">
        <v>24</v>
      </c>
      <c r="F4114" s="2">
        <v>0.5</v>
      </c>
      <c r="G4114" s="2" t="s">
        <v>25</v>
      </c>
      <c r="H4114" s="3">
        <v>42102</v>
      </c>
    </row>
    <row r="4115" spans="1:8">
      <c r="A4115" s="2" t="s">
        <v>46</v>
      </c>
      <c r="B4115" s="12">
        <v>187006401</v>
      </c>
      <c r="C4115" s="2">
        <v>17.533850000000001</v>
      </c>
      <c r="D4115" s="2">
        <v>19.2697</v>
      </c>
      <c r="E4115" s="2" t="s">
        <v>24</v>
      </c>
      <c r="F4115" s="2">
        <v>9.9000000000000005E-2</v>
      </c>
      <c r="G4115" s="2" t="s">
        <v>25</v>
      </c>
      <c r="H4115" s="3">
        <v>42102</v>
      </c>
    </row>
    <row r="4116" spans="1:8">
      <c r="A4116" s="2" t="s">
        <v>47</v>
      </c>
      <c r="B4116" s="12">
        <v>187006501</v>
      </c>
      <c r="C4116" s="2">
        <v>27.794650000000001</v>
      </c>
      <c r="D4116" s="2">
        <v>30.546320000000001</v>
      </c>
      <c r="E4116" s="2" t="s">
        <v>24</v>
      </c>
      <c r="F4116" s="2">
        <v>9.9000000000000005E-2</v>
      </c>
      <c r="G4116" s="2" t="s">
        <v>25</v>
      </c>
      <c r="H4116" s="3">
        <v>42102</v>
      </c>
    </row>
    <row r="4117" spans="1:8">
      <c r="A4117" s="2" t="s">
        <v>233</v>
      </c>
      <c r="B4117" s="12">
        <v>15584010101</v>
      </c>
      <c r="C4117" s="2">
        <v>68.713660000000004</v>
      </c>
      <c r="D4117" s="2">
        <v>71.574200000000005</v>
      </c>
      <c r="E4117" s="2" t="s">
        <v>24</v>
      </c>
      <c r="F4117" s="2">
        <v>4.1599999999999998E-2</v>
      </c>
      <c r="G4117" s="2" t="s">
        <v>25</v>
      </c>
      <c r="H4117" s="3">
        <v>42102</v>
      </c>
    </row>
    <row r="4118" spans="1:8">
      <c r="A4118" s="2" t="s">
        <v>251</v>
      </c>
      <c r="B4118" s="12">
        <v>63402091130</v>
      </c>
      <c r="C4118" s="2">
        <v>5.0424199999999999</v>
      </c>
      <c r="D4118" s="2">
        <v>5.2578300000000002</v>
      </c>
      <c r="E4118" s="2" t="s">
        <v>24</v>
      </c>
      <c r="F4118" s="2">
        <v>4.2700000000000002E-2</v>
      </c>
      <c r="G4118" s="2" t="s">
        <v>25</v>
      </c>
      <c r="H4118" s="3">
        <v>42102</v>
      </c>
    </row>
    <row r="4119" spans="1:8">
      <c r="A4119" s="2" t="s">
        <v>251</v>
      </c>
      <c r="B4119" s="12">
        <v>63402091164</v>
      </c>
      <c r="C4119" s="2">
        <v>5.0644600000000004</v>
      </c>
      <c r="D4119" s="2">
        <v>5.2808099999999998</v>
      </c>
      <c r="E4119" s="2" t="s">
        <v>24</v>
      </c>
      <c r="F4119" s="2">
        <v>4.2700000000000002E-2</v>
      </c>
      <c r="G4119" s="2" t="s">
        <v>25</v>
      </c>
      <c r="H4119" s="3">
        <v>42102</v>
      </c>
    </row>
    <row r="4120" spans="1:8">
      <c r="A4120" s="2" t="s">
        <v>52</v>
      </c>
      <c r="B4120" s="12">
        <v>187079530</v>
      </c>
      <c r="C4120" s="2">
        <v>16.474419999999999</v>
      </c>
      <c r="D4120" s="2">
        <v>18.105530000000002</v>
      </c>
      <c r="E4120" s="2" t="s">
        <v>24</v>
      </c>
      <c r="F4120" s="2">
        <v>9.9000000000000005E-2</v>
      </c>
      <c r="G4120" s="2" t="s">
        <v>25</v>
      </c>
      <c r="H4120" s="3">
        <v>42102</v>
      </c>
    </row>
    <row r="4121" spans="1:8">
      <c r="A4121" s="2" t="s">
        <v>53</v>
      </c>
      <c r="B4121" s="12">
        <v>187079630</v>
      </c>
      <c r="C4121" s="2">
        <v>20.19228</v>
      </c>
      <c r="D4121" s="2">
        <v>22.191479999999999</v>
      </c>
      <c r="E4121" s="2" t="s">
        <v>24</v>
      </c>
      <c r="F4121" s="2">
        <v>9.9000000000000005E-2</v>
      </c>
      <c r="G4121" s="2" t="s">
        <v>25</v>
      </c>
      <c r="H4121" s="3">
        <v>42102</v>
      </c>
    </row>
    <row r="4122" spans="1:8">
      <c r="A4122" s="2" t="s">
        <v>54</v>
      </c>
      <c r="B4122" s="12">
        <v>187079730</v>
      </c>
      <c r="C4122" s="2">
        <v>28.564050000000002</v>
      </c>
      <c r="D4122" s="2">
        <v>31.391660000000002</v>
      </c>
      <c r="E4122" s="2" t="s">
        <v>24</v>
      </c>
      <c r="F4122" s="2">
        <v>9.9000000000000005E-2</v>
      </c>
      <c r="G4122" s="2" t="s">
        <v>25</v>
      </c>
      <c r="H4122" s="3">
        <v>42102</v>
      </c>
    </row>
    <row r="4123" spans="1:8">
      <c r="A4123" s="2" t="s">
        <v>1121</v>
      </c>
      <c r="B4123" s="12">
        <v>187079830</v>
      </c>
      <c r="C4123" s="2">
        <v>38.76979</v>
      </c>
      <c r="D4123" s="2">
        <v>42.607999999999997</v>
      </c>
      <c r="E4123" s="2" t="s">
        <v>24</v>
      </c>
      <c r="F4123" s="2">
        <v>9.9000000000000005E-2</v>
      </c>
      <c r="G4123" s="2" t="s">
        <v>25</v>
      </c>
      <c r="H4123" s="3">
        <v>42102</v>
      </c>
    </row>
    <row r="4124" spans="1:8">
      <c r="A4124" s="2" t="s">
        <v>55</v>
      </c>
      <c r="B4124" s="12">
        <v>187079942</v>
      </c>
      <c r="C4124" s="2">
        <v>54.568309999999997</v>
      </c>
      <c r="D4124" s="2">
        <v>59.970570000000002</v>
      </c>
      <c r="E4124" s="2" t="s">
        <v>24</v>
      </c>
      <c r="F4124" s="2">
        <v>9.9000000000000005E-2</v>
      </c>
      <c r="G4124" s="2" t="s">
        <v>25</v>
      </c>
      <c r="H4124" s="3">
        <v>42102</v>
      </c>
    </row>
    <row r="4125" spans="1:8">
      <c r="A4125" s="2" t="s">
        <v>1555</v>
      </c>
      <c r="B4125" s="12">
        <v>456401001</v>
      </c>
      <c r="C4125" s="2">
        <v>5.42598</v>
      </c>
      <c r="D4125" s="2">
        <v>5.9685800000000002</v>
      </c>
      <c r="E4125" s="2" t="s">
        <v>24</v>
      </c>
      <c r="F4125" s="2">
        <v>0.1</v>
      </c>
      <c r="G4125" s="2" t="s">
        <v>25</v>
      </c>
      <c r="H4125" s="3">
        <v>42102</v>
      </c>
    </row>
    <row r="4126" spans="1:8">
      <c r="A4126" s="2" t="s">
        <v>1556</v>
      </c>
      <c r="B4126" s="12">
        <v>456402001</v>
      </c>
      <c r="C4126" s="2">
        <v>5.6243600000000002</v>
      </c>
      <c r="D4126" s="2">
        <v>6.1868499999999997</v>
      </c>
      <c r="E4126" s="2" t="s">
        <v>24</v>
      </c>
      <c r="F4126" s="2">
        <v>0.1</v>
      </c>
      <c r="G4126" s="2" t="s">
        <v>25</v>
      </c>
      <c r="H4126" s="3">
        <v>42102</v>
      </c>
    </row>
    <row r="4127" spans="1:8">
      <c r="A4127" s="2" t="s">
        <v>1557</v>
      </c>
      <c r="B4127" s="12">
        <v>456404001</v>
      </c>
      <c r="C4127" s="2">
        <v>5.8041200000000002</v>
      </c>
      <c r="D4127" s="2">
        <v>6.3845299999999998</v>
      </c>
      <c r="E4127" s="2" t="s">
        <v>24</v>
      </c>
      <c r="F4127" s="2">
        <v>0.1</v>
      </c>
      <c r="G4127" s="2" t="s">
        <v>25</v>
      </c>
      <c r="H4127" s="3">
        <v>42102</v>
      </c>
    </row>
    <row r="4128" spans="1:8">
      <c r="A4128" s="2" t="s">
        <v>297</v>
      </c>
      <c r="B4128" s="12">
        <v>61958110101</v>
      </c>
      <c r="C4128" s="2">
        <v>66.328370000000007</v>
      </c>
      <c r="D4128" s="2">
        <v>70.905029999999996</v>
      </c>
      <c r="E4128" s="2" t="s">
        <v>24</v>
      </c>
      <c r="F4128" s="2">
        <v>6.9000000000000006E-2</v>
      </c>
      <c r="G4128" s="2" t="s">
        <v>25</v>
      </c>
      <c r="H4128" s="3">
        <v>42102</v>
      </c>
    </row>
    <row r="4129" spans="1:8">
      <c r="A4129" s="2" t="s">
        <v>1419</v>
      </c>
      <c r="B4129" s="12">
        <v>55494010010</v>
      </c>
      <c r="C4129" s="2">
        <v>5.0958300000000003</v>
      </c>
      <c r="D4129" s="2">
        <v>5.3554199999999996</v>
      </c>
      <c r="E4129" s="2" t="s">
        <v>24</v>
      </c>
      <c r="F4129" s="2">
        <v>5.0900000000000001E-2</v>
      </c>
      <c r="G4129" s="2" t="s">
        <v>25</v>
      </c>
      <c r="H4129" s="3">
        <v>42102</v>
      </c>
    </row>
    <row r="4130" spans="1:8">
      <c r="A4130" s="2" t="s">
        <v>354</v>
      </c>
      <c r="B4130" s="12">
        <v>61958060101</v>
      </c>
      <c r="C4130" s="2">
        <v>16.076640000000001</v>
      </c>
      <c r="D4130" s="2">
        <v>17.185929999999999</v>
      </c>
      <c r="E4130" s="2" t="s">
        <v>24</v>
      </c>
      <c r="F4130" s="2">
        <v>6.9000000000000006E-2</v>
      </c>
      <c r="G4130" s="2" t="s">
        <v>25</v>
      </c>
      <c r="H4130" s="3">
        <v>42102</v>
      </c>
    </row>
    <row r="4131" spans="1:8">
      <c r="A4131" s="2" t="s">
        <v>1200</v>
      </c>
      <c r="B4131" s="12">
        <v>18860010401</v>
      </c>
      <c r="C4131" s="2">
        <v>12.230829999999999</v>
      </c>
      <c r="D4131" s="2">
        <v>14.06551</v>
      </c>
      <c r="E4131" s="2" t="s">
        <v>24</v>
      </c>
      <c r="F4131" s="2">
        <v>0.15</v>
      </c>
      <c r="G4131" s="2" t="s">
        <v>25</v>
      </c>
      <c r="H4131" s="3">
        <v>42102</v>
      </c>
    </row>
    <row r="4132" spans="1:8">
      <c r="A4132" s="2" t="s">
        <v>1201</v>
      </c>
      <c r="B4132" s="12">
        <v>18860010601</v>
      </c>
      <c r="C4132" s="2">
        <v>22.384709999999998</v>
      </c>
      <c r="D4132" s="2">
        <v>25.742419999999999</v>
      </c>
      <c r="E4132" s="2" t="s">
        <v>24</v>
      </c>
      <c r="F4132" s="2">
        <v>0.15</v>
      </c>
      <c r="G4132" s="2" t="s">
        <v>25</v>
      </c>
      <c r="H4132" s="3">
        <v>42102</v>
      </c>
    </row>
    <row r="4133" spans="1:8">
      <c r="A4133" s="2" t="s">
        <v>1468</v>
      </c>
      <c r="B4133" s="12">
        <v>52544008430</v>
      </c>
      <c r="C4133" s="2">
        <v>7.2420900000000001</v>
      </c>
      <c r="D4133" s="2">
        <v>8.6906499999999998</v>
      </c>
      <c r="E4133" s="2" t="s">
        <v>24</v>
      </c>
      <c r="F4133" s="2">
        <v>0.2</v>
      </c>
      <c r="G4133" s="2" t="s">
        <v>25</v>
      </c>
      <c r="H4133" s="3">
        <v>42102</v>
      </c>
    </row>
    <row r="4134" spans="1:8">
      <c r="A4134" s="2" t="s">
        <v>391</v>
      </c>
      <c r="B4134" s="12">
        <v>74433902</v>
      </c>
      <c r="C4134" s="2">
        <v>1415.1916100000001</v>
      </c>
      <c r="D4134" s="2">
        <v>1555.29558</v>
      </c>
      <c r="E4134" s="2" t="s">
        <v>24</v>
      </c>
      <c r="F4134" s="2">
        <v>9.9000000000000005E-2</v>
      </c>
      <c r="G4134" s="2" t="s">
        <v>25</v>
      </c>
      <c r="H4134" s="3">
        <v>42102</v>
      </c>
    </row>
    <row r="4135" spans="1:8">
      <c r="A4135" s="2" t="s">
        <v>392</v>
      </c>
      <c r="B4135" s="12">
        <v>74379902</v>
      </c>
      <c r="C4135" s="2">
        <v>1405.32827</v>
      </c>
      <c r="D4135" s="2">
        <v>1544.45577</v>
      </c>
      <c r="E4135" s="2" t="s">
        <v>24</v>
      </c>
      <c r="F4135" s="2">
        <v>9.9000000000000005E-2</v>
      </c>
      <c r="G4135" s="2" t="s">
        <v>25</v>
      </c>
      <c r="H4135" s="3">
        <v>42102</v>
      </c>
    </row>
    <row r="4136" spans="1:8">
      <c r="A4136" s="2" t="s">
        <v>393</v>
      </c>
      <c r="B4136" s="12">
        <v>74433906</v>
      </c>
      <c r="C4136" s="2">
        <v>1416.0585599999999</v>
      </c>
      <c r="D4136" s="2">
        <v>1556.24836</v>
      </c>
      <c r="E4136" s="2" t="s">
        <v>24</v>
      </c>
      <c r="F4136" s="2">
        <v>9.9000000000000005E-2</v>
      </c>
      <c r="G4136" s="2" t="s">
        <v>25</v>
      </c>
      <c r="H4136" s="3">
        <v>42102</v>
      </c>
    </row>
    <row r="4137" spans="1:8">
      <c r="A4137" s="2" t="s">
        <v>394</v>
      </c>
      <c r="B4137" s="12">
        <v>74433907</v>
      </c>
      <c r="C4137" s="2">
        <v>1416.0833299999999</v>
      </c>
      <c r="D4137" s="2">
        <v>1556.27558</v>
      </c>
      <c r="E4137" s="2" t="s">
        <v>24</v>
      </c>
      <c r="F4137" s="2">
        <v>9.9000000000000005E-2</v>
      </c>
      <c r="G4137" s="2" t="s">
        <v>25</v>
      </c>
      <c r="H4137" s="3">
        <v>42102</v>
      </c>
    </row>
    <row r="4138" spans="1:8">
      <c r="A4138" s="2" t="s">
        <v>1483</v>
      </c>
      <c r="B4138" s="12">
        <v>187019201</v>
      </c>
      <c r="C4138" s="2">
        <v>11.934419999999999</v>
      </c>
      <c r="D4138" s="2">
        <v>13.115930000000001</v>
      </c>
      <c r="E4138" s="2" t="s">
        <v>24</v>
      </c>
      <c r="F4138" s="2">
        <v>9.9000000000000005E-2</v>
      </c>
      <c r="G4138" s="2" t="s">
        <v>25</v>
      </c>
      <c r="H4138" s="3">
        <v>42102</v>
      </c>
    </row>
    <row r="4139" spans="1:8">
      <c r="A4139" s="2" t="s">
        <v>410</v>
      </c>
      <c r="B4139" s="12">
        <v>74395646</v>
      </c>
      <c r="C4139" s="2">
        <v>2.4797400000000001</v>
      </c>
      <c r="D4139" s="2">
        <v>2.62609</v>
      </c>
      <c r="E4139" s="2" t="s">
        <v>24</v>
      </c>
      <c r="F4139" s="2">
        <v>5.8999999999999997E-2</v>
      </c>
      <c r="G4139" s="2" t="s">
        <v>25</v>
      </c>
      <c r="H4139" s="3">
        <v>42102</v>
      </c>
    </row>
    <row r="4140" spans="1:8">
      <c r="A4140" s="2" t="s">
        <v>991</v>
      </c>
      <c r="B4140" s="12">
        <v>59212065860</v>
      </c>
      <c r="C4140" s="2">
        <v>5.1112299999999999</v>
      </c>
      <c r="D4140" s="2">
        <v>5.26457</v>
      </c>
      <c r="E4140" s="2" t="s">
        <v>24</v>
      </c>
      <c r="F4140" s="2">
        <v>0.03</v>
      </c>
      <c r="G4140" s="2" t="s">
        <v>25</v>
      </c>
      <c r="H4140" s="3">
        <v>42102</v>
      </c>
    </row>
    <row r="4141" spans="1:8">
      <c r="A4141" s="2" t="s">
        <v>1799</v>
      </c>
      <c r="B4141" s="12">
        <v>63481068706</v>
      </c>
      <c r="C4141" s="2">
        <v>8.3867799999999999</v>
      </c>
      <c r="D4141" s="2">
        <v>9.2170699999999997</v>
      </c>
      <c r="E4141" s="2" t="s">
        <v>24</v>
      </c>
      <c r="F4141" s="2">
        <v>9.9000000000000005E-2</v>
      </c>
      <c r="G4141" s="2" t="s">
        <v>25</v>
      </c>
      <c r="H4141" s="3">
        <v>42102</v>
      </c>
    </row>
    <row r="4142" spans="1:8">
      <c r="A4142" s="2" t="s">
        <v>441</v>
      </c>
      <c r="B4142" s="12">
        <v>74366303</v>
      </c>
      <c r="C4142" s="2">
        <v>2646.72399</v>
      </c>
      <c r="D4142" s="2">
        <v>2829.3479499999999</v>
      </c>
      <c r="E4142" s="2" t="s">
        <v>24</v>
      </c>
      <c r="F4142" s="2">
        <v>6.9000000000000006E-2</v>
      </c>
      <c r="G4142" s="2" t="s">
        <v>25</v>
      </c>
      <c r="H4142" s="3">
        <v>42102</v>
      </c>
    </row>
    <row r="4143" spans="1:8">
      <c r="A4143" s="2" t="s">
        <v>442</v>
      </c>
      <c r="B4143" s="12">
        <v>74334603</v>
      </c>
      <c r="C4143" s="2">
        <v>3179.8600900000001</v>
      </c>
      <c r="D4143" s="2">
        <v>3399.2704399999998</v>
      </c>
      <c r="E4143" s="2" t="s">
        <v>24</v>
      </c>
      <c r="F4143" s="2">
        <v>6.9000000000000006E-2</v>
      </c>
      <c r="G4143" s="2" t="s">
        <v>25</v>
      </c>
      <c r="H4143" s="3">
        <v>42102</v>
      </c>
    </row>
    <row r="4144" spans="1:8">
      <c r="A4144" s="2" t="s">
        <v>443</v>
      </c>
      <c r="B4144" s="12">
        <v>74364103</v>
      </c>
      <c r="C4144" s="2">
        <v>880.81478000000004</v>
      </c>
      <c r="D4144" s="2">
        <v>941.59100000000001</v>
      </c>
      <c r="E4144" s="2" t="s">
        <v>24</v>
      </c>
      <c r="F4144" s="2">
        <v>6.9000000000000006E-2</v>
      </c>
      <c r="G4144" s="2" t="s">
        <v>25</v>
      </c>
      <c r="H4144" s="3">
        <v>42102</v>
      </c>
    </row>
    <row r="4145" spans="1:8">
      <c r="A4145" s="2" t="s">
        <v>1660</v>
      </c>
      <c r="B4145" s="12">
        <v>74364203</v>
      </c>
      <c r="C4145" s="2">
        <v>1050.23371</v>
      </c>
      <c r="D4145" s="2">
        <v>1122.69983</v>
      </c>
      <c r="E4145" s="2" t="s">
        <v>24</v>
      </c>
      <c r="F4145" s="2">
        <v>6.9000000000000006E-2</v>
      </c>
      <c r="G4145" s="2" t="s">
        <v>25</v>
      </c>
      <c r="H4145" s="3">
        <v>42102</v>
      </c>
    </row>
    <row r="4146" spans="1:8">
      <c r="A4146" s="2" t="s">
        <v>69</v>
      </c>
      <c r="B4146" s="12">
        <v>187170405</v>
      </c>
      <c r="C4146" s="2">
        <v>38.746740000000003</v>
      </c>
      <c r="D4146" s="2">
        <v>42.58267</v>
      </c>
      <c r="E4146" s="2" t="s">
        <v>24</v>
      </c>
      <c r="F4146" s="2">
        <v>9.9000000000000005E-2</v>
      </c>
      <c r="G4146" s="2" t="s">
        <v>25</v>
      </c>
      <c r="H4146" s="3">
        <v>42102</v>
      </c>
    </row>
    <row r="4147" spans="1:8">
      <c r="A4147" s="2" t="s">
        <v>70</v>
      </c>
      <c r="B4147" s="12">
        <v>187301330</v>
      </c>
      <c r="C4147" s="2">
        <v>17.6477</v>
      </c>
      <c r="D4147" s="2">
        <v>19.394819999999999</v>
      </c>
      <c r="E4147" s="2" t="s">
        <v>24</v>
      </c>
      <c r="F4147" s="2">
        <v>9.9000000000000005E-2</v>
      </c>
      <c r="G4147" s="2" t="s">
        <v>25</v>
      </c>
      <c r="H4147" s="3">
        <v>42102</v>
      </c>
    </row>
    <row r="4148" spans="1:8">
      <c r="A4148" s="2" t="s">
        <v>71</v>
      </c>
      <c r="B4148" s="12">
        <v>187301030</v>
      </c>
      <c r="C4148" s="2">
        <v>9.2340400000000002</v>
      </c>
      <c r="D4148" s="2">
        <v>10.148210000000001</v>
      </c>
      <c r="E4148" s="2" t="s">
        <v>24</v>
      </c>
      <c r="F4148" s="2">
        <v>9.9000000000000005E-2</v>
      </c>
      <c r="G4148" s="2" t="s">
        <v>25</v>
      </c>
      <c r="H4148" s="3">
        <v>42102</v>
      </c>
    </row>
    <row r="4149" spans="1:8">
      <c r="A4149" s="2" t="s">
        <v>72</v>
      </c>
      <c r="B4149" s="12">
        <v>187301220</v>
      </c>
      <c r="C4149" s="2">
        <v>1.5769</v>
      </c>
      <c r="D4149" s="2">
        <v>1.7330099999999999</v>
      </c>
      <c r="E4149" s="2" t="s">
        <v>24</v>
      </c>
      <c r="F4149" s="2">
        <v>9.9000000000000005E-2</v>
      </c>
      <c r="G4149" s="2" t="s">
        <v>25</v>
      </c>
      <c r="H4149" s="3">
        <v>42102</v>
      </c>
    </row>
    <row r="4150" spans="1:8">
      <c r="A4150" s="2" t="s">
        <v>1572</v>
      </c>
      <c r="B4150" s="12">
        <v>99207013070</v>
      </c>
      <c r="C4150" s="2">
        <v>2.70126</v>
      </c>
      <c r="D4150" s="2">
        <v>2.9686300000000001</v>
      </c>
      <c r="E4150" s="2" t="s">
        <v>24</v>
      </c>
      <c r="F4150" s="2">
        <v>9.9000000000000005E-2</v>
      </c>
      <c r="G4150" s="2" t="s">
        <v>25</v>
      </c>
      <c r="H4150" s="3">
        <v>42102</v>
      </c>
    </row>
    <row r="4151" spans="1:8">
      <c r="A4151" s="2" t="s">
        <v>73</v>
      </c>
      <c r="B4151" s="12">
        <v>187024503</v>
      </c>
      <c r="C4151" s="2">
        <v>381.24777999999998</v>
      </c>
      <c r="D4151" s="2">
        <v>418.99131</v>
      </c>
      <c r="E4151" s="2" t="s">
        <v>24</v>
      </c>
      <c r="F4151" s="2">
        <v>9.9000000000000005E-2</v>
      </c>
      <c r="G4151" s="2" t="s">
        <v>25</v>
      </c>
      <c r="H4151" s="3">
        <v>42102</v>
      </c>
    </row>
    <row r="4152" spans="1:8">
      <c r="A4152" s="2" t="s">
        <v>1133</v>
      </c>
      <c r="B4152" s="12">
        <v>66490069110</v>
      </c>
      <c r="C4152" s="2">
        <v>36.109650000000002</v>
      </c>
      <c r="D4152" s="2">
        <v>39.684510000000003</v>
      </c>
      <c r="E4152" s="2" t="s">
        <v>24</v>
      </c>
      <c r="F4152" s="2">
        <v>9.9000000000000005E-2</v>
      </c>
      <c r="G4152" s="2" t="s">
        <v>25</v>
      </c>
      <c r="H4152" s="3">
        <v>42102</v>
      </c>
    </row>
    <row r="4153" spans="1:8">
      <c r="A4153" s="2" t="s">
        <v>78</v>
      </c>
      <c r="B4153" s="12">
        <v>66490069010</v>
      </c>
      <c r="C4153" s="2">
        <v>10.504770000000001</v>
      </c>
      <c r="D4153" s="2">
        <v>11.544739999999999</v>
      </c>
      <c r="E4153" s="2" t="s">
        <v>24</v>
      </c>
      <c r="F4153" s="2">
        <v>9.9000000000000005E-2</v>
      </c>
      <c r="G4153" s="2" t="s">
        <v>25</v>
      </c>
      <c r="H4153" s="3">
        <v>42102</v>
      </c>
    </row>
    <row r="4154" spans="1:8">
      <c r="A4154" s="2" t="s">
        <v>135</v>
      </c>
      <c r="B4154" s="12">
        <v>456321060</v>
      </c>
      <c r="C4154" s="2">
        <v>5.0644600000000004</v>
      </c>
      <c r="D4154" s="2">
        <v>5.4949399999999997</v>
      </c>
      <c r="E4154" s="2" t="s">
        <v>24</v>
      </c>
      <c r="F4154" s="2">
        <v>8.5000000000000006E-2</v>
      </c>
      <c r="G4154" s="2" t="s">
        <v>25</v>
      </c>
      <c r="H4154" s="3">
        <v>42102</v>
      </c>
    </row>
    <row r="4155" spans="1:8">
      <c r="A4155" s="2" t="s">
        <v>137</v>
      </c>
      <c r="B4155" s="12">
        <v>456320560</v>
      </c>
      <c r="C4155" s="2">
        <v>5.0500699999999998</v>
      </c>
      <c r="D4155" s="2">
        <v>5.47933</v>
      </c>
      <c r="E4155" s="2" t="s">
        <v>24</v>
      </c>
      <c r="F4155" s="2">
        <v>8.5000000000000006E-2</v>
      </c>
      <c r="G4155" s="2" t="s">
        <v>25</v>
      </c>
      <c r="H4155" s="3">
        <v>42102</v>
      </c>
    </row>
    <row r="4156" spans="1:8">
      <c r="A4156" s="2" t="s">
        <v>138</v>
      </c>
      <c r="B4156" s="12">
        <v>456320014</v>
      </c>
      <c r="C4156" s="2">
        <v>5.10107</v>
      </c>
      <c r="D4156" s="2">
        <v>5.5347099999999996</v>
      </c>
      <c r="E4156" s="2" t="s">
        <v>24</v>
      </c>
      <c r="F4156" s="2">
        <v>8.5000000000000006E-2</v>
      </c>
      <c r="G4156" s="2" t="s">
        <v>25</v>
      </c>
      <c r="H4156" s="3">
        <v>42102</v>
      </c>
    </row>
    <row r="4157" spans="1:8">
      <c r="A4157" s="2" t="s">
        <v>139</v>
      </c>
      <c r="B4157" s="12">
        <v>456341433</v>
      </c>
      <c r="C4157" s="2">
        <v>9.4967100000000002</v>
      </c>
      <c r="D4157" s="2">
        <v>10.30376</v>
      </c>
      <c r="E4157" s="2" t="s">
        <v>24</v>
      </c>
      <c r="F4157" s="2">
        <v>8.5000000000000006E-2</v>
      </c>
      <c r="G4157" s="2" t="s">
        <v>25</v>
      </c>
      <c r="H4157" s="3">
        <v>42102</v>
      </c>
    </row>
    <row r="4158" spans="1:8">
      <c r="A4158" s="2" t="s">
        <v>1429</v>
      </c>
      <c r="B4158" s="12">
        <v>456342133</v>
      </c>
      <c r="C4158" s="2">
        <v>9.66554</v>
      </c>
      <c r="D4158" s="2">
        <v>10.48692</v>
      </c>
      <c r="E4158" s="2" t="s">
        <v>24</v>
      </c>
      <c r="F4158" s="2">
        <v>8.5000000000000006E-2</v>
      </c>
      <c r="G4158" s="2" t="s">
        <v>25</v>
      </c>
      <c r="H4158" s="3">
        <v>42102</v>
      </c>
    </row>
    <row r="4159" spans="1:8">
      <c r="A4159" s="2" t="s">
        <v>140</v>
      </c>
      <c r="B4159" s="12">
        <v>456342833</v>
      </c>
      <c r="C4159" s="2">
        <v>9.6328200000000006</v>
      </c>
      <c r="D4159" s="2">
        <v>10.451420000000001</v>
      </c>
      <c r="E4159" s="2" t="s">
        <v>24</v>
      </c>
      <c r="F4159" s="2">
        <v>8.5000000000000006E-2</v>
      </c>
      <c r="G4159" s="2" t="s">
        <v>25</v>
      </c>
      <c r="H4159" s="3">
        <v>42102</v>
      </c>
    </row>
    <row r="4160" spans="1:8">
      <c r="A4160" s="2" t="s">
        <v>1430</v>
      </c>
      <c r="B4160" s="12">
        <v>456340733</v>
      </c>
      <c r="C4160" s="2">
        <v>9.6626100000000008</v>
      </c>
      <c r="D4160" s="2">
        <v>10.483739999999999</v>
      </c>
      <c r="E4160" s="2" t="s">
        <v>24</v>
      </c>
      <c r="F4160" s="2">
        <v>8.5000000000000006E-2</v>
      </c>
      <c r="G4160" s="2" t="s">
        <v>25</v>
      </c>
      <c r="H4160" s="3">
        <v>42102</v>
      </c>
    </row>
    <row r="4161" spans="1:8">
      <c r="A4161" s="2" t="s">
        <v>141</v>
      </c>
      <c r="B4161" s="12">
        <v>456340029</v>
      </c>
      <c r="C4161" s="2">
        <v>9.6597299999999997</v>
      </c>
      <c r="D4161" s="2">
        <v>10.48071</v>
      </c>
      <c r="E4161" s="2" t="s">
        <v>24</v>
      </c>
      <c r="F4161" s="2">
        <v>8.5000000000000006E-2</v>
      </c>
      <c r="G4161" s="2" t="s">
        <v>25</v>
      </c>
      <c r="H4161" s="3">
        <v>42102</v>
      </c>
    </row>
    <row r="4162" spans="1:8">
      <c r="A4162" s="2" t="s">
        <v>79</v>
      </c>
      <c r="B4162" s="12">
        <v>187526801</v>
      </c>
      <c r="C4162" s="2">
        <v>3.6006200000000002</v>
      </c>
      <c r="D4162" s="2">
        <v>3.9571200000000002</v>
      </c>
      <c r="E4162" s="2" t="s">
        <v>24</v>
      </c>
      <c r="F4162" s="2">
        <v>9.9000000000000005E-2</v>
      </c>
      <c r="G4162" s="2" t="s">
        <v>25</v>
      </c>
      <c r="H4162" s="3">
        <v>42102</v>
      </c>
    </row>
    <row r="4163" spans="1:8">
      <c r="A4163" s="2" t="s">
        <v>511</v>
      </c>
      <c r="B4163" s="12">
        <v>10337035830</v>
      </c>
      <c r="C4163" s="2">
        <v>11.65174</v>
      </c>
      <c r="D4163" s="2">
        <v>14.56456</v>
      </c>
      <c r="E4163" s="2" t="s">
        <v>24</v>
      </c>
      <c r="F4163" s="2">
        <v>0.25</v>
      </c>
      <c r="G4163" s="2" t="s">
        <v>25</v>
      </c>
      <c r="H4163" s="3">
        <v>42102</v>
      </c>
    </row>
    <row r="4164" spans="1:8">
      <c r="A4164" s="2" t="s">
        <v>511</v>
      </c>
      <c r="B4164" s="12">
        <v>10337035860</v>
      </c>
      <c r="C4164" s="2">
        <v>5.8877300000000004</v>
      </c>
      <c r="D4164" s="2">
        <v>7.3597299999999999</v>
      </c>
      <c r="E4164" s="2" t="s">
        <v>24</v>
      </c>
      <c r="F4164" s="2">
        <v>0.25</v>
      </c>
      <c r="G4164" s="2" t="s">
        <v>25</v>
      </c>
      <c r="H4164" s="3">
        <v>42102</v>
      </c>
    </row>
    <row r="4165" spans="1:8">
      <c r="A4165" s="2" t="s">
        <v>511</v>
      </c>
      <c r="B4165" s="12">
        <v>10337035890</v>
      </c>
      <c r="C4165" s="2">
        <v>5.9149000000000003</v>
      </c>
      <c r="D4165" s="2">
        <v>7.3936799999999998</v>
      </c>
      <c r="E4165" s="2" t="s">
        <v>24</v>
      </c>
      <c r="F4165" s="2">
        <v>0.25</v>
      </c>
      <c r="G4165" s="2" t="s">
        <v>25</v>
      </c>
      <c r="H4165" s="3">
        <v>42102</v>
      </c>
    </row>
    <row r="4166" spans="1:8">
      <c r="A4166" s="2" t="s">
        <v>512</v>
      </c>
      <c r="B4166" s="12">
        <v>10337035930</v>
      </c>
      <c r="C4166" s="2">
        <v>11.73358</v>
      </c>
      <c r="D4166" s="2">
        <v>14.66686</v>
      </c>
      <c r="E4166" s="2" t="s">
        <v>24</v>
      </c>
      <c r="F4166" s="2">
        <v>0.25</v>
      </c>
      <c r="G4166" s="2" t="s">
        <v>25</v>
      </c>
      <c r="H4166" s="3">
        <v>42102</v>
      </c>
    </row>
    <row r="4167" spans="1:8">
      <c r="A4167" s="2" t="s">
        <v>512</v>
      </c>
      <c r="B4167" s="12">
        <v>10337035960</v>
      </c>
      <c r="C4167" s="2">
        <v>5.8316100000000004</v>
      </c>
      <c r="D4167" s="2">
        <v>7.2895700000000003</v>
      </c>
      <c r="E4167" s="2" t="s">
        <v>24</v>
      </c>
      <c r="F4167" s="2">
        <v>0.25</v>
      </c>
      <c r="G4167" s="2" t="s">
        <v>25</v>
      </c>
      <c r="H4167" s="3">
        <v>42102</v>
      </c>
    </row>
    <row r="4168" spans="1:8">
      <c r="A4168" s="2" t="s">
        <v>1471</v>
      </c>
      <c r="B4168" s="12">
        <v>52544092008</v>
      </c>
      <c r="C4168" s="2">
        <v>46.49438</v>
      </c>
      <c r="D4168" s="2">
        <v>55.793709999999997</v>
      </c>
      <c r="E4168" s="2" t="s">
        <v>24</v>
      </c>
      <c r="F4168" s="2">
        <v>0.2</v>
      </c>
      <c r="G4168" s="2" t="s">
        <v>25</v>
      </c>
      <c r="H4168" s="3">
        <v>42102</v>
      </c>
    </row>
    <row r="4169" spans="1:8">
      <c r="A4169" s="2" t="s">
        <v>1246</v>
      </c>
      <c r="B4169" s="12">
        <v>54092018981</v>
      </c>
      <c r="C4169" s="2">
        <v>1.9041699999999999</v>
      </c>
      <c r="D4169" s="2">
        <v>2.0755699999999999</v>
      </c>
      <c r="E4169" s="2" t="s">
        <v>24</v>
      </c>
      <c r="F4169" s="2">
        <v>0.09</v>
      </c>
      <c r="G4169" s="2" t="s">
        <v>25</v>
      </c>
      <c r="H4169" s="3">
        <v>42102</v>
      </c>
    </row>
    <row r="4170" spans="1:8">
      <c r="A4170" s="2" t="s">
        <v>1247</v>
      </c>
      <c r="B4170" s="12">
        <v>54092019112</v>
      </c>
      <c r="C4170" s="2">
        <v>3.8010100000000002</v>
      </c>
      <c r="D4170" s="2">
        <v>4.1431300000000002</v>
      </c>
      <c r="E4170" s="2" t="s">
        <v>24</v>
      </c>
      <c r="F4170" s="2">
        <v>0.09</v>
      </c>
      <c r="G4170" s="2" t="s">
        <v>25</v>
      </c>
      <c r="H4170" s="3">
        <v>42102</v>
      </c>
    </row>
    <row r="4171" spans="1:8">
      <c r="A4171" s="2" t="s">
        <v>1800</v>
      </c>
      <c r="B4171" s="12">
        <v>49230064331</v>
      </c>
      <c r="C4171" s="2">
        <v>0.15823000000000001</v>
      </c>
      <c r="D4171" s="2">
        <v>0.17405000000000001</v>
      </c>
      <c r="E4171" s="2" t="s">
        <v>24</v>
      </c>
      <c r="F4171" s="2">
        <v>0.1</v>
      </c>
      <c r="G4171" s="2" t="s">
        <v>25</v>
      </c>
      <c r="H4171" s="3">
        <v>42102</v>
      </c>
    </row>
    <row r="4172" spans="1:8">
      <c r="A4172" s="2" t="s">
        <v>1473</v>
      </c>
      <c r="B4172" s="12">
        <v>52544007960</v>
      </c>
      <c r="C4172" s="2">
        <v>1.0555600000000001</v>
      </c>
      <c r="D4172" s="2">
        <v>1.2139</v>
      </c>
      <c r="E4172" s="2" t="s">
        <v>24</v>
      </c>
      <c r="F4172" s="2">
        <v>0.15</v>
      </c>
      <c r="G4172" s="2" t="s">
        <v>25</v>
      </c>
      <c r="H4172" s="3">
        <v>42102</v>
      </c>
    </row>
    <row r="4173" spans="1:8">
      <c r="A4173" s="2" t="s">
        <v>1296</v>
      </c>
      <c r="B4173" s="12">
        <v>59676031001</v>
      </c>
      <c r="C4173" s="2">
        <v>206.05563000000001</v>
      </c>
      <c r="D4173" s="2">
        <v>216.13175000000001</v>
      </c>
      <c r="E4173" s="2" t="s">
        <v>24</v>
      </c>
      <c r="F4173" s="2">
        <v>4.8899999999999999E-2</v>
      </c>
      <c r="G4173" s="2" t="s">
        <v>25</v>
      </c>
      <c r="H4173" s="3">
        <v>42102</v>
      </c>
    </row>
    <row r="4174" spans="1:8">
      <c r="A4174" s="2" t="s">
        <v>1297</v>
      </c>
      <c r="B4174" s="12">
        <v>59676032004</v>
      </c>
      <c r="C4174" s="2">
        <v>416.07344000000001</v>
      </c>
      <c r="D4174" s="2">
        <v>436.41942999999998</v>
      </c>
      <c r="E4174" s="2" t="s">
        <v>24</v>
      </c>
      <c r="F4174" s="2">
        <v>4.8899999999999999E-2</v>
      </c>
      <c r="G4174" s="2" t="s">
        <v>25</v>
      </c>
      <c r="H4174" s="3">
        <v>42102</v>
      </c>
    </row>
    <row r="4175" spans="1:8">
      <c r="A4175" s="2" t="s">
        <v>1298</v>
      </c>
      <c r="B4175" s="12">
        <v>59676030401</v>
      </c>
      <c r="C4175" s="2">
        <v>83.467849999999999</v>
      </c>
      <c r="D4175" s="2">
        <v>87.549430000000001</v>
      </c>
      <c r="E4175" s="2" t="s">
        <v>24</v>
      </c>
      <c r="F4175" s="2">
        <v>4.8899999999999999E-2</v>
      </c>
      <c r="G4175" s="2" t="s">
        <v>25</v>
      </c>
      <c r="H4175" s="3">
        <v>42102</v>
      </c>
    </row>
    <row r="4176" spans="1:8">
      <c r="A4176" s="2" t="s">
        <v>1299</v>
      </c>
      <c r="B4176" s="12">
        <v>59676034001</v>
      </c>
      <c r="C4176" s="2">
        <v>828.42210999999998</v>
      </c>
      <c r="D4176" s="2">
        <v>868.93196</v>
      </c>
      <c r="E4176" s="2" t="s">
        <v>24</v>
      </c>
      <c r="F4176" s="2">
        <v>4.8899999999999999E-2</v>
      </c>
      <c r="G4176" s="2" t="s">
        <v>25</v>
      </c>
      <c r="H4176" s="3">
        <v>42102</v>
      </c>
    </row>
    <row r="4177" spans="1:8">
      <c r="A4177" s="2" t="s">
        <v>1282</v>
      </c>
      <c r="B4177" s="12">
        <v>456151060</v>
      </c>
      <c r="C4177" s="2">
        <v>3.3229600000000001</v>
      </c>
      <c r="D4177" s="2">
        <v>3.6519699999999999</v>
      </c>
      <c r="E4177" s="2" t="s">
        <v>24</v>
      </c>
      <c r="F4177" s="2">
        <v>9.9000000000000005E-2</v>
      </c>
      <c r="G4177" s="2" t="s">
        <v>25</v>
      </c>
      <c r="H4177" s="3">
        <v>42102</v>
      </c>
    </row>
    <row r="4178" spans="1:8">
      <c r="A4178" s="2" t="s">
        <v>1283</v>
      </c>
      <c r="B4178" s="12">
        <v>456151260</v>
      </c>
      <c r="C4178" s="2">
        <v>3.3134000000000001</v>
      </c>
      <c r="D4178" s="2">
        <v>3.6414599999999999</v>
      </c>
      <c r="E4178" s="2" t="s">
        <v>24</v>
      </c>
      <c r="F4178" s="2">
        <v>9.9000000000000005E-2</v>
      </c>
      <c r="G4178" s="2" t="s">
        <v>25</v>
      </c>
      <c r="H4178" s="3">
        <v>42102</v>
      </c>
    </row>
    <row r="4179" spans="1:8">
      <c r="A4179" s="2" t="s">
        <v>1284</v>
      </c>
      <c r="B4179" s="12">
        <v>456152560</v>
      </c>
      <c r="C4179" s="2">
        <v>3.31765</v>
      </c>
      <c r="D4179" s="2">
        <v>3.6461299999999999</v>
      </c>
      <c r="E4179" s="2" t="s">
        <v>24</v>
      </c>
      <c r="F4179" s="2">
        <v>9.9000000000000005E-2</v>
      </c>
      <c r="G4179" s="2" t="s">
        <v>25</v>
      </c>
      <c r="H4179" s="3">
        <v>42102</v>
      </c>
    </row>
    <row r="4180" spans="1:8">
      <c r="A4180" s="2" t="s">
        <v>1285</v>
      </c>
      <c r="B4180" s="12">
        <v>456155060</v>
      </c>
      <c r="C4180" s="2">
        <v>3.3671799999999998</v>
      </c>
      <c r="D4180" s="2">
        <v>3.7005599999999998</v>
      </c>
      <c r="E4180" s="2" t="s">
        <v>24</v>
      </c>
      <c r="F4180" s="2">
        <v>9.9000000000000005E-2</v>
      </c>
      <c r="G4180" s="2" t="s">
        <v>25</v>
      </c>
      <c r="H4180" s="3">
        <v>42102</v>
      </c>
    </row>
    <row r="4181" spans="1:8">
      <c r="A4181" s="2" t="s">
        <v>1286</v>
      </c>
      <c r="B4181" s="12">
        <v>456150055</v>
      </c>
      <c r="C4181" s="2">
        <v>3.28715</v>
      </c>
      <c r="D4181" s="2">
        <v>3.6125500000000001</v>
      </c>
      <c r="E4181" s="2" t="s">
        <v>24</v>
      </c>
      <c r="F4181" s="2">
        <v>9.9000000000000005E-2</v>
      </c>
      <c r="G4181" s="2" t="s">
        <v>25</v>
      </c>
      <c r="H4181" s="3">
        <v>42102</v>
      </c>
    </row>
    <row r="4182" spans="1:8">
      <c r="A4182" s="2" t="s">
        <v>584</v>
      </c>
      <c r="B4182" s="12">
        <v>61958120101</v>
      </c>
      <c r="C4182" s="2">
        <v>79.120930000000001</v>
      </c>
      <c r="D4182" s="2">
        <v>82.99785</v>
      </c>
      <c r="E4182" s="2" t="s">
        <v>24</v>
      </c>
      <c r="F4182" s="2">
        <v>4.9000000000000002E-2</v>
      </c>
      <c r="G4182" s="2" t="s">
        <v>25</v>
      </c>
      <c r="H4182" s="3">
        <v>42102</v>
      </c>
    </row>
    <row r="4183" spans="1:8">
      <c r="A4183" s="2" t="s">
        <v>190</v>
      </c>
      <c r="B4183" s="12">
        <v>68180020203</v>
      </c>
      <c r="C4183" s="2">
        <v>3.4861200000000001</v>
      </c>
      <c r="D4183" s="2">
        <v>4.0090700000000004</v>
      </c>
      <c r="E4183" s="2" t="s">
        <v>24</v>
      </c>
      <c r="F4183" s="2">
        <v>0.15</v>
      </c>
      <c r="G4183" s="2" t="s">
        <v>25</v>
      </c>
      <c r="H4183" s="3">
        <v>42102</v>
      </c>
    </row>
    <row r="4184" spans="1:8">
      <c r="A4184" s="2" t="s">
        <v>191</v>
      </c>
      <c r="B4184" s="12">
        <v>27437020511</v>
      </c>
      <c r="C4184" s="2">
        <v>31.09496</v>
      </c>
      <c r="D4184" s="2">
        <v>34.204450000000001</v>
      </c>
      <c r="E4184" s="2" t="s">
        <v>24</v>
      </c>
      <c r="F4184" s="2">
        <v>0.1</v>
      </c>
      <c r="G4184" s="2" t="s">
        <v>25</v>
      </c>
      <c r="H4184" s="3">
        <v>42102</v>
      </c>
    </row>
    <row r="4185" spans="1:8">
      <c r="A4185" s="2" t="s">
        <v>192</v>
      </c>
      <c r="B4185" s="12">
        <v>27437020602</v>
      </c>
      <c r="C4185" s="2">
        <v>6.9242800000000004</v>
      </c>
      <c r="D4185" s="2">
        <v>7.96286</v>
      </c>
      <c r="E4185" s="2" t="s">
        <v>24</v>
      </c>
      <c r="F4185" s="2">
        <v>0.15</v>
      </c>
      <c r="G4185" s="2" t="s">
        <v>25</v>
      </c>
      <c r="H4185" s="3">
        <v>42102</v>
      </c>
    </row>
    <row r="4186" spans="1:8">
      <c r="A4186" s="2" t="s">
        <v>192</v>
      </c>
      <c r="B4186" s="12">
        <v>27437020603</v>
      </c>
      <c r="C4186" s="2">
        <v>6.9803600000000001</v>
      </c>
      <c r="D4186" s="2">
        <v>8.0274900000000002</v>
      </c>
      <c r="E4186" s="2" t="s">
        <v>24</v>
      </c>
      <c r="F4186" s="2">
        <v>0.15</v>
      </c>
      <c r="G4186" s="2" t="s">
        <v>25</v>
      </c>
      <c r="H4186" s="3">
        <v>42102</v>
      </c>
    </row>
    <row r="4187" spans="1:8">
      <c r="A4187" s="2" t="s">
        <v>193</v>
      </c>
      <c r="B4187" s="12">
        <v>27437020808</v>
      </c>
      <c r="C4187" s="2">
        <v>18.320730000000001</v>
      </c>
      <c r="D4187" s="2">
        <v>20.152799999999999</v>
      </c>
      <c r="E4187" s="2" t="s">
        <v>24</v>
      </c>
      <c r="F4187" s="2">
        <v>0.1</v>
      </c>
      <c r="G4187" s="2" t="s">
        <v>25</v>
      </c>
      <c r="H4187" s="3">
        <v>42102</v>
      </c>
    </row>
    <row r="4188" spans="1:8">
      <c r="A4188" s="2" t="s">
        <v>97</v>
      </c>
      <c r="B4188" s="12">
        <v>187093801</v>
      </c>
      <c r="C4188" s="2">
        <v>64.291510000000002</v>
      </c>
      <c r="D4188" s="2">
        <v>70.656369999999995</v>
      </c>
      <c r="E4188" s="2" t="s">
        <v>24</v>
      </c>
      <c r="F4188" s="2">
        <v>9.9000000000000005E-2</v>
      </c>
      <c r="G4188" s="2" t="s">
        <v>25</v>
      </c>
      <c r="H4188" s="3">
        <v>42102</v>
      </c>
    </row>
    <row r="4189" spans="1:8">
      <c r="A4189" s="2" t="s">
        <v>628</v>
      </c>
      <c r="B4189" s="12">
        <v>61958070101</v>
      </c>
      <c r="C4189" s="2">
        <v>41.38729</v>
      </c>
      <c r="D4189" s="2">
        <v>44.243009999999998</v>
      </c>
      <c r="E4189" s="2" t="s">
        <v>24</v>
      </c>
      <c r="F4189" s="2">
        <v>6.9000000000000006E-2</v>
      </c>
      <c r="G4189" s="2" t="s">
        <v>25</v>
      </c>
      <c r="H4189" s="3">
        <v>42102</v>
      </c>
    </row>
    <row r="4190" spans="1:8">
      <c r="A4190" s="2" t="s">
        <v>1446</v>
      </c>
      <c r="B4190" s="12">
        <v>95010801</v>
      </c>
      <c r="C4190" s="2">
        <v>24.91743</v>
      </c>
      <c r="D4190" s="2">
        <v>27.384250000000002</v>
      </c>
      <c r="E4190" s="2" t="s">
        <v>24</v>
      </c>
      <c r="F4190" s="2">
        <v>9.9000000000000005E-2</v>
      </c>
      <c r="G4190" s="2" t="s">
        <v>25</v>
      </c>
      <c r="H4190" s="3">
        <v>42102</v>
      </c>
    </row>
    <row r="4191" spans="1:8">
      <c r="A4191" s="2" t="s">
        <v>978</v>
      </c>
      <c r="B4191" s="12">
        <v>169517603</v>
      </c>
      <c r="C4191" s="2">
        <v>13.64987</v>
      </c>
      <c r="D4191" s="2">
        <v>16.364419999999999</v>
      </c>
      <c r="E4191" s="2" t="s">
        <v>24</v>
      </c>
      <c r="F4191" s="2">
        <v>0.19889999999999999</v>
      </c>
      <c r="G4191" s="2" t="s">
        <v>25</v>
      </c>
      <c r="H4191" s="3">
        <v>42102</v>
      </c>
    </row>
    <row r="4192" spans="1:8">
      <c r="A4192" s="2" t="s">
        <v>950</v>
      </c>
      <c r="B4192" s="12">
        <v>4003822</v>
      </c>
      <c r="C4192" s="2">
        <v>61.562719999999999</v>
      </c>
      <c r="D4192" s="2">
        <v>67.103359999999995</v>
      </c>
      <c r="E4192" s="2" t="s">
        <v>24</v>
      </c>
      <c r="F4192" s="2">
        <v>0.09</v>
      </c>
      <c r="G4192" s="2" t="s">
        <v>25</v>
      </c>
      <c r="H4192" s="3">
        <v>42102</v>
      </c>
    </row>
    <row r="4193" spans="1:8">
      <c r="A4193" s="2" t="s">
        <v>101</v>
      </c>
      <c r="B4193" s="12">
        <v>187014210</v>
      </c>
      <c r="C4193" s="2">
        <v>11.662559999999999</v>
      </c>
      <c r="D4193" s="2">
        <v>12.817159999999999</v>
      </c>
      <c r="E4193" s="2" t="s">
        <v>24</v>
      </c>
      <c r="F4193" s="2">
        <v>9.9000000000000005E-2</v>
      </c>
      <c r="G4193" s="2" t="s">
        <v>25</v>
      </c>
      <c r="H4193" s="3">
        <v>42102</v>
      </c>
    </row>
    <row r="4194" spans="1:8">
      <c r="A4194" s="2" t="s">
        <v>102</v>
      </c>
      <c r="B4194" s="12">
        <v>187014310</v>
      </c>
      <c r="C4194" s="2">
        <v>15.8317</v>
      </c>
      <c r="D4194" s="2">
        <v>17.399039999999999</v>
      </c>
      <c r="E4194" s="2" t="s">
        <v>24</v>
      </c>
      <c r="F4194" s="2">
        <v>9.9000000000000005E-2</v>
      </c>
      <c r="G4194" s="2" t="s">
        <v>25</v>
      </c>
      <c r="H4194" s="3">
        <v>42102</v>
      </c>
    </row>
    <row r="4195" spans="1:8">
      <c r="A4195" s="2" t="s">
        <v>1478</v>
      </c>
      <c r="B4195" s="12">
        <v>187014130</v>
      </c>
      <c r="C4195" s="2">
        <v>10.654680000000001</v>
      </c>
      <c r="D4195" s="2">
        <v>11.70955</v>
      </c>
      <c r="E4195" s="2" t="s">
        <v>24</v>
      </c>
      <c r="F4195" s="2">
        <v>9.9000000000000005E-2</v>
      </c>
      <c r="G4195" s="2" t="s">
        <v>25</v>
      </c>
      <c r="H4195" s="3">
        <v>42102</v>
      </c>
    </row>
    <row r="4196" spans="1:8">
      <c r="A4196" s="2" t="s">
        <v>961</v>
      </c>
      <c r="B4196" s="12">
        <v>187073030</v>
      </c>
      <c r="C4196" s="2">
        <v>24.0916</v>
      </c>
      <c r="D4196" s="2">
        <v>26.476459999999999</v>
      </c>
      <c r="E4196" s="2" t="s">
        <v>24</v>
      </c>
      <c r="F4196" s="2">
        <v>9.9000000000000005E-2</v>
      </c>
      <c r="G4196" s="2" t="s">
        <v>25</v>
      </c>
      <c r="H4196" s="3">
        <v>42102</v>
      </c>
    </row>
    <row r="4197" spans="1:8">
      <c r="A4197" s="2" t="s">
        <v>962</v>
      </c>
      <c r="B4197" s="12">
        <v>187073130</v>
      </c>
      <c r="C4197" s="2">
        <v>31.785229999999999</v>
      </c>
      <c r="D4197" s="2">
        <v>34.93197</v>
      </c>
      <c r="E4197" s="2" t="s">
        <v>24</v>
      </c>
      <c r="F4197" s="2">
        <v>9.9000000000000005E-2</v>
      </c>
      <c r="G4197" s="2" t="s">
        <v>25</v>
      </c>
      <c r="H4197" s="3">
        <v>42102</v>
      </c>
    </row>
    <row r="4198" spans="1:8">
      <c r="A4198" s="2" t="s">
        <v>103</v>
      </c>
      <c r="B4198" s="12">
        <v>187045302</v>
      </c>
      <c r="C4198" s="2">
        <v>45.829160000000002</v>
      </c>
      <c r="D4198" s="2">
        <v>50.366239999999998</v>
      </c>
      <c r="E4198" s="2" t="s">
        <v>24</v>
      </c>
      <c r="F4198" s="2">
        <v>9.9000000000000005E-2</v>
      </c>
      <c r="G4198" s="2" t="s">
        <v>25</v>
      </c>
      <c r="H4198" s="3">
        <v>42102</v>
      </c>
    </row>
    <row r="4199" spans="1:8">
      <c r="A4199" s="2" t="s">
        <v>1055</v>
      </c>
      <c r="B4199" s="12">
        <v>62856068010</v>
      </c>
      <c r="C4199" s="2">
        <v>7.2363299999999997</v>
      </c>
      <c r="D4199" s="2">
        <v>9.0381</v>
      </c>
      <c r="E4199" s="2" t="s">
        <v>24</v>
      </c>
      <c r="F4199" s="2">
        <v>0.249</v>
      </c>
      <c r="G4199" s="2" t="s">
        <v>25</v>
      </c>
      <c r="H4199" s="3">
        <v>42102</v>
      </c>
    </row>
    <row r="4200" spans="1:8">
      <c r="A4200" s="2" t="s">
        <v>1056</v>
      </c>
      <c r="B4200" s="12">
        <v>62856068110</v>
      </c>
      <c r="C4200" s="2">
        <v>5.7864599999999999</v>
      </c>
      <c r="D4200" s="2">
        <v>7.2272400000000001</v>
      </c>
      <c r="E4200" s="2" t="s">
        <v>24</v>
      </c>
      <c r="F4200" s="2">
        <v>0.249</v>
      </c>
      <c r="G4200" s="2" t="s">
        <v>25</v>
      </c>
      <c r="H4200" s="3">
        <v>42102</v>
      </c>
    </row>
    <row r="4201" spans="1:8">
      <c r="A4201" s="2" t="s">
        <v>1574</v>
      </c>
      <c r="B4201" s="12">
        <v>42211020329</v>
      </c>
      <c r="C4201" s="2">
        <v>2.5627200000000001</v>
      </c>
      <c r="D4201" s="2">
        <v>2.7905099999999998</v>
      </c>
      <c r="E4201" s="2" t="s">
        <v>24</v>
      </c>
      <c r="F4201" s="2">
        <v>8.8900000000000007E-2</v>
      </c>
      <c r="G4201" s="2" t="s">
        <v>25</v>
      </c>
      <c r="H4201" s="3">
        <v>42102</v>
      </c>
    </row>
    <row r="4202" spans="1:8">
      <c r="A4202" s="2" t="s">
        <v>1575</v>
      </c>
      <c r="B4202" s="12">
        <v>42211020429</v>
      </c>
      <c r="C4202" s="2">
        <v>2.6077900000000001</v>
      </c>
      <c r="D4202" s="2">
        <v>2.8395999999999999</v>
      </c>
      <c r="E4202" s="2" t="s">
        <v>24</v>
      </c>
      <c r="F4202" s="2">
        <v>8.8900000000000007E-2</v>
      </c>
      <c r="G4202" s="2" t="s">
        <v>25</v>
      </c>
      <c r="H4202" s="3">
        <v>42102</v>
      </c>
    </row>
    <row r="4203" spans="1:8">
      <c r="A4203" s="2" t="s">
        <v>1377</v>
      </c>
      <c r="B4203" s="12">
        <v>39022210</v>
      </c>
      <c r="C4203" s="2">
        <v>1.58948</v>
      </c>
      <c r="D4203" s="2">
        <v>1.74841</v>
      </c>
      <c r="E4203" s="2" t="s">
        <v>24</v>
      </c>
      <c r="F4203" s="2">
        <v>0.1</v>
      </c>
      <c r="G4203" s="2" t="s">
        <v>25</v>
      </c>
      <c r="H4203" s="3">
        <v>42109</v>
      </c>
    </row>
    <row r="4204" spans="1:8">
      <c r="A4204" s="2" t="s">
        <v>1378</v>
      </c>
      <c r="B4204" s="12">
        <v>39022310</v>
      </c>
      <c r="C4204" s="2">
        <v>2.9316200000000001</v>
      </c>
      <c r="D4204" s="2">
        <v>3.22478</v>
      </c>
      <c r="E4204" s="2" t="s">
        <v>24</v>
      </c>
      <c r="F4204" s="2">
        <v>0.1</v>
      </c>
      <c r="G4204" s="2" t="s">
        <v>25</v>
      </c>
      <c r="H4204" s="3">
        <v>42109</v>
      </c>
    </row>
    <row r="4205" spans="1:8">
      <c r="A4205" s="2" t="s">
        <v>1379</v>
      </c>
      <c r="B4205" s="12">
        <v>24542131</v>
      </c>
      <c r="C4205" s="2">
        <v>11.6829</v>
      </c>
      <c r="D4205" s="2">
        <v>12.851190000000001</v>
      </c>
      <c r="E4205" s="2" t="s">
        <v>24</v>
      </c>
      <c r="F4205" s="2">
        <v>0.1</v>
      </c>
      <c r="G4205" s="2" t="s">
        <v>25</v>
      </c>
      <c r="H4205" s="3">
        <v>42109</v>
      </c>
    </row>
    <row r="4206" spans="1:8">
      <c r="A4206" s="2" t="s">
        <v>1380</v>
      </c>
      <c r="B4206" s="12">
        <v>24540131</v>
      </c>
      <c r="C4206" s="2">
        <v>11.665760000000001</v>
      </c>
      <c r="D4206" s="2">
        <v>12.832330000000001</v>
      </c>
      <c r="E4206" s="2" t="s">
        <v>24</v>
      </c>
      <c r="F4206" s="2">
        <v>0.1</v>
      </c>
      <c r="G4206" s="2" t="s">
        <v>25</v>
      </c>
      <c r="H4206" s="3">
        <v>42109</v>
      </c>
    </row>
    <row r="4207" spans="1:8">
      <c r="A4207" s="2" t="s">
        <v>1381</v>
      </c>
      <c r="B4207" s="12">
        <v>24552131</v>
      </c>
      <c r="C4207" s="2">
        <v>11.554069999999999</v>
      </c>
      <c r="D4207" s="2">
        <v>12.709479999999999</v>
      </c>
      <c r="E4207" s="2" t="s">
        <v>24</v>
      </c>
      <c r="F4207" s="2">
        <v>0.1</v>
      </c>
      <c r="G4207" s="2" t="s">
        <v>25</v>
      </c>
      <c r="H4207" s="3">
        <v>42109</v>
      </c>
    </row>
    <row r="4208" spans="1:8">
      <c r="A4208" s="2" t="s">
        <v>1382</v>
      </c>
      <c r="B4208" s="12">
        <v>24550131</v>
      </c>
      <c r="C4208" s="2">
        <v>11.646420000000001</v>
      </c>
      <c r="D4208" s="2">
        <v>12.811059999999999</v>
      </c>
      <c r="E4208" s="2" t="s">
        <v>24</v>
      </c>
      <c r="F4208" s="2">
        <v>0.1</v>
      </c>
      <c r="G4208" s="2" t="s">
        <v>25</v>
      </c>
      <c r="H4208" s="3">
        <v>42109</v>
      </c>
    </row>
    <row r="4209" spans="1:8">
      <c r="A4209" s="2" t="s">
        <v>1176</v>
      </c>
      <c r="B4209" s="12">
        <v>64764024060</v>
      </c>
      <c r="C4209" s="2">
        <v>4.8524700000000003</v>
      </c>
      <c r="D4209" s="2">
        <v>5.0951399999999998</v>
      </c>
      <c r="E4209" s="2" t="s">
        <v>24</v>
      </c>
      <c r="F4209" s="2">
        <v>0.05</v>
      </c>
      <c r="G4209" s="2" t="s">
        <v>25</v>
      </c>
      <c r="H4209" s="3">
        <v>42109</v>
      </c>
    </row>
    <row r="4210" spans="1:8">
      <c r="A4210" s="2" t="s">
        <v>1177</v>
      </c>
      <c r="B4210" s="12">
        <v>64764008060</v>
      </c>
      <c r="C4210" s="2">
        <v>4.8818000000000001</v>
      </c>
      <c r="D4210" s="2">
        <v>5.1259399999999999</v>
      </c>
      <c r="E4210" s="2" t="s">
        <v>24</v>
      </c>
      <c r="F4210" s="2">
        <v>0.05</v>
      </c>
      <c r="G4210" s="2" t="s">
        <v>25</v>
      </c>
      <c r="H4210" s="3">
        <v>42109</v>
      </c>
    </row>
    <row r="4211" spans="1:8">
      <c r="A4211" s="2" t="s">
        <v>1599</v>
      </c>
      <c r="B4211" s="12">
        <v>88216130</v>
      </c>
      <c r="C4211" s="2">
        <v>34.40399</v>
      </c>
      <c r="D4211" s="2">
        <v>37.844389999999997</v>
      </c>
      <c r="E4211" s="2" t="s">
        <v>24</v>
      </c>
      <c r="F4211" s="2">
        <v>0.1</v>
      </c>
      <c r="G4211" s="2" t="s">
        <v>25</v>
      </c>
      <c r="H4211" s="3">
        <v>42109</v>
      </c>
    </row>
    <row r="4212" spans="1:8">
      <c r="A4212" s="2" t="s">
        <v>1383</v>
      </c>
      <c r="B4212" s="12">
        <v>24585530</v>
      </c>
      <c r="C4212" s="2">
        <v>4.9663500000000003</v>
      </c>
      <c r="D4212" s="2">
        <v>5.46312</v>
      </c>
      <c r="E4212" s="2" t="s">
        <v>24</v>
      </c>
      <c r="F4212" s="2">
        <v>0.1</v>
      </c>
      <c r="G4212" s="2" t="s">
        <v>25</v>
      </c>
      <c r="H4212" s="3">
        <v>42109</v>
      </c>
    </row>
    <row r="4213" spans="1:8">
      <c r="A4213" s="2" t="s">
        <v>1384</v>
      </c>
      <c r="B4213" s="12">
        <v>24585630</v>
      </c>
      <c r="C4213" s="2">
        <v>5.4569200000000002</v>
      </c>
      <c r="D4213" s="2">
        <v>6.0026099999999998</v>
      </c>
      <c r="E4213" s="2" t="s">
        <v>24</v>
      </c>
      <c r="F4213" s="2">
        <v>0.1</v>
      </c>
      <c r="G4213" s="2" t="s">
        <v>25</v>
      </c>
      <c r="H4213" s="3">
        <v>42109</v>
      </c>
    </row>
    <row r="4214" spans="1:8">
      <c r="A4214" s="2" t="s">
        <v>1385</v>
      </c>
      <c r="B4214" s="12">
        <v>24585130</v>
      </c>
      <c r="C4214" s="2">
        <v>4.1821900000000003</v>
      </c>
      <c r="D4214" s="2">
        <v>4.6002799999999997</v>
      </c>
      <c r="E4214" s="2" t="s">
        <v>24</v>
      </c>
      <c r="F4214" s="2">
        <v>0.1</v>
      </c>
      <c r="G4214" s="2" t="s">
        <v>25</v>
      </c>
      <c r="H4214" s="3">
        <v>42109</v>
      </c>
    </row>
    <row r="4215" spans="1:8">
      <c r="A4215" s="2" t="s">
        <v>1386</v>
      </c>
      <c r="B4215" s="12">
        <v>24585230</v>
      </c>
      <c r="C4215" s="2">
        <v>4.9442000000000004</v>
      </c>
      <c r="D4215" s="2">
        <v>5.4386200000000002</v>
      </c>
      <c r="E4215" s="2" t="s">
        <v>24</v>
      </c>
      <c r="F4215" s="2">
        <v>0.1</v>
      </c>
      <c r="G4215" s="2" t="s">
        <v>25</v>
      </c>
      <c r="H4215" s="3">
        <v>42109</v>
      </c>
    </row>
    <row r="4216" spans="1:8">
      <c r="A4216" s="2" t="s">
        <v>1387</v>
      </c>
      <c r="B4216" s="12">
        <v>24585030</v>
      </c>
      <c r="C4216" s="2">
        <v>3.8442500000000002</v>
      </c>
      <c r="D4216" s="2">
        <v>3.9151799999999999</v>
      </c>
      <c r="E4216" s="2" t="s">
        <v>24</v>
      </c>
      <c r="F4216" s="2">
        <v>1.8499999999999999E-2</v>
      </c>
      <c r="G4216" s="2" t="s">
        <v>25</v>
      </c>
      <c r="H4216" s="3">
        <v>42109</v>
      </c>
    </row>
    <row r="4217" spans="1:8">
      <c r="A4217" s="2" t="s">
        <v>1460</v>
      </c>
      <c r="B4217" s="12">
        <v>64764056030</v>
      </c>
      <c r="C4217" s="2">
        <v>7.7164000000000001</v>
      </c>
      <c r="D4217" s="2">
        <v>8.4803200000000007</v>
      </c>
      <c r="E4217" s="2" t="s">
        <v>24</v>
      </c>
      <c r="F4217" s="2">
        <v>9.9000000000000005E-2</v>
      </c>
      <c r="G4217" s="2" t="s">
        <v>25</v>
      </c>
      <c r="H4217" s="3">
        <v>42109</v>
      </c>
    </row>
    <row r="4218" spans="1:8">
      <c r="A4218" s="2" t="s">
        <v>1461</v>
      </c>
      <c r="B4218" s="12">
        <v>64764058030</v>
      </c>
      <c r="C4218" s="2">
        <v>7.74322</v>
      </c>
      <c r="D4218" s="2">
        <v>8.5098000000000003</v>
      </c>
      <c r="E4218" s="2" t="s">
        <v>24</v>
      </c>
      <c r="F4218" s="2">
        <v>9.9000000000000005E-2</v>
      </c>
      <c r="G4218" s="2" t="s">
        <v>25</v>
      </c>
      <c r="H4218" s="3">
        <v>42109</v>
      </c>
    </row>
    <row r="4219" spans="1:8">
      <c r="A4219" s="2" t="s">
        <v>1801</v>
      </c>
      <c r="B4219" s="12">
        <v>64764055030</v>
      </c>
      <c r="C4219" s="2">
        <v>7.7618400000000003</v>
      </c>
      <c r="D4219" s="2">
        <v>8.5302699999999998</v>
      </c>
      <c r="E4219" s="2" t="s">
        <v>24</v>
      </c>
      <c r="F4219" s="2">
        <v>9.9000000000000005E-2</v>
      </c>
      <c r="G4219" s="2" t="s">
        <v>25</v>
      </c>
      <c r="H4219" s="3">
        <v>42109</v>
      </c>
    </row>
    <row r="4220" spans="1:8">
      <c r="A4220" s="2" t="s">
        <v>720</v>
      </c>
      <c r="B4220" s="12">
        <v>65853110</v>
      </c>
      <c r="C4220" s="2">
        <v>20.932189999999999</v>
      </c>
      <c r="D4220" s="2">
        <v>22.817969999999999</v>
      </c>
      <c r="E4220" s="2" t="s">
        <v>24</v>
      </c>
      <c r="F4220" s="2">
        <v>9.01E-2</v>
      </c>
      <c r="G4220" s="2" t="s">
        <v>25</v>
      </c>
      <c r="H4220" s="3">
        <v>42109</v>
      </c>
    </row>
    <row r="4221" spans="1:8">
      <c r="A4221" s="2" t="s">
        <v>721</v>
      </c>
      <c r="B4221" s="12">
        <v>65853302</v>
      </c>
      <c r="C4221" s="2">
        <v>21.562809999999999</v>
      </c>
      <c r="D4221" s="2">
        <v>22.640090000000001</v>
      </c>
      <c r="E4221" s="2" t="s">
        <v>24</v>
      </c>
      <c r="F4221" s="2">
        <v>0.05</v>
      </c>
      <c r="G4221" s="2" t="s">
        <v>25</v>
      </c>
      <c r="H4221" s="3">
        <v>42109</v>
      </c>
    </row>
    <row r="4222" spans="1:8">
      <c r="A4222" s="2" t="s">
        <v>1180</v>
      </c>
      <c r="B4222" s="12">
        <v>64764011901</v>
      </c>
      <c r="C4222" s="2">
        <v>5.2749899999999998</v>
      </c>
      <c r="D4222" s="2">
        <v>5.7971700000000004</v>
      </c>
      <c r="E4222" s="2" t="s">
        <v>24</v>
      </c>
      <c r="F4222" s="2">
        <v>9.9000000000000005E-2</v>
      </c>
      <c r="G4222" s="2" t="s">
        <v>25</v>
      </c>
      <c r="H4222" s="3">
        <v>42109</v>
      </c>
    </row>
    <row r="4223" spans="1:8">
      <c r="A4223" s="2" t="s">
        <v>1802</v>
      </c>
      <c r="B4223" s="12">
        <v>30698042112</v>
      </c>
      <c r="C4223" s="2">
        <v>2.9464199999999998</v>
      </c>
      <c r="D4223" s="2">
        <v>3.0606800000000001</v>
      </c>
      <c r="E4223" s="2" t="s">
        <v>24</v>
      </c>
      <c r="F4223" s="2">
        <v>3.8800000000000001E-2</v>
      </c>
      <c r="G4223" s="2" t="s">
        <v>25</v>
      </c>
      <c r="H4223" s="3">
        <v>42109</v>
      </c>
    </row>
    <row r="4224" spans="1:8">
      <c r="A4224" s="2" t="s">
        <v>1328</v>
      </c>
      <c r="B4224" s="12">
        <v>30698042312</v>
      </c>
      <c r="C4224" s="2">
        <v>3.2478099999999999</v>
      </c>
      <c r="D4224" s="2">
        <v>3.37581</v>
      </c>
      <c r="E4224" s="2" t="s">
        <v>24</v>
      </c>
      <c r="F4224" s="2">
        <v>3.9399999999999998E-2</v>
      </c>
      <c r="G4224" s="2" t="s">
        <v>25</v>
      </c>
      <c r="H4224" s="3">
        <v>42109</v>
      </c>
    </row>
    <row r="4225" spans="1:8">
      <c r="A4225" s="2" t="s">
        <v>1313</v>
      </c>
      <c r="B4225" s="12">
        <v>63395020113</v>
      </c>
      <c r="C4225" s="2">
        <v>4.3956400000000002</v>
      </c>
      <c r="D4225" s="2">
        <v>4.8005199999999997</v>
      </c>
      <c r="E4225" s="2" t="s">
        <v>24</v>
      </c>
      <c r="F4225" s="2">
        <v>9.2100000000000001E-2</v>
      </c>
      <c r="G4225" s="2" t="s">
        <v>25</v>
      </c>
      <c r="H4225" s="3">
        <v>42109</v>
      </c>
    </row>
    <row r="4226" spans="1:8">
      <c r="A4226" s="2" t="s">
        <v>1188</v>
      </c>
      <c r="B4226" s="12">
        <v>78050315</v>
      </c>
      <c r="C4226" s="2">
        <v>12.13659</v>
      </c>
      <c r="D4226" s="2">
        <v>14.55165</v>
      </c>
      <c r="E4226" s="2" t="s">
        <v>24</v>
      </c>
      <c r="F4226" s="2">
        <v>0.19900000000000001</v>
      </c>
      <c r="G4226" s="2" t="s">
        <v>25</v>
      </c>
      <c r="H4226" s="3">
        <v>42109</v>
      </c>
    </row>
    <row r="4227" spans="1:8">
      <c r="A4227" s="2" t="s">
        <v>1189</v>
      </c>
      <c r="B4227" s="12">
        <v>78050115</v>
      </c>
      <c r="C4227" s="2">
        <v>12.192399999999999</v>
      </c>
      <c r="D4227" s="2">
        <v>14.61857</v>
      </c>
      <c r="E4227" s="2" t="s">
        <v>24</v>
      </c>
      <c r="F4227" s="2">
        <v>0.19900000000000001</v>
      </c>
      <c r="G4227" s="2" t="s">
        <v>25</v>
      </c>
      <c r="H4227" s="3">
        <v>42109</v>
      </c>
    </row>
    <row r="4228" spans="1:8">
      <c r="A4228" s="2" t="s">
        <v>1190</v>
      </c>
      <c r="B4228" s="12">
        <v>78050215</v>
      </c>
      <c r="C4228" s="2">
        <v>12.248089999999999</v>
      </c>
      <c r="D4228" s="2">
        <v>14.68534</v>
      </c>
      <c r="E4228" s="2" t="s">
        <v>24</v>
      </c>
      <c r="F4228" s="2">
        <v>0.19900000000000001</v>
      </c>
      <c r="G4228" s="2" t="s">
        <v>25</v>
      </c>
      <c r="H4228" s="3">
        <v>42109</v>
      </c>
    </row>
    <row r="4229" spans="1:8">
      <c r="A4229" s="2" t="s">
        <v>1191</v>
      </c>
      <c r="B4229" s="12">
        <v>78048915</v>
      </c>
      <c r="C4229" s="2">
        <v>5.5422500000000001</v>
      </c>
      <c r="D4229" s="2">
        <v>6.6231</v>
      </c>
      <c r="E4229" s="2" t="s">
        <v>24</v>
      </c>
      <c r="F4229" s="2">
        <v>0.19500000000000001</v>
      </c>
      <c r="G4229" s="2" t="s">
        <v>25</v>
      </c>
      <c r="H4229" s="3">
        <v>42109</v>
      </c>
    </row>
    <row r="4230" spans="1:8">
      <c r="A4230" s="2" t="s">
        <v>1192</v>
      </c>
      <c r="B4230" s="12">
        <v>78049115</v>
      </c>
      <c r="C4230" s="2">
        <v>7.1563100000000004</v>
      </c>
      <c r="D4230" s="2">
        <v>8.5518599999999996</v>
      </c>
      <c r="E4230" s="2" t="s">
        <v>24</v>
      </c>
      <c r="F4230" s="2">
        <v>0.19500000000000001</v>
      </c>
      <c r="G4230" s="2" t="s">
        <v>25</v>
      </c>
      <c r="H4230" s="3">
        <v>42109</v>
      </c>
    </row>
    <row r="4231" spans="1:8">
      <c r="A4231" s="2" t="s">
        <v>1193</v>
      </c>
      <c r="B4231" s="12">
        <v>78048815</v>
      </c>
      <c r="C4231" s="2">
        <v>4.8921799999999998</v>
      </c>
      <c r="D4231" s="2">
        <v>5.8460099999999997</v>
      </c>
      <c r="E4231" s="2" t="s">
        <v>24</v>
      </c>
      <c r="F4231" s="2">
        <v>0.19500000000000001</v>
      </c>
      <c r="G4231" s="2" t="s">
        <v>25</v>
      </c>
      <c r="H4231" s="3">
        <v>42109</v>
      </c>
    </row>
    <row r="4232" spans="1:8">
      <c r="A4232" s="2" t="s">
        <v>1194</v>
      </c>
      <c r="B4232" s="12">
        <v>78049015</v>
      </c>
      <c r="C4232" s="2">
        <v>6.2295199999999999</v>
      </c>
      <c r="D4232" s="2">
        <v>7.4441600000000001</v>
      </c>
      <c r="E4232" s="2" t="s">
        <v>24</v>
      </c>
      <c r="F4232" s="2">
        <v>0.19500000000000001</v>
      </c>
      <c r="G4232" s="2" t="s">
        <v>25</v>
      </c>
      <c r="H4232" s="3">
        <v>42109</v>
      </c>
    </row>
    <row r="4233" spans="1:8">
      <c r="A4233" s="2" t="s">
        <v>1195</v>
      </c>
      <c r="B4233" s="12">
        <v>78056115</v>
      </c>
      <c r="C4233" s="2">
        <v>5.5779399999999999</v>
      </c>
      <c r="D4233" s="2">
        <v>6.6657500000000001</v>
      </c>
      <c r="E4233" s="2" t="s">
        <v>24</v>
      </c>
      <c r="F4233" s="2">
        <v>0.19500000000000001</v>
      </c>
      <c r="G4233" s="2" t="s">
        <v>25</v>
      </c>
      <c r="H4233" s="3">
        <v>42109</v>
      </c>
    </row>
    <row r="4234" spans="1:8">
      <c r="A4234" s="2" t="s">
        <v>1196</v>
      </c>
      <c r="B4234" s="12">
        <v>78056215</v>
      </c>
      <c r="C4234" s="2">
        <v>5.62669</v>
      </c>
      <c r="D4234" s="2">
        <v>6.7240000000000002</v>
      </c>
      <c r="E4234" s="2" t="s">
        <v>24</v>
      </c>
      <c r="F4234" s="2">
        <v>0.19500000000000001</v>
      </c>
      <c r="G4234" s="2" t="s">
        <v>25</v>
      </c>
      <c r="H4234" s="3">
        <v>42109</v>
      </c>
    </row>
    <row r="4235" spans="1:8">
      <c r="A4235" s="2" t="s">
        <v>1197</v>
      </c>
      <c r="B4235" s="12">
        <v>78056315</v>
      </c>
      <c r="C4235" s="2">
        <v>7.1785199999999998</v>
      </c>
      <c r="D4235" s="2">
        <v>8.5784000000000002</v>
      </c>
      <c r="E4235" s="2" t="s">
        <v>24</v>
      </c>
      <c r="F4235" s="2">
        <v>0.19500000000000001</v>
      </c>
      <c r="G4235" s="2" t="s">
        <v>25</v>
      </c>
      <c r="H4235" s="3">
        <v>42109</v>
      </c>
    </row>
    <row r="4236" spans="1:8">
      <c r="A4236" s="2" t="s">
        <v>1198</v>
      </c>
      <c r="B4236" s="12">
        <v>78055915</v>
      </c>
      <c r="C4236" s="2">
        <v>4.9016299999999999</v>
      </c>
      <c r="D4236" s="2">
        <v>5.8573000000000004</v>
      </c>
      <c r="E4236" s="2" t="s">
        <v>24</v>
      </c>
      <c r="F4236" s="2">
        <v>0.19500000000000001</v>
      </c>
      <c r="G4236" s="2" t="s">
        <v>25</v>
      </c>
      <c r="H4236" s="3">
        <v>42109</v>
      </c>
    </row>
    <row r="4237" spans="1:8">
      <c r="A4237" s="2" t="s">
        <v>1199</v>
      </c>
      <c r="B4237" s="12">
        <v>78056015</v>
      </c>
      <c r="C4237" s="2">
        <v>4.8857699999999999</v>
      </c>
      <c r="D4237" s="2">
        <v>5.8383500000000002</v>
      </c>
      <c r="E4237" s="2" t="s">
        <v>24</v>
      </c>
      <c r="F4237" s="2">
        <v>0.19500000000000001</v>
      </c>
      <c r="G4237" s="2" t="s">
        <v>25</v>
      </c>
      <c r="H4237" s="3">
        <v>42109</v>
      </c>
    </row>
    <row r="4238" spans="1:8">
      <c r="A4238" s="2" t="s">
        <v>1560</v>
      </c>
      <c r="B4238" s="12">
        <v>40076005150</v>
      </c>
      <c r="C4238" s="2">
        <v>9.0923800000000004</v>
      </c>
      <c r="D4238" s="2">
        <v>12.57776</v>
      </c>
      <c r="E4238" s="2" t="s">
        <v>24</v>
      </c>
      <c r="F4238" s="2">
        <v>0.38329999999999997</v>
      </c>
      <c r="G4238" s="2" t="s">
        <v>25</v>
      </c>
      <c r="H4238" s="3">
        <v>42109</v>
      </c>
    </row>
    <row r="4239" spans="1:8">
      <c r="A4239" s="2" t="s">
        <v>1083</v>
      </c>
      <c r="B4239" s="12">
        <v>78043005</v>
      </c>
      <c r="C4239" s="2">
        <v>7.0274299999999998</v>
      </c>
      <c r="D4239" s="2">
        <v>8.4188600000000005</v>
      </c>
      <c r="E4239" s="2" t="s">
        <v>24</v>
      </c>
      <c r="F4239" s="2">
        <v>0.19800000000000001</v>
      </c>
      <c r="G4239" s="2" t="s">
        <v>25</v>
      </c>
      <c r="H4239" s="3">
        <v>42109</v>
      </c>
    </row>
    <row r="4240" spans="1:8">
      <c r="A4240" s="2" t="s">
        <v>1611</v>
      </c>
      <c r="B4240" s="12">
        <v>78060715</v>
      </c>
      <c r="C4240" s="2">
        <v>175.43716000000001</v>
      </c>
      <c r="D4240" s="2">
        <v>186.84057999999999</v>
      </c>
      <c r="E4240" s="2" t="s">
        <v>24</v>
      </c>
      <c r="F4240" s="2">
        <v>6.5000000000000002E-2</v>
      </c>
      <c r="G4240" s="2" t="s">
        <v>25</v>
      </c>
      <c r="H4240" s="3">
        <v>42109</v>
      </c>
    </row>
    <row r="4241" spans="1:8">
      <c r="A4241" s="2" t="s">
        <v>787</v>
      </c>
      <c r="B4241" s="12">
        <v>65175007</v>
      </c>
      <c r="C4241" s="2">
        <v>114.2475</v>
      </c>
      <c r="D4241" s="2">
        <v>128.52843999999999</v>
      </c>
      <c r="E4241" s="2" t="s">
        <v>24</v>
      </c>
      <c r="F4241" s="2">
        <v>0.125</v>
      </c>
      <c r="G4241" s="2" t="s">
        <v>25</v>
      </c>
      <c r="H4241" s="3">
        <v>42109</v>
      </c>
    </row>
    <row r="4242" spans="1:8">
      <c r="A4242" s="2" t="s">
        <v>787</v>
      </c>
      <c r="B4242" s="12">
        <v>65175014</v>
      </c>
      <c r="C4242" s="2">
        <v>64.341999999999999</v>
      </c>
      <c r="D4242" s="2">
        <v>72.384749999999997</v>
      </c>
      <c r="E4242" s="2" t="s">
        <v>24</v>
      </c>
      <c r="F4242" s="2">
        <v>0.125</v>
      </c>
      <c r="G4242" s="2" t="s">
        <v>25</v>
      </c>
      <c r="H4242" s="3">
        <v>42109</v>
      </c>
    </row>
    <row r="4243" spans="1:8">
      <c r="A4243" s="2" t="s">
        <v>1803</v>
      </c>
      <c r="B4243" s="12">
        <v>187540004</v>
      </c>
      <c r="C4243" s="2">
        <v>108.00058</v>
      </c>
      <c r="D4243" s="2">
        <v>118.69262999999999</v>
      </c>
      <c r="E4243" s="2" t="s">
        <v>24</v>
      </c>
      <c r="F4243" s="2">
        <v>9.9000000000000005E-2</v>
      </c>
      <c r="G4243" s="2" t="s">
        <v>25</v>
      </c>
      <c r="H4243" s="3">
        <v>42109</v>
      </c>
    </row>
    <row r="4244" spans="1:8">
      <c r="A4244" s="2" t="s">
        <v>1389</v>
      </c>
      <c r="B4244" s="12">
        <v>39006710</v>
      </c>
      <c r="C4244" s="2">
        <v>0.48052</v>
      </c>
      <c r="D4244" s="2">
        <v>0.52859</v>
      </c>
      <c r="E4244" s="2" t="s">
        <v>24</v>
      </c>
      <c r="F4244" s="2">
        <v>0.1</v>
      </c>
      <c r="G4244" s="2" t="s">
        <v>25</v>
      </c>
      <c r="H4244" s="3">
        <v>42109</v>
      </c>
    </row>
    <row r="4245" spans="1:8">
      <c r="A4245" s="2" t="s">
        <v>1390</v>
      </c>
      <c r="B4245" s="12">
        <v>39006013</v>
      </c>
      <c r="C4245" s="2">
        <v>0.64542999999999995</v>
      </c>
      <c r="D4245" s="2">
        <v>0.71001000000000003</v>
      </c>
      <c r="E4245" s="2" t="s">
        <v>24</v>
      </c>
      <c r="F4245" s="2">
        <v>0.10009999999999999</v>
      </c>
      <c r="G4245" s="2" t="s">
        <v>25</v>
      </c>
      <c r="H4245" s="3">
        <v>42109</v>
      </c>
    </row>
    <row r="4246" spans="1:8">
      <c r="A4246" s="2" t="s">
        <v>1391</v>
      </c>
      <c r="B4246" s="12">
        <v>39006605</v>
      </c>
      <c r="C4246" s="2">
        <v>1.07931</v>
      </c>
      <c r="D4246" s="2">
        <v>1.1871700000000001</v>
      </c>
      <c r="E4246" s="2" t="s">
        <v>24</v>
      </c>
      <c r="F4246" s="2">
        <v>9.9900000000000003E-2</v>
      </c>
      <c r="G4246" s="2" t="s">
        <v>25</v>
      </c>
      <c r="H4246" s="3">
        <v>42109</v>
      </c>
    </row>
    <row r="4247" spans="1:8">
      <c r="A4247" s="2" t="s">
        <v>1804</v>
      </c>
      <c r="B4247" s="12">
        <v>99207085060</v>
      </c>
      <c r="C4247" s="2">
        <v>6.1194800000000003</v>
      </c>
      <c r="D4247" s="2">
        <v>6.6702300000000001</v>
      </c>
      <c r="E4247" s="2" t="s">
        <v>24</v>
      </c>
      <c r="F4247" s="2">
        <v>0.09</v>
      </c>
      <c r="G4247" s="2" t="s">
        <v>25</v>
      </c>
      <c r="H4247" s="3">
        <v>42109</v>
      </c>
    </row>
    <row r="4248" spans="1:8">
      <c r="A4248" s="2" t="s">
        <v>853</v>
      </c>
      <c r="B4248" s="12">
        <v>65000203</v>
      </c>
      <c r="C4248" s="2">
        <v>64.306150000000002</v>
      </c>
      <c r="D4248" s="2">
        <v>72.34442</v>
      </c>
      <c r="E4248" s="2" t="s">
        <v>24</v>
      </c>
      <c r="F4248" s="2">
        <v>0.125</v>
      </c>
      <c r="G4248" s="2" t="s">
        <v>25</v>
      </c>
      <c r="H4248" s="3">
        <v>42109</v>
      </c>
    </row>
    <row r="4249" spans="1:8">
      <c r="A4249" s="2" t="s">
        <v>1230</v>
      </c>
      <c r="B4249" s="12">
        <v>50458084002</v>
      </c>
      <c r="C4249" s="2">
        <v>4.1610800000000001</v>
      </c>
      <c r="D4249" s="2">
        <v>5.9931599999999996</v>
      </c>
      <c r="E4249" s="2" t="s">
        <v>24</v>
      </c>
      <c r="F4249" s="2">
        <v>0.44030000000000002</v>
      </c>
      <c r="G4249" s="2" t="s">
        <v>25</v>
      </c>
      <c r="H4249" s="3">
        <v>42109</v>
      </c>
    </row>
    <row r="4250" spans="1:8">
      <c r="A4250" s="2" t="s">
        <v>1231</v>
      </c>
      <c r="B4250" s="12">
        <v>50458082002</v>
      </c>
      <c r="C4250" s="2">
        <v>2.67442</v>
      </c>
      <c r="D4250" s="2">
        <v>3.8545099999999999</v>
      </c>
      <c r="E4250" s="2" t="s">
        <v>24</v>
      </c>
      <c r="F4250" s="2">
        <v>0.44130000000000003</v>
      </c>
      <c r="G4250" s="2" t="s">
        <v>25</v>
      </c>
      <c r="H4250" s="3">
        <v>42109</v>
      </c>
    </row>
    <row r="4251" spans="1:8">
      <c r="A4251" s="2" t="s">
        <v>1232</v>
      </c>
      <c r="B4251" s="12">
        <v>50458083002</v>
      </c>
      <c r="C4251" s="2">
        <v>3.1181000000000001</v>
      </c>
      <c r="D4251" s="2">
        <v>4.4948100000000002</v>
      </c>
      <c r="E4251" s="2" t="s">
        <v>24</v>
      </c>
      <c r="F4251" s="2">
        <v>0.4415</v>
      </c>
      <c r="G4251" s="2" t="s">
        <v>25</v>
      </c>
      <c r="H4251" s="3">
        <v>42109</v>
      </c>
    </row>
    <row r="4252" spans="1:8">
      <c r="A4252" s="2" t="s">
        <v>1233</v>
      </c>
      <c r="B4252" s="12">
        <v>50458086101</v>
      </c>
      <c r="C4252" s="2">
        <v>5.31088</v>
      </c>
      <c r="D4252" s="2">
        <v>7.6510699999999998</v>
      </c>
      <c r="E4252" s="2" t="s">
        <v>24</v>
      </c>
      <c r="F4252" s="2">
        <v>0.44059999999999999</v>
      </c>
      <c r="G4252" s="2" t="s">
        <v>25</v>
      </c>
      <c r="H4252" s="3">
        <v>42109</v>
      </c>
    </row>
    <row r="4253" spans="1:8">
      <c r="A4253" s="2" t="s">
        <v>1234</v>
      </c>
      <c r="B4253" s="12">
        <v>50458086201</v>
      </c>
      <c r="C4253" s="2">
        <v>7.0011000000000001</v>
      </c>
      <c r="D4253" s="2">
        <v>10.107419999999999</v>
      </c>
      <c r="E4253" s="2" t="s">
        <v>24</v>
      </c>
      <c r="F4253" s="2">
        <v>0.44369999999999998</v>
      </c>
      <c r="G4253" s="2" t="s">
        <v>25</v>
      </c>
      <c r="H4253" s="3">
        <v>42109</v>
      </c>
    </row>
    <row r="4254" spans="1:8">
      <c r="A4254" s="2" t="s">
        <v>1235</v>
      </c>
      <c r="B4254" s="12">
        <v>50458086301</v>
      </c>
      <c r="C4254" s="2">
        <v>8.7692200000000007</v>
      </c>
      <c r="D4254" s="2">
        <v>12.62487</v>
      </c>
      <c r="E4254" s="2" t="s">
        <v>24</v>
      </c>
      <c r="F4254" s="2">
        <v>0.43969999999999998</v>
      </c>
      <c r="G4254" s="2" t="s">
        <v>25</v>
      </c>
      <c r="H4254" s="3">
        <v>42109</v>
      </c>
    </row>
    <row r="4255" spans="1:8">
      <c r="A4255" s="2" t="s">
        <v>1236</v>
      </c>
      <c r="B4255" s="12">
        <v>50458086401</v>
      </c>
      <c r="C4255" s="2">
        <v>8.73353</v>
      </c>
      <c r="D4255" s="2">
        <v>12.57348</v>
      </c>
      <c r="E4255" s="2" t="s">
        <v>24</v>
      </c>
      <c r="F4255" s="2">
        <v>0.43969999999999998</v>
      </c>
      <c r="G4255" s="2" t="s">
        <v>25</v>
      </c>
      <c r="H4255" s="3">
        <v>42109</v>
      </c>
    </row>
    <row r="4256" spans="1:8">
      <c r="A4256" s="2" t="s">
        <v>1237</v>
      </c>
      <c r="B4256" s="12">
        <v>50458086001</v>
      </c>
      <c r="C4256" s="2">
        <v>2.91371</v>
      </c>
      <c r="D4256" s="2">
        <v>4.19597</v>
      </c>
      <c r="E4256" s="2" t="s">
        <v>24</v>
      </c>
      <c r="F4256" s="2">
        <v>0.44009999999999999</v>
      </c>
      <c r="G4256" s="2" t="s">
        <v>25</v>
      </c>
      <c r="H4256" s="3">
        <v>42109</v>
      </c>
    </row>
    <row r="4257" spans="1:8">
      <c r="A4257" s="2" t="s">
        <v>1248</v>
      </c>
      <c r="B4257" s="12">
        <v>64764054311</v>
      </c>
      <c r="C4257" s="2">
        <v>9.8927099999999992</v>
      </c>
      <c r="D4257" s="2">
        <v>10.87208</v>
      </c>
      <c r="E4257" s="2" t="s">
        <v>24</v>
      </c>
      <c r="F4257" s="2">
        <v>9.9000000000000005E-2</v>
      </c>
      <c r="G4257" s="2" t="s">
        <v>25</v>
      </c>
      <c r="H4257" s="3">
        <v>42109</v>
      </c>
    </row>
    <row r="4258" spans="1:8">
      <c r="A4258" s="2" t="s">
        <v>1249</v>
      </c>
      <c r="B4258" s="12">
        <v>64764054411</v>
      </c>
      <c r="C4258" s="2">
        <v>9.8258500000000009</v>
      </c>
      <c r="D4258" s="2">
        <v>10.79861</v>
      </c>
      <c r="E4258" s="2" t="s">
        <v>24</v>
      </c>
      <c r="F4258" s="2">
        <v>9.9000000000000005E-2</v>
      </c>
      <c r="G4258" s="2" t="s">
        <v>25</v>
      </c>
      <c r="H4258" s="3">
        <v>42109</v>
      </c>
    </row>
    <row r="4259" spans="1:8">
      <c r="A4259" s="2" t="s">
        <v>1579</v>
      </c>
      <c r="B4259" s="12">
        <v>64764054130</v>
      </c>
      <c r="C4259" s="2">
        <v>9.9615600000000004</v>
      </c>
      <c r="D4259" s="2">
        <v>10.94786</v>
      </c>
      <c r="E4259" s="2" t="s">
        <v>24</v>
      </c>
      <c r="F4259" s="2">
        <v>9.9000000000000005E-2</v>
      </c>
      <c r="G4259" s="2" t="s">
        <v>25</v>
      </c>
      <c r="H4259" s="3">
        <v>42109</v>
      </c>
    </row>
    <row r="4260" spans="1:8">
      <c r="A4260" s="2" t="s">
        <v>1250</v>
      </c>
      <c r="B4260" s="12">
        <v>64764004613</v>
      </c>
      <c r="C4260" s="2">
        <v>9.9555600000000002</v>
      </c>
      <c r="D4260" s="2">
        <v>10.94116</v>
      </c>
      <c r="E4260" s="2" t="s">
        <v>24</v>
      </c>
      <c r="F4260" s="2">
        <v>9.9000000000000005E-2</v>
      </c>
      <c r="G4260" s="2" t="s">
        <v>25</v>
      </c>
      <c r="H4260" s="3">
        <v>42109</v>
      </c>
    </row>
    <row r="4261" spans="1:8">
      <c r="A4261" s="2" t="s">
        <v>1251</v>
      </c>
      <c r="B4261" s="12">
        <v>64764070201</v>
      </c>
      <c r="C4261" s="2">
        <v>5.9280999999999997</v>
      </c>
      <c r="D4261" s="2">
        <v>6.5149800000000004</v>
      </c>
      <c r="E4261" s="2" t="s">
        <v>24</v>
      </c>
      <c r="F4261" s="2">
        <v>9.9000000000000005E-2</v>
      </c>
      <c r="G4261" s="2" t="s">
        <v>25</v>
      </c>
      <c r="H4261" s="3">
        <v>42109</v>
      </c>
    </row>
    <row r="4262" spans="1:8">
      <c r="A4262" s="2" t="s">
        <v>1256</v>
      </c>
      <c r="B4262" s="12">
        <v>64764080510</v>
      </c>
      <c r="C4262" s="2">
        <v>8.1918299999999995</v>
      </c>
      <c r="D4262" s="2">
        <v>9.0027399999999993</v>
      </c>
      <c r="E4262" s="2" t="s">
        <v>24</v>
      </c>
      <c r="F4262" s="2">
        <v>9.9000000000000005E-2</v>
      </c>
      <c r="G4262" s="2" t="s">
        <v>25</v>
      </c>
      <c r="H4262" s="3">
        <v>42109</v>
      </c>
    </row>
    <row r="4263" spans="1:8">
      <c r="A4263" s="2" t="s">
        <v>906</v>
      </c>
      <c r="B4263" s="12">
        <v>78034161</v>
      </c>
      <c r="C4263" s="2">
        <v>2982.0097599999999</v>
      </c>
      <c r="D4263" s="2">
        <v>3011.8298599999998</v>
      </c>
      <c r="E4263" s="2" t="s">
        <v>24</v>
      </c>
      <c r="F4263" s="2">
        <v>0.01</v>
      </c>
      <c r="G4263" s="2" t="s">
        <v>25</v>
      </c>
      <c r="H4263" s="3">
        <v>42109</v>
      </c>
    </row>
    <row r="4264" spans="1:8">
      <c r="A4264" s="2" t="s">
        <v>1474</v>
      </c>
      <c r="B4264" s="12">
        <v>78034261</v>
      </c>
      <c r="C4264" s="2">
        <v>4413.5409300000001</v>
      </c>
      <c r="D4264" s="2">
        <v>4457.67634</v>
      </c>
      <c r="E4264" s="2" t="s">
        <v>24</v>
      </c>
      <c r="F4264" s="2">
        <v>0.01</v>
      </c>
      <c r="G4264" s="2" t="s">
        <v>25</v>
      </c>
      <c r="H4264" s="3">
        <v>42109</v>
      </c>
    </row>
    <row r="4265" spans="1:8">
      <c r="A4265" s="2" t="s">
        <v>1288</v>
      </c>
      <c r="B4265" s="12">
        <v>65026005</v>
      </c>
      <c r="C4265" s="2">
        <v>45.058140000000002</v>
      </c>
      <c r="D4265" s="2">
        <v>49.116070000000001</v>
      </c>
      <c r="E4265" s="2" t="s">
        <v>24</v>
      </c>
      <c r="F4265" s="2">
        <v>9.01E-2</v>
      </c>
      <c r="G4265" s="2" t="s">
        <v>25</v>
      </c>
      <c r="H4265" s="3">
        <v>42109</v>
      </c>
    </row>
    <row r="4266" spans="1:8">
      <c r="A4266" s="2" t="s">
        <v>1288</v>
      </c>
      <c r="B4266" s="12">
        <v>65026025</v>
      </c>
      <c r="C4266" s="2">
        <v>44.961840000000002</v>
      </c>
      <c r="D4266" s="2">
        <v>48.999859999999998</v>
      </c>
      <c r="E4266" s="2" t="s">
        <v>24</v>
      </c>
      <c r="F4266" s="2">
        <v>8.9800000000000005E-2</v>
      </c>
      <c r="G4266" s="2" t="s">
        <v>25</v>
      </c>
      <c r="H4266" s="3">
        <v>42109</v>
      </c>
    </row>
    <row r="4267" spans="1:8">
      <c r="A4267" s="2" t="s">
        <v>943</v>
      </c>
      <c r="B4267" s="12">
        <v>64764091830</v>
      </c>
      <c r="C4267" s="2">
        <v>7.6081000000000003</v>
      </c>
      <c r="D4267" s="2">
        <v>8.3613</v>
      </c>
      <c r="E4267" s="2" t="s">
        <v>24</v>
      </c>
      <c r="F4267" s="2">
        <v>9.9000000000000005E-2</v>
      </c>
      <c r="G4267" s="2" t="s">
        <v>25</v>
      </c>
      <c r="H4267" s="3">
        <v>42109</v>
      </c>
    </row>
    <row r="4268" spans="1:8">
      <c r="A4268" s="2" t="s">
        <v>944</v>
      </c>
      <c r="B4268" s="12">
        <v>64764067730</v>
      </c>
      <c r="C4268" s="2">
        <v>7.6081200000000004</v>
      </c>
      <c r="D4268" s="2">
        <v>8.3613300000000006</v>
      </c>
      <c r="E4268" s="2" t="s">
        <v>24</v>
      </c>
      <c r="F4268" s="2">
        <v>9.9000000000000005E-2</v>
      </c>
      <c r="G4268" s="2" t="s">
        <v>25</v>
      </c>
      <c r="H4268" s="3">
        <v>42109</v>
      </c>
    </row>
    <row r="4269" spans="1:8">
      <c r="A4269" s="2" t="s">
        <v>646</v>
      </c>
      <c r="B4269" s="12">
        <v>40076000250</v>
      </c>
      <c r="C4269" s="2">
        <v>8.2823600000000006</v>
      </c>
      <c r="D4269" s="2">
        <v>9.3590699999999991</v>
      </c>
      <c r="E4269" s="2" t="s">
        <v>24</v>
      </c>
      <c r="F4269" s="2">
        <v>0.13</v>
      </c>
      <c r="G4269" s="2" t="s">
        <v>25</v>
      </c>
      <c r="H4269" s="3">
        <v>42109</v>
      </c>
    </row>
    <row r="4270" spans="1:8">
      <c r="A4270" s="2" t="s">
        <v>151</v>
      </c>
      <c r="B4270" s="12">
        <v>24583102</v>
      </c>
      <c r="C4270" s="2">
        <v>214.12190000000001</v>
      </c>
      <c r="D4270" s="2">
        <v>224.82585</v>
      </c>
      <c r="E4270" s="2" t="s">
        <v>24</v>
      </c>
      <c r="F4270" s="2">
        <v>0.05</v>
      </c>
      <c r="G4270" s="2" t="s">
        <v>25</v>
      </c>
      <c r="H4270" s="3">
        <v>42130</v>
      </c>
    </row>
    <row r="4271" spans="1:8">
      <c r="A4271" s="2" t="s">
        <v>152</v>
      </c>
      <c r="B4271" s="12">
        <v>24583302</v>
      </c>
      <c r="C4271" s="2">
        <v>215.54917</v>
      </c>
      <c r="D4271" s="2">
        <v>226.32446999999999</v>
      </c>
      <c r="E4271" s="2" t="s">
        <v>24</v>
      </c>
      <c r="F4271" s="2">
        <v>0.05</v>
      </c>
      <c r="G4271" s="2" t="s">
        <v>25</v>
      </c>
      <c r="H4271" s="3">
        <v>42130</v>
      </c>
    </row>
    <row r="4272" spans="1:8">
      <c r="A4272" s="2" t="s">
        <v>97</v>
      </c>
      <c r="B4272" s="12">
        <v>187093801</v>
      </c>
      <c r="C4272" s="2">
        <v>70.656369999999995</v>
      </c>
      <c r="D4272" s="2">
        <v>105.98456</v>
      </c>
      <c r="E4272" s="2" t="s">
        <v>24</v>
      </c>
      <c r="F4272" s="2">
        <v>0.5</v>
      </c>
      <c r="G4272" s="2" t="s">
        <v>25</v>
      </c>
      <c r="H4272" s="3">
        <v>42130</v>
      </c>
    </row>
    <row r="4273" spans="1:8">
      <c r="A4273" s="2" t="s">
        <v>203</v>
      </c>
      <c r="B4273" s="12">
        <v>10631011631</v>
      </c>
      <c r="C4273" s="2">
        <v>23.33371</v>
      </c>
      <c r="D4273" s="2">
        <v>26.133749999999999</v>
      </c>
      <c r="E4273" s="2" t="s">
        <v>24</v>
      </c>
      <c r="F4273" s="2">
        <v>0.12</v>
      </c>
      <c r="G4273" s="2" t="s">
        <v>25</v>
      </c>
      <c r="H4273" s="3">
        <v>42137</v>
      </c>
    </row>
    <row r="4274" spans="1:8">
      <c r="A4274" s="2" t="s">
        <v>204</v>
      </c>
      <c r="B4274" s="12">
        <v>10631011731</v>
      </c>
      <c r="C4274" s="2">
        <v>24.65727</v>
      </c>
      <c r="D4274" s="2">
        <v>27.616150000000001</v>
      </c>
      <c r="E4274" s="2" t="s">
        <v>24</v>
      </c>
      <c r="F4274" s="2">
        <v>0.12</v>
      </c>
      <c r="G4274" s="2" t="s">
        <v>25</v>
      </c>
      <c r="H4274" s="3">
        <v>42137</v>
      </c>
    </row>
    <row r="4275" spans="1:8">
      <c r="A4275" s="2" t="s">
        <v>205</v>
      </c>
      <c r="B4275" s="12">
        <v>10631011831</v>
      </c>
      <c r="C4275" s="2">
        <v>24.753050000000002</v>
      </c>
      <c r="D4275" s="2">
        <v>27.723410000000001</v>
      </c>
      <c r="E4275" s="2" t="s">
        <v>24</v>
      </c>
      <c r="F4275" s="2">
        <v>0.12</v>
      </c>
      <c r="G4275" s="2" t="s">
        <v>25</v>
      </c>
      <c r="H4275" s="3">
        <v>42137</v>
      </c>
    </row>
    <row r="4276" spans="1:8">
      <c r="A4276" s="2" t="s">
        <v>1455</v>
      </c>
      <c r="B4276" s="12">
        <v>51848888</v>
      </c>
      <c r="C4276" s="2">
        <v>2.87405</v>
      </c>
      <c r="D4276" s="2">
        <v>3.1585800000000002</v>
      </c>
      <c r="E4276" s="2" t="s">
        <v>24</v>
      </c>
      <c r="F4276" s="2">
        <v>9.9000000000000005E-2</v>
      </c>
      <c r="G4276" s="2" t="s">
        <v>25</v>
      </c>
      <c r="H4276" s="3">
        <v>42137</v>
      </c>
    </row>
    <row r="4277" spans="1:8">
      <c r="A4277" s="2" t="s">
        <v>1456</v>
      </c>
      <c r="B4277" s="12">
        <v>51842530</v>
      </c>
      <c r="C4277" s="2">
        <v>5.5891099999999998</v>
      </c>
      <c r="D4277" s="2">
        <v>6.1423300000000003</v>
      </c>
      <c r="E4277" s="2" t="s">
        <v>24</v>
      </c>
      <c r="F4277" s="2">
        <v>9.9000000000000005E-2</v>
      </c>
      <c r="G4277" s="2" t="s">
        <v>25</v>
      </c>
      <c r="H4277" s="3">
        <v>42137</v>
      </c>
    </row>
    <row r="4278" spans="1:8">
      <c r="A4278" s="2" t="s">
        <v>1457</v>
      </c>
      <c r="B4278" s="12">
        <v>51845030</v>
      </c>
      <c r="C4278" s="2">
        <v>2.9182899999999998</v>
      </c>
      <c r="D4278" s="2">
        <v>3.2071999999999998</v>
      </c>
      <c r="E4278" s="2" t="s">
        <v>24</v>
      </c>
      <c r="F4278" s="2">
        <v>9.9000000000000005E-2</v>
      </c>
      <c r="G4278" s="2" t="s">
        <v>25</v>
      </c>
      <c r="H4278" s="3">
        <v>42137</v>
      </c>
    </row>
    <row r="4279" spans="1:8">
      <c r="A4279" s="2" t="s">
        <v>1415</v>
      </c>
      <c r="B4279" s="12">
        <v>51846233</v>
      </c>
      <c r="C4279" s="2">
        <v>5.5869900000000001</v>
      </c>
      <c r="D4279" s="2">
        <v>6.1401000000000003</v>
      </c>
      <c r="E4279" s="2" t="s">
        <v>24</v>
      </c>
      <c r="F4279" s="2">
        <v>9.9000000000000005E-2</v>
      </c>
      <c r="G4279" s="2" t="s">
        <v>25</v>
      </c>
      <c r="H4279" s="3">
        <v>42137</v>
      </c>
    </row>
    <row r="4280" spans="1:8">
      <c r="A4280" s="2" t="s">
        <v>1458</v>
      </c>
      <c r="B4280" s="12">
        <v>51846231</v>
      </c>
      <c r="C4280" s="2">
        <v>11.139340000000001</v>
      </c>
      <c r="D4280" s="2">
        <v>12.24192</v>
      </c>
      <c r="E4280" s="2" t="s">
        <v>24</v>
      </c>
      <c r="F4280" s="2">
        <v>9.9000000000000005E-2</v>
      </c>
      <c r="G4280" s="2" t="s">
        <v>25</v>
      </c>
      <c r="H4280" s="3">
        <v>42137</v>
      </c>
    </row>
    <row r="4281" spans="1:8">
      <c r="A4281" s="2" t="s">
        <v>1459</v>
      </c>
      <c r="B4281" s="12">
        <v>51846230</v>
      </c>
      <c r="C4281" s="2">
        <v>5.7054200000000002</v>
      </c>
      <c r="D4281" s="2">
        <v>6.2703199999999999</v>
      </c>
      <c r="E4281" s="2" t="s">
        <v>24</v>
      </c>
      <c r="F4281" s="2">
        <v>9.9000000000000005E-2</v>
      </c>
      <c r="G4281" s="2" t="s">
        <v>25</v>
      </c>
      <c r="H4281" s="3">
        <v>42137</v>
      </c>
    </row>
    <row r="4282" spans="1:8">
      <c r="A4282" s="2" t="s">
        <v>1682</v>
      </c>
      <c r="B4282" s="12">
        <v>63801010701</v>
      </c>
      <c r="C4282" s="2">
        <v>18.23969</v>
      </c>
      <c r="D4282" s="2">
        <v>23.711600000000001</v>
      </c>
      <c r="E4282" s="2" t="s">
        <v>24</v>
      </c>
      <c r="F4282" s="2">
        <v>0.3</v>
      </c>
      <c r="G4282" s="2" t="s">
        <v>25</v>
      </c>
      <c r="H4282" s="3">
        <v>42137</v>
      </c>
    </row>
    <row r="4283" spans="1:8">
      <c r="A4283" s="2" t="s">
        <v>1621</v>
      </c>
      <c r="B4283" s="12">
        <v>178082130</v>
      </c>
      <c r="C4283" s="2">
        <v>1.26894</v>
      </c>
      <c r="D4283" s="2">
        <v>1.3946400000000001</v>
      </c>
      <c r="E4283" s="2" t="s">
        <v>24</v>
      </c>
      <c r="F4283" s="2">
        <v>9.9099999999999994E-2</v>
      </c>
      <c r="G4283" s="2" t="s">
        <v>25</v>
      </c>
      <c r="H4283" s="3">
        <v>42137</v>
      </c>
    </row>
    <row r="4284" spans="1:8">
      <c r="A4284" s="2" t="s">
        <v>57</v>
      </c>
      <c r="B4284" s="12">
        <v>178089130</v>
      </c>
      <c r="C4284" s="2">
        <v>1.2343299999999999</v>
      </c>
      <c r="D4284" s="2">
        <v>1.3564499999999999</v>
      </c>
      <c r="E4284" s="2" t="s">
        <v>24</v>
      </c>
      <c r="F4284" s="2">
        <v>9.8900000000000002E-2</v>
      </c>
      <c r="G4284" s="2" t="s">
        <v>25</v>
      </c>
      <c r="H4284" s="3">
        <v>42137</v>
      </c>
    </row>
    <row r="4285" spans="1:8">
      <c r="A4285" s="2" t="s">
        <v>1622</v>
      </c>
      <c r="B4285" s="12">
        <v>178083230</v>
      </c>
      <c r="C4285" s="2">
        <v>0.69716</v>
      </c>
      <c r="D4285" s="2">
        <v>0.76620999999999995</v>
      </c>
      <c r="E4285" s="2" t="s">
        <v>24</v>
      </c>
      <c r="F4285" s="2">
        <v>9.9000000000000005E-2</v>
      </c>
      <c r="G4285" s="2" t="s">
        <v>25</v>
      </c>
      <c r="H4285" s="3">
        <v>42137</v>
      </c>
    </row>
    <row r="4286" spans="1:8">
      <c r="A4286" s="2" t="s">
        <v>58</v>
      </c>
      <c r="B4286" s="12">
        <v>178089430</v>
      </c>
      <c r="C4286" s="2">
        <v>1.17547</v>
      </c>
      <c r="D4286" s="2">
        <v>1.2918799999999999</v>
      </c>
      <c r="E4286" s="2" t="s">
        <v>24</v>
      </c>
      <c r="F4286" s="2">
        <v>9.9000000000000005E-2</v>
      </c>
      <c r="G4286" s="2" t="s">
        <v>25</v>
      </c>
      <c r="H4286" s="3">
        <v>42137</v>
      </c>
    </row>
    <row r="4287" spans="1:8">
      <c r="A4287" s="2" t="s">
        <v>59</v>
      </c>
      <c r="B4287" s="12">
        <v>178079630</v>
      </c>
      <c r="C4287" s="2">
        <v>2.4587500000000002</v>
      </c>
      <c r="D4287" s="2">
        <v>2.7022200000000001</v>
      </c>
      <c r="E4287" s="2" t="s">
        <v>24</v>
      </c>
      <c r="F4287" s="2">
        <v>9.9000000000000005E-2</v>
      </c>
      <c r="G4287" s="2" t="s">
        <v>25</v>
      </c>
      <c r="H4287" s="3">
        <v>42137</v>
      </c>
    </row>
    <row r="4288" spans="1:8">
      <c r="A4288" s="2" t="s">
        <v>1323</v>
      </c>
      <c r="B4288" s="12">
        <v>49502090230</v>
      </c>
      <c r="C4288" s="2">
        <v>38.471850000000003</v>
      </c>
      <c r="D4288" s="2">
        <v>44.204149999999998</v>
      </c>
      <c r="E4288" s="2" t="s">
        <v>24</v>
      </c>
      <c r="F4288" s="2">
        <v>0.14899999999999999</v>
      </c>
      <c r="G4288" s="2" t="s">
        <v>25</v>
      </c>
      <c r="H4288" s="3">
        <v>42137</v>
      </c>
    </row>
    <row r="4289" spans="1:8">
      <c r="A4289" s="2" t="s">
        <v>1324</v>
      </c>
      <c r="B4289" s="12">
        <v>49502090030</v>
      </c>
      <c r="C4289" s="2">
        <v>38.658810000000003</v>
      </c>
      <c r="D4289" s="2">
        <v>44.418979999999998</v>
      </c>
      <c r="E4289" s="2" t="s">
        <v>24</v>
      </c>
      <c r="F4289" s="2">
        <v>0.14899999999999999</v>
      </c>
      <c r="G4289" s="2" t="s">
        <v>25</v>
      </c>
      <c r="H4289" s="3">
        <v>42137</v>
      </c>
    </row>
    <row r="4290" spans="1:8">
      <c r="A4290" s="2" t="s">
        <v>1325</v>
      </c>
      <c r="B4290" s="12">
        <v>49502090130</v>
      </c>
      <c r="C4290" s="2">
        <v>38.290649999999999</v>
      </c>
      <c r="D4290" s="2">
        <v>43.995959999999997</v>
      </c>
      <c r="E4290" s="2" t="s">
        <v>24</v>
      </c>
      <c r="F4290" s="2">
        <v>0.14899999999999999</v>
      </c>
      <c r="G4290" s="2" t="s">
        <v>25</v>
      </c>
      <c r="H4290" s="3">
        <v>42137</v>
      </c>
    </row>
    <row r="4291" spans="1:8">
      <c r="A4291" s="2" t="s">
        <v>355</v>
      </c>
      <c r="B4291" s="12">
        <v>58406042534</v>
      </c>
      <c r="C4291" s="2">
        <v>354.97500000000002</v>
      </c>
      <c r="D4291" s="2">
        <v>390.11398000000003</v>
      </c>
      <c r="E4291" s="2" t="s">
        <v>24</v>
      </c>
      <c r="F4291" s="2">
        <v>9.9000000000000005E-2</v>
      </c>
      <c r="G4291" s="2" t="s">
        <v>25</v>
      </c>
      <c r="H4291" s="3">
        <v>42137</v>
      </c>
    </row>
    <row r="4292" spans="1:8">
      <c r="A4292" s="2" t="s">
        <v>356</v>
      </c>
      <c r="B4292" s="12">
        <v>58406045504</v>
      </c>
      <c r="C4292" s="2">
        <v>699.85539000000006</v>
      </c>
      <c r="D4292" s="2">
        <v>769.13408000000004</v>
      </c>
      <c r="E4292" s="2" t="s">
        <v>24</v>
      </c>
      <c r="F4292" s="2">
        <v>9.9000000000000005E-2</v>
      </c>
      <c r="G4292" s="2" t="s">
        <v>25</v>
      </c>
      <c r="H4292" s="3">
        <v>42137</v>
      </c>
    </row>
    <row r="4293" spans="1:8">
      <c r="A4293" s="2" t="s">
        <v>357</v>
      </c>
      <c r="B4293" s="12">
        <v>58406044504</v>
      </c>
      <c r="C4293" s="2">
        <v>728.66985</v>
      </c>
      <c r="D4293" s="2">
        <v>800.80088000000001</v>
      </c>
      <c r="E4293" s="2" t="s">
        <v>24</v>
      </c>
      <c r="F4293" s="2">
        <v>9.9000000000000005E-2</v>
      </c>
      <c r="G4293" s="2" t="s">
        <v>25</v>
      </c>
      <c r="H4293" s="3">
        <v>42137</v>
      </c>
    </row>
    <row r="4294" spans="1:8">
      <c r="A4294" s="2" t="s">
        <v>358</v>
      </c>
      <c r="B4294" s="12">
        <v>58406043504</v>
      </c>
      <c r="C4294" s="2">
        <v>729.68124999999998</v>
      </c>
      <c r="D4294" s="2">
        <v>801.91240000000005</v>
      </c>
      <c r="E4294" s="2" t="s">
        <v>24</v>
      </c>
      <c r="F4294" s="2">
        <v>9.9000000000000005E-2</v>
      </c>
      <c r="G4294" s="2" t="s">
        <v>25</v>
      </c>
      <c r="H4294" s="3">
        <v>42137</v>
      </c>
    </row>
    <row r="4295" spans="1:8">
      <c r="A4295" s="2" t="s">
        <v>161</v>
      </c>
      <c r="B4295" s="12">
        <v>49502050002</v>
      </c>
      <c r="C4295" s="2">
        <v>194.27387999999999</v>
      </c>
      <c r="D4295" s="2">
        <v>223.22068999999999</v>
      </c>
      <c r="E4295" s="2" t="s">
        <v>24</v>
      </c>
      <c r="F4295" s="2">
        <v>0.14899999999999999</v>
      </c>
      <c r="G4295" s="2" t="s">
        <v>25</v>
      </c>
      <c r="H4295" s="3">
        <v>42137</v>
      </c>
    </row>
    <row r="4296" spans="1:8">
      <c r="A4296" s="2" t="s">
        <v>1326</v>
      </c>
      <c r="B4296" s="12">
        <v>49502050102</v>
      </c>
      <c r="C4296" s="2">
        <v>194.45391000000001</v>
      </c>
      <c r="D4296" s="2">
        <v>223.42755</v>
      </c>
      <c r="E4296" s="2" t="s">
        <v>24</v>
      </c>
      <c r="F4296" s="2">
        <v>0.14899999999999999</v>
      </c>
      <c r="G4296" s="2" t="s">
        <v>25</v>
      </c>
      <c r="H4296" s="3">
        <v>42137</v>
      </c>
    </row>
    <row r="4297" spans="1:8">
      <c r="A4297" s="2" t="s">
        <v>1505</v>
      </c>
      <c r="B4297" s="12">
        <v>187511560</v>
      </c>
      <c r="C4297" s="2">
        <v>8.4330400000000001</v>
      </c>
      <c r="D4297" s="2">
        <v>10.11957</v>
      </c>
      <c r="E4297" s="2" t="s">
        <v>24</v>
      </c>
      <c r="F4297" s="2">
        <v>0.2</v>
      </c>
      <c r="G4297" s="2" t="s">
        <v>25</v>
      </c>
      <c r="H4297" s="3">
        <v>42137</v>
      </c>
    </row>
    <row r="4298" spans="1:8">
      <c r="A4298" s="2" t="s">
        <v>368</v>
      </c>
      <c r="B4298" s="12">
        <v>10631009160</v>
      </c>
      <c r="C4298" s="2">
        <v>2.2594500000000002</v>
      </c>
      <c r="D4298" s="2">
        <v>6.9816599999999998</v>
      </c>
      <c r="E4298" s="2" t="s">
        <v>24</v>
      </c>
      <c r="F4298" s="2">
        <v>2.09</v>
      </c>
      <c r="G4298" s="2" t="s">
        <v>25</v>
      </c>
      <c r="H4298" s="3">
        <v>42137</v>
      </c>
    </row>
    <row r="4299" spans="1:8">
      <c r="A4299" s="2" t="s">
        <v>370</v>
      </c>
      <c r="B4299" s="12">
        <v>10631010030</v>
      </c>
      <c r="C4299" s="2">
        <v>4.38978</v>
      </c>
      <c r="D4299" s="2">
        <v>8.77956</v>
      </c>
      <c r="E4299" s="2" t="s">
        <v>24</v>
      </c>
      <c r="F4299" s="2">
        <v>1</v>
      </c>
      <c r="G4299" s="2" t="s">
        <v>25</v>
      </c>
      <c r="H4299" s="3">
        <v>42137</v>
      </c>
    </row>
    <row r="4300" spans="1:8">
      <c r="A4300" s="2" t="s">
        <v>1507</v>
      </c>
      <c r="B4300" s="12">
        <v>178008990</v>
      </c>
      <c r="C4300" s="2">
        <v>1.4152899999999999</v>
      </c>
      <c r="D4300" s="2">
        <v>1.5553999999999999</v>
      </c>
      <c r="E4300" s="2" t="s">
        <v>24</v>
      </c>
      <c r="F4300" s="2">
        <v>9.9000000000000005E-2</v>
      </c>
      <c r="G4300" s="2" t="s">
        <v>25</v>
      </c>
      <c r="H4300" s="3">
        <v>42137</v>
      </c>
    </row>
    <row r="4301" spans="1:8">
      <c r="A4301" s="2" t="s">
        <v>388</v>
      </c>
      <c r="B4301" s="12">
        <v>10631009420</v>
      </c>
      <c r="C4301" s="2">
        <v>4.6080699999999997</v>
      </c>
      <c r="D4301" s="2">
        <v>12.3957</v>
      </c>
      <c r="E4301" s="2" t="s">
        <v>24</v>
      </c>
      <c r="F4301" s="2">
        <v>1.69</v>
      </c>
      <c r="G4301" s="2" t="s">
        <v>25</v>
      </c>
      <c r="H4301" s="3">
        <v>42137</v>
      </c>
    </row>
    <row r="4302" spans="1:8">
      <c r="A4302" s="2" t="s">
        <v>388</v>
      </c>
      <c r="B4302" s="12">
        <v>10631009430</v>
      </c>
      <c r="C4302" s="2">
        <v>4.0065999999999997</v>
      </c>
      <c r="D4302" s="2">
        <v>10.777799999999999</v>
      </c>
      <c r="E4302" s="2" t="s">
        <v>24</v>
      </c>
      <c r="F4302" s="2">
        <v>1.69</v>
      </c>
      <c r="G4302" s="2" t="s">
        <v>25</v>
      </c>
      <c r="H4302" s="3">
        <v>42137</v>
      </c>
    </row>
    <row r="4303" spans="1:8">
      <c r="A4303" s="2" t="s">
        <v>388</v>
      </c>
      <c r="B4303" s="12">
        <v>10631009476</v>
      </c>
      <c r="C4303" s="2">
        <v>3.02806</v>
      </c>
      <c r="D4303" s="2">
        <v>8.1454799999999992</v>
      </c>
      <c r="E4303" s="2" t="s">
        <v>24</v>
      </c>
      <c r="F4303" s="2">
        <v>1.69</v>
      </c>
      <c r="G4303" s="2" t="s">
        <v>25</v>
      </c>
      <c r="H4303" s="3">
        <v>42137</v>
      </c>
    </row>
    <row r="4304" spans="1:8">
      <c r="A4304" s="2" t="s">
        <v>1805</v>
      </c>
      <c r="B4304" s="12">
        <v>10631009630</v>
      </c>
      <c r="C4304" s="2">
        <v>3.9416699999999998</v>
      </c>
      <c r="D4304" s="2">
        <v>10.60313</v>
      </c>
      <c r="E4304" s="2" t="s">
        <v>24</v>
      </c>
      <c r="F4304" s="2">
        <v>1.69</v>
      </c>
      <c r="G4304" s="2" t="s">
        <v>25</v>
      </c>
      <c r="H4304" s="3">
        <v>42137</v>
      </c>
    </row>
    <row r="4305" spans="1:8">
      <c r="A4305" s="2" t="s">
        <v>1806</v>
      </c>
      <c r="B4305" s="12">
        <v>10631009307</v>
      </c>
      <c r="C4305" s="2">
        <v>3.4515199999999999</v>
      </c>
      <c r="D4305" s="2">
        <v>6.9030300000000002</v>
      </c>
      <c r="E4305" s="2" t="s">
        <v>24</v>
      </c>
      <c r="F4305" s="2">
        <v>1</v>
      </c>
      <c r="G4305" s="2" t="s">
        <v>25</v>
      </c>
      <c r="H4305" s="3">
        <v>42137</v>
      </c>
    </row>
    <row r="4306" spans="1:8">
      <c r="A4306" s="2" t="s">
        <v>1806</v>
      </c>
      <c r="B4306" s="12">
        <v>10631009362</v>
      </c>
      <c r="C4306" s="2">
        <v>3.4801799999999998</v>
      </c>
      <c r="D4306" s="2">
        <v>6.96035</v>
      </c>
      <c r="E4306" s="2" t="s">
        <v>24</v>
      </c>
      <c r="F4306" s="2">
        <v>1</v>
      </c>
      <c r="G4306" s="2" t="s">
        <v>25</v>
      </c>
      <c r="H4306" s="3">
        <v>42137</v>
      </c>
    </row>
    <row r="4307" spans="1:8">
      <c r="A4307" s="2" t="s">
        <v>833</v>
      </c>
      <c r="B4307" s="12">
        <v>99207001010</v>
      </c>
      <c r="C4307" s="2">
        <v>4.7592600000000003</v>
      </c>
      <c r="D4307" s="2">
        <v>6.4249999999999998</v>
      </c>
      <c r="E4307" s="2" t="s">
        <v>24</v>
      </c>
      <c r="F4307" s="2">
        <v>0.35</v>
      </c>
      <c r="G4307" s="2" t="s">
        <v>25</v>
      </c>
      <c r="H4307" s="3">
        <v>42137</v>
      </c>
    </row>
    <row r="4308" spans="1:8">
      <c r="A4308" s="2" t="s">
        <v>1807</v>
      </c>
      <c r="B4308" s="12">
        <v>52427028601</v>
      </c>
      <c r="C4308" s="2">
        <v>7.5143599999999999</v>
      </c>
      <c r="D4308" s="2">
        <v>11.273490000000001</v>
      </c>
      <c r="E4308" s="2" t="s">
        <v>24</v>
      </c>
      <c r="F4308" s="2">
        <v>0.50029999999999997</v>
      </c>
      <c r="G4308" s="2" t="s">
        <v>25</v>
      </c>
      <c r="H4308" s="3">
        <v>42137</v>
      </c>
    </row>
    <row r="4309" spans="1:8">
      <c r="A4309" s="2" t="s">
        <v>1229</v>
      </c>
      <c r="B4309" s="12">
        <v>187520260</v>
      </c>
      <c r="C4309" s="2">
        <v>15.11786</v>
      </c>
      <c r="D4309" s="2">
        <v>18.141439999999999</v>
      </c>
      <c r="E4309" s="2" t="s">
        <v>24</v>
      </c>
      <c r="F4309" s="2">
        <v>0.2</v>
      </c>
      <c r="G4309" s="2" t="s">
        <v>25</v>
      </c>
      <c r="H4309" s="3">
        <v>42137</v>
      </c>
    </row>
    <row r="4310" spans="1:8">
      <c r="A4310" s="2" t="s">
        <v>1072</v>
      </c>
      <c r="B4310" s="12">
        <v>49502060530</v>
      </c>
      <c r="C4310" s="2">
        <v>5.3656600000000001</v>
      </c>
      <c r="D4310" s="2">
        <v>5.6877000000000004</v>
      </c>
      <c r="E4310" s="2" t="s">
        <v>24</v>
      </c>
      <c r="F4310" s="2">
        <v>0.06</v>
      </c>
      <c r="G4310" s="2" t="s">
        <v>25</v>
      </c>
      <c r="H4310" s="3">
        <v>42137</v>
      </c>
    </row>
    <row r="4311" spans="1:8">
      <c r="A4311" s="2" t="s">
        <v>1072</v>
      </c>
      <c r="B4311" s="12">
        <v>49502060561</v>
      </c>
      <c r="C4311" s="2">
        <v>5.1806200000000002</v>
      </c>
      <c r="D4311" s="2">
        <v>5.4915599999999998</v>
      </c>
      <c r="E4311" s="2" t="s">
        <v>24</v>
      </c>
      <c r="F4311" s="2">
        <v>0.06</v>
      </c>
      <c r="G4311" s="2" t="s">
        <v>25</v>
      </c>
      <c r="H4311" s="3">
        <v>42137</v>
      </c>
    </row>
    <row r="4312" spans="1:8">
      <c r="A4312" s="2" t="s">
        <v>562</v>
      </c>
      <c r="B4312" s="12">
        <v>10631020602</v>
      </c>
      <c r="C4312" s="2">
        <v>0.44029000000000001</v>
      </c>
      <c r="D4312" s="2">
        <v>0.88058000000000003</v>
      </c>
      <c r="E4312" s="2" t="s">
        <v>24</v>
      </c>
      <c r="F4312" s="2">
        <v>1</v>
      </c>
      <c r="G4312" s="2" t="s">
        <v>25</v>
      </c>
      <c r="H4312" s="3">
        <v>42137</v>
      </c>
    </row>
    <row r="4313" spans="1:8">
      <c r="A4313" s="2" t="s">
        <v>1327</v>
      </c>
      <c r="B4313" s="12">
        <v>64501030</v>
      </c>
      <c r="C4313" s="2">
        <v>6.0063599999999999</v>
      </c>
      <c r="D4313" s="2">
        <v>6.3063799999999999</v>
      </c>
      <c r="E4313" s="2" t="s">
        <v>24</v>
      </c>
      <c r="F4313" s="2">
        <v>0.05</v>
      </c>
      <c r="G4313" s="2" t="s">
        <v>25</v>
      </c>
      <c r="H4313" s="3">
        <v>42137</v>
      </c>
    </row>
    <row r="4314" spans="1:8">
      <c r="A4314" s="2" t="s">
        <v>1327</v>
      </c>
      <c r="B4314" s="12">
        <v>64501090</v>
      </c>
      <c r="C4314" s="2">
        <v>5.6661599999999996</v>
      </c>
      <c r="D4314" s="2">
        <v>5.9494699999999998</v>
      </c>
      <c r="E4314" s="2" t="s">
        <v>24</v>
      </c>
      <c r="F4314" s="2">
        <v>0.05</v>
      </c>
      <c r="G4314" s="2" t="s">
        <v>25</v>
      </c>
      <c r="H4314" s="3">
        <v>42137</v>
      </c>
    </row>
    <row r="4315" spans="1:8">
      <c r="A4315" s="2" t="s">
        <v>565</v>
      </c>
      <c r="B4315" s="12">
        <v>55513007330</v>
      </c>
      <c r="C4315" s="2">
        <v>17.655660000000001</v>
      </c>
      <c r="D4315" s="2">
        <v>19.064229999999998</v>
      </c>
      <c r="E4315" s="2" t="s">
        <v>24</v>
      </c>
      <c r="F4315" s="2">
        <v>7.9799999999999996E-2</v>
      </c>
      <c r="G4315" s="2" t="s">
        <v>25</v>
      </c>
      <c r="H4315" s="3">
        <v>42137</v>
      </c>
    </row>
    <row r="4316" spans="1:8">
      <c r="A4316" s="2" t="s">
        <v>566</v>
      </c>
      <c r="B4316" s="12">
        <v>55513007430</v>
      </c>
      <c r="C4316" s="2">
        <v>36.089799999999997</v>
      </c>
      <c r="D4316" s="2">
        <v>38.96904</v>
      </c>
      <c r="E4316" s="2" t="s">
        <v>24</v>
      </c>
      <c r="F4316" s="2">
        <v>7.9799999999999996E-2</v>
      </c>
      <c r="G4316" s="2" t="s">
        <v>25</v>
      </c>
      <c r="H4316" s="3">
        <v>42137</v>
      </c>
    </row>
    <row r="4317" spans="1:8">
      <c r="A4317" s="2" t="s">
        <v>567</v>
      </c>
      <c r="B4317" s="12">
        <v>55513007530</v>
      </c>
      <c r="C4317" s="2">
        <v>53.12997</v>
      </c>
      <c r="D4317" s="2">
        <v>57.368679999999998</v>
      </c>
      <c r="E4317" s="2" t="s">
        <v>24</v>
      </c>
      <c r="F4317" s="2">
        <v>7.9799999999999996E-2</v>
      </c>
      <c r="G4317" s="2" t="s">
        <v>25</v>
      </c>
      <c r="H4317" s="3">
        <v>42137</v>
      </c>
    </row>
    <row r="4318" spans="1:8">
      <c r="A4318" s="2" t="s">
        <v>1077</v>
      </c>
      <c r="B4318" s="12">
        <v>57894006003</v>
      </c>
      <c r="C4318" s="2">
        <v>14865.408380000001</v>
      </c>
      <c r="D4318" s="2">
        <v>15891.12155</v>
      </c>
      <c r="E4318" s="2" t="s">
        <v>24</v>
      </c>
      <c r="F4318" s="2">
        <v>6.9000000000000006E-2</v>
      </c>
      <c r="G4318" s="2" t="s">
        <v>25</v>
      </c>
      <c r="H4318" s="3">
        <v>42137</v>
      </c>
    </row>
    <row r="4319" spans="1:8">
      <c r="A4319" s="2" t="s">
        <v>99</v>
      </c>
      <c r="B4319" s="12">
        <v>178061501</v>
      </c>
      <c r="C4319" s="2">
        <v>3.38164</v>
      </c>
      <c r="D4319" s="2">
        <v>3.5507300000000002</v>
      </c>
      <c r="E4319" s="2" t="s">
        <v>24</v>
      </c>
      <c r="F4319" s="2">
        <v>0.05</v>
      </c>
      <c r="G4319" s="2" t="s">
        <v>25</v>
      </c>
      <c r="H4319" s="3">
        <v>42137</v>
      </c>
    </row>
    <row r="4320" spans="1:8">
      <c r="A4320" s="2" t="s">
        <v>1508</v>
      </c>
      <c r="B4320" s="12">
        <v>57894015012</v>
      </c>
      <c r="C4320" s="2">
        <v>54.258240000000001</v>
      </c>
      <c r="D4320" s="2">
        <v>58.815930000000002</v>
      </c>
      <c r="E4320" s="2" t="s">
        <v>24</v>
      </c>
      <c r="F4320" s="2">
        <v>8.4000000000000005E-2</v>
      </c>
      <c r="G4320" s="2" t="s">
        <v>25</v>
      </c>
      <c r="H4320" s="3">
        <v>42137</v>
      </c>
    </row>
    <row r="4321" spans="1:8">
      <c r="A4321" s="2" t="s">
        <v>1808</v>
      </c>
      <c r="B4321" s="12">
        <v>59630063030</v>
      </c>
      <c r="C4321" s="2">
        <v>15.12433</v>
      </c>
      <c r="D4321" s="2">
        <v>17.84686</v>
      </c>
      <c r="E4321" s="2" t="s">
        <v>24</v>
      </c>
      <c r="F4321" s="2">
        <v>0.18</v>
      </c>
      <c r="G4321" s="2" t="s">
        <v>25</v>
      </c>
      <c r="H4321" s="3">
        <v>42151</v>
      </c>
    </row>
    <row r="4322" spans="1:8">
      <c r="A4322" s="2" t="s">
        <v>1809</v>
      </c>
      <c r="B4322" s="12">
        <v>310108730</v>
      </c>
      <c r="C4322" s="2">
        <v>2.68573</v>
      </c>
      <c r="D4322" s="2">
        <v>5.2564900000000003</v>
      </c>
      <c r="E4322" s="2" t="s">
        <v>24</v>
      </c>
      <c r="F4322" s="2">
        <v>0.95720000000000005</v>
      </c>
      <c r="G4322" s="2" t="s">
        <v>25</v>
      </c>
      <c r="H4322" s="3">
        <v>42151</v>
      </c>
    </row>
    <row r="4323" spans="1:8">
      <c r="A4323" s="2" t="s">
        <v>1810</v>
      </c>
      <c r="B4323" s="12">
        <v>310109530</v>
      </c>
      <c r="C4323" s="2">
        <v>2.62805</v>
      </c>
      <c r="D4323" s="2">
        <v>5.1435899999999997</v>
      </c>
      <c r="E4323" s="2" t="s">
        <v>24</v>
      </c>
      <c r="F4323" s="2">
        <v>0.95720000000000005</v>
      </c>
      <c r="G4323" s="2" t="s">
        <v>25</v>
      </c>
      <c r="H4323" s="3">
        <v>42151</v>
      </c>
    </row>
    <row r="4324" spans="1:8">
      <c r="A4324" s="2" t="s">
        <v>1096</v>
      </c>
      <c r="B4324" s="12">
        <v>50967031730</v>
      </c>
      <c r="C4324" s="2">
        <v>1.27332</v>
      </c>
      <c r="D4324" s="2">
        <v>1.42614</v>
      </c>
      <c r="E4324" s="2" t="s">
        <v>24</v>
      </c>
      <c r="F4324" s="2">
        <v>0.12</v>
      </c>
      <c r="G4324" s="2" t="s">
        <v>25</v>
      </c>
      <c r="H4324" s="3">
        <v>42151</v>
      </c>
    </row>
    <row r="4325" spans="1:8">
      <c r="A4325" s="2" t="s">
        <v>479</v>
      </c>
      <c r="B4325" s="12">
        <v>186401001</v>
      </c>
      <c r="C4325" s="2">
        <v>7.69963</v>
      </c>
      <c r="D4325" s="2">
        <v>8.1614599999999999</v>
      </c>
      <c r="E4325" s="2" t="s">
        <v>24</v>
      </c>
      <c r="F4325" s="2">
        <v>0.06</v>
      </c>
      <c r="G4325" s="2" t="s">
        <v>25</v>
      </c>
      <c r="H4325" s="3">
        <v>42151</v>
      </c>
    </row>
    <row r="4326" spans="1:8">
      <c r="A4326" s="2" t="s">
        <v>480</v>
      </c>
      <c r="B4326" s="12">
        <v>186502031</v>
      </c>
      <c r="C4326" s="2">
        <v>7.6013500000000001</v>
      </c>
      <c r="D4326" s="2">
        <v>8.0572900000000001</v>
      </c>
      <c r="E4326" s="2" t="s">
        <v>24</v>
      </c>
      <c r="F4326" s="2">
        <v>0.06</v>
      </c>
      <c r="G4326" s="2" t="s">
        <v>25</v>
      </c>
      <c r="H4326" s="3">
        <v>42151</v>
      </c>
    </row>
    <row r="4327" spans="1:8">
      <c r="A4327" s="2" t="s">
        <v>481</v>
      </c>
      <c r="B4327" s="12">
        <v>186402001</v>
      </c>
      <c r="C4327" s="2">
        <v>7.75943</v>
      </c>
      <c r="D4327" s="2">
        <v>8.2248400000000004</v>
      </c>
      <c r="E4327" s="2" t="s">
        <v>24</v>
      </c>
      <c r="F4327" s="2">
        <v>0.06</v>
      </c>
      <c r="G4327" s="2" t="s">
        <v>25</v>
      </c>
      <c r="H4327" s="3">
        <v>42151</v>
      </c>
    </row>
    <row r="4328" spans="1:8">
      <c r="A4328" s="2" t="s">
        <v>482</v>
      </c>
      <c r="B4328" s="12">
        <v>186504031</v>
      </c>
      <c r="C4328" s="2">
        <v>7.6345099999999997</v>
      </c>
      <c r="D4328" s="2">
        <v>8.0924700000000005</v>
      </c>
      <c r="E4328" s="2" t="s">
        <v>24</v>
      </c>
      <c r="F4328" s="2">
        <v>0.06</v>
      </c>
      <c r="G4328" s="2" t="s">
        <v>25</v>
      </c>
      <c r="H4328" s="3">
        <v>42151</v>
      </c>
    </row>
    <row r="4329" spans="1:8">
      <c r="A4329" s="2" t="s">
        <v>483</v>
      </c>
      <c r="B4329" s="12">
        <v>186404001</v>
      </c>
      <c r="C4329" s="2">
        <v>7.6451099999999999</v>
      </c>
      <c r="D4329" s="2">
        <v>8.1036699999999993</v>
      </c>
      <c r="E4329" s="2" t="s">
        <v>24</v>
      </c>
      <c r="F4329" s="2">
        <v>0.06</v>
      </c>
      <c r="G4329" s="2" t="s">
        <v>25</v>
      </c>
      <c r="H4329" s="3">
        <v>42151</v>
      </c>
    </row>
    <row r="4330" spans="1:8">
      <c r="A4330" s="2" t="s">
        <v>1811</v>
      </c>
      <c r="B4330" s="12">
        <v>186405001</v>
      </c>
      <c r="C4330" s="2">
        <v>7.6166</v>
      </c>
      <c r="D4330" s="2">
        <v>8.0734399999999997</v>
      </c>
      <c r="E4330" s="2" t="s">
        <v>24</v>
      </c>
      <c r="F4330" s="2">
        <v>0.06</v>
      </c>
      <c r="G4330" s="2" t="s">
        <v>25</v>
      </c>
      <c r="H4330" s="3">
        <v>42151</v>
      </c>
    </row>
    <row r="4331" spans="1:8">
      <c r="A4331" s="2" t="s">
        <v>80</v>
      </c>
      <c r="B4331" s="12">
        <v>169183711</v>
      </c>
      <c r="C4331" s="2">
        <v>10.7082</v>
      </c>
      <c r="D4331" s="2">
        <v>11.772600000000001</v>
      </c>
      <c r="E4331" s="2" t="s">
        <v>24</v>
      </c>
      <c r="F4331" s="2">
        <v>9.9400000000000002E-2</v>
      </c>
      <c r="G4331" s="2" t="s">
        <v>25</v>
      </c>
      <c r="H4331" s="3">
        <v>42151</v>
      </c>
    </row>
    <row r="4332" spans="1:8">
      <c r="A4332" s="2" t="s">
        <v>81</v>
      </c>
      <c r="B4332" s="12">
        <v>169183411</v>
      </c>
      <c r="C4332" s="2">
        <v>10.700799999999999</v>
      </c>
      <c r="D4332" s="2">
        <v>11.76446</v>
      </c>
      <c r="E4332" s="2" t="s">
        <v>24</v>
      </c>
      <c r="F4332" s="2">
        <v>9.9400000000000002E-2</v>
      </c>
      <c r="G4332" s="2" t="s">
        <v>25</v>
      </c>
      <c r="H4332" s="3">
        <v>42151</v>
      </c>
    </row>
    <row r="4333" spans="1:8">
      <c r="A4333" s="2" t="s">
        <v>82</v>
      </c>
      <c r="B4333" s="12">
        <v>169183311</v>
      </c>
      <c r="C4333" s="2">
        <v>10.65963</v>
      </c>
      <c r="D4333" s="2">
        <v>11.719200000000001</v>
      </c>
      <c r="E4333" s="2" t="s">
        <v>24</v>
      </c>
      <c r="F4333" s="2">
        <v>9.9400000000000002E-2</v>
      </c>
      <c r="G4333" s="2" t="s">
        <v>25</v>
      </c>
      <c r="H4333" s="3">
        <v>42151</v>
      </c>
    </row>
    <row r="4334" spans="1:8">
      <c r="A4334" s="2" t="s">
        <v>83</v>
      </c>
      <c r="B4334" s="12">
        <v>169330312</v>
      </c>
      <c r="C4334" s="2">
        <v>24.325500000000002</v>
      </c>
      <c r="D4334" s="2">
        <v>26.74418</v>
      </c>
      <c r="E4334" s="2" t="s">
        <v>24</v>
      </c>
      <c r="F4334" s="2">
        <v>9.9400000000000002E-2</v>
      </c>
      <c r="G4334" s="2" t="s">
        <v>25</v>
      </c>
      <c r="H4334" s="3">
        <v>42151</v>
      </c>
    </row>
    <row r="4335" spans="1:8">
      <c r="A4335" s="2" t="s">
        <v>84</v>
      </c>
      <c r="B4335" s="12">
        <v>169750111</v>
      </c>
      <c r="C4335" s="2">
        <v>19.665990000000001</v>
      </c>
      <c r="D4335" s="2">
        <v>21.621569999999998</v>
      </c>
      <c r="E4335" s="2" t="s">
        <v>24</v>
      </c>
      <c r="F4335" s="2">
        <v>9.9400000000000002E-2</v>
      </c>
      <c r="G4335" s="2" t="s">
        <v>25</v>
      </c>
      <c r="H4335" s="3">
        <v>42151</v>
      </c>
    </row>
    <row r="4336" spans="1:8">
      <c r="A4336" s="2" t="s">
        <v>1812</v>
      </c>
      <c r="B4336" s="12">
        <v>169633910</v>
      </c>
      <c r="C4336" s="2">
        <v>25.66384</v>
      </c>
      <c r="D4336" s="2">
        <v>28.210979999999999</v>
      </c>
      <c r="E4336" s="2" t="s">
        <v>24</v>
      </c>
      <c r="F4336" s="2">
        <v>9.9299999999999999E-2</v>
      </c>
      <c r="G4336" s="2" t="s">
        <v>25</v>
      </c>
      <c r="H4336" s="3">
        <v>42151</v>
      </c>
    </row>
    <row r="4337" spans="1:8">
      <c r="A4337" s="2" t="s">
        <v>86</v>
      </c>
      <c r="B4337" s="12">
        <v>169369619</v>
      </c>
      <c r="C4337" s="2">
        <v>25.36525</v>
      </c>
      <c r="D4337" s="2">
        <v>27.882750000000001</v>
      </c>
      <c r="E4337" s="2" t="s">
        <v>24</v>
      </c>
      <c r="F4337" s="2">
        <v>9.9199999999999997E-2</v>
      </c>
      <c r="G4337" s="2" t="s">
        <v>25</v>
      </c>
      <c r="H4337" s="3">
        <v>42151</v>
      </c>
    </row>
    <row r="4338" spans="1:8">
      <c r="A4338" s="2" t="s">
        <v>87</v>
      </c>
      <c r="B4338" s="12">
        <v>169368512</v>
      </c>
      <c r="C4338" s="2">
        <v>20.279450000000001</v>
      </c>
      <c r="D4338" s="2">
        <v>22.2928</v>
      </c>
      <c r="E4338" s="2" t="s">
        <v>24</v>
      </c>
      <c r="F4338" s="2">
        <v>9.9299999999999999E-2</v>
      </c>
      <c r="G4338" s="2" t="s">
        <v>25</v>
      </c>
      <c r="H4338" s="3">
        <v>42151</v>
      </c>
    </row>
    <row r="4339" spans="1:8">
      <c r="A4339" s="2" t="s">
        <v>997</v>
      </c>
      <c r="B4339" s="12">
        <v>24156210</v>
      </c>
      <c r="C4339" s="2">
        <v>4.10433</v>
      </c>
      <c r="D4339" s="2">
        <v>6.1284599999999996</v>
      </c>
      <c r="E4339" s="2" t="s">
        <v>24</v>
      </c>
      <c r="F4339" s="2">
        <v>0.49320000000000003</v>
      </c>
      <c r="G4339" s="2" t="s">
        <v>25</v>
      </c>
      <c r="H4339" s="3">
        <v>42151</v>
      </c>
    </row>
    <row r="4340" spans="1:8">
      <c r="A4340" s="2" t="s">
        <v>92</v>
      </c>
      <c r="B4340" s="12">
        <v>169183702</v>
      </c>
      <c r="C4340" s="2">
        <v>10.7082</v>
      </c>
      <c r="D4340" s="2">
        <v>11.772600000000001</v>
      </c>
      <c r="E4340" s="2" t="s">
        <v>24</v>
      </c>
      <c r="F4340" s="2">
        <v>9.9400000000000002E-2</v>
      </c>
      <c r="G4340" s="2" t="s">
        <v>25</v>
      </c>
      <c r="H4340" s="3">
        <v>42151</v>
      </c>
    </row>
    <row r="4341" spans="1:8">
      <c r="A4341" s="2" t="s">
        <v>93</v>
      </c>
      <c r="B4341" s="12">
        <v>169183402</v>
      </c>
      <c r="C4341" s="2">
        <v>10.700799999999999</v>
      </c>
      <c r="D4341" s="2">
        <v>11.76446</v>
      </c>
      <c r="E4341" s="2" t="s">
        <v>24</v>
      </c>
      <c r="F4341" s="2">
        <v>9.9400000000000002E-2</v>
      </c>
      <c r="G4341" s="2" t="s">
        <v>25</v>
      </c>
      <c r="H4341" s="3">
        <v>42151</v>
      </c>
    </row>
    <row r="4342" spans="1:8">
      <c r="A4342" s="2" t="s">
        <v>94</v>
      </c>
      <c r="B4342" s="12">
        <v>169183302</v>
      </c>
      <c r="C4342" s="2">
        <v>10.65963</v>
      </c>
      <c r="D4342" s="2">
        <v>11.719200000000001</v>
      </c>
      <c r="E4342" s="2" t="s">
        <v>24</v>
      </c>
      <c r="F4342" s="2">
        <v>9.9400000000000002E-2</v>
      </c>
      <c r="G4342" s="2" t="s">
        <v>25</v>
      </c>
      <c r="H4342" s="3">
        <v>42151</v>
      </c>
    </row>
    <row r="4343" spans="1:8">
      <c r="A4343" s="2" t="s">
        <v>999</v>
      </c>
      <c r="B4343" s="12">
        <v>24420010</v>
      </c>
      <c r="C4343" s="2">
        <v>11.91534</v>
      </c>
      <c r="D4343" s="2">
        <v>17.648289999999999</v>
      </c>
      <c r="E4343" s="2" t="s">
        <v>24</v>
      </c>
      <c r="F4343" s="2">
        <v>0.48110000000000003</v>
      </c>
      <c r="G4343" s="2" t="s">
        <v>25</v>
      </c>
      <c r="H4343" s="3">
        <v>42151</v>
      </c>
    </row>
    <row r="4344" spans="1:8">
      <c r="A4344" s="2" t="s">
        <v>1813</v>
      </c>
      <c r="B4344" s="12">
        <v>37000050112</v>
      </c>
      <c r="C4344" s="2">
        <v>0.32278000000000001</v>
      </c>
      <c r="D4344" s="2">
        <v>0.35132999999999998</v>
      </c>
      <c r="E4344" s="2" t="s">
        <v>24</v>
      </c>
      <c r="F4344" s="2">
        <v>8.8499999999999995E-2</v>
      </c>
      <c r="G4344" s="2" t="s">
        <v>25</v>
      </c>
      <c r="H4344" s="3">
        <v>42151</v>
      </c>
    </row>
    <row r="4345" spans="1:8">
      <c r="A4345" s="2" t="s">
        <v>1814</v>
      </c>
      <c r="B4345" s="12">
        <v>37000050006</v>
      </c>
      <c r="C4345" s="2">
        <v>2.1989999999999999E-2</v>
      </c>
      <c r="D4345" s="2">
        <v>2.3910000000000001E-2</v>
      </c>
      <c r="E4345" s="2" t="s">
        <v>24</v>
      </c>
      <c r="F4345" s="2">
        <v>8.7300000000000003E-2</v>
      </c>
      <c r="G4345" s="2" t="s">
        <v>25</v>
      </c>
      <c r="H4345" s="3">
        <v>42151</v>
      </c>
    </row>
    <row r="4346" spans="1:8">
      <c r="A4346" s="2" t="s">
        <v>1814</v>
      </c>
      <c r="B4346" s="12">
        <v>37000050012</v>
      </c>
      <c r="C4346" s="2">
        <v>1.8620000000000001E-2</v>
      </c>
      <c r="D4346" s="2">
        <v>2.027E-2</v>
      </c>
      <c r="E4346" s="2" t="s">
        <v>24</v>
      </c>
      <c r="F4346" s="2">
        <v>8.8599999999999998E-2</v>
      </c>
      <c r="G4346" s="2" t="s">
        <v>25</v>
      </c>
      <c r="H4346" s="3">
        <v>42151</v>
      </c>
    </row>
    <row r="4347" spans="1:8">
      <c r="A4347" s="2" t="s">
        <v>1130</v>
      </c>
      <c r="B4347" s="12">
        <v>65483089403</v>
      </c>
      <c r="C4347" s="2">
        <v>24.231739999999999</v>
      </c>
      <c r="D4347" s="2">
        <v>26.654920000000001</v>
      </c>
      <c r="E4347" s="2" t="s">
        <v>24</v>
      </c>
      <c r="F4347" s="2">
        <v>0.1</v>
      </c>
      <c r="G4347" s="2" t="s">
        <v>25</v>
      </c>
      <c r="H4347" s="3">
        <v>42158</v>
      </c>
    </row>
    <row r="4348" spans="1:8">
      <c r="A4348" s="2" t="s">
        <v>1131</v>
      </c>
      <c r="B4348" s="12">
        <v>65483089503</v>
      </c>
      <c r="C4348" s="2">
        <v>47.906950000000002</v>
      </c>
      <c r="D4348" s="2">
        <v>52.697650000000003</v>
      </c>
      <c r="E4348" s="2" t="s">
        <v>24</v>
      </c>
      <c r="F4348" s="2">
        <v>0.1</v>
      </c>
      <c r="G4348" s="2" t="s">
        <v>25</v>
      </c>
      <c r="H4348" s="3">
        <v>42158</v>
      </c>
    </row>
    <row r="4349" spans="1:8">
      <c r="A4349" s="2" t="s">
        <v>182</v>
      </c>
      <c r="B4349" s="12">
        <v>52937000120</v>
      </c>
      <c r="C4349" s="2">
        <v>1.68028</v>
      </c>
      <c r="D4349" s="2">
        <v>1.78108</v>
      </c>
      <c r="E4349" s="2" t="s">
        <v>24</v>
      </c>
      <c r="F4349" s="2">
        <v>0.06</v>
      </c>
      <c r="G4349" s="2" t="s">
        <v>25</v>
      </c>
      <c r="H4349" s="3">
        <v>42158</v>
      </c>
    </row>
    <row r="4350" spans="1:8">
      <c r="A4350" s="2" t="s">
        <v>206</v>
      </c>
      <c r="B4350" s="12">
        <v>71053023</v>
      </c>
      <c r="C4350" s="2">
        <v>2.7708599999999999</v>
      </c>
      <c r="D4350" s="2">
        <v>2.9925899999999999</v>
      </c>
      <c r="E4350" s="2" t="s">
        <v>24</v>
      </c>
      <c r="F4350" s="2">
        <v>0.08</v>
      </c>
      <c r="G4350" s="2" t="s">
        <v>25</v>
      </c>
      <c r="H4350" s="3">
        <v>42283</v>
      </c>
    </row>
    <row r="4351" spans="1:8">
      <c r="A4351" s="2" t="s">
        <v>207</v>
      </c>
      <c r="B4351" s="12">
        <v>71053223</v>
      </c>
      <c r="C4351" s="2">
        <v>2.7875200000000002</v>
      </c>
      <c r="D4351" s="2">
        <v>3.01058</v>
      </c>
      <c r="E4351" s="2" t="s">
        <v>24</v>
      </c>
      <c r="F4351" s="2">
        <v>0.08</v>
      </c>
      <c r="G4351" s="2" t="s">
        <v>25</v>
      </c>
      <c r="H4351" s="3">
        <v>42283</v>
      </c>
    </row>
    <row r="4352" spans="1:8">
      <c r="A4352" s="2" t="s">
        <v>208</v>
      </c>
      <c r="B4352" s="12">
        <v>71053523</v>
      </c>
      <c r="C4352" s="2">
        <v>2.7867299999999999</v>
      </c>
      <c r="D4352" s="2">
        <v>3.0097200000000002</v>
      </c>
      <c r="E4352" s="2" t="s">
        <v>24</v>
      </c>
      <c r="F4352" s="2">
        <v>0.08</v>
      </c>
      <c r="G4352" s="2" t="s">
        <v>25</v>
      </c>
      <c r="H4352" s="3">
        <v>42283</v>
      </c>
    </row>
    <row r="4353" spans="1:8">
      <c r="A4353" s="2" t="s">
        <v>209</v>
      </c>
      <c r="B4353" s="12">
        <v>23218105</v>
      </c>
      <c r="C4353" s="2">
        <v>36.526629999999997</v>
      </c>
      <c r="D4353" s="2">
        <v>39.996290000000002</v>
      </c>
      <c r="E4353" s="2" t="s">
        <v>24</v>
      </c>
      <c r="F4353" s="2">
        <v>9.5000000000000001E-2</v>
      </c>
      <c r="G4353" s="2" t="s">
        <v>25</v>
      </c>
      <c r="H4353" s="3">
        <v>42283</v>
      </c>
    </row>
    <row r="4354" spans="1:8">
      <c r="A4354" s="2" t="s">
        <v>1671</v>
      </c>
      <c r="B4354" s="12">
        <v>23927705</v>
      </c>
      <c r="C4354" s="2">
        <v>37.607250000000001</v>
      </c>
      <c r="D4354" s="2">
        <v>41.178809999999999</v>
      </c>
      <c r="E4354" s="2" t="s">
        <v>24</v>
      </c>
      <c r="F4354" s="2">
        <v>9.5000000000000001E-2</v>
      </c>
      <c r="G4354" s="2" t="s">
        <v>25</v>
      </c>
      <c r="H4354" s="3">
        <v>42283</v>
      </c>
    </row>
    <row r="4355" spans="1:8">
      <c r="A4355" s="2" t="s">
        <v>210</v>
      </c>
      <c r="B4355" s="12">
        <v>23350730</v>
      </c>
      <c r="C4355" s="2">
        <v>6.8039199999999997</v>
      </c>
      <c r="D4355" s="2">
        <v>7.4500200000000003</v>
      </c>
      <c r="E4355" s="2" t="s">
        <v>24</v>
      </c>
      <c r="F4355" s="2">
        <v>9.5000000000000001E-2</v>
      </c>
      <c r="G4355" s="2" t="s">
        <v>25</v>
      </c>
      <c r="H4355" s="3">
        <v>42283</v>
      </c>
    </row>
    <row r="4356" spans="1:8">
      <c r="A4356" s="2" t="s">
        <v>211</v>
      </c>
      <c r="B4356" s="12">
        <v>23367030</v>
      </c>
      <c r="C4356" s="2">
        <v>7.1868600000000002</v>
      </c>
      <c r="D4356" s="2">
        <v>7.5462699999999998</v>
      </c>
      <c r="E4356" s="2" t="s">
        <v>24</v>
      </c>
      <c r="F4356" s="2">
        <v>0.05</v>
      </c>
      <c r="G4356" s="2" t="s">
        <v>25</v>
      </c>
      <c r="H4356" s="3">
        <v>42283</v>
      </c>
    </row>
    <row r="4357" spans="1:8">
      <c r="A4357" s="2" t="s">
        <v>211</v>
      </c>
      <c r="B4357" s="12">
        <v>23367060</v>
      </c>
      <c r="C4357" s="2">
        <v>7.01736</v>
      </c>
      <c r="D4357" s="2">
        <v>7.2278799999999999</v>
      </c>
      <c r="E4357" s="2" t="s">
        <v>24</v>
      </c>
      <c r="F4357" s="2">
        <v>0.03</v>
      </c>
      <c r="G4357" s="2" t="s">
        <v>25</v>
      </c>
      <c r="H4357" s="3">
        <v>42283</v>
      </c>
    </row>
    <row r="4358" spans="1:8">
      <c r="A4358" s="2" t="s">
        <v>1346</v>
      </c>
      <c r="B4358" s="12">
        <v>25101131</v>
      </c>
      <c r="C4358" s="2">
        <v>1.50352</v>
      </c>
      <c r="D4358" s="2">
        <v>1.62378</v>
      </c>
      <c r="E4358" s="2" t="s">
        <v>24</v>
      </c>
      <c r="F4358" s="2">
        <v>0.08</v>
      </c>
      <c r="G4358" s="2" t="s">
        <v>25</v>
      </c>
      <c r="H4358" s="3">
        <v>42283</v>
      </c>
    </row>
    <row r="4359" spans="1:8">
      <c r="A4359" s="2" t="s">
        <v>221</v>
      </c>
      <c r="B4359" s="12">
        <v>25102131</v>
      </c>
      <c r="C4359" s="2">
        <v>2.7910599999999999</v>
      </c>
      <c r="D4359" s="2">
        <v>3.0143399999999998</v>
      </c>
      <c r="E4359" s="2" t="s">
        <v>24</v>
      </c>
      <c r="F4359" s="2">
        <v>0.08</v>
      </c>
      <c r="G4359" s="2" t="s">
        <v>25</v>
      </c>
      <c r="H4359" s="3">
        <v>42283</v>
      </c>
    </row>
    <row r="4360" spans="1:8">
      <c r="A4360" s="2" t="s">
        <v>222</v>
      </c>
      <c r="B4360" s="12">
        <v>25100131</v>
      </c>
      <c r="C4360" s="2">
        <v>1.45746</v>
      </c>
      <c r="D4360" s="2">
        <v>1.57409</v>
      </c>
      <c r="E4360" s="2" t="s">
        <v>24</v>
      </c>
      <c r="F4360" s="2">
        <v>0.08</v>
      </c>
      <c r="G4360" s="2" t="s">
        <v>25</v>
      </c>
      <c r="H4360" s="3">
        <v>42283</v>
      </c>
    </row>
    <row r="4361" spans="1:8">
      <c r="A4361" s="2" t="s">
        <v>223</v>
      </c>
      <c r="B4361" s="12">
        <v>23884205</v>
      </c>
      <c r="C4361" s="2">
        <v>28.96489</v>
      </c>
      <c r="D4361" s="2">
        <v>31.71482</v>
      </c>
      <c r="E4361" s="2" t="s">
        <v>24</v>
      </c>
      <c r="F4361" s="2">
        <v>9.4899999999999998E-2</v>
      </c>
      <c r="G4361" s="2" t="s">
        <v>25</v>
      </c>
      <c r="H4361" s="3">
        <v>42283</v>
      </c>
    </row>
    <row r="4362" spans="1:8">
      <c r="A4362" s="2" t="s">
        <v>224</v>
      </c>
      <c r="B4362" s="12">
        <v>23932105</v>
      </c>
      <c r="C4362" s="2">
        <v>19.613990000000001</v>
      </c>
      <c r="D4362" s="2">
        <v>21.477709999999998</v>
      </c>
      <c r="E4362" s="2" t="s">
        <v>24</v>
      </c>
      <c r="F4362" s="2">
        <v>9.5000000000000001E-2</v>
      </c>
      <c r="G4362" s="2" t="s">
        <v>25</v>
      </c>
      <c r="H4362" s="3">
        <v>42283</v>
      </c>
    </row>
    <row r="4363" spans="1:8">
      <c r="A4363" s="2" t="s">
        <v>224</v>
      </c>
      <c r="B4363" s="12">
        <v>23932110</v>
      </c>
      <c r="C4363" s="2">
        <v>19.533090000000001</v>
      </c>
      <c r="D4363" s="2">
        <v>21.388919999999999</v>
      </c>
      <c r="E4363" s="2" t="s">
        <v>24</v>
      </c>
      <c r="F4363" s="2">
        <v>9.5000000000000001E-2</v>
      </c>
      <c r="G4363" s="2" t="s">
        <v>25</v>
      </c>
      <c r="H4363" s="3">
        <v>42283</v>
      </c>
    </row>
    <row r="4364" spans="1:8">
      <c r="A4364" s="2" t="s">
        <v>224</v>
      </c>
      <c r="B4364" s="12">
        <v>23932115</v>
      </c>
      <c r="C4364" s="2">
        <v>19.725760000000001</v>
      </c>
      <c r="D4364" s="2">
        <v>21.599309999999999</v>
      </c>
      <c r="E4364" s="2" t="s">
        <v>24</v>
      </c>
      <c r="F4364" s="2">
        <v>9.5000000000000001E-2</v>
      </c>
      <c r="G4364" s="2" t="s">
        <v>25</v>
      </c>
      <c r="H4364" s="3">
        <v>42283</v>
      </c>
    </row>
    <row r="4365" spans="1:8">
      <c r="A4365" s="2" t="s">
        <v>225</v>
      </c>
      <c r="B4365" s="12">
        <v>23917705</v>
      </c>
      <c r="C4365" s="2">
        <v>20.984729999999999</v>
      </c>
      <c r="D4365" s="2">
        <v>22.97954</v>
      </c>
      <c r="E4365" s="2" t="s">
        <v>24</v>
      </c>
      <c r="F4365" s="2">
        <v>9.5100000000000004E-2</v>
      </c>
      <c r="G4365" s="2" t="s">
        <v>25</v>
      </c>
      <c r="H4365" s="3">
        <v>42283</v>
      </c>
    </row>
    <row r="4366" spans="1:8">
      <c r="A4366" s="2" t="s">
        <v>225</v>
      </c>
      <c r="B4366" s="12">
        <v>23917710</v>
      </c>
      <c r="C4366" s="2">
        <v>20.846699999999998</v>
      </c>
      <c r="D4366" s="2">
        <v>22.826930000000001</v>
      </c>
      <c r="E4366" s="2" t="s">
        <v>24</v>
      </c>
      <c r="F4366" s="2">
        <v>9.5000000000000001E-2</v>
      </c>
      <c r="G4366" s="2" t="s">
        <v>25</v>
      </c>
      <c r="H4366" s="3">
        <v>42283</v>
      </c>
    </row>
    <row r="4367" spans="1:8">
      <c r="A4367" s="2" t="s">
        <v>225</v>
      </c>
      <c r="B4367" s="12">
        <v>23917715</v>
      </c>
      <c r="C4367" s="2">
        <v>20.558969999999999</v>
      </c>
      <c r="D4367" s="2">
        <v>22.512280000000001</v>
      </c>
      <c r="E4367" s="2" t="s">
        <v>24</v>
      </c>
      <c r="F4367" s="2">
        <v>9.5000000000000001E-2</v>
      </c>
      <c r="G4367" s="2" t="s">
        <v>25</v>
      </c>
      <c r="H4367" s="3">
        <v>42283</v>
      </c>
    </row>
    <row r="4368" spans="1:8">
      <c r="A4368" s="2" t="s">
        <v>226</v>
      </c>
      <c r="B4368" s="12">
        <v>61570012001</v>
      </c>
      <c r="C4368" s="2">
        <v>4.1489000000000003</v>
      </c>
      <c r="D4368" s="2">
        <v>4.4808500000000002</v>
      </c>
      <c r="E4368" s="2" t="s">
        <v>24</v>
      </c>
      <c r="F4368" s="2">
        <v>0.08</v>
      </c>
      <c r="G4368" s="2" t="s">
        <v>25</v>
      </c>
      <c r="H4368" s="3">
        <v>42283</v>
      </c>
    </row>
    <row r="4369" spans="1:8">
      <c r="A4369" s="2" t="s">
        <v>227</v>
      </c>
      <c r="B4369" s="12">
        <v>61570011101</v>
      </c>
      <c r="C4369" s="2">
        <v>3.3879800000000002</v>
      </c>
      <c r="D4369" s="2">
        <v>3.6590199999999999</v>
      </c>
      <c r="E4369" s="2" t="s">
        <v>24</v>
      </c>
      <c r="F4369" s="2">
        <v>0.08</v>
      </c>
      <c r="G4369" s="2" t="s">
        <v>25</v>
      </c>
      <c r="H4369" s="3">
        <v>42283</v>
      </c>
    </row>
    <row r="4370" spans="1:8">
      <c r="A4370" s="2" t="s">
        <v>228</v>
      </c>
      <c r="B4370" s="12">
        <v>61570011201</v>
      </c>
      <c r="C4370" s="2">
        <v>3.5889899999999999</v>
      </c>
      <c r="D4370" s="2">
        <v>3.8760699999999999</v>
      </c>
      <c r="E4370" s="2" t="s">
        <v>24</v>
      </c>
      <c r="F4370" s="2">
        <v>0.08</v>
      </c>
      <c r="G4370" s="2" t="s">
        <v>25</v>
      </c>
      <c r="H4370" s="3">
        <v>42283</v>
      </c>
    </row>
    <row r="4371" spans="1:8">
      <c r="A4371" s="2" t="s">
        <v>230</v>
      </c>
      <c r="B4371" s="12">
        <v>9766304</v>
      </c>
      <c r="C4371" s="2">
        <v>20.862970000000001</v>
      </c>
      <c r="D4371" s="2">
        <v>22.83222</v>
      </c>
      <c r="E4371" s="2" t="s">
        <v>24</v>
      </c>
      <c r="F4371" s="2">
        <v>9.4399999999999998E-2</v>
      </c>
      <c r="G4371" s="2" t="s">
        <v>25</v>
      </c>
      <c r="H4371" s="3">
        <v>42283</v>
      </c>
    </row>
    <row r="4372" spans="1:8">
      <c r="A4372" s="2" t="s">
        <v>231</v>
      </c>
      <c r="B4372" s="12">
        <v>25141160</v>
      </c>
      <c r="C4372" s="2">
        <v>4.6765400000000001</v>
      </c>
      <c r="D4372" s="2">
        <v>5.1179600000000001</v>
      </c>
      <c r="E4372" s="2" t="s">
        <v>24</v>
      </c>
      <c r="F4372" s="2">
        <v>9.4399999999999998E-2</v>
      </c>
      <c r="G4372" s="2" t="s">
        <v>25</v>
      </c>
      <c r="H4372" s="3">
        <v>42283</v>
      </c>
    </row>
    <row r="4373" spans="1:8">
      <c r="A4373" s="2" t="s">
        <v>232</v>
      </c>
      <c r="B4373" s="12">
        <v>25142160</v>
      </c>
      <c r="C4373" s="2">
        <v>4.5822599999999998</v>
      </c>
      <c r="D4373" s="2">
        <v>5.0147899999999996</v>
      </c>
      <c r="E4373" s="2" t="s">
        <v>24</v>
      </c>
      <c r="F4373" s="2">
        <v>9.4399999999999998E-2</v>
      </c>
      <c r="G4373" s="2" t="s">
        <v>25</v>
      </c>
      <c r="H4373" s="3">
        <v>42283</v>
      </c>
    </row>
    <row r="4374" spans="1:8">
      <c r="A4374" s="2" t="s">
        <v>1497</v>
      </c>
      <c r="B4374" s="12">
        <v>85146102</v>
      </c>
      <c r="C4374" s="2">
        <v>139.74874</v>
      </c>
      <c r="D4374" s="2">
        <v>149.52835999999999</v>
      </c>
      <c r="E4374" s="2" t="s">
        <v>24</v>
      </c>
      <c r="F4374" s="2">
        <v>7.0000000000000007E-2</v>
      </c>
      <c r="G4374" s="2" t="s">
        <v>25</v>
      </c>
      <c r="H4374" s="3">
        <v>42283</v>
      </c>
    </row>
    <row r="4375" spans="1:8">
      <c r="A4375" s="2" t="s">
        <v>1498</v>
      </c>
      <c r="B4375" s="12">
        <v>85134107</v>
      </c>
      <c r="C4375" s="2">
        <v>150.4829</v>
      </c>
      <c r="D4375" s="2">
        <v>160.90367000000001</v>
      </c>
      <c r="E4375" s="2" t="s">
        <v>24</v>
      </c>
      <c r="F4375" s="2">
        <v>6.9199999999999998E-2</v>
      </c>
      <c r="G4375" s="2" t="s">
        <v>25</v>
      </c>
      <c r="H4375" s="3">
        <v>42283</v>
      </c>
    </row>
    <row r="4376" spans="1:8">
      <c r="A4376" s="2" t="s">
        <v>1499</v>
      </c>
      <c r="B4376" s="12">
        <v>85134102</v>
      </c>
      <c r="C4376" s="2">
        <v>177.67610999999999</v>
      </c>
      <c r="D4376" s="2">
        <v>190.11166</v>
      </c>
      <c r="E4376" s="2" t="s">
        <v>24</v>
      </c>
      <c r="F4376" s="2">
        <v>7.0000000000000007E-2</v>
      </c>
      <c r="G4376" s="2" t="s">
        <v>25</v>
      </c>
      <c r="H4376" s="3">
        <v>42283</v>
      </c>
    </row>
    <row r="4377" spans="1:8">
      <c r="A4377" s="2" t="s">
        <v>1500</v>
      </c>
      <c r="B4377" s="12">
        <v>85134101</v>
      </c>
      <c r="C4377" s="2">
        <v>252.38979</v>
      </c>
      <c r="D4377" s="2">
        <v>270.05203</v>
      </c>
      <c r="E4377" s="2" t="s">
        <v>24</v>
      </c>
      <c r="F4377" s="2">
        <v>7.0000000000000007E-2</v>
      </c>
      <c r="G4377" s="2" t="s">
        <v>25</v>
      </c>
      <c r="H4377" s="3">
        <v>42283</v>
      </c>
    </row>
    <row r="4378" spans="1:8">
      <c r="A4378" s="2" t="s">
        <v>45</v>
      </c>
      <c r="B4378" s="12">
        <v>187006301</v>
      </c>
      <c r="C4378" s="2">
        <v>14.241680000000001</v>
      </c>
      <c r="D4378" s="2">
        <v>16.377929999999999</v>
      </c>
      <c r="E4378" s="2" t="s">
        <v>24</v>
      </c>
      <c r="F4378" s="2">
        <v>0.15</v>
      </c>
      <c r="G4378" s="2" t="s">
        <v>25</v>
      </c>
      <c r="H4378" s="3">
        <v>42283</v>
      </c>
    </row>
    <row r="4379" spans="1:8">
      <c r="A4379" s="2" t="s">
        <v>46</v>
      </c>
      <c r="B4379" s="12">
        <v>187006401</v>
      </c>
      <c r="C4379" s="2">
        <v>19.2697</v>
      </c>
      <c r="D4379" s="2">
        <v>22.160160000000001</v>
      </c>
      <c r="E4379" s="2" t="s">
        <v>24</v>
      </c>
      <c r="F4379" s="2">
        <v>0.15</v>
      </c>
      <c r="G4379" s="2" t="s">
        <v>25</v>
      </c>
      <c r="H4379" s="3">
        <v>42283</v>
      </c>
    </row>
    <row r="4380" spans="1:8">
      <c r="A4380" s="2" t="s">
        <v>47</v>
      </c>
      <c r="B4380" s="12">
        <v>187006501</v>
      </c>
      <c r="C4380" s="2">
        <v>30.546320000000001</v>
      </c>
      <c r="D4380" s="2">
        <v>35.128270000000001</v>
      </c>
      <c r="E4380" s="2" t="s">
        <v>24</v>
      </c>
      <c r="F4380" s="2">
        <v>0.15</v>
      </c>
      <c r="G4380" s="2" t="s">
        <v>25</v>
      </c>
      <c r="H4380" s="3">
        <v>42283</v>
      </c>
    </row>
    <row r="4381" spans="1:8">
      <c r="A4381" s="2" t="s">
        <v>1057</v>
      </c>
      <c r="B4381" s="12">
        <v>50458021001</v>
      </c>
      <c r="C4381" s="2">
        <v>35.61692</v>
      </c>
      <c r="D4381" s="2">
        <v>37.36215</v>
      </c>
      <c r="E4381" s="2" t="s">
        <v>24</v>
      </c>
      <c r="F4381" s="2">
        <v>4.9000000000000002E-2</v>
      </c>
      <c r="G4381" s="2" t="s">
        <v>25</v>
      </c>
      <c r="H4381" s="3">
        <v>42283</v>
      </c>
    </row>
    <row r="4382" spans="1:8">
      <c r="A4382" s="2" t="s">
        <v>1058</v>
      </c>
      <c r="B4382" s="12">
        <v>50458021101</v>
      </c>
      <c r="C4382" s="2">
        <v>35.640999999999998</v>
      </c>
      <c r="D4382" s="2">
        <v>37.38776</v>
      </c>
      <c r="E4382" s="2" t="s">
        <v>24</v>
      </c>
      <c r="F4382" s="2">
        <v>4.9000000000000002E-2</v>
      </c>
      <c r="G4382" s="2" t="s">
        <v>25</v>
      </c>
      <c r="H4382" s="3">
        <v>42283</v>
      </c>
    </row>
    <row r="4383" spans="1:8">
      <c r="A4383" s="2" t="s">
        <v>242</v>
      </c>
      <c r="B4383" s="12">
        <v>23869430</v>
      </c>
      <c r="C4383" s="2">
        <v>9.8924599999999998</v>
      </c>
      <c r="D4383" s="2">
        <v>10.18933</v>
      </c>
      <c r="E4383" s="2" t="s">
        <v>24</v>
      </c>
      <c r="F4383" s="2">
        <v>0.03</v>
      </c>
      <c r="G4383" s="2" t="s">
        <v>25</v>
      </c>
      <c r="H4383" s="3">
        <v>42283</v>
      </c>
    </row>
    <row r="4384" spans="1:8">
      <c r="A4384" s="2" t="s">
        <v>242</v>
      </c>
      <c r="B4384" s="12">
        <v>23869450</v>
      </c>
      <c r="C4384" s="2">
        <v>8.7721199999999993</v>
      </c>
      <c r="D4384" s="2">
        <v>9.0353700000000003</v>
      </c>
      <c r="E4384" s="2" t="s">
        <v>24</v>
      </c>
      <c r="F4384" s="2">
        <v>0.03</v>
      </c>
      <c r="G4384" s="2" t="s">
        <v>25</v>
      </c>
      <c r="H4384" s="3">
        <v>42283</v>
      </c>
    </row>
    <row r="4385" spans="1:8">
      <c r="A4385" s="2" t="s">
        <v>245</v>
      </c>
      <c r="B4385" s="12">
        <v>13010201</v>
      </c>
      <c r="C4385" s="2">
        <v>1.1164799999999999</v>
      </c>
      <c r="D4385" s="2">
        <v>1.20577</v>
      </c>
      <c r="E4385" s="2" t="s">
        <v>24</v>
      </c>
      <c r="F4385" s="2">
        <v>0.08</v>
      </c>
      <c r="G4385" s="2" t="s">
        <v>25</v>
      </c>
      <c r="H4385" s="3">
        <v>42283</v>
      </c>
    </row>
    <row r="4386" spans="1:8">
      <c r="A4386" s="2" t="s">
        <v>248</v>
      </c>
      <c r="B4386" s="12">
        <v>60793070110</v>
      </c>
      <c r="C4386" s="2">
        <v>42.382840000000002</v>
      </c>
      <c r="D4386" s="2">
        <v>46.383780000000002</v>
      </c>
      <c r="E4386" s="2" t="s">
        <v>24</v>
      </c>
      <c r="F4386" s="2">
        <v>9.4399999999999998E-2</v>
      </c>
      <c r="G4386" s="2" t="s">
        <v>25</v>
      </c>
      <c r="H4386" s="3">
        <v>42283</v>
      </c>
    </row>
    <row r="4387" spans="1:8">
      <c r="A4387" s="2" t="s">
        <v>249</v>
      </c>
      <c r="B4387" s="12">
        <v>60793070210</v>
      </c>
      <c r="C4387" s="2">
        <v>42.931699999999999</v>
      </c>
      <c r="D4387" s="2">
        <v>46.984459999999999</v>
      </c>
      <c r="E4387" s="2" t="s">
        <v>24</v>
      </c>
      <c r="F4387" s="2">
        <v>9.4399999999999998E-2</v>
      </c>
      <c r="G4387" s="2" t="s">
        <v>25</v>
      </c>
      <c r="H4387" s="3">
        <v>42283</v>
      </c>
    </row>
    <row r="4388" spans="1:8">
      <c r="A4388" s="2" t="s">
        <v>31</v>
      </c>
      <c r="B4388" s="12">
        <v>11980002205</v>
      </c>
      <c r="C4388" s="2">
        <v>18.799199999999999</v>
      </c>
      <c r="D4388" s="2">
        <v>20.58494</v>
      </c>
      <c r="E4388" s="2" t="s">
        <v>24</v>
      </c>
      <c r="F4388" s="2">
        <v>9.5000000000000001E-2</v>
      </c>
      <c r="G4388" s="2" t="s">
        <v>25</v>
      </c>
      <c r="H4388" s="3">
        <v>42283</v>
      </c>
    </row>
    <row r="4389" spans="1:8">
      <c r="A4389" s="2" t="s">
        <v>31</v>
      </c>
      <c r="B4389" s="12">
        <v>11980002210</v>
      </c>
      <c r="C4389" s="2">
        <v>18.433879999999998</v>
      </c>
      <c r="D4389" s="2">
        <v>20.184909999999999</v>
      </c>
      <c r="E4389" s="2" t="s">
        <v>24</v>
      </c>
      <c r="F4389" s="2">
        <v>9.5000000000000001E-2</v>
      </c>
      <c r="G4389" s="2" t="s">
        <v>25</v>
      </c>
      <c r="H4389" s="3">
        <v>42283</v>
      </c>
    </row>
    <row r="4390" spans="1:8">
      <c r="A4390" s="2" t="s">
        <v>32</v>
      </c>
      <c r="B4390" s="12">
        <v>23031304</v>
      </c>
      <c r="C4390" s="2">
        <v>27.100359999999998</v>
      </c>
      <c r="D4390" s="2">
        <v>29.674620000000001</v>
      </c>
      <c r="E4390" s="2" t="s">
        <v>24</v>
      </c>
      <c r="F4390" s="2">
        <v>9.5000000000000001E-2</v>
      </c>
      <c r="G4390" s="2" t="s">
        <v>25</v>
      </c>
      <c r="H4390" s="3">
        <v>42283</v>
      </c>
    </row>
    <row r="4391" spans="1:8">
      <c r="A4391" s="2" t="s">
        <v>255</v>
      </c>
      <c r="B4391" s="12">
        <v>69216030</v>
      </c>
      <c r="C4391" s="2">
        <v>7.8983600000000003</v>
      </c>
      <c r="D4391" s="2">
        <v>8.64405</v>
      </c>
      <c r="E4391" s="2" t="s">
        <v>24</v>
      </c>
      <c r="F4391" s="2">
        <v>9.4399999999999998E-2</v>
      </c>
      <c r="G4391" s="2" t="s">
        <v>25</v>
      </c>
      <c r="H4391" s="3">
        <v>42283</v>
      </c>
    </row>
    <row r="4392" spans="1:8">
      <c r="A4392" s="2" t="s">
        <v>256</v>
      </c>
      <c r="B4392" s="12">
        <v>69218030</v>
      </c>
      <c r="C4392" s="2">
        <v>10.92977</v>
      </c>
      <c r="D4392" s="2">
        <v>11.961639999999999</v>
      </c>
      <c r="E4392" s="2" t="s">
        <v>24</v>
      </c>
      <c r="F4392" s="2">
        <v>9.4399999999999998E-2</v>
      </c>
      <c r="G4392" s="2" t="s">
        <v>25</v>
      </c>
      <c r="H4392" s="3">
        <v>42283</v>
      </c>
    </row>
    <row r="4393" spans="1:8">
      <c r="A4393" s="2" t="s">
        <v>257</v>
      </c>
      <c r="B4393" s="12">
        <v>69225030</v>
      </c>
      <c r="C4393" s="2">
        <v>11.02042</v>
      </c>
      <c r="D4393" s="2">
        <v>12.06086</v>
      </c>
      <c r="E4393" s="2" t="s">
        <v>24</v>
      </c>
      <c r="F4393" s="2">
        <v>9.4399999999999998E-2</v>
      </c>
      <c r="G4393" s="2" t="s">
        <v>25</v>
      </c>
      <c r="H4393" s="3">
        <v>42283</v>
      </c>
    </row>
    <row r="4394" spans="1:8">
      <c r="A4394" s="2" t="s">
        <v>258</v>
      </c>
      <c r="B4394" s="12">
        <v>69227030</v>
      </c>
      <c r="C4394" s="2">
        <v>11.056469999999999</v>
      </c>
      <c r="D4394" s="2">
        <v>12.10031</v>
      </c>
      <c r="E4394" s="2" t="s">
        <v>24</v>
      </c>
      <c r="F4394" s="2">
        <v>9.4399999999999998E-2</v>
      </c>
      <c r="G4394" s="2" t="s">
        <v>25</v>
      </c>
      <c r="H4394" s="3">
        <v>42283</v>
      </c>
    </row>
    <row r="4395" spans="1:8">
      <c r="A4395" s="2" t="s">
        <v>259</v>
      </c>
      <c r="B4395" s="12">
        <v>69215030</v>
      </c>
      <c r="C4395" s="2">
        <v>7.9008500000000002</v>
      </c>
      <c r="D4395" s="2">
        <v>8.6467700000000001</v>
      </c>
      <c r="E4395" s="2" t="s">
        <v>24</v>
      </c>
      <c r="F4395" s="2">
        <v>9.4399999999999998E-2</v>
      </c>
      <c r="G4395" s="2" t="s">
        <v>25</v>
      </c>
      <c r="H4395" s="3">
        <v>42283</v>
      </c>
    </row>
    <row r="4396" spans="1:8">
      <c r="A4396" s="2" t="s">
        <v>260</v>
      </c>
      <c r="B4396" s="12">
        <v>69217030</v>
      </c>
      <c r="C4396" s="2">
        <v>10.88593</v>
      </c>
      <c r="D4396" s="2">
        <v>11.91367</v>
      </c>
      <c r="E4396" s="2" t="s">
        <v>24</v>
      </c>
      <c r="F4396" s="2">
        <v>9.4399999999999998E-2</v>
      </c>
      <c r="G4396" s="2" t="s">
        <v>25</v>
      </c>
      <c r="H4396" s="3">
        <v>42283</v>
      </c>
    </row>
    <row r="4397" spans="1:8">
      <c r="A4397" s="2" t="s">
        <v>261</v>
      </c>
      <c r="B4397" s="12">
        <v>69219030</v>
      </c>
      <c r="C4397" s="2">
        <v>10.982089999999999</v>
      </c>
      <c r="D4397" s="2">
        <v>12.01891</v>
      </c>
      <c r="E4397" s="2" t="s">
        <v>24</v>
      </c>
      <c r="F4397" s="2">
        <v>9.4399999999999998E-2</v>
      </c>
      <c r="G4397" s="2" t="s">
        <v>25</v>
      </c>
      <c r="H4397" s="3">
        <v>42283</v>
      </c>
    </row>
    <row r="4398" spans="1:8">
      <c r="A4398" s="2" t="s">
        <v>262</v>
      </c>
      <c r="B4398" s="12">
        <v>69226030</v>
      </c>
      <c r="C4398" s="2">
        <v>11.146409999999999</v>
      </c>
      <c r="D4398" s="2">
        <v>12.19875</v>
      </c>
      <c r="E4398" s="2" t="s">
        <v>24</v>
      </c>
      <c r="F4398" s="2">
        <v>9.4399999999999998E-2</v>
      </c>
      <c r="G4398" s="2" t="s">
        <v>25</v>
      </c>
      <c r="H4398" s="3">
        <v>42283</v>
      </c>
    </row>
    <row r="4399" spans="1:8">
      <c r="A4399" s="2" t="s">
        <v>263</v>
      </c>
      <c r="B4399" s="12">
        <v>25189131</v>
      </c>
      <c r="C4399" s="2">
        <v>5.0163000000000002</v>
      </c>
      <c r="D4399" s="2">
        <v>5.4176000000000002</v>
      </c>
      <c r="E4399" s="2" t="s">
        <v>24</v>
      </c>
      <c r="F4399" s="2">
        <v>0.08</v>
      </c>
      <c r="G4399" s="2" t="s">
        <v>25</v>
      </c>
      <c r="H4399" s="3">
        <v>42283</v>
      </c>
    </row>
    <row r="4400" spans="1:8">
      <c r="A4400" s="2" t="s">
        <v>52</v>
      </c>
      <c r="B4400" s="12">
        <v>187079530</v>
      </c>
      <c r="C4400" s="2">
        <v>18.105530000000002</v>
      </c>
      <c r="D4400" s="2">
        <v>20.821020000000001</v>
      </c>
      <c r="E4400" s="2" t="s">
        <v>24</v>
      </c>
      <c r="F4400" s="2">
        <v>0.15</v>
      </c>
      <c r="G4400" s="2" t="s">
        <v>25</v>
      </c>
      <c r="H4400" s="3">
        <v>42283</v>
      </c>
    </row>
    <row r="4401" spans="1:8">
      <c r="A4401" s="2" t="s">
        <v>53</v>
      </c>
      <c r="B4401" s="12">
        <v>187079630</v>
      </c>
      <c r="C4401" s="2">
        <v>22.191479999999999</v>
      </c>
      <c r="D4401" s="2">
        <v>25.520019999999999</v>
      </c>
      <c r="E4401" s="2" t="s">
        <v>24</v>
      </c>
      <c r="F4401" s="2">
        <v>0.15</v>
      </c>
      <c r="G4401" s="2" t="s">
        <v>25</v>
      </c>
      <c r="H4401" s="3">
        <v>42283</v>
      </c>
    </row>
    <row r="4402" spans="1:8">
      <c r="A4402" s="2" t="s">
        <v>54</v>
      </c>
      <c r="B4402" s="12">
        <v>187079730</v>
      </c>
      <c r="C4402" s="2">
        <v>31.391660000000002</v>
      </c>
      <c r="D4402" s="2">
        <v>36.100409999999997</v>
      </c>
      <c r="E4402" s="2" t="s">
        <v>24</v>
      </c>
      <c r="F4402" s="2">
        <v>0.15</v>
      </c>
      <c r="G4402" s="2" t="s">
        <v>25</v>
      </c>
      <c r="H4402" s="3">
        <v>42283</v>
      </c>
    </row>
    <row r="4403" spans="1:8">
      <c r="A4403" s="2" t="s">
        <v>1121</v>
      </c>
      <c r="B4403" s="12">
        <v>187079830</v>
      </c>
      <c r="C4403" s="2">
        <v>42.607999999999997</v>
      </c>
      <c r="D4403" s="2">
        <v>48.99953</v>
      </c>
      <c r="E4403" s="2" t="s">
        <v>24</v>
      </c>
      <c r="F4403" s="2">
        <v>0.15</v>
      </c>
      <c r="G4403" s="2" t="s">
        <v>25</v>
      </c>
      <c r="H4403" s="3">
        <v>42283</v>
      </c>
    </row>
    <row r="4404" spans="1:8">
      <c r="A4404" s="2" t="s">
        <v>55</v>
      </c>
      <c r="B4404" s="12">
        <v>187079942</v>
      </c>
      <c r="C4404" s="2">
        <v>59.970570000000002</v>
      </c>
      <c r="D4404" s="2">
        <v>68.966160000000002</v>
      </c>
      <c r="E4404" s="2" t="s">
        <v>24</v>
      </c>
      <c r="F4404" s="2">
        <v>0.15</v>
      </c>
      <c r="G4404" s="2" t="s">
        <v>25</v>
      </c>
      <c r="H4404" s="3">
        <v>42283</v>
      </c>
    </row>
    <row r="4405" spans="1:8">
      <c r="A4405" s="2" t="s">
        <v>267</v>
      </c>
      <c r="B4405" s="12">
        <v>49276066</v>
      </c>
      <c r="C4405" s="2">
        <v>2.4269699999999998</v>
      </c>
      <c r="D4405" s="2">
        <v>2.7182599999999999</v>
      </c>
      <c r="E4405" s="2" t="s">
        <v>24</v>
      </c>
      <c r="F4405" s="2">
        <v>0.12</v>
      </c>
      <c r="G4405" s="2" t="s">
        <v>25</v>
      </c>
      <c r="H4405" s="3">
        <v>42283</v>
      </c>
    </row>
    <row r="4406" spans="1:8">
      <c r="A4406" s="2" t="s">
        <v>268</v>
      </c>
      <c r="B4406" s="12">
        <v>49277066</v>
      </c>
      <c r="C4406" s="2">
        <v>2.57389</v>
      </c>
      <c r="D4406" s="2">
        <v>2.88279</v>
      </c>
      <c r="E4406" s="2" t="s">
        <v>24</v>
      </c>
      <c r="F4406" s="2">
        <v>0.12</v>
      </c>
      <c r="G4406" s="2" t="s">
        <v>25</v>
      </c>
      <c r="H4406" s="3">
        <v>42283</v>
      </c>
    </row>
    <row r="4407" spans="1:8">
      <c r="A4407" s="2" t="s">
        <v>269</v>
      </c>
      <c r="B4407" s="12">
        <v>49271030</v>
      </c>
      <c r="C4407" s="2">
        <v>2.78722</v>
      </c>
      <c r="D4407" s="2">
        <v>3.1215700000000002</v>
      </c>
      <c r="E4407" s="2" t="s">
        <v>24</v>
      </c>
      <c r="F4407" s="2">
        <v>0.12</v>
      </c>
      <c r="G4407" s="2" t="s">
        <v>25</v>
      </c>
      <c r="H4407" s="3">
        <v>42283</v>
      </c>
    </row>
    <row r="4408" spans="1:8">
      <c r="A4408" s="2" t="s">
        <v>270</v>
      </c>
      <c r="B4408" s="12">
        <v>9370105</v>
      </c>
      <c r="C4408" s="2">
        <v>55.709319999999998</v>
      </c>
      <c r="D4408" s="2">
        <v>60.96828</v>
      </c>
      <c r="E4408" s="2" t="s">
        <v>24</v>
      </c>
      <c r="F4408" s="2">
        <v>9.4399999999999998E-2</v>
      </c>
      <c r="G4408" s="2" t="s">
        <v>25</v>
      </c>
      <c r="H4408" s="3">
        <v>42283</v>
      </c>
    </row>
    <row r="4409" spans="1:8">
      <c r="A4409" s="2" t="s">
        <v>271</v>
      </c>
      <c r="B4409" s="12">
        <v>9768601</v>
      </c>
      <c r="C4409" s="2">
        <v>72.818830000000005</v>
      </c>
      <c r="D4409" s="2">
        <v>79.692930000000004</v>
      </c>
      <c r="E4409" s="2" t="s">
        <v>24</v>
      </c>
      <c r="F4409" s="2">
        <v>9.4399999999999998E-2</v>
      </c>
      <c r="G4409" s="2" t="s">
        <v>25</v>
      </c>
      <c r="H4409" s="3">
        <v>42283</v>
      </c>
    </row>
    <row r="4410" spans="1:8">
      <c r="A4410" s="2" t="s">
        <v>272</v>
      </c>
      <c r="B4410" s="12">
        <v>25152031</v>
      </c>
      <c r="C4410" s="2">
        <v>4.3965800000000002</v>
      </c>
      <c r="D4410" s="2">
        <v>4.8116199999999996</v>
      </c>
      <c r="E4410" s="2" t="s">
        <v>24</v>
      </c>
      <c r="F4410" s="2">
        <v>9.4399999999999998E-2</v>
      </c>
      <c r="G4410" s="2" t="s">
        <v>25</v>
      </c>
      <c r="H4410" s="3">
        <v>42283</v>
      </c>
    </row>
    <row r="4411" spans="1:8">
      <c r="A4411" s="2" t="s">
        <v>273</v>
      </c>
      <c r="B4411" s="12">
        <v>25152531</v>
      </c>
      <c r="C4411" s="2">
        <v>7.3582299999999998</v>
      </c>
      <c r="D4411" s="2">
        <v>8.0529200000000003</v>
      </c>
      <c r="E4411" s="2" t="s">
        <v>24</v>
      </c>
      <c r="F4411" s="2">
        <v>9.4399999999999998E-2</v>
      </c>
      <c r="G4411" s="2" t="s">
        <v>25</v>
      </c>
      <c r="H4411" s="3">
        <v>42283</v>
      </c>
    </row>
    <row r="4412" spans="1:8">
      <c r="A4412" s="2" t="s">
        <v>274</v>
      </c>
      <c r="B4412" s="12">
        <v>25153001</v>
      </c>
      <c r="C4412" s="2">
        <v>11.27097</v>
      </c>
      <c r="D4412" s="2">
        <v>12.334949999999999</v>
      </c>
      <c r="E4412" s="2" t="s">
        <v>24</v>
      </c>
      <c r="F4412" s="2">
        <v>9.4399999999999998E-2</v>
      </c>
      <c r="G4412" s="2" t="s">
        <v>25</v>
      </c>
      <c r="H4412" s="3">
        <v>42283</v>
      </c>
    </row>
    <row r="4413" spans="1:8">
      <c r="A4413" s="2" t="s">
        <v>275</v>
      </c>
      <c r="B4413" s="12">
        <v>25151501</v>
      </c>
      <c r="C4413" s="2">
        <v>2.1295700000000002</v>
      </c>
      <c r="D4413" s="2">
        <v>2.3305400000000001</v>
      </c>
      <c r="E4413" s="2" t="s">
        <v>24</v>
      </c>
      <c r="F4413" s="2">
        <v>9.4399999999999998E-2</v>
      </c>
      <c r="G4413" s="2" t="s">
        <v>25</v>
      </c>
      <c r="H4413" s="3">
        <v>42283</v>
      </c>
    </row>
    <row r="4414" spans="1:8">
      <c r="A4414" s="2" t="s">
        <v>276</v>
      </c>
      <c r="B4414" s="12">
        <v>71052524</v>
      </c>
      <c r="C4414" s="2">
        <v>2.4224399999999999</v>
      </c>
      <c r="D4414" s="2">
        <v>2.6161799999999999</v>
      </c>
      <c r="E4414" s="2" t="s">
        <v>24</v>
      </c>
      <c r="F4414" s="2">
        <v>0.08</v>
      </c>
      <c r="G4414" s="2" t="s">
        <v>25</v>
      </c>
      <c r="H4414" s="3">
        <v>42283</v>
      </c>
    </row>
    <row r="4415" spans="1:8">
      <c r="A4415" s="2" t="s">
        <v>282</v>
      </c>
      <c r="B4415" s="12">
        <v>69046856</v>
      </c>
      <c r="C4415" s="2">
        <v>4.3757400000000004</v>
      </c>
      <c r="D4415" s="2">
        <v>4.6574999999999998</v>
      </c>
      <c r="E4415" s="2" t="s">
        <v>24</v>
      </c>
      <c r="F4415" s="2">
        <v>6.4399999999999999E-2</v>
      </c>
      <c r="G4415" s="2" t="s">
        <v>25</v>
      </c>
      <c r="H4415" s="3">
        <v>42283</v>
      </c>
    </row>
    <row r="4416" spans="1:8">
      <c r="A4416" s="2" t="s">
        <v>283</v>
      </c>
      <c r="B4416" s="12">
        <v>69046911</v>
      </c>
      <c r="C4416" s="2">
        <v>4.3592199999999997</v>
      </c>
      <c r="D4416" s="2">
        <v>4.6399100000000004</v>
      </c>
      <c r="E4416" s="2" t="s">
        <v>24</v>
      </c>
      <c r="F4416" s="2">
        <v>6.4399999999999999E-2</v>
      </c>
      <c r="G4416" s="2" t="s">
        <v>25</v>
      </c>
      <c r="H4416" s="3">
        <v>42283</v>
      </c>
    </row>
    <row r="4417" spans="1:8">
      <c r="A4417" s="2" t="s">
        <v>285</v>
      </c>
      <c r="B4417" s="12">
        <v>69046956</v>
      </c>
      <c r="C4417" s="2">
        <v>4.3592199999999997</v>
      </c>
      <c r="D4417" s="2">
        <v>4.6399100000000004</v>
      </c>
      <c r="E4417" s="2" t="s">
        <v>24</v>
      </c>
      <c r="F4417" s="2">
        <v>6.4399999999999999E-2</v>
      </c>
      <c r="G4417" s="2" t="s">
        <v>25</v>
      </c>
      <c r="H4417" s="3">
        <v>42283</v>
      </c>
    </row>
    <row r="4418" spans="1:8">
      <c r="A4418" s="2" t="s">
        <v>286</v>
      </c>
      <c r="B4418" s="12">
        <v>69047102</v>
      </c>
      <c r="C4418" s="2">
        <v>4.6702000000000004</v>
      </c>
      <c r="D4418" s="2">
        <v>4.9709199999999996</v>
      </c>
      <c r="E4418" s="2" t="s">
        <v>24</v>
      </c>
      <c r="F4418" s="2">
        <v>6.4399999999999999E-2</v>
      </c>
      <c r="G4418" s="2" t="s">
        <v>25</v>
      </c>
      <c r="H4418" s="3">
        <v>42283</v>
      </c>
    </row>
    <row r="4419" spans="1:8">
      <c r="A4419" s="2" t="s">
        <v>288</v>
      </c>
      <c r="B4419" s="12">
        <v>9766701</v>
      </c>
      <c r="C4419" s="2">
        <v>33.08925</v>
      </c>
      <c r="D4419" s="2">
        <v>36.213209999999997</v>
      </c>
      <c r="E4419" s="2" t="s">
        <v>24</v>
      </c>
      <c r="F4419" s="2">
        <v>9.4399999999999998E-2</v>
      </c>
      <c r="G4419" s="2" t="s">
        <v>25</v>
      </c>
      <c r="H4419" s="3">
        <v>42283</v>
      </c>
    </row>
    <row r="4420" spans="1:8">
      <c r="A4420" s="2" t="s">
        <v>1356</v>
      </c>
      <c r="B4420" s="12">
        <v>9076004</v>
      </c>
      <c r="C4420" s="2">
        <v>0.70903000000000005</v>
      </c>
      <c r="D4420" s="2">
        <v>0.79412000000000005</v>
      </c>
      <c r="E4420" s="2" t="s">
        <v>24</v>
      </c>
      <c r="F4420" s="2">
        <v>0.12</v>
      </c>
      <c r="G4420" s="2" t="s">
        <v>25</v>
      </c>
      <c r="H4420" s="3">
        <v>42283</v>
      </c>
    </row>
    <row r="4421" spans="1:8">
      <c r="A4421" s="2" t="s">
        <v>1641</v>
      </c>
      <c r="B4421" s="12">
        <v>43538017069</v>
      </c>
      <c r="C4421" s="2">
        <v>4.4441199999999998</v>
      </c>
      <c r="D4421" s="2">
        <v>4.5085600000000001</v>
      </c>
      <c r="E4421" s="2" t="s">
        <v>24</v>
      </c>
      <c r="F4421" s="2">
        <v>1.4500000000000001E-2</v>
      </c>
      <c r="G4421" s="2" t="s">
        <v>25</v>
      </c>
      <c r="H4421" s="3">
        <v>42283</v>
      </c>
    </row>
    <row r="4422" spans="1:8">
      <c r="A4422" s="2" t="s">
        <v>294</v>
      </c>
      <c r="B4422" s="12">
        <v>9045003</v>
      </c>
      <c r="C4422" s="2">
        <v>1.1776899999999999</v>
      </c>
      <c r="D4422" s="2">
        <v>1.2718799999999999</v>
      </c>
      <c r="E4422" s="2" t="s">
        <v>24</v>
      </c>
      <c r="F4422" s="2">
        <v>0.08</v>
      </c>
      <c r="G4422" s="2" t="s">
        <v>25</v>
      </c>
      <c r="H4422" s="3">
        <v>42283</v>
      </c>
    </row>
    <row r="4423" spans="1:8">
      <c r="A4423" s="2" t="s">
        <v>295</v>
      </c>
      <c r="B4423" s="12">
        <v>9026001</v>
      </c>
      <c r="C4423" s="2">
        <v>3.8876599999999999</v>
      </c>
      <c r="D4423" s="2">
        <v>4.1987899999999998</v>
      </c>
      <c r="E4423" s="2" t="s">
        <v>24</v>
      </c>
      <c r="F4423" s="2">
        <v>0.08</v>
      </c>
      <c r="G4423" s="2" t="s">
        <v>25</v>
      </c>
      <c r="H4423" s="3">
        <v>42283</v>
      </c>
    </row>
    <row r="4424" spans="1:8">
      <c r="A4424" s="2" t="s">
        <v>296</v>
      </c>
      <c r="B4424" s="12">
        <v>23921105</v>
      </c>
      <c r="C4424" s="2">
        <v>21.56954</v>
      </c>
      <c r="D4424" s="2">
        <v>23.618210000000001</v>
      </c>
      <c r="E4424" s="2" t="s">
        <v>24</v>
      </c>
      <c r="F4424" s="2">
        <v>9.5000000000000001E-2</v>
      </c>
      <c r="G4424" s="2" t="s">
        <v>25</v>
      </c>
      <c r="H4424" s="3">
        <v>42283</v>
      </c>
    </row>
    <row r="4425" spans="1:8">
      <c r="A4425" s="2" t="s">
        <v>296</v>
      </c>
      <c r="B4425" s="12">
        <v>23921110</v>
      </c>
      <c r="C4425" s="2">
        <v>21.583729999999999</v>
      </c>
      <c r="D4425" s="2">
        <v>23.634620000000002</v>
      </c>
      <c r="E4425" s="2" t="s">
        <v>24</v>
      </c>
      <c r="F4425" s="2">
        <v>9.5000000000000001E-2</v>
      </c>
      <c r="G4425" s="2" t="s">
        <v>25</v>
      </c>
      <c r="H4425" s="3">
        <v>42283</v>
      </c>
    </row>
    <row r="4426" spans="1:8">
      <c r="A4426" s="2" t="s">
        <v>299</v>
      </c>
      <c r="B4426" s="12">
        <v>9003101</v>
      </c>
      <c r="C4426" s="2">
        <v>0.87239</v>
      </c>
      <c r="D4426" s="2">
        <v>0.97709999999999997</v>
      </c>
      <c r="E4426" s="2" t="s">
        <v>24</v>
      </c>
      <c r="F4426" s="2">
        <v>0.12</v>
      </c>
      <c r="G4426" s="2" t="s">
        <v>25</v>
      </c>
      <c r="H4426" s="3">
        <v>42283</v>
      </c>
    </row>
    <row r="4427" spans="1:8">
      <c r="A4427" s="2" t="s">
        <v>300</v>
      </c>
      <c r="B4427" s="12">
        <v>9001201</v>
      </c>
      <c r="C4427" s="2">
        <v>0.52929000000000004</v>
      </c>
      <c r="D4427" s="2">
        <v>0.59287000000000001</v>
      </c>
      <c r="E4427" s="2" t="s">
        <v>24</v>
      </c>
      <c r="F4427" s="2">
        <v>0.1201</v>
      </c>
      <c r="G4427" s="2" t="s">
        <v>25</v>
      </c>
      <c r="H4427" s="3">
        <v>42283</v>
      </c>
    </row>
    <row r="4428" spans="1:8">
      <c r="A4428" s="2" t="s">
        <v>1357</v>
      </c>
      <c r="B4428" s="12">
        <v>61570003275</v>
      </c>
      <c r="C4428" s="2">
        <v>8.9167799999999993</v>
      </c>
      <c r="D4428" s="2">
        <v>9.6296700000000008</v>
      </c>
      <c r="E4428" s="2" t="s">
        <v>24</v>
      </c>
      <c r="F4428" s="2">
        <v>7.9899999999999999E-2</v>
      </c>
      <c r="G4428" s="2" t="s">
        <v>25</v>
      </c>
      <c r="H4428" s="3">
        <v>42283</v>
      </c>
    </row>
    <row r="4429" spans="1:8">
      <c r="A4429" s="2" t="s">
        <v>1358</v>
      </c>
      <c r="B4429" s="12">
        <v>61570003150</v>
      </c>
      <c r="C4429" s="2">
        <v>6.1507300000000003</v>
      </c>
      <c r="D4429" s="2">
        <v>6.6429200000000002</v>
      </c>
      <c r="E4429" s="2" t="s">
        <v>24</v>
      </c>
      <c r="F4429" s="2">
        <v>0.08</v>
      </c>
      <c r="G4429" s="2" t="s">
        <v>25</v>
      </c>
      <c r="H4429" s="3">
        <v>42283</v>
      </c>
    </row>
    <row r="4430" spans="1:8">
      <c r="A4430" s="2" t="s">
        <v>1359</v>
      </c>
      <c r="B4430" s="12">
        <v>60793011601</v>
      </c>
      <c r="C4430" s="2">
        <v>1.42334</v>
      </c>
      <c r="D4430" s="2">
        <v>1.5371699999999999</v>
      </c>
      <c r="E4430" s="2" t="s">
        <v>24</v>
      </c>
      <c r="F4430" s="2">
        <v>0.08</v>
      </c>
      <c r="G4430" s="2" t="s">
        <v>25</v>
      </c>
      <c r="H4430" s="3">
        <v>42283</v>
      </c>
    </row>
    <row r="4431" spans="1:8">
      <c r="A4431" s="2" t="s">
        <v>1360</v>
      </c>
      <c r="B4431" s="12">
        <v>60793011501</v>
      </c>
      <c r="C4431" s="2">
        <v>1.0870899999999999</v>
      </c>
      <c r="D4431" s="2">
        <v>1.1740900000000001</v>
      </c>
      <c r="E4431" s="2" t="s">
        <v>24</v>
      </c>
      <c r="F4431" s="2">
        <v>0.08</v>
      </c>
      <c r="G4431" s="2" t="s">
        <v>25</v>
      </c>
      <c r="H4431" s="3">
        <v>42283</v>
      </c>
    </row>
    <row r="4432" spans="1:8">
      <c r="A4432" s="2" t="s">
        <v>1361</v>
      </c>
      <c r="B4432" s="12">
        <v>60793011701</v>
      </c>
      <c r="C4432" s="2">
        <v>2.1829000000000001</v>
      </c>
      <c r="D4432" s="2">
        <v>2.3574899999999999</v>
      </c>
      <c r="E4432" s="2" t="s">
        <v>24</v>
      </c>
      <c r="F4432" s="2">
        <v>0.08</v>
      </c>
      <c r="G4432" s="2" t="s">
        <v>25</v>
      </c>
      <c r="H4432" s="3">
        <v>42283</v>
      </c>
    </row>
    <row r="4433" spans="1:8">
      <c r="A4433" s="2" t="s">
        <v>318</v>
      </c>
      <c r="B4433" s="12">
        <v>25138131</v>
      </c>
      <c r="C4433" s="2">
        <v>4.5042600000000004</v>
      </c>
      <c r="D4433" s="2">
        <v>4.8646000000000003</v>
      </c>
      <c r="E4433" s="2" t="s">
        <v>24</v>
      </c>
      <c r="F4433" s="2">
        <v>0.08</v>
      </c>
      <c r="G4433" s="2" t="s">
        <v>25</v>
      </c>
      <c r="H4433" s="3">
        <v>42283</v>
      </c>
    </row>
    <row r="4434" spans="1:8">
      <c r="A4434" s="2" t="s">
        <v>327</v>
      </c>
      <c r="B4434" s="12">
        <v>9027101</v>
      </c>
      <c r="C4434" s="2">
        <v>11.919499999999999</v>
      </c>
      <c r="D4434" s="2">
        <v>13.04494</v>
      </c>
      <c r="E4434" s="2" t="s">
        <v>24</v>
      </c>
      <c r="F4434" s="2">
        <v>9.4399999999999998E-2</v>
      </c>
      <c r="G4434" s="2" t="s">
        <v>25</v>
      </c>
      <c r="H4434" s="3">
        <v>42283</v>
      </c>
    </row>
    <row r="4435" spans="1:8">
      <c r="A4435" s="2" t="s">
        <v>328</v>
      </c>
      <c r="B4435" s="12">
        <v>9028003</v>
      </c>
      <c r="C4435" s="2">
        <v>4.9866000000000001</v>
      </c>
      <c r="D4435" s="2">
        <v>5.4573900000000002</v>
      </c>
      <c r="E4435" s="2" t="s">
        <v>24</v>
      </c>
      <c r="F4435" s="2">
        <v>9.4399999999999998E-2</v>
      </c>
      <c r="G4435" s="2" t="s">
        <v>25</v>
      </c>
      <c r="H4435" s="3">
        <v>42283</v>
      </c>
    </row>
    <row r="4436" spans="1:8">
      <c r="A4436" s="2" t="s">
        <v>329</v>
      </c>
      <c r="B4436" s="12">
        <v>9030602</v>
      </c>
      <c r="C4436" s="2">
        <v>9.5259999999999998</v>
      </c>
      <c r="D4436" s="2">
        <v>10.42535</v>
      </c>
      <c r="E4436" s="2" t="s">
        <v>24</v>
      </c>
      <c r="F4436" s="2">
        <v>9.4399999999999998E-2</v>
      </c>
      <c r="G4436" s="2" t="s">
        <v>25</v>
      </c>
      <c r="H4436" s="3">
        <v>42283</v>
      </c>
    </row>
    <row r="4437" spans="1:8">
      <c r="A4437" s="2" t="s">
        <v>330</v>
      </c>
      <c r="B4437" s="12">
        <v>9062601</v>
      </c>
      <c r="C4437" s="2">
        <v>121.86897</v>
      </c>
      <c r="D4437" s="2">
        <v>133.37461999999999</v>
      </c>
      <c r="E4437" s="2" t="s">
        <v>24</v>
      </c>
      <c r="F4437" s="2">
        <v>9.4399999999999998E-2</v>
      </c>
      <c r="G4437" s="2" t="s">
        <v>25</v>
      </c>
      <c r="H4437" s="3">
        <v>42283</v>
      </c>
    </row>
    <row r="4438" spans="1:8">
      <c r="A4438" s="2" t="s">
        <v>1364</v>
      </c>
      <c r="B4438" s="12">
        <v>9470913</v>
      </c>
      <c r="C4438" s="2">
        <v>201.809</v>
      </c>
      <c r="D4438" s="2">
        <v>217.95977999999999</v>
      </c>
      <c r="E4438" s="2" t="s">
        <v>24</v>
      </c>
      <c r="F4438" s="2">
        <v>0.08</v>
      </c>
      <c r="G4438" s="2" t="s">
        <v>25</v>
      </c>
      <c r="H4438" s="3">
        <v>42283</v>
      </c>
    </row>
    <row r="4439" spans="1:8">
      <c r="A4439" s="2" t="s">
        <v>332</v>
      </c>
      <c r="B4439" s="12">
        <v>9454101</v>
      </c>
      <c r="C4439" s="2">
        <v>5.0254300000000001</v>
      </c>
      <c r="D4439" s="2">
        <v>5.2766500000000001</v>
      </c>
      <c r="E4439" s="2" t="s">
        <v>24</v>
      </c>
      <c r="F4439" s="2">
        <v>0.05</v>
      </c>
      <c r="G4439" s="2" t="s">
        <v>25</v>
      </c>
      <c r="H4439" s="3">
        <v>42283</v>
      </c>
    </row>
    <row r="4440" spans="1:8">
      <c r="A4440" s="2" t="s">
        <v>333</v>
      </c>
      <c r="B4440" s="12">
        <v>9454401</v>
      </c>
      <c r="C4440" s="2">
        <v>4.96732</v>
      </c>
      <c r="D4440" s="2">
        <v>5.2157900000000001</v>
      </c>
      <c r="E4440" s="2" t="s">
        <v>24</v>
      </c>
      <c r="F4440" s="2">
        <v>0.05</v>
      </c>
      <c r="G4440" s="2" t="s">
        <v>25</v>
      </c>
      <c r="H4440" s="3">
        <v>42283</v>
      </c>
    </row>
    <row r="4441" spans="1:8">
      <c r="A4441" s="2" t="s">
        <v>334</v>
      </c>
      <c r="B4441" s="12">
        <v>9519001</v>
      </c>
      <c r="C4441" s="2">
        <v>8.64114</v>
      </c>
      <c r="D4441" s="2">
        <v>9.0731900000000003</v>
      </c>
      <c r="E4441" s="2" t="s">
        <v>24</v>
      </c>
      <c r="F4441" s="2">
        <v>0.05</v>
      </c>
      <c r="G4441" s="2" t="s">
        <v>25</v>
      </c>
      <c r="H4441" s="3">
        <v>42283</v>
      </c>
    </row>
    <row r="4442" spans="1:8">
      <c r="A4442" s="2" t="s">
        <v>335</v>
      </c>
      <c r="B4442" s="12">
        <v>9519101</v>
      </c>
      <c r="C4442" s="2">
        <v>8.6211199999999995</v>
      </c>
      <c r="D4442" s="2">
        <v>9.0521700000000003</v>
      </c>
      <c r="E4442" s="2" t="s">
        <v>24</v>
      </c>
      <c r="F4442" s="2">
        <v>0.05</v>
      </c>
      <c r="G4442" s="2" t="s">
        <v>25</v>
      </c>
      <c r="H4442" s="3">
        <v>42283</v>
      </c>
    </row>
    <row r="4443" spans="1:8">
      <c r="A4443" s="2" t="s">
        <v>1181</v>
      </c>
      <c r="B4443" s="12">
        <v>64764017130</v>
      </c>
      <c r="C4443" s="2">
        <v>6.5365000000000002</v>
      </c>
      <c r="D4443" s="2">
        <v>7.1837400000000002</v>
      </c>
      <c r="E4443" s="2" t="s">
        <v>24</v>
      </c>
      <c r="F4443" s="2">
        <v>9.9000000000000005E-2</v>
      </c>
      <c r="G4443" s="2" t="s">
        <v>25</v>
      </c>
      <c r="H4443" s="3">
        <v>42283</v>
      </c>
    </row>
    <row r="4444" spans="1:8">
      <c r="A4444" s="2" t="s">
        <v>1182</v>
      </c>
      <c r="B4444" s="12">
        <v>64764017530</v>
      </c>
      <c r="C4444" s="2">
        <v>6.5171700000000001</v>
      </c>
      <c r="D4444" s="2">
        <v>7.16249</v>
      </c>
      <c r="E4444" s="2" t="s">
        <v>24</v>
      </c>
      <c r="F4444" s="2">
        <v>9.9000000000000005E-2</v>
      </c>
      <c r="G4444" s="2" t="s">
        <v>25</v>
      </c>
      <c r="H4444" s="3">
        <v>42283</v>
      </c>
    </row>
    <row r="4445" spans="1:8">
      <c r="A4445" s="2" t="s">
        <v>342</v>
      </c>
      <c r="B4445" s="12">
        <v>49350079</v>
      </c>
      <c r="C4445" s="2">
        <v>31.759599999999999</v>
      </c>
      <c r="D4445" s="2">
        <v>35.571060000000003</v>
      </c>
      <c r="E4445" s="2" t="s">
        <v>24</v>
      </c>
      <c r="F4445" s="2">
        <v>0.12</v>
      </c>
      <c r="G4445" s="2" t="s">
        <v>25</v>
      </c>
      <c r="H4445" s="3">
        <v>42283</v>
      </c>
    </row>
    <row r="4446" spans="1:8">
      <c r="A4446" s="2" t="s">
        <v>343</v>
      </c>
      <c r="B4446" s="12">
        <v>71036924</v>
      </c>
      <c r="C4446" s="2">
        <v>0.66964999999999997</v>
      </c>
      <c r="D4446" s="2">
        <v>0.70316000000000001</v>
      </c>
      <c r="E4446" s="2" t="s">
        <v>24</v>
      </c>
      <c r="F4446" s="2">
        <v>0.05</v>
      </c>
      <c r="G4446" s="2" t="s">
        <v>25</v>
      </c>
      <c r="H4446" s="3">
        <v>42283</v>
      </c>
    </row>
    <row r="4447" spans="1:8">
      <c r="A4447" s="2" t="s">
        <v>344</v>
      </c>
      <c r="B4447" s="12">
        <v>71221420</v>
      </c>
      <c r="C4447" s="2">
        <v>0.35215000000000002</v>
      </c>
      <c r="D4447" s="2">
        <v>0.36975000000000002</v>
      </c>
      <c r="E4447" s="2" t="s">
        <v>24</v>
      </c>
      <c r="F4447" s="2">
        <v>0.05</v>
      </c>
      <c r="G4447" s="2" t="s">
        <v>25</v>
      </c>
      <c r="H4447" s="3">
        <v>42283</v>
      </c>
    </row>
    <row r="4448" spans="1:8">
      <c r="A4448" s="2" t="s">
        <v>345</v>
      </c>
      <c r="B4448" s="12">
        <v>71374066</v>
      </c>
      <c r="C4448" s="2">
        <v>0.57349000000000006</v>
      </c>
      <c r="D4448" s="2">
        <v>0.60219999999999996</v>
      </c>
      <c r="E4448" s="2" t="s">
        <v>24</v>
      </c>
      <c r="F4448" s="2">
        <v>5.0099999999999999E-2</v>
      </c>
      <c r="G4448" s="2" t="s">
        <v>25</v>
      </c>
      <c r="H4448" s="3">
        <v>42283</v>
      </c>
    </row>
    <row r="4449" spans="1:8">
      <c r="A4449" s="2" t="s">
        <v>346</v>
      </c>
      <c r="B4449" s="12">
        <v>71000724</v>
      </c>
      <c r="C4449" s="2">
        <v>0.62697999999999998</v>
      </c>
      <c r="D4449" s="2">
        <v>0.65830999999999995</v>
      </c>
      <c r="E4449" s="2" t="s">
        <v>24</v>
      </c>
      <c r="F4449" s="2">
        <v>0.05</v>
      </c>
      <c r="G4449" s="2" t="s">
        <v>25</v>
      </c>
      <c r="H4449" s="3">
        <v>42283</v>
      </c>
    </row>
    <row r="4450" spans="1:8">
      <c r="A4450" s="2" t="s">
        <v>754</v>
      </c>
      <c r="B4450" s="12">
        <v>145237105</v>
      </c>
      <c r="C4450" s="2">
        <v>6.1312800000000003</v>
      </c>
      <c r="D4450" s="2">
        <v>6.1593499999999999</v>
      </c>
      <c r="E4450" s="2" t="s">
        <v>24</v>
      </c>
      <c r="F4450" s="2">
        <v>4.5999999999999999E-3</v>
      </c>
      <c r="G4450" s="2" t="s">
        <v>25</v>
      </c>
      <c r="H4450" s="3">
        <v>42283</v>
      </c>
    </row>
    <row r="4451" spans="1:8">
      <c r="A4451" s="2" t="s">
        <v>1645</v>
      </c>
      <c r="B4451" s="12">
        <v>8112312</v>
      </c>
      <c r="C4451" s="2">
        <v>3.9213800000000001</v>
      </c>
      <c r="D4451" s="2">
        <v>4.2914099999999999</v>
      </c>
      <c r="E4451" s="2" t="s">
        <v>24</v>
      </c>
      <c r="F4451" s="2">
        <v>9.4399999999999998E-2</v>
      </c>
      <c r="G4451" s="2" t="s">
        <v>25</v>
      </c>
      <c r="H4451" s="3">
        <v>42283</v>
      </c>
    </row>
    <row r="4452" spans="1:8">
      <c r="A4452" s="2" t="s">
        <v>61</v>
      </c>
      <c r="B4452" s="12">
        <v>25010021515</v>
      </c>
      <c r="C4452" s="2">
        <v>16.443000000000001</v>
      </c>
      <c r="D4452" s="2">
        <v>18.90945</v>
      </c>
      <c r="E4452" s="2" t="s">
        <v>24</v>
      </c>
      <c r="F4452" s="2">
        <v>0.15</v>
      </c>
      <c r="G4452" s="2" t="s">
        <v>25</v>
      </c>
      <c r="H4452" s="3">
        <v>42283</v>
      </c>
    </row>
    <row r="4453" spans="1:8">
      <c r="A4453" s="2" t="s">
        <v>350</v>
      </c>
      <c r="B4453" s="12">
        <v>8083602</v>
      </c>
      <c r="C4453" s="2">
        <v>8.6595300000000002</v>
      </c>
      <c r="D4453" s="2">
        <v>9.4757999999999996</v>
      </c>
      <c r="E4453" s="2" t="s">
        <v>24</v>
      </c>
      <c r="F4453" s="2">
        <v>9.4299999999999995E-2</v>
      </c>
      <c r="G4453" s="2" t="s">
        <v>25</v>
      </c>
      <c r="H4453" s="3">
        <v>42283</v>
      </c>
    </row>
    <row r="4454" spans="1:8">
      <c r="A4454" s="2" t="s">
        <v>351</v>
      </c>
      <c r="B4454" s="12">
        <v>8083702</v>
      </c>
      <c r="C4454" s="2">
        <v>7.0074199999999998</v>
      </c>
      <c r="D4454" s="2">
        <v>7.6688499999999999</v>
      </c>
      <c r="E4454" s="2" t="s">
        <v>24</v>
      </c>
      <c r="F4454" s="2">
        <v>9.4399999999999998E-2</v>
      </c>
      <c r="G4454" s="2" t="s">
        <v>25</v>
      </c>
      <c r="H4454" s="3">
        <v>42283</v>
      </c>
    </row>
    <row r="4455" spans="1:8">
      <c r="A4455" s="2" t="s">
        <v>352</v>
      </c>
      <c r="B4455" s="12">
        <v>8083303</v>
      </c>
      <c r="C4455" s="2">
        <v>7.9158600000000003</v>
      </c>
      <c r="D4455" s="2">
        <v>8.6624099999999995</v>
      </c>
      <c r="E4455" s="2" t="s">
        <v>24</v>
      </c>
      <c r="F4455" s="2">
        <v>9.4299999999999995E-2</v>
      </c>
      <c r="G4455" s="2" t="s">
        <v>25</v>
      </c>
      <c r="H4455" s="3">
        <v>42283</v>
      </c>
    </row>
    <row r="4456" spans="1:8">
      <c r="A4456" s="2" t="s">
        <v>353</v>
      </c>
      <c r="B4456" s="12">
        <v>23920105</v>
      </c>
      <c r="C4456" s="2">
        <v>31.84018</v>
      </c>
      <c r="D4456" s="2">
        <v>34.866280000000003</v>
      </c>
      <c r="E4456" s="2" t="s">
        <v>24</v>
      </c>
      <c r="F4456" s="2">
        <v>9.5000000000000001E-2</v>
      </c>
      <c r="G4456" s="2" t="s">
        <v>25</v>
      </c>
      <c r="H4456" s="3">
        <v>42283</v>
      </c>
    </row>
    <row r="4457" spans="1:8">
      <c r="A4457" s="2" t="s">
        <v>1156</v>
      </c>
      <c r="B4457" s="12">
        <v>6046405</v>
      </c>
      <c r="C4457" s="2">
        <v>72.155600000000007</v>
      </c>
      <c r="D4457" s="2">
        <v>78.648380000000003</v>
      </c>
      <c r="E4457" s="2" t="s">
        <v>24</v>
      </c>
      <c r="F4457" s="2">
        <v>0.09</v>
      </c>
      <c r="G4457" s="2" t="s">
        <v>25</v>
      </c>
      <c r="H4457" s="3">
        <v>42283</v>
      </c>
    </row>
    <row r="4458" spans="1:8">
      <c r="A4458" s="2" t="s">
        <v>1157</v>
      </c>
      <c r="B4458" s="12">
        <v>6046102</v>
      </c>
      <c r="C4458" s="2">
        <v>134.64303000000001</v>
      </c>
      <c r="D4458" s="2">
        <v>146.76306</v>
      </c>
      <c r="E4458" s="2" t="s">
        <v>24</v>
      </c>
      <c r="F4458" s="2">
        <v>0.09</v>
      </c>
      <c r="G4458" s="2" t="s">
        <v>25</v>
      </c>
      <c r="H4458" s="3">
        <v>42283</v>
      </c>
    </row>
    <row r="4459" spans="1:8">
      <c r="A4459" s="2" t="s">
        <v>1158</v>
      </c>
      <c r="B4459" s="12">
        <v>6386203</v>
      </c>
      <c r="C4459" s="2">
        <v>160.49918</v>
      </c>
      <c r="D4459" s="2">
        <v>174.94251</v>
      </c>
      <c r="E4459" s="2" t="s">
        <v>24</v>
      </c>
      <c r="F4459" s="2">
        <v>0.09</v>
      </c>
      <c r="G4459" s="2" t="s">
        <v>25</v>
      </c>
      <c r="H4459" s="3">
        <v>42283</v>
      </c>
    </row>
    <row r="4460" spans="1:8">
      <c r="A4460" s="2" t="s">
        <v>1019</v>
      </c>
      <c r="B4460" s="12">
        <v>430375414</v>
      </c>
      <c r="C4460" s="2">
        <v>4.53512</v>
      </c>
      <c r="D4460" s="2">
        <v>5.43757</v>
      </c>
      <c r="E4460" s="2" t="s">
        <v>24</v>
      </c>
      <c r="F4460" s="2">
        <v>0.19900000000000001</v>
      </c>
      <c r="G4460" s="2" t="s">
        <v>25</v>
      </c>
      <c r="H4460" s="3">
        <v>42283</v>
      </c>
    </row>
    <row r="4461" spans="1:8">
      <c r="A4461" s="2" t="s">
        <v>367</v>
      </c>
      <c r="B4461" s="12">
        <v>13215036</v>
      </c>
      <c r="C4461" s="2">
        <v>249.54743999999999</v>
      </c>
      <c r="D4461" s="2">
        <v>273.10721000000001</v>
      </c>
      <c r="E4461" s="2" t="s">
        <v>24</v>
      </c>
      <c r="F4461" s="2">
        <v>9.4399999999999998E-2</v>
      </c>
      <c r="G4461" s="2" t="s">
        <v>25</v>
      </c>
      <c r="H4461" s="3">
        <v>42283</v>
      </c>
    </row>
    <row r="4462" spans="1:8">
      <c r="A4462" s="2" t="s">
        <v>374</v>
      </c>
      <c r="B4462" s="12">
        <v>25196130</v>
      </c>
      <c r="C4462" s="2">
        <v>17.024329999999999</v>
      </c>
      <c r="D4462" s="2">
        <v>18.38627</v>
      </c>
      <c r="E4462" s="2" t="s">
        <v>24</v>
      </c>
      <c r="F4462" s="2">
        <v>0.08</v>
      </c>
      <c r="G4462" s="2" t="s">
        <v>25</v>
      </c>
      <c r="H4462" s="3">
        <v>42283</v>
      </c>
    </row>
    <row r="4463" spans="1:8">
      <c r="A4463" s="2" t="s">
        <v>375</v>
      </c>
      <c r="B4463" s="12">
        <v>60793041105</v>
      </c>
      <c r="C4463" s="2">
        <v>7.88889</v>
      </c>
      <c r="D4463" s="2">
        <v>8.6335200000000007</v>
      </c>
      <c r="E4463" s="2" t="s">
        <v>24</v>
      </c>
      <c r="F4463" s="2">
        <v>9.4399999999999998E-2</v>
      </c>
      <c r="G4463" s="2" t="s">
        <v>25</v>
      </c>
      <c r="H4463" s="3">
        <v>42283</v>
      </c>
    </row>
    <row r="4464" spans="1:8">
      <c r="A4464" s="2" t="s">
        <v>33</v>
      </c>
      <c r="B4464" s="12">
        <v>11980022805</v>
      </c>
      <c r="C4464" s="2">
        <v>19.770150000000001</v>
      </c>
      <c r="D4464" s="2">
        <v>21.646730000000002</v>
      </c>
      <c r="E4464" s="2" t="s">
        <v>24</v>
      </c>
      <c r="F4464" s="2">
        <v>9.4899999999999998E-2</v>
      </c>
      <c r="G4464" s="2" t="s">
        <v>25</v>
      </c>
      <c r="H4464" s="3">
        <v>42283</v>
      </c>
    </row>
    <row r="4465" spans="1:8">
      <c r="A4465" s="2" t="s">
        <v>33</v>
      </c>
      <c r="B4465" s="12">
        <v>11980022810</v>
      </c>
      <c r="C4465" s="2">
        <v>19.898990000000001</v>
      </c>
      <c r="D4465" s="2">
        <v>21.7898</v>
      </c>
      <c r="E4465" s="2" t="s">
        <v>24</v>
      </c>
      <c r="F4465" s="2">
        <v>9.5000000000000001E-2</v>
      </c>
      <c r="G4465" s="2" t="s">
        <v>25</v>
      </c>
      <c r="H4465" s="3">
        <v>42283</v>
      </c>
    </row>
    <row r="4466" spans="1:8">
      <c r="A4466" s="2" t="s">
        <v>34</v>
      </c>
      <c r="B4466" s="12">
        <v>11980021105</v>
      </c>
      <c r="C4466" s="2">
        <v>19.19632</v>
      </c>
      <c r="D4466" s="2">
        <v>21.018439999999998</v>
      </c>
      <c r="E4466" s="2" t="s">
        <v>24</v>
      </c>
      <c r="F4466" s="2">
        <v>9.4899999999999998E-2</v>
      </c>
      <c r="G4466" s="2" t="s">
        <v>25</v>
      </c>
      <c r="H4466" s="3">
        <v>42283</v>
      </c>
    </row>
    <row r="4467" spans="1:8">
      <c r="A4467" s="2" t="s">
        <v>34</v>
      </c>
      <c r="B4467" s="12">
        <v>11980021110</v>
      </c>
      <c r="C4467" s="2">
        <v>19.52843</v>
      </c>
      <c r="D4467" s="2">
        <v>21.384029999999999</v>
      </c>
      <c r="E4467" s="2" t="s">
        <v>24</v>
      </c>
      <c r="F4467" s="2">
        <v>9.5000000000000001E-2</v>
      </c>
      <c r="G4467" s="2" t="s">
        <v>25</v>
      </c>
      <c r="H4467" s="3">
        <v>42283</v>
      </c>
    </row>
    <row r="4468" spans="1:8">
      <c r="A4468" s="2" t="s">
        <v>35</v>
      </c>
      <c r="B4468" s="12">
        <v>23031604</v>
      </c>
      <c r="C4468" s="2">
        <v>28.27355</v>
      </c>
      <c r="D4468" s="2">
        <v>30.957270000000001</v>
      </c>
      <c r="E4468" s="2" t="s">
        <v>24</v>
      </c>
      <c r="F4468" s="2">
        <v>9.4899999999999998E-2</v>
      </c>
      <c r="G4468" s="2" t="s">
        <v>25</v>
      </c>
      <c r="H4468" s="3">
        <v>42283</v>
      </c>
    </row>
    <row r="4469" spans="1:8">
      <c r="A4469" s="2" t="s">
        <v>1496</v>
      </c>
      <c r="B4469" s="12">
        <v>85140101</v>
      </c>
      <c r="C4469" s="2">
        <v>3.57558</v>
      </c>
      <c r="D4469" s="2">
        <v>3.92964</v>
      </c>
      <c r="E4469" s="2" t="s">
        <v>24</v>
      </c>
      <c r="F4469" s="2">
        <v>9.9000000000000005E-2</v>
      </c>
      <c r="G4469" s="2" t="s">
        <v>25</v>
      </c>
      <c r="H4469" s="3">
        <v>42283</v>
      </c>
    </row>
    <row r="4470" spans="1:8">
      <c r="A4470" s="2" t="s">
        <v>163</v>
      </c>
      <c r="B4470" s="12">
        <v>2840001</v>
      </c>
      <c r="C4470" s="2">
        <v>706.97630000000004</v>
      </c>
      <c r="D4470" s="2">
        <v>812.57028000000003</v>
      </c>
      <c r="E4470" s="2" t="s">
        <v>24</v>
      </c>
      <c r="F4470" s="2">
        <v>0.14940000000000001</v>
      </c>
      <c r="G4470" s="2" t="s">
        <v>25</v>
      </c>
      <c r="H4470" s="3">
        <v>42283</v>
      </c>
    </row>
    <row r="4471" spans="1:8">
      <c r="A4471" s="2" t="s">
        <v>379</v>
      </c>
      <c r="B4471" s="12">
        <v>49396041</v>
      </c>
      <c r="C4471" s="2">
        <v>12.54128</v>
      </c>
      <c r="D4471" s="2">
        <v>13.168340000000001</v>
      </c>
      <c r="E4471" s="2" t="s">
        <v>24</v>
      </c>
      <c r="F4471" s="2">
        <v>0.05</v>
      </c>
      <c r="G4471" s="2" t="s">
        <v>25</v>
      </c>
      <c r="H4471" s="3">
        <v>42283</v>
      </c>
    </row>
    <row r="4472" spans="1:8">
      <c r="A4472" s="2" t="s">
        <v>380</v>
      </c>
      <c r="B4472" s="12">
        <v>49397041</v>
      </c>
      <c r="C4472" s="2">
        <v>12.299950000000001</v>
      </c>
      <c r="D4472" s="2">
        <v>12.914949999999999</v>
      </c>
      <c r="E4472" s="2" t="s">
        <v>24</v>
      </c>
      <c r="F4472" s="2">
        <v>0.05</v>
      </c>
      <c r="G4472" s="2" t="s">
        <v>25</v>
      </c>
      <c r="H4472" s="3">
        <v>42283</v>
      </c>
    </row>
    <row r="4473" spans="1:8">
      <c r="A4473" s="2" t="s">
        <v>381</v>
      </c>
      <c r="B4473" s="12">
        <v>49398041</v>
      </c>
      <c r="C4473" s="2">
        <v>14.96738</v>
      </c>
      <c r="D4473" s="2">
        <v>15.71575</v>
      </c>
      <c r="E4473" s="2" t="s">
        <v>24</v>
      </c>
      <c r="F4473" s="2">
        <v>0.05</v>
      </c>
      <c r="G4473" s="2" t="s">
        <v>25</v>
      </c>
      <c r="H4473" s="3">
        <v>42283</v>
      </c>
    </row>
    <row r="4474" spans="1:8">
      <c r="A4474" s="2" t="s">
        <v>382</v>
      </c>
      <c r="B4474" s="12">
        <v>49399041</v>
      </c>
      <c r="C4474" s="2">
        <v>14.858779999999999</v>
      </c>
      <c r="D4474" s="2">
        <v>15.60172</v>
      </c>
      <c r="E4474" s="2" t="s">
        <v>24</v>
      </c>
      <c r="F4474" s="2">
        <v>0.05</v>
      </c>
      <c r="G4474" s="2" t="s">
        <v>25</v>
      </c>
      <c r="H4474" s="3">
        <v>42283</v>
      </c>
    </row>
    <row r="4475" spans="1:8">
      <c r="A4475" s="2" t="s">
        <v>1618</v>
      </c>
      <c r="B4475" s="12">
        <v>2803101</v>
      </c>
      <c r="C4475" s="2">
        <v>189.58959999999999</v>
      </c>
      <c r="D4475" s="2">
        <v>208.36087000000001</v>
      </c>
      <c r="E4475" s="2" t="s">
        <v>24</v>
      </c>
      <c r="F4475" s="2">
        <v>9.9000000000000005E-2</v>
      </c>
      <c r="G4475" s="2" t="s">
        <v>25</v>
      </c>
      <c r="H4475" s="3">
        <v>42283</v>
      </c>
    </row>
    <row r="4476" spans="1:8">
      <c r="A4476" s="2" t="s">
        <v>1365</v>
      </c>
      <c r="B4476" s="12">
        <v>49017807</v>
      </c>
      <c r="C4476" s="2">
        <v>1.8270200000000001</v>
      </c>
      <c r="D4476" s="2">
        <v>1.97322</v>
      </c>
      <c r="E4476" s="2" t="s">
        <v>24</v>
      </c>
      <c r="F4476" s="2">
        <v>0.08</v>
      </c>
      <c r="G4476" s="2" t="s">
        <v>25</v>
      </c>
      <c r="H4476" s="3">
        <v>42283</v>
      </c>
    </row>
    <row r="4477" spans="1:8">
      <c r="A4477" s="2" t="s">
        <v>383</v>
      </c>
      <c r="B4477" s="12">
        <v>49017402</v>
      </c>
      <c r="C4477" s="2">
        <v>0.93581000000000003</v>
      </c>
      <c r="D4477" s="2">
        <v>1.01071</v>
      </c>
      <c r="E4477" s="2" t="s">
        <v>24</v>
      </c>
      <c r="F4477" s="2">
        <v>0.08</v>
      </c>
      <c r="G4477" s="2" t="s">
        <v>25</v>
      </c>
      <c r="H4477" s="3">
        <v>42283</v>
      </c>
    </row>
    <row r="4478" spans="1:8">
      <c r="A4478" s="2" t="s">
        <v>384</v>
      </c>
      <c r="B4478" s="12">
        <v>9501401</v>
      </c>
      <c r="C4478" s="2">
        <v>2.0385499999999999</v>
      </c>
      <c r="D4478" s="2">
        <v>2.2016300000000002</v>
      </c>
      <c r="E4478" s="2" t="s">
        <v>24</v>
      </c>
      <c r="F4478" s="2">
        <v>0.08</v>
      </c>
      <c r="G4478" s="2" t="s">
        <v>25</v>
      </c>
      <c r="H4478" s="3">
        <v>42283</v>
      </c>
    </row>
    <row r="4479" spans="1:8">
      <c r="A4479" s="2" t="s">
        <v>385</v>
      </c>
      <c r="B4479" s="12">
        <v>9501201</v>
      </c>
      <c r="C4479" s="2">
        <v>1.6015600000000001</v>
      </c>
      <c r="D4479" s="2">
        <v>1.7297</v>
      </c>
      <c r="E4479" s="2" t="s">
        <v>24</v>
      </c>
      <c r="F4479" s="2">
        <v>0.08</v>
      </c>
      <c r="G4479" s="2" t="s">
        <v>25</v>
      </c>
      <c r="H4479" s="3">
        <v>42283</v>
      </c>
    </row>
    <row r="4480" spans="1:8">
      <c r="A4480" s="2" t="s">
        <v>386</v>
      </c>
      <c r="B4480" s="12">
        <v>9501301</v>
      </c>
      <c r="C4480" s="2">
        <v>1.74108</v>
      </c>
      <c r="D4480" s="2">
        <v>1.88039</v>
      </c>
      <c r="E4480" s="2" t="s">
        <v>24</v>
      </c>
      <c r="F4480" s="2">
        <v>0.08</v>
      </c>
      <c r="G4480" s="2" t="s">
        <v>25</v>
      </c>
      <c r="H4480" s="3">
        <v>42283</v>
      </c>
    </row>
    <row r="4481" spans="1:8">
      <c r="A4481" s="2" t="s">
        <v>387</v>
      </c>
      <c r="B4481" s="12">
        <v>9001755</v>
      </c>
      <c r="C4481" s="2">
        <v>2.8734600000000001</v>
      </c>
      <c r="D4481" s="2">
        <v>2.9239999999999999</v>
      </c>
      <c r="E4481" s="2" t="s">
        <v>24</v>
      </c>
      <c r="F4481" s="2">
        <v>1.7600000000000001E-2</v>
      </c>
      <c r="G4481" s="2" t="s">
        <v>25</v>
      </c>
      <c r="H4481" s="3">
        <v>42283</v>
      </c>
    </row>
    <row r="4482" spans="1:8">
      <c r="A4482" s="2" t="s">
        <v>118</v>
      </c>
      <c r="B4482" s="12">
        <v>2751659</v>
      </c>
      <c r="C4482" s="2">
        <v>24.19904</v>
      </c>
      <c r="D4482" s="2">
        <v>26.59862</v>
      </c>
      <c r="E4482" s="2" t="s">
        <v>24</v>
      </c>
      <c r="F4482" s="2">
        <v>9.9199999999999997E-2</v>
      </c>
      <c r="G4482" s="2" t="s">
        <v>25</v>
      </c>
      <c r="H4482" s="3">
        <v>42283</v>
      </c>
    </row>
    <row r="4483" spans="1:8">
      <c r="A4483" s="2" t="s">
        <v>119</v>
      </c>
      <c r="B4483" s="12">
        <v>2879959</v>
      </c>
      <c r="C4483" s="2">
        <v>25.258400000000002</v>
      </c>
      <c r="D4483" s="2">
        <v>27.755199999999999</v>
      </c>
      <c r="E4483" s="2" t="s">
        <v>24</v>
      </c>
      <c r="F4483" s="2">
        <v>9.8900000000000002E-2</v>
      </c>
      <c r="G4483" s="2" t="s">
        <v>25</v>
      </c>
      <c r="H4483" s="3">
        <v>42283</v>
      </c>
    </row>
    <row r="4484" spans="1:8">
      <c r="A4484" s="2" t="s">
        <v>120</v>
      </c>
      <c r="B4484" s="12">
        <v>2751001</v>
      </c>
      <c r="C4484" s="2">
        <v>19.591889999999999</v>
      </c>
      <c r="D4484" s="2">
        <v>21.535599999999999</v>
      </c>
      <c r="E4484" s="2" t="s">
        <v>24</v>
      </c>
      <c r="F4484" s="2">
        <v>9.9199999999999997E-2</v>
      </c>
      <c r="G4484" s="2" t="s">
        <v>25</v>
      </c>
      <c r="H4484" s="3">
        <v>42283</v>
      </c>
    </row>
    <row r="4485" spans="1:8">
      <c r="A4485" s="2" t="s">
        <v>120</v>
      </c>
      <c r="B4485" s="12">
        <v>2751017</v>
      </c>
      <c r="C4485" s="2">
        <v>19.330739999999999</v>
      </c>
      <c r="D4485" s="2">
        <v>21.248539999999998</v>
      </c>
      <c r="E4485" s="2" t="s">
        <v>24</v>
      </c>
      <c r="F4485" s="2">
        <v>9.9199999999999997E-2</v>
      </c>
      <c r="G4485" s="2" t="s">
        <v>25</v>
      </c>
      <c r="H4485" s="3">
        <v>42283</v>
      </c>
    </row>
    <row r="4486" spans="1:8">
      <c r="A4486" s="2" t="s">
        <v>121</v>
      </c>
      <c r="B4486" s="12">
        <v>2879859</v>
      </c>
      <c r="C4486" s="2">
        <v>25.523720000000001</v>
      </c>
      <c r="D4486" s="2">
        <v>28.04674</v>
      </c>
      <c r="E4486" s="2" t="s">
        <v>24</v>
      </c>
      <c r="F4486" s="2">
        <v>9.8900000000000002E-2</v>
      </c>
      <c r="G4486" s="2" t="s">
        <v>25</v>
      </c>
      <c r="H4486" s="3">
        <v>42283</v>
      </c>
    </row>
    <row r="4487" spans="1:8">
      <c r="A4487" s="2" t="s">
        <v>122</v>
      </c>
      <c r="B4487" s="12">
        <v>2751201</v>
      </c>
      <c r="C4487" s="2">
        <v>20.51125</v>
      </c>
      <c r="D4487" s="2">
        <v>22.54392</v>
      </c>
      <c r="E4487" s="2" t="s">
        <v>24</v>
      </c>
      <c r="F4487" s="2">
        <v>9.9099999999999994E-2</v>
      </c>
      <c r="G4487" s="2" t="s">
        <v>25</v>
      </c>
      <c r="H4487" s="3">
        <v>42283</v>
      </c>
    </row>
    <row r="4488" spans="1:8">
      <c r="A4488" s="2" t="s">
        <v>123</v>
      </c>
      <c r="B4488" s="12">
        <v>2879759</v>
      </c>
      <c r="C4488" s="2">
        <v>25.31878</v>
      </c>
      <c r="D4488" s="2">
        <v>27.821539999999999</v>
      </c>
      <c r="E4488" s="2" t="s">
        <v>24</v>
      </c>
      <c r="F4488" s="2">
        <v>9.8799999999999999E-2</v>
      </c>
      <c r="G4488" s="2" t="s">
        <v>25</v>
      </c>
      <c r="H4488" s="3">
        <v>42283</v>
      </c>
    </row>
    <row r="4489" spans="1:8">
      <c r="A4489" s="2" t="s">
        <v>124</v>
      </c>
      <c r="B4489" s="12">
        <v>2751101</v>
      </c>
      <c r="C4489" s="2">
        <v>20.390170000000001</v>
      </c>
      <c r="D4489" s="2">
        <v>22.410830000000001</v>
      </c>
      <c r="E4489" s="2" t="s">
        <v>24</v>
      </c>
      <c r="F4489" s="2">
        <v>9.9099999999999994E-2</v>
      </c>
      <c r="G4489" s="2" t="s">
        <v>25</v>
      </c>
      <c r="H4489" s="3">
        <v>42283</v>
      </c>
    </row>
    <row r="4490" spans="1:8">
      <c r="A4490" s="2" t="s">
        <v>1619</v>
      </c>
      <c r="B4490" s="12">
        <v>2880359</v>
      </c>
      <c r="C4490" s="2">
        <v>22.871590000000001</v>
      </c>
      <c r="D4490" s="2">
        <v>25.141369999999998</v>
      </c>
      <c r="E4490" s="2" t="s">
        <v>24</v>
      </c>
      <c r="F4490" s="2">
        <v>9.9199999999999997E-2</v>
      </c>
      <c r="G4490" s="2" t="s">
        <v>25</v>
      </c>
      <c r="H4490" s="3">
        <v>42283</v>
      </c>
    </row>
    <row r="4491" spans="1:8">
      <c r="A4491" s="2" t="s">
        <v>125</v>
      </c>
      <c r="B4491" s="12">
        <v>2877059</v>
      </c>
      <c r="C4491" s="2">
        <v>22.871590000000001</v>
      </c>
      <c r="D4491" s="2">
        <v>25.141369999999998</v>
      </c>
      <c r="E4491" s="2" t="s">
        <v>24</v>
      </c>
      <c r="F4491" s="2">
        <v>9.9199999999999997E-2</v>
      </c>
      <c r="G4491" s="2" t="s">
        <v>25</v>
      </c>
      <c r="H4491" s="3">
        <v>42283</v>
      </c>
    </row>
    <row r="4492" spans="1:8">
      <c r="A4492" s="2" t="s">
        <v>126</v>
      </c>
      <c r="B4492" s="12">
        <v>2871501</v>
      </c>
      <c r="C4492" s="2">
        <v>10.72255</v>
      </c>
      <c r="D4492" s="2">
        <v>11.787940000000001</v>
      </c>
      <c r="E4492" s="2" t="s">
        <v>24</v>
      </c>
      <c r="F4492" s="2">
        <v>9.9400000000000002E-2</v>
      </c>
      <c r="G4492" s="2" t="s">
        <v>25</v>
      </c>
      <c r="H4492" s="3">
        <v>42283</v>
      </c>
    </row>
    <row r="4493" spans="1:8">
      <c r="A4493" s="2" t="s">
        <v>1620</v>
      </c>
      <c r="B4493" s="12">
        <v>2880559</v>
      </c>
      <c r="C4493" s="2">
        <v>22.812729999999998</v>
      </c>
      <c r="D4493" s="2">
        <v>25.07666</v>
      </c>
      <c r="E4493" s="2" t="s">
        <v>24</v>
      </c>
      <c r="F4493" s="2">
        <v>9.9199999999999997E-2</v>
      </c>
      <c r="G4493" s="2" t="s">
        <v>25</v>
      </c>
      <c r="H4493" s="3">
        <v>42283</v>
      </c>
    </row>
    <row r="4494" spans="1:8">
      <c r="A4494" s="2" t="s">
        <v>127</v>
      </c>
      <c r="B4494" s="12">
        <v>2873059</v>
      </c>
      <c r="C4494" s="2">
        <v>22.812729999999998</v>
      </c>
      <c r="D4494" s="2">
        <v>25.07666</v>
      </c>
      <c r="E4494" s="2" t="s">
        <v>24</v>
      </c>
      <c r="F4494" s="2">
        <v>9.9199999999999997E-2</v>
      </c>
      <c r="G4494" s="2" t="s">
        <v>25</v>
      </c>
      <c r="H4494" s="3">
        <v>42283</v>
      </c>
    </row>
    <row r="4495" spans="1:8">
      <c r="A4495" s="2" t="s">
        <v>128</v>
      </c>
      <c r="B4495" s="12">
        <v>2831501</v>
      </c>
      <c r="C4495" s="2">
        <v>10.76506</v>
      </c>
      <c r="D4495" s="2">
        <v>11.834680000000001</v>
      </c>
      <c r="E4495" s="2" t="s">
        <v>24</v>
      </c>
      <c r="F4495" s="2">
        <v>9.9400000000000002E-2</v>
      </c>
      <c r="G4495" s="2" t="s">
        <v>25</v>
      </c>
      <c r="H4495" s="3">
        <v>42283</v>
      </c>
    </row>
    <row r="4496" spans="1:8">
      <c r="A4496" s="2" t="s">
        <v>128</v>
      </c>
      <c r="B4496" s="12">
        <v>2831517</v>
      </c>
      <c r="C4496" s="2">
        <v>10.871090000000001</v>
      </c>
      <c r="D4496" s="2">
        <v>11.95124</v>
      </c>
      <c r="E4496" s="2" t="s">
        <v>24</v>
      </c>
      <c r="F4496" s="2">
        <v>9.9400000000000002E-2</v>
      </c>
      <c r="G4496" s="2" t="s">
        <v>25</v>
      </c>
      <c r="H4496" s="3">
        <v>42283</v>
      </c>
    </row>
    <row r="4497" spans="1:8">
      <c r="A4497" s="2" t="s">
        <v>129</v>
      </c>
      <c r="B4497" s="12">
        <v>2821501</v>
      </c>
      <c r="C4497" s="2">
        <v>10.73019</v>
      </c>
      <c r="D4497" s="2">
        <v>11.796340000000001</v>
      </c>
      <c r="E4497" s="2" t="s">
        <v>24</v>
      </c>
      <c r="F4497" s="2">
        <v>9.9400000000000002E-2</v>
      </c>
      <c r="G4497" s="2" t="s">
        <v>25</v>
      </c>
      <c r="H4497" s="3">
        <v>42283</v>
      </c>
    </row>
    <row r="4498" spans="1:8">
      <c r="A4498" s="2" t="s">
        <v>129</v>
      </c>
      <c r="B4498" s="12">
        <v>2821517</v>
      </c>
      <c r="C4498" s="2">
        <v>11.19059</v>
      </c>
      <c r="D4498" s="2">
        <v>12.302490000000001</v>
      </c>
      <c r="E4498" s="2" t="s">
        <v>24</v>
      </c>
      <c r="F4498" s="2">
        <v>9.9400000000000002E-2</v>
      </c>
      <c r="G4498" s="2" t="s">
        <v>25</v>
      </c>
      <c r="H4498" s="3">
        <v>42283</v>
      </c>
    </row>
    <row r="4499" spans="1:8">
      <c r="A4499" s="2" t="s">
        <v>130</v>
      </c>
      <c r="B4499" s="12">
        <v>2850101</v>
      </c>
      <c r="C4499" s="2">
        <v>53.26829</v>
      </c>
      <c r="D4499" s="2">
        <v>58.561030000000002</v>
      </c>
      <c r="E4499" s="2" t="s">
        <v>24</v>
      </c>
      <c r="F4499" s="2">
        <v>9.9400000000000002E-2</v>
      </c>
      <c r="G4499" s="2" t="s">
        <v>25</v>
      </c>
      <c r="H4499" s="3">
        <v>42283</v>
      </c>
    </row>
    <row r="4500" spans="1:8">
      <c r="A4500" s="2" t="s">
        <v>397</v>
      </c>
      <c r="B4500" s="12">
        <v>25171001</v>
      </c>
      <c r="C4500" s="2">
        <v>6.4967100000000002</v>
      </c>
      <c r="D4500" s="2">
        <v>7.0164900000000001</v>
      </c>
      <c r="E4500" s="2" t="s">
        <v>24</v>
      </c>
      <c r="F4500" s="2">
        <v>0.08</v>
      </c>
      <c r="G4500" s="2" t="s">
        <v>25</v>
      </c>
      <c r="H4500" s="3">
        <v>42283</v>
      </c>
    </row>
    <row r="4501" spans="1:8">
      <c r="A4501" s="2" t="s">
        <v>1815</v>
      </c>
      <c r="B4501" s="12">
        <v>25172001</v>
      </c>
      <c r="C4501" s="2">
        <v>6.4538200000000003</v>
      </c>
      <c r="D4501" s="2">
        <v>6.9701700000000004</v>
      </c>
      <c r="E4501" s="2" t="s">
        <v>24</v>
      </c>
      <c r="F4501" s="2">
        <v>0.08</v>
      </c>
      <c r="G4501" s="2" t="s">
        <v>25</v>
      </c>
      <c r="H4501" s="3">
        <v>42283</v>
      </c>
    </row>
    <row r="4502" spans="1:8">
      <c r="A4502" s="2" t="s">
        <v>794</v>
      </c>
      <c r="B4502" s="12">
        <v>50458056201</v>
      </c>
      <c r="C4502" s="2">
        <v>1248.5164600000001</v>
      </c>
      <c r="D4502" s="2">
        <v>1297.2085999999999</v>
      </c>
      <c r="E4502" s="2" t="s">
        <v>24</v>
      </c>
      <c r="F4502" s="2">
        <v>3.9E-2</v>
      </c>
      <c r="G4502" s="2" t="s">
        <v>25</v>
      </c>
      <c r="H4502" s="3">
        <v>42283</v>
      </c>
    </row>
    <row r="4503" spans="1:8">
      <c r="A4503" s="2" t="s">
        <v>795</v>
      </c>
      <c r="B4503" s="12">
        <v>50458056301</v>
      </c>
      <c r="C4503" s="2">
        <v>1253.1658399999999</v>
      </c>
      <c r="D4503" s="2">
        <v>1302.0392999999999</v>
      </c>
      <c r="E4503" s="2" t="s">
        <v>24</v>
      </c>
      <c r="F4503" s="2">
        <v>3.9E-2</v>
      </c>
      <c r="G4503" s="2" t="s">
        <v>25</v>
      </c>
      <c r="H4503" s="3">
        <v>42283</v>
      </c>
    </row>
    <row r="4504" spans="1:8">
      <c r="A4504" s="2" t="s">
        <v>796</v>
      </c>
      <c r="B4504" s="12">
        <v>50458056401</v>
      </c>
      <c r="C4504" s="2">
        <v>1254.83725</v>
      </c>
      <c r="D4504" s="2">
        <v>1303.7759000000001</v>
      </c>
      <c r="E4504" s="2" t="s">
        <v>24</v>
      </c>
      <c r="F4504" s="2">
        <v>3.9E-2</v>
      </c>
      <c r="G4504" s="2" t="s">
        <v>25</v>
      </c>
      <c r="H4504" s="3">
        <v>42283</v>
      </c>
    </row>
    <row r="4505" spans="1:8">
      <c r="A4505" s="2" t="s">
        <v>797</v>
      </c>
      <c r="B4505" s="12">
        <v>50458056001</v>
      </c>
      <c r="C4505" s="2">
        <v>1247.5149699999999</v>
      </c>
      <c r="D4505" s="2">
        <v>1296.16805</v>
      </c>
      <c r="E4505" s="2" t="s">
        <v>24</v>
      </c>
      <c r="F4505" s="2">
        <v>3.9E-2</v>
      </c>
      <c r="G4505" s="2" t="s">
        <v>25</v>
      </c>
      <c r="H4505" s="3">
        <v>42283</v>
      </c>
    </row>
    <row r="4506" spans="1:8">
      <c r="A4506" s="2" t="s">
        <v>798</v>
      </c>
      <c r="B4506" s="12">
        <v>50458056101</v>
      </c>
      <c r="C4506" s="2">
        <v>1230.19418</v>
      </c>
      <c r="D4506" s="2">
        <v>1278.17175</v>
      </c>
      <c r="E4506" s="2" t="s">
        <v>24</v>
      </c>
      <c r="F4506" s="2">
        <v>3.9E-2</v>
      </c>
      <c r="G4506" s="2" t="s">
        <v>25</v>
      </c>
      <c r="H4506" s="3">
        <v>42283</v>
      </c>
    </row>
    <row r="4507" spans="1:8">
      <c r="A4507" s="2" t="s">
        <v>1483</v>
      </c>
      <c r="B4507" s="12">
        <v>187019201</v>
      </c>
      <c r="C4507" s="2">
        <v>13.115930000000001</v>
      </c>
      <c r="D4507" s="2">
        <v>15.083320000000001</v>
      </c>
      <c r="E4507" s="2" t="s">
        <v>24</v>
      </c>
      <c r="F4507" s="2">
        <v>0.15</v>
      </c>
      <c r="G4507" s="2" t="s">
        <v>25</v>
      </c>
      <c r="H4507" s="3">
        <v>42283</v>
      </c>
    </row>
    <row r="4508" spans="1:8">
      <c r="A4508" s="2" t="s">
        <v>806</v>
      </c>
      <c r="B4508" s="12">
        <v>4006801</v>
      </c>
      <c r="C4508" s="2">
        <v>1.974</v>
      </c>
      <c r="D4508" s="2">
        <v>2.15164</v>
      </c>
      <c r="E4508" s="2" t="s">
        <v>24</v>
      </c>
      <c r="F4508" s="2">
        <v>0.09</v>
      </c>
      <c r="G4508" s="2" t="s">
        <v>25</v>
      </c>
      <c r="H4508" s="3">
        <v>42283</v>
      </c>
    </row>
    <row r="4509" spans="1:8">
      <c r="A4509" s="2" t="s">
        <v>807</v>
      </c>
      <c r="B4509" s="12">
        <v>4005801</v>
      </c>
      <c r="C4509" s="2">
        <v>2.2746200000000001</v>
      </c>
      <c r="D4509" s="2">
        <v>2.4793099999999999</v>
      </c>
      <c r="E4509" s="2" t="s">
        <v>24</v>
      </c>
      <c r="F4509" s="2">
        <v>0.09</v>
      </c>
      <c r="G4509" s="2" t="s">
        <v>25</v>
      </c>
      <c r="H4509" s="3">
        <v>42283</v>
      </c>
    </row>
    <row r="4510" spans="1:8">
      <c r="A4510" s="2" t="s">
        <v>424</v>
      </c>
      <c r="B4510" s="12">
        <v>23429003</v>
      </c>
      <c r="C4510" s="2">
        <v>48.078600000000002</v>
      </c>
      <c r="D4510" s="2">
        <v>52.643659999999997</v>
      </c>
      <c r="E4510" s="2" t="s">
        <v>24</v>
      </c>
      <c r="F4510" s="2">
        <v>9.4899999999999998E-2</v>
      </c>
      <c r="G4510" s="2" t="s">
        <v>25</v>
      </c>
      <c r="H4510" s="3">
        <v>42283</v>
      </c>
    </row>
    <row r="4511" spans="1:8">
      <c r="A4511" s="2" t="s">
        <v>1650</v>
      </c>
      <c r="B4511" s="12">
        <v>60793085401</v>
      </c>
      <c r="C4511" s="2">
        <v>0.48298000000000002</v>
      </c>
      <c r="D4511" s="2">
        <v>0.52861999999999998</v>
      </c>
      <c r="E4511" s="2" t="s">
        <v>24</v>
      </c>
      <c r="F4511" s="2">
        <v>9.4500000000000001E-2</v>
      </c>
      <c r="G4511" s="2" t="s">
        <v>25</v>
      </c>
      <c r="H4511" s="3">
        <v>42283</v>
      </c>
    </row>
    <row r="4512" spans="1:8">
      <c r="A4512" s="2" t="s">
        <v>1651</v>
      </c>
      <c r="B4512" s="12">
        <v>60793085501</v>
      </c>
      <c r="C4512" s="2">
        <v>0.54825000000000002</v>
      </c>
      <c r="D4512" s="2">
        <v>0.60002</v>
      </c>
      <c r="E4512" s="2" t="s">
        <v>24</v>
      </c>
      <c r="F4512" s="2">
        <v>9.4399999999999998E-2</v>
      </c>
      <c r="G4512" s="2" t="s">
        <v>25</v>
      </c>
      <c r="H4512" s="3">
        <v>42283</v>
      </c>
    </row>
    <row r="4513" spans="1:8">
      <c r="A4513" s="2" t="s">
        <v>1652</v>
      </c>
      <c r="B4513" s="12">
        <v>60793085601</v>
      </c>
      <c r="C4513" s="2">
        <v>0.56749000000000005</v>
      </c>
      <c r="D4513" s="2">
        <v>0.62104000000000004</v>
      </c>
      <c r="E4513" s="2" t="s">
        <v>24</v>
      </c>
      <c r="F4513" s="2">
        <v>9.4399999999999998E-2</v>
      </c>
      <c r="G4513" s="2" t="s">
        <v>25</v>
      </c>
      <c r="H4513" s="3">
        <v>42283</v>
      </c>
    </row>
    <row r="4514" spans="1:8">
      <c r="A4514" s="2" t="s">
        <v>1653</v>
      </c>
      <c r="B4514" s="12">
        <v>60793085701</v>
      </c>
      <c r="C4514" s="2">
        <v>0.57181999999999999</v>
      </c>
      <c r="D4514" s="2">
        <v>0.62580999999999998</v>
      </c>
      <c r="E4514" s="2" t="s">
        <v>24</v>
      </c>
      <c r="F4514" s="2">
        <v>9.4399999999999998E-2</v>
      </c>
      <c r="G4514" s="2" t="s">
        <v>25</v>
      </c>
      <c r="H4514" s="3">
        <v>42283</v>
      </c>
    </row>
    <row r="4515" spans="1:8">
      <c r="A4515" s="2" t="s">
        <v>1654</v>
      </c>
      <c r="B4515" s="12">
        <v>60793085801</v>
      </c>
      <c r="C4515" s="2">
        <v>0.57428999999999997</v>
      </c>
      <c r="D4515" s="2">
        <v>0.62848000000000004</v>
      </c>
      <c r="E4515" s="2" t="s">
        <v>24</v>
      </c>
      <c r="F4515" s="2">
        <v>9.4399999999999998E-2</v>
      </c>
      <c r="G4515" s="2" t="s">
        <v>25</v>
      </c>
      <c r="H4515" s="3">
        <v>42283</v>
      </c>
    </row>
    <row r="4516" spans="1:8">
      <c r="A4516" s="2" t="s">
        <v>1655</v>
      </c>
      <c r="B4516" s="12">
        <v>60793085901</v>
      </c>
      <c r="C4516" s="2">
        <v>0.68715000000000004</v>
      </c>
      <c r="D4516" s="2">
        <v>0.75202000000000002</v>
      </c>
      <c r="E4516" s="2" t="s">
        <v>24</v>
      </c>
      <c r="F4516" s="2">
        <v>9.4399999999999998E-2</v>
      </c>
      <c r="G4516" s="2" t="s">
        <v>25</v>
      </c>
      <c r="H4516" s="3">
        <v>42283</v>
      </c>
    </row>
    <row r="4517" spans="1:8">
      <c r="A4517" s="2" t="s">
        <v>1656</v>
      </c>
      <c r="B4517" s="12">
        <v>60793085101</v>
      </c>
      <c r="C4517" s="2">
        <v>0.42080000000000001</v>
      </c>
      <c r="D4517" s="2">
        <v>0.46056000000000002</v>
      </c>
      <c r="E4517" s="2" t="s">
        <v>24</v>
      </c>
      <c r="F4517" s="2">
        <v>9.4500000000000001E-2</v>
      </c>
      <c r="G4517" s="2" t="s">
        <v>25</v>
      </c>
      <c r="H4517" s="3">
        <v>42283</v>
      </c>
    </row>
    <row r="4518" spans="1:8">
      <c r="A4518" s="2" t="s">
        <v>1657</v>
      </c>
      <c r="B4518" s="12">
        <v>60793085201</v>
      </c>
      <c r="C4518" s="2">
        <v>0.46426000000000001</v>
      </c>
      <c r="D4518" s="2">
        <v>0.50807999999999998</v>
      </c>
      <c r="E4518" s="2" t="s">
        <v>24</v>
      </c>
      <c r="F4518" s="2">
        <v>9.4399999999999998E-2</v>
      </c>
      <c r="G4518" s="2" t="s">
        <v>25</v>
      </c>
      <c r="H4518" s="3">
        <v>42283</v>
      </c>
    </row>
    <row r="4519" spans="1:8">
      <c r="A4519" s="2" t="s">
        <v>1658</v>
      </c>
      <c r="B4519" s="12">
        <v>60793085301</v>
      </c>
      <c r="C4519" s="2">
        <v>0.47489999999999999</v>
      </c>
      <c r="D4519" s="2">
        <v>0.51973999999999998</v>
      </c>
      <c r="E4519" s="2" t="s">
        <v>24</v>
      </c>
      <c r="F4519" s="2">
        <v>9.4399999999999998E-2</v>
      </c>
      <c r="G4519" s="2" t="s">
        <v>25</v>
      </c>
      <c r="H4519" s="3">
        <v>42283</v>
      </c>
    </row>
    <row r="4520" spans="1:8">
      <c r="A4520" s="2" t="s">
        <v>1366</v>
      </c>
      <c r="B4520" s="12">
        <v>9055502</v>
      </c>
      <c r="C4520" s="2">
        <v>9.4201999999999995</v>
      </c>
      <c r="D4520" s="2">
        <v>10.173719999999999</v>
      </c>
      <c r="E4520" s="2" t="s">
        <v>24</v>
      </c>
      <c r="F4520" s="2">
        <v>0.08</v>
      </c>
      <c r="G4520" s="2" t="s">
        <v>25</v>
      </c>
      <c r="H4520" s="3">
        <v>42283</v>
      </c>
    </row>
    <row r="4521" spans="1:8">
      <c r="A4521" s="2" t="s">
        <v>430</v>
      </c>
      <c r="B4521" s="12">
        <v>71015523</v>
      </c>
      <c r="C4521" s="2">
        <v>5.7766700000000002</v>
      </c>
      <c r="D4521" s="2">
        <v>6.0655700000000001</v>
      </c>
      <c r="E4521" s="2" t="s">
        <v>24</v>
      </c>
      <c r="F4521" s="2">
        <v>0.05</v>
      </c>
      <c r="G4521" s="2" t="s">
        <v>25</v>
      </c>
      <c r="H4521" s="3">
        <v>42283</v>
      </c>
    </row>
    <row r="4522" spans="1:8">
      <c r="A4522" s="2" t="s">
        <v>431</v>
      </c>
      <c r="B4522" s="12">
        <v>71015623</v>
      </c>
      <c r="C4522" s="2">
        <v>8.3424800000000001</v>
      </c>
      <c r="D4522" s="2">
        <v>8.7596900000000009</v>
      </c>
      <c r="E4522" s="2" t="s">
        <v>24</v>
      </c>
      <c r="F4522" s="2">
        <v>0.05</v>
      </c>
      <c r="G4522" s="2" t="s">
        <v>25</v>
      </c>
      <c r="H4522" s="3">
        <v>42283</v>
      </c>
    </row>
    <row r="4523" spans="1:8">
      <c r="A4523" s="2" t="s">
        <v>432</v>
      </c>
      <c r="B4523" s="12">
        <v>71015723</v>
      </c>
      <c r="C4523" s="2">
        <v>8.3593600000000006</v>
      </c>
      <c r="D4523" s="2">
        <v>8.7774099999999997</v>
      </c>
      <c r="E4523" s="2" t="s">
        <v>24</v>
      </c>
      <c r="F4523" s="2">
        <v>0.05</v>
      </c>
      <c r="G4523" s="2" t="s">
        <v>25</v>
      </c>
      <c r="H4523" s="3">
        <v>42283</v>
      </c>
    </row>
    <row r="4524" spans="1:8">
      <c r="A4524" s="2" t="s">
        <v>433</v>
      </c>
      <c r="B4524" s="12">
        <v>71015823</v>
      </c>
      <c r="C4524" s="2">
        <v>8.3830600000000004</v>
      </c>
      <c r="D4524" s="2">
        <v>8.8022899999999993</v>
      </c>
      <c r="E4524" s="2" t="s">
        <v>24</v>
      </c>
      <c r="F4524" s="2">
        <v>0.05</v>
      </c>
      <c r="G4524" s="2" t="s">
        <v>25</v>
      </c>
      <c r="H4524" s="3">
        <v>42283</v>
      </c>
    </row>
    <row r="4525" spans="1:8">
      <c r="A4525" s="2" t="s">
        <v>435</v>
      </c>
      <c r="B4525" s="12">
        <v>25006131</v>
      </c>
      <c r="C4525" s="2">
        <v>1.6287799999999999</v>
      </c>
      <c r="D4525" s="2">
        <v>1.75908</v>
      </c>
      <c r="E4525" s="2" t="s">
        <v>24</v>
      </c>
      <c r="F4525" s="2">
        <v>0.08</v>
      </c>
      <c r="G4525" s="2" t="s">
        <v>25</v>
      </c>
      <c r="H4525" s="3">
        <v>42283</v>
      </c>
    </row>
    <row r="4526" spans="1:8">
      <c r="A4526" s="2" t="s">
        <v>437</v>
      </c>
      <c r="B4526" s="12">
        <v>23320503</v>
      </c>
      <c r="C4526" s="2">
        <v>48.215629999999997</v>
      </c>
      <c r="D4526" s="2">
        <v>52.79466</v>
      </c>
      <c r="E4526" s="2" t="s">
        <v>24</v>
      </c>
      <c r="F4526" s="2">
        <v>9.5000000000000001E-2</v>
      </c>
      <c r="G4526" s="2" t="s">
        <v>25</v>
      </c>
      <c r="H4526" s="3">
        <v>42283</v>
      </c>
    </row>
    <row r="4527" spans="1:8">
      <c r="A4527" s="2" t="s">
        <v>437</v>
      </c>
      <c r="B4527" s="12">
        <v>23320505</v>
      </c>
      <c r="C4527" s="2">
        <v>48.582599999999999</v>
      </c>
      <c r="D4527" s="2">
        <v>53.198430000000002</v>
      </c>
      <c r="E4527" s="2" t="s">
        <v>24</v>
      </c>
      <c r="F4527" s="2">
        <v>9.5000000000000001E-2</v>
      </c>
      <c r="G4527" s="2" t="s">
        <v>25</v>
      </c>
      <c r="H4527" s="3">
        <v>42283</v>
      </c>
    </row>
    <row r="4528" spans="1:8">
      <c r="A4528" s="2" t="s">
        <v>437</v>
      </c>
      <c r="B4528" s="12">
        <v>23320508</v>
      </c>
      <c r="C4528" s="2">
        <v>47.941130000000001</v>
      </c>
      <c r="D4528" s="2">
        <v>52.495060000000002</v>
      </c>
      <c r="E4528" s="2" t="s">
        <v>24</v>
      </c>
      <c r="F4528" s="2">
        <v>9.5000000000000001E-2</v>
      </c>
      <c r="G4528" s="2" t="s">
        <v>25</v>
      </c>
      <c r="H4528" s="3">
        <v>42283</v>
      </c>
    </row>
    <row r="4529" spans="1:8">
      <c r="A4529" s="2" t="s">
        <v>445</v>
      </c>
      <c r="B4529" s="12">
        <v>71101541</v>
      </c>
      <c r="C4529" s="2">
        <v>4.7015000000000002</v>
      </c>
      <c r="D4529" s="2">
        <v>5.1453199999999999</v>
      </c>
      <c r="E4529" s="2" t="s">
        <v>24</v>
      </c>
      <c r="F4529" s="2">
        <v>9.4399999999999998E-2</v>
      </c>
      <c r="G4529" s="2" t="s">
        <v>25</v>
      </c>
      <c r="H4529" s="3">
        <v>42283</v>
      </c>
    </row>
    <row r="4530" spans="1:8">
      <c r="A4530" s="2" t="s">
        <v>446</v>
      </c>
      <c r="B4530" s="12">
        <v>71101641</v>
      </c>
      <c r="C4530" s="2">
        <v>4.7127499999999998</v>
      </c>
      <c r="D4530" s="2">
        <v>5.1576399999999998</v>
      </c>
      <c r="E4530" s="2" t="s">
        <v>24</v>
      </c>
      <c r="F4530" s="2">
        <v>9.4399999999999998E-2</v>
      </c>
      <c r="G4530" s="2" t="s">
        <v>25</v>
      </c>
      <c r="H4530" s="3">
        <v>42283</v>
      </c>
    </row>
    <row r="4531" spans="1:8">
      <c r="A4531" s="2" t="s">
        <v>447</v>
      </c>
      <c r="B4531" s="12">
        <v>71101768</v>
      </c>
      <c r="C4531" s="2">
        <v>4.7059800000000003</v>
      </c>
      <c r="D4531" s="2">
        <v>5.15022</v>
      </c>
      <c r="E4531" s="2" t="s">
        <v>24</v>
      </c>
      <c r="F4531" s="2">
        <v>9.4399999999999998E-2</v>
      </c>
      <c r="G4531" s="2" t="s">
        <v>25</v>
      </c>
      <c r="H4531" s="3">
        <v>42283</v>
      </c>
    </row>
    <row r="4532" spans="1:8">
      <c r="A4532" s="2" t="s">
        <v>448</v>
      </c>
      <c r="B4532" s="12">
        <v>71101968</v>
      </c>
      <c r="C4532" s="2">
        <v>4.7108600000000003</v>
      </c>
      <c r="D4532" s="2">
        <v>5.1555600000000004</v>
      </c>
      <c r="E4532" s="2" t="s">
        <v>24</v>
      </c>
      <c r="F4532" s="2">
        <v>9.4399999999999998E-2</v>
      </c>
      <c r="G4532" s="2" t="s">
        <v>25</v>
      </c>
      <c r="H4532" s="3">
        <v>42283</v>
      </c>
    </row>
    <row r="4533" spans="1:8">
      <c r="A4533" s="2" t="s">
        <v>449</v>
      </c>
      <c r="B4533" s="12">
        <v>71101268</v>
      </c>
      <c r="C4533" s="2">
        <v>4.6136299999999997</v>
      </c>
      <c r="D4533" s="2">
        <v>5.0491599999999996</v>
      </c>
      <c r="E4533" s="2" t="s">
        <v>24</v>
      </c>
      <c r="F4533" s="2">
        <v>9.4399999999999998E-2</v>
      </c>
      <c r="G4533" s="2" t="s">
        <v>25</v>
      </c>
      <c r="H4533" s="3">
        <v>42283</v>
      </c>
    </row>
    <row r="4534" spans="1:8">
      <c r="A4534" s="2" t="s">
        <v>450</v>
      </c>
      <c r="B4534" s="12">
        <v>71101868</v>
      </c>
      <c r="C4534" s="2">
        <v>4.6694399999999998</v>
      </c>
      <c r="D4534" s="2">
        <v>5.1102299999999996</v>
      </c>
      <c r="E4534" s="2" t="s">
        <v>24</v>
      </c>
      <c r="F4534" s="2">
        <v>9.4399999999999998E-2</v>
      </c>
      <c r="G4534" s="2" t="s">
        <v>25</v>
      </c>
      <c r="H4534" s="3">
        <v>42283</v>
      </c>
    </row>
    <row r="4535" spans="1:8">
      <c r="A4535" s="2" t="s">
        <v>451</v>
      </c>
      <c r="B4535" s="12">
        <v>71101341</v>
      </c>
      <c r="C4535" s="2">
        <v>4.7092900000000002</v>
      </c>
      <c r="D4535" s="2">
        <v>5.1538500000000003</v>
      </c>
      <c r="E4535" s="2" t="s">
        <v>24</v>
      </c>
      <c r="F4535" s="2">
        <v>9.4399999999999998E-2</v>
      </c>
      <c r="G4535" s="2" t="s">
        <v>25</v>
      </c>
      <c r="H4535" s="3">
        <v>42283</v>
      </c>
    </row>
    <row r="4536" spans="1:8">
      <c r="A4536" s="2" t="s">
        <v>452</v>
      </c>
      <c r="B4536" s="12">
        <v>71101441</v>
      </c>
      <c r="C4536" s="2">
        <v>4.7133799999999999</v>
      </c>
      <c r="D4536" s="2">
        <v>5.1583199999999998</v>
      </c>
      <c r="E4536" s="2" t="s">
        <v>24</v>
      </c>
      <c r="F4536" s="2">
        <v>9.4399999999999998E-2</v>
      </c>
      <c r="G4536" s="2" t="s">
        <v>25</v>
      </c>
      <c r="H4536" s="3">
        <v>42283</v>
      </c>
    </row>
    <row r="4537" spans="1:8">
      <c r="A4537" s="2" t="s">
        <v>1661</v>
      </c>
      <c r="B4537" s="12">
        <v>9002001</v>
      </c>
      <c r="C4537" s="2">
        <v>0.91407000000000005</v>
      </c>
      <c r="D4537" s="2">
        <v>0.98719999999999997</v>
      </c>
      <c r="E4537" s="2" t="s">
        <v>24</v>
      </c>
      <c r="F4537" s="2">
        <v>0.08</v>
      </c>
      <c r="G4537" s="2" t="s">
        <v>25</v>
      </c>
      <c r="H4537" s="3">
        <v>42283</v>
      </c>
    </row>
    <row r="4538" spans="1:8">
      <c r="A4538" s="2" t="s">
        <v>454</v>
      </c>
      <c r="B4538" s="12">
        <v>9005604</v>
      </c>
      <c r="C4538" s="2">
        <v>1.76301</v>
      </c>
      <c r="D4538" s="2">
        <v>1.90404</v>
      </c>
      <c r="E4538" s="2" t="s">
        <v>24</v>
      </c>
      <c r="F4538" s="2">
        <v>0.08</v>
      </c>
      <c r="G4538" s="2" t="s">
        <v>25</v>
      </c>
      <c r="H4538" s="3">
        <v>42283</v>
      </c>
    </row>
    <row r="4539" spans="1:8">
      <c r="A4539" s="2" t="s">
        <v>69</v>
      </c>
      <c r="B4539" s="12">
        <v>187170405</v>
      </c>
      <c r="C4539" s="2">
        <v>42.58267</v>
      </c>
      <c r="D4539" s="2">
        <v>48.97007</v>
      </c>
      <c r="E4539" s="2" t="s">
        <v>24</v>
      </c>
      <c r="F4539" s="2">
        <v>0.15</v>
      </c>
      <c r="G4539" s="2" t="s">
        <v>25</v>
      </c>
      <c r="H4539" s="3">
        <v>42283</v>
      </c>
    </row>
    <row r="4540" spans="1:8">
      <c r="A4540" s="2" t="s">
        <v>70</v>
      </c>
      <c r="B4540" s="12">
        <v>187301330</v>
      </c>
      <c r="C4540" s="2">
        <v>19.394819999999999</v>
      </c>
      <c r="D4540" s="2">
        <v>22.303850000000001</v>
      </c>
      <c r="E4540" s="2" t="s">
        <v>24</v>
      </c>
      <c r="F4540" s="2">
        <v>0.15</v>
      </c>
      <c r="G4540" s="2" t="s">
        <v>25</v>
      </c>
      <c r="H4540" s="3">
        <v>42283</v>
      </c>
    </row>
    <row r="4541" spans="1:8">
      <c r="A4541" s="2" t="s">
        <v>71</v>
      </c>
      <c r="B4541" s="12">
        <v>187301030</v>
      </c>
      <c r="C4541" s="2">
        <v>10.148210000000001</v>
      </c>
      <c r="D4541" s="2">
        <v>11.670439999999999</v>
      </c>
      <c r="E4541" s="2" t="s">
        <v>24</v>
      </c>
      <c r="F4541" s="2">
        <v>0.15</v>
      </c>
      <c r="G4541" s="2" t="s">
        <v>25</v>
      </c>
      <c r="H4541" s="3">
        <v>42283</v>
      </c>
    </row>
    <row r="4542" spans="1:8">
      <c r="A4542" s="2" t="s">
        <v>72</v>
      </c>
      <c r="B4542" s="12">
        <v>187301220</v>
      </c>
      <c r="C4542" s="2">
        <v>1.7330099999999999</v>
      </c>
      <c r="D4542" s="2">
        <v>1.9929600000000001</v>
      </c>
      <c r="E4542" s="2" t="s">
        <v>24</v>
      </c>
      <c r="F4542" s="2">
        <v>0.15</v>
      </c>
      <c r="G4542" s="2" t="s">
        <v>25</v>
      </c>
      <c r="H4542" s="3">
        <v>42283</v>
      </c>
    </row>
    <row r="4543" spans="1:8">
      <c r="A4543" s="2" t="s">
        <v>1572</v>
      </c>
      <c r="B4543" s="12">
        <v>99207013070</v>
      </c>
      <c r="C4543" s="2">
        <v>2.9686300000000001</v>
      </c>
      <c r="D4543" s="2">
        <v>3.4139499999999998</v>
      </c>
      <c r="E4543" s="2" t="s">
        <v>24</v>
      </c>
      <c r="F4543" s="2">
        <v>0.15</v>
      </c>
      <c r="G4543" s="2" t="s">
        <v>25</v>
      </c>
      <c r="H4543" s="3">
        <v>42283</v>
      </c>
    </row>
    <row r="4544" spans="1:8">
      <c r="A4544" s="2" t="s">
        <v>463</v>
      </c>
      <c r="B4544" s="12">
        <v>13530117</v>
      </c>
      <c r="C4544" s="2">
        <v>18.00245</v>
      </c>
      <c r="D4544" s="2">
        <v>19.44265</v>
      </c>
      <c r="E4544" s="2" t="s">
        <v>24</v>
      </c>
      <c r="F4544" s="2">
        <v>0.08</v>
      </c>
      <c r="G4544" s="2" t="s">
        <v>25</v>
      </c>
      <c r="H4544" s="3">
        <v>42283</v>
      </c>
    </row>
    <row r="4545" spans="1:8">
      <c r="A4545" s="2" t="s">
        <v>469</v>
      </c>
      <c r="B4545" s="12">
        <v>71035060</v>
      </c>
      <c r="C4545" s="2">
        <v>1.3784400000000001</v>
      </c>
      <c r="D4545" s="2">
        <v>1.4886600000000001</v>
      </c>
      <c r="E4545" s="2" t="s">
        <v>24</v>
      </c>
      <c r="F4545" s="2">
        <v>0.08</v>
      </c>
      <c r="G4545" s="2" t="s">
        <v>25</v>
      </c>
      <c r="H4545" s="3">
        <v>42283</v>
      </c>
    </row>
    <row r="4546" spans="1:8">
      <c r="A4546" s="2" t="s">
        <v>1034</v>
      </c>
      <c r="B4546" s="12">
        <v>85128801</v>
      </c>
      <c r="C4546" s="2">
        <v>11.13045</v>
      </c>
      <c r="D4546" s="2">
        <v>12.232469999999999</v>
      </c>
      <c r="E4546" s="2" t="s">
        <v>24</v>
      </c>
      <c r="F4546" s="2">
        <v>9.9000000000000005E-2</v>
      </c>
      <c r="G4546" s="2" t="s">
        <v>25</v>
      </c>
      <c r="H4546" s="3">
        <v>42283</v>
      </c>
    </row>
    <row r="4547" spans="1:8">
      <c r="A4547" s="2" t="s">
        <v>1707</v>
      </c>
      <c r="B4547" s="12">
        <v>43538017645</v>
      </c>
      <c r="C4547" s="2">
        <v>6.1312800000000003</v>
      </c>
      <c r="D4547" s="2">
        <v>6.1593499999999999</v>
      </c>
      <c r="E4547" s="2" t="s">
        <v>24</v>
      </c>
      <c r="F4547" s="2">
        <v>4.5999999999999999E-3</v>
      </c>
      <c r="G4547" s="2" t="s">
        <v>25</v>
      </c>
      <c r="H4547" s="3">
        <v>42283</v>
      </c>
    </row>
    <row r="4548" spans="1:8">
      <c r="A4548" s="2" t="s">
        <v>487</v>
      </c>
      <c r="B4548" s="12">
        <v>9540001</v>
      </c>
      <c r="C4548" s="2">
        <v>1.4496500000000001</v>
      </c>
      <c r="D4548" s="2">
        <v>1.52216</v>
      </c>
      <c r="E4548" s="2" t="s">
        <v>24</v>
      </c>
      <c r="F4548" s="2">
        <v>0.05</v>
      </c>
      <c r="G4548" s="2" t="s">
        <v>25</v>
      </c>
      <c r="H4548" s="3">
        <v>42283</v>
      </c>
    </row>
    <row r="4549" spans="1:8">
      <c r="A4549" s="2" t="s">
        <v>488</v>
      </c>
      <c r="B4549" s="12">
        <v>9540101</v>
      </c>
      <c r="C4549" s="2">
        <v>6.3908399999999999</v>
      </c>
      <c r="D4549" s="2">
        <v>6.7104499999999998</v>
      </c>
      <c r="E4549" s="2" t="s">
        <v>24</v>
      </c>
      <c r="F4549" s="2">
        <v>0.05</v>
      </c>
      <c r="G4549" s="2" t="s">
        <v>25</v>
      </c>
      <c r="H4549" s="3">
        <v>42283</v>
      </c>
    </row>
    <row r="4550" spans="1:8">
      <c r="A4550" s="2" t="s">
        <v>1164</v>
      </c>
      <c r="B4550" s="12">
        <v>85132801</v>
      </c>
      <c r="C4550" s="2">
        <v>10.46424</v>
      </c>
      <c r="D4550" s="2">
        <v>11.31184</v>
      </c>
      <c r="E4550" s="2" t="s">
        <v>24</v>
      </c>
      <c r="F4550" s="2">
        <v>8.1000000000000003E-2</v>
      </c>
      <c r="G4550" s="2" t="s">
        <v>25</v>
      </c>
      <c r="H4550" s="3">
        <v>42283</v>
      </c>
    </row>
    <row r="4551" spans="1:8">
      <c r="A4551" s="2" t="s">
        <v>498</v>
      </c>
      <c r="B4551" s="12">
        <v>52027301</v>
      </c>
      <c r="C4551" s="2">
        <v>102.11490000000001</v>
      </c>
      <c r="D4551" s="2">
        <v>107.22064</v>
      </c>
      <c r="E4551" s="2" t="s">
        <v>24</v>
      </c>
      <c r="F4551" s="2">
        <v>0.05</v>
      </c>
      <c r="G4551" s="2" t="s">
        <v>25</v>
      </c>
      <c r="H4551" s="3">
        <v>42283</v>
      </c>
    </row>
    <row r="4552" spans="1:8">
      <c r="A4552" s="2" t="s">
        <v>1431</v>
      </c>
      <c r="B4552" s="12">
        <v>3218811</v>
      </c>
      <c r="C4552" s="2">
        <v>701.59870999999998</v>
      </c>
      <c r="D4552" s="2">
        <v>771.05697999999995</v>
      </c>
      <c r="E4552" s="2" t="s">
        <v>24</v>
      </c>
      <c r="F4552" s="2">
        <v>9.9000000000000005E-2</v>
      </c>
      <c r="G4552" s="2" t="s">
        <v>25</v>
      </c>
      <c r="H4552" s="3">
        <v>42283</v>
      </c>
    </row>
    <row r="4553" spans="1:8">
      <c r="A4553" s="2" t="s">
        <v>36</v>
      </c>
      <c r="B4553" s="12">
        <v>11980018005</v>
      </c>
      <c r="C4553" s="2">
        <v>18.711359999999999</v>
      </c>
      <c r="D4553" s="2">
        <v>20.48875</v>
      </c>
      <c r="E4553" s="2" t="s">
        <v>24</v>
      </c>
      <c r="F4553" s="2">
        <v>9.5000000000000001E-2</v>
      </c>
      <c r="G4553" s="2" t="s">
        <v>25</v>
      </c>
      <c r="H4553" s="3">
        <v>42283</v>
      </c>
    </row>
    <row r="4554" spans="1:8">
      <c r="A4554" s="2" t="s">
        <v>36</v>
      </c>
      <c r="B4554" s="12">
        <v>11980018010</v>
      </c>
      <c r="C4554" s="2">
        <v>19.070329999999998</v>
      </c>
      <c r="D4554" s="2">
        <v>20.881820000000001</v>
      </c>
      <c r="E4554" s="2" t="s">
        <v>24</v>
      </c>
      <c r="F4554" s="2">
        <v>9.5000000000000001E-2</v>
      </c>
      <c r="G4554" s="2" t="s">
        <v>25</v>
      </c>
      <c r="H4554" s="3">
        <v>42283</v>
      </c>
    </row>
    <row r="4555" spans="1:8">
      <c r="A4555" s="2" t="s">
        <v>37</v>
      </c>
      <c r="B4555" s="12">
        <v>11980017405</v>
      </c>
      <c r="C4555" s="2">
        <v>18.435600000000001</v>
      </c>
      <c r="D4555" s="2">
        <v>20.186800000000002</v>
      </c>
      <c r="E4555" s="2" t="s">
        <v>24</v>
      </c>
      <c r="F4555" s="2">
        <v>9.5000000000000001E-2</v>
      </c>
      <c r="G4555" s="2" t="s">
        <v>25</v>
      </c>
      <c r="H4555" s="3">
        <v>42283</v>
      </c>
    </row>
    <row r="4556" spans="1:8">
      <c r="A4556" s="2" t="s">
        <v>37</v>
      </c>
      <c r="B4556" s="12">
        <v>11980017410</v>
      </c>
      <c r="C4556" s="2">
        <v>18.7987</v>
      </c>
      <c r="D4556" s="2">
        <v>20.584379999999999</v>
      </c>
      <c r="E4556" s="2" t="s">
        <v>24</v>
      </c>
      <c r="F4556" s="2">
        <v>9.5000000000000001E-2</v>
      </c>
      <c r="G4556" s="2" t="s">
        <v>25</v>
      </c>
      <c r="H4556" s="3">
        <v>42283</v>
      </c>
    </row>
    <row r="4557" spans="1:8">
      <c r="A4557" s="2" t="s">
        <v>513</v>
      </c>
      <c r="B4557" s="12">
        <v>46110081</v>
      </c>
      <c r="C4557" s="2">
        <v>3.5579700000000001</v>
      </c>
      <c r="D4557" s="2">
        <v>3.8938100000000002</v>
      </c>
      <c r="E4557" s="2" t="s">
        <v>24</v>
      </c>
      <c r="F4557" s="2">
        <v>9.4399999999999998E-2</v>
      </c>
      <c r="G4557" s="2" t="s">
        <v>25</v>
      </c>
      <c r="H4557" s="3">
        <v>42283</v>
      </c>
    </row>
    <row r="4558" spans="1:8">
      <c r="A4558" s="2" t="s">
        <v>514</v>
      </c>
      <c r="B4558" s="12">
        <v>46110181</v>
      </c>
      <c r="C4558" s="2">
        <v>3.4897999999999998</v>
      </c>
      <c r="D4558" s="2">
        <v>3.81921</v>
      </c>
      <c r="E4558" s="2" t="s">
        <v>24</v>
      </c>
      <c r="F4558" s="2">
        <v>9.4399999999999998E-2</v>
      </c>
      <c r="G4558" s="2" t="s">
        <v>25</v>
      </c>
      <c r="H4558" s="3">
        <v>42283</v>
      </c>
    </row>
    <row r="4559" spans="1:8">
      <c r="A4559" s="2" t="s">
        <v>515</v>
      </c>
      <c r="B4559" s="12">
        <v>46110281</v>
      </c>
      <c r="C4559" s="2">
        <v>3.5543200000000001</v>
      </c>
      <c r="D4559" s="2">
        <v>3.8898100000000002</v>
      </c>
      <c r="E4559" s="2" t="s">
        <v>24</v>
      </c>
      <c r="F4559" s="2">
        <v>9.4399999999999998E-2</v>
      </c>
      <c r="G4559" s="2" t="s">
        <v>25</v>
      </c>
      <c r="H4559" s="3">
        <v>42283</v>
      </c>
    </row>
    <row r="4560" spans="1:8">
      <c r="A4560" s="2" t="s">
        <v>516</v>
      </c>
      <c r="B4560" s="12">
        <v>46110381</v>
      </c>
      <c r="C4560" s="2">
        <v>3.4763799999999998</v>
      </c>
      <c r="D4560" s="2">
        <v>3.8045100000000001</v>
      </c>
      <c r="E4560" s="2" t="s">
        <v>24</v>
      </c>
      <c r="F4560" s="2">
        <v>9.4399999999999998E-2</v>
      </c>
      <c r="G4560" s="2" t="s">
        <v>25</v>
      </c>
      <c r="H4560" s="3">
        <v>42283</v>
      </c>
    </row>
    <row r="4561" spans="1:8">
      <c r="A4561" s="2" t="s">
        <v>517</v>
      </c>
      <c r="B4561" s="12">
        <v>46110481</v>
      </c>
      <c r="C4561" s="2">
        <v>3.4960100000000001</v>
      </c>
      <c r="D4561" s="2">
        <v>3.8260000000000001</v>
      </c>
      <c r="E4561" s="2" t="s">
        <v>24</v>
      </c>
      <c r="F4561" s="2">
        <v>9.4399999999999998E-2</v>
      </c>
      <c r="G4561" s="2" t="s">
        <v>25</v>
      </c>
      <c r="H4561" s="3">
        <v>42283</v>
      </c>
    </row>
    <row r="4562" spans="1:8">
      <c r="A4562" s="2" t="s">
        <v>518</v>
      </c>
      <c r="B4562" s="12">
        <v>46087221</v>
      </c>
      <c r="C4562" s="2">
        <v>7.8699199999999996</v>
      </c>
      <c r="D4562" s="2">
        <v>8.6128400000000003</v>
      </c>
      <c r="E4562" s="2" t="s">
        <v>24</v>
      </c>
      <c r="F4562" s="2">
        <v>9.4399999999999998E-2</v>
      </c>
      <c r="G4562" s="2" t="s">
        <v>25</v>
      </c>
      <c r="H4562" s="3">
        <v>42283</v>
      </c>
    </row>
    <row r="4563" spans="1:8">
      <c r="A4563" s="2" t="s">
        <v>519</v>
      </c>
      <c r="B4563" s="12">
        <v>46257512</v>
      </c>
      <c r="C4563" s="2">
        <v>4.3212400000000004</v>
      </c>
      <c r="D4563" s="2">
        <v>4.7290799999999997</v>
      </c>
      <c r="E4563" s="2" t="s">
        <v>24</v>
      </c>
      <c r="F4563" s="2">
        <v>9.4399999999999998E-2</v>
      </c>
      <c r="G4563" s="2" t="s">
        <v>25</v>
      </c>
      <c r="H4563" s="3">
        <v>42283</v>
      </c>
    </row>
    <row r="4564" spans="1:8">
      <c r="A4564" s="2" t="s">
        <v>520</v>
      </c>
      <c r="B4564" s="12">
        <v>46110511</v>
      </c>
      <c r="C4564" s="2">
        <v>4.2815399999999997</v>
      </c>
      <c r="D4564" s="2">
        <v>4.6856299999999997</v>
      </c>
      <c r="E4564" s="2" t="s">
        <v>24</v>
      </c>
      <c r="F4564" s="2">
        <v>9.4399999999999998E-2</v>
      </c>
      <c r="G4564" s="2" t="s">
        <v>25</v>
      </c>
      <c r="H4564" s="3">
        <v>42283</v>
      </c>
    </row>
    <row r="4565" spans="1:8">
      <c r="A4565" s="2" t="s">
        <v>521</v>
      </c>
      <c r="B4565" s="12">
        <v>46110611</v>
      </c>
      <c r="C4565" s="2">
        <v>4.2750700000000004</v>
      </c>
      <c r="D4565" s="2">
        <v>4.6785500000000004</v>
      </c>
      <c r="E4565" s="2" t="s">
        <v>24</v>
      </c>
      <c r="F4565" s="2">
        <v>9.4399999999999998E-2</v>
      </c>
      <c r="G4565" s="2" t="s">
        <v>25</v>
      </c>
      <c r="H4565" s="3">
        <v>42283</v>
      </c>
    </row>
    <row r="4566" spans="1:8">
      <c r="A4566" s="2" t="s">
        <v>522</v>
      </c>
      <c r="B4566" s="12">
        <v>46110711</v>
      </c>
      <c r="C4566" s="2">
        <v>4.3586499999999999</v>
      </c>
      <c r="D4566" s="2">
        <v>4.7700199999999997</v>
      </c>
      <c r="E4566" s="2" t="s">
        <v>24</v>
      </c>
      <c r="F4566" s="2">
        <v>9.4399999999999998E-2</v>
      </c>
      <c r="G4566" s="2" t="s">
        <v>25</v>
      </c>
      <c r="H4566" s="3">
        <v>42283</v>
      </c>
    </row>
    <row r="4567" spans="1:8">
      <c r="A4567" s="2" t="s">
        <v>523</v>
      </c>
      <c r="B4567" s="12">
        <v>46110811</v>
      </c>
      <c r="C4567" s="2">
        <v>4.2831700000000001</v>
      </c>
      <c r="D4567" s="2">
        <v>4.6874200000000004</v>
      </c>
      <c r="E4567" s="2" t="s">
        <v>24</v>
      </c>
      <c r="F4567" s="2">
        <v>9.4399999999999998E-2</v>
      </c>
      <c r="G4567" s="2" t="s">
        <v>25</v>
      </c>
      <c r="H4567" s="3">
        <v>42283</v>
      </c>
    </row>
    <row r="4568" spans="1:8">
      <c r="A4568" s="2" t="s">
        <v>528</v>
      </c>
      <c r="B4568" s="12">
        <v>8122201</v>
      </c>
      <c r="C4568" s="2">
        <v>7.4780100000000003</v>
      </c>
      <c r="D4568" s="2">
        <v>8.1839300000000001</v>
      </c>
      <c r="E4568" s="2" t="s">
        <v>24</v>
      </c>
      <c r="F4568" s="2">
        <v>9.4399999999999998E-2</v>
      </c>
      <c r="G4568" s="2" t="s">
        <v>25</v>
      </c>
      <c r="H4568" s="3">
        <v>42283</v>
      </c>
    </row>
    <row r="4569" spans="1:8">
      <c r="A4569" s="2" t="s">
        <v>529</v>
      </c>
      <c r="B4569" s="12">
        <v>8121101</v>
      </c>
      <c r="C4569" s="2">
        <v>7.4883199999999999</v>
      </c>
      <c r="D4569" s="2">
        <v>8.1952200000000008</v>
      </c>
      <c r="E4569" s="2" t="s">
        <v>24</v>
      </c>
      <c r="F4569" s="2">
        <v>9.4399999999999998E-2</v>
      </c>
      <c r="G4569" s="2" t="s">
        <v>25</v>
      </c>
      <c r="H4569" s="3">
        <v>42283</v>
      </c>
    </row>
    <row r="4570" spans="1:8">
      <c r="A4570" s="2" t="s">
        <v>535</v>
      </c>
      <c r="B4570" s="12">
        <v>8084401</v>
      </c>
      <c r="C4570" s="2">
        <v>8.09131</v>
      </c>
      <c r="D4570" s="2">
        <v>8.8549699999999998</v>
      </c>
      <c r="E4570" s="2" t="s">
        <v>24</v>
      </c>
      <c r="F4570" s="2">
        <v>9.4399999999999998E-2</v>
      </c>
      <c r="G4570" s="2" t="s">
        <v>25</v>
      </c>
      <c r="H4570" s="3">
        <v>42283</v>
      </c>
    </row>
    <row r="4571" spans="1:8">
      <c r="A4571" s="2" t="s">
        <v>536</v>
      </c>
      <c r="B4571" s="12">
        <v>8084381</v>
      </c>
      <c r="C4571" s="2">
        <v>8.1439199999999996</v>
      </c>
      <c r="D4571" s="2">
        <v>8.9127100000000006</v>
      </c>
      <c r="E4571" s="2" t="s">
        <v>24</v>
      </c>
      <c r="F4571" s="2">
        <v>9.4399999999999998E-2</v>
      </c>
      <c r="G4571" s="2" t="s">
        <v>25</v>
      </c>
      <c r="H4571" s="3">
        <v>42283</v>
      </c>
    </row>
    <row r="4572" spans="1:8">
      <c r="A4572" s="2" t="s">
        <v>537</v>
      </c>
      <c r="B4572" s="12">
        <v>8084181</v>
      </c>
      <c r="C4572" s="2">
        <v>8.0699799999999993</v>
      </c>
      <c r="D4572" s="2">
        <v>8.8317899999999998</v>
      </c>
      <c r="E4572" s="2" t="s">
        <v>24</v>
      </c>
      <c r="F4572" s="2">
        <v>9.4399999999999998E-2</v>
      </c>
      <c r="G4572" s="2" t="s">
        <v>25</v>
      </c>
      <c r="H4572" s="3">
        <v>42283</v>
      </c>
    </row>
    <row r="4573" spans="1:8">
      <c r="A4573" s="2" t="s">
        <v>544</v>
      </c>
      <c r="B4573" s="12">
        <v>24478019010</v>
      </c>
      <c r="C4573" s="2">
        <v>3.1387399999999999</v>
      </c>
      <c r="D4573" s="2">
        <v>3.3271299999999999</v>
      </c>
      <c r="E4573" s="2" t="s">
        <v>24</v>
      </c>
      <c r="F4573" s="2">
        <v>0.06</v>
      </c>
      <c r="G4573" s="2" t="s">
        <v>25</v>
      </c>
      <c r="H4573" s="3">
        <v>42283</v>
      </c>
    </row>
    <row r="4574" spans="1:8">
      <c r="A4574" s="2" t="s">
        <v>544</v>
      </c>
      <c r="B4574" s="12">
        <v>24478020020</v>
      </c>
      <c r="C4574" s="2">
        <v>1.5754900000000001</v>
      </c>
      <c r="D4574" s="2">
        <v>1.67005</v>
      </c>
      <c r="E4574" s="2" t="s">
        <v>24</v>
      </c>
      <c r="F4574" s="2">
        <v>0.06</v>
      </c>
      <c r="G4574" s="2" t="s">
        <v>25</v>
      </c>
      <c r="H4574" s="3">
        <v>42283</v>
      </c>
    </row>
    <row r="4575" spans="1:8">
      <c r="A4575" s="2" t="s">
        <v>544</v>
      </c>
      <c r="B4575" s="12">
        <v>24478020525</v>
      </c>
      <c r="C4575" s="2">
        <v>1.2569600000000001</v>
      </c>
      <c r="D4575" s="2">
        <v>1.3324</v>
      </c>
      <c r="E4575" s="2" t="s">
        <v>24</v>
      </c>
      <c r="F4575" s="2">
        <v>0.06</v>
      </c>
      <c r="G4575" s="2" t="s">
        <v>25</v>
      </c>
      <c r="H4575" s="3">
        <v>42283</v>
      </c>
    </row>
    <row r="4576" spans="1:8">
      <c r="A4576" s="2" t="s">
        <v>544</v>
      </c>
      <c r="B4576" s="12">
        <v>24478021030</v>
      </c>
      <c r="C4576" s="2">
        <v>1.03176</v>
      </c>
      <c r="D4576" s="2">
        <v>1.0936900000000001</v>
      </c>
      <c r="E4576" s="2" t="s">
        <v>24</v>
      </c>
      <c r="F4576" s="2">
        <v>0.06</v>
      </c>
      <c r="G4576" s="2" t="s">
        <v>25</v>
      </c>
      <c r="H4576" s="3">
        <v>42283</v>
      </c>
    </row>
    <row r="4577" spans="1:8">
      <c r="A4577" s="2" t="s">
        <v>549</v>
      </c>
      <c r="B4577" s="12">
        <v>8104005</v>
      </c>
      <c r="C4577" s="2">
        <v>9.3260000000000005</v>
      </c>
      <c r="D4577" s="2">
        <v>10.7249</v>
      </c>
      <c r="E4577" s="2" t="s">
        <v>24</v>
      </c>
      <c r="F4577" s="2">
        <v>0.15</v>
      </c>
      <c r="G4577" s="2" t="s">
        <v>25</v>
      </c>
      <c r="H4577" s="3">
        <v>42283</v>
      </c>
    </row>
    <row r="4578" spans="1:8">
      <c r="A4578" s="2" t="s">
        <v>550</v>
      </c>
      <c r="B4578" s="12">
        <v>8104105</v>
      </c>
      <c r="C4578" s="2">
        <v>18.051919999999999</v>
      </c>
      <c r="D4578" s="2">
        <v>20.759709999999998</v>
      </c>
      <c r="E4578" s="2" t="s">
        <v>24</v>
      </c>
      <c r="F4578" s="2">
        <v>0.15</v>
      </c>
      <c r="G4578" s="2" t="s">
        <v>25</v>
      </c>
      <c r="H4578" s="3">
        <v>42283</v>
      </c>
    </row>
    <row r="4579" spans="1:8">
      <c r="A4579" s="2" t="s">
        <v>1667</v>
      </c>
      <c r="B4579" s="12">
        <v>8103004</v>
      </c>
      <c r="C4579" s="2">
        <v>18.382180000000002</v>
      </c>
      <c r="D4579" s="2">
        <v>21.139510000000001</v>
      </c>
      <c r="E4579" s="2" t="s">
        <v>24</v>
      </c>
      <c r="F4579" s="2">
        <v>0.15</v>
      </c>
      <c r="G4579" s="2" t="s">
        <v>25</v>
      </c>
      <c r="H4579" s="3">
        <v>42283</v>
      </c>
    </row>
    <row r="4580" spans="1:8">
      <c r="A4580" s="2" t="s">
        <v>551</v>
      </c>
      <c r="B4580" s="12">
        <v>8104205</v>
      </c>
      <c r="C4580" s="2">
        <v>36.751640000000002</v>
      </c>
      <c r="D4580" s="2">
        <v>42.264380000000003</v>
      </c>
      <c r="E4580" s="2" t="s">
        <v>24</v>
      </c>
      <c r="F4580" s="2">
        <v>0.15</v>
      </c>
      <c r="G4580" s="2" t="s">
        <v>25</v>
      </c>
      <c r="H4580" s="3">
        <v>42283</v>
      </c>
    </row>
    <row r="4581" spans="1:8">
      <c r="A4581" s="2" t="s">
        <v>554</v>
      </c>
      <c r="B4581" s="12">
        <v>49233045</v>
      </c>
      <c r="C4581" s="2">
        <v>34.666330000000002</v>
      </c>
      <c r="D4581" s="2">
        <v>36.399299999999997</v>
      </c>
      <c r="E4581" s="2" t="s">
        <v>24</v>
      </c>
      <c r="F4581" s="2">
        <v>0.05</v>
      </c>
      <c r="G4581" s="2" t="s">
        <v>25</v>
      </c>
      <c r="H4581" s="3">
        <v>42283</v>
      </c>
    </row>
    <row r="4582" spans="1:8">
      <c r="A4582" s="2" t="s">
        <v>555</v>
      </c>
      <c r="B4582" s="12">
        <v>49234005</v>
      </c>
      <c r="C4582" s="2">
        <v>34.755450000000003</v>
      </c>
      <c r="D4582" s="2">
        <v>36.49297</v>
      </c>
      <c r="E4582" s="2" t="s">
        <v>24</v>
      </c>
      <c r="F4582" s="2">
        <v>0.05</v>
      </c>
      <c r="G4582" s="2" t="s">
        <v>25</v>
      </c>
      <c r="H4582" s="3">
        <v>42283</v>
      </c>
    </row>
    <row r="4583" spans="1:8">
      <c r="A4583" s="2" t="s">
        <v>556</v>
      </c>
      <c r="B4583" s="12">
        <v>23916330</v>
      </c>
      <c r="C4583" s="2">
        <v>5.71936</v>
      </c>
      <c r="D4583" s="2">
        <v>6.2629200000000003</v>
      </c>
      <c r="E4583" s="2" t="s">
        <v>24</v>
      </c>
      <c r="F4583" s="2">
        <v>9.5000000000000001E-2</v>
      </c>
      <c r="G4583" s="2" t="s">
        <v>25</v>
      </c>
      <c r="H4583" s="3">
        <v>42283</v>
      </c>
    </row>
    <row r="4584" spans="1:8">
      <c r="A4584" s="2" t="s">
        <v>556</v>
      </c>
      <c r="B4584" s="12">
        <v>23916360</v>
      </c>
      <c r="C4584" s="2">
        <v>5.7075800000000001</v>
      </c>
      <c r="D4584" s="2">
        <v>6.24986</v>
      </c>
      <c r="E4584" s="2" t="s">
        <v>24</v>
      </c>
      <c r="F4584" s="2">
        <v>9.5000000000000001E-2</v>
      </c>
      <c r="G4584" s="2" t="s">
        <v>25</v>
      </c>
      <c r="H4584" s="3">
        <v>42283</v>
      </c>
    </row>
    <row r="4585" spans="1:8">
      <c r="A4585" s="2" t="s">
        <v>557</v>
      </c>
      <c r="B4585" s="12">
        <v>69419068</v>
      </c>
      <c r="C4585" s="2">
        <v>27.168289999999999</v>
      </c>
      <c r="D4585" s="2">
        <v>29.732980000000001</v>
      </c>
      <c r="E4585" s="2" t="s">
        <v>24</v>
      </c>
      <c r="F4585" s="2">
        <v>9.4399999999999998E-2</v>
      </c>
      <c r="G4585" s="2" t="s">
        <v>25</v>
      </c>
      <c r="H4585" s="3">
        <v>42283</v>
      </c>
    </row>
    <row r="4586" spans="1:8">
      <c r="A4586" s="2" t="s">
        <v>578</v>
      </c>
      <c r="B4586" s="12">
        <v>60793013601</v>
      </c>
      <c r="C4586" s="2">
        <v>5.7666500000000003</v>
      </c>
      <c r="D4586" s="2">
        <v>6.2279900000000001</v>
      </c>
      <c r="E4586" s="2" t="s">
        <v>24</v>
      </c>
      <c r="F4586" s="2">
        <v>0.08</v>
      </c>
      <c r="G4586" s="2" t="s">
        <v>25</v>
      </c>
      <c r="H4586" s="3">
        <v>42283</v>
      </c>
    </row>
    <row r="4587" spans="1:8">
      <c r="A4587" s="2" t="s">
        <v>580</v>
      </c>
      <c r="B4587" s="12">
        <v>9001103</v>
      </c>
      <c r="C4587" s="2">
        <v>7.3625100000000003</v>
      </c>
      <c r="D4587" s="2">
        <v>7.7276899999999999</v>
      </c>
      <c r="E4587" s="2" t="s">
        <v>24</v>
      </c>
      <c r="F4587" s="2">
        <v>4.9599999999999998E-2</v>
      </c>
      <c r="G4587" s="2" t="s">
        <v>25</v>
      </c>
      <c r="H4587" s="3">
        <v>42283</v>
      </c>
    </row>
    <row r="4588" spans="1:8">
      <c r="A4588" s="2" t="s">
        <v>580</v>
      </c>
      <c r="B4588" s="12">
        <v>9082501</v>
      </c>
      <c r="C4588" s="2">
        <v>5.2991200000000003</v>
      </c>
      <c r="D4588" s="2">
        <v>5.5684199999999997</v>
      </c>
      <c r="E4588" s="2" t="s">
        <v>24</v>
      </c>
      <c r="F4588" s="2">
        <v>5.0799999999999998E-2</v>
      </c>
      <c r="G4588" s="2" t="s">
        <v>25</v>
      </c>
      <c r="H4588" s="3">
        <v>42283</v>
      </c>
    </row>
    <row r="4589" spans="1:8">
      <c r="A4589" s="2" t="s">
        <v>581</v>
      </c>
      <c r="B4589" s="12">
        <v>9004722</v>
      </c>
      <c r="C4589" s="2">
        <v>5.1442399999999999</v>
      </c>
      <c r="D4589" s="2">
        <v>5.9157200000000003</v>
      </c>
      <c r="E4589" s="2" t="s">
        <v>24</v>
      </c>
      <c r="F4589" s="2">
        <v>0.15</v>
      </c>
      <c r="G4589" s="2" t="s">
        <v>25</v>
      </c>
      <c r="H4589" s="3">
        <v>42283</v>
      </c>
    </row>
    <row r="4590" spans="1:8">
      <c r="A4590" s="2" t="s">
        <v>582</v>
      </c>
      <c r="B4590" s="12">
        <v>9003928</v>
      </c>
      <c r="C4590" s="2">
        <v>2.47316</v>
      </c>
      <c r="D4590" s="2">
        <v>2.84416</v>
      </c>
      <c r="E4590" s="2" t="s">
        <v>24</v>
      </c>
      <c r="F4590" s="2">
        <v>0.15</v>
      </c>
      <c r="G4590" s="2" t="s">
        <v>25</v>
      </c>
      <c r="H4590" s="3">
        <v>42283</v>
      </c>
    </row>
    <row r="4591" spans="1:8">
      <c r="A4591" s="2" t="s">
        <v>583</v>
      </c>
      <c r="B4591" s="12">
        <v>60793014601</v>
      </c>
      <c r="C4591" s="2">
        <v>6.2484099999999998</v>
      </c>
      <c r="D4591" s="2">
        <v>6.7482800000000003</v>
      </c>
      <c r="E4591" s="2" t="s">
        <v>24</v>
      </c>
      <c r="F4591" s="2">
        <v>0.08</v>
      </c>
      <c r="G4591" s="2" t="s">
        <v>25</v>
      </c>
      <c r="H4591" s="3">
        <v>42283</v>
      </c>
    </row>
    <row r="4592" spans="1:8">
      <c r="A4592" s="2" t="s">
        <v>1165</v>
      </c>
      <c r="B4592" s="12">
        <v>43538019016</v>
      </c>
      <c r="C4592" s="2">
        <v>0.75336999999999998</v>
      </c>
      <c r="D4592" s="2">
        <v>0.85929999999999995</v>
      </c>
      <c r="E4592" s="2" t="s">
        <v>24</v>
      </c>
      <c r="F4592" s="2">
        <v>0.1406</v>
      </c>
      <c r="G4592" s="2" t="s">
        <v>25</v>
      </c>
      <c r="H4592" s="3">
        <v>42283</v>
      </c>
    </row>
    <row r="4593" spans="1:8">
      <c r="A4593" s="2" t="s">
        <v>189</v>
      </c>
      <c r="B4593" s="12">
        <v>43538019116</v>
      </c>
      <c r="C4593" s="2">
        <v>383.98311000000001</v>
      </c>
      <c r="D4593" s="2">
        <v>433.00623999999999</v>
      </c>
      <c r="E4593" s="2" t="s">
        <v>24</v>
      </c>
      <c r="F4593" s="2">
        <v>0.12770000000000001</v>
      </c>
      <c r="G4593" s="2" t="s">
        <v>25</v>
      </c>
      <c r="H4593" s="3">
        <v>42283</v>
      </c>
    </row>
    <row r="4594" spans="1:8">
      <c r="A4594" s="2" t="s">
        <v>586</v>
      </c>
      <c r="B4594" s="12">
        <v>69055038</v>
      </c>
      <c r="C4594" s="2">
        <v>126.85850000000001</v>
      </c>
      <c r="D4594" s="2">
        <v>133.20142999999999</v>
      </c>
      <c r="E4594" s="2" t="s">
        <v>24</v>
      </c>
      <c r="F4594" s="2">
        <v>0.05</v>
      </c>
      <c r="G4594" s="2" t="s">
        <v>25</v>
      </c>
      <c r="H4594" s="3">
        <v>42283</v>
      </c>
    </row>
    <row r="4595" spans="1:8">
      <c r="A4595" s="2" t="s">
        <v>587</v>
      </c>
      <c r="B4595" s="12">
        <v>69077038</v>
      </c>
      <c r="C4595" s="2">
        <v>256.14193999999998</v>
      </c>
      <c r="D4595" s="2">
        <v>268.94902999999999</v>
      </c>
      <c r="E4595" s="2" t="s">
        <v>24</v>
      </c>
      <c r="F4595" s="2">
        <v>0.05</v>
      </c>
      <c r="G4595" s="2" t="s">
        <v>25</v>
      </c>
      <c r="H4595" s="3">
        <v>42283</v>
      </c>
    </row>
    <row r="4596" spans="1:8">
      <c r="A4596" s="2" t="s">
        <v>606</v>
      </c>
      <c r="B4596" s="12">
        <v>23915530</v>
      </c>
      <c r="C4596" s="2">
        <v>8.8326100000000007</v>
      </c>
      <c r="D4596" s="2">
        <v>9.0975000000000001</v>
      </c>
      <c r="E4596" s="2" t="s">
        <v>24</v>
      </c>
      <c r="F4596" s="2">
        <v>0.03</v>
      </c>
      <c r="G4596" s="2" t="s">
        <v>25</v>
      </c>
      <c r="H4596" s="3">
        <v>42283</v>
      </c>
    </row>
    <row r="4597" spans="1:8">
      <c r="A4597" s="2" t="s">
        <v>606</v>
      </c>
      <c r="B4597" s="12">
        <v>23915560</v>
      </c>
      <c r="C4597" s="2">
        <v>8.8209900000000001</v>
      </c>
      <c r="D4597" s="2">
        <v>9.0856200000000005</v>
      </c>
      <c r="E4597" s="2" t="s">
        <v>24</v>
      </c>
      <c r="F4597" s="2">
        <v>0.03</v>
      </c>
      <c r="G4597" s="2" t="s">
        <v>25</v>
      </c>
      <c r="H4597" s="3">
        <v>42283</v>
      </c>
    </row>
    <row r="4598" spans="1:8">
      <c r="A4598" s="2" t="s">
        <v>607</v>
      </c>
      <c r="B4598" s="12">
        <v>23833503</v>
      </c>
      <c r="C4598" s="2">
        <v>8.8800000000000008</v>
      </c>
      <c r="D4598" s="2">
        <v>9.1463199999999993</v>
      </c>
      <c r="E4598" s="2" t="s">
        <v>24</v>
      </c>
      <c r="F4598" s="2">
        <v>0.03</v>
      </c>
      <c r="G4598" s="2" t="s">
        <v>25</v>
      </c>
      <c r="H4598" s="3">
        <v>42283</v>
      </c>
    </row>
    <row r="4599" spans="1:8">
      <c r="A4599" s="2" t="s">
        <v>607</v>
      </c>
      <c r="B4599" s="12">
        <v>23833510</v>
      </c>
      <c r="C4599" s="2">
        <v>8.8046900000000008</v>
      </c>
      <c r="D4599" s="2">
        <v>9.0689200000000003</v>
      </c>
      <c r="E4599" s="2" t="s">
        <v>24</v>
      </c>
      <c r="F4599" s="2">
        <v>0.03</v>
      </c>
      <c r="G4599" s="2" t="s">
        <v>25</v>
      </c>
      <c r="H4599" s="3">
        <v>42283</v>
      </c>
    </row>
    <row r="4600" spans="1:8">
      <c r="A4600" s="2" t="s">
        <v>608</v>
      </c>
      <c r="B4600" s="12">
        <v>23915630</v>
      </c>
      <c r="C4600" s="2">
        <v>9.3565699999999996</v>
      </c>
      <c r="D4600" s="2">
        <v>9.6373599999999993</v>
      </c>
      <c r="E4600" s="2" t="s">
        <v>24</v>
      </c>
      <c r="F4600" s="2">
        <v>0.03</v>
      </c>
      <c r="G4600" s="2" t="s">
        <v>25</v>
      </c>
      <c r="H4600" s="3">
        <v>42283</v>
      </c>
    </row>
    <row r="4601" spans="1:8">
      <c r="A4601" s="2" t="s">
        <v>608</v>
      </c>
      <c r="B4601" s="12">
        <v>23915660</v>
      </c>
      <c r="C4601" s="2">
        <v>9.3803900000000002</v>
      </c>
      <c r="D4601" s="2">
        <v>9.6617999999999995</v>
      </c>
      <c r="E4601" s="2" t="s">
        <v>24</v>
      </c>
      <c r="F4601" s="2">
        <v>0.03</v>
      </c>
      <c r="G4601" s="2" t="s">
        <v>25</v>
      </c>
      <c r="H4601" s="3">
        <v>42283</v>
      </c>
    </row>
    <row r="4602" spans="1:8">
      <c r="A4602" s="2" t="s">
        <v>609</v>
      </c>
      <c r="B4602" s="12">
        <v>23004203</v>
      </c>
      <c r="C4602" s="2">
        <v>9.3490599999999997</v>
      </c>
      <c r="D4602" s="2">
        <v>9.6296300000000006</v>
      </c>
      <c r="E4602" s="2" t="s">
        <v>24</v>
      </c>
      <c r="F4602" s="2">
        <v>0.03</v>
      </c>
      <c r="G4602" s="2" t="s">
        <v>25</v>
      </c>
      <c r="H4602" s="3">
        <v>42283</v>
      </c>
    </row>
    <row r="4603" spans="1:8">
      <c r="A4603" s="2" t="s">
        <v>609</v>
      </c>
      <c r="B4603" s="12">
        <v>23004210</v>
      </c>
      <c r="C4603" s="2">
        <v>9.2166800000000002</v>
      </c>
      <c r="D4603" s="2">
        <v>9.4931800000000006</v>
      </c>
      <c r="E4603" s="2" t="s">
        <v>24</v>
      </c>
      <c r="F4603" s="2">
        <v>0.03</v>
      </c>
      <c r="G4603" s="2" t="s">
        <v>25</v>
      </c>
      <c r="H4603" s="3">
        <v>42283</v>
      </c>
    </row>
    <row r="4604" spans="1:8">
      <c r="A4604" s="2" t="s">
        <v>610</v>
      </c>
      <c r="B4604" s="12">
        <v>69580043</v>
      </c>
      <c r="C4604" s="2">
        <v>5.0308099999999998</v>
      </c>
      <c r="D4604" s="2">
        <v>5.5057700000000001</v>
      </c>
      <c r="E4604" s="2" t="s">
        <v>24</v>
      </c>
      <c r="F4604" s="2">
        <v>9.4399999999999998E-2</v>
      </c>
      <c r="G4604" s="2" t="s">
        <v>25</v>
      </c>
      <c r="H4604" s="3">
        <v>42283</v>
      </c>
    </row>
    <row r="4605" spans="1:8">
      <c r="A4605" s="2" t="s">
        <v>611</v>
      </c>
      <c r="B4605" s="12">
        <v>69581043</v>
      </c>
      <c r="C4605" s="2">
        <v>5.0217900000000002</v>
      </c>
      <c r="D4605" s="2">
        <v>5.4958900000000002</v>
      </c>
      <c r="E4605" s="2" t="s">
        <v>24</v>
      </c>
      <c r="F4605" s="2">
        <v>9.4399999999999998E-2</v>
      </c>
      <c r="G4605" s="2" t="s">
        <v>25</v>
      </c>
      <c r="H4605" s="3">
        <v>42283</v>
      </c>
    </row>
    <row r="4606" spans="1:8">
      <c r="A4606" s="2" t="s">
        <v>612</v>
      </c>
      <c r="B4606" s="12">
        <v>69582043</v>
      </c>
      <c r="C4606" s="2">
        <v>5.0321899999999999</v>
      </c>
      <c r="D4606" s="2">
        <v>5.5072799999999997</v>
      </c>
      <c r="E4606" s="2" t="s">
        <v>24</v>
      </c>
      <c r="F4606" s="2">
        <v>9.4399999999999998E-2</v>
      </c>
      <c r="G4606" s="2" t="s">
        <v>25</v>
      </c>
      <c r="H4606" s="3">
        <v>42283</v>
      </c>
    </row>
    <row r="4607" spans="1:8">
      <c r="A4607" s="2" t="s">
        <v>622</v>
      </c>
      <c r="B4607" s="12">
        <v>69024230</v>
      </c>
      <c r="C4607" s="2">
        <v>6.8484699999999998</v>
      </c>
      <c r="D4607" s="2">
        <v>7.4949700000000004</v>
      </c>
      <c r="E4607" s="2" t="s">
        <v>24</v>
      </c>
      <c r="F4607" s="2">
        <v>9.4399999999999998E-2</v>
      </c>
      <c r="G4607" s="2" t="s">
        <v>25</v>
      </c>
      <c r="H4607" s="3">
        <v>42283</v>
      </c>
    </row>
    <row r="4608" spans="1:8">
      <c r="A4608" s="2" t="s">
        <v>623</v>
      </c>
      <c r="B4608" s="12">
        <v>69024430</v>
      </c>
      <c r="C4608" s="2">
        <v>6.8370899999999999</v>
      </c>
      <c r="D4608" s="2">
        <v>7.4825200000000001</v>
      </c>
      <c r="E4608" s="2" t="s">
        <v>24</v>
      </c>
      <c r="F4608" s="2">
        <v>9.4399999999999998E-2</v>
      </c>
      <c r="G4608" s="2" t="s">
        <v>25</v>
      </c>
      <c r="H4608" s="3">
        <v>42283</v>
      </c>
    </row>
    <row r="4609" spans="1:8">
      <c r="A4609" s="2" t="s">
        <v>1816</v>
      </c>
      <c r="B4609" s="12">
        <v>2143380</v>
      </c>
      <c r="C4609" s="2">
        <v>235.46299999999999</v>
      </c>
      <c r="D4609" s="2">
        <v>256.42863</v>
      </c>
      <c r="E4609" s="2" t="s">
        <v>24</v>
      </c>
      <c r="F4609" s="2">
        <v>8.8999999999999996E-2</v>
      </c>
      <c r="G4609" s="2" t="s">
        <v>25</v>
      </c>
      <c r="H4609" s="3">
        <v>42283</v>
      </c>
    </row>
    <row r="4610" spans="1:8">
      <c r="A4610" s="2" t="s">
        <v>1817</v>
      </c>
      <c r="B4610" s="12">
        <v>2143480</v>
      </c>
      <c r="C4610" s="2">
        <v>234.57333</v>
      </c>
      <c r="D4610" s="2">
        <v>255.45974000000001</v>
      </c>
      <c r="E4610" s="2" t="s">
        <v>24</v>
      </c>
      <c r="F4610" s="2">
        <v>8.8999999999999996E-2</v>
      </c>
      <c r="G4610" s="2" t="s">
        <v>25</v>
      </c>
      <c r="H4610" s="3">
        <v>42283</v>
      </c>
    </row>
    <row r="4611" spans="1:8">
      <c r="A4611" s="2" t="s">
        <v>101</v>
      </c>
      <c r="B4611" s="12">
        <v>187014210</v>
      </c>
      <c r="C4611" s="2">
        <v>12.817159999999999</v>
      </c>
      <c r="D4611" s="2">
        <v>14.73973</v>
      </c>
      <c r="E4611" s="2" t="s">
        <v>24</v>
      </c>
      <c r="F4611" s="2">
        <v>0.15</v>
      </c>
      <c r="G4611" s="2" t="s">
        <v>25</v>
      </c>
      <c r="H4611" s="3">
        <v>42283</v>
      </c>
    </row>
    <row r="4612" spans="1:8">
      <c r="A4612" s="2" t="s">
        <v>102</v>
      </c>
      <c r="B4612" s="12">
        <v>187014310</v>
      </c>
      <c r="C4612" s="2">
        <v>17.399039999999999</v>
      </c>
      <c r="D4612" s="2">
        <v>20.008890000000001</v>
      </c>
      <c r="E4612" s="2" t="s">
        <v>24</v>
      </c>
      <c r="F4612" s="2">
        <v>0.15</v>
      </c>
      <c r="G4612" s="2" t="s">
        <v>25</v>
      </c>
      <c r="H4612" s="3">
        <v>42283</v>
      </c>
    </row>
    <row r="4613" spans="1:8">
      <c r="A4613" s="2" t="s">
        <v>1478</v>
      </c>
      <c r="B4613" s="12">
        <v>187014130</v>
      </c>
      <c r="C4613" s="2">
        <v>11.70955</v>
      </c>
      <c r="D4613" s="2">
        <v>13.465859999999999</v>
      </c>
      <c r="E4613" s="2" t="s">
        <v>24</v>
      </c>
      <c r="F4613" s="2">
        <v>0.15</v>
      </c>
      <c r="G4613" s="2" t="s">
        <v>25</v>
      </c>
      <c r="H4613" s="3">
        <v>42283</v>
      </c>
    </row>
    <row r="4614" spans="1:8">
      <c r="A4614" s="2" t="s">
        <v>632</v>
      </c>
      <c r="B4614" s="12">
        <v>69422030</v>
      </c>
      <c r="C4614" s="2">
        <v>33.292169999999999</v>
      </c>
      <c r="D4614" s="2">
        <v>36.434959999999997</v>
      </c>
      <c r="E4614" s="2" t="s">
        <v>24</v>
      </c>
      <c r="F4614" s="2">
        <v>9.4399999999999998E-2</v>
      </c>
      <c r="G4614" s="2" t="s">
        <v>25</v>
      </c>
      <c r="H4614" s="3">
        <v>42283</v>
      </c>
    </row>
    <row r="4615" spans="1:8">
      <c r="A4615" s="2" t="s">
        <v>633</v>
      </c>
      <c r="B4615" s="12">
        <v>69420030</v>
      </c>
      <c r="C4615" s="2">
        <v>33.352040000000002</v>
      </c>
      <c r="D4615" s="2">
        <v>36.50047</v>
      </c>
      <c r="E4615" s="2" t="s">
        <v>24</v>
      </c>
      <c r="F4615" s="2">
        <v>9.4399999999999998E-2</v>
      </c>
      <c r="G4615" s="2" t="s">
        <v>25</v>
      </c>
      <c r="H4615" s="3">
        <v>42283</v>
      </c>
    </row>
    <row r="4616" spans="1:8">
      <c r="A4616" s="2" t="s">
        <v>634</v>
      </c>
      <c r="B4616" s="12">
        <v>69421030</v>
      </c>
      <c r="C4616" s="2">
        <v>33.127369999999999</v>
      </c>
      <c r="D4616" s="2">
        <v>36.254600000000003</v>
      </c>
      <c r="E4616" s="2" t="s">
        <v>24</v>
      </c>
      <c r="F4616" s="2">
        <v>9.4399999999999998E-2</v>
      </c>
      <c r="G4616" s="2" t="s">
        <v>25</v>
      </c>
      <c r="H4616" s="3">
        <v>42283</v>
      </c>
    </row>
    <row r="4617" spans="1:8">
      <c r="A4617" s="2" t="s">
        <v>1049</v>
      </c>
      <c r="B4617" s="12">
        <v>66582031131</v>
      </c>
      <c r="C4617" s="2">
        <v>6.8634300000000001</v>
      </c>
      <c r="D4617" s="2">
        <v>7.5427900000000001</v>
      </c>
      <c r="E4617" s="2" t="s">
        <v>24</v>
      </c>
      <c r="F4617" s="2">
        <v>9.9000000000000005E-2</v>
      </c>
      <c r="G4617" s="2" t="s">
        <v>25</v>
      </c>
      <c r="H4617" s="3">
        <v>42283</v>
      </c>
    </row>
    <row r="4618" spans="1:8">
      <c r="A4618" s="2" t="s">
        <v>1050</v>
      </c>
      <c r="B4618" s="12">
        <v>66582031231</v>
      </c>
      <c r="C4618" s="2">
        <v>6.8673200000000003</v>
      </c>
      <c r="D4618" s="2">
        <v>7.5470800000000002</v>
      </c>
      <c r="E4618" s="2" t="s">
        <v>24</v>
      </c>
      <c r="F4618" s="2">
        <v>9.9000000000000005E-2</v>
      </c>
      <c r="G4618" s="2" t="s">
        <v>25</v>
      </c>
      <c r="H4618" s="3">
        <v>42283</v>
      </c>
    </row>
    <row r="4619" spans="1:8">
      <c r="A4619" s="2" t="s">
        <v>1051</v>
      </c>
      <c r="B4619" s="12">
        <v>66582031331</v>
      </c>
      <c r="C4619" s="2">
        <v>6.8220900000000002</v>
      </c>
      <c r="D4619" s="2">
        <v>7.49735</v>
      </c>
      <c r="E4619" s="2" t="s">
        <v>24</v>
      </c>
      <c r="F4619" s="2">
        <v>9.9000000000000005E-2</v>
      </c>
      <c r="G4619" s="2" t="s">
        <v>25</v>
      </c>
      <c r="H4619" s="3">
        <v>42283</v>
      </c>
    </row>
    <row r="4620" spans="1:8">
      <c r="A4620" s="2" t="s">
        <v>1052</v>
      </c>
      <c r="B4620" s="12">
        <v>66582031531</v>
      </c>
      <c r="C4620" s="2">
        <v>6.8126199999999999</v>
      </c>
      <c r="D4620" s="2">
        <v>7.4869399999999997</v>
      </c>
      <c r="E4620" s="2" t="s">
        <v>24</v>
      </c>
      <c r="F4620" s="2">
        <v>9.9000000000000005E-2</v>
      </c>
      <c r="G4620" s="2" t="s">
        <v>25</v>
      </c>
      <c r="H4620" s="3">
        <v>42283</v>
      </c>
    </row>
    <row r="4621" spans="1:8">
      <c r="A4621" s="2" t="s">
        <v>961</v>
      </c>
      <c r="B4621" s="12">
        <v>187073030</v>
      </c>
      <c r="C4621" s="2">
        <v>26.476459999999999</v>
      </c>
      <c r="D4621" s="2">
        <v>30.447929999999999</v>
      </c>
      <c r="E4621" s="2" t="s">
        <v>24</v>
      </c>
      <c r="F4621" s="2">
        <v>0.15</v>
      </c>
      <c r="G4621" s="2" t="s">
        <v>25</v>
      </c>
      <c r="H4621" s="3">
        <v>42283</v>
      </c>
    </row>
    <row r="4622" spans="1:8">
      <c r="A4622" s="2" t="s">
        <v>962</v>
      </c>
      <c r="B4622" s="12">
        <v>187073130</v>
      </c>
      <c r="C4622" s="2">
        <v>34.93197</v>
      </c>
      <c r="D4622" s="2">
        <v>40.171770000000002</v>
      </c>
      <c r="E4622" s="2" t="s">
        <v>24</v>
      </c>
      <c r="F4622" s="2">
        <v>0.15</v>
      </c>
      <c r="G4622" s="2" t="s">
        <v>25</v>
      </c>
      <c r="H4622" s="3">
        <v>42283</v>
      </c>
    </row>
    <row r="4623" spans="1:8">
      <c r="A4623" s="2" t="s">
        <v>654</v>
      </c>
      <c r="B4623" s="12">
        <v>9002901</v>
      </c>
      <c r="C4623" s="2">
        <v>2.0908099999999998</v>
      </c>
      <c r="D4623" s="2">
        <v>2.34171</v>
      </c>
      <c r="E4623" s="2" t="s">
        <v>24</v>
      </c>
      <c r="F4623" s="2">
        <v>0.12</v>
      </c>
      <c r="G4623" s="2" t="s">
        <v>25</v>
      </c>
      <c r="H4623" s="3">
        <v>42283</v>
      </c>
    </row>
    <row r="4624" spans="1:8">
      <c r="A4624" s="2" t="s">
        <v>655</v>
      </c>
      <c r="B4624" s="12">
        <v>9005501</v>
      </c>
      <c r="C4624" s="2">
        <v>2.6106600000000002</v>
      </c>
      <c r="D4624" s="2">
        <v>2.9239700000000002</v>
      </c>
      <c r="E4624" s="2" t="s">
        <v>24</v>
      </c>
      <c r="F4624" s="2">
        <v>0.12</v>
      </c>
      <c r="G4624" s="2" t="s">
        <v>25</v>
      </c>
      <c r="H4624" s="3">
        <v>42283</v>
      </c>
    </row>
    <row r="4625" spans="1:8">
      <c r="A4625" s="2" t="s">
        <v>656</v>
      </c>
      <c r="B4625" s="12">
        <v>9009001</v>
      </c>
      <c r="C4625" s="2">
        <v>3.53389</v>
      </c>
      <c r="D4625" s="2">
        <v>3.9579900000000001</v>
      </c>
      <c r="E4625" s="2" t="s">
        <v>24</v>
      </c>
      <c r="F4625" s="2">
        <v>0.12</v>
      </c>
      <c r="G4625" s="2" t="s">
        <v>25</v>
      </c>
      <c r="H4625" s="3">
        <v>42283</v>
      </c>
    </row>
    <row r="4626" spans="1:8">
      <c r="A4626" s="2" t="s">
        <v>1173</v>
      </c>
      <c r="B4626" s="12">
        <v>9009401</v>
      </c>
      <c r="C4626" s="2">
        <v>5.9320199999999996</v>
      </c>
      <c r="D4626" s="2">
        <v>6.6438100000000002</v>
      </c>
      <c r="E4626" s="2" t="s">
        <v>24</v>
      </c>
      <c r="F4626" s="2">
        <v>0.12</v>
      </c>
      <c r="G4626" s="2" t="s">
        <v>25</v>
      </c>
      <c r="H4626" s="3">
        <v>42283</v>
      </c>
    </row>
    <row r="4627" spans="1:8">
      <c r="A4627" s="2" t="s">
        <v>1668</v>
      </c>
      <c r="B4627" s="12">
        <v>9005907</v>
      </c>
      <c r="C4627" s="2">
        <v>5.2280300000000004</v>
      </c>
      <c r="D4627" s="2">
        <v>5.8554500000000003</v>
      </c>
      <c r="E4627" s="2" t="s">
        <v>24</v>
      </c>
      <c r="F4627" s="2">
        <v>0.12</v>
      </c>
      <c r="G4627" s="2" t="s">
        <v>25</v>
      </c>
      <c r="H4627" s="3">
        <v>42283</v>
      </c>
    </row>
    <row r="4628" spans="1:8">
      <c r="A4628" s="2" t="s">
        <v>657</v>
      </c>
      <c r="B4628" s="12">
        <v>69100101</v>
      </c>
      <c r="C4628" s="2">
        <v>40.664020000000001</v>
      </c>
      <c r="D4628" s="2">
        <v>43.469830000000002</v>
      </c>
      <c r="E4628" s="2" t="s">
        <v>24</v>
      </c>
      <c r="F4628" s="2">
        <v>6.9000000000000006E-2</v>
      </c>
      <c r="G4628" s="2" t="s">
        <v>25</v>
      </c>
      <c r="H4628" s="3">
        <v>42283</v>
      </c>
    </row>
    <row r="4629" spans="1:8">
      <c r="A4629" s="2" t="s">
        <v>659</v>
      </c>
      <c r="B4629" s="12">
        <v>71023724</v>
      </c>
      <c r="C4629" s="2">
        <v>2.28823</v>
      </c>
      <c r="D4629" s="2">
        <v>2.4712900000000002</v>
      </c>
      <c r="E4629" s="2" t="s">
        <v>24</v>
      </c>
      <c r="F4629" s="2">
        <v>0.08</v>
      </c>
      <c r="G4629" s="2" t="s">
        <v>25</v>
      </c>
      <c r="H4629" s="3">
        <v>42283</v>
      </c>
    </row>
    <row r="4630" spans="1:8">
      <c r="A4630" s="2" t="s">
        <v>103</v>
      </c>
      <c r="B4630" s="12">
        <v>187045302</v>
      </c>
      <c r="C4630" s="2">
        <v>50.366239999999998</v>
      </c>
      <c r="D4630" s="2">
        <v>57.92118</v>
      </c>
      <c r="E4630" s="2" t="s">
        <v>24</v>
      </c>
      <c r="F4630" s="2">
        <v>0.15</v>
      </c>
      <c r="G4630" s="2" t="s">
        <v>25</v>
      </c>
      <c r="H4630" s="3">
        <v>42283</v>
      </c>
    </row>
    <row r="4631" spans="1:8">
      <c r="A4631" s="2" t="s">
        <v>1054</v>
      </c>
      <c r="B4631" s="12">
        <v>66582041428</v>
      </c>
      <c r="C4631" s="2">
        <v>6.9206200000000004</v>
      </c>
      <c r="D4631" s="2">
        <v>7.6058300000000001</v>
      </c>
      <c r="E4631" s="2" t="s">
        <v>24</v>
      </c>
      <c r="F4631" s="2">
        <v>9.9000000000000005E-2</v>
      </c>
      <c r="G4631" s="2" t="s">
        <v>25</v>
      </c>
      <c r="H4631" s="3">
        <v>42283</v>
      </c>
    </row>
    <row r="4632" spans="1:8">
      <c r="A4632" s="2" t="s">
        <v>663</v>
      </c>
      <c r="B4632" s="12">
        <v>69306030</v>
      </c>
      <c r="C4632" s="2">
        <v>18.006229999999999</v>
      </c>
      <c r="D4632" s="2">
        <v>20.166969999999999</v>
      </c>
      <c r="E4632" s="2" t="s">
        <v>24</v>
      </c>
      <c r="F4632" s="2">
        <v>0.12</v>
      </c>
      <c r="G4632" s="2" t="s">
        <v>25</v>
      </c>
      <c r="H4632" s="3">
        <v>42283</v>
      </c>
    </row>
    <row r="4633" spans="1:8">
      <c r="A4633" s="2" t="s">
        <v>664</v>
      </c>
      <c r="B4633" s="12">
        <v>69306075</v>
      </c>
      <c r="C4633" s="2">
        <v>18.006229999999999</v>
      </c>
      <c r="D4633" s="2">
        <v>20.166969999999999</v>
      </c>
      <c r="E4633" s="2" t="s">
        <v>24</v>
      </c>
      <c r="F4633" s="2">
        <v>0.12</v>
      </c>
      <c r="G4633" s="2" t="s">
        <v>25</v>
      </c>
      <c r="H4633" s="3">
        <v>42283</v>
      </c>
    </row>
    <row r="4634" spans="1:8">
      <c r="A4634" s="2" t="s">
        <v>665</v>
      </c>
      <c r="B4634" s="12">
        <v>49491030</v>
      </c>
      <c r="C4634" s="2">
        <v>6.0261199999999997</v>
      </c>
      <c r="D4634" s="2">
        <v>6.5080999999999998</v>
      </c>
      <c r="E4634" s="2" t="s">
        <v>24</v>
      </c>
      <c r="F4634" s="2">
        <v>0.08</v>
      </c>
      <c r="G4634" s="2" t="s">
        <v>25</v>
      </c>
      <c r="H4634" s="3">
        <v>42283</v>
      </c>
    </row>
    <row r="4635" spans="1:8">
      <c r="A4635" s="2" t="s">
        <v>666</v>
      </c>
      <c r="B4635" s="12">
        <v>49496030</v>
      </c>
      <c r="C4635" s="2">
        <v>6.0900699999999999</v>
      </c>
      <c r="D4635" s="2">
        <v>6.5771600000000001</v>
      </c>
      <c r="E4635" s="2" t="s">
        <v>24</v>
      </c>
      <c r="F4635" s="2">
        <v>0.08</v>
      </c>
      <c r="G4635" s="2" t="s">
        <v>25</v>
      </c>
      <c r="H4635" s="3">
        <v>42283</v>
      </c>
    </row>
    <row r="4636" spans="1:8">
      <c r="A4636" s="2" t="s">
        <v>667</v>
      </c>
      <c r="B4636" s="12">
        <v>49490030</v>
      </c>
      <c r="C4636" s="2">
        <v>6.1190699999999998</v>
      </c>
      <c r="D4636" s="2">
        <v>6.6084699999999996</v>
      </c>
      <c r="E4636" s="2" t="s">
        <v>24</v>
      </c>
      <c r="F4636" s="2">
        <v>0.08</v>
      </c>
      <c r="G4636" s="2" t="s">
        <v>25</v>
      </c>
      <c r="H4636" s="3">
        <v>42283</v>
      </c>
    </row>
    <row r="4637" spans="1:8">
      <c r="A4637" s="2" t="s">
        <v>669</v>
      </c>
      <c r="B4637" s="12">
        <v>23361525</v>
      </c>
      <c r="C4637" s="2">
        <v>48.756540000000001</v>
      </c>
      <c r="D4637" s="2">
        <v>53.391820000000003</v>
      </c>
      <c r="E4637" s="2" t="s">
        <v>24</v>
      </c>
      <c r="F4637" s="2">
        <v>9.5100000000000004E-2</v>
      </c>
      <c r="G4637" s="2" t="s">
        <v>25</v>
      </c>
      <c r="H4637" s="3">
        <v>42283</v>
      </c>
    </row>
    <row r="4638" spans="1:8">
      <c r="A4638" s="2" t="s">
        <v>670</v>
      </c>
      <c r="B4638" s="12">
        <v>9513601</v>
      </c>
      <c r="C4638" s="2">
        <v>4.9534900000000004</v>
      </c>
      <c r="D4638" s="2">
        <v>5.5479099999999999</v>
      </c>
      <c r="E4638" s="2" t="s">
        <v>24</v>
      </c>
      <c r="F4638" s="2">
        <v>0.12</v>
      </c>
      <c r="G4638" s="2" t="s">
        <v>25</v>
      </c>
      <c r="H4638" s="3">
        <v>42283</v>
      </c>
    </row>
    <row r="4639" spans="1:8">
      <c r="A4639" s="2" t="s">
        <v>671</v>
      </c>
      <c r="B4639" s="12">
        <v>9513502</v>
      </c>
      <c r="C4639" s="2">
        <v>147.05617000000001</v>
      </c>
      <c r="D4639" s="2">
        <v>164.70291</v>
      </c>
      <c r="E4639" s="2" t="s">
        <v>24</v>
      </c>
      <c r="F4639" s="2">
        <v>0.12</v>
      </c>
      <c r="G4639" s="2" t="s">
        <v>25</v>
      </c>
      <c r="H4639" s="3">
        <v>42283</v>
      </c>
    </row>
    <row r="4640" spans="1:8">
      <c r="A4640" s="2" t="s">
        <v>1688</v>
      </c>
      <c r="B4640" s="12">
        <v>68968907503</v>
      </c>
      <c r="C4640" s="2">
        <v>4.8003200000000001</v>
      </c>
      <c r="D4640" s="2">
        <v>5.2274099999999999</v>
      </c>
      <c r="E4640" s="2" t="s">
        <v>24</v>
      </c>
      <c r="F4640" s="2">
        <v>8.8999999999999996E-2</v>
      </c>
      <c r="G4640" s="2" t="s">
        <v>25</v>
      </c>
      <c r="H4640" s="3">
        <v>42172</v>
      </c>
    </row>
    <row r="4641" spans="1:8">
      <c r="A4641" s="2" t="s">
        <v>723</v>
      </c>
      <c r="B4641" s="12">
        <v>78037742</v>
      </c>
      <c r="C4641" s="2">
        <v>13.306800000000001</v>
      </c>
      <c r="D4641" s="2">
        <v>15.95486</v>
      </c>
      <c r="E4641" s="2" t="s">
        <v>24</v>
      </c>
      <c r="F4641" s="2">
        <v>0.19900000000000001</v>
      </c>
      <c r="G4641" s="2" t="s">
        <v>25</v>
      </c>
      <c r="H4641" s="3">
        <v>42172</v>
      </c>
    </row>
    <row r="4642" spans="1:8">
      <c r="A4642" s="2" t="s">
        <v>724</v>
      </c>
      <c r="B4642" s="12">
        <v>78037842</v>
      </c>
      <c r="C4642" s="2">
        <v>13.39301</v>
      </c>
      <c r="D4642" s="2">
        <v>16.058219999999999</v>
      </c>
      <c r="E4642" s="2" t="s">
        <v>24</v>
      </c>
      <c r="F4642" s="2">
        <v>0.19900000000000001</v>
      </c>
      <c r="G4642" s="2" t="s">
        <v>25</v>
      </c>
      <c r="H4642" s="3">
        <v>42172</v>
      </c>
    </row>
    <row r="4643" spans="1:8">
      <c r="A4643" s="2" t="s">
        <v>736</v>
      </c>
      <c r="B4643" s="12">
        <v>68968555203</v>
      </c>
      <c r="C4643" s="2">
        <v>8.1999600000000008</v>
      </c>
      <c r="D4643" s="2">
        <v>9.0119199999999999</v>
      </c>
      <c r="E4643" s="2" t="s">
        <v>24</v>
      </c>
      <c r="F4643" s="2">
        <v>9.9000000000000005E-2</v>
      </c>
      <c r="G4643" s="2" t="s">
        <v>25</v>
      </c>
      <c r="H4643" s="3">
        <v>42172</v>
      </c>
    </row>
    <row r="4644" spans="1:8">
      <c r="A4644" s="2" t="s">
        <v>737</v>
      </c>
      <c r="B4644" s="12">
        <v>68968555303</v>
      </c>
      <c r="C4644" s="2">
        <v>8.2057500000000001</v>
      </c>
      <c r="D4644" s="2">
        <v>9.0182800000000007</v>
      </c>
      <c r="E4644" s="2" t="s">
        <v>24</v>
      </c>
      <c r="F4644" s="2">
        <v>9.9000000000000005E-2</v>
      </c>
      <c r="G4644" s="2" t="s">
        <v>25</v>
      </c>
      <c r="H4644" s="3">
        <v>42172</v>
      </c>
    </row>
    <row r="4645" spans="1:8">
      <c r="A4645" s="2" t="s">
        <v>738</v>
      </c>
      <c r="B4645" s="12">
        <v>68968555403</v>
      </c>
      <c r="C4645" s="2">
        <v>8.1507799999999992</v>
      </c>
      <c r="D4645" s="2">
        <v>8.9578699999999998</v>
      </c>
      <c r="E4645" s="2" t="s">
        <v>24</v>
      </c>
      <c r="F4645" s="2">
        <v>9.9000000000000005E-2</v>
      </c>
      <c r="G4645" s="2" t="s">
        <v>25</v>
      </c>
      <c r="H4645" s="3">
        <v>42172</v>
      </c>
    </row>
    <row r="4646" spans="1:8">
      <c r="A4646" s="2" t="s">
        <v>739</v>
      </c>
      <c r="B4646" s="12">
        <v>68968555503</v>
      </c>
      <c r="C4646" s="2">
        <v>8.15245</v>
      </c>
      <c r="D4646" s="2">
        <v>8.9596999999999998</v>
      </c>
      <c r="E4646" s="2" t="s">
        <v>24</v>
      </c>
      <c r="F4646" s="2">
        <v>9.9000000000000005E-2</v>
      </c>
      <c r="G4646" s="2" t="s">
        <v>25</v>
      </c>
      <c r="H4646" s="3">
        <v>42172</v>
      </c>
    </row>
    <row r="4647" spans="1:8">
      <c r="A4647" s="2" t="s">
        <v>74</v>
      </c>
      <c r="B4647" s="12">
        <v>68968663708</v>
      </c>
      <c r="C4647" s="2">
        <v>12.231619999999999</v>
      </c>
      <c r="D4647" s="2">
        <v>13.44218</v>
      </c>
      <c r="E4647" s="2" t="s">
        <v>24</v>
      </c>
      <c r="F4647" s="2">
        <v>9.9000000000000005E-2</v>
      </c>
      <c r="G4647" s="2" t="s">
        <v>25</v>
      </c>
      <c r="H4647" s="3">
        <v>42172</v>
      </c>
    </row>
    <row r="4648" spans="1:8">
      <c r="A4648" s="2" t="s">
        <v>75</v>
      </c>
      <c r="B4648" s="12">
        <v>68968665008</v>
      </c>
      <c r="C4648" s="2">
        <v>12.25099</v>
      </c>
      <c r="D4648" s="2">
        <v>13.463469999999999</v>
      </c>
      <c r="E4648" s="2" t="s">
        <v>24</v>
      </c>
      <c r="F4648" s="2">
        <v>9.9000000000000005E-2</v>
      </c>
      <c r="G4648" s="2" t="s">
        <v>25</v>
      </c>
      <c r="H4648" s="3">
        <v>42172</v>
      </c>
    </row>
    <row r="4649" spans="1:8">
      <c r="A4649" s="2" t="s">
        <v>76</v>
      </c>
      <c r="B4649" s="12">
        <v>68968667508</v>
      </c>
      <c r="C4649" s="2">
        <v>12.232390000000001</v>
      </c>
      <c r="D4649" s="2">
        <v>13.44303</v>
      </c>
      <c r="E4649" s="2" t="s">
        <v>24</v>
      </c>
      <c r="F4649" s="2">
        <v>9.9000000000000005E-2</v>
      </c>
      <c r="G4649" s="2" t="s">
        <v>25</v>
      </c>
      <c r="H4649" s="3">
        <v>42172</v>
      </c>
    </row>
    <row r="4650" spans="1:8">
      <c r="A4650" s="2" t="s">
        <v>77</v>
      </c>
      <c r="B4650" s="12">
        <v>68968661008</v>
      </c>
      <c r="C4650" s="2">
        <v>12.168839999999999</v>
      </c>
      <c r="D4650" s="2">
        <v>13.373189999999999</v>
      </c>
      <c r="E4650" s="2" t="s">
        <v>24</v>
      </c>
      <c r="F4650" s="2">
        <v>9.9000000000000005E-2</v>
      </c>
      <c r="G4650" s="2" t="s">
        <v>25</v>
      </c>
      <c r="H4650" s="3">
        <v>42172</v>
      </c>
    </row>
    <row r="4651" spans="1:8">
      <c r="A4651" s="2" t="s">
        <v>1708</v>
      </c>
      <c r="B4651" s="12">
        <v>68968204001</v>
      </c>
      <c r="C4651" s="2">
        <v>8.7660400000000003</v>
      </c>
      <c r="D4651" s="2">
        <v>9.6338799999999996</v>
      </c>
      <c r="E4651" s="2" t="s">
        <v>24</v>
      </c>
      <c r="F4651" s="2">
        <v>9.9000000000000005E-2</v>
      </c>
      <c r="G4651" s="2" t="s">
        <v>25</v>
      </c>
      <c r="H4651" s="3">
        <v>42172</v>
      </c>
    </row>
    <row r="4652" spans="1:8">
      <c r="A4652" s="2" t="s">
        <v>674</v>
      </c>
      <c r="B4652" s="12">
        <v>13548013250</v>
      </c>
      <c r="C4652" s="2">
        <v>7.8399000000000001</v>
      </c>
      <c r="D4652" s="2">
        <v>8.5454899999999991</v>
      </c>
      <c r="E4652" s="2" t="s">
        <v>24</v>
      </c>
      <c r="F4652" s="2">
        <v>0.09</v>
      </c>
      <c r="G4652" s="2" t="s">
        <v>25</v>
      </c>
      <c r="H4652" s="3">
        <v>42179</v>
      </c>
    </row>
    <row r="4653" spans="1:8">
      <c r="A4653" s="2" t="s">
        <v>149</v>
      </c>
      <c r="B4653" s="12">
        <v>88250033</v>
      </c>
      <c r="C4653" s="2">
        <v>19.697379999999999</v>
      </c>
      <c r="D4653" s="2">
        <v>21.647220000000001</v>
      </c>
      <c r="E4653" s="2" t="s">
        <v>24</v>
      </c>
      <c r="F4653" s="2">
        <v>9.9000000000000005E-2</v>
      </c>
      <c r="G4653" s="2" t="s">
        <v>25</v>
      </c>
      <c r="H4653" s="3">
        <v>42179</v>
      </c>
    </row>
    <row r="4654" spans="1:8">
      <c r="A4654" s="2" t="s">
        <v>150</v>
      </c>
      <c r="B4654" s="12">
        <v>88250205</v>
      </c>
      <c r="C4654" s="2">
        <v>25.312239999999999</v>
      </c>
      <c r="D4654" s="2">
        <v>27.817900000000002</v>
      </c>
      <c r="E4654" s="2" t="s">
        <v>24</v>
      </c>
      <c r="F4654" s="2">
        <v>9.9000000000000005E-2</v>
      </c>
      <c r="G4654" s="2" t="s">
        <v>25</v>
      </c>
      <c r="H4654" s="3">
        <v>42179</v>
      </c>
    </row>
    <row r="4655" spans="1:8">
      <c r="A4655" s="2" t="s">
        <v>1818</v>
      </c>
      <c r="B4655" s="12">
        <v>68012000316</v>
      </c>
      <c r="C4655" s="2">
        <v>11.977639999999999</v>
      </c>
      <c r="D4655" s="2">
        <v>71.865849999999995</v>
      </c>
      <c r="E4655" s="2" t="s">
        <v>24</v>
      </c>
      <c r="F4655" s="2">
        <v>5</v>
      </c>
      <c r="G4655" s="2" t="s">
        <v>25</v>
      </c>
      <c r="H4655" s="3">
        <v>42179</v>
      </c>
    </row>
    <row r="4656" spans="1:8">
      <c r="A4656" s="2" t="s">
        <v>1819</v>
      </c>
      <c r="B4656" s="12">
        <v>68012000213</v>
      </c>
      <c r="C4656" s="2">
        <v>5.51464</v>
      </c>
      <c r="D4656" s="2">
        <v>33.08784</v>
      </c>
      <c r="E4656" s="2" t="s">
        <v>24</v>
      </c>
      <c r="F4656" s="2">
        <v>5</v>
      </c>
      <c r="G4656" s="2" t="s">
        <v>25</v>
      </c>
      <c r="H4656" s="3">
        <v>42179</v>
      </c>
    </row>
    <row r="4657" spans="1:8">
      <c r="A4657" s="2" t="s">
        <v>419</v>
      </c>
      <c r="B4657" s="12">
        <v>66658023428</v>
      </c>
      <c r="C4657" s="2">
        <v>161.86395999999999</v>
      </c>
      <c r="D4657" s="2">
        <v>176.43172000000001</v>
      </c>
      <c r="E4657" s="2" t="s">
        <v>24</v>
      </c>
      <c r="F4657" s="2">
        <v>0.09</v>
      </c>
      <c r="G4657" s="2" t="s">
        <v>25</v>
      </c>
      <c r="H4657" s="3">
        <v>42179</v>
      </c>
    </row>
    <row r="4658" spans="1:8">
      <c r="A4658" s="2" t="s">
        <v>1820</v>
      </c>
      <c r="B4658" s="12">
        <v>187305050</v>
      </c>
      <c r="C4658" s="2">
        <v>7.8860599999999996</v>
      </c>
      <c r="D4658" s="2">
        <v>8.5958000000000006</v>
      </c>
      <c r="E4658" s="2" t="s">
        <v>24</v>
      </c>
      <c r="F4658" s="2">
        <v>0.09</v>
      </c>
      <c r="G4658" s="2" t="s">
        <v>25</v>
      </c>
      <c r="H4658" s="3">
        <v>42179</v>
      </c>
    </row>
    <row r="4659" spans="1:8">
      <c r="A4659" s="2" t="s">
        <v>1372</v>
      </c>
      <c r="B4659" s="12">
        <v>65649070141</v>
      </c>
      <c r="C4659" s="2">
        <v>4.3716400000000002</v>
      </c>
      <c r="D4659" s="2">
        <v>4.9399600000000001</v>
      </c>
      <c r="E4659" s="2" t="s">
        <v>24</v>
      </c>
      <c r="F4659" s="2">
        <v>0.13</v>
      </c>
      <c r="G4659" s="2" t="s">
        <v>25</v>
      </c>
      <c r="H4659" s="3">
        <v>42179</v>
      </c>
    </row>
    <row r="4660" spans="1:8">
      <c r="A4660" s="2" t="s">
        <v>1821</v>
      </c>
      <c r="B4660" s="12">
        <v>17772012101</v>
      </c>
      <c r="C4660" s="2">
        <v>3.8694000000000002</v>
      </c>
      <c r="D4660" s="2">
        <v>4.25244</v>
      </c>
      <c r="E4660" s="2" t="s">
        <v>24</v>
      </c>
      <c r="F4660" s="2">
        <v>9.9000000000000005E-2</v>
      </c>
      <c r="G4660" s="2" t="s">
        <v>25</v>
      </c>
      <c r="H4660" s="3">
        <v>42179</v>
      </c>
    </row>
    <row r="4661" spans="1:8">
      <c r="A4661" s="2" t="s">
        <v>1063</v>
      </c>
      <c r="B4661" s="12">
        <v>17772012201</v>
      </c>
      <c r="C4661" s="2">
        <v>5.4132499999999997</v>
      </c>
      <c r="D4661" s="2">
        <v>5.9491100000000001</v>
      </c>
      <c r="E4661" s="2" t="s">
        <v>24</v>
      </c>
      <c r="F4661" s="2">
        <v>9.9000000000000005E-2</v>
      </c>
      <c r="G4661" s="2" t="s">
        <v>25</v>
      </c>
      <c r="H4661" s="3">
        <v>42179</v>
      </c>
    </row>
    <row r="4662" spans="1:8">
      <c r="A4662" s="2" t="s">
        <v>1064</v>
      </c>
      <c r="B4662" s="12">
        <v>17772012301</v>
      </c>
      <c r="C4662" s="2">
        <v>9.7792700000000004</v>
      </c>
      <c r="D4662" s="2">
        <v>10.74742</v>
      </c>
      <c r="E4662" s="2" t="s">
        <v>24</v>
      </c>
      <c r="F4662" s="2">
        <v>9.9000000000000005E-2</v>
      </c>
      <c r="G4662" s="2" t="s">
        <v>25</v>
      </c>
      <c r="H4662" s="3">
        <v>42179</v>
      </c>
    </row>
    <row r="4663" spans="1:8">
      <c r="A4663" s="2" t="s">
        <v>1822</v>
      </c>
      <c r="B4663" s="12">
        <v>49281018371</v>
      </c>
      <c r="C4663" s="2">
        <v>2.12574</v>
      </c>
      <c r="D4663" s="2">
        <v>2.2319800000000001</v>
      </c>
      <c r="E4663" s="2" t="s">
        <v>24</v>
      </c>
      <c r="F4663" s="2">
        <v>0.05</v>
      </c>
      <c r="G4663" s="2" t="s">
        <v>25</v>
      </c>
      <c r="H4663" s="3">
        <v>42179</v>
      </c>
    </row>
    <row r="4664" spans="1:8">
      <c r="A4664" s="2" t="s">
        <v>1411</v>
      </c>
      <c r="B4664" s="12">
        <v>53687100</v>
      </c>
      <c r="C4664" s="2">
        <v>262.11847</v>
      </c>
      <c r="D4664" s="2">
        <v>274.70015999999998</v>
      </c>
      <c r="E4664" s="2" t="s">
        <v>24</v>
      </c>
      <c r="F4664" s="2">
        <v>4.8000000000000001E-2</v>
      </c>
      <c r="G4664" s="2" t="s">
        <v>25</v>
      </c>
      <c r="H4664" s="3">
        <v>42179</v>
      </c>
    </row>
    <row r="4665" spans="1:8">
      <c r="A4665" s="2" t="s">
        <v>1551</v>
      </c>
      <c r="B4665" s="12">
        <v>17772010301</v>
      </c>
      <c r="C4665" s="2">
        <v>15.53007</v>
      </c>
      <c r="D4665" s="2">
        <v>16.291039999999999</v>
      </c>
      <c r="E4665" s="2" t="s">
        <v>24</v>
      </c>
      <c r="F4665" s="2">
        <v>4.9000000000000002E-2</v>
      </c>
      <c r="G4665" s="2" t="s">
        <v>25</v>
      </c>
      <c r="H4665" s="3">
        <v>42179</v>
      </c>
    </row>
    <row r="4666" spans="1:8">
      <c r="A4666" s="2" t="s">
        <v>1552</v>
      </c>
      <c r="B4666" s="12">
        <v>17772010401</v>
      </c>
      <c r="C4666" s="2">
        <v>21.32762</v>
      </c>
      <c r="D4666" s="2">
        <v>22.372669999999999</v>
      </c>
      <c r="E4666" s="2" t="s">
        <v>24</v>
      </c>
      <c r="F4666" s="2">
        <v>4.9000000000000002E-2</v>
      </c>
      <c r="G4666" s="2" t="s">
        <v>25</v>
      </c>
      <c r="H4666" s="3">
        <v>42179</v>
      </c>
    </row>
    <row r="4667" spans="1:8">
      <c r="A4667" s="2" t="s">
        <v>1553</v>
      </c>
      <c r="B4667" s="12">
        <v>17772010101</v>
      </c>
      <c r="C4667" s="2">
        <v>5.9771299999999998</v>
      </c>
      <c r="D4667" s="2">
        <v>6.2700100000000001</v>
      </c>
      <c r="E4667" s="2" t="s">
        <v>24</v>
      </c>
      <c r="F4667" s="2">
        <v>4.9000000000000002E-2</v>
      </c>
      <c r="G4667" s="2" t="s">
        <v>25</v>
      </c>
      <c r="H4667" s="3">
        <v>42179</v>
      </c>
    </row>
    <row r="4668" spans="1:8">
      <c r="A4668" s="2" t="s">
        <v>1554</v>
      </c>
      <c r="B4668" s="12">
        <v>17772010201</v>
      </c>
      <c r="C4668" s="2">
        <v>7.7203400000000002</v>
      </c>
      <c r="D4668" s="2">
        <v>8.0986399999999996</v>
      </c>
      <c r="E4668" s="2" t="s">
        <v>24</v>
      </c>
      <c r="F4668" s="2">
        <v>4.9000000000000002E-2</v>
      </c>
      <c r="G4668" s="2" t="s">
        <v>25</v>
      </c>
      <c r="H4668" s="3">
        <v>42179</v>
      </c>
    </row>
    <row r="4669" spans="1:8">
      <c r="A4669" s="2" t="s">
        <v>1823</v>
      </c>
      <c r="B4669" s="12">
        <v>68012005230</v>
      </c>
      <c r="C4669" s="2">
        <v>12.48333</v>
      </c>
      <c r="D4669" s="2">
        <v>13.71931</v>
      </c>
      <c r="E4669" s="2" t="s">
        <v>24</v>
      </c>
      <c r="F4669" s="2">
        <v>9.9000000000000005E-2</v>
      </c>
      <c r="G4669" s="2" t="s">
        <v>25</v>
      </c>
      <c r="H4669" s="3">
        <v>42179</v>
      </c>
    </row>
    <row r="4670" spans="1:8">
      <c r="A4670" s="2" t="s">
        <v>1824</v>
      </c>
      <c r="B4670" s="12">
        <v>68012010430</v>
      </c>
      <c r="C4670" s="2">
        <v>12.095129999999999</v>
      </c>
      <c r="D4670" s="2">
        <v>13.292669999999999</v>
      </c>
      <c r="E4670" s="2" t="s">
        <v>24</v>
      </c>
      <c r="F4670" s="2">
        <v>9.9000000000000005E-2</v>
      </c>
      <c r="G4670" s="2" t="s">
        <v>25</v>
      </c>
      <c r="H4670" s="3">
        <v>42179</v>
      </c>
    </row>
    <row r="4671" spans="1:8">
      <c r="A4671" s="2" t="s">
        <v>1825</v>
      </c>
      <c r="B4671" s="12">
        <v>68012005430</v>
      </c>
      <c r="C4671" s="2">
        <v>12.41886</v>
      </c>
      <c r="D4671" s="2">
        <v>13.64845</v>
      </c>
      <c r="E4671" s="2" t="s">
        <v>24</v>
      </c>
      <c r="F4671" s="2">
        <v>9.9000000000000005E-2</v>
      </c>
      <c r="G4671" s="2" t="s">
        <v>25</v>
      </c>
      <c r="H4671" s="3">
        <v>42179</v>
      </c>
    </row>
    <row r="4672" spans="1:8">
      <c r="A4672" s="2" t="s">
        <v>340</v>
      </c>
      <c r="B4672" s="12">
        <v>299591845</v>
      </c>
      <c r="C4672" s="2">
        <v>7.9260700000000002</v>
      </c>
      <c r="D4672" s="2">
        <v>8.7178000000000004</v>
      </c>
      <c r="E4672" s="2" t="s">
        <v>24</v>
      </c>
      <c r="F4672" s="2">
        <v>9.9900000000000003E-2</v>
      </c>
      <c r="G4672" s="2" t="s">
        <v>25</v>
      </c>
      <c r="H4672" s="3">
        <v>42186</v>
      </c>
    </row>
    <row r="4673" spans="1:8">
      <c r="A4673" s="2" t="s">
        <v>1623</v>
      </c>
      <c r="B4673" s="12">
        <v>169706515</v>
      </c>
      <c r="C4673" s="2">
        <v>194.15643</v>
      </c>
      <c r="D4673" s="2">
        <v>213.37986000000001</v>
      </c>
      <c r="E4673" s="2" t="s">
        <v>24</v>
      </c>
      <c r="F4673" s="2">
        <v>9.9000000000000005E-2</v>
      </c>
      <c r="G4673" s="2" t="s">
        <v>25</v>
      </c>
      <c r="H4673" s="3">
        <v>42186</v>
      </c>
    </row>
    <row r="4674" spans="1:8">
      <c r="A4674" s="2" t="s">
        <v>1826</v>
      </c>
      <c r="B4674" s="12">
        <v>63824019120</v>
      </c>
      <c r="C4674" s="2">
        <v>0.47272999999999998</v>
      </c>
      <c r="D4674" s="2">
        <v>0.47799000000000003</v>
      </c>
      <c r="E4674" s="2" t="s">
        <v>24</v>
      </c>
      <c r="F4674" s="2">
        <v>1.11E-2</v>
      </c>
      <c r="G4674" s="2" t="s">
        <v>25</v>
      </c>
      <c r="H4674" s="3">
        <v>42186</v>
      </c>
    </row>
    <row r="4675" spans="1:8">
      <c r="A4675" s="2" t="s">
        <v>1398</v>
      </c>
      <c r="B4675" s="12">
        <v>63824019220</v>
      </c>
      <c r="C4675" s="2">
        <v>0.47272999999999998</v>
      </c>
      <c r="D4675" s="2">
        <v>0.47799000000000003</v>
      </c>
      <c r="E4675" s="2" t="s">
        <v>24</v>
      </c>
      <c r="F4675" s="2">
        <v>1.11E-2</v>
      </c>
      <c r="G4675" s="2" t="s">
        <v>25</v>
      </c>
      <c r="H4675" s="3">
        <v>42186</v>
      </c>
    </row>
    <row r="4676" spans="1:8">
      <c r="A4676" s="2" t="s">
        <v>1827</v>
      </c>
      <c r="B4676" s="12">
        <v>59572063106</v>
      </c>
      <c r="C4676" s="2">
        <v>32.29842</v>
      </c>
      <c r="D4676" s="2">
        <v>35.479810000000001</v>
      </c>
      <c r="E4676" s="2" t="s">
        <v>24</v>
      </c>
      <c r="F4676" s="2">
        <v>9.8500000000000004E-2</v>
      </c>
      <c r="G4676" s="2" t="s">
        <v>25</v>
      </c>
      <c r="H4676" s="3">
        <v>42186</v>
      </c>
    </row>
    <row r="4677" spans="1:8">
      <c r="A4677" s="2" t="s">
        <v>88</v>
      </c>
      <c r="B4677" s="12">
        <v>169008181</v>
      </c>
      <c r="C4677" s="2">
        <v>4.9768699999999999</v>
      </c>
      <c r="D4677" s="2">
        <v>5.4708800000000002</v>
      </c>
      <c r="E4677" s="2" t="s">
        <v>24</v>
      </c>
      <c r="F4677" s="2">
        <v>9.9299999999999999E-2</v>
      </c>
      <c r="G4677" s="2" t="s">
        <v>25</v>
      </c>
      <c r="H4677" s="3">
        <v>42186</v>
      </c>
    </row>
    <row r="4678" spans="1:8">
      <c r="A4678" s="2" t="s">
        <v>89</v>
      </c>
      <c r="B4678" s="12">
        <v>169008281</v>
      </c>
      <c r="C4678" s="2">
        <v>4.8876299999999997</v>
      </c>
      <c r="D4678" s="2">
        <v>5.3727799999999997</v>
      </c>
      <c r="E4678" s="2" t="s">
        <v>24</v>
      </c>
      <c r="F4678" s="2">
        <v>9.9299999999999999E-2</v>
      </c>
      <c r="G4678" s="2" t="s">
        <v>25</v>
      </c>
      <c r="H4678" s="3">
        <v>42186</v>
      </c>
    </row>
    <row r="4679" spans="1:8">
      <c r="A4679" s="2" t="s">
        <v>90</v>
      </c>
      <c r="B4679" s="12">
        <v>169008481</v>
      </c>
      <c r="C4679" s="2">
        <v>5.0013100000000001</v>
      </c>
      <c r="D4679" s="2">
        <v>5.4977400000000003</v>
      </c>
      <c r="E4679" s="2" t="s">
        <v>24</v>
      </c>
      <c r="F4679" s="2">
        <v>9.9299999999999999E-2</v>
      </c>
      <c r="G4679" s="2" t="s">
        <v>25</v>
      </c>
      <c r="H4679" s="3">
        <v>42186</v>
      </c>
    </row>
    <row r="4680" spans="1:8">
      <c r="A4680" s="2" t="s">
        <v>1828</v>
      </c>
      <c r="B4680" s="12">
        <v>75854031230</v>
      </c>
      <c r="C4680" s="2">
        <v>4.04589</v>
      </c>
      <c r="D4680" s="2">
        <v>4.2877099999999997</v>
      </c>
      <c r="E4680" s="2" t="s">
        <v>24</v>
      </c>
      <c r="F4680" s="2">
        <v>5.9799999999999999E-2</v>
      </c>
      <c r="G4680" s="2" t="s">
        <v>25</v>
      </c>
      <c r="H4680" s="3">
        <v>42186</v>
      </c>
    </row>
    <row r="4681" spans="1:8">
      <c r="A4681" s="2" t="s">
        <v>1597</v>
      </c>
      <c r="B4681" s="12">
        <v>75854031430</v>
      </c>
      <c r="C4681" s="2">
        <v>3.9736400000000001</v>
      </c>
      <c r="D4681" s="2">
        <v>4.2124600000000001</v>
      </c>
      <c r="E4681" s="2" t="s">
        <v>24</v>
      </c>
      <c r="F4681" s="2">
        <v>6.0100000000000001E-2</v>
      </c>
      <c r="G4681" s="2" t="s">
        <v>25</v>
      </c>
      <c r="H4681" s="3">
        <v>42186</v>
      </c>
    </row>
    <row r="4682" spans="1:8">
      <c r="A4682" s="2" t="s">
        <v>1829</v>
      </c>
      <c r="B4682" s="12">
        <v>75854030930</v>
      </c>
      <c r="C4682" s="2">
        <v>3.7895500000000002</v>
      </c>
      <c r="D4682" s="2">
        <v>4.0921000000000003</v>
      </c>
      <c r="E4682" s="2" t="s">
        <v>24</v>
      </c>
      <c r="F4682" s="2">
        <v>7.9799999999999996E-2</v>
      </c>
      <c r="G4682" s="2" t="s">
        <v>25</v>
      </c>
      <c r="H4682" s="3">
        <v>42186</v>
      </c>
    </row>
    <row r="4683" spans="1:8">
      <c r="A4683" s="2" t="s">
        <v>1490</v>
      </c>
      <c r="B4683" s="12">
        <v>75854031330</v>
      </c>
      <c r="C4683" s="2">
        <v>4.0530600000000003</v>
      </c>
      <c r="D4683" s="2">
        <v>4.2953099999999997</v>
      </c>
      <c r="E4683" s="2" t="s">
        <v>24</v>
      </c>
      <c r="F4683" s="2">
        <v>5.9799999999999999E-2</v>
      </c>
      <c r="G4683" s="2" t="s">
        <v>25</v>
      </c>
      <c r="H4683" s="3">
        <v>42186</v>
      </c>
    </row>
    <row r="4684" spans="1:8">
      <c r="A4684" s="2" t="s">
        <v>1830</v>
      </c>
      <c r="B4684" s="12">
        <v>10631040701</v>
      </c>
      <c r="C4684" s="2">
        <v>0.47541</v>
      </c>
      <c r="D4684" s="2">
        <v>2.2364899999999999</v>
      </c>
      <c r="E4684" s="2" t="s">
        <v>24</v>
      </c>
      <c r="F4684" s="2">
        <v>3.7042999999999999</v>
      </c>
      <c r="G4684" s="2" t="s">
        <v>25</v>
      </c>
      <c r="H4684" s="3">
        <v>42186</v>
      </c>
    </row>
    <row r="4685" spans="1:8">
      <c r="A4685" s="2" t="s">
        <v>919</v>
      </c>
      <c r="B4685" s="12">
        <v>20482000230</v>
      </c>
      <c r="C4685" s="2">
        <v>44.220700000000001</v>
      </c>
      <c r="D4685" s="2">
        <v>47.434660000000001</v>
      </c>
      <c r="E4685" s="2" t="s">
        <v>24</v>
      </c>
      <c r="F4685" s="2">
        <v>7.2700000000000001E-2</v>
      </c>
      <c r="G4685" s="2" t="s">
        <v>25</v>
      </c>
      <c r="H4685" s="3">
        <v>42186</v>
      </c>
    </row>
    <row r="4686" spans="1:8">
      <c r="A4686" s="2" t="s">
        <v>935</v>
      </c>
      <c r="B4686" s="12">
        <v>67434504</v>
      </c>
      <c r="C4686" s="2">
        <v>17.37697</v>
      </c>
      <c r="D4686" s="2">
        <v>18.25666</v>
      </c>
      <c r="E4686" s="2" t="s">
        <v>24</v>
      </c>
      <c r="F4686" s="2">
        <v>5.0599999999999999E-2</v>
      </c>
      <c r="G4686" s="2" t="s">
        <v>25</v>
      </c>
      <c r="H4686" s="3">
        <v>42186</v>
      </c>
    </row>
    <row r="4687" spans="1:8">
      <c r="A4687" s="2" t="s">
        <v>1399</v>
      </c>
      <c r="B4687" s="12">
        <v>37000081112</v>
      </c>
      <c r="C4687" s="2">
        <v>0.47272999999999998</v>
      </c>
      <c r="D4687" s="2">
        <v>0.47799000000000003</v>
      </c>
      <c r="E4687" s="2" t="s">
        <v>24</v>
      </c>
      <c r="F4687" s="2">
        <v>1.11E-2</v>
      </c>
      <c r="G4687" s="2" t="s">
        <v>25</v>
      </c>
      <c r="H4687" s="3">
        <v>42186</v>
      </c>
    </row>
    <row r="4688" spans="1:8">
      <c r="A4688" s="2" t="s">
        <v>672</v>
      </c>
      <c r="B4688" s="12">
        <v>59148001871</v>
      </c>
      <c r="C4688" s="2">
        <v>1142.5270599999999</v>
      </c>
      <c r="D4688" s="2">
        <v>1187.0856100000001</v>
      </c>
      <c r="E4688" s="2" t="s">
        <v>24</v>
      </c>
      <c r="F4688" s="2">
        <v>3.9E-2</v>
      </c>
      <c r="G4688" s="2" t="s">
        <v>25</v>
      </c>
      <c r="H4688" s="3">
        <v>42193</v>
      </c>
    </row>
    <row r="4689" spans="1:8">
      <c r="A4689" s="2" t="s">
        <v>673</v>
      </c>
      <c r="B4689" s="12">
        <v>59148001971</v>
      </c>
      <c r="C4689" s="2">
        <v>1544.7395899999999</v>
      </c>
      <c r="D4689" s="2">
        <v>1604.9844399999999</v>
      </c>
      <c r="E4689" s="2" t="s">
        <v>24</v>
      </c>
      <c r="F4689" s="2">
        <v>3.9E-2</v>
      </c>
      <c r="G4689" s="2" t="s">
        <v>25</v>
      </c>
      <c r="H4689" s="3">
        <v>42193</v>
      </c>
    </row>
    <row r="4690" spans="1:8">
      <c r="A4690" s="2" t="s">
        <v>1412</v>
      </c>
      <c r="B4690" s="12">
        <v>50242013801</v>
      </c>
      <c r="C4690" s="2">
        <v>765.97667000000001</v>
      </c>
      <c r="D4690" s="2">
        <v>827.26246000000003</v>
      </c>
      <c r="E4690" s="2" t="s">
        <v>24</v>
      </c>
      <c r="F4690" s="2">
        <v>0.08</v>
      </c>
      <c r="G4690" s="2" t="s">
        <v>25</v>
      </c>
      <c r="H4690" s="3">
        <v>42193</v>
      </c>
    </row>
    <row r="4691" spans="1:8">
      <c r="A4691" s="2" t="s">
        <v>682</v>
      </c>
      <c r="B4691" s="12">
        <v>173069500</v>
      </c>
      <c r="C4691" s="2">
        <v>3.9196599999999999</v>
      </c>
      <c r="D4691" s="2">
        <v>4.0763999999999996</v>
      </c>
      <c r="E4691" s="2" t="s">
        <v>24</v>
      </c>
      <c r="F4691" s="2">
        <v>0.04</v>
      </c>
      <c r="G4691" s="2" t="s">
        <v>25</v>
      </c>
      <c r="H4691" s="3">
        <v>42193</v>
      </c>
    </row>
    <row r="4692" spans="1:8">
      <c r="A4692" s="2" t="s">
        <v>682</v>
      </c>
      <c r="B4692" s="12">
        <v>173069504</v>
      </c>
      <c r="C4692" s="2">
        <v>7.8487</v>
      </c>
      <c r="D4692" s="2">
        <v>8.1626499999999993</v>
      </c>
      <c r="E4692" s="2" t="s">
        <v>24</v>
      </c>
      <c r="F4692" s="2">
        <v>0.04</v>
      </c>
      <c r="G4692" s="2" t="s">
        <v>25</v>
      </c>
      <c r="H4692" s="3">
        <v>42193</v>
      </c>
    </row>
    <row r="4693" spans="1:8">
      <c r="A4693" s="2" t="s">
        <v>683</v>
      </c>
      <c r="B4693" s="12">
        <v>173069600</v>
      </c>
      <c r="C4693" s="2">
        <v>4.8748399999999998</v>
      </c>
      <c r="D4693" s="2">
        <v>5.0698800000000004</v>
      </c>
      <c r="E4693" s="2" t="s">
        <v>24</v>
      </c>
      <c r="F4693" s="2">
        <v>0.04</v>
      </c>
      <c r="G4693" s="2" t="s">
        <v>25</v>
      </c>
      <c r="H4693" s="3">
        <v>42193</v>
      </c>
    </row>
    <row r="4694" spans="1:8">
      <c r="A4694" s="2" t="s">
        <v>683</v>
      </c>
      <c r="B4694" s="12">
        <v>173069604</v>
      </c>
      <c r="C4694" s="2">
        <v>7.8811999999999998</v>
      </c>
      <c r="D4694" s="2">
        <v>8.1964500000000005</v>
      </c>
      <c r="E4694" s="2" t="s">
        <v>24</v>
      </c>
      <c r="F4694" s="2">
        <v>0.04</v>
      </c>
      <c r="G4694" s="2" t="s">
        <v>25</v>
      </c>
      <c r="H4694" s="3">
        <v>42193</v>
      </c>
    </row>
    <row r="4695" spans="1:8">
      <c r="A4695" s="2" t="s">
        <v>684</v>
      </c>
      <c r="B4695" s="12">
        <v>173069700</v>
      </c>
      <c r="C4695" s="2">
        <v>6.3253199999999996</v>
      </c>
      <c r="D4695" s="2">
        <v>6.5782699999999998</v>
      </c>
      <c r="E4695" s="2" t="s">
        <v>24</v>
      </c>
      <c r="F4695" s="2">
        <v>0.04</v>
      </c>
      <c r="G4695" s="2" t="s">
        <v>25</v>
      </c>
      <c r="H4695" s="3">
        <v>42193</v>
      </c>
    </row>
    <row r="4696" spans="1:8">
      <c r="A4696" s="2" t="s">
        <v>684</v>
      </c>
      <c r="B4696" s="12">
        <v>173069704</v>
      </c>
      <c r="C4696" s="2">
        <v>13.08405</v>
      </c>
      <c r="D4696" s="2">
        <v>13.607279999999999</v>
      </c>
      <c r="E4696" s="2" t="s">
        <v>24</v>
      </c>
      <c r="F4696" s="2">
        <v>0.04</v>
      </c>
      <c r="G4696" s="2" t="s">
        <v>25</v>
      </c>
      <c r="H4696" s="3">
        <v>42193</v>
      </c>
    </row>
    <row r="4697" spans="1:8">
      <c r="A4697" s="2" t="s">
        <v>685</v>
      </c>
      <c r="B4697" s="12">
        <v>173071620</v>
      </c>
      <c r="C4697" s="2">
        <v>24.05</v>
      </c>
      <c r="D4697" s="2">
        <v>25.012239999999998</v>
      </c>
      <c r="E4697" s="2" t="s">
        <v>24</v>
      </c>
      <c r="F4697" s="2">
        <v>0.04</v>
      </c>
      <c r="G4697" s="2" t="s">
        <v>25</v>
      </c>
      <c r="H4697" s="3">
        <v>42193</v>
      </c>
    </row>
    <row r="4698" spans="1:8">
      <c r="A4698" s="2" t="s">
        <v>685</v>
      </c>
      <c r="B4698" s="12">
        <v>173071622</v>
      </c>
      <c r="C4698" s="2">
        <v>19.396599999999999</v>
      </c>
      <c r="D4698" s="2">
        <v>20.17266</v>
      </c>
      <c r="E4698" s="2" t="s">
        <v>24</v>
      </c>
      <c r="F4698" s="2">
        <v>0.04</v>
      </c>
      <c r="G4698" s="2" t="s">
        <v>25</v>
      </c>
      <c r="H4698" s="3">
        <v>42193</v>
      </c>
    </row>
    <row r="4699" spans="1:8">
      <c r="A4699" s="2" t="s">
        <v>686</v>
      </c>
      <c r="B4699" s="12">
        <v>173071720</v>
      </c>
      <c r="C4699" s="2">
        <v>31.97334</v>
      </c>
      <c r="D4699" s="2">
        <v>33.251950000000001</v>
      </c>
      <c r="E4699" s="2" t="s">
        <v>24</v>
      </c>
      <c r="F4699" s="2">
        <v>0.04</v>
      </c>
      <c r="G4699" s="2" t="s">
        <v>25</v>
      </c>
      <c r="H4699" s="3">
        <v>42193</v>
      </c>
    </row>
    <row r="4700" spans="1:8">
      <c r="A4700" s="2" t="s">
        <v>686</v>
      </c>
      <c r="B4700" s="12">
        <v>173071722</v>
      </c>
      <c r="C4700" s="2">
        <v>28.99118</v>
      </c>
      <c r="D4700" s="2">
        <v>30.15053</v>
      </c>
      <c r="E4700" s="2" t="s">
        <v>24</v>
      </c>
      <c r="F4700" s="2">
        <v>0.04</v>
      </c>
      <c r="G4700" s="2" t="s">
        <v>25</v>
      </c>
      <c r="H4700" s="3">
        <v>42193</v>
      </c>
    </row>
    <row r="4701" spans="1:8">
      <c r="A4701" s="2" t="s">
        <v>687</v>
      </c>
      <c r="B4701" s="12">
        <v>173071520</v>
      </c>
      <c r="C4701" s="2">
        <v>19.329239999999999</v>
      </c>
      <c r="D4701" s="2">
        <v>20.102409999999999</v>
      </c>
      <c r="E4701" s="2" t="s">
        <v>24</v>
      </c>
      <c r="F4701" s="2">
        <v>0.04</v>
      </c>
      <c r="G4701" s="2" t="s">
        <v>25</v>
      </c>
      <c r="H4701" s="3">
        <v>42193</v>
      </c>
    </row>
    <row r="4702" spans="1:8">
      <c r="A4702" s="2" t="s">
        <v>687</v>
      </c>
      <c r="B4702" s="12">
        <v>173071522</v>
      </c>
      <c r="C4702" s="2">
        <v>19.77871</v>
      </c>
      <c r="D4702" s="2">
        <v>20.570049999999998</v>
      </c>
      <c r="E4702" s="2" t="s">
        <v>24</v>
      </c>
      <c r="F4702" s="2">
        <v>0.04</v>
      </c>
      <c r="G4702" s="2" t="s">
        <v>25</v>
      </c>
      <c r="H4702" s="3">
        <v>42193</v>
      </c>
    </row>
    <row r="4703" spans="1:8">
      <c r="A4703" s="2" t="s">
        <v>220</v>
      </c>
      <c r="B4703" s="12">
        <v>52054055022</v>
      </c>
      <c r="C4703" s="2">
        <v>105.60314</v>
      </c>
      <c r="D4703" s="2">
        <v>118.72765</v>
      </c>
      <c r="E4703" s="2" t="s">
        <v>24</v>
      </c>
      <c r="F4703" s="2">
        <v>0.12429999999999999</v>
      </c>
      <c r="G4703" s="2" t="s">
        <v>25</v>
      </c>
      <c r="H4703" s="3">
        <v>42193</v>
      </c>
    </row>
    <row r="4704" spans="1:8">
      <c r="A4704" s="2" t="s">
        <v>1831</v>
      </c>
      <c r="B4704" s="12">
        <v>52544088408</v>
      </c>
      <c r="C4704" s="2">
        <v>7.6978099999999996</v>
      </c>
      <c r="D4704" s="2">
        <v>8.8529499999999999</v>
      </c>
      <c r="E4704" s="2" t="s">
        <v>24</v>
      </c>
      <c r="F4704" s="2">
        <v>0.15010000000000001</v>
      </c>
      <c r="G4704" s="2" t="s">
        <v>25</v>
      </c>
      <c r="H4704" s="3">
        <v>42193</v>
      </c>
    </row>
    <row r="4705" spans="1:8">
      <c r="A4705" s="2" t="s">
        <v>1000</v>
      </c>
      <c r="B4705" s="12">
        <v>52544047108</v>
      </c>
      <c r="C4705" s="2">
        <v>8.5585900000000006</v>
      </c>
      <c r="D4705" s="2">
        <v>9.8426399999999994</v>
      </c>
      <c r="E4705" s="2" t="s">
        <v>24</v>
      </c>
      <c r="F4705" s="2">
        <v>0.15</v>
      </c>
      <c r="G4705" s="2" t="s">
        <v>25</v>
      </c>
      <c r="H4705" s="3">
        <v>42193</v>
      </c>
    </row>
    <row r="4706" spans="1:8">
      <c r="A4706" s="2" t="s">
        <v>691</v>
      </c>
      <c r="B4706" s="12">
        <v>7518022</v>
      </c>
      <c r="C4706" s="2">
        <v>8.8449000000000009</v>
      </c>
      <c r="D4706" s="2">
        <v>9.7297399999999996</v>
      </c>
      <c r="E4706" s="2" t="s">
        <v>24</v>
      </c>
      <c r="F4706" s="2">
        <v>0.1</v>
      </c>
      <c r="G4706" s="2" t="s">
        <v>25</v>
      </c>
      <c r="H4706" s="3">
        <v>42193</v>
      </c>
    </row>
    <row r="4707" spans="1:8">
      <c r="A4707" s="2" t="s">
        <v>691</v>
      </c>
      <c r="B4707" s="12">
        <v>7518025</v>
      </c>
      <c r="C4707" s="2">
        <v>8.5626099999999994</v>
      </c>
      <c r="D4707" s="2">
        <v>9.4189600000000002</v>
      </c>
      <c r="E4707" s="2" t="s">
        <v>24</v>
      </c>
      <c r="F4707" s="2">
        <v>0.1</v>
      </c>
      <c r="G4707" s="2" t="s">
        <v>25</v>
      </c>
      <c r="H4707" s="3">
        <v>42193</v>
      </c>
    </row>
    <row r="4708" spans="1:8">
      <c r="A4708" s="2" t="s">
        <v>692</v>
      </c>
      <c r="B4708" s="12">
        <v>173056200</v>
      </c>
      <c r="C4708" s="2">
        <v>39.355040000000002</v>
      </c>
      <c r="D4708" s="2">
        <v>43.29054</v>
      </c>
      <c r="E4708" s="2" t="s">
        <v>24</v>
      </c>
      <c r="F4708" s="2">
        <v>0.1</v>
      </c>
      <c r="G4708" s="2" t="s">
        <v>25</v>
      </c>
      <c r="H4708" s="3">
        <v>42193</v>
      </c>
    </row>
    <row r="4709" spans="1:8">
      <c r="A4709" s="2" t="s">
        <v>229</v>
      </c>
      <c r="B4709" s="12">
        <v>63459070060</v>
      </c>
      <c r="C4709" s="2">
        <v>24.331379999999999</v>
      </c>
      <c r="D4709" s="2">
        <v>26.737020000000001</v>
      </c>
      <c r="E4709" s="2" t="s">
        <v>24</v>
      </c>
      <c r="F4709" s="2">
        <v>9.8900000000000002E-2</v>
      </c>
      <c r="G4709" s="2" t="s">
        <v>25</v>
      </c>
      <c r="H4709" s="3">
        <v>42193</v>
      </c>
    </row>
    <row r="4710" spans="1:8">
      <c r="A4710" s="2" t="s">
        <v>1414</v>
      </c>
      <c r="B4710" s="12">
        <v>63459070160</v>
      </c>
      <c r="C4710" s="2">
        <v>24.657730000000001</v>
      </c>
      <c r="D4710" s="2">
        <v>27.09564</v>
      </c>
      <c r="E4710" s="2" t="s">
        <v>24</v>
      </c>
      <c r="F4710" s="2">
        <v>9.8900000000000002E-2</v>
      </c>
      <c r="G4710" s="2" t="s">
        <v>25</v>
      </c>
      <c r="H4710" s="3">
        <v>42193</v>
      </c>
    </row>
    <row r="4711" spans="1:8">
      <c r="A4711" s="2" t="s">
        <v>970</v>
      </c>
      <c r="B4711" s="12">
        <v>42023010401</v>
      </c>
      <c r="C4711" s="2">
        <v>43.510710000000003</v>
      </c>
      <c r="D4711" s="2">
        <v>52.76849</v>
      </c>
      <c r="E4711" s="2" t="s">
        <v>24</v>
      </c>
      <c r="F4711" s="2">
        <v>0.21279999999999999</v>
      </c>
      <c r="G4711" s="2" t="s">
        <v>25</v>
      </c>
      <c r="H4711" s="3">
        <v>42193</v>
      </c>
    </row>
    <row r="4712" spans="1:8">
      <c r="A4712" s="2" t="s">
        <v>970</v>
      </c>
      <c r="B4712" s="12">
        <v>42023010405</v>
      </c>
      <c r="C4712" s="2">
        <v>31.977419999999999</v>
      </c>
      <c r="D4712" s="2">
        <v>41.315460000000002</v>
      </c>
      <c r="E4712" s="2" t="s">
        <v>24</v>
      </c>
      <c r="F4712" s="2">
        <v>0.29199999999999998</v>
      </c>
      <c r="G4712" s="2" t="s">
        <v>25</v>
      </c>
      <c r="H4712" s="3">
        <v>42193</v>
      </c>
    </row>
    <row r="4713" spans="1:8">
      <c r="A4713" s="2" t="s">
        <v>1673</v>
      </c>
      <c r="B4713" s="12">
        <v>63402020430</v>
      </c>
      <c r="C4713" s="2">
        <v>21.4925</v>
      </c>
      <c r="D4713" s="2">
        <v>22.549499999999998</v>
      </c>
      <c r="E4713" s="2" t="s">
        <v>24</v>
      </c>
      <c r="F4713" s="2">
        <v>4.9200000000000001E-2</v>
      </c>
      <c r="G4713" s="2" t="s">
        <v>25</v>
      </c>
      <c r="H4713" s="3">
        <v>42193</v>
      </c>
    </row>
    <row r="4714" spans="1:8">
      <c r="A4714" s="2" t="s">
        <v>1674</v>
      </c>
      <c r="B4714" s="12">
        <v>63402020830</v>
      </c>
      <c r="C4714" s="2">
        <v>21.402699999999999</v>
      </c>
      <c r="D4714" s="2">
        <v>22.455290000000002</v>
      </c>
      <c r="E4714" s="2" t="s">
        <v>24</v>
      </c>
      <c r="F4714" s="2">
        <v>4.9200000000000001E-2</v>
      </c>
      <c r="G4714" s="2" t="s">
        <v>25</v>
      </c>
      <c r="H4714" s="3">
        <v>42193</v>
      </c>
    </row>
    <row r="4715" spans="1:8">
      <c r="A4715" s="2" t="s">
        <v>1350</v>
      </c>
      <c r="B4715" s="12">
        <v>456046201</v>
      </c>
      <c r="C4715" s="2">
        <v>0.68030000000000002</v>
      </c>
      <c r="D4715" s="2">
        <v>1.0204599999999999</v>
      </c>
      <c r="E4715" s="2" t="s">
        <v>24</v>
      </c>
      <c r="F4715" s="2">
        <v>0.5</v>
      </c>
      <c r="G4715" s="2" t="s">
        <v>25</v>
      </c>
      <c r="H4715" s="3">
        <v>42193</v>
      </c>
    </row>
    <row r="4716" spans="1:8">
      <c r="A4716" s="2" t="s">
        <v>1832</v>
      </c>
      <c r="B4716" s="12">
        <v>456046401</v>
      </c>
      <c r="C4716" s="2">
        <v>0.95306000000000002</v>
      </c>
      <c r="D4716" s="2">
        <v>1.4296</v>
      </c>
      <c r="E4716" s="2" t="s">
        <v>24</v>
      </c>
      <c r="F4716" s="2">
        <v>0.5</v>
      </c>
      <c r="G4716" s="2" t="s">
        <v>25</v>
      </c>
      <c r="H4716" s="3">
        <v>42193</v>
      </c>
    </row>
    <row r="4717" spans="1:8">
      <c r="A4717" s="2" t="s">
        <v>1353</v>
      </c>
      <c r="B4717" s="12">
        <v>456045901</v>
      </c>
      <c r="C4717" s="2">
        <v>0.36275000000000002</v>
      </c>
      <c r="D4717" s="2">
        <v>0.54413</v>
      </c>
      <c r="E4717" s="2" t="s">
        <v>24</v>
      </c>
      <c r="F4717" s="2">
        <v>0.5</v>
      </c>
      <c r="G4717" s="2" t="s">
        <v>25</v>
      </c>
      <c r="H4717" s="3">
        <v>42193</v>
      </c>
    </row>
    <row r="4718" spans="1:8">
      <c r="A4718" s="2" t="s">
        <v>110</v>
      </c>
      <c r="B4718" s="12">
        <v>430078327</v>
      </c>
      <c r="C4718" s="2">
        <v>5.4842599999999999</v>
      </c>
      <c r="D4718" s="2">
        <v>6.3068999999999997</v>
      </c>
      <c r="E4718" s="2" t="s">
        <v>24</v>
      </c>
      <c r="F4718" s="2">
        <v>0.15</v>
      </c>
      <c r="G4718" s="2" t="s">
        <v>25</v>
      </c>
      <c r="H4718" s="3">
        <v>42193</v>
      </c>
    </row>
    <row r="4719" spans="1:8">
      <c r="A4719" s="2" t="s">
        <v>696</v>
      </c>
      <c r="B4719" s="12">
        <v>173071204</v>
      </c>
      <c r="C4719" s="2">
        <v>4.9095599999999999</v>
      </c>
      <c r="D4719" s="2">
        <v>5.4005000000000001</v>
      </c>
      <c r="E4719" s="2" t="s">
        <v>24</v>
      </c>
      <c r="F4719" s="2">
        <v>0.1</v>
      </c>
      <c r="G4719" s="2" t="s">
        <v>25</v>
      </c>
      <c r="H4719" s="3">
        <v>42193</v>
      </c>
    </row>
    <row r="4720" spans="1:8">
      <c r="A4720" s="2" t="s">
        <v>698</v>
      </c>
      <c r="B4720" s="12">
        <v>29152722</v>
      </c>
      <c r="C4720" s="2">
        <v>4.8996000000000004</v>
      </c>
      <c r="D4720" s="2">
        <v>5.3895600000000004</v>
      </c>
      <c r="E4720" s="2" t="s">
        <v>24</v>
      </c>
      <c r="F4720" s="2">
        <v>0.1</v>
      </c>
      <c r="G4720" s="2" t="s">
        <v>25</v>
      </c>
      <c r="H4720" s="3">
        <v>42193</v>
      </c>
    </row>
    <row r="4721" spans="1:8">
      <c r="A4721" s="2" t="s">
        <v>698</v>
      </c>
      <c r="B4721" s="12">
        <v>29152725</v>
      </c>
      <c r="C4721" s="2">
        <v>4.5047899999999998</v>
      </c>
      <c r="D4721" s="2">
        <v>4.9553599999999998</v>
      </c>
      <c r="E4721" s="2" t="s">
        <v>24</v>
      </c>
      <c r="F4721" s="2">
        <v>0.1</v>
      </c>
      <c r="G4721" s="2" t="s">
        <v>25</v>
      </c>
      <c r="H4721" s="3">
        <v>42193</v>
      </c>
    </row>
    <row r="4722" spans="1:8">
      <c r="A4722" s="2" t="s">
        <v>699</v>
      </c>
      <c r="B4722" s="12">
        <v>29152544</v>
      </c>
      <c r="C4722" s="2">
        <v>4.3755800000000002</v>
      </c>
      <c r="D4722" s="2">
        <v>4.8133499999999998</v>
      </c>
      <c r="E4722" s="2" t="s">
        <v>24</v>
      </c>
      <c r="F4722" s="2">
        <v>0.1</v>
      </c>
      <c r="G4722" s="2" t="s">
        <v>25</v>
      </c>
      <c r="H4722" s="3">
        <v>42193</v>
      </c>
    </row>
    <row r="4723" spans="1:8">
      <c r="A4723" s="2" t="s">
        <v>700</v>
      </c>
      <c r="B4723" s="12">
        <v>29152611</v>
      </c>
      <c r="C4723" s="2">
        <v>13.0139</v>
      </c>
      <c r="D4723" s="2">
        <v>14.315810000000001</v>
      </c>
      <c r="E4723" s="2" t="s">
        <v>24</v>
      </c>
      <c r="F4723" s="2">
        <v>0.1</v>
      </c>
      <c r="G4723" s="2" t="s">
        <v>25</v>
      </c>
      <c r="H4723" s="3">
        <v>42193</v>
      </c>
    </row>
    <row r="4724" spans="1:8">
      <c r="A4724" s="2" t="s">
        <v>1479</v>
      </c>
      <c r="B4724" s="12">
        <v>173038879</v>
      </c>
      <c r="C4724" s="2">
        <v>7.8915899999999999</v>
      </c>
      <c r="D4724" s="2">
        <v>8.6806699999999992</v>
      </c>
      <c r="E4724" s="2" t="s">
        <v>24</v>
      </c>
      <c r="F4724" s="2">
        <v>0.1</v>
      </c>
      <c r="G4724" s="2" t="s">
        <v>25</v>
      </c>
      <c r="H4724" s="3">
        <v>42193</v>
      </c>
    </row>
    <row r="4725" spans="1:8">
      <c r="A4725" s="2" t="s">
        <v>1105</v>
      </c>
      <c r="B4725" s="12">
        <v>24338001018</v>
      </c>
      <c r="C4725" s="2">
        <v>2.6151900000000001</v>
      </c>
      <c r="D4725" s="2">
        <v>2.8425099999999999</v>
      </c>
      <c r="E4725" s="2" t="s">
        <v>24</v>
      </c>
      <c r="F4725" s="2">
        <v>8.6900000000000005E-2</v>
      </c>
      <c r="G4725" s="2" t="s">
        <v>25</v>
      </c>
      <c r="H4725" s="3">
        <v>42193</v>
      </c>
    </row>
    <row r="4726" spans="1:8">
      <c r="A4726" s="2" t="s">
        <v>707</v>
      </c>
      <c r="B4726" s="12">
        <v>4019109</v>
      </c>
      <c r="C4726" s="2">
        <v>157.98929999999999</v>
      </c>
      <c r="D4726" s="2">
        <v>161.14751000000001</v>
      </c>
      <c r="E4726" s="2" t="s">
        <v>24</v>
      </c>
      <c r="F4726" s="2">
        <v>0.02</v>
      </c>
      <c r="G4726" s="2" t="s">
        <v>25</v>
      </c>
      <c r="H4726" s="3">
        <v>42193</v>
      </c>
    </row>
    <row r="4727" spans="1:8">
      <c r="A4727" s="2" t="s">
        <v>250</v>
      </c>
      <c r="B4727" s="12">
        <v>186077739</v>
      </c>
      <c r="C4727" s="2">
        <v>4.3821399999999997</v>
      </c>
      <c r="D4727" s="2">
        <v>4.60121</v>
      </c>
      <c r="E4727" s="2" t="s">
        <v>24</v>
      </c>
      <c r="F4727" s="2">
        <v>0.05</v>
      </c>
      <c r="G4727" s="2" t="s">
        <v>25</v>
      </c>
      <c r="H4727" s="3">
        <v>42193</v>
      </c>
    </row>
    <row r="4728" spans="1:8">
      <c r="A4728" s="2" t="s">
        <v>251</v>
      </c>
      <c r="B4728" s="12">
        <v>63402091130</v>
      </c>
      <c r="C4728" s="2">
        <v>5.2578300000000002</v>
      </c>
      <c r="D4728" s="2">
        <v>5.5711399999999998</v>
      </c>
      <c r="E4728" s="2" t="s">
        <v>24</v>
      </c>
      <c r="F4728" s="2">
        <v>5.96E-2</v>
      </c>
      <c r="G4728" s="2" t="s">
        <v>25</v>
      </c>
      <c r="H4728" s="3">
        <v>42193</v>
      </c>
    </row>
    <row r="4729" spans="1:8">
      <c r="A4729" s="2" t="s">
        <v>251</v>
      </c>
      <c r="B4729" s="12">
        <v>63402091164</v>
      </c>
      <c r="C4729" s="2">
        <v>5.1680900000000003</v>
      </c>
      <c r="D4729" s="2">
        <v>5.4760600000000004</v>
      </c>
      <c r="E4729" s="2" t="s">
        <v>24</v>
      </c>
      <c r="F4729" s="2">
        <v>5.96E-2</v>
      </c>
      <c r="G4729" s="2" t="s">
        <v>25</v>
      </c>
      <c r="H4729" s="3">
        <v>42193</v>
      </c>
    </row>
    <row r="4730" spans="1:8">
      <c r="A4730" s="2" t="s">
        <v>1690</v>
      </c>
      <c r="B4730" s="12">
        <v>310653004</v>
      </c>
      <c r="C4730" s="2">
        <v>114.77272000000001</v>
      </c>
      <c r="D4730" s="2">
        <v>122.80795000000001</v>
      </c>
      <c r="E4730" s="2" t="s">
        <v>24</v>
      </c>
      <c r="F4730" s="2">
        <v>7.0000000000000007E-2</v>
      </c>
      <c r="G4730" s="2" t="s">
        <v>25</v>
      </c>
      <c r="H4730" s="3">
        <v>42193</v>
      </c>
    </row>
    <row r="4731" spans="1:8">
      <c r="A4731" s="2" t="s">
        <v>154</v>
      </c>
      <c r="B4731" s="12">
        <v>13913001119</v>
      </c>
      <c r="C4731" s="2">
        <v>36.931890000000003</v>
      </c>
      <c r="D4731" s="2">
        <v>40.272750000000002</v>
      </c>
      <c r="E4731" s="2" t="s">
        <v>24</v>
      </c>
      <c r="F4731" s="2">
        <v>9.0499999999999997E-2</v>
      </c>
      <c r="G4731" s="2" t="s">
        <v>25</v>
      </c>
      <c r="H4731" s="3">
        <v>42193</v>
      </c>
    </row>
    <row r="4732" spans="1:8">
      <c r="A4732" s="2" t="s">
        <v>1416</v>
      </c>
      <c r="B4732" s="12">
        <v>58914050118</v>
      </c>
      <c r="C4732" s="2">
        <v>22.7834</v>
      </c>
      <c r="D4732" s="2">
        <v>26.201129999999999</v>
      </c>
      <c r="E4732" s="2" t="s">
        <v>24</v>
      </c>
      <c r="F4732" s="2">
        <v>0.15</v>
      </c>
      <c r="G4732" s="2" t="s">
        <v>25</v>
      </c>
      <c r="H4732" s="3">
        <v>42193</v>
      </c>
    </row>
    <row r="4733" spans="1:8">
      <c r="A4733" s="2" t="s">
        <v>264</v>
      </c>
      <c r="B4733" s="12">
        <v>58914017014</v>
      </c>
      <c r="C4733" s="2">
        <v>0.29576000000000002</v>
      </c>
      <c r="D4733" s="2">
        <v>0.34012999999999999</v>
      </c>
      <c r="E4733" s="2" t="s">
        <v>24</v>
      </c>
      <c r="F4733" s="2">
        <v>0.15</v>
      </c>
      <c r="G4733" s="2" t="s">
        <v>25</v>
      </c>
      <c r="H4733" s="3">
        <v>42193</v>
      </c>
    </row>
    <row r="4734" spans="1:8">
      <c r="A4734" s="2" t="s">
        <v>713</v>
      </c>
      <c r="B4734" s="12">
        <v>50242004163</v>
      </c>
      <c r="C4734" s="2">
        <v>116.83963</v>
      </c>
      <c r="D4734" s="2">
        <v>121.51439000000001</v>
      </c>
      <c r="E4734" s="2" t="s">
        <v>24</v>
      </c>
      <c r="F4734" s="2">
        <v>0.04</v>
      </c>
      <c r="G4734" s="2" t="s">
        <v>25</v>
      </c>
      <c r="H4734" s="3">
        <v>42193</v>
      </c>
    </row>
    <row r="4735" spans="1:8">
      <c r="A4735" s="2" t="s">
        <v>714</v>
      </c>
      <c r="B4735" s="12">
        <v>173074000</v>
      </c>
      <c r="C4735" s="2">
        <v>1.0336700000000001</v>
      </c>
      <c r="D4735" s="2">
        <v>1.1370100000000001</v>
      </c>
      <c r="E4735" s="2" t="s">
        <v>24</v>
      </c>
      <c r="F4735" s="2">
        <v>0.1</v>
      </c>
      <c r="G4735" s="2" t="s">
        <v>25</v>
      </c>
      <c r="H4735" s="3">
        <v>42193</v>
      </c>
    </row>
    <row r="4736" spans="1:8">
      <c r="A4736" s="2" t="s">
        <v>715</v>
      </c>
      <c r="B4736" s="12">
        <v>173074100</v>
      </c>
      <c r="C4736" s="2">
        <v>1.74421</v>
      </c>
      <c r="D4736" s="2">
        <v>1.9186700000000001</v>
      </c>
      <c r="E4736" s="2" t="s">
        <v>24</v>
      </c>
      <c r="F4736" s="2">
        <v>0.1</v>
      </c>
      <c r="G4736" s="2" t="s">
        <v>25</v>
      </c>
      <c r="H4736" s="3">
        <v>42193</v>
      </c>
    </row>
    <row r="4737" spans="1:8">
      <c r="A4737" s="2" t="s">
        <v>715</v>
      </c>
      <c r="B4737" s="12">
        <v>173074110</v>
      </c>
      <c r="C4737" s="2">
        <v>1.55383</v>
      </c>
      <c r="D4737" s="2">
        <v>1.7092000000000001</v>
      </c>
      <c r="E4737" s="2" t="s">
        <v>24</v>
      </c>
      <c r="F4737" s="2">
        <v>0.1</v>
      </c>
      <c r="G4737" s="2" t="s">
        <v>25</v>
      </c>
      <c r="H4737" s="3">
        <v>42193</v>
      </c>
    </row>
    <row r="4738" spans="1:8">
      <c r="A4738" s="2" t="s">
        <v>289</v>
      </c>
      <c r="B4738" s="12">
        <v>299384704</v>
      </c>
      <c r="C4738" s="2">
        <v>5.6309699999999996</v>
      </c>
      <c r="D4738" s="2">
        <v>6.1940600000000003</v>
      </c>
      <c r="E4738" s="2" t="s">
        <v>24</v>
      </c>
      <c r="F4738" s="2">
        <v>0.1</v>
      </c>
      <c r="G4738" s="2" t="s">
        <v>25</v>
      </c>
      <c r="H4738" s="3">
        <v>42193</v>
      </c>
    </row>
    <row r="4739" spans="1:8">
      <c r="A4739" s="2" t="s">
        <v>290</v>
      </c>
      <c r="B4739" s="12">
        <v>299384902</v>
      </c>
      <c r="C4739" s="2">
        <v>6.5579000000000001</v>
      </c>
      <c r="D4739" s="2">
        <v>7.2132899999999998</v>
      </c>
      <c r="E4739" s="2" t="s">
        <v>24</v>
      </c>
      <c r="F4739" s="2">
        <v>9.9900000000000003E-2</v>
      </c>
      <c r="G4739" s="2" t="s">
        <v>25</v>
      </c>
      <c r="H4739" s="3">
        <v>42193</v>
      </c>
    </row>
    <row r="4740" spans="1:8">
      <c r="A4740" s="2" t="s">
        <v>290</v>
      </c>
      <c r="B4740" s="12">
        <v>299384904</v>
      </c>
      <c r="C4740" s="2">
        <v>5.59002</v>
      </c>
      <c r="D4740" s="2">
        <v>6.14886</v>
      </c>
      <c r="E4740" s="2" t="s">
        <v>24</v>
      </c>
      <c r="F4740" s="2">
        <v>0.1</v>
      </c>
      <c r="G4740" s="2" t="s">
        <v>25</v>
      </c>
      <c r="H4740" s="3">
        <v>42193</v>
      </c>
    </row>
    <row r="4741" spans="1:8">
      <c r="A4741" s="2" t="s">
        <v>291</v>
      </c>
      <c r="B4741" s="12">
        <v>299384802</v>
      </c>
      <c r="C4741" s="2">
        <v>7.4000300000000001</v>
      </c>
      <c r="D4741" s="2">
        <v>8.14011</v>
      </c>
      <c r="E4741" s="2" t="s">
        <v>24</v>
      </c>
      <c r="F4741" s="2">
        <v>0.1</v>
      </c>
      <c r="G4741" s="2" t="s">
        <v>25</v>
      </c>
      <c r="H4741" s="3">
        <v>42193</v>
      </c>
    </row>
    <row r="4742" spans="1:8">
      <c r="A4742" s="2" t="s">
        <v>291</v>
      </c>
      <c r="B4742" s="12">
        <v>299384804</v>
      </c>
      <c r="C4742" s="2">
        <v>7.6374300000000002</v>
      </c>
      <c r="D4742" s="2">
        <v>8.4012499999999992</v>
      </c>
      <c r="E4742" s="2" t="s">
        <v>24</v>
      </c>
      <c r="F4742" s="2">
        <v>0.1</v>
      </c>
      <c r="G4742" s="2" t="s">
        <v>25</v>
      </c>
      <c r="H4742" s="3">
        <v>42193</v>
      </c>
    </row>
    <row r="4743" spans="1:8">
      <c r="A4743" s="2" t="s">
        <v>1417</v>
      </c>
      <c r="B4743" s="12">
        <v>597002402</v>
      </c>
      <c r="C4743" s="2">
        <v>67.358670000000004</v>
      </c>
      <c r="D4743" s="2">
        <v>71.400869999999998</v>
      </c>
      <c r="E4743" s="2" t="s">
        <v>24</v>
      </c>
      <c r="F4743" s="2">
        <v>0.06</v>
      </c>
      <c r="G4743" s="2" t="s">
        <v>25</v>
      </c>
      <c r="H4743" s="3">
        <v>42193</v>
      </c>
    </row>
    <row r="4744" spans="1:8">
      <c r="A4744" s="2" t="s">
        <v>1480</v>
      </c>
      <c r="B4744" s="12">
        <v>7414120</v>
      </c>
      <c r="C4744" s="2">
        <v>3.20777</v>
      </c>
      <c r="D4744" s="2">
        <v>3.5285799999999998</v>
      </c>
      <c r="E4744" s="2" t="s">
        <v>24</v>
      </c>
      <c r="F4744" s="2">
        <v>0.1</v>
      </c>
      <c r="G4744" s="2" t="s">
        <v>25</v>
      </c>
      <c r="H4744" s="3">
        <v>42193</v>
      </c>
    </row>
    <row r="4745" spans="1:8">
      <c r="A4745" s="2" t="s">
        <v>730</v>
      </c>
      <c r="B4745" s="12">
        <v>7414220</v>
      </c>
      <c r="C4745" s="2">
        <v>3.18161</v>
      </c>
      <c r="D4745" s="2">
        <v>3.4998</v>
      </c>
      <c r="E4745" s="2" t="s">
        <v>24</v>
      </c>
      <c r="F4745" s="2">
        <v>0.1</v>
      </c>
      <c r="G4745" s="2" t="s">
        <v>25</v>
      </c>
      <c r="H4745" s="3">
        <v>42193</v>
      </c>
    </row>
    <row r="4746" spans="1:8">
      <c r="A4746" s="2" t="s">
        <v>1481</v>
      </c>
      <c r="B4746" s="12">
        <v>7413920</v>
      </c>
      <c r="C4746" s="2">
        <v>3.2315999999999998</v>
      </c>
      <c r="D4746" s="2">
        <v>3.5547900000000001</v>
      </c>
      <c r="E4746" s="2" t="s">
        <v>24</v>
      </c>
      <c r="F4746" s="2">
        <v>0.1</v>
      </c>
      <c r="G4746" s="2" t="s">
        <v>25</v>
      </c>
      <c r="H4746" s="3">
        <v>42193</v>
      </c>
    </row>
    <row r="4747" spans="1:8">
      <c r="A4747" s="2" t="s">
        <v>731</v>
      </c>
      <c r="B4747" s="12">
        <v>7414020</v>
      </c>
      <c r="C4747" s="2">
        <v>3.2168800000000002</v>
      </c>
      <c r="D4747" s="2">
        <v>3.5386000000000002</v>
      </c>
      <c r="E4747" s="2" t="s">
        <v>24</v>
      </c>
      <c r="F4747" s="2">
        <v>0.1</v>
      </c>
      <c r="G4747" s="2" t="s">
        <v>25</v>
      </c>
      <c r="H4747" s="3">
        <v>42193</v>
      </c>
    </row>
    <row r="4748" spans="1:8">
      <c r="A4748" s="2" t="s">
        <v>732</v>
      </c>
      <c r="B4748" s="12">
        <v>7337013</v>
      </c>
      <c r="C4748" s="2">
        <v>6.38429</v>
      </c>
      <c r="D4748" s="2">
        <v>7.0225900000000001</v>
      </c>
      <c r="E4748" s="2" t="s">
        <v>24</v>
      </c>
      <c r="F4748" s="2">
        <v>0.1</v>
      </c>
      <c r="G4748" s="2" t="s">
        <v>25</v>
      </c>
      <c r="H4748" s="3">
        <v>42193</v>
      </c>
    </row>
    <row r="4749" spans="1:8">
      <c r="A4749" s="2" t="s">
        <v>733</v>
      </c>
      <c r="B4749" s="12">
        <v>7337113</v>
      </c>
      <c r="C4749" s="2">
        <v>6.4204999999999997</v>
      </c>
      <c r="D4749" s="2">
        <v>7.0624200000000004</v>
      </c>
      <c r="E4749" s="2" t="s">
        <v>24</v>
      </c>
      <c r="F4749" s="2">
        <v>0.1</v>
      </c>
      <c r="G4749" s="2" t="s">
        <v>25</v>
      </c>
      <c r="H4749" s="3">
        <v>42193</v>
      </c>
    </row>
    <row r="4750" spans="1:8">
      <c r="A4750" s="2" t="s">
        <v>734</v>
      </c>
      <c r="B4750" s="12">
        <v>7337213</v>
      </c>
      <c r="C4750" s="2">
        <v>6.4490400000000001</v>
      </c>
      <c r="D4750" s="2">
        <v>7.0938100000000004</v>
      </c>
      <c r="E4750" s="2" t="s">
        <v>24</v>
      </c>
      <c r="F4750" s="2">
        <v>0.1</v>
      </c>
      <c r="G4750" s="2" t="s">
        <v>25</v>
      </c>
      <c r="H4750" s="3">
        <v>42193</v>
      </c>
    </row>
    <row r="4751" spans="1:8">
      <c r="A4751" s="2" t="s">
        <v>735</v>
      </c>
      <c r="B4751" s="12">
        <v>7337313</v>
      </c>
      <c r="C4751" s="2">
        <v>6.44238</v>
      </c>
      <c r="D4751" s="2">
        <v>7.0864900000000004</v>
      </c>
      <c r="E4751" s="2" t="s">
        <v>24</v>
      </c>
      <c r="F4751" s="2">
        <v>0.1</v>
      </c>
      <c r="G4751" s="2" t="s">
        <v>25</v>
      </c>
      <c r="H4751" s="3">
        <v>42193</v>
      </c>
    </row>
    <row r="4752" spans="1:8">
      <c r="A4752" s="2" t="s">
        <v>1124</v>
      </c>
      <c r="B4752" s="12">
        <v>68025006030</v>
      </c>
      <c r="C4752" s="2">
        <v>3.5264799999999998</v>
      </c>
      <c r="D4752" s="2">
        <v>3.8792300000000002</v>
      </c>
      <c r="E4752" s="2" t="s">
        <v>24</v>
      </c>
      <c r="F4752" s="2">
        <v>0.1</v>
      </c>
      <c r="G4752" s="2" t="s">
        <v>25</v>
      </c>
      <c r="H4752" s="3">
        <v>42193</v>
      </c>
    </row>
    <row r="4753" spans="1:8">
      <c r="A4753" s="2" t="s">
        <v>313</v>
      </c>
      <c r="B4753" s="12">
        <v>310075139</v>
      </c>
      <c r="C4753" s="2">
        <v>6.7257899999999999</v>
      </c>
      <c r="D4753" s="2">
        <v>7.0621499999999999</v>
      </c>
      <c r="E4753" s="2" t="s">
        <v>24</v>
      </c>
      <c r="F4753" s="2">
        <v>0.05</v>
      </c>
      <c r="G4753" s="2" t="s">
        <v>25</v>
      </c>
      <c r="H4753" s="3">
        <v>42193</v>
      </c>
    </row>
    <row r="4754" spans="1:8">
      <c r="A4754" s="2" t="s">
        <v>314</v>
      </c>
      <c r="B4754" s="12">
        <v>310075239</v>
      </c>
      <c r="C4754" s="2">
        <v>6.7286200000000003</v>
      </c>
      <c r="D4754" s="2">
        <v>7.0651200000000003</v>
      </c>
      <c r="E4754" s="2" t="s">
        <v>24</v>
      </c>
      <c r="F4754" s="2">
        <v>0.05</v>
      </c>
      <c r="G4754" s="2" t="s">
        <v>25</v>
      </c>
      <c r="H4754" s="3">
        <v>42193</v>
      </c>
    </row>
    <row r="4755" spans="1:8">
      <c r="A4755" s="2" t="s">
        <v>315</v>
      </c>
      <c r="B4755" s="12">
        <v>310075430</v>
      </c>
      <c r="C4755" s="2">
        <v>6.7272100000000004</v>
      </c>
      <c r="D4755" s="2">
        <v>7.0635700000000003</v>
      </c>
      <c r="E4755" s="2" t="s">
        <v>24</v>
      </c>
      <c r="F4755" s="2">
        <v>0.05</v>
      </c>
      <c r="G4755" s="2" t="s">
        <v>25</v>
      </c>
      <c r="H4755" s="3">
        <v>42193</v>
      </c>
    </row>
    <row r="4756" spans="1:8">
      <c r="A4756" s="2" t="s">
        <v>316</v>
      </c>
      <c r="B4756" s="12">
        <v>310075590</v>
      </c>
      <c r="C4756" s="2">
        <v>6.6386599999999998</v>
      </c>
      <c r="D4756" s="2">
        <v>6.9706599999999996</v>
      </c>
      <c r="E4756" s="2" t="s">
        <v>24</v>
      </c>
      <c r="F4756" s="2">
        <v>0.05</v>
      </c>
      <c r="G4756" s="2" t="s">
        <v>25</v>
      </c>
      <c r="H4756" s="3">
        <v>42193</v>
      </c>
    </row>
    <row r="4757" spans="1:8">
      <c r="A4757" s="2" t="s">
        <v>60</v>
      </c>
      <c r="B4757" s="12">
        <v>10922082806</v>
      </c>
      <c r="C4757" s="2">
        <v>6.4432099999999997</v>
      </c>
      <c r="D4757" s="2">
        <v>7.0810899999999997</v>
      </c>
      <c r="E4757" s="2" t="s">
        <v>24</v>
      </c>
      <c r="F4757" s="2">
        <v>9.9000000000000005E-2</v>
      </c>
      <c r="G4757" s="2" t="s">
        <v>25</v>
      </c>
      <c r="H4757" s="3">
        <v>42193</v>
      </c>
    </row>
    <row r="4758" spans="1:8">
      <c r="A4758" s="2" t="s">
        <v>1833</v>
      </c>
      <c r="B4758" s="12">
        <v>52054051309</v>
      </c>
      <c r="C4758" s="2">
        <v>11.06508</v>
      </c>
      <c r="D4758" s="2">
        <v>16.542290000000001</v>
      </c>
      <c r="E4758" s="2" t="s">
        <v>24</v>
      </c>
      <c r="F4758" s="2">
        <v>0.495</v>
      </c>
      <c r="G4758" s="2" t="s">
        <v>25</v>
      </c>
      <c r="H4758" s="3">
        <v>42193</v>
      </c>
    </row>
    <row r="4759" spans="1:8">
      <c r="A4759" s="2" t="s">
        <v>336</v>
      </c>
      <c r="B4759" s="12">
        <v>52054051409</v>
      </c>
      <c r="C4759" s="2">
        <v>11.084530000000001</v>
      </c>
      <c r="D4759" s="2">
        <v>16.571380000000001</v>
      </c>
      <c r="E4759" s="2" t="s">
        <v>24</v>
      </c>
      <c r="F4759" s="2">
        <v>0.495</v>
      </c>
      <c r="G4759" s="2" t="s">
        <v>25</v>
      </c>
      <c r="H4759" s="3">
        <v>42193</v>
      </c>
    </row>
    <row r="4760" spans="1:8">
      <c r="A4760" s="2" t="s">
        <v>1420</v>
      </c>
      <c r="B4760" s="12">
        <v>299591545</v>
      </c>
      <c r="C4760" s="2">
        <v>9.5345800000000001</v>
      </c>
      <c r="D4760" s="2">
        <v>10.48756</v>
      </c>
      <c r="E4760" s="2" t="s">
        <v>24</v>
      </c>
      <c r="F4760" s="2">
        <v>9.9900000000000003E-2</v>
      </c>
      <c r="G4760" s="2" t="s">
        <v>25</v>
      </c>
      <c r="H4760" s="3">
        <v>42193</v>
      </c>
    </row>
    <row r="4761" spans="1:8">
      <c r="A4761" s="2" t="s">
        <v>338</v>
      </c>
      <c r="B4761" s="12">
        <v>299591045</v>
      </c>
      <c r="C4761" s="2">
        <v>10.26408</v>
      </c>
      <c r="D4761" s="2">
        <v>11.29049</v>
      </c>
      <c r="E4761" s="2" t="s">
        <v>24</v>
      </c>
      <c r="F4761" s="2">
        <v>0.1</v>
      </c>
      <c r="G4761" s="2" t="s">
        <v>25</v>
      </c>
      <c r="H4761" s="3">
        <v>42193</v>
      </c>
    </row>
    <row r="4762" spans="1:8">
      <c r="A4762" s="2" t="s">
        <v>339</v>
      </c>
      <c r="B4762" s="12">
        <v>299591202</v>
      </c>
      <c r="C4762" s="2">
        <v>6.5448500000000003</v>
      </c>
      <c r="D4762" s="2">
        <v>7.1999199999999997</v>
      </c>
      <c r="E4762" s="2" t="s">
        <v>24</v>
      </c>
      <c r="F4762" s="2">
        <v>0.10009999999999999</v>
      </c>
      <c r="G4762" s="2" t="s">
        <v>25</v>
      </c>
      <c r="H4762" s="3">
        <v>42193</v>
      </c>
    </row>
    <row r="4763" spans="1:8">
      <c r="A4763" s="2" t="s">
        <v>340</v>
      </c>
      <c r="B4763" s="12">
        <v>299591845</v>
      </c>
      <c r="C4763" s="2">
        <v>8.7178000000000004</v>
      </c>
      <c r="D4763" s="2">
        <v>9.5892400000000002</v>
      </c>
      <c r="E4763" s="2" t="s">
        <v>24</v>
      </c>
      <c r="F4763" s="2">
        <v>0.1</v>
      </c>
      <c r="G4763" s="2" t="s">
        <v>25</v>
      </c>
      <c r="H4763" s="3">
        <v>42193</v>
      </c>
    </row>
    <row r="4764" spans="1:8">
      <c r="A4764" s="2" t="s">
        <v>341</v>
      </c>
      <c r="B4764" s="12">
        <v>299591825</v>
      </c>
      <c r="C4764" s="2">
        <v>9.9136399999999991</v>
      </c>
      <c r="D4764" s="2">
        <v>10.90461</v>
      </c>
      <c r="E4764" s="2" t="s">
        <v>24</v>
      </c>
      <c r="F4764" s="2">
        <v>0.1</v>
      </c>
      <c r="G4764" s="2" t="s">
        <v>25</v>
      </c>
      <c r="H4764" s="3">
        <v>42193</v>
      </c>
    </row>
    <row r="4765" spans="1:8">
      <c r="A4765" s="2" t="s">
        <v>347</v>
      </c>
      <c r="B4765" s="12">
        <v>75987001003</v>
      </c>
      <c r="C4765" s="2">
        <v>14.98992</v>
      </c>
      <c r="D4765" s="2">
        <v>15.916</v>
      </c>
      <c r="E4765" s="2" t="s">
        <v>24</v>
      </c>
      <c r="F4765" s="2">
        <v>6.1800000000000001E-2</v>
      </c>
      <c r="G4765" s="2" t="s">
        <v>25</v>
      </c>
      <c r="H4765" s="3">
        <v>42193</v>
      </c>
    </row>
    <row r="4766" spans="1:8">
      <c r="A4766" s="2" t="s">
        <v>763</v>
      </c>
      <c r="B4766" s="12">
        <v>7365022</v>
      </c>
      <c r="C4766" s="2">
        <v>1.5161</v>
      </c>
      <c r="D4766" s="2">
        <v>1.6677200000000001</v>
      </c>
      <c r="E4766" s="2" t="s">
        <v>24</v>
      </c>
      <c r="F4766" s="2">
        <v>0.1</v>
      </c>
      <c r="G4766" s="2" t="s">
        <v>25</v>
      </c>
      <c r="H4766" s="3">
        <v>42193</v>
      </c>
    </row>
    <row r="4767" spans="1:8">
      <c r="A4767" s="2" t="s">
        <v>1106</v>
      </c>
      <c r="B4767" s="12">
        <v>24338013402</v>
      </c>
      <c r="C4767" s="2">
        <v>2.8826399999999999</v>
      </c>
      <c r="D4767" s="2">
        <v>3.3150900000000001</v>
      </c>
      <c r="E4767" s="2" t="s">
        <v>24</v>
      </c>
      <c r="F4767" s="2">
        <v>0.15</v>
      </c>
      <c r="G4767" s="2" t="s">
        <v>25</v>
      </c>
      <c r="H4767" s="3">
        <v>42193</v>
      </c>
    </row>
    <row r="4768" spans="1:8">
      <c r="A4768" s="2" t="s">
        <v>1106</v>
      </c>
      <c r="B4768" s="12">
        <v>24338013610</v>
      </c>
      <c r="C4768" s="2">
        <v>2.3805299999999998</v>
      </c>
      <c r="D4768" s="2">
        <v>2.9042400000000002</v>
      </c>
      <c r="E4768" s="2" t="s">
        <v>24</v>
      </c>
      <c r="F4768" s="2">
        <v>0.22</v>
      </c>
      <c r="G4768" s="2" t="s">
        <v>25</v>
      </c>
      <c r="H4768" s="3">
        <v>42193</v>
      </c>
    </row>
    <row r="4769" spans="1:8">
      <c r="A4769" s="2" t="s">
        <v>1107</v>
      </c>
      <c r="B4769" s="12">
        <v>60631004030</v>
      </c>
      <c r="C4769" s="2">
        <v>4.4096399999999996</v>
      </c>
      <c r="D4769" s="2">
        <v>4.8063799999999999</v>
      </c>
      <c r="E4769" s="2" t="s">
        <v>24</v>
      </c>
      <c r="F4769" s="2">
        <v>0.09</v>
      </c>
      <c r="G4769" s="2" t="s">
        <v>25</v>
      </c>
      <c r="H4769" s="3">
        <v>42193</v>
      </c>
    </row>
    <row r="4770" spans="1:8">
      <c r="A4770" s="2" t="s">
        <v>1108</v>
      </c>
      <c r="B4770" s="12">
        <v>60631008030</v>
      </c>
      <c r="C4770" s="2">
        <v>4.8151900000000003</v>
      </c>
      <c r="D4770" s="2">
        <v>5.2486100000000002</v>
      </c>
      <c r="E4770" s="2" t="s">
        <v>24</v>
      </c>
      <c r="F4770" s="2">
        <v>0.09</v>
      </c>
      <c r="G4770" s="2" t="s">
        <v>25</v>
      </c>
      <c r="H4770" s="3">
        <v>42193</v>
      </c>
    </row>
    <row r="4771" spans="1:8">
      <c r="A4771" s="2" t="s">
        <v>1109</v>
      </c>
      <c r="B4771" s="12">
        <v>60631041230</v>
      </c>
      <c r="C4771" s="2">
        <v>4.53024</v>
      </c>
      <c r="D4771" s="2">
        <v>4.9381399999999998</v>
      </c>
      <c r="E4771" s="2" t="s">
        <v>24</v>
      </c>
      <c r="F4771" s="2">
        <v>0.09</v>
      </c>
      <c r="G4771" s="2" t="s">
        <v>25</v>
      </c>
      <c r="H4771" s="3">
        <v>42193</v>
      </c>
    </row>
    <row r="4772" spans="1:8">
      <c r="A4772" s="2" t="s">
        <v>1110</v>
      </c>
      <c r="B4772" s="12">
        <v>60631042530</v>
      </c>
      <c r="C4772" s="2">
        <v>4.5107200000000001</v>
      </c>
      <c r="D4772" s="2">
        <v>4.9168700000000003</v>
      </c>
      <c r="E4772" s="2" t="s">
        <v>24</v>
      </c>
      <c r="F4772" s="2">
        <v>0.09</v>
      </c>
      <c r="G4772" s="2" t="s">
        <v>25</v>
      </c>
      <c r="H4772" s="3">
        <v>42193</v>
      </c>
    </row>
    <row r="4773" spans="1:8">
      <c r="A4773" s="2" t="s">
        <v>1015</v>
      </c>
      <c r="B4773" s="12">
        <v>430017115</v>
      </c>
      <c r="C4773" s="2">
        <v>7.7566800000000002</v>
      </c>
      <c r="D4773" s="2">
        <v>8.9203200000000002</v>
      </c>
      <c r="E4773" s="2" t="s">
        <v>24</v>
      </c>
      <c r="F4773" s="2">
        <v>0.15</v>
      </c>
      <c r="G4773" s="2" t="s">
        <v>25</v>
      </c>
      <c r="H4773" s="3">
        <v>42193</v>
      </c>
    </row>
    <row r="4774" spans="1:8">
      <c r="A4774" s="2" t="s">
        <v>1016</v>
      </c>
      <c r="B4774" s="12">
        <v>430017015</v>
      </c>
      <c r="C4774" s="2">
        <v>7.81975</v>
      </c>
      <c r="D4774" s="2">
        <v>8.9928600000000003</v>
      </c>
      <c r="E4774" s="2" t="s">
        <v>24</v>
      </c>
      <c r="F4774" s="2">
        <v>0.15</v>
      </c>
      <c r="G4774" s="2" t="s">
        <v>25</v>
      </c>
      <c r="H4774" s="3">
        <v>42193</v>
      </c>
    </row>
    <row r="4775" spans="1:8">
      <c r="A4775" s="2" t="s">
        <v>1111</v>
      </c>
      <c r="B4775" s="12">
        <v>24338013213</v>
      </c>
      <c r="C4775" s="2">
        <v>2.8826399999999999</v>
      </c>
      <c r="D4775" s="2">
        <v>3.3150900000000001</v>
      </c>
      <c r="E4775" s="2" t="s">
        <v>24</v>
      </c>
      <c r="F4775" s="2">
        <v>0.15</v>
      </c>
      <c r="G4775" s="2" t="s">
        <v>25</v>
      </c>
      <c r="H4775" s="3">
        <v>42193</v>
      </c>
    </row>
    <row r="4776" spans="1:8">
      <c r="A4776" s="2" t="s">
        <v>1112</v>
      </c>
      <c r="B4776" s="12">
        <v>24338013013</v>
      </c>
      <c r="C4776" s="2">
        <v>4.8123899999999997</v>
      </c>
      <c r="D4776" s="2">
        <v>5.8710199999999997</v>
      </c>
      <c r="E4776" s="2" t="s">
        <v>24</v>
      </c>
      <c r="F4776" s="2">
        <v>0.22</v>
      </c>
      <c r="G4776" s="2" t="s">
        <v>25</v>
      </c>
      <c r="H4776" s="3">
        <v>42193</v>
      </c>
    </row>
    <row r="4777" spans="1:8">
      <c r="A4777" s="2" t="s">
        <v>1113</v>
      </c>
      <c r="B4777" s="12">
        <v>24338010620</v>
      </c>
      <c r="C4777" s="2">
        <v>6.7168599999999996</v>
      </c>
      <c r="D4777" s="2">
        <v>8.0602400000000003</v>
      </c>
      <c r="E4777" s="2" t="s">
        <v>24</v>
      </c>
      <c r="F4777" s="2">
        <v>0.2</v>
      </c>
      <c r="G4777" s="2" t="s">
        <v>25</v>
      </c>
      <c r="H4777" s="3">
        <v>42193</v>
      </c>
    </row>
    <row r="4778" spans="1:8">
      <c r="A4778" s="2" t="s">
        <v>1020</v>
      </c>
      <c r="B4778" s="12">
        <v>430072024</v>
      </c>
      <c r="C4778" s="2">
        <v>3.0832999999999999</v>
      </c>
      <c r="D4778" s="2">
        <v>3.5457999999999998</v>
      </c>
      <c r="E4778" s="2" t="s">
        <v>24</v>
      </c>
      <c r="F4778" s="2">
        <v>0.15</v>
      </c>
      <c r="G4778" s="2" t="s">
        <v>25</v>
      </c>
      <c r="H4778" s="3">
        <v>42193</v>
      </c>
    </row>
    <row r="4779" spans="1:8">
      <c r="A4779" s="2" t="s">
        <v>1021</v>
      </c>
      <c r="B4779" s="12">
        <v>430072124</v>
      </c>
      <c r="C4779" s="2">
        <v>3.10141</v>
      </c>
      <c r="D4779" s="2">
        <v>3.5666199999999999</v>
      </c>
      <c r="E4779" s="2" t="s">
        <v>24</v>
      </c>
      <c r="F4779" s="2">
        <v>0.15</v>
      </c>
      <c r="G4779" s="2" t="s">
        <v>25</v>
      </c>
      <c r="H4779" s="3">
        <v>42193</v>
      </c>
    </row>
    <row r="4780" spans="1:8">
      <c r="A4780" s="2" t="s">
        <v>1022</v>
      </c>
      <c r="B4780" s="12">
        <v>430072224</v>
      </c>
      <c r="C4780" s="2">
        <v>4.0023299999999997</v>
      </c>
      <c r="D4780" s="2">
        <v>4.6026800000000003</v>
      </c>
      <c r="E4780" s="2" t="s">
        <v>24</v>
      </c>
      <c r="F4780" s="2">
        <v>0.15</v>
      </c>
      <c r="G4780" s="2" t="s">
        <v>25</v>
      </c>
      <c r="H4780" s="3">
        <v>42193</v>
      </c>
    </row>
    <row r="4781" spans="1:8">
      <c r="A4781" s="2" t="s">
        <v>1421</v>
      </c>
      <c r="B4781" s="12">
        <v>145002002</v>
      </c>
      <c r="C4781" s="2">
        <v>6.3428599999999999</v>
      </c>
      <c r="D4781" s="2">
        <v>6.97715</v>
      </c>
      <c r="E4781" s="2" t="s">
        <v>24</v>
      </c>
      <c r="F4781" s="2">
        <v>0.1</v>
      </c>
      <c r="G4781" s="2" t="s">
        <v>25</v>
      </c>
      <c r="H4781" s="3">
        <v>42193</v>
      </c>
    </row>
    <row r="4782" spans="1:8">
      <c r="A4782" s="2" t="s">
        <v>1421</v>
      </c>
      <c r="B4782" s="12">
        <v>145002003</v>
      </c>
      <c r="C4782" s="2">
        <v>6.2946600000000004</v>
      </c>
      <c r="D4782" s="2">
        <v>6.9241200000000003</v>
      </c>
      <c r="E4782" s="2" t="s">
        <v>24</v>
      </c>
      <c r="F4782" s="2">
        <v>0.1</v>
      </c>
      <c r="G4782" s="2" t="s">
        <v>25</v>
      </c>
      <c r="H4782" s="3">
        <v>42193</v>
      </c>
    </row>
    <row r="4783" spans="1:8">
      <c r="A4783" s="2" t="s">
        <v>1027</v>
      </c>
      <c r="B4783" s="12">
        <v>430014514</v>
      </c>
      <c r="C4783" s="2">
        <v>3.3357199999999998</v>
      </c>
      <c r="D4783" s="2">
        <v>3.8360799999999999</v>
      </c>
      <c r="E4783" s="2" t="s">
        <v>24</v>
      </c>
      <c r="F4783" s="2">
        <v>0.15</v>
      </c>
      <c r="G4783" s="2" t="s">
        <v>25</v>
      </c>
      <c r="H4783" s="3">
        <v>42193</v>
      </c>
    </row>
    <row r="4784" spans="1:8">
      <c r="A4784" s="2" t="s">
        <v>1028</v>
      </c>
      <c r="B4784" s="12">
        <v>430620140</v>
      </c>
      <c r="C4784" s="2">
        <v>263.06905999999998</v>
      </c>
      <c r="D4784" s="2">
        <v>315.68024000000003</v>
      </c>
      <c r="E4784" s="2" t="s">
        <v>24</v>
      </c>
      <c r="F4784" s="2">
        <v>0.2</v>
      </c>
      <c r="G4784" s="2" t="s">
        <v>25</v>
      </c>
      <c r="H4784" s="3">
        <v>42193</v>
      </c>
    </row>
    <row r="4785" spans="1:8">
      <c r="A4785" s="2" t="s">
        <v>1029</v>
      </c>
      <c r="B4785" s="12">
        <v>430620240</v>
      </c>
      <c r="C4785" s="2">
        <v>281.20800000000003</v>
      </c>
      <c r="D4785" s="2">
        <v>337.45240999999999</v>
      </c>
      <c r="E4785" s="2" t="s">
        <v>24</v>
      </c>
      <c r="F4785" s="2">
        <v>0.2</v>
      </c>
      <c r="G4785" s="2" t="s">
        <v>25</v>
      </c>
      <c r="H4785" s="3">
        <v>42193</v>
      </c>
    </row>
    <row r="4786" spans="1:8">
      <c r="A4786" s="2" t="s">
        <v>371</v>
      </c>
      <c r="B4786" s="12">
        <v>63459054404</v>
      </c>
      <c r="C4786" s="2">
        <v>66.175560000000004</v>
      </c>
      <c r="D4786" s="2">
        <v>70.097130000000007</v>
      </c>
      <c r="E4786" s="2" t="s">
        <v>24</v>
      </c>
      <c r="F4786" s="2">
        <v>5.9299999999999999E-2</v>
      </c>
      <c r="G4786" s="2" t="s">
        <v>25</v>
      </c>
      <c r="H4786" s="3">
        <v>42193</v>
      </c>
    </row>
    <row r="4787" spans="1:8">
      <c r="A4787" s="2" t="s">
        <v>372</v>
      </c>
      <c r="B4787" s="12">
        <v>63459054604</v>
      </c>
      <c r="C4787" s="2">
        <v>85.678269999999998</v>
      </c>
      <c r="D4787" s="2">
        <v>90.741</v>
      </c>
      <c r="E4787" s="2" t="s">
        <v>24</v>
      </c>
      <c r="F4787" s="2">
        <v>5.91E-2</v>
      </c>
      <c r="G4787" s="2" t="s">
        <v>25</v>
      </c>
      <c r="H4787" s="3">
        <v>42193</v>
      </c>
    </row>
    <row r="4788" spans="1:8">
      <c r="A4788" s="2" t="s">
        <v>373</v>
      </c>
      <c r="B4788" s="12">
        <v>63459054804</v>
      </c>
      <c r="C4788" s="2">
        <v>104.85069</v>
      </c>
      <c r="D4788" s="2">
        <v>111.05889999999999</v>
      </c>
      <c r="E4788" s="2" t="s">
        <v>24</v>
      </c>
      <c r="F4788" s="2">
        <v>5.9200000000000003E-2</v>
      </c>
      <c r="G4788" s="2" t="s">
        <v>25</v>
      </c>
      <c r="H4788" s="3">
        <v>42193</v>
      </c>
    </row>
    <row r="4789" spans="1:8">
      <c r="A4789" s="2" t="s">
        <v>1834</v>
      </c>
      <c r="B4789" s="12">
        <v>456220228</v>
      </c>
      <c r="C4789" s="2">
        <v>7.6145800000000001</v>
      </c>
      <c r="D4789" s="2">
        <v>8.7567699999999995</v>
      </c>
      <c r="E4789" s="2" t="s">
        <v>24</v>
      </c>
      <c r="F4789" s="2">
        <v>0.15</v>
      </c>
      <c r="G4789" s="2" t="s">
        <v>25</v>
      </c>
      <c r="H4789" s="3">
        <v>42193</v>
      </c>
    </row>
    <row r="4790" spans="1:8">
      <c r="A4790" s="2" t="s">
        <v>1562</v>
      </c>
      <c r="B4790" s="12">
        <v>456221230</v>
      </c>
      <c r="C4790" s="2">
        <v>7.59579</v>
      </c>
      <c r="D4790" s="2">
        <v>8.7352399999999992</v>
      </c>
      <c r="E4790" s="2" t="s">
        <v>24</v>
      </c>
      <c r="F4790" s="2">
        <v>0.15</v>
      </c>
      <c r="G4790" s="2" t="s">
        <v>25</v>
      </c>
      <c r="H4790" s="3">
        <v>42193</v>
      </c>
    </row>
    <row r="4791" spans="1:8">
      <c r="A4791" s="2" t="s">
        <v>1563</v>
      </c>
      <c r="B4791" s="12">
        <v>456222030</v>
      </c>
      <c r="C4791" s="2">
        <v>7.6303000000000001</v>
      </c>
      <c r="D4791" s="2">
        <v>8.7749199999999998</v>
      </c>
      <c r="E4791" s="2" t="s">
        <v>24</v>
      </c>
      <c r="F4791" s="2">
        <v>0.15</v>
      </c>
      <c r="G4791" s="2" t="s">
        <v>25</v>
      </c>
      <c r="H4791" s="3">
        <v>42193</v>
      </c>
    </row>
    <row r="4792" spans="1:8">
      <c r="A4792" s="2" t="s">
        <v>1564</v>
      </c>
      <c r="B4792" s="12">
        <v>456224030</v>
      </c>
      <c r="C4792" s="2">
        <v>7.6456099999999996</v>
      </c>
      <c r="D4792" s="2">
        <v>8.7925299999999993</v>
      </c>
      <c r="E4792" s="2" t="s">
        <v>24</v>
      </c>
      <c r="F4792" s="2">
        <v>0.15</v>
      </c>
      <c r="G4792" s="2" t="s">
        <v>25</v>
      </c>
      <c r="H4792" s="3">
        <v>42193</v>
      </c>
    </row>
    <row r="4793" spans="1:8">
      <c r="A4793" s="2" t="s">
        <v>1565</v>
      </c>
      <c r="B4793" s="12">
        <v>456228030</v>
      </c>
      <c r="C4793" s="2">
        <v>7.5892799999999996</v>
      </c>
      <c r="D4793" s="2">
        <v>8.7277500000000003</v>
      </c>
      <c r="E4793" s="2" t="s">
        <v>24</v>
      </c>
      <c r="F4793" s="2">
        <v>0.15</v>
      </c>
      <c r="G4793" s="2" t="s">
        <v>25</v>
      </c>
      <c r="H4793" s="3">
        <v>42193</v>
      </c>
    </row>
    <row r="4794" spans="1:8">
      <c r="A4794" s="2" t="s">
        <v>1202</v>
      </c>
      <c r="B4794" s="12">
        <v>52544008001</v>
      </c>
      <c r="C4794" s="2">
        <v>3.0730300000000002</v>
      </c>
      <c r="D4794" s="2">
        <v>3.68764</v>
      </c>
      <c r="E4794" s="2" t="s">
        <v>24</v>
      </c>
      <c r="F4794" s="2">
        <v>0.2</v>
      </c>
      <c r="G4794" s="2" t="s">
        <v>25</v>
      </c>
      <c r="H4794" s="3">
        <v>42193</v>
      </c>
    </row>
    <row r="4795" spans="1:8">
      <c r="A4795" s="2" t="s">
        <v>1463</v>
      </c>
      <c r="B4795" s="12">
        <v>52544095501</v>
      </c>
      <c r="C4795" s="2">
        <v>2.95486</v>
      </c>
      <c r="D4795" s="2">
        <v>3.5458599999999998</v>
      </c>
      <c r="E4795" s="2" t="s">
        <v>24</v>
      </c>
      <c r="F4795" s="2">
        <v>0.2</v>
      </c>
      <c r="G4795" s="2" t="s">
        <v>25</v>
      </c>
      <c r="H4795" s="3">
        <v>42193</v>
      </c>
    </row>
    <row r="4796" spans="1:8">
      <c r="A4796" s="2" t="s">
        <v>1464</v>
      </c>
      <c r="B4796" s="12">
        <v>52544095601</v>
      </c>
      <c r="C4796" s="2">
        <v>6.2994599999999998</v>
      </c>
      <c r="D4796" s="2">
        <v>7.5593500000000002</v>
      </c>
      <c r="E4796" s="2" t="s">
        <v>24</v>
      </c>
      <c r="F4796" s="2">
        <v>0.2</v>
      </c>
      <c r="G4796" s="2" t="s">
        <v>25</v>
      </c>
      <c r="H4796" s="3">
        <v>42193</v>
      </c>
    </row>
    <row r="4797" spans="1:8">
      <c r="A4797" s="2" t="s">
        <v>1761</v>
      </c>
      <c r="B4797" s="12">
        <v>49909001030</v>
      </c>
      <c r="C4797" s="2">
        <v>8.9275300000000009</v>
      </c>
      <c r="D4797" s="2">
        <v>9.62317</v>
      </c>
      <c r="E4797" s="2" t="s">
        <v>24</v>
      </c>
      <c r="F4797" s="2">
        <v>7.7899999999999997E-2</v>
      </c>
      <c r="G4797" s="2" t="s">
        <v>25</v>
      </c>
      <c r="H4797" s="3">
        <v>42193</v>
      </c>
    </row>
    <row r="4798" spans="1:8">
      <c r="A4798" s="2" t="s">
        <v>1422</v>
      </c>
      <c r="B4798" s="12">
        <v>63481018316</v>
      </c>
      <c r="C4798" s="2">
        <v>6.1949899999999998</v>
      </c>
      <c r="D4798" s="2">
        <v>6.6905900000000003</v>
      </c>
      <c r="E4798" s="2" t="s">
        <v>24</v>
      </c>
      <c r="F4798" s="2">
        <v>0.08</v>
      </c>
      <c r="G4798" s="2" t="s">
        <v>25</v>
      </c>
      <c r="H4798" s="3">
        <v>42193</v>
      </c>
    </row>
    <row r="4799" spans="1:8">
      <c r="A4799" s="2" t="s">
        <v>164</v>
      </c>
      <c r="B4799" s="12">
        <v>13913000616</v>
      </c>
      <c r="C4799" s="2">
        <v>4.8549199999999999</v>
      </c>
      <c r="D4799" s="2">
        <v>5.2953999999999999</v>
      </c>
      <c r="E4799" s="2" t="s">
        <v>24</v>
      </c>
      <c r="F4799" s="2">
        <v>9.0700000000000003E-2</v>
      </c>
      <c r="G4799" s="2" t="s">
        <v>25</v>
      </c>
      <c r="H4799" s="3">
        <v>42193</v>
      </c>
    </row>
    <row r="4800" spans="1:8">
      <c r="A4800" s="2" t="s">
        <v>165</v>
      </c>
      <c r="B4800" s="12">
        <v>13913000413</v>
      </c>
      <c r="C4800" s="2">
        <v>4.7870299999999997</v>
      </c>
      <c r="D4800" s="2">
        <v>5.2213599999999998</v>
      </c>
      <c r="E4800" s="2" t="s">
        <v>24</v>
      </c>
      <c r="F4800" s="2">
        <v>9.0700000000000003E-2</v>
      </c>
      <c r="G4800" s="2" t="s">
        <v>25</v>
      </c>
      <c r="H4800" s="3">
        <v>42193</v>
      </c>
    </row>
    <row r="4801" spans="1:8">
      <c r="A4801" s="2" t="s">
        <v>166</v>
      </c>
      <c r="B4801" s="12">
        <v>13913000519</v>
      </c>
      <c r="C4801" s="2">
        <v>4.7950799999999996</v>
      </c>
      <c r="D4801" s="2">
        <v>5.2301399999999996</v>
      </c>
      <c r="E4801" s="2" t="s">
        <v>24</v>
      </c>
      <c r="F4801" s="2">
        <v>9.0700000000000003E-2</v>
      </c>
      <c r="G4801" s="2" t="s">
        <v>25</v>
      </c>
      <c r="H4801" s="3">
        <v>42193</v>
      </c>
    </row>
    <row r="4802" spans="1:8">
      <c r="A4802" s="2" t="s">
        <v>788</v>
      </c>
      <c r="B4802" s="12">
        <v>173073701</v>
      </c>
      <c r="C4802" s="2">
        <v>42.148629999999997</v>
      </c>
      <c r="D4802" s="2">
        <v>46.363500000000002</v>
      </c>
      <c r="E4802" s="2" t="s">
        <v>24</v>
      </c>
      <c r="F4802" s="2">
        <v>0.1</v>
      </c>
      <c r="G4802" s="2" t="s">
        <v>25</v>
      </c>
      <c r="H4802" s="3">
        <v>42193</v>
      </c>
    </row>
    <row r="4803" spans="1:8">
      <c r="A4803" s="2" t="s">
        <v>789</v>
      </c>
      <c r="B4803" s="12">
        <v>173052300</v>
      </c>
      <c r="C4803" s="2">
        <v>53.417639999999999</v>
      </c>
      <c r="D4803" s="2">
        <v>58.759410000000003</v>
      </c>
      <c r="E4803" s="2" t="s">
        <v>24</v>
      </c>
      <c r="F4803" s="2">
        <v>0.1</v>
      </c>
      <c r="G4803" s="2" t="s">
        <v>25</v>
      </c>
      <c r="H4803" s="3">
        <v>42193</v>
      </c>
    </row>
    <row r="4804" spans="1:8">
      <c r="A4804" s="2" t="s">
        <v>1835</v>
      </c>
      <c r="B4804" s="12">
        <v>173052400</v>
      </c>
      <c r="C4804" s="2">
        <v>53.15972</v>
      </c>
      <c r="D4804" s="2">
        <v>58.475700000000003</v>
      </c>
      <c r="E4804" s="2" t="s">
        <v>24</v>
      </c>
      <c r="F4804" s="2">
        <v>0.1</v>
      </c>
      <c r="G4804" s="2" t="s">
        <v>25</v>
      </c>
      <c r="H4804" s="3">
        <v>42193</v>
      </c>
    </row>
    <row r="4805" spans="1:8">
      <c r="A4805" s="2" t="s">
        <v>790</v>
      </c>
      <c r="B4805" s="12">
        <v>173073601</v>
      </c>
      <c r="C4805" s="2">
        <v>42.266680000000001</v>
      </c>
      <c r="D4805" s="2">
        <v>46.49335</v>
      </c>
      <c r="E4805" s="2" t="s">
        <v>24</v>
      </c>
      <c r="F4805" s="2">
        <v>0.1</v>
      </c>
      <c r="G4805" s="2" t="s">
        <v>25</v>
      </c>
      <c r="H4805" s="3">
        <v>42193</v>
      </c>
    </row>
    <row r="4806" spans="1:8">
      <c r="A4806" s="2" t="s">
        <v>1482</v>
      </c>
      <c r="B4806" s="12">
        <v>173047800</v>
      </c>
      <c r="C4806" s="2">
        <v>251.19293999999999</v>
      </c>
      <c r="D4806" s="2">
        <v>276.31223</v>
      </c>
      <c r="E4806" s="2" t="s">
        <v>24</v>
      </c>
      <c r="F4806" s="2">
        <v>0.1</v>
      </c>
      <c r="G4806" s="2" t="s">
        <v>25</v>
      </c>
      <c r="H4806" s="3">
        <v>42193</v>
      </c>
    </row>
    <row r="4807" spans="1:8">
      <c r="A4807" s="2" t="s">
        <v>791</v>
      </c>
      <c r="B4807" s="12">
        <v>173047900</v>
      </c>
      <c r="C4807" s="2">
        <v>264.88348000000002</v>
      </c>
      <c r="D4807" s="2">
        <v>291.37184000000002</v>
      </c>
      <c r="E4807" s="2" t="s">
        <v>24</v>
      </c>
      <c r="F4807" s="2">
        <v>0.1</v>
      </c>
      <c r="G4807" s="2" t="s">
        <v>25</v>
      </c>
      <c r="H4807" s="3">
        <v>42193</v>
      </c>
    </row>
    <row r="4808" spans="1:8">
      <c r="A4808" s="2" t="s">
        <v>801</v>
      </c>
      <c r="B4808" s="12">
        <v>173080913</v>
      </c>
      <c r="C4808" s="2">
        <v>4.9113899999999999</v>
      </c>
      <c r="D4808" s="2">
        <v>5.40252</v>
      </c>
      <c r="E4808" s="2" t="s">
        <v>24</v>
      </c>
      <c r="F4808" s="2">
        <v>0.1</v>
      </c>
      <c r="G4808" s="2" t="s">
        <v>25</v>
      </c>
      <c r="H4808" s="3">
        <v>42193</v>
      </c>
    </row>
    <row r="4809" spans="1:8">
      <c r="A4809" s="2" t="s">
        <v>809</v>
      </c>
      <c r="B4809" s="12">
        <v>173064255</v>
      </c>
      <c r="C4809" s="2">
        <v>9.3392099999999996</v>
      </c>
      <c r="D4809" s="2">
        <v>10.27314</v>
      </c>
      <c r="E4809" s="2" t="s">
        <v>24</v>
      </c>
      <c r="F4809" s="2">
        <v>0.1</v>
      </c>
      <c r="G4809" s="2" t="s">
        <v>25</v>
      </c>
      <c r="H4809" s="3">
        <v>42193</v>
      </c>
    </row>
    <row r="4810" spans="1:8">
      <c r="A4810" s="2" t="s">
        <v>810</v>
      </c>
      <c r="B4810" s="12">
        <v>173064360</v>
      </c>
      <c r="C4810" s="2">
        <v>10.270440000000001</v>
      </c>
      <c r="D4810" s="2">
        <v>11.29739</v>
      </c>
      <c r="E4810" s="2" t="s">
        <v>24</v>
      </c>
      <c r="F4810" s="2">
        <v>0.1</v>
      </c>
      <c r="G4810" s="2" t="s">
        <v>25</v>
      </c>
      <c r="H4810" s="3">
        <v>42193</v>
      </c>
    </row>
    <row r="4811" spans="1:8">
      <c r="A4811" s="2" t="s">
        <v>811</v>
      </c>
      <c r="B4811" s="12">
        <v>173064460</v>
      </c>
      <c r="C4811" s="2">
        <v>11.198539999999999</v>
      </c>
      <c r="D4811" s="2">
        <v>12.3184</v>
      </c>
      <c r="E4811" s="2" t="s">
        <v>24</v>
      </c>
      <c r="F4811" s="2">
        <v>0.1</v>
      </c>
      <c r="G4811" s="2" t="s">
        <v>25</v>
      </c>
      <c r="H4811" s="3">
        <v>42193</v>
      </c>
    </row>
    <row r="4812" spans="1:8">
      <c r="A4812" s="2" t="s">
        <v>812</v>
      </c>
      <c r="B4812" s="12">
        <v>173052700</v>
      </c>
      <c r="C4812" s="2">
        <v>8.7642299999999995</v>
      </c>
      <c r="D4812" s="2">
        <v>9.6406600000000005</v>
      </c>
      <c r="E4812" s="2" t="s">
        <v>24</v>
      </c>
      <c r="F4812" s="2">
        <v>0.1</v>
      </c>
      <c r="G4812" s="2" t="s">
        <v>25</v>
      </c>
      <c r="H4812" s="3">
        <v>42193</v>
      </c>
    </row>
    <row r="4813" spans="1:8">
      <c r="A4813" s="2" t="s">
        <v>813</v>
      </c>
      <c r="B4813" s="12">
        <v>173063302</v>
      </c>
      <c r="C4813" s="2">
        <v>8.3456200000000003</v>
      </c>
      <c r="D4813" s="2">
        <v>9.18018</v>
      </c>
      <c r="E4813" s="2" t="s">
        <v>24</v>
      </c>
      <c r="F4813" s="2">
        <v>0.1</v>
      </c>
      <c r="G4813" s="2" t="s">
        <v>25</v>
      </c>
      <c r="H4813" s="3">
        <v>42193</v>
      </c>
    </row>
    <row r="4814" spans="1:8">
      <c r="A4814" s="2" t="s">
        <v>814</v>
      </c>
      <c r="B4814" s="12">
        <v>173077602</v>
      </c>
      <c r="C4814" s="2">
        <v>9.1269899999999993</v>
      </c>
      <c r="D4814" s="2">
        <v>10.03969</v>
      </c>
      <c r="E4814" s="2" t="s">
        <v>24</v>
      </c>
      <c r="F4814" s="2">
        <v>0.1</v>
      </c>
      <c r="G4814" s="2" t="s">
        <v>25</v>
      </c>
      <c r="H4814" s="3">
        <v>42193</v>
      </c>
    </row>
    <row r="4815" spans="1:8">
      <c r="A4815" s="2" t="s">
        <v>815</v>
      </c>
      <c r="B4815" s="12">
        <v>173077702</v>
      </c>
      <c r="C4815" s="2">
        <v>10.809979999999999</v>
      </c>
      <c r="D4815" s="2">
        <v>11.89109</v>
      </c>
      <c r="E4815" s="2" t="s">
        <v>24</v>
      </c>
      <c r="F4815" s="2">
        <v>0.1</v>
      </c>
      <c r="G4815" s="2" t="s">
        <v>25</v>
      </c>
      <c r="H4815" s="3">
        <v>42193</v>
      </c>
    </row>
    <row r="4816" spans="1:8">
      <c r="A4816" s="2" t="s">
        <v>816</v>
      </c>
      <c r="B4816" s="12">
        <v>173077202</v>
      </c>
      <c r="C4816" s="2">
        <v>8.1141400000000008</v>
      </c>
      <c r="D4816" s="2">
        <v>8.9255600000000008</v>
      </c>
      <c r="E4816" s="2" t="s">
        <v>24</v>
      </c>
      <c r="F4816" s="2">
        <v>0.1</v>
      </c>
      <c r="G4816" s="2" t="s">
        <v>25</v>
      </c>
      <c r="H4816" s="3">
        <v>42193</v>
      </c>
    </row>
    <row r="4817" spans="1:8">
      <c r="A4817" s="2" t="s">
        <v>817</v>
      </c>
      <c r="B4817" s="12">
        <v>173077402</v>
      </c>
      <c r="C4817" s="2">
        <v>8.5357800000000008</v>
      </c>
      <c r="D4817" s="2">
        <v>9.3894400000000005</v>
      </c>
      <c r="E4817" s="2" t="s">
        <v>24</v>
      </c>
      <c r="F4817" s="2">
        <v>0.1</v>
      </c>
      <c r="G4817" s="2" t="s">
        <v>25</v>
      </c>
      <c r="H4817" s="3">
        <v>42193</v>
      </c>
    </row>
    <row r="4818" spans="1:8">
      <c r="A4818" s="2" t="s">
        <v>818</v>
      </c>
      <c r="B4818" s="12">
        <v>173077800</v>
      </c>
      <c r="C4818" s="2">
        <v>11.34722</v>
      </c>
      <c r="D4818" s="2">
        <v>12.481949999999999</v>
      </c>
      <c r="E4818" s="2" t="s">
        <v>24</v>
      </c>
      <c r="F4818" s="2">
        <v>0.1</v>
      </c>
      <c r="G4818" s="2" t="s">
        <v>25</v>
      </c>
      <c r="H4818" s="3">
        <v>42193</v>
      </c>
    </row>
    <row r="4819" spans="1:8">
      <c r="A4819" s="2" t="s">
        <v>819</v>
      </c>
      <c r="B4819" s="12">
        <v>173059402</v>
      </c>
      <c r="C4819" s="2">
        <v>8.4290000000000003</v>
      </c>
      <c r="D4819" s="2">
        <v>9.2719000000000005</v>
      </c>
      <c r="E4819" s="2" t="s">
        <v>24</v>
      </c>
      <c r="F4819" s="2">
        <v>0.1</v>
      </c>
      <c r="G4819" s="2" t="s">
        <v>25</v>
      </c>
      <c r="H4819" s="3">
        <v>42193</v>
      </c>
    </row>
    <row r="4820" spans="1:8">
      <c r="A4820" s="2" t="s">
        <v>1484</v>
      </c>
      <c r="B4820" s="12">
        <v>173075600</v>
      </c>
      <c r="C4820" s="2">
        <v>15.53898</v>
      </c>
      <c r="D4820" s="2">
        <v>17.092880000000001</v>
      </c>
      <c r="E4820" s="2" t="s">
        <v>24</v>
      </c>
      <c r="F4820" s="2">
        <v>0.1</v>
      </c>
      <c r="G4820" s="2" t="s">
        <v>25</v>
      </c>
      <c r="H4820" s="3">
        <v>42193</v>
      </c>
    </row>
    <row r="4821" spans="1:8">
      <c r="A4821" s="2" t="s">
        <v>1485</v>
      </c>
      <c r="B4821" s="12">
        <v>173075700</v>
      </c>
      <c r="C4821" s="2">
        <v>16.579509999999999</v>
      </c>
      <c r="D4821" s="2">
        <v>18.237300000000001</v>
      </c>
      <c r="E4821" s="2" t="s">
        <v>24</v>
      </c>
      <c r="F4821" s="2">
        <v>0.1</v>
      </c>
      <c r="G4821" s="2" t="s">
        <v>25</v>
      </c>
      <c r="H4821" s="3">
        <v>42193</v>
      </c>
    </row>
    <row r="4822" spans="1:8">
      <c r="A4822" s="2" t="s">
        <v>1486</v>
      </c>
      <c r="B4822" s="12">
        <v>173075400</v>
      </c>
      <c r="C4822" s="2">
        <v>7.24099</v>
      </c>
      <c r="D4822" s="2">
        <v>7.96509</v>
      </c>
      <c r="E4822" s="2" t="s">
        <v>24</v>
      </c>
      <c r="F4822" s="2">
        <v>0.1</v>
      </c>
      <c r="G4822" s="2" t="s">
        <v>25</v>
      </c>
      <c r="H4822" s="3">
        <v>42193</v>
      </c>
    </row>
    <row r="4823" spans="1:8">
      <c r="A4823" s="2" t="s">
        <v>1487</v>
      </c>
      <c r="B4823" s="12">
        <v>173076100</v>
      </c>
      <c r="C4823" s="2">
        <v>24.898589999999999</v>
      </c>
      <c r="D4823" s="2">
        <v>27.388449999999999</v>
      </c>
      <c r="E4823" s="2" t="s">
        <v>24</v>
      </c>
      <c r="F4823" s="2">
        <v>0.1</v>
      </c>
      <c r="G4823" s="2" t="s">
        <v>25</v>
      </c>
      <c r="H4823" s="3">
        <v>42193</v>
      </c>
    </row>
    <row r="4824" spans="1:8">
      <c r="A4824" s="2" t="s">
        <v>1488</v>
      </c>
      <c r="B4824" s="12">
        <v>173075500</v>
      </c>
      <c r="C4824" s="2">
        <v>14.63686</v>
      </c>
      <c r="D4824" s="2">
        <v>16.10069</v>
      </c>
      <c r="E4824" s="2" t="s">
        <v>24</v>
      </c>
      <c r="F4824" s="2">
        <v>0.1</v>
      </c>
      <c r="G4824" s="2" t="s">
        <v>25</v>
      </c>
      <c r="H4824" s="3">
        <v>42193</v>
      </c>
    </row>
    <row r="4825" spans="1:8">
      <c r="A4825" s="2" t="s">
        <v>425</v>
      </c>
      <c r="B4825" s="12">
        <v>63402031230</v>
      </c>
      <c r="C4825" s="2">
        <v>37.025559999999999</v>
      </c>
      <c r="D4825" s="2">
        <v>40.36157</v>
      </c>
      <c r="E4825" s="2" t="s">
        <v>24</v>
      </c>
      <c r="F4825" s="2">
        <v>9.01E-2</v>
      </c>
      <c r="G4825" s="2" t="s">
        <v>25</v>
      </c>
      <c r="H4825" s="3">
        <v>42193</v>
      </c>
    </row>
    <row r="4826" spans="1:8">
      <c r="A4826" s="2" t="s">
        <v>426</v>
      </c>
      <c r="B4826" s="12">
        <v>63402030230</v>
      </c>
      <c r="C4826" s="2">
        <v>24.675219999999999</v>
      </c>
      <c r="D4826" s="2">
        <v>26.897469999999998</v>
      </c>
      <c r="E4826" s="2" t="s">
        <v>24</v>
      </c>
      <c r="F4826" s="2">
        <v>9.01E-2</v>
      </c>
      <c r="G4826" s="2" t="s">
        <v>25</v>
      </c>
      <c r="H4826" s="3">
        <v>42193</v>
      </c>
    </row>
    <row r="4827" spans="1:8">
      <c r="A4827" s="2" t="s">
        <v>427</v>
      </c>
      <c r="B4827" s="12">
        <v>63402030410</v>
      </c>
      <c r="C4827" s="2">
        <v>25.172049999999999</v>
      </c>
      <c r="D4827" s="2">
        <v>27.439050000000002</v>
      </c>
      <c r="E4827" s="2" t="s">
        <v>24</v>
      </c>
      <c r="F4827" s="2">
        <v>9.01E-2</v>
      </c>
      <c r="G4827" s="2" t="s">
        <v>25</v>
      </c>
      <c r="H4827" s="3">
        <v>42193</v>
      </c>
    </row>
    <row r="4828" spans="1:8">
      <c r="A4828" s="2" t="s">
        <v>1218</v>
      </c>
      <c r="B4828" s="12">
        <v>63402030610</v>
      </c>
      <c r="C4828" s="2">
        <v>24.715679999999999</v>
      </c>
      <c r="D4828" s="2">
        <v>26.941569999999999</v>
      </c>
      <c r="E4828" s="2" t="s">
        <v>24</v>
      </c>
      <c r="F4828" s="2">
        <v>9.01E-2</v>
      </c>
      <c r="G4828" s="2" t="s">
        <v>25</v>
      </c>
      <c r="H4828" s="3">
        <v>42193</v>
      </c>
    </row>
    <row r="4829" spans="1:8">
      <c r="A4829" s="2" t="s">
        <v>428</v>
      </c>
      <c r="B4829" s="12">
        <v>63402030810</v>
      </c>
      <c r="C4829" s="2">
        <v>24.997199999999999</v>
      </c>
      <c r="D4829" s="2">
        <v>27.248449999999998</v>
      </c>
      <c r="E4829" s="2" t="s">
        <v>24</v>
      </c>
      <c r="F4829" s="2">
        <v>9.01E-2</v>
      </c>
      <c r="G4829" s="2" t="s">
        <v>25</v>
      </c>
      <c r="H4829" s="3">
        <v>42193</v>
      </c>
    </row>
    <row r="4830" spans="1:8">
      <c r="A4830" s="2" t="s">
        <v>825</v>
      </c>
      <c r="B4830" s="12">
        <v>173083013</v>
      </c>
      <c r="C4830" s="2">
        <v>31.70233</v>
      </c>
      <c r="D4830" s="2">
        <v>34.555540000000001</v>
      </c>
      <c r="E4830" s="2" t="s">
        <v>24</v>
      </c>
      <c r="F4830" s="2">
        <v>0.09</v>
      </c>
      <c r="G4830" s="2" t="s">
        <v>25</v>
      </c>
      <c r="H4830" s="3">
        <v>42193</v>
      </c>
    </row>
    <row r="4831" spans="1:8">
      <c r="A4831" s="2" t="s">
        <v>826</v>
      </c>
      <c r="B4831" s="12">
        <v>173083113</v>
      </c>
      <c r="C4831" s="2">
        <v>31.8767</v>
      </c>
      <c r="D4831" s="2">
        <v>34.745600000000003</v>
      </c>
      <c r="E4831" s="2" t="s">
        <v>24</v>
      </c>
      <c r="F4831" s="2">
        <v>0.09</v>
      </c>
      <c r="G4831" s="2" t="s">
        <v>25</v>
      </c>
      <c r="H4831" s="3">
        <v>42193</v>
      </c>
    </row>
    <row r="4832" spans="1:8">
      <c r="A4832" s="2" t="s">
        <v>827</v>
      </c>
      <c r="B4832" s="12">
        <v>173082913</v>
      </c>
      <c r="C4832" s="2">
        <v>32.396050000000002</v>
      </c>
      <c r="D4832" s="2">
        <v>35.311700000000002</v>
      </c>
      <c r="E4832" s="2" t="s">
        <v>24</v>
      </c>
      <c r="F4832" s="2">
        <v>0.09</v>
      </c>
      <c r="G4832" s="2" t="s">
        <v>25</v>
      </c>
      <c r="H4832" s="3">
        <v>42193</v>
      </c>
    </row>
    <row r="4833" spans="1:8">
      <c r="A4833" s="2" t="s">
        <v>828</v>
      </c>
      <c r="B4833" s="12">
        <v>456201001</v>
      </c>
      <c r="C4833" s="2">
        <v>6.4558900000000001</v>
      </c>
      <c r="D4833" s="2">
        <v>7.1660300000000001</v>
      </c>
      <c r="E4833" s="2" t="s">
        <v>24</v>
      </c>
      <c r="F4833" s="2">
        <v>0.11</v>
      </c>
      <c r="G4833" s="2" t="s">
        <v>25</v>
      </c>
      <c r="H4833" s="3">
        <v>42193</v>
      </c>
    </row>
    <row r="4834" spans="1:8">
      <c r="A4834" s="2" t="s">
        <v>829</v>
      </c>
      <c r="B4834" s="12">
        <v>456202001</v>
      </c>
      <c r="C4834" s="2">
        <v>6.7665100000000002</v>
      </c>
      <c r="D4834" s="2">
        <v>7.5108300000000003</v>
      </c>
      <c r="E4834" s="2" t="s">
        <v>24</v>
      </c>
      <c r="F4834" s="2">
        <v>0.11</v>
      </c>
      <c r="G4834" s="2" t="s">
        <v>25</v>
      </c>
      <c r="H4834" s="3">
        <v>42193</v>
      </c>
    </row>
    <row r="4835" spans="1:8">
      <c r="A4835" s="2" t="s">
        <v>830</v>
      </c>
      <c r="B4835" s="12">
        <v>456200501</v>
      </c>
      <c r="C4835" s="2">
        <v>6.2687799999999996</v>
      </c>
      <c r="D4835" s="2">
        <v>6.9582899999999999</v>
      </c>
      <c r="E4835" s="2" t="s">
        <v>24</v>
      </c>
      <c r="F4835" s="2">
        <v>0.11</v>
      </c>
      <c r="G4835" s="2" t="s">
        <v>25</v>
      </c>
      <c r="H4835" s="3">
        <v>42193</v>
      </c>
    </row>
    <row r="4836" spans="1:8">
      <c r="A4836" s="2" t="s">
        <v>831</v>
      </c>
      <c r="B4836" s="12">
        <v>456210108</v>
      </c>
      <c r="C4836" s="2">
        <v>1.2827599999999999</v>
      </c>
      <c r="D4836" s="2">
        <v>1.42387</v>
      </c>
      <c r="E4836" s="2" t="s">
        <v>24</v>
      </c>
      <c r="F4836" s="2">
        <v>0.11</v>
      </c>
      <c r="G4836" s="2" t="s">
        <v>25</v>
      </c>
      <c r="H4836" s="3">
        <v>42193</v>
      </c>
    </row>
    <row r="4837" spans="1:8">
      <c r="A4837" s="2" t="s">
        <v>1566</v>
      </c>
      <c r="B4837" s="12">
        <v>68308022101</v>
      </c>
      <c r="C4837" s="2">
        <v>1.84039</v>
      </c>
      <c r="D4837" s="2">
        <v>2.0573100000000002</v>
      </c>
      <c r="E4837" s="2" t="s">
        <v>24</v>
      </c>
      <c r="F4837" s="2">
        <v>0.1179</v>
      </c>
      <c r="G4837" s="2" t="s">
        <v>25</v>
      </c>
      <c r="H4837" s="3">
        <v>42193</v>
      </c>
    </row>
    <row r="4838" spans="1:8">
      <c r="A4838" s="2" t="s">
        <v>1567</v>
      </c>
      <c r="B4838" s="12">
        <v>68308022301</v>
      </c>
      <c r="C4838" s="2">
        <v>2.85623</v>
      </c>
      <c r="D4838" s="2">
        <v>3.2676099999999999</v>
      </c>
      <c r="E4838" s="2" t="s">
        <v>24</v>
      </c>
      <c r="F4838" s="2">
        <v>0.14399999999999999</v>
      </c>
      <c r="G4838" s="2" t="s">
        <v>25</v>
      </c>
      <c r="H4838" s="3">
        <v>42193</v>
      </c>
    </row>
    <row r="4839" spans="1:8">
      <c r="A4839" s="2" t="s">
        <v>1568</v>
      </c>
      <c r="B4839" s="12">
        <v>68308022201</v>
      </c>
      <c r="C4839" s="2">
        <v>2.10764</v>
      </c>
      <c r="D4839" s="2">
        <v>2.4237799999999998</v>
      </c>
      <c r="E4839" s="2" t="s">
        <v>24</v>
      </c>
      <c r="F4839" s="2">
        <v>0.15</v>
      </c>
      <c r="G4839" s="2" t="s">
        <v>25</v>
      </c>
      <c r="H4839" s="3">
        <v>42193</v>
      </c>
    </row>
    <row r="4840" spans="1:8">
      <c r="A4840" s="2" t="s">
        <v>1569</v>
      </c>
      <c r="B4840" s="12">
        <v>50474093201</v>
      </c>
      <c r="C4840" s="2">
        <v>2.85623</v>
      </c>
      <c r="D4840" s="2">
        <v>3.2676099999999999</v>
      </c>
      <c r="E4840" s="2" t="s">
        <v>24</v>
      </c>
      <c r="F4840" s="2">
        <v>0.14399999999999999</v>
      </c>
      <c r="G4840" s="2" t="s">
        <v>25</v>
      </c>
      <c r="H4840" s="3">
        <v>42193</v>
      </c>
    </row>
    <row r="4841" spans="1:8">
      <c r="A4841" s="2" t="s">
        <v>1570</v>
      </c>
      <c r="B4841" s="12">
        <v>50474093001</v>
      </c>
      <c r="C4841" s="2">
        <v>1.84039</v>
      </c>
      <c r="D4841" s="2">
        <v>2.0573100000000002</v>
      </c>
      <c r="E4841" s="2" t="s">
        <v>24</v>
      </c>
      <c r="F4841" s="2">
        <v>0.1179</v>
      </c>
      <c r="G4841" s="2" t="s">
        <v>25</v>
      </c>
      <c r="H4841" s="3">
        <v>42193</v>
      </c>
    </row>
    <row r="4842" spans="1:8">
      <c r="A4842" s="2" t="s">
        <v>1571</v>
      </c>
      <c r="B4842" s="12">
        <v>50474093101</v>
      </c>
      <c r="C4842" s="2">
        <v>2.10764</v>
      </c>
      <c r="D4842" s="2">
        <v>2.4237799999999998</v>
      </c>
      <c r="E4842" s="2" t="s">
        <v>24</v>
      </c>
      <c r="F4842" s="2">
        <v>0.15</v>
      </c>
      <c r="G4842" s="2" t="s">
        <v>25</v>
      </c>
      <c r="H4842" s="3">
        <v>42193</v>
      </c>
    </row>
    <row r="4843" spans="1:8">
      <c r="A4843" s="2" t="s">
        <v>1128</v>
      </c>
      <c r="B4843" s="12">
        <v>68025004610</v>
      </c>
      <c r="C4843" s="2">
        <v>5.1842199999999998</v>
      </c>
      <c r="D4843" s="2">
        <v>5.8322399999999996</v>
      </c>
      <c r="E4843" s="2" t="s">
        <v>24</v>
      </c>
      <c r="F4843" s="2">
        <v>0.125</v>
      </c>
      <c r="G4843" s="2" t="s">
        <v>25</v>
      </c>
      <c r="H4843" s="3">
        <v>42193</v>
      </c>
    </row>
    <row r="4844" spans="1:8">
      <c r="A4844" s="2" t="s">
        <v>1129</v>
      </c>
      <c r="B4844" s="12">
        <v>68025004710</v>
      </c>
      <c r="C4844" s="2">
        <v>5.6932400000000003</v>
      </c>
      <c r="D4844" s="2">
        <v>6.4048999999999996</v>
      </c>
      <c r="E4844" s="2" t="s">
        <v>24</v>
      </c>
      <c r="F4844" s="2">
        <v>0.125</v>
      </c>
      <c r="G4844" s="2" t="s">
        <v>25</v>
      </c>
      <c r="H4844" s="3">
        <v>42193</v>
      </c>
    </row>
    <row r="4845" spans="1:8">
      <c r="A4845" s="2" t="s">
        <v>1220</v>
      </c>
      <c r="B4845" s="12">
        <v>173078302</v>
      </c>
      <c r="C4845" s="2">
        <v>2.1373799999999998</v>
      </c>
      <c r="D4845" s="2">
        <v>2.3511000000000002</v>
      </c>
      <c r="E4845" s="2" t="s">
        <v>24</v>
      </c>
      <c r="F4845" s="2">
        <v>0.1</v>
      </c>
      <c r="G4845" s="2" t="s">
        <v>25</v>
      </c>
      <c r="H4845" s="3">
        <v>42193</v>
      </c>
    </row>
    <row r="4846" spans="1:8">
      <c r="A4846" s="2" t="s">
        <v>453</v>
      </c>
      <c r="B4846" s="12">
        <v>74228013</v>
      </c>
      <c r="C4846" s="2">
        <v>1.8013999999999999</v>
      </c>
      <c r="D4846" s="2">
        <v>1.9257</v>
      </c>
      <c r="E4846" s="2" t="s">
        <v>24</v>
      </c>
      <c r="F4846" s="2">
        <v>6.9000000000000006E-2</v>
      </c>
      <c r="G4846" s="2" t="s">
        <v>25</v>
      </c>
      <c r="H4846" s="3">
        <v>42193</v>
      </c>
    </row>
    <row r="4847" spans="1:8">
      <c r="A4847" s="2" t="s">
        <v>461</v>
      </c>
      <c r="B4847" s="12">
        <v>299382060</v>
      </c>
      <c r="C4847" s="2">
        <v>4.7564500000000001</v>
      </c>
      <c r="D4847" s="2">
        <v>5.2322300000000004</v>
      </c>
      <c r="E4847" s="2" t="s">
        <v>24</v>
      </c>
      <c r="F4847" s="2">
        <v>0.1</v>
      </c>
      <c r="G4847" s="2" t="s">
        <v>25</v>
      </c>
      <c r="H4847" s="3">
        <v>42193</v>
      </c>
    </row>
    <row r="4848" spans="1:8">
      <c r="A4848" s="2" t="s">
        <v>462</v>
      </c>
      <c r="B4848" s="12">
        <v>299382001</v>
      </c>
      <c r="C4848" s="2">
        <v>5.4409400000000003</v>
      </c>
      <c r="D4848" s="2">
        <v>5.9851999999999999</v>
      </c>
      <c r="E4848" s="2" t="s">
        <v>24</v>
      </c>
      <c r="F4848" s="2">
        <v>0.1</v>
      </c>
      <c r="G4848" s="2" t="s">
        <v>25</v>
      </c>
      <c r="H4848" s="3">
        <v>42193</v>
      </c>
    </row>
    <row r="4849" spans="1:8">
      <c r="A4849" s="2" t="s">
        <v>1428</v>
      </c>
      <c r="B4849" s="12">
        <v>299598030</v>
      </c>
      <c r="C4849" s="2">
        <v>8.8615300000000001</v>
      </c>
      <c r="D4849" s="2">
        <v>9.6602200000000007</v>
      </c>
      <c r="E4849" s="2" t="s">
        <v>24</v>
      </c>
      <c r="F4849" s="2">
        <v>9.01E-2</v>
      </c>
      <c r="G4849" s="2" t="s">
        <v>25</v>
      </c>
      <c r="H4849" s="3">
        <v>42193</v>
      </c>
    </row>
    <row r="4850" spans="1:8">
      <c r="A4850" s="2" t="s">
        <v>464</v>
      </c>
      <c r="B4850" s="12">
        <v>259412660</v>
      </c>
      <c r="C4850" s="2">
        <v>5.7943600000000002</v>
      </c>
      <c r="D4850" s="2">
        <v>2.0280300000000002</v>
      </c>
      <c r="E4850" s="2" t="s">
        <v>24</v>
      </c>
      <c r="F4850" s="2">
        <v>-0.65</v>
      </c>
      <c r="G4850" s="2" t="s">
        <v>25</v>
      </c>
      <c r="H4850" s="3">
        <v>42193</v>
      </c>
    </row>
    <row r="4851" spans="1:8">
      <c r="A4851" s="2" t="s">
        <v>464</v>
      </c>
      <c r="B4851" s="12">
        <v>259412690</v>
      </c>
      <c r="C4851" s="2">
        <v>3.9069099999999999</v>
      </c>
      <c r="D4851" s="2">
        <v>1.3674200000000001</v>
      </c>
      <c r="E4851" s="2" t="s">
        <v>24</v>
      </c>
      <c r="F4851" s="2">
        <v>-0.65</v>
      </c>
      <c r="G4851" s="2" t="s">
        <v>25</v>
      </c>
      <c r="H4851" s="3">
        <v>42193</v>
      </c>
    </row>
    <row r="4852" spans="1:8">
      <c r="A4852" s="2" t="s">
        <v>993</v>
      </c>
      <c r="B4852" s="12">
        <v>245037430</v>
      </c>
      <c r="C4852" s="2">
        <v>3.4009299999999998</v>
      </c>
      <c r="D4852" s="2">
        <v>3.7409300000000001</v>
      </c>
      <c r="E4852" s="2" t="s">
        <v>24</v>
      </c>
      <c r="F4852" s="2">
        <v>0.1</v>
      </c>
      <c r="G4852" s="2" t="s">
        <v>25</v>
      </c>
      <c r="H4852" s="3">
        <v>42193</v>
      </c>
    </row>
    <row r="4853" spans="1:8">
      <c r="A4853" s="2" t="s">
        <v>484</v>
      </c>
      <c r="B4853" s="12">
        <v>74308090</v>
      </c>
      <c r="C4853" s="2">
        <v>7.6886200000000002</v>
      </c>
      <c r="D4853" s="2">
        <v>8.21922</v>
      </c>
      <c r="E4853" s="2" t="s">
        <v>24</v>
      </c>
      <c r="F4853" s="2">
        <v>6.9000000000000006E-2</v>
      </c>
      <c r="G4853" s="2" t="s">
        <v>25</v>
      </c>
      <c r="H4853" s="3">
        <v>42193</v>
      </c>
    </row>
    <row r="4854" spans="1:8">
      <c r="A4854" s="2" t="s">
        <v>485</v>
      </c>
      <c r="B4854" s="12">
        <v>74307490</v>
      </c>
      <c r="C4854" s="2">
        <v>4.3510099999999996</v>
      </c>
      <c r="D4854" s="2">
        <v>4.6511899999999997</v>
      </c>
      <c r="E4854" s="2" t="s">
        <v>24</v>
      </c>
      <c r="F4854" s="2">
        <v>6.9000000000000006E-2</v>
      </c>
      <c r="G4854" s="2" t="s">
        <v>25</v>
      </c>
      <c r="H4854" s="3">
        <v>42193</v>
      </c>
    </row>
    <row r="4855" spans="1:8">
      <c r="A4855" s="2" t="s">
        <v>486</v>
      </c>
      <c r="B4855" s="12">
        <v>74307990</v>
      </c>
      <c r="C4855" s="2">
        <v>6.0636099999999997</v>
      </c>
      <c r="D4855" s="2">
        <v>6.4820000000000002</v>
      </c>
      <c r="E4855" s="2" t="s">
        <v>24</v>
      </c>
      <c r="F4855" s="2">
        <v>6.9000000000000006E-2</v>
      </c>
      <c r="G4855" s="2" t="s">
        <v>25</v>
      </c>
      <c r="H4855" s="3">
        <v>42193</v>
      </c>
    </row>
    <row r="4856" spans="1:8">
      <c r="A4856" s="2" t="s">
        <v>1035</v>
      </c>
      <c r="B4856" s="12">
        <v>52544016101</v>
      </c>
      <c r="C4856" s="2">
        <v>2.85623</v>
      </c>
      <c r="D4856" s="2">
        <v>3.2676099999999999</v>
      </c>
      <c r="E4856" s="2" t="s">
        <v>24</v>
      </c>
      <c r="F4856" s="2">
        <v>0.14399999999999999</v>
      </c>
      <c r="G4856" s="2" t="s">
        <v>25</v>
      </c>
      <c r="H4856" s="3">
        <v>42193</v>
      </c>
    </row>
    <row r="4857" spans="1:8">
      <c r="A4857" s="2" t="s">
        <v>1036</v>
      </c>
      <c r="B4857" s="12">
        <v>52544091301</v>
      </c>
      <c r="C4857" s="2">
        <v>1.84039</v>
      </c>
      <c r="D4857" s="2">
        <v>2.0573100000000002</v>
      </c>
      <c r="E4857" s="2" t="s">
        <v>24</v>
      </c>
      <c r="F4857" s="2">
        <v>0.1179</v>
      </c>
      <c r="G4857" s="2" t="s">
        <v>25</v>
      </c>
      <c r="H4857" s="3">
        <v>42193</v>
      </c>
    </row>
    <row r="4858" spans="1:8">
      <c r="A4858" s="2" t="s">
        <v>1037</v>
      </c>
      <c r="B4858" s="12">
        <v>52544016201</v>
      </c>
      <c r="C4858" s="2">
        <v>2.10764</v>
      </c>
      <c r="D4858" s="2">
        <v>2.4237799999999998</v>
      </c>
      <c r="E4858" s="2" t="s">
        <v>24</v>
      </c>
      <c r="F4858" s="2">
        <v>0.15</v>
      </c>
      <c r="G4858" s="2" t="s">
        <v>25</v>
      </c>
      <c r="H4858" s="3">
        <v>42193</v>
      </c>
    </row>
    <row r="4859" spans="1:8">
      <c r="A4859" s="2" t="s">
        <v>1236</v>
      </c>
      <c r="B4859" s="12">
        <v>50458086401</v>
      </c>
      <c r="C4859" s="2">
        <v>12.57348</v>
      </c>
      <c r="D4859" s="2">
        <v>15.72892</v>
      </c>
      <c r="E4859" s="2" t="s">
        <v>24</v>
      </c>
      <c r="F4859" s="2">
        <v>0.251</v>
      </c>
      <c r="G4859" s="2" t="s">
        <v>25</v>
      </c>
      <c r="H4859" s="3">
        <v>42193</v>
      </c>
    </row>
    <row r="4860" spans="1:8">
      <c r="A4860" s="2" t="s">
        <v>1135</v>
      </c>
      <c r="B4860" s="12">
        <v>68025004430</v>
      </c>
      <c r="C4860" s="2">
        <v>3.5350000000000001</v>
      </c>
      <c r="D4860" s="2">
        <v>3.8886400000000001</v>
      </c>
      <c r="E4860" s="2" t="s">
        <v>24</v>
      </c>
      <c r="F4860" s="2">
        <v>0.1</v>
      </c>
      <c r="G4860" s="2" t="s">
        <v>25</v>
      </c>
      <c r="H4860" s="3">
        <v>42193</v>
      </c>
    </row>
    <row r="4861" spans="1:8">
      <c r="A4861" s="2" t="s">
        <v>1136</v>
      </c>
      <c r="B4861" s="12">
        <v>68025005930</v>
      </c>
      <c r="C4861" s="2">
        <v>3.4274</v>
      </c>
      <c r="D4861" s="2">
        <v>3.7701699999999998</v>
      </c>
      <c r="E4861" s="2" t="s">
        <v>24</v>
      </c>
      <c r="F4861" s="2">
        <v>0.1</v>
      </c>
      <c r="G4861" s="2" t="s">
        <v>25</v>
      </c>
      <c r="H4861" s="3">
        <v>42193</v>
      </c>
    </row>
    <row r="4862" spans="1:8">
      <c r="A4862" s="2" t="s">
        <v>504</v>
      </c>
      <c r="B4862" s="12">
        <v>63402070101</v>
      </c>
      <c r="C4862" s="2">
        <v>13.68951</v>
      </c>
      <c r="D4862" s="2">
        <v>15.0449</v>
      </c>
      <c r="E4862" s="2" t="s">
        <v>24</v>
      </c>
      <c r="F4862" s="2">
        <v>9.9000000000000005E-2</v>
      </c>
      <c r="G4862" s="2" t="s">
        <v>25</v>
      </c>
      <c r="H4862" s="3">
        <v>42193</v>
      </c>
    </row>
    <row r="4863" spans="1:8">
      <c r="A4863" s="2" t="s">
        <v>1836</v>
      </c>
      <c r="B4863" s="12">
        <v>23635051012</v>
      </c>
      <c r="C4863" s="2">
        <v>11.99156</v>
      </c>
      <c r="D4863" s="2">
        <v>12.71213</v>
      </c>
      <c r="E4863" s="2" t="s">
        <v>24</v>
      </c>
      <c r="F4863" s="2">
        <v>6.0100000000000001E-2</v>
      </c>
      <c r="G4863" s="2" t="s">
        <v>25</v>
      </c>
      <c r="H4863" s="3">
        <v>42193</v>
      </c>
    </row>
    <row r="4864" spans="1:8">
      <c r="A4864" s="2" t="s">
        <v>1320</v>
      </c>
      <c r="B4864" s="12">
        <v>50222050247</v>
      </c>
      <c r="C4864" s="2">
        <v>229.93535</v>
      </c>
      <c r="D4864" s="2">
        <v>241.43210999999999</v>
      </c>
      <c r="E4864" s="2" t="s">
        <v>24</v>
      </c>
      <c r="F4864" s="2">
        <v>0.05</v>
      </c>
      <c r="G4864" s="2" t="s">
        <v>25</v>
      </c>
      <c r="H4864" s="3">
        <v>42193</v>
      </c>
    </row>
    <row r="4865" spans="1:8">
      <c r="A4865" s="2" t="s">
        <v>1321</v>
      </c>
      <c r="B4865" s="12">
        <v>50222050347</v>
      </c>
      <c r="C4865" s="2">
        <v>345.5865</v>
      </c>
      <c r="D4865" s="2">
        <v>362.86583000000002</v>
      </c>
      <c r="E4865" s="2" t="s">
        <v>24</v>
      </c>
      <c r="F4865" s="2">
        <v>0.05</v>
      </c>
      <c r="G4865" s="2" t="s">
        <v>25</v>
      </c>
      <c r="H4865" s="3">
        <v>42193</v>
      </c>
    </row>
    <row r="4866" spans="1:8">
      <c r="A4866" s="2" t="s">
        <v>871</v>
      </c>
      <c r="B4866" s="12">
        <v>173081259</v>
      </c>
      <c r="C4866" s="2">
        <v>9.1458399999999997</v>
      </c>
      <c r="D4866" s="2">
        <v>9.9689700000000006</v>
      </c>
      <c r="E4866" s="2" t="s">
        <v>24</v>
      </c>
      <c r="F4866" s="2">
        <v>0.09</v>
      </c>
      <c r="G4866" s="2" t="s">
        <v>25</v>
      </c>
      <c r="H4866" s="3">
        <v>42193</v>
      </c>
    </row>
    <row r="4867" spans="1:8">
      <c r="A4867" s="2" t="s">
        <v>872</v>
      </c>
      <c r="B4867" s="12">
        <v>173081059</v>
      </c>
      <c r="C4867" s="2">
        <v>4.4798600000000004</v>
      </c>
      <c r="D4867" s="2">
        <v>4.883</v>
      </c>
      <c r="E4867" s="2" t="s">
        <v>24</v>
      </c>
      <c r="F4867" s="2">
        <v>0.09</v>
      </c>
      <c r="G4867" s="2" t="s">
        <v>25</v>
      </c>
      <c r="H4867" s="3">
        <v>42193</v>
      </c>
    </row>
    <row r="4868" spans="1:8">
      <c r="A4868" s="2" t="s">
        <v>1322</v>
      </c>
      <c r="B4868" s="12">
        <v>55566930002</v>
      </c>
      <c r="C4868" s="2">
        <v>51.538179999999997</v>
      </c>
      <c r="D4868" s="2">
        <v>54.11354</v>
      </c>
      <c r="E4868" s="2" t="s">
        <v>24</v>
      </c>
      <c r="F4868" s="2">
        <v>0.05</v>
      </c>
      <c r="G4868" s="2" t="s">
        <v>25</v>
      </c>
      <c r="H4868" s="3">
        <v>42193</v>
      </c>
    </row>
    <row r="4869" spans="1:8">
      <c r="A4869" s="2" t="s">
        <v>527</v>
      </c>
      <c r="B4869" s="12">
        <v>13551050105</v>
      </c>
      <c r="C4869" s="2">
        <v>0.85006000000000004</v>
      </c>
      <c r="D4869" s="2">
        <v>0.95631999999999995</v>
      </c>
      <c r="E4869" s="2" t="s">
        <v>24</v>
      </c>
      <c r="F4869" s="2">
        <v>0.125</v>
      </c>
      <c r="G4869" s="2" t="s">
        <v>25</v>
      </c>
      <c r="H4869" s="3">
        <v>42193</v>
      </c>
    </row>
    <row r="4870" spans="1:8">
      <c r="A4870" s="2" t="s">
        <v>533</v>
      </c>
      <c r="B4870" s="12">
        <v>32170801</v>
      </c>
      <c r="C4870" s="2">
        <v>2.8226399999999998</v>
      </c>
      <c r="D4870" s="2">
        <v>3.0173800000000002</v>
      </c>
      <c r="E4870" s="2" t="s">
        <v>24</v>
      </c>
      <c r="F4870" s="2">
        <v>6.9000000000000006E-2</v>
      </c>
      <c r="G4870" s="2" t="s">
        <v>25</v>
      </c>
      <c r="H4870" s="3">
        <v>42193</v>
      </c>
    </row>
    <row r="4871" spans="1:8">
      <c r="A4871" s="2" t="s">
        <v>534</v>
      </c>
      <c r="B4871" s="12">
        <v>32171101</v>
      </c>
      <c r="C4871" s="2">
        <v>5.4529199999999998</v>
      </c>
      <c r="D4871" s="2">
        <v>5.8292799999999998</v>
      </c>
      <c r="E4871" s="2" t="s">
        <v>24</v>
      </c>
      <c r="F4871" s="2">
        <v>6.9000000000000006E-2</v>
      </c>
      <c r="G4871" s="2" t="s">
        <v>25</v>
      </c>
      <c r="H4871" s="3">
        <v>42193</v>
      </c>
    </row>
    <row r="4872" spans="1:8">
      <c r="A4872" s="2" t="s">
        <v>1837</v>
      </c>
      <c r="B4872" s="12">
        <v>63459010101</v>
      </c>
      <c r="C4872" s="2">
        <v>24.822340000000001</v>
      </c>
      <c r="D4872" s="2">
        <v>26.044090000000001</v>
      </c>
      <c r="E4872" s="2" t="s">
        <v>24</v>
      </c>
      <c r="F4872" s="2">
        <v>4.9200000000000001E-2</v>
      </c>
      <c r="G4872" s="2" t="s">
        <v>25</v>
      </c>
      <c r="H4872" s="3">
        <v>42193</v>
      </c>
    </row>
    <row r="4873" spans="1:8">
      <c r="A4873" s="2" t="s">
        <v>1666</v>
      </c>
      <c r="B4873" s="12">
        <v>63459020101</v>
      </c>
      <c r="C4873" s="2">
        <v>37.661830000000002</v>
      </c>
      <c r="D4873" s="2">
        <v>39.535139999999998</v>
      </c>
      <c r="E4873" s="2" t="s">
        <v>24</v>
      </c>
      <c r="F4873" s="2">
        <v>4.9700000000000001E-2</v>
      </c>
      <c r="G4873" s="2" t="s">
        <v>25</v>
      </c>
      <c r="H4873" s="3">
        <v>42193</v>
      </c>
    </row>
    <row r="4874" spans="1:8">
      <c r="A4874" s="2" t="s">
        <v>539</v>
      </c>
      <c r="B4874" s="12">
        <v>186091612</v>
      </c>
      <c r="C4874" s="2">
        <v>177.62800999999999</v>
      </c>
      <c r="D4874" s="2">
        <v>179.40607</v>
      </c>
      <c r="E4874" s="2" t="s">
        <v>24</v>
      </c>
      <c r="F4874" s="2">
        <v>0.01</v>
      </c>
      <c r="G4874" s="2" t="s">
        <v>25</v>
      </c>
      <c r="H4874" s="3">
        <v>42193</v>
      </c>
    </row>
    <row r="4875" spans="1:8">
      <c r="A4875" s="2" t="s">
        <v>540</v>
      </c>
      <c r="B4875" s="12">
        <v>186091706</v>
      </c>
      <c r="C4875" s="2">
        <v>132.53242</v>
      </c>
      <c r="D4875" s="2">
        <v>133.85509999999999</v>
      </c>
      <c r="E4875" s="2" t="s">
        <v>24</v>
      </c>
      <c r="F4875" s="2">
        <v>0.01</v>
      </c>
      <c r="G4875" s="2" t="s">
        <v>25</v>
      </c>
      <c r="H4875" s="3">
        <v>42193</v>
      </c>
    </row>
    <row r="4876" spans="1:8">
      <c r="A4876" s="2" t="s">
        <v>542</v>
      </c>
      <c r="B4876" s="12">
        <v>59310021012</v>
      </c>
      <c r="C4876" s="2">
        <v>15.179209999999999</v>
      </c>
      <c r="D4876" s="2">
        <v>17.77167</v>
      </c>
      <c r="E4876" s="2" t="s">
        <v>24</v>
      </c>
      <c r="F4876" s="2">
        <v>0.17080000000000001</v>
      </c>
      <c r="G4876" s="2" t="s">
        <v>25</v>
      </c>
      <c r="H4876" s="3">
        <v>42193</v>
      </c>
    </row>
    <row r="4877" spans="1:8">
      <c r="A4877" s="2" t="s">
        <v>1838</v>
      </c>
      <c r="B4877" s="12">
        <v>59310020606</v>
      </c>
      <c r="C4877" s="2">
        <v>27.187460000000002</v>
      </c>
      <c r="D4877" s="2">
        <v>31.83081</v>
      </c>
      <c r="E4877" s="2" t="s">
        <v>24</v>
      </c>
      <c r="F4877" s="2">
        <v>0.17080000000000001</v>
      </c>
      <c r="G4877" s="2" t="s">
        <v>25</v>
      </c>
      <c r="H4877" s="3">
        <v>42193</v>
      </c>
    </row>
    <row r="4878" spans="1:8">
      <c r="A4878" s="2" t="s">
        <v>1252</v>
      </c>
      <c r="B4878" s="12">
        <v>62541020130</v>
      </c>
      <c r="C4878" s="2">
        <v>5.3051300000000001</v>
      </c>
      <c r="D4878" s="2">
        <v>5.7835999999999999</v>
      </c>
      <c r="E4878" s="2" t="s">
        <v>24</v>
      </c>
      <c r="F4878" s="2">
        <v>9.0200000000000002E-2</v>
      </c>
      <c r="G4878" s="2" t="s">
        <v>25</v>
      </c>
      <c r="H4878" s="3">
        <v>42193</v>
      </c>
    </row>
    <row r="4879" spans="1:8">
      <c r="A4879" s="2" t="s">
        <v>1253</v>
      </c>
      <c r="B4879" s="12">
        <v>62541020230</v>
      </c>
      <c r="C4879" s="2">
        <v>5.4859299999999998</v>
      </c>
      <c r="D4879" s="2">
        <v>5.9793799999999999</v>
      </c>
      <c r="E4879" s="2" t="s">
        <v>24</v>
      </c>
      <c r="F4879" s="2">
        <v>8.9899999999999994E-2</v>
      </c>
      <c r="G4879" s="2" t="s">
        <v>25</v>
      </c>
      <c r="H4879" s="3">
        <v>42193</v>
      </c>
    </row>
    <row r="4880" spans="1:8">
      <c r="A4880" s="2" t="s">
        <v>1254</v>
      </c>
      <c r="B4880" s="12">
        <v>52544015130</v>
      </c>
      <c r="C4880" s="2">
        <v>5.6389699999999996</v>
      </c>
      <c r="D4880" s="2">
        <v>6.1465300000000003</v>
      </c>
      <c r="E4880" s="2" t="s">
        <v>24</v>
      </c>
      <c r="F4880" s="2">
        <v>0.09</v>
      </c>
      <c r="G4880" s="2" t="s">
        <v>25</v>
      </c>
      <c r="H4880" s="3">
        <v>42193</v>
      </c>
    </row>
    <row r="4881" spans="1:8">
      <c r="A4881" s="2" t="s">
        <v>1255</v>
      </c>
      <c r="B4881" s="12">
        <v>52544015219</v>
      </c>
      <c r="C4881" s="2">
        <v>5.5945900000000002</v>
      </c>
      <c r="D4881" s="2">
        <v>6.0981500000000004</v>
      </c>
      <c r="E4881" s="2" t="s">
        <v>24</v>
      </c>
      <c r="F4881" s="2">
        <v>0.09</v>
      </c>
      <c r="G4881" s="2" t="s">
        <v>25</v>
      </c>
      <c r="H4881" s="3">
        <v>42193</v>
      </c>
    </row>
    <row r="4882" spans="1:8">
      <c r="A4882" s="2" t="s">
        <v>553</v>
      </c>
      <c r="B4882" s="12">
        <v>58914030180</v>
      </c>
      <c r="C4882" s="2">
        <v>13.82146</v>
      </c>
      <c r="D4882" s="2">
        <v>14.99628</v>
      </c>
      <c r="E4882" s="2" t="s">
        <v>24</v>
      </c>
      <c r="F4882" s="2">
        <v>8.5000000000000006E-2</v>
      </c>
      <c r="G4882" s="2" t="s">
        <v>25</v>
      </c>
      <c r="H4882" s="3">
        <v>42193</v>
      </c>
    </row>
    <row r="4883" spans="1:8">
      <c r="A4883" s="2" t="s">
        <v>879</v>
      </c>
      <c r="B4883" s="12">
        <v>7489220</v>
      </c>
      <c r="C4883" s="2">
        <v>4.1747300000000003</v>
      </c>
      <c r="D4883" s="2">
        <v>4.5922499999999999</v>
      </c>
      <c r="E4883" s="2" t="s">
        <v>24</v>
      </c>
      <c r="F4883" s="2">
        <v>0.1</v>
      </c>
      <c r="G4883" s="2" t="s">
        <v>25</v>
      </c>
      <c r="H4883" s="3">
        <v>42193</v>
      </c>
    </row>
    <row r="4884" spans="1:8">
      <c r="A4884" s="2" t="s">
        <v>880</v>
      </c>
      <c r="B4884" s="12">
        <v>7488513</v>
      </c>
      <c r="C4884" s="2">
        <v>3.3004899999999999</v>
      </c>
      <c r="D4884" s="2">
        <v>3.6305100000000001</v>
      </c>
      <c r="E4884" s="2" t="s">
        <v>24</v>
      </c>
      <c r="F4884" s="2">
        <v>0.1</v>
      </c>
      <c r="G4884" s="2" t="s">
        <v>25</v>
      </c>
      <c r="H4884" s="3">
        <v>42193</v>
      </c>
    </row>
    <row r="4885" spans="1:8">
      <c r="A4885" s="2" t="s">
        <v>881</v>
      </c>
      <c r="B4885" s="12">
        <v>7488713</v>
      </c>
      <c r="C4885" s="2">
        <v>6.5527300000000004</v>
      </c>
      <c r="D4885" s="2">
        <v>7.2079500000000003</v>
      </c>
      <c r="E4885" s="2" t="s">
        <v>24</v>
      </c>
      <c r="F4885" s="2">
        <v>0.1</v>
      </c>
      <c r="G4885" s="2" t="s">
        <v>25</v>
      </c>
      <c r="H4885" s="3">
        <v>42193</v>
      </c>
    </row>
    <row r="4886" spans="1:8">
      <c r="A4886" s="2" t="s">
        <v>882</v>
      </c>
      <c r="B4886" s="12">
        <v>7488313</v>
      </c>
      <c r="C4886" s="2">
        <v>9.9773399999999999</v>
      </c>
      <c r="D4886" s="2">
        <v>10.974970000000001</v>
      </c>
      <c r="E4886" s="2" t="s">
        <v>24</v>
      </c>
      <c r="F4886" s="2">
        <v>0.1</v>
      </c>
      <c r="G4886" s="2" t="s">
        <v>25</v>
      </c>
      <c r="H4886" s="3">
        <v>42193</v>
      </c>
    </row>
    <row r="4887" spans="1:8">
      <c r="A4887" s="2" t="s">
        <v>1491</v>
      </c>
      <c r="B4887" s="12">
        <v>7488813</v>
      </c>
      <c r="C4887" s="2">
        <v>9.8712800000000005</v>
      </c>
      <c r="D4887" s="2">
        <v>10.85833</v>
      </c>
      <c r="E4887" s="2" t="s">
        <v>24</v>
      </c>
      <c r="F4887" s="2">
        <v>0.1</v>
      </c>
      <c r="G4887" s="2" t="s">
        <v>25</v>
      </c>
      <c r="H4887" s="3">
        <v>42193</v>
      </c>
    </row>
    <row r="4888" spans="1:8">
      <c r="A4888" s="2" t="s">
        <v>1492</v>
      </c>
      <c r="B4888" s="12">
        <v>173082318</v>
      </c>
      <c r="C4888" s="2">
        <v>8.0735899999999994</v>
      </c>
      <c r="D4888" s="2">
        <v>8.8809500000000003</v>
      </c>
      <c r="E4888" s="2" t="s">
        <v>24</v>
      </c>
      <c r="F4888" s="2">
        <v>0.1</v>
      </c>
      <c r="G4888" s="2" t="s">
        <v>25</v>
      </c>
      <c r="H4888" s="3">
        <v>42193</v>
      </c>
    </row>
    <row r="4889" spans="1:8">
      <c r="A4889" s="2" t="s">
        <v>902</v>
      </c>
      <c r="B4889" s="12">
        <v>173082418</v>
      </c>
      <c r="C4889" s="2">
        <v>10.271470000000001</v>
      </c>
      <c r="D4889" s="2">
        <v>11.29861</v>
      </c>
      <c r="E4889" s="2" t="s">
        <v>24</v>
      </c>
      <c r="F4889" s="2">
        <v>0.1</v>
      </c>
      <c r="G4889" s="2" t="s">
        <v>25</v>
      </c>
      <c r="H4889" s="3">
        <v>42193</v>
      </c>
    </row>
    <row r="4890" spans="1:8">
      <c r="A4890" s="2" t="s">
        <v>1041</v>
      </c>
      <c r="B4890" s="12">
        <v>430021014</v>
      </c>
      <c r="C4890" s="2">
        <v>11.70928</v>
      </c>
      <c r="D4890" s="2">
        <v>14.051019999999999</v>
      </c>
      <c r="E4890" s="2" t="s">
        <v>24</v>
      </c>
      <c r="F4890" s="2">
        <v>0.2</v>
      </c>
      <c r="G4890" s="2" t="s">
        <v>25</v>
      </c>
      <c r="H4890" s="3">
        <v>42193</v>
      </c>
    </row>
    <row r="4891" spans="1:8">
      <c r="A4891" s="2" t="s">
        <v>1042</v>
      </c>
      <c r="B4891" s="12">
        <v>430022014</v>
      </c>
      <c r="C4891" s="2">
        <v>11.31554</v>
      </c>
      <c r="D4891" s="2">
        <v>13.578530000000001</v>
      </c>
      <c r="E4891" s="2" t="s">
        <v>24</v>
      </c>
      <c r="F4891" s="2">
        <v>0.2</v>
      </c>
      <c r="G4891" s="2" t="s">
        <v>25</v>
      </c>
      <c r="H4891" s="3">
        <v>42193</v>
      </c>
    </row>
    <row r="4892" spans="1:8">
      <c r="A4892" s="2" t="s">
        <v>907</v>
      </c>
      <c r="B4892" s="12">
        <v>173052100</v>
      </c>
      <c r="C4892" s="2">
        <v>4.0956999999999999</v>
      </c>
      <c r="D4892" s="2">
        <v>4.5052300000000001</v>
      </c>
      <c r="E4892" s="2" t="s">
        <v>24</v>
      </c>
      <c r="F4892" s="2">
        <v>0.1</v>
      </c>
      <c r="G4892" s="2" t="s">
        <v>25</v>
      </c>
      <c r="H4892" s="3">
        <v>42193</v>
      </c>
    </row>
    <row r="4893" spans="1:8">
      <c r="A4893" s="2" t="s">
        <v>914</v>
      </c>
      <c r="B4893" s="12">
        <v>145009025</v>
      </c>
      <c r="C4893" s="2">
        <v>32.239910000000002</v>
      </c>
      <c r="D4893" s="2">
        <v>35.463900000000002</v>
      </c>
      <c r="E4893" s="2" t="s">
        <v>24</v>
      </c>
      <c r="F4893" s="2">
        <v>0.1</v>
      </c>
      <c r="G4893" s="2" t="s">
        <v>25</v>
      </c>
      <c r="H4893" s="3">
        <v>42193</v>
      </c>
    </row>
    <row r="4894" spans="1:8">
      <c r="A4894" s="2" t="s">
        <v>915</v>
      </c>
      <c r="B4894" s="12">
        <v>145009125</v>
      </c>
      <c r="C4894" s="2">
        <v>39.499209999999998</v>
      </c>
      <c r="D4894" s="2">
        <v>43.449129999999997</v>
      </c>
      <c r="E4894" s="2" t="s">
        <v>24</v>
      </c>
      <c r="F4894" s="2">
        <v>0.1</v>
      </c>
      <c r="G4894" s="2" t="s">
        <v>25</v>
      </c>
      <c r="H4894" s="3">
        <v>42193</v>
      </c>
    </row>
    <row r="4895" spans="1:8">
      <c r="A4895" s="2" t="s">
        <v>918</v>
      </c>
      <c r="B4895" s="12">
        <v>173082204</v>
      </c>
      <c r="C4895" s="2">
        <v>19.918279999999999</v>
      </c>
      <c r="D4895" s="2">
        <v>21.71172</v>
      </c>
      <c r="E4895" s="2" t="s">
        <v>24</v>
      </c>
      <c r="F4895" s="2">
        <v>0.09</v>
      </c>
      <c r="G4895" s="2" t="s">
        <v>25</v>
      </c>
      <c r="H4895" s="3">
        <v>42193</v>
      </c>
    </row>
    <row r="4896" spans="1:8">
      <c r="A4896" s="2" t="s">
        <v>592</v>
      </c>
      <c r="B4896" s="12">
        <v>74662411</v>
      </c>
      <c r="C4896" s="2">
        <v>0.93862999999999996</v>
      </c>
      <c r="D4896" s="2">
        <v>0.97619999999999996</v>
      </c>
      <c r="E4896" s="2" t="s">
        <v>24</v>
      </c>
      <c r="F4896" s="2">
        <v>0.04</v>
      </c>
      <c r="G4896" s="2" t="s">
        <v>25</v>
      </c>
      <c r="H4896" s="3">
        <v>42193</v>
      </c>
    </row>
    <row r="4897" spans="1:8">
      <c r="A4897" s="2" t="s">
        <v>593</v>
      </c>
      <c r="B4897" s="12">
        <v>74929619</v>
      </c>
      <c r="C4897" s="2">
        <v>0.95476000000000005</v>
      </c>
      <c r="D4897" s="2">
        <v>0.98812999999999995</v>
      </c>
      <c r="E4897" s="2" t="s">
        <v>24</v>
      </c>
      <c r="F4897" s="2">
        <v>3.5000000000000003E-2</v>
      </c>
      <c r="G4897" s="2" t="s">
        <v>25</v>
      </c>
      <c r="H4897" s="3">
        <v>42193</v>
      </c>
    </row>
    <row r="4898" spans="1:8">
      <c r="A4898" s="2" t="s">
        <v>594</v>
      </c>
      <c r="B4898" s="12">
        <v>74706811</v>
      </c>
      <c r="C4898" s="2">
        <v>0.96457000000000004</v>
      </c>
      <c r="D4898" s="2">
        <v>0.98626000000000003</v>
      </c>
      <c r="E4898" s="2" t="s">
        <v>24</v>
      </c>
      <c r="F4898" s="2">
        <v>2.2499999999999999E-2</v>
      </c>
      <c r="G4898" s="2" t="s">
        <v>25</v>
      </c>
      <c r="H4898" s="3">
        <v>42193</v>
      </c>
    </row>
    <row r="4899" spans="1:8">
      <c r="A4899" s="2" t="s">
        <v>599</v>
      </c>
      <c r="B4899" s="12">
        <v>74434119</v>
      </c>
      <c r="C4899" s="2">
        <v>0.89690000000000003</v>
      </c>
      <c r="D4899" s="2">
        <v>0.94171000000000005</v>
      </c>
      <c r="E4899" s="2" t="s">
        <v>24</v>
      </c>
      <c r="F4899" s="2">
        <v>0.05</v>
      </c>
      <c r="G4899" s="2" t="s">
        <v>25</v>
      </c>
      <c r="H4899" s="3">
        <v>42193</v>
      </c>
    </row>
    <row r="4900" spans="1:8">
      <c r="A4900" s="2" t="s">
        <v>600</v>
      </c>
      <c r="B4900" s="12">
        <v>74455211</v>
      </c>
      <c r="C4900" s="2">
        <v>0.91171000000000002</v>
      </c>
      <c r="D4900" s="2">
        <v>0.94815000000000005</v>
      </c>
      <c r="E4900" s="2" t="s">
        <v>24</v>
      </c>
      <c r="F4900" s="2">
        <v>0.04</v>
      </c>
      <c r="G4900" s="2" t="s">
        <v>25</v>
      </c>
      <c r="H4900" s="3">
        <v>42193</v>
      </c>
    </row>
    <row r="4901" spans="1:8">
      <c r="A4901" s="2" t="s">
        <v>601</v>
      </c>
      <c r="B4901" s="12">
        <v>74518211</v>
      </c>
      <c r="C4901" s="2">
        <v>0.92613000000000001</v>
      </c>
      <c r="D4901" s="2">
        <v>0.96321000000000001</v>
      </c>
      <c r="E4901" s="2" t="s">
        <v>24</v>
      </c>
      <c r="F4901" s="2">
        <v>0.04</v>
      </c>
      <c r="G4901" s="2" t="s">
        <v>25</v>
      </c>
      <c r="H4901" s="3">
        <v>42193</v>
      </c>
    </row>
    <row r="4902" spans="1:8">
      <c r="A4902" s="2" t="s">
        <v>602</v>
      </c>
      <c r="B4902" s="12">
        <v>74659419</v>
      </c>
      <c r="C4902" s="2">
        <v>0.93262</v>
      </c>
      <c r="D4902" s="2">
        <v>0.96987999999999996</v>
      </c>
      <c r="E4902" s="2" t="s">
        <v>24</v>
      </c>
      <c r="F4902" s="2">
        <v>0.04</v>
      </c>
      <c r="G4902" s="2" t="s">
        <v>25</v>
      </c>
      <c r="H4902" s="3">
        <v>42193</v>
      </c>
    </row>
    <row r="4903" spans="1:8">
      <c r="A4903" s="2" t="s">
        <v>603</v>
      </c>
      <c r="B4903" s="12">
        <v>50222050106</v>
      </c>
      <c r="C4903" s="2">
        <v>11.34099</v>
      </c>
      <c r="D4903" s="2">
        <v>11.90793</v>
      </c>
      <c r="E4903" s="2" t="s">
        <v>24</v>
      </c>
      <c r="F4903" s="2">
        <v>0.05</v>
      </c>
      <c r="G4903" s="2" t="s">
        <v>25</v>
      </c>
      <c r="H4903" s="3">
        <v>42193</v>
      </c>
    </row>
    <row r="4904" spans="1:8">
      <c r="A4904" s="2" t="s">
        <v>603</v>
      </c>
      <c r="B4904" s="12">
        <v>50222050166</v>
      </c>
      <c r="C4904" s="2">
        <v>11.318580000000001</v>
      </c>
      <c r="D4904" s="2">
        <v>11.884399999999999</v>
      </c>
      <c r="E4904" s="2" t="s">
        <v>24</v>
      </c>
      <c r="F4904" s="2">
        <v>0.05</v>
      </c>
      <c r="G4904" s="2" t="s">
        <v>25</v>
      </c>
      <c r="H4904" s="3">
        <v>42193</v>
      </c>
    </row>
    <row r="4905" spans="1:8">
      <c r="A4905" s="2" t="s">
        <v>1839</v>
      </c>
      <c r="B4905" s="12">
        <v>4080285</v>
      </c>
      <c r="C4905" s="2">
        <v>10.8262</v>
      </c>
      <c r="D4905" s="2">
        <v>11.80077</v>
      </c>
      <c r="E4905" s="2" t="s">
        <v>24</v>
      </c>
      <c r="F4905" s="2">
        <v>0.09</v>
      </c>
      <c r="G4905" s="2" t="s">
        <v>25</v>
      </c>
      <c r="H4905" s="3">
        <v>42193</v>
      </c>
    </row>
    <row r="4906" spans="1:8">
      <c r="A4906" s="2" t="s">
        <v>1840</v>
      </c>
      <c r="B4906" s="12">
        <v>4080185</v>
      </c>
      <c r="C4906" s="2">
        <v>10.8033</v>
      </c>
      <c r="D4906" s="2">
        <v>11.77581</v>
      </c>
      <c r="E4906" s="2" t="s">
        <v>24</v>
      </c>
      <c r="F4906" s="2">
        <v>0.09</v>
      </c>
      <c r="G4906" s="2" t="s">
        <v>25</v>
      </c>
      <c r="H4906" s="3">
        <v>42193</v>
      </c>
    </row>
    <row r="4907" spans="1:8">
      <c r="A4907" s="2" t="s">
        <v>1438</v>
      </c>
      <c r="B4907" s="12">
        <v>4082205</v>
      </c>
      <c r="C4907" s="2">
        <v>1.93936</v>
      </c>
      <c r="D4907" s="2">
        <v>2.1138400000000002</v>
      </c>
      <c r="E4907" s="2" t="s">
        <v>24</v>
      </c>
      <c r="F4907" s="2">
        <v>0.09</v>
      </c>
      <c r="G4907" s="2" t="s">
        <v>25</v>
      </c>
      <c r="H4907" s="3">
        <v>42193</v>
      </c>
    </row>
    <row r="4908" spans="1:8">
      <c r="A4908" s="2" t="s">
        <v>1439</v>
      </c>
      <c r="B4908" s="12">
        <v>4080085</v>
      </c>
      <c r="C4908" s="2">
        <v>11.645429999999999</v>
      </c>
      <c r="D4908" s="2">
        <v>12.69317</v>
      </c>
      <c r="E4908" s="2" t="s">
        <v>24</v>
      </c>
      <c r="F4908" s="2">
        <v>0.09</v>
      </c>
      <c r="G4908" s="2" t="s">
        <v>25</v>
      </c>
      <c r="H4908" s="3">
        <v>42193</v>
      </c>
    </row>
    <row r="4909" spans="1:8">
      <c r="A4909" s="2" t="s">
        <v>1440</v>
      </c>
      <c r="B4909" s="12">
        <v>74328713</v>
      </c>
      <c r="C4909" s="2">
        <v>4.7117199999999997</v>
      </c>
      <c r="D4909" s="2">
        <v>5.0368300000000001</v>
      </c>
      <c r="E4909" s="2" t="s">
        <v>24</v>
      </c>
      <c r="F4909" s="2">
        <v>6.9000000000000006E-2</v>
      </c>
      <c r="G4909" s="2" t="s">
        <v>25</v>
      </c>
      <c r="H4909" s="3">
        <v>42193</v>
      </c>
    </row>
    <row r="4910" spans="1:8">
      <c r="A4910" s="2" t="s">
        <v>604</v>
      </c>
      <c r="B4910" s="12">
        <v>74328913</v>
      </c>
      <c r="C4910" s="2">
        <v>4.7178800000000001</v>
      </c>
      <c r="D4910" s="2">
        <v>5.0434200000000002</v>
      </c>
      <c r="E4910" s="2" t="s">
        <v>24</v>
      </c>
      <c r="F4910" s="2">
        <v>6.9000000000000006E-2</v>
      </c>
      <c r="G4910" s="2" t="s">
        <v>25</v>
      </c>
      <c r="H4910" s="3">
        <v>42193</v>
      </c>
    </row>
    <row r="4911" spans="1:8">
      <c r="A4911" s="2" t="s">
        <v>605</v>
      </c>
      <c r="B4911" s="12">
        <v>74329013</v>
      </c>
      <c r="C4911" s="2">
        <v>4.7065799999999998</v>
      </c>
      <c r="D4911" s="2">
        <v>5.0313400000000001</v>
      </c>
      <c r="E4911" s="2" t="s">
        <v>24</v>
      </c>
      <c r="F4911" s="2">
        <v>6.9000000000000006E-2</v>
      </c>
      <c r="G4911" s="2" t="s">
        <v>25</v>
      </c>
      <c r="H4911" s="3">
        <v>42193</v>
      </c>
    </row>
    <row r="4912" spans="1:8">
      <c r="A4912" s="2" t="s">
        <v>626</v>
      </c>
      <c r="B4912" s="12">
        <v>74918990</v>
      </c>
      <c r="C4912" s="2">
        <v>6.6779200000000003</v>
      </c>
      <c r="D4912" s="2">
        <v>7.1387600000000004</v>
      </c>
      <c r="E4912" s="2" t="s">
        <v>24</v>
      </c>
      <c r="F4912" s="2">
        <v>6.9000000000000006E-2</v>
      </c>
      <c r="G4912" s="2" t="s">
        <v>25</v>
      </c>
      <c r="H4912" s="3">
        <v>42193</v>
      </c>
    </row>
    <row r="4913" spans="1:8">
      <c r="A4913" s="2" t="s">
        <v>627</v>
      </c>
      <c r="B4913" s="12">
        <v>74964290</v>
      </c>
      <c r="C4913" s="2">
        <v>2.0771899999999999</v>
      </c>
      <c r="D4913" s="2">
        <v>2.22058</v>
      </c>
      <c r="E4913" s="2" t="s">
        <v>24</v>
      </c>
      <c r="F4913" s="2">
        <v>6.9000000000000006E-2</v>
      </c>
      <c r="G4913" s="2" t="s">
        <v>25</v>
      </c>
      <c r="H4913" s="3">
        <v>42193</v>
      </c>
    </row>
    <row r="4914" spans="1:8">
      <c r="A4914" s="2" t="s">
        <v>1493</v>
      </c>
      <c r="B4914" s="12">
        <v>173056504</v>
      </c>
      <c r="C4914" s="2">
        <v>14.05593</v>
      </c>
      <c r="D4914" s="2">
        <v>15.46153</v>
      </c>
      <c r="E4914" s="2" t="s">
        <v>24</v>
      </c>
      <c r="F4914" s="2">
        <v>0.1</v>
      </c>
      <c r="G4914" s="2" t="s">
        <v>25</v>
      </c>
      <c r="H4914" s="3">
        <v>42193</v>
      </c>
    </row>
    <row r="4915" spans="1:8">
      <c r="A4915" s="2" t="s">
        <v>1494</v>
      </c>
      <c r="B4915" s="12">
        <v>173093308</v>
      </c>
      <c r="C4915" s="2">
        <v>7.9230099999999997</v>
      </c>
      <c r="D4915" s="2">
        <v>8.7153100000000006</v>
      </c>
      <c r="E4915" s="2" t="s">
        <v>24</v>
      </c>
      <c r="F4915" s="2">
        <v>0.1</v>
      </c>
      <c r="G4915" s="2" t="s">
        <v>25</v>
      </c>
      <c r="H4915" s="3">
        <v>42193</v>
      </c>
    </row>
    <row r="4916" spans="1:8">
      <c r="A4916" s="2" t="s">
        <v>630</v>
      </c>
      <c r="B4916" s="12">
        <v>299201210</v>
      </c>
      <c r="C4916" s="2">
        <v>7.2417699999999998</v>
      </c>
      <c r="D4916" s="2">
        <v>7.9658699999999998</v>
      </c>
      <c r="E4916" s="2" t="s">
        <v>24</v>
      </c>
      <c r="F4916" s="2">
        <v>0.1</v>
      </c>
      <c r="G4916" s="2" t="s">
        <v>25</v>
      </c>
      <c r="H4916" s="3">
        <v>42193</v>
      </c>
    </row>
    <row r="4917" spans="1:8">
      <c r="A4917" s="2" t="s">
        <v>1716</v>
      </c>
      <c r="B4917" s="12">
        <v>63020004901</v>
      </c>
      <c r="C4917" s="2">
        <v>1508.2047600000001</v>
      </c>
      <c r="D4917" s="2">
        <v>1514.7956099999999</v>
      </c>
      <c r="E4917" s="2" t="s">
        <v>24</v>
      </c>
      <c r="F4917" s="2">
        <v>4.4000000000000003E-3</v>
      </c>
      <c r="G4917" s="2" t="s">
        <v>25</v>
      </c>
      <c r="H4917" s="3">
        <v>42193</v>
      </c>
    </row>
    <row r="4918" spans="1:8">
      <c r="A4918" s="2" t="s">
        <v>952</v>
      </c>
      <c r="B4918" s="12">
        <v>145007130</v>
      </c>
      <c r="C4918" s="2">
        <v>7.1017999999999999</v>
      </c>
      <c r="D4918" s="2">
        <v>7.8120500000000002</v>
      </c>
      <c r="E4918" s="2" t="s">
        <v>24</v>
      </c>
      <c r="F4918" s="2">
        <v>0.1</v>
      </c>
      <c r="G4918" s="2" t="s">
        <v>25</v>
      </c>
      <c r="H4918" s="3">
        <v>42193</v>
      </c>
    </row>
    <row r="4919" spans="1:8">
      <c r="A4919" s="2" t="s">
        <v>952</v>
      </c>
      <c r="B4919" s="12">
        <v>145007160</v>
      </c>
      <c r="C4919" s="2">
        <v>6.6429999999999998</v>
      </c>
      <c r="D4919" s="2">
        <v>7.3072999999999997</v>
      </c>
      <c r="E4919" s="2" t="s">
        <v>24</v>
      </c>
      <c r="F4919" s="2">
        <v>0.1</v>
      </c>
      <c r="G4919" s="2" t="s">
        <v>25</v>
      </c>
      <c r="H4919" s="3">
        <v>42193</v>
      </c>
    </row>
    <row r="4920" spans="1:8">
      <c r="A4920" s="2" t="s">
        <v>954</v>
      </c>
      <c r="B4920" s="12">
        <v>173075300</v>
      </c>
      <c r="C4920" s="2">
        <v>14.35003</v>
      </c>
      <c r="D4920" s="2">
        <v>15.784739999999999</v>
      </c>
      <c r="E4920" s="2" t="s">
        <v>24</v>
      </c>
      <c r="F4920" s="2">
        <v>0.1</v>
      </c>
      <c r="G4920" s="2" t="s">
        <v>25</v>
      </c>
      <c r="H4920" s="3">
        <v>42193</v>
      </c>
    </row>
    <row r="4921" spans="1:8">
      <c r="A4921" s="2" t="s">
        <v>1841</v>
      </c>
      <c r="B4921" s="12">
        <v>74227714</v>
      </c>
      <c r="C4921" s="2">
        <v>3.37507</v>
      </c>
      <c r="D4921" s="2">
        <v>3.6079500000000002</v>
      </c>
      <c r="E4921" s="2" t="s">
        <v>24</v>
      </c>
      <c r="F4921" s="2">
        <v>6.9000000000000006E-2</v>
      </c>
      <c r="G4921" s="2" t="s">
        <v>25</v>
      </c>
      <c r="H4921" s="3">
        <v>42193</v>
      </c>
    </row>
    <row r="4922" spans="1:8">
      <c r="A4922" s="2" t="s">
        <v>1542</v>
      </c>
      <c r="B4922" s="12">
        <v>186051060</v>
      </c>
      <c r="C4922" s="2">
        <v>22.33989</v>
      </c>
      <c r="D4922" s="2">
        <v>23.720050000000001</v>
      </c>
      <c r="E4922" s="2" t="s">
        <v>24</v>
      </c>
      <c r="F4922" s="2">
        <v>6.1800000000000001E-2</v>
      </c>
      <c r="G4922" s="2" t="s">
        <v>25</v>
      </c>
      <c r="H4922" s="3">
        <v>42193</v>
      </c>
    </row>
    <row r="4923" spans="1:8">
      <c r="A4923" s="2" t="s">
        <v>1543</v>
      </c>
      <c r="B4923" s="12">
        <v>186052060</v>
      </c>
      <c r="C4923" s="2">
        <v>22.46876</v>
      </c>
      <c r="D4923" s="2">
        <v>23.85688</v>
      </c>
      <c r="E4923" s="2" t="s">
        <v>24</v>
      </c>
      <c r="F4923" s="2">
        <v>6.1800000000000001E-2</v>
      </c>
      <c r="G4923" s="2" t="s">
        <v>25</v>
      </c>
      <c r="H4923" s="3">
        <v>42193</v>
      </c>
    </row>
    <row r="4924" spans="1:8">
      <c r="A4924" s="2" t="s">
        <v>1842</v>
      </c>
      <c r="B4924" s="12">
        <v>173017855</v>
      </c>
      <c r="C4924" s="2">
        <v>2.86924</v>
      </c>
      <c r="D4924" s="2">
        <v>3.1561599999999999</v>
      </c>
      <c r="E4924" s="2" t="s">
        <v>24</v>
      </c>
      <c r="F4924" s="2">
        <v>0.1</v>
      </c>
      <c r="G4924" s="2" t="s">
        <v>25</v>
      </c>
      <c r="H4924" s="3">
        <v>42193</v>
      </c>
    </row>
    <row r="4925" spans="1:8">
      <c r="A4925" s="2" t="s">
        <v>958</v>
      </c>
      <c r="B4925" s="12">
        <v>173094755</v>
      </c>
      <c r="C4925" s="2">
        <v>4.5175799999999997</v>
      </c>
      <c r="D4925" s="2">
        <v>4.9693300000000002</v>
      </c>
      <c r="E4925" s="2" t="s">
        <v>24</v>
      </c>
      <c r="F4925" s="2">
        <v>0.1</v>
      </c>
      <c r="G4925" s="2" t="s">
        <v>25</v>
      </c>
      <c r="H4925" s="3">
        <v>42193</v>
      </c>
    </row>
    <row r="4926" spans="1:8">
      <c r="A4926" s="2" t="s">
        <v>959</v>
      </c>
      <c r="B4926" s="12">
        <v>173013555</v>
      </c>
      <c r="C4926" s="2">
        <v>4.8946500000000004</v>
      </c>
      <c r="D4926" s="2">
        <v>5.3841099999999997</v>
      </c>
      <c r="E4926" s="2" t="s">
        <v>24</v>
      </c>
      <c r="F4926" s="2">
        <v>0.1</v>
      </c>
      <c r="G4926" s="2" t="s">
        <v>25</v>
      </c>
      <c r="H4926" s="3">
        <v>42193</v>
      </c>
    </row>
    <row r="4927" spans="1:8">
      <c r="A4927" s="2" t="s">
        <v>960</v>
      </c>
      <c r="B4927" s="12">
        <v>173072200</v>
      </c>
      <c r="C4927" s="2">
        <v>9.0533099999999997</v>
      </c>
      <c r="D4927" s="2">
        <v>9.9587400000000006</v>
      </c>
      <c r="E4927" s="2" t="s">
        <v>24</v>
      </c>
      <c r="F4927" s="2">
        <v>0.1</v>
      </c>
      <c r="G4927" s="2" t="s">
        <v>25</v>
      </c>
      <c r="H4927" s="3">
        <v>42193</v>
      </c>
    </row>
    <row r="4928" spans="1:8">
      <c r="A4928" s="2" t="s">
        <v>658</v>
      </c>
      <c r="B4928" s="12">
        <v>63402051001</v>
      </c>
      <c r="C4928" s="2">
        <v>3.6559200000000001</v>
      </c>
      <c r="D4928" s="2">
        <v>4.0154399999999999</v>
      </c>
      <c r="E4928" s="2" t="s">
        <v>24</v>
      </c>
      <c r="F4928" s="2">
        <v>9.8299999999999998E-2</v>
      </c>
      <c r="G4928" s="2" t="s">
        <v>25</v>
      </c>
      <c r="H4928" s="3">
        <v>42193</v>
      </c>
    </row>
    <row r="4929" spans="1:8">
      <c r="A4929" s="2" t="s">
        <v>1756</v>
      </c>
      <c r="B4929" s="12">
        <v>173034414</v>
      </c>
      <c r="C4929" s="2">
        <v>4.2419399999999996</v>
      </c>
      <c r="D4929" s="2">
        <v>4.6661400000000004</v>
      </c>
      <c r="E4929" s="2" t="s">
        <v>24</v>
      </c>
      <c r="F4929" s="2">
        <v>0.1</v>
      </c>
      <c r="G4929" s="2" t="s">
        <v>25</v>
      </c>
      <c r="H4929" s="3">
        <v>42193</v>
      </c>
    </row>
    <row r="4930" spans="1:8">
      <c r="A4930" s="2" t="s">
        <v>1843</v>
      </c>
      <c r="B4930" s="12">
        <v>173039340</v>
      </c>
      <c r="C4930" s="2">
        <v>7.6518699999999997</v>
      </c>
      <c r="D4930" s="2">
        <v>8.4169800000000006</v>
      </c>
      <c r="E4930" s="2" t="s">
        <v>24</v>
      </c>
      <c r="F4930" s="2">
        <v>0.1</v>
      </c>
      <c r="G4930" s="2" t="s">
        <v>25</v>
      </c>
      <c r="H4930" s="3">
        <v>42193</v>
      </c>
    </row>
    <row r="4931" spans="1:8">
      <c r="A4931" s="2" t="s">
        <v>1449</v>
      </c>
      <c r="B4931" s="12">
        <v>42865010102</v>
      </c>
      <c r="C4931" s="2">
        <v>2.07951</v>
      </c>
      <c r="D4931" s="2">
        <v>2.2562700000000002</v>
      </c>
      <c r="E4931" s="2" t="s">
        <v>24</v>
      </c>
      <c r="F4931" s="2">
        <v>8.5000000000000006E-2</v>
      </c>
      <c r="G4931" s="2" t="s">
        <v>25</v>
      </c>
      <c r="H4931" s="3">
        <v>42193</v>
      </c>
    </row>
    <row r="4932" spans="1:8">
      <c r="A4932" s="2" t="s">
        <v>1450</v>
      </c>
      <c r="B4932" s="12">
        <v>42865010202</v>
      </c>
      <c r="C4932" s="2">
        <v>3.0299100000000001</v>
      </c>
      <c r="D4932" s="2">
        <v>3.2874300000000001</v>
      </c>
      <c r="E4932" s="2" t="s">
        <v>24</v>
      </c>
      <c r="F4932" s="2">
        <v>8.5000000000000006E-2</v>
      </c>
      <c r="G4932" s="2" t="s">
        <v>25</v>
      </c>
      <c r="H4932" s="3">
        <v>42193</v>
      </c>
    </row>
    <row r="4933" spans="1:8">
      <c r="A4933" s="2" t="s">
        <v>1451</v>
      </c>
      <c r="B4933" s="12">
        <v>42865010302</v>
      </c>
      <c r="C4933" s="2">
        <v>4.1194300000000004</v>
      </c>
      <c r="D4933" s="2">
        <v>4.4695799999999997</v>
      </c>
      <c r="E4933" s="2" t="s">
        <v>24</v>
      </c>
      <c r="F4933" s="2">
        <v>8.5000000000000006E-2</v>
      </c>
      <c r="G4933" s="2" t="s">
        <v>25</v>
      </c>
      <c r="H4933" s="3">
        <v>42193</v>
      </c>
    </row>
    <row r="4934" spans="1:8">
      <c r="A4934" s="2" t="s">
        <v>1452</v>
      </c>
      <c r="B4934" s="12">
        <v>42865010502</v>
      </c>
      <c r="C4934" s="2">
        <v>5.0815900000000003</v>
      </c>
      <c r="D4934" s="2">
        <v>5.5135300000000003</v>
      </c>
      <c r="E4934" s="2" t="s">
        <v>24</v>
      </c>
      <c r="F4934" s="2">
        <v>8.5000000000000006E-2</v>
      </c>
      <c r="G4934" s="2" t="s">
        <v>25</v>
      </c>
      <c r="H4934" s="3">
        <v>42193</v>
      </c>
    </row>
    <row r="4935" spans="1:8">
      <c r="A4935" s="2" t="s">
        <v>1844</v>
      </c>
      <c r="B4935" s="12">
        <v>42865010402</v>
      </c>
      <c r="C4935" s="2">
        <v>1.1093</v>
      </c>
      <c r="D4935" s="2">
        <v>1.2036100000000001</v>
      </c>
      <c r="E4935" s="2" t="s">
        <v>24</v>
      </c>
      <c r="F4935" s="2">
        <v>8.5000000000000006E-2</v>
      </c>
      <c r="G4935" s="2" t="s">
        <v>25</v>
      </c>
      <c r="H4935" s="3">
        <v>42193</v>
      </c>
    </row>
    <row r="4936" spans="1:8">
      <c r="A4936" s="2" t="s">
        <v>1453</v>
      </c>
      <c r="B4936" s="12">
        <v>42865010002</v>
      </c>
      <c r="C4936" s="2">
        <v>1.0550600000000001</v>
      </c>
      <c r="D4936" s="2">
        <v>1.1447499999999999</v>
      </c>
      <c r="E4936" s="2" t="s">
        <v>24</v>
      </c>
      <c r="F4936" s="2">
        <v>8.5000000000000006E-2</v>
      </c>
      <c r="G4936" s="2" t="s">
        <v>25</v>
      </c>
      <c r="H4936" s="3">
        <v>42193</v>
      </c>
    </row>
    <row r="4937" spans="1:8">
      <c r="A4937" s="2" t="s">
        <v>662</v>
      </c>
      <c r="B4937" s="12">
        <v>63402073760</v>
      </c>
      <c r="C4937" s="2">
        <v>27.799669999999999</v>
      </c>
      <c r="D4937" s="2">
        <v>30.552109999999999</v>
      </c>
      <c r="E4937" s="2" t="s">
        <v>24</v>
      </c>
      <c r="F4937" s="2">
        <v>9.9000000000000005E-2</v>
      </c>
      <c r="G4937" s="2" t="s">
        <v>25</v>
      </c>
      <c r="H4937" s="3">
        <v>42193</v>
      </c>
    </row>
    <row r="4938" spans="1:8">
      <c r="A4938" s="2" t="s">
        <v>1115</v>
      </c>
      <c r="B4938" s="12">
        <v>13913000811</v>
      </c>
      <c r="C4938" s="2">
        <v>5.27182</v>
      </c>
      <c r="D4938" s="2">
        <v>5.9598500000000003</v>
      </c>
      <c r="E4938" s="2" t="s">
        <v>24</v>
      </c>
      <c r="F4938" s="2">
        <v>0.1305</v>
      </c>
      <c r="G4938" s="2" t="s">
        <v>25</v>
      </c>
      <c r="H4938" s="3">
        <v>42193</v>
      </c>
    </row>
    <row r="4939" spans="1:8">
      <c r="A4939" s="2" t="s">
        <v>675</v>
      </c>
      <c r="B4939" s="12">
        <v>64764015560</v>
      </c>
      <c r="C4939" s="2">
        <v>7.6622300000000001</v>
      </c>
      <c r="D4939" s="2">
        <v>8.4208599999999993</v>
      </c>
      <c r="E4939" s="2" t="s">
        <v>24</v>
      </c>
      <c r="F4939" s="2">
        <v>9.9000000000000005E-2</v>
      </c>
      <c r="G4939" s="2" t="s">
        <v>25</v>
      </c>
      <c r="H4939" s="3">
        <v>42200</v>
      </c>
    </row>
    <row r="4940" spans="1:8">
      <c r="A4940" s="2" t="s">
        <v>676</v>
      </c>
      <c r="B4940" s="12">
        <v>64764015860</v>
      </c>
      <c r="C4940" s="2">
        <v>7.6480199999999998</v>
      </c>
      <c r="D4940" s="2">
        <v>8.4052500000000006</v>
      </c>
      <c r="E4940" s="2" t="s">
        <v>24</v>
      </c>
      <c r="F4940" s="2">
        <v>9.9000000000000005E-2</v>
      </c>
      <c r="G4940" s="2" t="s">
        <v>25</v>
      </c>
      <c r="H4940" s="3">
        <v>42200</v>
      </c>
    </row>
    <row r="4941" spans="1:8">
      <c r="A4941" s="2" t="s">
        <v>677</v>
      </c>
      <c r="B4941" s="12">
        <v>64764051030</v>
      </c>
      <c r="C4941" s="2">
        <v>8.2659699999999994</v>
      </c>
      <c r="D4941" s="2">
        <v>9.0843900000000009</v>
      </c>
      <c r="E4941" s="2" t="s">
        <v>24</v>
      </c>
      <c r="F4941" s="2">
        <v>9.9000000000000005E-2</v>
      </c>
      <c r="G4941" s="2" t="s">
        <v>25</v>
      </c>
      <c r="H4941" s="3">
        <v>42200</v>
      </c>
    </row>
    <row r="4942" spans="1:8">
      <c r="A4942" s="2" t="s">
        <v>678</v>
      </c>
      <c r="B4942" s="12">
        <v>64764031030</v>
      </c>
      <c r="C4942" s="2">
        <v>16.462679999999999</v>
      </c>
      <c r="D4942" s="2">
        <v>18.092320000000001</v>
      </c>
      <c r="E4942" s="2" t="s">
        <v>24</v>
      </c>
      <c r="F4942" s="2">
        <v>9.9000000000000005E-2</v>
      </c>
      <c r="G4942" s="2" t="s">
        <v>25</v>
      </c>
      <c r="H4942" s="3">
        <v>42200</v>
      </c>
    </row>
    <row r="4943" spans="1:8">
      <c r="A4943" s="2" t="s">
        <v>679</v>
      </c>
      <c r="B4943" s="12">
        <v>64764015104</v>
      </c>
      <c r="C4943" s="2">
        <v>10.03407</v>
      </c>
      <c r="D4943" s="2">
        <v>11.02736</v>
      </c>
      <c r="E4943" s="2" t="s">
        <v>24</v>
      </c>
      <c r="F4943" s="2">
        <v>9.9000000000000005E-2</v>
      </c>
      <c r="G4943" s="2" t="s">
        <v>25</v>
      </c>
      <c r="H4943" s="3">
        <v>42200</v>
      </c>
    </row>
    <row r="4944" spans="1:8">
      <c r="A4944" s="2" t="s">
        <v>680</v>
      </c>
      <c r="B4944" s="12">
        <v>64764030114</v>
      </c>
      <c r="C4944" s="2">
        <v>15.28989</v>
      </c>
      <c r="D4944" s="2">
        <v>16.803460000000001</v>
      </c>
      <c r="E4944" s="2" t="s">
        <v>24</v>
      </c>
      <c r="F4944" s="2">
        <v>9.9000000000000005E-2</v>
      </c>
      <c r="G4944" s="2" t="s">
        <v>25</v>
      </c>
      <c r="H4944" s="3">
        <v>42200</v>
      </c>
    </row>
    <row r="4945" spans="1:8">
      <c r="A4945" s="2" t="s">
        <v>681</v>
      </c>
      <c r="B4945" s="12">
        <v>64764045124</v>
      </c>
      <c r="C4945" s="2">
        <v>16.8231</v>
      </c>
      <c r="D4945" s="2">
        <v>18.48875</v>
      </c>
      <c r="E4945" s="2" t="s">
        <v>24</v>
      </c>
      <c r="F4945" s="2">
        <v>9.9000000000000005E-2</v>
      </c>
      <c r="G4945" s="2" t="s">
        <v>25</v>
      </c>
      <c r="H4945" s="3">
        <v>42200</v>
      </c>
    </row>
    <row r="4946" spans="1:8">
      <c r="A4946" s="2" t="s">
        <v>1845</v>
      </c>
      <c r="B4946" s="12">
        <v>75989055012</v>
      </c>
      <c r="C4946" s="2">
        <v>16.8368</v>
      </c>
      <c r="D4946" s="2">
        <v>18.520479999999999</v>
      </c>
      <c r="E4946" s="2" t="s">
        <v>24</v>
      </c>
      <c r="F4946" s="2">
        <v>0.1</v>
      </c>
      <c r="G4946" s="2" t="s">
        <v>25</v>
      </c>
      <c r="H4946" s="3">
        <v>42200</v>
      </c>
    </row>
    <row r="4947" spans="1:8">
      <c r="A4947" s="2" t="s">
        <v>1600</v>
      </c>
      <c r="B4947" s="12">
        <v>67546011112</v>
      </c>
      <c r="C4947" s="2">
        <v>29.77543</v>
      </c>
      <c r="D4947" s="2">
        <v>40.447240000000001</v>
      </c>
      <c r="E4947" s="2" t="s">
        <v>24</v>
      </c>
      <c r="F4947" s="2">
        <v>0.3584</v>
      </c>
      <c r="G4947" s="2" t="s">
        <v>25</v>
      </c>
      <c r="H4947" s="3">
        <v>42200</v>
      </c>
    </row>
    <row r="4948" spans="1:8">
      <c r="A4948" s="2" t="s">
        <v>1721</v>
      </c>
      <c r="B4948" s="12">
        <v>65034510</v>
      </c>
      <c r="C4948" s="2">
        <v>12.86351</v>
      </c>
      <c r="D4948" s="2">
        <v>13.633649999999999</v>
      </c>
      <c r="E4948" s="2" t="s">
        <v>24</v>
      </c>
      <c r="F4948" s="2">
        <v>5.9900000000000002E-2</v>
      </c>
      <c r="G4948" s="2" t="s">
        <v>25</v>
      </c>
      <c r="H4948" s="3">
        <v>42200</v>
      </c>
    </row>
    <row r="4949" spans="1:8">
      <c r="A4949" s="2" t="s">
        <v>1348</v>
      </c>
      <c r="B4949" s="12">
        <v>456046101</v>
      </c>
      <c r="C4949" s="2">
        <v>0.66901999999999995</v>
      </c>
      <c r="D4949" s="2">
        <v>1.0035700000000001</v>
      </c>
      <c r="E4949" s="2" t="s">
        <v>24</v>
      </c>
      <c r="F4949" s="2">
        <v>0.50009999999999999</v>
      </c>
      <c r="G4949" s="2" t="s">
        <v>25</v>
      </c>
      <c r="H4949" s="3">
        <v>42200</v>
      </c>
    </row>
    <row r="4950" spans="1:8">
      <c r="A4950" s="2" t="s">
        <v>1349</v>
      </c>
      <c r="B4950" s="12">
        <v>456045701</v>
      </c>
      <c r="C4950" s="2">
        <v>0.27862999999999999</v>
      </c>
      <c r="D4950" s="2">
        <v>0.41798999999999997</v>
      </c>
      <c r="E4950" s="2" t="s">
        <v>24</v>
      </c>
      <c r="F4950" s="2">
        <v>0.50019999999999998</v>
      </c>
      <c r="G4950" s="2" t="s">
        <v>25</v>
      </c>
      <c r="H4950" s="3">
        <v>42200</v>
      </c>
    </row>
    <row r="4951" spans="1:8">
      <c r="A4951" s="2" t="s">
        <v>1352</v>
      </c>
      <c r="B4951" s="12">
        <v>456045801</v>
      </c>
      <c r="C4951" s="2">
        <v>0.32657999999999998</v>
      </c>
      <c r="D4951" s="2">
        <v>0.48991000000000001</v>
      </c>
      <c r="E4951" s="2" t="s">
        <v>24</v>
      </c>
      <c r="F4951" s="2">
        <v>0.50009999999999999</v>
      </c>
      <c r="G4951" s="2" t="s">
        <v>25</v>
      </c>
      <c r="H4951" s="3">
        <v>42200</v>
      </c>
    </row>
    <row r="4952" spans="1:8">
      <c r="A4952" s="2" t="s">
        <v>1354</v>
      </c>
      <c r="B4952" s="12">
        <v>456046001</v>
      </c>
      <c r="C4952" s="2">
        <v>0.57052000000000003</v>
      </c>
      <c r="D4952" s="2">
        <v>0.85584000000000005</v>
      </c>
      <c r="E4952" s="2" t="s">
        <v>24</v>
      </c>
      <c r="F4952" s="2">
        <v>0.50009999999999999</v>
      </c>
      <c r="G4952" s="2" t="s">
        <v>25</v>
      </c>
      <c r="H4952" s="3">
        <v>42200</v>
      </c>
    </row>
    <row r="4953" spans="1:8">
      <c r="A4953" s="2" t="s">
        <v>1733</v>
      </c>
      <c r="B4953" s="12">
        <v>17478030703</v>
      </c>
      <c r="C4953" s="2">
        <v>46.147779999999997</v>
      </c>
      <c r="D4953" s="2">
        <v>54.452539999999999</v>
      </c>
      <c r="E4953" s="2" t="s">
        <v>24</v>
      </c>
      <c r="F4953" s="2">
        <v>0.18</v>
      </c>
      <c r="G4953" s="2" t="s">
        <v>25</v>
      </c>
      <c r="H4953" s="3">
        <v>42200</v>
      </c>
    </row>
    <row r="4954" spans="1:8">
      <c r="A4954" s="2" t="s">
        <v>697</v>
      </c>
      <c r="B4954" s="12">
        <v>65027510</v>
      </c>
      <c r="C4954" s="2">
        <v>19.378799999999998</v>
      </c>
      <c r="D4954" s="2">
        <v>24.223500000000001</v>
      </c>
      <c r="E4954" s="2" t="s">
        <v>24</v>
      </c>
      <c r="F4954" s="2">
        <v>0.25</v>
      </c>
      <c r="G4954" s="2" t="s">
        <v>25</v>
      </c>
      <c r="H4954" s="3">
        <v>42200</v>
      </c>
    </row>
    <row r="4955" spans="1:8">
      <c r="A4955" s="2" t="s">
        <v>697</v>
      </c>
      <c r="B4955" s="12">
        <v>65027515</v>
      </c>
      <c r="C4955" s="2">
        <v>19.256620000000002</v>
      </c>
      <c r="D4955" s="2">
        <v>24.071549999999998</v>
      </c>
      <c r="E4955" s="2" t="s">
        <v>24</v>
      </c>
      <c r="F4955" s="2">
        <v>0.25</v>
      </c>
      <c r="G4955" s="2" t="s">
        <v>25</v>
      </c>
      <c r="H4955" s="3">
        <v>42200</v>
      </c>
    </row>
    <row r="4956" spans="1:8">
      <c r="A4956" s="2" t="s">
        <v>1303</v>
      </c>
      <c r="B4956" s="12">
        <v>65597011130</v>
      </c>
      <c r="C4956" s="2">
        <v>5.26952</v>
      </c>
      <c r="D4956" s="2">
        <v>5.7964799999999999</v>
      </c>
      <c r="E4956" s="2" t="s">
        <v>24</v>
      </c>
      <c r="F4956" s="2">
        <v>0.1</v>
      </c>
      <c r="G4956" s="2" t="s">
        <v>25</v>
      </c>
      <c r="H4956" s="3">
        <v>42200</v>
      </c>
    </row>
    <row r="4957" spans="1:8">
      <c r="A4957" s="2" t="s">
        <v>1304</v>
      </c>
      <c r="B4957" s="12">
        <v>65597011330</v>
      </c>
      <c r="C4957" s="2">
        <v>6.7441000000000004</v>
      </c>
      <c r="D4957" s="2">
        <v>7.4127099999999997</v>
      </c>
      <c r="E4957" s="2" t="s">
        <v>24</v>
      </c>
      <c r="F4957" s="2">
        <v>9.9099999999999994E-2</v>
      </c>
      <c r="G4957" s="2" t="s">
        <v>25</v>
      </c>
      <c r="H4957" s="3">
        <v>42200</v>
      </c>
    </row>
    <row r="4958" spans="1:8">
      <c r="A4958" s="2" t="s">
        <v>1305</v>
      </c>
      <c r="B4958" s="12">
        <v>65597011030</v>
      </c>
      <c r="C4958" s="2">
        <v>5.2912800000000004</v>
      </c>
      <c r="D4958" s="2">
        <v>5.8204099999999999</v>
      </c>
      <c r="E4958" s="2" t="s">
        <v>24</v>
      </c>
      <c r="F4958" s="2">
        <v>0.1</v>
      </c>
      <c r="G4958" s="2" t="s">
        <v>25</v>
      </c>
      <c r="H4958" s="3">
        <v>42200</v>
      </c>
    </row>
    <row r="4959" spans="1:8">
      <c r="A4959" s="2" t="s">
        <v>1306</v>
      </c>
      <c r="B4959" s="12">
        <v>65597011230</v>
      </c>
      <c r="C4959" s="2">
        <v>6.7705599999999997</v>
      </c>
      <c r="D4959" s="2">
        <v>7.4417900000000001</v>
      </c>
      <c r="E4959" s="2" t="s">
        <v>24</v>
      </c>
      <c r="F4959" s="2">
        <v>9.9099999999999994E-2</v>
      </c>
      <c r="G4959" s="2" t="s">
        <v>25</v>
      </c>
      <c r="H4959" s="3">
        <v>42200</v>
      </c>
    </row>
    <row r="4960" spans="1:8">
      <c r="A4960" s="2" t="s">
        <v>1307</v>
      </c>
      <c r="B4960" s="12">
        <v>65597010303</v>
      </c>
      <c r="C4960" s="2">
        <v>4.3283399999999999</v>
      </c>
      <c r="D4960" s="2">
        <v>4.7601800000000001</v>
      </c>
      <c r="E4960" s="2" t="s">
        <v>24</v>
      </c>
      <c r="F4960" s="2">
        <v>9.98E-2</v>
      </c>
      <c r="G4960" s="2" t="s">
        <v>25</v>
      </c>
      <c r="H4960" s="3">
        <v>42200</v>
      </c>
    </row>
    <row r="4961" spans="1:8">
      <c r="A4961" s="2" t="s">
        <v>1308</v>
      </c>
      <c r="B4961" s="12">
        <v>65597010403</v>
      </c>
      <c r="C4961" s="2">
        <v>5.9347399999999997</v>
      </c>
      <c r="D4961" s="2">
        <v>6.5243599999999997</v>
      </c>
      <c r="E4961" s="2" t="s">
        <v>24</v>
      </c>
      <c r="F4961" s="2">
        <v>9.9400000000000002E-2</v>
      </c>
      <c r="G4961" s="2" t="s">
        <v>25</v>
      </c>
      <c r="H4961" s="3">
        <v>42200</v>
      </c>
    </row>
    <row r="4962" spans="1:8">
      <c r="A4962" s="2" t="s">
        <v>1309</v>
      </c>
      <c r="B4962" s="12">
        <v>65597010130</v>
      </c>
      <c r="C4962" s="2">
        <v>3.49675</v>
      </c>
      <c r="D4962" s="2">
        <v>3.84544</v>
      </c>
      <c r="E4962" s="2" t="s">
        <v>24</v>
      </c>
      <c r="F4962" s="2">
        <v>9.9699999999999997E-2</v>
      </c>
      <c r="G4962" s="2" t="s">
        <v>25</v>
      </c>
      <c r="H4962" s="3">
        <v>42200</v>
      </c>
    </row>
    <row r="4963" spans="1:8">
      <c r="A4963" s="2" t="s">
        <v>1310</v>
      </c>
      <c r="B4963" s="12">
        <v>65597010530</v>
      </c>
      <c r="C4963" s="2">
        <v>4.27386</v>
      </c>
      <c r="D4963" s="2">
        <v>4.7002600000000001</v>
      </c>
      <c r="E4963" s="2" t="s">
        <v>24</v>
      </c>
      <c r="F4963" s="2">
        <v>9.98E-2</v>
      </c>
      <c r="G4963" s="2" t="s">
        <v>25</v>
      </c>
      <c r="H4963" s="3">
        <v>42200</v>
      </c>
    </row>
    <row r="4964" spans="1:8">
      <c r="A4964" s="2" t="s">
        <v>1311</v>
      </c>
      <c r="B4964" s="12">
        <v>65597010630</v>
      </c>
      <c r="C4964" s="2">
        <v>5.93527</v>
      </c>
      <c r="D4964" s="2">
        <v>6.52494</v>
      </c>
      <c r="E4964" s="2" t="s">
        <v>24</v>
      </c>
      <c r="F4964" s="2">
        <v>9.9400000000000002E-2</v>
      </c>
      <c r="G4964" s="2" t="s">
        <v>25</v>
      </c>
      <c r="H4964" s="3">
        <v>42200</v>
      </c>
    </row>
    <row r="4965" spans="1:8">
      <c r="A4965" s="2" t="s">
        <v>1312</v>
      </c>
      <c r="B4965" s="12">
        <v>65597010730</v>
      </c>
      <c r="C4965" s="2">
        <v>5.9500599999999997</v>
      </c>
      <c r="D4965" s="2">
        <v>6.5411999999999999</v>
      </c>
      <c r="E4965" s="2" t="s">
        <v>24</v>
      </c>
      <c r="F4965" s="2">
        <v>9.9400000000000002E-2</v>
      </c>
      <c r="G4965" s="2" t="s">
        <v>25</v>
      </c>
      <c r="H4965" s="3">
        <v>42200</v>
      </c>
    </row>
    <row r="4966" spans="1:8">
      <c r="A4966" s="2" t="s">
        <v>1276</v>
      </c>
      <c r="B4966" s="12">
        <v>65024610</v>
      </c>
      <c r="C4966" s="2">
        <v>21.111820000000002</v>
      </c>
      <c r="D4966" s="2">
        <v>26.392099999999999</v>
      </c>
      <c r="E4966" s="2" t="s">
        <v>24</v>
      </c>
      <c r="F4966" s="2">
        <v>0.25009999999999999</v>
      </c>
      <c r="G4966" s="2" t="s">
        <v>25</v>
      </c>
      <c r="H4966" s="3">
        <v>42200</v>
      </c>
    </row>
    <row r="4967" spans="1:8">
      <c r="A4967" s="2" t="s">
        <v>1276</v>
      </c>
      <c r="B4967" s="12">
        <v>65024615</v>
      </c>
      <c r="C4967" s="2">
        <v>19.94173</v>
      </c>
      <c r="D4967" s="2">
        <v>24.927969999999998</v>
      </c>
      <c r="E4967" s="2" t="s">
        <v>24</v>
      </c>
      <c r="F4967" s="2">
        <v>0.25</v>
      </c>
      <c r="G4967" s="2" t="s">
        <v>25</v>
      </c>
      <c r="H4967" s="3">
        <v>42200</v>
      </c>
    </row>
    <row r="4968" spans="1:8">
      <c r="A4968" s="2" t="s">
        <v>719</v>
      </c>
      <c r="B4968" s="12">
        <v>65065435</v>
      </c>
      <c r="C4968" s="2">
        <v>38.700380000000003</v>
      </c>
      <c r="D4968" s="2">
        <v>48.37547</v>
      </c>
      <c r="E4968" s="2" t="s">
        <v>24</v>
      </c>
      <c r="F4968" s="2">
        <v>0.25</v>
      </c>
      <c r="G4968" s="2" t="s">
        <v>25</v>
      </c>
      <c r="H4968" s="3">
        <v>42200</v>
      </c>
    </row>
    <row r="4969" spans="1:8">
      <c r="A4969" s="2" t="s">
        <v>1734</v>
      </c>
      <c r="B4969" s="12">
        <v>6362960</v>
      </c>
      <c r="C4969" s="2">
        <v>1.54949</v>
      </c>
      <c r="D4969" s="2">
        <v>2.0143300000000002</v>
      </c>
      <c r="E4969" s="2" t="s">
        <v>24</v>
      </c>
      <c r="F4969" s="2">
        <v>0.3</v>
      </c>
      <c r="G4969" s="2" t="s">
        <v>25</v>
      </c>
      <c r="H4969" s="3">
        <v>42200</v>
      </c>
    </row>
    <row r="4970" spans="1:8">
      <c r="A4970" s="2" t="s">
        <v>1125</v>
      </c>
      <c r="B4970" s="12">
        <v>25010070515</v>
      </c>
      <c r="C4970" s="2">
        <v>59.499499999999998</v>
      </c>
      <c r="D4970" s="2">
        <v>63.961959999999998</v>
      </c>
      <c r="E4970" s="2" t="s">
        <v>24</v>
      </c>
      <c r="F4970" s="2">
        <v>7.4999999999999997E-2</v>
      </c>
      <c r="G4970" s="2" t="s">
        <v>25</v>
      </c>
      <c r="H4970" s="3">
        <v>42200</v>
      </c>
    </row>
    <row r="4971" spans="1:8">
      <c r="A4971" s="2" t="s">
        <v>1722</v>
      </c>
      <c r="B4971" s="12">
        <v>65039605</v>
      </c>
      <c r="C4971" s="2">
        <v>7.4611999999999998</v>
      </c>
      <c r="D4971" s="2">
        <v>7.9119999999999999</v>
      </c>
      <c r="E4971" s="2" t="s">
        <v>24</v>
      </c>
      <c r="F4971" s="2">
        <v>6.0400000000000002E-2</v>
      </c>
      <c r="G4971" s="2" t="s">
        <v>25</v>
      </c>
      <c r="H4971" s="3">
        <v>42200</v>
      </c>
    </row>
    <row r="4972" spans="1:8">
      <c r="A4972" s="2" t="s">
        <v>744</v>
      </c>
      <c r="B4972" s="12">
        <v>78035934</v>
      </c>
      <c r="C4972" s="2">
        <v>5.1660700000000004</v>
      </c>
      <c r="D4972" s="2">
        <v>5.3829900000000004</v>
      </c>
      <c r="E4972" s="2" t="s">
        <v>24</v>
      </c>
      <c r="F4972" s="2">
        <v>4.2000000000000003E-2</v>
      </c>
      <c r="G4972" s="2" t="s">
        <v>25</v>
      </c>
      <c r="H4972" s="3">
        <v>42200</v>
      </c>
    </row>
    <row r="4973" spans="1:8">
      <c r="A4973" s="2" t="s">
        <v>745</v>
      </c>
      <c r="B4973" s="12">
        <v>78036034</v>
      </c>
      <c r="C4973" s="2">
        <v>6.53233</v>
      </c>
      <c r="D4973" s="2">
        <v>6.8066899999999997</v>
      </c>
      <c r="E4973" s="2" t="s">
        <v>24</v>
      </c>
      <c r="F4973" s="2">
        <v>4.2000000000000003E-2</v>
      </c>
      <c r="G4973" s="2" t="s">
        <v>25</v>
      </c>
      <c r="H4973" s="3">
        <v>42200</v>
      </c>
    </row>
    <row r="4974" spans="1:8">
      <c r="A4974" s="2" t="s">
        <v>746</v>
      </c>
      <c r="B4974" s="12">
        <v>78042315</v>
      </c>
      <c r="C4974" s="2">
        <v>4.0265199999999997</v>
      </c>
      <c r="D4974" s="2">
        <v>4.1957199999999997</v>
      </c>
      <c r="E4974" s="2" t="s">
        <v>24</v>
      </c>
      <c r="F4974" s="2">
        <v>4.2000000000000003E-2</v>
      </c>
      <c r="G4974" s="2" t="s">
        <v>25</v>
      </c>
      <c r="H4974" s="3">
        <v>42200</v>
      </c>
    </row>
    <row r="4975" spans="1:8">
      <c r="A4975" s="2" t="s">
        <v>747</v>
      </c>
      <c r="B4975" s="12">
        <v>78035834</v>
      </c>
      <c r="C4975" s="2">
        <v>4.7796799999999999</v>
      </c>
      <c r="D4975" s="2">
        <v>4.9803800000000003</v>
      </c>
      <c r="E4975" s="2" t="s">
        <v>24</v>
      </c>
      <c r="F4975" s="2">
        <v>4.2000000000000003E-2</v>
      </c>
      <c r="G4975" s="2" t="s">
        <v>25</v>
      </c>
      <c r="H4975" s="3">
        <v>42200</v>
      </c>
    </row>
    <row r="4976" spans="1:8">
      <c r="A4976" s="2" t="s">
        <v>748</v>
      </c>
      <c r="B4976" s="12">
        <v>78031515</v>
      </c>
      <c r="C4976" s="2">
        <v>5.9289300000000003</v>
      </c>
      <c r="D4976" s="2">
        <v>6.17788</v>
      </c>
      <c r="E4976" s="2" t="s">
        <v>24</v>
      </c>
      <c r="F4976" s="2">
        <v>4.2000000000000003E-2</v>
      </c>
      <c r="G4976" s="2" t="s">
        <v>25</v>
      </c>
      <c r="H4976" s="3">
        <v>42200</v>
      </c>
    </row>
    <row r="4977" spans="1:8">
      <c r="A4977" s="2" t="s">
        <v>749</v>
      </c>
      <c r="B4977" s="12">
        <v>78038315</v>
      </c>
      <c r="C4977" s="2">
        <v>6.6369100000000003</v>
      </c>
      <c r="D4977" s="2">
        <v>6.9157799999999998</v>
      </c>
      <c r="E4977" s="2" t="s">
        <v>24</v>
      </c>
      <c r="F4977" s="2">
        <v>4.2000000000000003E-2</v>
      </c>
      <c r="G4977" s="2" t="s">
        <v>25</v>
      </c>
      <c r="H4977" s="3">
        <v>42200</v>
      </c>
    </row>
    <row r="4978" spans="1:8">
      <c r="A4978" s="2" t="s">
        <v>750</v>
      </c>
      <c r="B4978" s="12">
        <v>78047115</v>
      </c>
      <c r="C4978" s="2">
        <v>7.4127900000000002</v>
      </c>
      <c r="D4978" s="2">
        <v>7.7241299999999997</v>
      </c>
      <c r="E4978" s="2" t="s">
        <v>24</v>
      </c>
      <c r="F4978" s="2">
        <v>4.2000000000000003E-2</v>
      </c>
      <c r="G4978" s="2" t="s">
        <v>25</v>
      </c>
      <c r="H4978" s="3">
        <v>42200</v>
      </c>
    </row>
    <row r="4979" spans="1:8">
      <c r="A4979" s="2" t="s">
        <v>751</v>
      </c>
      <c r="B4979" s="12">
        <v>78047215</v>
      </c>
      <c r="C4979" s="2">
        <v>8.4354899999999997</v>
      </c>
      <c r="D4979" s="2">
        <v>8.7897800000000004</v>
      </c>
      <c r="E4979" s="2" t="s">
        <v>24</v>
      </c>
      <c r="F4979" s="2">
        <v>4.2000000000000003E-2</v>
      </c>
      <c r="G4979" s="2" t="s">
        <v>25</v>
      </c>
      <c r="H4979" s="3">
        <v>42200</v>
      </c>
    </row>
    <row r="4980" spans="1:8">
      <c r="A4980" s="2" t="s">
        <v>752</v>
      </c>
      <c r="B4980" s="12">
        <v>78031434</v>
      </c>
      <c r="C4980" s="2">
        <v>5.4260700000000002</v>
      </c>
      <c r="D4980" s="2">
        <v>5.6539099999999998</v>
      </c>
      <c r="E4980" s="2" t="s">
        <v>24</v>
      </c>
      <c r="F4980" s="2">
        <v>4.2000000000000003E-2</v>
      </c>
      <c r="G4980" s="2" t="s">
        <v>25</v>
      </c>
      <c r="H4980" s="3">
        <v>42200</v>
      </c>
    </row>
    <row r="4981" spans="1:8">
      <c r="A4981" s="2" t="s">
        <v>755</v>
      </c>
      <c r="B4981" s="12">
        <v>64764030230</v>
      </c>
      <c r="C4981" s="2">
        <v>15.3725</v>
      </c>
      <c r="D4981" s="2">
        <v>16.89423</v>
      </c>
      <c r="E4981" s="2" t="s">
        <v>24</v>
      </c>
      <c r="F4981" s="2">
        <v>9.9000000000000005E-2</v>
      </c>
      <c r="G4981" s="2" t="s">
        <v>25</v>
      </c>
      <c r="H4981" s="3">
        <v>42200</v>
      </c>
    </row>
    <row r="4982" spans="1:8">
      <c r="A4982" s="2" t="s">
        <v>756</v>
      </c>
      <c r="B4982" s="12">
        <v>64764030430</v>
      </c>
      <c r="C4982" s="2">
        <v>15.684010000000001</v>
      </c>
      <c r="D4982" s="2">
        <v>17.23657</v>
      </c>
      <c r="E4982" s="2" t="s">
        <v>24</v>
      </c>
      <c r="F4982" s="2">
        <v>9.9000000000000005E-2</v>
      </c>
      <c r="G4982" s="2" t="s">
        <v>25</v>
      </c>
      <c r="H4982" s="3">
        <v>42200</v>
      </c>
    </row>
    <row r="4983" spans="1:8">
      <c r="A4983" s="2" t="s">
        <v>762</v>
      </c>
      <c r="B4983" s="12">
        <v>65924007</v>
      </c>
      <c r="C4983" s="2">
        <v>28.129079999999998</v>
      </c>
      <c r="D4983" s="2">
        <v>29.532730000000001</v>
      </c>
      <c r="E4983" s="2" t="s">
        <v>24</v>
      </c>
      <c r="F4983" s="2">
        <v>4.99E-2</v>
      </c>
      <c r="G4983" s="2" t="s">
        <v>25</v>
      </c>
      <c r="H4983" s="3">
        <v>42200</v>
      </c>
    </row>
    <row r="4984" spans="1:8">
      <c r="A4984" s="2" t="s">
        <v>1846</v>
      </c>
      <c r="B4984" s="12">
        <v>65009605</v>
      </c>
      <c r="C4984" s="2">
        <v>10.4636</v>
      </c>
      <c r="D4984" s="2">
        <v>11.09341</v>
      </c>
      <c r="E4984" s="2" t="s">
        <v>24</v>
      </c>
      <c r="F4984" s="2">
        <v>6.0199999999999997E-2</v>
      </c>
      <c r="G4984" s="2" t="s">
        <v>25</v>
      </c>
      <c r="H4984" s="3">
        <v>42200</v>
      </c>
    </row>
    <row r="4985" spans="1:8">
      <c r="A4985" s="2" t="s">
        <v>1081</v>
      </c>
      <c r="B4985" s="12">
        <v>78043105</v>
      </c>
      <c r="C4985" s="2">
        <v>8.1728199999999998</v>
      </c>
      <c r="D4985" s="2">
        <v>8.5242500000000003</v>
      </c>
      <c r="E4985" s="2" t="s">
        <v>24</v>
      </c>
      <c r="F4985" s="2">
        <v>4.2999999999999997E-2</v>
      </c>
      <c r="G4985" s="2" t="s">
        <v>25</v>
      </c>
      <c r="H4985" s="3">
        <v>42200</v>
      </c>
    </row>
    <row r="4986" spans="1:8">
      <c r="A4986" s="2" t="s">
        <v>1465</v>
      </c>
      <c r="B4986" s="12">
        <v>78049305</v>
      </c>
      <c r="C4986" s="2">
        <v>8.3931100000000001</v>
      </c>
      <c r="D4986" s="2">
        <v>8.7540099999999992</v>
      </c>
      <c r="E4986" s="2" t="s">
        <v>24</v>
      </c>
      <c r="F4986" s="2">
        <v>4.2999999999999997E-2</v>
      </c>
      <c r="G4986" s="2" t="s">
        <v>25</v>
      </c>
      <c r="H4986" s="3">
        <v>42200</v>
      </c>
    </row>
    <row r="4987" spans="1:8">
      <c r="A4987" s="2" t="s">
        <v>1082</v>
      </c>
      <c r="B4987" s="12">
        <v>78043205</v>
      </c>
      <c r="C4987" s="2">
        <v>8.4043700000000001</v>
      </c>
      <c r="D4987" s="2">
        <v>8.7657600000000002</v>
      </c>
      <c r="E4987" s="2" t="s">
        <v>24</v>
      </c>
      <c r="F4987" s="2">
        <v>4.2999999999999997E-2</v>
      </c>
      <c r="G4987" s="2" t="s">
        <v>25</v>
      </c>
      <c r="H4987" s="3">
        <v>42200</v>
      </c>
    </row>
    <row r="4988" spans="1:8">
      <c r="A4988" s="2" t="s">
        <v>783</v>
      </c>
      <c r="B4988" s="12">
        <v>78060805</v>
      </c>
      <c r="C4988" s="2">
        <v>8.7791899999999998</v>
      </c>
      <c r="D4988" s="2">
        <v>9.1567000000000007</v>
      </c>
      <c r="E4988" s="2" t="s">
        <v>24</v>
      </c>
      <c r="F4988" s="2">
        <v>4.2999999999999997E-2</v>
      </c>
      <c r="G4988" s="2" t="s">
        <v>25</v>
      </c>
      <c r="H4988" s="3">
        <v>42200</v>
      </c>
    </row>
    <row r="4989" spans="1:8">
      <c r="A4989" s="2" t="s">
        <v>1466</v>
      </c>
      <c r="B4989" s="12">
        <v>78043305</v>
      </c>
      <c r="C4989" s="2">
        <v>8.1165299999999991</v>
      </c>
      <c r="D4989" s="2">
        <v>8.4655400000000007</v>
      </c>
      <c r="E4989" s="2" t="s">
        <v>24</v>
      </c>
      <c r="F4989" s="2">
        <v>4.2999999999999997E-2</v>
      </c>
      <c r="G4989" s="2" t="s">
        <v>25</v>
      </c>
      <c r="H4989" s="3">
        <v>42200</v>
      </c>
    </row>
    <row r="4990" spans="1:8">
      <c r="A4990" s="2" t="s">
        <v>784</v>
      </c>
      <c r="B4990" s="12">
        <v>78060905</v>
      </c>
      <c r="C4990" s="2">
        <v>9.11557</v>
      </c>
      <c r="D4990" s="2">
        <v>9.5075400000000005</v>
      </c>
      <c r="E4990" s="2" t="s">
        <v>24</v>
      </c>
      <c r="F4990" s="2">
        <v>4.2999999999999997E-2</v>
      </c>
      <c r="G4990" s="2" t="s">
        <v>25</v>
      </c>
      <c r="H4990" s="3">
        <v>42200</v>
      </c>
    </row>
    <row r="4991" spans="1:8">
      <c r="A4991" s="2" t="s">
        <v>1467</v>
      </c>
      <c r="B4991" s="12">
        <v>78043405</v>
      </c>
      <c r="C4991" s="2">
        <v>9.2098300000000002</v>
      </c>
      <c r="D4991" s="2">
        <v>9.6058500000000002</v>
      </c>
      <c r="E4991" s="2" t="s">
        <v>24</v>
      </c>
      <c r="F4991" s="2">
        <v>4.2999999999999997E-2</v>
      </c>
      <c r="G4991" s="2" t="s">
        <v>25</v>
      </c>
      <c r="H4991" s="3">
        <v>42200</v>
      </c>
    </row>
    <row r="4992" spans="1:8">
      <c r="A4992" s="2" t="s">
        <v>785</v>
      </c>
      <c r="B4992" s="12">
        <v>78040134</v>
      </c>
      <c r="C4992" s="2">
        <v>81.873670000000004</v>
      </c>
      <c r="D4992" s="2">
        <v>89.979159999999993</v>
      </c>
      <c r="E4992" s="2" t="s">
        <v>24</v>
      </c>
      <c r="F4992" s="2">
        <v>9.9000000000000005E-2</v>
      </c>
      <c r="G4992" s="2" t="s">
        <v>25</v>
      </c>
      <c r="H4992" s="3">
        <v>42200</v>
      </c>
    </row>
    <row r="4993" spans="1:8">
      <c r="A4993" s="2" t="s">
        <v>786</v>
      </c>
      <c r="B4993" s="12">
        <v>78043815</v>
      </c>
      <c r="C4993" s="2">
        <v>298.74302999999998</v>
      </c>
      <c r="D4993" s="2">
        <v>328.31858999999997</v>
      </c>
      <c r="E4993" s="2" t="s">
        <v>24</v>
      </c>
      <c r="F4993" s="2">
        <v>9.9000000000000005E-2</v>
      </c>
      <c r="G4993" s="2" t="s">
        <v>25</v>
      </c>
      <c r="H4993" s="3">
        <v>42200</v>
      </c>
    </row>
    <row r="4994" spans="1:8">
      <c r="A4994" s="2" t="s">
        <v>398</v>
      </c>
      <c r="B4994" s="12">
        <v>6384371</v>
      </c>
      <c r="C4994" s="2">
        <v>78.50179</v>
      </c>
      <c r="D4994" s="2">
        <v>82.819379999999995</v>
      </c>
      <c r="E4994" s="2" t="s">
        <v>24</v>
      </c>
      <c r="F4994" s="2">
        <v>5.5E-2</v>
      </c>
      <c r="G4994" s="2" t="s">
        <v>25</v>
      </c>
      <c r="H4994" s="3">
        <v>42200</v>
      </c>
    </row>
    <row r="4995" spans="1:8">
      <c r="A4995" s="2" t="s">
        <v>821</v>
      </c>
      <c r="B4995" s="12">
        <v>78035405</v>
      </c>
      <c r="C4995" s="2">
        <v>7.2847299999999997</v>
      </c>
      <c r="D4995" s="2">
        <v>7.5688500000000003</v>
      </c>
      <c r="E4995" s="2" t="s">
        <v>24</v>
      </c>
      <c r="F4995" s="2">
        <v>3.9E-2</v>
      </c>
      <c r="G4995" s="2" t="s">
        <v>25</v>
      </c>
      <c r="H4995" s="3">
        <v>42200</v>
      </c>
    </row>
    <row r="4996" spans="1:8">
      <c r="A4996" s="2" t="s">
        <v>1847</v>
      </c>
      <c r="B4996" s="12">
        <v>409161050</v>
      </c>
      <c r="C4996" s="2">
        <v>8.3239999999999995E-2</v>
      </c>
      <c r="D4996" s="2">
        <v>8.9190000000000005E-2</v>
      </c>
      <c r="E4996" s="2" t="s">
        <v>24</v>
      </c>
      <c r="F4996" s="2">
        <v>7.1499999999999994E-2</v>
      </c>
      <c r="G4996" s="2" t="s">
        <v>25</v>
      </c>
      <c r="H4996" s="3">
        <v>42200</v>
      </c>
    </row>
    <row r="4997" spans="1:8">
      <c r="A4997" s="2" t="s">
        <v>1724</v>
      </c>
      <c r="B4997" s="12">
        <v>998061505</v>
      </c>
      <c r="C4997" s="2">
        <v>12.65239</v>
      </c>
      <c r="D4997" s="2">
        <v>13.4147</v>
      </c>
      <c r="E4997" s="2" t="s">
        <v>24</v>
      </c>
      <c r="F4997" s="2">
        <v>6.0299999999999999E-2</v>
      </c>
      <c r="G4997" s="2" t="s">
        <v>25</v>
      </c>
      <c r="H4997" s="3">
        <v>42200</v>
      </c>
    </row>
    <row r="4998" spans="1:8">
      <c r="A4998" s="2" t="s">
        <v>846</v>
      </c>
      <c r="B4998" s="12">
        <v>65000603</v>
      </c>
      <c r="C4998" s="2">
        <v>41.153210000000001</v>
      </c>
      <c r="D4998" s="2">
        <v>44.857819999999997</v>
      </c>
      <c r="E4998" s="2" t="s">
        <v>24</v>
      </c>
      <c r="F4998" s="2">
        <v>0.09</v>
      </c>
      <c r="G4998" s="2" t="s">
        <v>25</v>
      </c>
      <c r="H4998" s="3">
        <v>42200</v>
      </c>
    </row>
    <row r="4999" spans="1:8">
      <c r="A4999" s="2" t="s">
        <v>1705</v>
      </c>
      <c r="B4999" s="12">
        <v>78038566</v>
      </c>
      <c r="C4999" s="2">
        <v>4.1886200000000002</v>
      </c>
      <c r="D4999" s="2">
        <v>4.3142399999999999</v>
      </c>
      <c r="E4999" s="2" t="s">
        <v>24</v>
      </c>
      <c r="F4999" s="2">
        <v>0.03</v>
      </c>
      <c r="G4999" s="2" t="s">
        <v>25</v>
      </c>
      <c r="H4999" s="3">
        <v>42200</v>
      </c>
    </row>
    <row r="5000" spans="1:8">
      <c r="A5000" s="2" t="s">
        <v>1706</v>
      </c>
      <c r="B5000" s="12">
        <v>78038666</v>
      </c>
      <c r="C5000" s="2">
        <v>8.4224099999999993</v>
      </c>
      <c r="D5000" s="2">
        <v>8.6750799999999995</v>
      </c>
      <c r="E5000" s="2" t="s">
        <v>24</v>
      </c>
      <c r="F5000" s="2">
        <v>0.03</v>
      </c>
      <c r="G5000" s="2" t="s">
        <v>25</v>
      </c>
      <c r="H5000" s="3">
        <v>42200</v>
      </c>
    </row>
    <row r="5001" spans="1:8">
      <c r="A5001" s="2" t="s">
        <v>1726</v>
      </c>
      <c r="B5001" s="12">
        <v>65064515</v>
      </c>
      <c r="C5001" s="2">
        <v>17.80667</v>
      </c>
      <c r="D5001" s="2">
        <v>18.875779999999999</v>
      </c>
      <c r="E5001" s="2" t="s">
        <v>24</v>
      </c>
      <c r="F5001" s="2">
        <v>0.06</v>
      </c>
      <c r="G5001" s="2" t="s">
        <v>25</v>
      </c>
      <c r="H5001" s="3">
        <v>42200</v>
      </c>
    </row>
    <row r="5002" spans="1:8">
      <c r="A5002" s="2" t="s">
        <v>1227</v>
      </c>
      <c r="B5002" s="12">
        <v>78024815</v>
      </c>
      <c r="C5002" s="2">
        <v>6.2544700000000004</v>
      </c>
      <c r="D5002" s="2">
        <v>6.5608700000000004</v>
      </c>
      <c r="E5002" s="2" t="s">
        <v>24</v>
      </c>
      <c r="F5002" s="2">
        <v>4.9000000000000002E-2</v>
      </c>
      <c r="G5002" s="2" t="s">
        <v>25</v>
      </c>
      <c r="H5002" s="3">
        <v>42200</v>
      </c>
    </row>
    <row r="5003" spans="1:8">
      <c r="A5003" s="2" t="s">
        <v>1228</v>
      </c>
      <c r="B5003" s="12">
        <v>78024615</v>
      </c>
      <c r="C5003" s="2">
        <v>1.57558</v>
      </c>
      <c r="D5003" s="2">
        <v>1.6527700000000001</v>
      </c>
      <c r="E5003" s="2" t="s">
        <v>24</v>
      </c>
      <c r="F5003" s="2">
        <v>4.9000000000000002E-2</v>
      </c>
      <c r="G5003" s="2" t="s">
        <v>25</v>
      </c>
      <c r="H5003" s="3">
        <v>42200</v>
      </c>
    </row>
    <row r="5004" spans="1:8">
      <c r="A5004" s="2" t="s">
        <v>858</v>
      </c>
      <c r="B5004" s="12">
        <v>50458025100</v>
      </c>
      <c r="C5004" s="2">
        <v>4.3850499999999997</v>
      </c>
      <c r="D5004" s="2">
        <v>4.6876199999999999</v>
      </c>
      <c r="E5004" s="2" t="s">
        <v>24</v>
      </c>
      <c r="F5004" s="2">
        <v>6.9000000000000006E-2</v>
      </c>
      <c r="G5004" s="2" t="s">
        <v>25</v>
      </c>
      <c r="H5004" s="3">
        <v>42200</v>
      </c>
    </row>
    <row r="5005" spans="1:8">
      <c r="A5005" s="2" t="s">
        <v>868</v>
      </c>
      <c r="B5005" s="12">
        <v>65027225</v>
      </c>
      <c r="C5005" s="2">
        <v>57.883789999999998</v>
      </c>
      <c r="D5005" s="2">
        <v>61.355089999999997</v>
      </c>
      <c r="E5005" s="2" t="s">
        <v>24</v>
      </c>
      <c r="F5005" s="2">
        <v>0.06</v>
      </c>
      <c r="G5005" s="2" t="s">
        <v>25</v>
      </c>
      <c r="H5005" s="3">
        <v>42200</v>
      </c>
    </row>
    <row r="5006" spans="1:8">
      <c r="A5006" s="2" t="s">
        <v>886</v>
      </c>
      <c r="B5006" s="12">
        <v>62019011</v>
      </c>
      <c r="C5006" s="2">
        <v>15.00245</v>
      </c>
      <c r="D5006" s="2">
        <v>16.487690000000001</v>
      </c>
      <c r="E5006" s="2" t="s">
        <v>24</v>
      </c>
      <c r="F5006" s="2">
        <v>9.9000000000000005E-2</v>
      </c>
      <c r="G5006" s="2" t="s">
        <v>25</v>
      </c>
      <c r="H5006" s="3">
        <v>42200</v>
      </c>
    </row>
    <row r="5007" spans="1:8">
      <c r="A5007" s="2" t="s">
        <v>894</v>
      </c>
      <c r="B5007" s="12">
        <v>50458030911</v>
      </c>
      <c r="C5007" s="2">
        <v>169.346</v>
      </c>
      <c r="D5007" s="2">
        <v>179.50336999999999</v>
      </c>
      <c r="E5007" s="2" t="s">
        <v>24</v>
      </c>
      <c r="F5007" s="2">
        <v>0.06</v>
      </c>
      <c r="G5007" s="2" t="s">
        <v>25</v>
      </c>
      <c r="H5007" s="3">
        <v>42200</v>
      </c>
    </row>
    <row r="5008" spans="1:8">
      <c r="A5008" s="2" t="s">
        <v>895</v>
      </c>
      <c r="B5008" s="12">
        <v>50458030611</v>
      </c>
      <c r="C5008" s="2">
        <v>331.55957000000001</v>
      </c>
      <c r="D5008" s="2">
        <v>351.44983000000002</v>
      </c>
      <c r="E5008" s="2" t="s">
        <v>24</v>
      </c>
      <c r="F5008" s="2">
        <v>0.06</v>
      </c>
      <c r="G5008" s="2" t="s">
        <v>25</v>
      </c>
      <c r="H5008" s="3">
        <v>42200</v>
      </c>
    </row>
    <row r="5009" spans="1:8">
      <c r="A5009" s="2" t="s">
        <v>896</v>
      </c>
      <c r="B5009" s="12">
        <v>50458030711</v>
      </c>
      <c r="C5009" s="2">
        <v>495.34179999999998</v>
      </c>
      <c r="D5009" s="2">
        <v>525.06726000000003</v>
      </c>
      <c r="E5009" s="2" t="s">
        <v>24</v>
      </c>
      <c r="F5009" s="2">
        <v>0.06</v>
      </c>
      <c r="G5009" s="2" t="s">
        <v>25</v>
      </c>
      <c r="H5009" s="3">
        <v>42200</v>
      </c>
    </row>
    <row r="5010" spans="1:8">
      <c r="A5010" s="2" t="s">
        <v>897</v>
      </c>
      <c r="B5010" s="12">
        <v>50458030811</v>
      </c>
      <c r="C5010" s="2">
        <v>660.83271999999999</v>
      </c>
      <c r="D5010" s="2">
        <v>700.48269000000005</v>
      </c>
      <c r="E5010" s="2" t="s">
        <v>24</v>
      </c>
      <c r="F5010" s="2">
        <v>0.06</v>
      </c>
      <c r="G5010" s="2" t="s">
        <v>25</v>
      </c>
      <c r="H5010" s="3">
        <v>42200</v>
      </c>
    </row>
    <row r="5011" spans="1:8">
      <c r="A5011" s="2" t="s">
        <v>898</v>
      </c>
      <c r="B5011" s="12">
        <v>78042405</v>
      </c>
      <c r="C5011" s="2">
        <v>6.7447999999999997</v>
      </c>
      <c r="D5011" s="2">
        <v>7.0011000000000001</v>
      </c>
      <c r="E5011" s="2" t="s">
        <v>24</v>
      </c>
      <c r="F5011" s="2">
        <v>3.7999999999999999E-2</v>
      </c>
      <c r="G5011" s="2" t="s">
        <v>25</v>
      </c>
      <c r="H5011" s="3">
        <v>42200</v>
      </c>
    </row>
    <row r="5012" spans="1:8">
      <c r="A5012" s="2" t="s">
        <v>899</v>
      </c>
      <c r="B5012" s="12">
        <v>78037005</v>
      </c>
      <c r="C5012" s="2">
        <v>6.7884599999999997</v>
      </c>
      <c r="D5012" s="2">
        <v>7.04643</v>
      </c>
      <c r="E5012" s="2" t="s">
        <v>24</v>
      </c>
      <c r="F5012" s="2">
        <v>3.7999999999999999E-2</v>
      </c>
      <c r="G5012" s="2" t="s">
        <v>25</v>
      </c>
      <c r="H5012" s="3">
        <v>42200</v>
      </c>
    </row>
    <row r="5013" spans="1:8">
      <c r="A5013" s="2" t="s">
        <v>900</v>
      </c>
      <c r="B5013" s="12">
        <v>78037105</v>
      </c>
      <c r="C5013" s="2">
        <v>6.9051200000000001</v>
      </c>
      <c r="D5013" s="2">
        <v>7.16751</v>
      </c>
      <c r="E5013" s="2" t="s">
        <v>24</v>
      </c>
      <c r="F5013" s="2">
        <v>3.7999999999999999E-2</v>
      </c>
      <c r="G5013" s="2" t="s">
        <v>25</v>
      </c>
      <c r="H5013" s="3">
        <v>42200</v>
      </c>
    </row>
    <row r="5014" spans="1:8">
      <c r="A5014" s="2" t="s">
        <v>901</v>
      </c>
      <c r="B5014" s="12">
        <v>78037205</v>
      </c>
      <c r="C5014" s="2">
        <v>7.1729399999999996</v>
      </c>
      <c r="D5014" s="2">
        <v>7.4455099999999996</v>
      </c>
      <c r="E5014" s="2" t="s">
        <v>24</v>
      </c>
      <c r="F5014" s="2">
        <v>3.7999999999999999E-2</v>
      </c>
      <c r="G5014" s="2" t="s">
        <v>25</v>
      </c>
      <c r="H5014" s="3">
        <v>42200</v>
      </c>
    </row>
    <row r="5015" spans="1:8">
      <c r="A5015" s="2" t="s">
        <v>1257</v>
      </c>
      <c r="B5015" s="12">
        <v>78024115</v>
      </c>
      <c r="C5015" s="2">
        <v>11.071960000000001</v>
      </c>
      <c r="D5015" s="2">
        <v>11.614599999999999</v>
      </c>
      <c r="E5015" s="2" t="s">
        <v>24</v>
      </c>
      <c r="F5015" s="2">
        <v>4.9000000000000002E-2</v>
      </c>
      <c r="G5015" s="2" t="s">
        <v>25</v>
      </c>
      <c r="H5015" s="3">
        <v>42200</v>
      </c>
    </row>
    <row r="5016" spans="1:8">
      <c r="A5016" s="2" t="s">
        <v>1258</v>
      </c>
      <c r="B5016" s="12">
        <v>78024015</v>
      </c>
      <c r="C5016" s="2">
        <v>2.5928</v>
      </c>
      <c r="D5016" s="2">
        <v>2.7199800000000001</v>
      </c>
      <c r="E5016" s="2" t="s">
        <v>24</v>
      </c>
      <c r="F5016" s="2">
        <v>4.9099999999999998E-2</v>
      </c>
      <c r="G5016" s="2" t="s">
        <v>25</v>
      </c>
      <c r="H5016" s="3">
        <v>42200</v>
      </c>
    </row>
    <row r="5017" spans="1:8">
      <c r="A5017" s="2" t="s">
        <v>906</v>
      </c>
      <c r="B5017" s="12">
        <v>78034161</v>
      </c>
      <c r="C5017" s="2">
        <v>3011.8298599999998</v>
      </c>
      <c r="D5017" s="2">
        <v>3041.9481599999999</v>
      </c>
      <c r="E5017" s="2" t="s">
        <v>24</v>
      </c>
      <c r="F5017" s="2">
        <v>0.01</v>
      </c>
      <c r="G5017" s="2" t="s">
        <v>25</v>
      </c>
      <c r="H5017" s="3">
        <v>42200</v>
      </c>
    </row>
    <row r="5018" spans="1:8">
      <c r="A5018" s="2" t="s">
        <v>1474</v>
      </c>
      <c r="B5018" s="12">
        <v>78034261</v>
      </c>
      <c r="C5018" s="2">
        <v>4457.67634</v>
      </c>
      <c r="D5018" s="2">
        <v>4502.2530999999999</v>
      </c>
      <c r="E5018" s="2" t="s">
        <v>24</v>
      </c>
      <c r="F5018" s="2">
        <v>0.01</v>
      </c>
      <c r="G5018" s="2" t="s">
        <v>25</v>
      </c>
      <c r="H5018" s="3">
        <v>42200</v>
      </c>
    </row>
    <row r="5019" spans="1:8">
      <c r="A5019" s="2" t="s">
        <v>1848</v>
      </c>
      <c r="B5019" s="12">
        <v>63323046757</v>
      </c>
      <c r="C5019" s="2">
        <v>8.3239999999999995E-2</v>
      </c>
      <c r="D5019" s="2">
        <v>8.9190000000000005E-2</v>
      </c>
      <c r="E5019" s="2" t="s">
        <v>24</v>
      </c>
      <c r="F5019" s="2">
        <v>7.1499999999999994E-2</v>
      </c>
      <c r="G5019" s="2" t="s">
        <v>25</v>
      </c>
      <c r="H5019" s="3">
        <v>42200</v>
      </c>
    </row>
    <row r="5020" spans="1:8">
      <c r="A5020" s="2" t="s">
        <v>908</v>
      </c>
      <c r="B5020" s="12">
        <v>65414727</v>
      </c>
      <c r="C5020" s="2">
        <v>13.44355</v>
      </c>
      <c r="D5020" s="2">
        <v>14.655749999999999</v>
      </c>
      <c r="E5020" s="2" t="s">
        <v>24</v>
      </c>
      <c r="F5020" s="2">
        <v>9.0200000000000002E-2</v>
      </c>
      <c r="G5020" s="2" t="s">
        <v>25</v>
      </c>
      <c r="H5020" s="3">
        <v>42200</v>
      </c>
    </row>
    <row r="5021" spans="1:8">
      <c r="A5021" s="2" t="s">
        <v>1262</v>
      </c>
      <c r="B5021" s="12">
        <v>78048515</v>
      </c>
      <c r="C5021" s="2">
        <v>4.2175200000000004</v>
      </c>
      <c r="D5021" s="2">
        <v>4.3903600000000003</v>
      </c>
      <c r="E5021" s="2" t="s">
        <v>24</v>
      </c>
      <c r="F5021" s="2">
        <v>4.1000000000000002E-2</v>
      </c>
      <c r="G5021" s="2" t="s">
        <v>25</v>
      </c>
      <c r="H5021" s="3">
        <v>42200</v>
      </c>
    </row>
    <row r="5022" spans="1:8">
      <c r="A5022" s="2" t="s">
        <v>1263</v>
      </c>
      <c r="B5022" s="12">
        <v>78048615</v>
      </c>
      <c r="C5022" s="2">
        <v>5.4158499999999998</v>
      </c>
      <c r="D5022" s="2">
        <v>5.6379000000000001</v>
      </c>
      <c r="E5022" s="2" t="s">
        <v>24</v>
      </c>
      <c r="F5022" s="2">
        <v>4.1000000000000002E-2</v>
      </c>
      <c r="G5022" s="2" t="s">
        <v>25</v>
      </c>
      <c r="H5022" s="3">
        <v>42200</v>
      </c>
    </row>
    <row r="5023" spans="1:8">
      <c r="A5023" s="2" t="s">
        <v>1264</v>
      </c>
      <c r="B5023" s="12">
        <v>78052115</v>
      </c>
      <c r="C5023" s="2">
        <v>4.2557</v>
      </c>
      <c r="D5023" s="2">
        <v>4.4301000000000004</v>
      </c>
      <c r="E5023" s="2" t="s">
        <v>24</v>
      </c>
      <c r="F5023" s="2">
        <v>4.1000000000000002E-2</v>
      </c>
      <c r="G5023" s="2" t="s">
        <v>25</v>
      </c>
      <c r="H5023" s="3">
        <v>42200</v>
      </c>
    </row>
    <row r="5024" spans="1:8">
      <c r="A5024" s="2" t="s">
        <v>1265</v>
      </c>
      <c r="B5024" s="12">
        <v>78052215</v>
      </c>
      <c r="C5024" s="2">
        <v>4.2158899999999999</v>
      </c>
      <c r="D5024" s="2">
        <v>4.3886599999999998</v>
      </c>
      <c r="E5024" s="2" t="s">
        <v>24</v>
      </c>
      <c r="F5024" s="2">
        <v>4.1000000000000002E-2</v>
      </c>
      <c r="G5024" s="2" t="s">
        <v>25</v>
      </c>
      <c r="H5024" s="3">
        <v>42200</v>
      </c>
    </row>
    <row r="5025" spans="1:8">
      <c r="A5025" s="2" t="s">
        <v>1266</v>
      </c>
      <c r="B5025" s="12">
        <v>78052315</v>
      </c>
      <c r="C5025" s="2">
        <v>5.3822099999999997</v>
      </c>
      <c r="D5025" s="2">
        <v>5.6028799999999999</v>
      </c>
      <c r="E5025" s="2" t="s">
        <v>24</v>
      </c>
      <c r="F5025" s="2">
        <v>4.1000000000000002E-2</v>
      </c>
      <c r="G5025" s="2" t="s">
        <v>25</v>
      </c>
      <c r="H5025" s="3">
        <v>42200</v>
      </c>
    </row>
    <row r="5026" spans="1:8">
      <c r="A5026" s="2" t="s">
        <v>1267</v>
      </c>
      <c r="B5026" s="12">
        <v>78052415</v>
      </c>
      <c r="C5026" s="2">
        <v>5.3095400000000001</v>
      </c>
      <c r="D5026" s="2">
        <v>5.5272300000000003</v>
      </c>
      <c r="E5026" s="2" t="s">
        <v>24</v>
      </c>
      <c r="F5026" s="2">
        <v>4.1000000000000002E-2</v>
      </c>
      <c r="G5026" s="2" t="s">
        <v>25</v>
      </c>
      <c r="H5026" s="3">
        <v>42200</v>
      </c>
    </row>
    <row r="5027" spans="1:8">
      <c r="A5027" s="2" t="s">
        <v>925</v>
      </c>
      <c r="B5027" s="12">
        <v>65064705</v>
      </c>
      <c r="C5027" s="2">
        <v>27.541599999999999</v>
      </c>
      <c r="D5027" s="2">
        <v>29.189689999999999</v>
      </c>
      <c r="E5027" s="2" t="s">
        <v>24</v>
      </c>
      <c r="F5027" s="2">
        <v>5.9799999999999999E-2</v>
      </c>
      <c r="G5027" s="2" t="s">
        <v>25</v>
      </c>
      <c r="H5027" s="3">
        <v>42200</v>
      </c>
    </row>
    <row r="5028" spans="1:8">
      <c r="A5028" s="2" t="s">
        <v>926</v>
      </c>
      <c r="B5028" s="12">
        <v>65064835</v>
      </c>
      <c r="C5028" s="2">
        <v>51.797449999999998</v>
      </c>
      <c r="D5028" s="2">
        <v>54.394060000000003</v>
      </c>
      <c r="E5028" s="2" t="s">
        <v>24</v>
      </c>
      <c r="F5028" s="2">
        <v>5.0099999999999999E-2</v>
      </c>
      <c r="G5028" s="2" t="s">
        <v>25</v>
      </c>
      <c r="H5028" s="3">
        <v>42200</v>
      </c>
    </row>
    <row r="5029" spans="1:8">
      <c r="A5029" s="2" t="s">
        <v>1287</v>
      </c>
      <c r="B5029" s="12">
        <v>65065205</v>
      </c>
      <c r="C5029" s="2">
        <v>29.119499999999999</v>
      </c>
      <c r="D5029" s="2">
        <v>31.737929999999999</v>
      </c>
      <c r="E5029" s="2" t="s">
        <v>24</v>
      </c>
      <c r="F5029" s="2">
        <v>8.9899999999999994E-2</v>
      </c>
      <c r="G5029" s="2" t="s">
        <v>25</v>
      </c>
      <c r="H5029" s="3">
        <v>42200</v>
      </c>
    </row>
    <row r="5030" spans="1:8">
      <c r="A5030" s="2" t="s">
        <v>1315</v>
      </c>
      <c r="B5030" s="12">
        <v>65597011430</v>
      </c>
      <c r="C5030" s="2">
        <v>5.3378500000000004</v>
      </c>
      <c r="D5030" s="2">
        <v>5.8716299999999997</v>
      </c>
      <c r="E5030" s="2" t="s">
        <v>24</v>
      </c>
      <c r="F5030" s="2">
        <v>0.1</v>
      </c>
      <c r="G5030" s="2" t="s">
        <v>25</v>
      </c>
      <c r="H5030" s="3">
        <v>42200</v>
      </c>
    </row>
    <row r="5031" spans="1:8">
      <c r="A5031" s="2" t="s">
        <v>1316</v>
      </c>
      <c r="B5031" s="12">
        <v>65597011730</v>
      </c>
      <c r="C5031" s="2">
        <v>6.7241999999999997</v>
      </c>
      <c r="D5031" s="2">
        <v>7.3908399999999999</v>
      </c>
      <c r="E5031" s="2" t="s">
        <v>24</v>
      </c>
      <c r="F5031" s="2">
        <v>9.9099999999999994E-2</v>
      </c>
      <c r="G5031" s="2" t="s">
        <v>25</v>
      </c>
      <c r="H5031" s="3">
        <v>42200</v>
      </c>
    </row>
    <row r="5032" spans="1:8">
      <c r="A5032" s="2" t="s">
        <v>1317</v>
      </c>
      <c r="B5032" s="12">
        <v>65597011830</v>
      </c>
      <c r="C5032" s="2">
        <v>6.7842900000000004</v>
      </c>
      <c r="D5032" s="2">
        <v>7.4568899999999996</v>
      </c>
      <c r="E5032" s="2" t="s">
        <v>24</v>
      </c>
      <c r="F5032" s="2">
        <v>9.9099999999999994E-2</v>
      </c>
      <c r="G5032" s="2" t="s">
        <v>25</v>
      </c>
      <c r="H5032" s="3">
        <v>42200</v>
      </c>
    </row>
    <row r="5033" spans="1:8">
      <c r="A5033" s="2" t="s">
        <v>1318</v>
      </c>
      <c r="B5033" s="12">
        <v>65597011530</v>
      </c>
      <c r="C5033" s="2">
        <v>6.7639199999999997</v>
      </c>
      <c r="D5033" s="2">
        <v>7.4344999999999999</v>
      </c>
      <c r="E5033" s="2" t="s">
        <v>24</v>
      </c>
      <c r="F5033" s="2">
        <v>9.9099999999999994E-2</v>
      </c>
      <c r="G5033" s="2" t="s">
        <v>25</v>
      </c>
      <c r="H5033" s="3">
        <v>42200</v>
      </c>
    </row>
    <row r="5034" spans="1:8">
      <c r="A5034" s="2" t="s">
        <v>1319</v>
      </c>
      <c r="B5034" s="12">
        <v>65597011630</v>
      </c>
      <c r="C5034" s="2">
        <v>6.70052</v>
      </c>
      <c r="D5034" s="2">
        <v>7.3648100000000003</v>
      </c>
      <c r="E5034" s="2" t="s">
        <v>24</v>
      </c>
      <c r="F5034" s="2">
        <v>9.9099999999999994E-2</v>
      </c>
      <c r="G5034" s="2" t="s">
        <v>25</v>
      </c>
      <c r="H5034" s="3">
        <v>42200</v>
      </c>
    </row>
    <row r="5035" spans="1:8">
      <c r="A5035" s="2" t="s">
        <v>1714</v>
      </c>
      <c r="B5035" s="12">
        <v>78045605</v>
      </c>
      <c r="C5035" s="2">
        <v>3.0244</v>
      </c>
      <c r="D5035" s="2">
        <v>3.1363300000000001</v>
      </c>
      <c r="E5035" s="2" t="s">
        <v>24</v>
      </c>
      <c r="F5035" s="2">
        <v>3.6999999999999998E-2</v>
      </c>
      <c r="G5035" s="2" t="s">
        <v>25</v>
      </c>
      <c r="H5035" s="3">
        <v>42200</v>
      </c>
    </row>
    <row r="5036" spans="1:8">
      <c r="A5036" s="2" t="s">
        <v>937</v>
      </c>
      <c r="B5036" s="12">
        <v>78033705</v>
      </c>
      <c r="C5036" s="2">
        <v>5.5604500000000003</v>
      </c>
      <c r="D5036" s="2">
        <v>5.7661899999999999</v>
      </c>
      <c r="E5036" s="2" t="s">
        <v>24</v>
      </c>
      <c r="F5036" s="2">
        <v>3.6999999999999998E-2</v>
      </c>
      <c r="G5036" s="2" t="s">
        <v>25</v>
      </c>
      <c r="H5036" s="3">
        <v>42200</v>
      </c>
    </row>
    <row r="5037" spans="1:8">
      <c r="A5037" s="2" t="s">
        <v>938</v>
      </c>
      <c r="B5037" s="12">
        <v>78035752</v>
      </c>
      <c r="C5037" s="2">
        <v>1.1336999999999999</v>
      </c>
      <c r="D5037" s="2">
        <v>1.17564</v>
      </c>
      <c r="E5037" s="2" t="s">
        <v>24</v>
      </c>
      <c r="F5037" s="2">
        <v>3.6999999999999998E-2</v>
      </c>
      <c r="G5037" s="2" t="s">
        <v>25</v>
      </c>
      <c r="H5037" s="3">
        <v>42200</v>
      </c>
    </row>
    <row r="5038" spans="1:8">
      <c r="A5038" s="2" t="s">
        <v>939</v>
      </c>
      <c r="B5038" s="12">
        <v>78045705</v>
      </c>
      <c r="C5038" s="2">
        <v>10.24512</v>
      </c>
      <c r="D5038" s="2">
        <v>10.62419</v>
      </c>
      <c r="E5038" s="2" t="s">
        <v>24</v>
      </c>
      <c r="F5038" s="2">
        <v>3.6999999999999998E-2</v>
      </c>
      <c r="G5038" s="2" t="s">
        <v>25</v>
      </c>
      <c r="H5038" s="3">
        <v>42200</v>
      </c>
    </row>
    <row r="5039" spans="1:8">
      <c r="A5039" s="2" t="s">
        <v>1581</v>
      </c>
      <c r="B5039" s="12">
        <v>65062707</v>
      </c>
      <c r="C5039" s="2">
        <v>14.325670000000001</v>
      </c>
      <c r="D5039" s="2">
        <v>15.18736</v>
      </c>
      <c r="E5039" s="2" t="s">
        <v>24</v>
      </c>
      <c r="F5039" s="2">
        <v>6.0199999999999997E-2</v>
      </c>
      <c r="G5039" s="2" t="s">
        <v>25</v>
      </c>
      <c r="H5039" s="3">
        <v>42200</v>
      </c>
    </row>
    <row r="5040" spans="1:8">
      <c r="A5040" s="2" t="s">
        <v>955</v>
      </c>
      <c r="B5040" s="12">
        <v>65401303</v>
      </c>
      <c r="C5040" s="2">
        <v>41.075229999999998</v>
      </c>
      <c r="D5040" s="2">
        <v>44.772820000000003</v>
      </c>
      <c r="E5040" s="2" t="s">
        <v>24</v>
      </c>
      <c r="F5040" s="2">
        <v>0.09</v>
      </c>
      <c r="G5040" s="2" t="s">
        <v>25</v>
      </c>
      <c r="H5040" s="3">
        <v>42200</v>
      </c>
    </row>
    <row r="5041" spans="1:8">
      <c r="A5041" s="2" t="s">
        <v>1091</v>
      </c>
      <c r="B5041" s="12">
        <v>78036542</v>
      </c>
      <c r="C5041" s="2">
        <v>11.65817</v>
      </c>
      <c r="D5041" s="2">
        <v>12.12473</v>
      </c>
      <c r="E5041" s="2" t="s">
        <v>24</v>
      </c>
      <c r="F5041" s="2">
        <v>0.04</v>
      </c>
      <c r="G5041" s="2" t="s">
        <v>25</v>
      </c>
      <c r="H5041" s="3">
        <v>42200</v>
      </c>
    </row>
    <row r="5042" spans="1:8">
      <c r="A5042" s="2" t="s">
        <v>1092</v>
      </c>
      <c r="B5042" s="12">
        <v>78034342</v>
      </c>
      <c r="C5042" s="2">
        <v>11.633179999999999</v>
      </c>
      <c r="D5042" s="2">
        <v>12.09839</v>
      </c>
      <c r="E5042" s="2" t="s">
        <v>24</v>
      </c>
      <c r="F5042" s="2">
        <v>0.04</v>
      </c>
      <c r="G5042" s="2" t="s">
        <v>25</v>
      </c>
      <c r="H5042" s="3">
        <v>42200</v>
      </c>
    </row>
    <row r="5043" spans="1:8">
      <c r="A5043" s="2" t="s">
        <v>1093</v>
      </c>
      <c r="B5043" s="12">
        <v>78034442</v>
      </c>
      <c r="C5043" s="2">
        <v>11.61636</v>
      </c>
      <c r="D5043" s="2">
        <v>12.08099</v>
      </c>
      <c r="E5043" s="2" t="s">
        <v>24</v>
      </c>
      <c r="F5043" s="2">
        <v>0.04</v>
      </c>
      <c r="G5043" s="2" t="s">
        <v>25</v>
      </c>
      <c r="H5043" s="3">
        <v>42200</v>
      </c>
    </row>
    <row r="5044" spans="1:8">
      <c r="A5044" s="2" t="s">
        <v>1094</v>
      </c>
      <c r="B5044" s="12">
        <v>78034542</v>
      </c>
      <c r="C5044" s="2">
        <v>11.675789999999999</v>
      </c>
      <c r="D5044" s="2">
        <v>12.142939999999999</v>
      </c>
      <c r="E5044" s="2" t="s">
        <v>24</v>
      </c>
      <c r="F5044" s="2">
        <v>0.04</v>
      </c>
      <c r="G5044" s="2" t="s">
        <v>25</v>
      </c>
      <c r="H5044" s="3">
        <v>42200</v>
      </c>
    </row>
    <row r="5045" spans="1:8">
      <c r="A5045" s="2" t="s">
        <v>1095</v>
      </c>
      <c r="B5045" s="12">
        <v>78034642</v>
      </c>
      <c r="C5045" s="2">
        <v>11.704610000000001</v>
      </c>
      <c r="D5045" s="2">
        <v>12.17291</v>
      </c>
      <c r="E5045" s="2" t="s">
        <v>24</v>
      </c>
      <c r="F5045" s="2">
        <v>0.04</v>
      </c>
      <c r="G5045" s="2" t="s">
        <v>25</v>
      </c>
      <c r="H5045" s="3">
        <v>42200</v>
      </c>
    </row>
    <row r="5046" spans="1:8">
      <c r="A5046" s="2" t="s">
        <v>964</v>
      </c>
      <c r="B5046" s="12">
        <v>187510401</v>
      </c>
      <c r="C5046" s="2">
        <v>159.66013000000001</v>
      </c>
      <c r="D5046" s="2">
        <v>199.57516000000001</v>
      </c>
      <c r="E5046" s="2" t="s">
        <v>24</v>
      </c>
      <c r="F5046" s="2">
        <v>0.25</v>
      </c>
      <c r="G5046" s="2" t="s">
        <v>25</v>
      </c>
      <c r="H5046" s="3">
        <v>42200</v>
      </c>
    </row>
    <row r="5047" spans="1:8">
      <c r="A5047" s="2" t="s">
        <v>1747</v>
      </c>
      <c r="B5047" s="12">
        <v>63402051224</v>
      </c>
      <c r="C5047" s="2">
        <v>2.3007900000000001</v>
      </c>
      <c r="D5047" s="2">
        <v>2.5308700000000002</v>
      </c>
      <c r="E5047" s="2" t="s">
        <v>24</v>
      </c>
      <c r="F5047" s="2">
        <v>0.1</v>
      </c>
      <c r="G5047" s="2" t="s">
        <v>25</v>
      </c>
      <c r="H5047" s="3">
        <v>42200</v>
      </c>
    </row>
    <row r="5048" spans="1:8">
      <c r="A5048" s="2" t="s">
        <v>1748</v>
      </c>
      <c r="B5048" s="12">
        <v>63402051324</v>
      </c>
      <c r="C5048" s="2">
        <v>2.3231600000000001</v>
      </c>
      <c r="D5048" s="2">
        <v>2.5554800000000002</v>
      </c>
      <c r="E5048" s="2" t="s">
        <v>24</v>
      </c>
      <c r="F5048" s="2">
        <v>0.1</v>
      </c>
      <c r="G5048" s="2" t="s">
        <v>25</v>
      </c>
      <c r="H5048" s="3">
        <v>42200</v>
      </c>
    </row>
    <row r="5049" spans="1:8">
      <c r="A5049" s="2" t="s">
        <v>1849</v>
      </c>
      <c r="B5049" s="12">
        <v>6393130</v>
      </c>
      <c r="C5049" s="2">
        <v>3.7352599999999998</v>
      </c>
      <c r="D5049" s="2">
        <v>4.6877199999999997</v>
      </c>
      <c r="E5049" s="2" t="s">
        <v>24</v>
      </c>
      <c r="F5049" s="2">
        <v>0.255</v>
      </c>
      <c r="G5049" s="2" t="s">
        <v>25</v>
      </c>
      <c r="H5049" s="3">
        <v>42200</v>
      </c>
    </row>
    <row r="5050" spans="1:8">
      <c r="A5050" s="2" t="s">
        <v>1055</v>
      </c>
      <c r="B5050" s="12">
        <v>62856068010</v>
      </c>
      <c r="C5050" s="2">
        <v>9.0381</v>
      </c>
      <c r="D5050" s="2">
        <v>11.260669999999999</v>
      </c>
      <c r="E5050" s="2" t="s">
        <v>24</v>
      </c>
      <c r="F5050" s="2">
        <v>0.24590000000000001</v>
      </c>
      <c r="G5050" s="2" t="s">
        <v>25</v>
      </c>
      <c r="H5050" s="3">
        <v>42200</v>
      </c>
    </row>
    <row r="5051" spans="1:8">
      <c r="A5051" s="2" t="s">
        <v>1056</v>
      </c>
      <c r="B5051" s="12">
        <v>62856068110</v>
      </c>
      <c r="C5051" s="2">
        <v>7.2272400000000001</v>
      </c>
      <c r="D5051" s="2">
        <v>9.0049200000000003</v>
      </c>
      <c r="E5051" s="2" t="s">
        <v>24</v>
      </c>
      <c r="F5051" s="2">
        <v>0.246</v>
      </c>
      <c r="G5051" s="2" t="s">
        <v>25</v>
      </c>
      <c r="H5051" s="3">
        <v>42200</v>
      </c>
    </row>
    <row r="5052" spans="1:8">
      <c r="A5052" s="2" t="s">
        <v>1718</v>
      </c>
      <c r="B5052" s="12">
        <v>78041420</v>
      </c>
      <c r="C5052" s="2">
        <v>13.164720000000001</v>
      </c>
      <c r="D5052" s="2">
        <v>14.08625</v>
      </c>
      <c r="E5052" s="2" t="s">
        <v>24</v>
      </c>
      <c r="F5052" s="2">
        <v>7.0000000000000007E-2</v>
      </c>
      <c r="G5052" s="2" t="s">
        <v>25</v>
      </c>
      <c r="H5052" s="3">
        <v>42200</v>
      </c>
    </row>
    <row r="5053" spans="1:8">
      <c r="A5053" s="2" t="s">
        <v>1719</v>
      </c>
      <c r="B5053" s="12">
        <v>78041520</v>
      </c>
      <c r="C5053" s="2">
        <v>19.888580000000001</v>
      </c>
      <c r="D5053" s="2">
        <v>21.28078</v>
      </c>
      <c r="E5053" s="2" t="s">
        <v>24</v>
      </c>
      <c r="F5053" s="2">
        <v>7.0000000000000007E-2</v>
      </c>
      <c r="G5053" s="2" t="s">
        <v>25</v>
      </c>
      <c r="H5053" s="3">
        <v>42200</v>
      </c>
    </row>
    <row r="5054" spans="1:8">
      <c r="A5054" s="2" t="s">
        <v>1509</v>
      </c>
      <c r="B5054" s="12">
        <v>62856024330</v>
      </c>
      <c r="C5054" s="2">
        <v>13.523149999999999</v>
      </c>
      <c r="D5054" s="2">
        <v>14.47045</v>
      </c>
      <c r="E5054" s="2" t="s">
        <v>24</v>
      </c>
      <c r="F5054" s="2">
        <v>7.0099999999999996E-2</v>
      </c>
      <c r="G5054" s="2" t="s">
        <v>25</v>
      </c>
      <c r="H5054" s="3">
        <v>42207</v>
      </c>
    </row>
    <row r="5055" spans="1:8">
      <c r="A5055" s="2" t="s">
        <v>1005</v>
      </c>
      <c r="B5055" s="12">
        <v>62856024630</v>
      </c>
      <c r="C5055" s="2">
        <v>14.73493</v>
      </c>
      <c r="D5055" s="2">
        <v>16.193989999999999</v>
      </c>
      <c r="E5055" s="2" t="s">
        <v>24</v>
      </c>
      <c r="F5055" s="2">
        <v>9.9000000000000005E-2</v>
      </c>
      <c r="G5055" s="2" t="s">
        <v>25</v>
      </c>
      <c r="H5055" s="3">
        <v>42207</v>
      </c>
    </row>
    <row r="5056" spans="1:8">
      <c r="A5056" s="2" t="s">
        <v>1006</v>
      </c>
      <c r="B5056" s="12">
        <v>62856024730</v>
      </c>
      <c r="C5056" s="2">
        <v>13.258559999999999</v>
      </c>
      <c r="D5056" s="2">
        <v>14.408300000000001</v>
      </c>
      <c r="E5056" s="2" t="s">
        <v>24</v>
      </c>
      <c r="F5056" s="2">
        <v>8.6699999999999999E-2</v>
      </c>
      <c r="G5056" s="2" t="s">
        <v>25</v>
      </c>
      <c r="H5056" s="3">
        <v>42207</v>
      </c>
    </row>
    <row r="5057" spans="1:8">
      <c r="A5057" s="2" t="s">
        <v>1007</v>
      </c>
      <c r="B5057" s="12">
        <v>62856024530</v>
      </c>
      <c r="C5057" s="2">
        <v>14.9559</v>
      </c>
      <c r="D5057" s="2">
        <v>15.88467</v>
      </c>
      <c r="E5057" s="2" t="s">
        <v>24</v>
      </c>
      <c r="F5057" s="2">
        <v>6.2100000000000002E-2</v>
      </c>
      <c r="G5057" s="2" t="s">
        <v>25</v>
      </c>
      <c r="H5057" s="3">
        <v>42207</v>
      </c>
    </row>
    <row r="5058" spans="1:8">
      <c r="A5058" s="2" t="s">
        <v>983</v>
      </c>
      <c r="B5058" s="12">
        <v>62856058252</v>
      </c>
      <c r="C5058" s="2">
        <v>6.6344900000000004</v>
      </c>
      <c r="D5058" s="2">
        <v>7.2914399999999997</v>
      </c>
      <c r="E5058" s="2" t="s">
        <v>24</v>
      </c>
      <c r="F5058" s="2">
        <v>9.9000000000000005E-2</v>
      </c>
      <c r="G5058" s="2" t="s">
        <v>25</v>
      </c>
      <c r="H5058" s="3">
        <v>42207</v>
      </c>
    </row>
    <row r="5059" spans="1:8">
      <c r="A5059" s="2" t="s">
        <v>984</v>
      </c>
      <c r="B5059" s="12">
        <v>62856058446</v>
      </c>
      <c r="C5059" s="2">
        <v>1.90917</v>
      </c>
      <c r="D5059" s="2">
        <v>2.0958899999999998</v>
      </c>
      <c r="E5059" s="2" t="s">
        <v>24</v>
      </c>
      <c r="F5059" s="2">
        <v>9.7799999999999998E-2</v>
      </c>
      <c r="G5059" s="2" t="s">
        <v>25</v>
      </c>
      <c r="H5059" s="3">
        <v>42207</v>
      </c>
    </row>
    <row r="5060" spans="1:8">
      <c r="A5060" s="2" t="s">
        <v>985</v>
      </c>
      <c r="B5060" s="12">
        <v>62856058352</v>
      </c>
      <c r="C5060" s="2">
        <v>13.199350000000001</v>
      </c>
      <c r="D5060" s="2">
        <v>14.506349999999999</v>
      </c>
      <c r="E5060" s="2" t="s">
        <v>24</v>
      </c>
      <c r="F5060" s="2">
        <v>9.9000000000000005E-2</v>
      </c>
      <c r="G5060" s="2" t="s">
        <v>25</v>
      </c>
      <c r="H5060" s="3">
        <v>42207</v>
      </c>
    </row>
    <row r="5061" spans="1:8">
      <c r="A5061" s="2" t="s">
        <v>1850</v>
      </c>
      <c r="B5061" s="12">
        <v>63824073016</v>
      </c>
      <c r="C5061" s="2">
        <v>0.15684000000000001</v>
      </c>
      <c r="D5061" s="2">
        <v>0.16016</v>
      </c>
      <c r="E5061" s="2" t="s">
        <v>24</v>
      </c>
      <c r="F5061" s="2">
        <v>2.12E-2</v>
      </c>
      <c r="G5061" s="2" t="s">
        <v>25</v>
      </c>
      <c r="H5061" s="3">
        <v>42207</v>
      </c>
    </row>
    <row r="5062" spans="1:8">
      <c r="A5062" s="2" t="s">
        <v>1602</v>
      </c>
      <c r="B5062" s="12">
        <v>63824001064</v>
      </c>
      <c r="C5062" s="2">
        <v>5.6779999999999997E-2</v>
      </c>
      <c r="D5062" s="2">
        <v>5.7979999999999997E-2</v>
      </c>
      <c r="E5062" s="2" t="s">
        <v>24</v>
      </c>
      <c r="F5062" s="2">
        <v>2.1100000000000001E-2</v>
      </c>
      <c r="G5062" s="2" t="s">
        <v>25</v>
      </c>
      <c r="H5062" s="3">
        <v>42207</v>
      </c>
    </row>
    <row r="5063" spans="1:8">
      <c r="A5063" s="2" t="s">
        <v>1603</v>
      </c>
      <c r="B5063" s="12">
        <v>63824060064</v>
      </c>
      <c r="C5063" s="2">
        <v>5.7579999999999999E-2</v>
      </c>
      <c r="D5063" s="2">
        <v>5.8790000000000002E-2</v>
      </c>
      <c r="E5063" s="2" t="s">
        <v>24</v>
      </c>
      <c r="F5063" s="2">
        <v>2.1000000000000001E-2</v>
      </c>
      <c r="G5063" s="2" t="s">
        <v>25</v>
      </c>
      <c r="H5063" s="3">
        <v>42207</v>
      </c>
    </row>
    <row r="5064" spans="1:8">
      <c r="A5064" s="2" t="s">
        <v>1610</v>
      </c>
      <c r="B5064" s="12">
        <v>63824017165</v>
      </c>
      <c r="C5064" s="2">
        <v>7.2020000000000001E-2</v>
      </c>
      <c r="D5064" s="2">
        <v>7.3480000000000004E-2</v>
      </c>
      <c r="E5064" s="2" t="s">
        <v>24</v>
      </c>
      <c r="F5064" s="2">
        <v>2.0299999999999999E-2</v>
      </c>
      <c r="G5064" s="2" t="s">
        <v>25</v>
      </c>
      <c r="H5064" s="3">
        <v>42207</v>
      </c>
    </row>
    <row r="5065" spans="1:8">
      <c r="A5065" s="2" t="s">
        <v>1851</v>
      </c>
      <c r="B5065" s="12">
        <v>63824021566</v>
      </c>
      <c r="C5065" s="2">
        <v>4.9500000000000002E-2</v>
      </c>
      <c r="D5065" s="2">
        <v>5.0569999999999997E-2</v>
      </c>
      <c r="E5065" s="2" t="s">
        <v>24</v>
      </c>
      <c r="F5065" s="2">
        <v>2.1600000000000001E-2</v>
      </c>
      <c r="G5065" s="2" t="s">
        <v>25</v>
      </c>
      <c r="H5065" s="3">
        <v>42207</v>
      </c>
    </row>
    <row r="5066" spans="1:8">
      <c r="A5066" s="2" t="s">
        <v>1127</v>
      </c>
      <c r="B5066" s="12">
        <v>63481002509</v>
      </c>
      <c r="C5066" s="2">
        <v>53.560270000000003</v>
      </c>
      <c r="D5066" s="2">
        <v>58.915759999999999</v>
      </c>
      <c r="E5066" s="2" t="s">
        <v>24</v>
      </c>
      <c r="F5066" s="2">
        <v>0.1</v>
      </c>
      <c r="G5066" s="2" t="s">
        <v>25</v>
      </c>
      <c r="H5066" s="3">
        <v>42207</v>
      </c>
    </row>
    <row r="5067" spans="1:8">
      <c r="A5067" s="2" t="s">
        <v>1750</v>
      </c>
      <c r="B5067" s="12">
        <v>62856027430</v>
      </c>
      <c r="C5067" s="2">
        <v>19.49474</v>
      </c>
      <c r="D5067" s="2">
        <v>20.383900000000001</v>
      </c>
      <c r="E5067" s="2" t="s">
        <v>24</v>
      </c>
      <c r="F5067" s="2">
        <v>4.5600000000000002E-2</v>
      </c>
      <c r="G5067" s="2" t="s">
        <v>25</v>
      </c>
      <c r="H5067" s="3">
        <v>42207</v>
      </c>
    </row>
    <row r="5068" spans="1:8">
      <c r="A5068" s="2" t="s">
        <v>1852</v>
      </c>
      <c r="B5068" s="12">
        <v>62856027630</v>
      </c>
      <c r="C5068" s="2">
        <v>19.431039999999999</v>
      </c>
      <c r="D5068" s="2">
        <v>20.31729</v>
      </c>
      <c r="E5068" s="2" t="s">
        <v>24</v>
      </c>
      <c r="F5068" s="2">
        <v>4.5600000000000002E-2</v>
      </c>
      <c r="G5068" s="2" t="s">
        <v>25</v>
      </c>
      <c r="H5068" s="3">
        <v>42207</v>
      </c>
    </row>
    <row r="5069" spans="1:8">
      <c r="A5069" s="2" t="s">
        <v>1853</v>
      </c>
      <c r="B5069" s="12">
        <v>62856027830</v>
      </c>
      <c r="C5069" s="2">
        <v>19.21311</v>
      </c>
      <c r="D5069" s="2">
        <v>20.08942</v>
      </c>
      <c r="E5069" s="2" t="s">
        <v>24</v>
      </c>
      <c r="F5069" s="2">
        <v>4.5600000000000002E-2</v>
      </c>
      <c r="G5069" s="2" t="s">
        <v>25</v>
      </c>
      <c r="H5069" s="3">
        <v>42207</v>
      </c>
    </row>
    <row r="5070" spans="1:8">
      <c r="A5070" s="2" t="s">
        <v>1612</v>
      </c>
      <c r="B5070" s="12">
        <v>63824025412</v>
      </c>
      <c r="C5070" s="2">
        <v>0.55872999999999995</v>
      </c>
      <c r="D5070" s="2">
        <v>0.57045999999999997</v>
      </c>
      <c r="E5070" s="2" t="s">
        <v>24</v>
      </c>
      <c r="F5070" s="2">
        <v>2.1000000000000001E-2</v>
      </c>
      <c r="G5070" s="2" t="s">
        <v>25</v>
      </c>
      <c r="H5070" s="3">
        <v>42207</v>
      </c>
    </row>
    <row r="5071" spans="1:8">
      <c r="A5071" s="2" t="s">
        <v>1613</v>
      </c>
      <c r="B5071" s="12">
        <v>63824025612</v>
      </c>
      <c r="C5071" s="2">
        <v>0.56283000000000005</v>
      </c>
      <c r="D5071" s="2">
        <v>0.57464999999999999</v>
      </c>
      <c r="E5071" s="2" t="s">
        <v>24</v>
      </c>
      <c r="F5071" s="2">
        <v>2.1000000000000001E-2</v>
      </c>
      <c r="G5071" s="2" t="s">
        <v>25</v>
      </c>
      <c r="H5071" s="3">
        <v>42207</v>
      </c>
    </row>
    <row r="5072" spans="1:8">
      <c r="A5072" s="2" t="s">
        <v>1615</v>
      </c>
      <c r="B5072" s="12">
        <v>63824005718</v>
      </c>
      <c r="C5072" s="2">
        <v>0.52344999999999997</v>
      </c>
      <c r="D5072" s="2">
        <v>0.53441000000000005</v>
      </c>
      <c r="E5072" s="2" t="s">
        <v>24</v>
      </c>
      <c r="F5072" s="2">
        <v>2.0899999999999998E-2</v>
      </c>
      <c r="G5072" s="2" t="s">
        <v>25</v>
      </c>
      <c r="H5072" s="3">
        <v>42207</v>
      </c>
    </row>
    <row r="5073" spans="1:8">
      <c r="A5073" s="2" t="s">
        <v>1854</v>
      </c>
      <c r="B5073" s="12">
        <v>63824007235</v>
      </c>
      <c r="C5073" s="2">
        <v>0.69364999999999999</v>
      </c>
      <c r="D5073" s="2">
        <v>0.70779999999999998</v>
      </c>
      <c r="E5073" s="2" t="s">
        <v>24</v>
      </c>
      <c r="F5073" s="2">
        <v>2.0400000000000001E-2</v>
      </c>
      <c r="G5073" s="2" t="s">
        <v>25</v>
      </c>
      <c r="H5073" s="3">
        <v>42207</v>
      </c>
    </row>
    <row r="5074" spans="1:8">
      <c r="A5074" s="2" t="s">
        <v>1855</v>
      </c>
      <c r="B5074" s="12">
        <v>63824005632</v>
      </c>
      <c r="C5074" s="2">
        <v>0.44362000000000001</v>
      </c>
      <c r="D5074" s="2">
        <v>0.45294000000000001</v>
      </c>
      <c r="E5074" s="2" t="s">
        <v>24</v>
      </c>
      <c r="F5074" s="2">
        <v>2.1000000000000001E-2</v>
      </c>
      <c r="G5074" s="2" t="s">
        <v>25</v>
      </c>
      <c r="H5074" s="3">
        <v>42207</v>
      </c>
    </row>
    <row r="5075" spans="1:8">
      <c r="A5075" s="2" t="s">
        <v>1856</v>
      </c>
      <c r="B5075" s="12">
        <v>63824002335</v>
      </c>
      <c r="C5075" s="2">
        <v>0.62973999999999997</v>
      </c>
      <c r="D5075" s="2">
        <v>0.64295999999999998</v>
      </c>
      <c r="E5075" s="2" t="s">
        <v>24</v>
      </c>
      <c r="F5075" s="2">
        <v>2.1000000000000001E-2</v>
      </c>
      <c r="G5075" s="2" t="s">
        <v>25</v>
      </c>
      <c r="H5075" s="3">
        <v>42207</v>
      </c>
    </row>
    <row r="5076" spans="1:8">
      <c r="A5076" s="2" t="s">
        <v>1857</v>
      </c>
      <c r="B5076" s="12">
        <v>63824019020</v>
      </c>
      <c r="C5076" s="2">
        <v>0.45052999999999999</v>
      </c>
      <c r="D5076" s="2">
        <v>0.45989999999999998</v>
      </c>
      <c r="E5076" s="2" t="s">
        <v>24</v>
      </c>
      <c r="F5076" s="2">
        <v>2.0799999999999999E-2</v>
      </c>
      <c r="G5076" s="2" t="s">
        <v>25</v>
      </c>
      <c r="H5076" s="3">
        <v>42207</v>
      </c>
    </row>
    <row r="5077" spans="1:8">
      <c r="A5077" s="2" t="s">
        <v>1858</v>
      </c>
      <c r="B5077" s="12">
        <v>63824002066</v>
      </c>
      <c r="C5077" s="2">
        <v>4.9500000000000002E-2</v>
      </c>
      <c r="D5077" s="2">
        <v>5.0569999999999997E-2</v>
      </c>
      <c r="E5077" s="2" t="s">
        <v>24</v>
      </c>
      <c r="F5077" s="2">
        <v>2.1600000000000001E-2</v>
      </c>
      <c r="G5077" s="2" t="s">
        <v>25</v>
      </c>
      <c r="H5077" s="3">
        <v>42207</v>
      </c>
    </row>
    <row r="5078" spans="1:8">
      <c r="A5078" s="2" t="s">
        <v>1859</v>
      </c>
      <c r="B5078" s="12">
        <v>63824012275</v>
      </c>
      <c r="C5078" s="2">
        <v>0.32745000000000002</v>
      </c>
      <c r="D5078" s="2">
        <v>0.33156000000000002</v>
      </c>
      <c r="E5078" s="2" t="s">
        <v>24</v>
      </c>
      <c r="F5078" s="2">
        <v>1.26E-2</v>
      </c>
      <c r="G5078" s="2" t="s">
        <v>25</v>
      </c>
      <c r="H5078" s="3">
        <v>42207</v>
      </c>
    </row>
    <row r="5079" spans="1:8">
      <c r="A5079" s="2" t="s">
        <v>1860</v>
      </c>
      <c r="B5079" s="12">
        <v>63824020220</v>
      </c>
      <c r="C5079" s="2">
        <v>0.44424999999999998</v>
      </c>
      <c r="D5079" s="2">
        <v>0.45349</v>
      </c>
      <c r="E5079" s="2" t="s">
        <v>24</v>
      </c>
      <c r="F5079" s="2">
        <v>2.0799999999999999E-2</v>
      </c>
      <c r="G5079" s="2" t="s">
        <v>25</v>
      </c>
      <c r="H5079" s="3">
        <v>42207</v>
      </c>
    </row>
    <row r="5080" spans="1:8">
      <c r="A5080" s="2" t="s">
        <v>1861</v>
      </c>
      <c r="B5080" s="12">
        <v>63824012675</v>
      </c>
      <c r="C5080" s="2">
        <v>0.32745000000000002</v>
      </c>
      <c r="D5080" s="2">
        <v>0.33156000000000002</v>
      </c>
      <c r="E5080" s="2" t="s">
        <v>24</v>
      </c>
      <c r="F5080" s="2">
        <v>1.26E-2</v>
      </c>
      <c r="G5080" s="2" t="s">
        <v>25</v>
      </c>
      <c r="H5080" s="3">
        <v>42207</v>
      </c>
    </row>
    <row r="5081" spans="1:8">
      <c r="A5081" s="2" t="s">
        <v>1862</v>
      </c>
      <c r="B5081" s="12">
        <v>63824020020</v>
      </c>
      <c r="C5081" s="2">
        <v>0.45052999999999999</v>
      </c>
      <c r="D5081" s="2">
        <v>0.45989999999999998</v>
      </c>
      <c r="E5081" s="2" t="s">
        <v>24</v>
      </c>
      <c r="F5081" s="2">
        <v>2.0799999999999999E-2</v>
      </c>
      <c r="G5081" s="2" t="s">
        <v>25</v>
      </c>
      <c r="H5081" s="3">
        <v>42207</v>
      </c>
    </row>
    <row r="5082" spans="1:8">
      <c r="A5082" s="2" t="s">
        <v>1863</v>
      </c>
      <c r="B5082" s="12">
        <v>63824020120</v>
      </c>
      <c r="C5082" s="2">
        <v>0.45052999999999999</v>
      </c>
      <c r="D5082" s="2">
        <v>0.45989999999999998</v>
      </c>
      <c r="E5082" s="2" t="s">
        <v>24</v>
      </c>
      <c r="F5082" s="2">
        <v>2.0799999999999999E-2</v>
      </c>
      <c r="G5082" s="2" t="s">
        <v>25</v>
      </c>
      <c r="H5082" s="3">
        <v>42207</v>
      </c>
    </row>
    <row r="5083" spans="1:8">
      <c r="A5083" s="2" t="s">
        <v>1864</v>
      </c>
      <c r="B5083" s="12">
        <v>63824085015</v>
      </c>
      <c r="C5083" s="2">
        <v>0.1308</v>
      </c>
      <c r="D5083" s="2">
        <v>0.13347999999999999</v>
      </c>
      <c r="E5083" s="2" t="s">
        <v>24</v>
      </c>
      <c r="F5083" s="2">
        <v>2.0500000000000001E-2</v>
      </c>
      <c r="G5083" s="2" t="s">
        <v>25</v>
      </c>
      <c r="H5083" s="3">
        <v>42207</v>
      </c>
    </row>
    <row r="5084" spans="1:8">
      <c r="A5084" s="2" t="s">
        <v>1727</v>
      </c>
      <c r="B5084" s="12">
        <v>62541030230</v>
      </c>
      <c r="C5084" s="2">
        <v>27.888629999999999</v>
      </c>
      <c r="D5084" s="2">
        <v>30.398610000000001</v>
      </c>
      <c r="E5084" s="2" t="s">
        <v>24</v>
      </c>
      <c r="F5084" s="2">
        <v>0.09</v>
      </c>
      <c r="G5084" s="2" t="s">
        <v>25</v>
      </c>
      <c r="H5084" s="3">
        <v>42207</v>
      </c>
    </row>
    <row r="5085" spans="1:8">
      <c r="A5085" s="2" t="s">
        <v>1728</v>
      </c>
      <c r="B5085" s="12">
        <v>62541030330</v>
      </c>
      <c r="C5085" s="2">
        <v>27.701730000000001</v>
      </c>
      <c r="D5085" s="2">
        <v>30.194890000000001</v>
      </c>
      <c r="E5085" s="2" t="s">
        <v>24</v>
      </c>
      <c r="F5085" s="2">
        <v>0.09</v>
      </c>
      <c r="G5085" s="2" t="s">
        <v>25</v>
      </c>
      <c r="H5085" s="3">
        <v>42207</v>
      </c>
    </row>
    <row r="5086" spans="1:8">
      <c r="A5086" s="2" t="s">
        <v>1442</v>
      </c>
      <c r="B5086" s="12">
        <v>50474010001</v>
      </c>
      <c r="C5086" s="2">
        <v>1.3353200000000001</v>
      </c>
      <c r="D5086" s="2">
        <v>1.46882</v>
      </c>
      <c r="E5086" s="2" t="s">
        <v>24</v>
      </c>
      <c r="F5086" s="2">
        <v>0.1</v>
      </c>
      <c r="G5086" s="2" t="s">
        <v>25</v>
      </c>
      <c r="H5086" s="3">
        <v>42207</v>
      </c>
    </row>
    <row r="5087" spans="1:8">
      <c r="A5087" s="2" t="s">
        <v>927</v>
      </c>
      <c r="B5087" s="12">
        <v>65064435</v>
      </c>
      <c r="C5087" s="2">
        <v>29.142140000000001</v>
      </c>
      <c r="D5087" s="2">
        <v>48.662709999999997</v>
      </c>
      <c r="E5087" s="2" t="s">
        <v>24</v>
      </c>
      <c r="F5087" s="2">
        <v>0.66979999999999995</v>
      </c>
      <c r="G5087" s="2" t="s">
        <v>25</v>
      </c>
      <c r="H5087" s="3">
        <v>42207</v>
      </c>
    </row>
    <row r="5088" spans="1:8">
      <c r="A5088" s="2" t="s">
        <v>1641</v>
      </c>
      <c r="B5088" s="12">
        <v>43538017069</v>
      </c>
      <c r="C5088" s="2">
        <v>4.5085600000000001</v>
      </c>
      <c r="D5088" s="2">
        <v>4.82416</v>
      </c>
      <c r="E5088" s="2" t="s">
        <v>24</v>
      </c>
      <c r="F5088" s="2">
        <v>7.0000000000000007E-2</v>
      </c>
      <c r="G5088" s="2" t="s">
        <v>25</v>
      </c>
      <c r="H5088" s="3">
        <v>42214</v>
      </c>
    </row>
    <row r="5089" spans="1:8">
      <c r="A5089" s="2" t="s">
        <v>754</v>
      </c>
      <c r="B5089" s="12">
        <v>145237105</v>
      </c>
      <c r="C5089" s="2">
        <v>6.1593499999999999</v>
      </c>
      <c r="D5089" s="2">
        <v>6.27949</v>
      </c>
      <c r="E5089" s="2" t="s">
        <v>24</v>
      </c>
      <c r="F5089" s="2">
        <v>1.95E-2</v>
      </c>
      <c r="G5089" s="2" t="s">
        <v>25</v>
      </c>
      <c r="H5089" s="3">
        <v>42214</v>
      </c>
    </row>
    <row r="5090" spans="1:8">
      <c r="A5090" s="2" t="s">
        <v>1865</v>
      </c>
      <c r="B5090" s="12">
        <v>299590845</v>
      </c>
      <c r="C5090" s="2">
        <v>6.8102900000000002</v>
      </c>
      <c r="D5090" s="2">
        <v>7.4842300000000002</v>
      </c>
      <c r="E5090" s="2" t="s">
        <v>24</v>
      </c>
      <c r="F5090" s="2">
        <v>9.9000000000000005E-2</v>
      </c>
      <c r="G5090" s="2" t="s">
        <v>25</v>
      </c>
      <c r="H5090" s="3">
        <v>42214</v>
      </c>
    </row>
    <row r="5091" spans="1:8">
      <c r="A5091" s="2" t="s">
        <v>1866</v>
      </c>
      <c r="B5091" s="12">
        <v>299590825</v>
      </c>
      <c r="C5091" s="2">
        <v>7.7003899999999996</v>
      </c>
      <c r="D5091" s="2">
        <v>8.4624199999999998</v>
      </c>
      <c r="E5091" s="2" t="s">
        <v>24</v>
      </c>
      <c r="F5091" s="2">
        <v>9.9000000000000005E-2</v>
      </c>
      <c r="G5091" s="2" t="s">
        <v>25</v>
      </c>
      <c r="H5091" s="3">
        <v>42214</v>
      </c>
    </row>
    <row r="5092" spans="1:8">
      <c r="A5092" s="2" t="s">
        <v>1707</v>
      </c>
      <c r="B5092" s="12">
        <v>43538017645</v>
      </c>
      <c r="C5092" s="2">
        <v>6.1593499999999999</v>
      </c>
      <c r="D5092" s="2">
        <v>6.27949</v>
      </c>
      <c r="E5092" s="2" t="s">
        <v>24</v>
      </c>
      <c r="F5092" s="2">
        <v>1.95E-2</v>
      </c>
      <c r="G5092" s="2" t="s">
        <v>25</v>
      </c>
      <c r="H5092" s="3">
        <v>42214</v>
      </c>
    </row>
    <row r="5093" spans="1:8">
      <c r="A5093" s="2" t="s">
        <v>992</v>
      </c>
      <c r="B5093" s="12">
        <v>55513019001</v>
      </c>
      <c r="C5093" s="2">
        <v>7248.35106</v>
      </c>
      <c r="D5093" s="2">
        <v>7603.59274</v>
      </c>
      <c r="E5093" s="2" t="s">
        <v>24</v>
      </c>
      <c r="F5093" s="2">
        <v>4.9000000000000002E-2</v>
      </c>
      <c r="G5093" s="2" t="s">
        <v>25</v>
      </c>
      <c r="H5093" s="3">
        <v>42214</v>
      </c>
    </row>
    <row r="5094" spans="1:8">
      <c r="A5094" s="2" t="s">
        <v>1737</v>
      </c>
      <c r="B5094" s="12">
        <v>55513092410</v>
      </c>
      <c r="C5094" s="2">
        <v>622.97083999999995</v>
      </c>
      <c r="D5094" s="2">
        <v>632.32785999999999</v>
      </c>
      <c r="E5094" s="2" t="s">
        <v>24</v>
      </c>
      <c r="F5094" s="2">
        <v>1.4999999999999999E-2</v>
      </c>
      <c r="G5094" s="2" t="s">
        <v>25</v>
      </c>
      <c r="H5094" s="3">
        <v>42214</v>
      </c>
    </row>
    <row r="5095" spans="1:8">
      <c r="A5095" s="2" t="s">
        <v>1489</v>
      </c>
      <c r="B5095" s="12">
        <v>55513053010</v>
      </c>
      <c r="C5095" s="2">
        <v>287.00576000000001</v>
      </c>
      <c r="D5095" s="2">
        <v>291.30797999999999</v>
      </c>
      <c r="E5095" s="2" t="s">
        <v>24</v>
      </c>
      <c r="F5095" s="2">
        <v>1.4999999999999999E-2</v>
      </c>
      <c r="G5095" s="2" t="s">
        <v>25</v>
      </c>
      <c r="H5095" s="3">
        <v>42214</v>
      </c>
    </row>
    <row r="5096" spans="1:8">
      <c r="A5096" s="2" t="s">
        <v>1738</v>
      </c>
      <c r="B5096" s="12">
        <v>55513020910</v>
      </c>
      <c r="C5096" s="2">
        <v>603.00313000000006</v>
      </c>
      <c r="D5096" s="2">
        <v>612.04818</v>
      </c>
      <c r="E5096" s="2" t="s">
        <v>24</v>
      </c>
      <c r="F5096" s="2">
        <v>1.4999999999999999E-2</v>
      </c>
      <c r="G5096" s="2" t="s">
        <v>25</v>
      </c>
      <c r="H5096" s="3">
        <v>42214</v>
      </c>
    </row>
    <row r="5097" spans="1:8">
      <c r="A5097" s="2" t="s">
        <v>998</v>
      </c>
      <c r="B5097" s="12">
        <v>75854031530</v>
      </c>
      <c r="C5097" s="2">
        <v>3.8151099999999998</v>
      </c>
      <c r="D5097" s="2">
        <v>4.13497</v>
      </c>
      <c r="E5097" s="2" t="s">
        <v>24</v>
      </c>
      <c r="F5097" s="2">
        <v>8.3799999999999999E-2</v>
      </c>
      <c r="G5097" s="2" t="s">
        <v>25</v>
      </c>
      <c r="H5097" s="3">
        <v>42214</v>
      </c>
    </row>
    <row r="5098" spans="1:8">
      <c r="A5098" s="2" t="s">
        <v>976</v>
      </c>
      <c r="B5098" s="12">
        <v>55513071001</v>
      </c>
      <c r="C5098" s="2">
        <v>897.70618000000002</v>
      </c>
      <c r="D5098" s="2">
        <v>923.76658999999995</v>
      </c>
      <c r="E5098" s="2" t="s">
        <v>24</v>
      </c>
      <c r="F5098" s="2">
        <v>2.9000000000000001E-2</v>
      </c>
      <c r="G5098" s="2" t="s">
        <v>25</v>
      </c>
      <c r="H5098" s="3">
        <v>42214</v>
      </c>
    </row>
    <row r="5099" spans="1:8">
      <c r="A5099" s="2" t="s">
        <v>1165</v>
      </c>
      <c r="B5099" s="12">
        <v>43538019016</v>
      </c>
      <c r="C5099" s="2">
        <v>0.85929999999999995</v>
      </c>
      <c r="D5099" s="2">
        <v>0.96240999999999999</v>
      </c>
      <c r="E5099" s="2" t="s">
        <v>24</v>
      </c>
      <c r="F5099" s="2">
        <v>0.12</v>
      </c>
      <c r="G5099" s="2" t="s">
        <v>25</v>
      </c>
      <c r="H5099" s="3">
        <v>42214</v>
      </c>
    </row>
    <row r="5100" spans="1:8">
      <c r="A5100" s="2" t="s">
        <v>189</v>
      </c>
      <c r="B5100" s="12">
        <v>43538019116</v>
      </c>
      <c r="C5100" s="2">
        <v>433.00623999999999</v>
      </c>
      <c r="D5100" s="2">
        <v>480.72352000000001</v>
      </c>
      <c r="E5100" s="2" t="s">
        <v>24</v>
      </c>
      <c r="F5100" s="2">
        <v>0.11020000000000001</v>
      </c>
      <c r="G5100" s="2" t="s">
        <v>25</v>
      </c>
      <c r="H5100" s="3">
        <v>42214</v>
      </c>
    </row>
    <row r="5101" spans="1:8">
      <c r="A5101" s="2" t="s">
        <v>105</v>
      </c>
      <c r="B5101" s="12">
        <v>63717087616</v>
      </c>
      <c r="C5101" s="2">
        <v>1.0464199999999999</v>
      </c>
      <c r="D5101" s="2">
        <v>1.1499999999999999</v>
      </c>
      <c r="E5101" s="2" t="s">
        <v>24</v>
      </c>
      <c r="F5101" s="2">
        <v>9.9000000000000005E-2</v>
      </c>
      <c r="G5101" s="2" t="s">
        <v>25</v>
      </c>
      <c r="H5101" s="3">
        <v>42214</v>
      </c>
    </row>
    <row r="5102" spans="1:8">
      <c r="A5102" s="2" t="s">
        <v>1867</v>
      </c>
      <c r="B5102" s="12">
        <v>6362836</v>
      </c>
      <c r="C5102" s="2">
        <v>15.17408</v>
      </c>
      <c r="D5102" s="2">
        <v>16.691179999999999</v>
      </c>
      <c r="E5102" s="2" t="s">
        <v>24</v>
      </c>
      <c r="F5102" s="2">
        <v>0.1</v>
      </c>
      <c r="G5102" s="2" t="s">
        <v>25</v>
      </c>
      <c r="H5102" s="3">
        <v>42221</v>
      </c>
    </row>
    <row r="5103" spans="1:8">
      <c r="A5103" s="2" t="s">
        <v>1868</v>
      </c>
      <c r="B5103" s="12">
        <v>173087410</v>
      </c>
      <c r="C5103" s="2">
        <v>4.1697300000000004</v>
      </c>
      <c r="D5103" s="2">
        <v>4.4197899999999999</v>
      </c>
      <c r="E5103" s="2" t="s">
        <v>24</v>
      </c>
      <c r="F5103" s="2">
        <v>0.06</v>
      </c>
      <c r="G5103" s="2" t="s">
        <v>25</v>
      </c>
      <c r="H5103" s="3">
        <v>42346</v>
      </c>
    </row>
    <row r="5104" spans="1:8">
      <c r="A5104" s="2" t="s">
        <v>1869</v>
      </c>
      <c r="B5104" s="12">
        <v>173087610</v>
      </c>
      <c r="C5104" s="2">
        <v>5.5881299999999996</v>
      </c>
      <c r="D5104" s="2">
        <v>5.9233000000000002</v>
      </c>
      <c r="E5104" s="2" t="s">
        <v>24</v>
      </c>
      <c r="F5104" s="2">
        <v>0.06</v>
      </c>
      <c r="G5104" s="2" t="s">
        <v>25</v>
      </c>
      <c r="H5104" s="3">
        <v>42346</v>
      </c>
    </row>
    <row r="5105" spans="1:8">
      <c r="A5105" s="2" t="s">
        <v>45</v>
      </c>
      <c r="B5105" s="12">
        <v>187006301</v>
      </c>
      <c r="C5105" s="2">
        <v>16.377929999999999</v>
      </c>
      <c r="D5105" s="2">
        <v>18.834620000000001</v>
      </c>
      <c r="E5105" s="2" t="s">
        <v>24</v>
      </c>
      <c r="F5105" s="2">
        <v>0.15</v>
      </c>
      <c r="G5105" s="2" t="s">
        <v>25</v>
      </c>
      <c r="H5105" s="3">
        <v>42346</v>
      </c>
    </row>
    <row r="5106" spans="1:8">
      <c r="A5106" s="2" t="s">
        <v>46</v>
      </c>
      <c r="B5106" s="12">
        <v>187006401</v>
      </c>
      <c r="C5106" s="2">
        <v>22.160160000000001</v>
      </c>
      <c r="D5106" s="2">
        <v>25.484190000000002</v>
      </c>
      <c r="E5106" s="2" t="s">
        <v>24</v>
      </c>
      <c r="F5106" s="2">
        <v>0.15</v>
      </c>
      <c r="G5106" s="2" t="s">
        <v>25</v>
      </c>
      <c r="H5106" s="3">
        <v>42346</v>
      </c>
    </row>
    <row r="5107" spans="1:8">
      <c r="A5107" s="2" t="s">
        <v>47</v>
      </c>
      <c r="B5107" s="12">
        <v>187006501</v>
      </c>
      <c r="C5107" s="2">
        <v>35.128270000000001</v>
      </c>
      <c r="D5107" s="2">
        <v>40.397509999999997</v>
      </c>
      <c r="E5107" s="2" t="s">
        <v>24</v>
      </c>
      <c r="F5107" s="2">
        <v>0.15</v>
      </c>
      <c r="G5107" s="2" t="s">
        <v>25</v>
      </c>
      <c r="H5107" s="3">
        <v>42346</v>
      </c>
    </row>
    <row r="5108" spans="1:8">
      <c r="A5108" s="2" t="s">
        <v>52</v>
      </c>
      <c r="B5108" s="12">
        <v>187079530</v>
      </c>
      <c r="C5108" s="2">
        <v>20.821020000000001</v>
      </c>
      <c r="D5108" s="2">
        <v>23.94435</v>
      </c>
      <c r="E5108" s="2" t="s">
        <v>24</v>
      </c>
      <c r="F5108" s="2">
        <v>0.15</v>
      </c>
      <c r="G5108" s="2" t="s">
        <v>25</v>
      </c>
      <c r="H5108" s="3">
        <v>42346</v>
      </c>
    </row>
    <row r="5109" spans="1:8">
      <c r="A5109" s="2" t="s">
        <v>53</v>
      </c>
      <c r="B5109" s="12">
        <v>187079630</v>
      </c>
      <c r="C5109" s="2">
        <v>25.520019999999999</v>
      </c>
      <c r="D5109" s="2">
        <v>29.347819999999999</v>
      </c>
      <c r="E5109" s="2" t="s">
        <v>24</v>
      </c>
      <c r="F5109" s="2">
        <v>0.15</v>
      </c>
      <c r="G5109" s="2" t="s">
        <v>25</v>
      </c>
      <c r="H5109" s="3">
        <v>42346</v>
      </c>
    </row>
    <row r="5110" spans="1:8">
      <c r="A5110" s="2" t="s">
        <v>54</v>
      </c>
      <c r="B5110" s="12">
        <v>187079730</v>
      </c>
      <c r="C5110" s="2">
        <v>36.100409999999997</v>
      </c>
      <c r="D5110" s="2">
        <v>41.515470000000001</v>
      </c>
      <c r="E5110" s="2" t="s">
        <v>24</v>
      </c>
      <c r="F5110" s="2">
        <v>0.15</v>
      </c>
      <c r="G5110" s="2" t="s">
        <v>25</v>
      </c>
      <c r="H5110" s="3">
        <v>42346</v>
      </c>
    </row>
    <row r="5111" spans="1:8">
      <c r="A5111" s="2" t="s">
        <v>1121</v>
      </c>
      <c r="B5111" s="12">
        <v>187079830</v>
      </c>
      <c r="C5111" s="2">
        <v>48.99953</v>
      </c>
      <c r="D5111" s="2">
        <v>56.349460000000001</v>
      </c>
      <c r="E5111" s="2" t="s">
        <v>24</v>
      </c>
      <c r="F5111" s="2">
        <v>0.15</v>
      </c>
      <c r="G5111" s="2" t="s">
        <v>25</v>
      </c>
      <c r="H5111" s="3">
        <v>42346</v>
      </c>
    </row>
    <row r="5112" spans="1:8">
      <c r="A5112" s="2" t="s">
        <v>55</v>
      </c>
      <c r="B5112" s="12">
        <v>187079942</v>
      </c>
      <c r="C5112" s="2">
        <v>68.966160000000002</v>
      </c>
      <c r="D5112" s="2">
        <v>79.311080000000004</v>
      </c>
      <c r="E5112" s="2" t="s">
        <v>24</v>
      </c>
      <c r="F5112" s="2">
        <v>0.15</v>
      </c>
      <c r="G5112" s="2" t="s">
        <v>25</v>
      </c>
      <c r="H5112" s="3">
        <v>42346</v>
      </c>
    </row>
    <row r="5113" spans="1:8">
      <c r="A5113" s="2" t="s">
        <v>1125</v>
      </c>
      <c r="B5113" s="12">
        <v>25010070515</v>
      </c>
      <c r="C5113" s="2">
        <v>63.961959999999998</v>
      </c>
      <c r="D5113" s="2">
        <v>255.84784999999999</v>
      </c>
      <c r="E5113" s="2" t="s">
        <v>24</v>
      </c>
      <c r="F5113" s="2">
        <v>3</v>
      </c>
      <c r="G5113" s="2" t="s">
        <v>25</v>
      </c>
      <c r="H5113" s="3">
        <v>42346</v>
      </c>
    </row>
    <row r="5114" spans="1:8">
      <c r="A5114" s="2" t="s">
        <v>1870</v>
      </c>
      <c r="B5114" s="12">
        <v>597001259</v>
      </c>
      <c r="C5114" s="2">
        <v>0.1056</v>
      </c>
      <c r="D5114" s="2">
        <v>0.10983999999999999</v>
      </c>
      <c r="E5114" s="2" t="s">
        <v>24</v>
      </c>
      <c r="F5114" s="2">
        <v>4.02E-2</v>
      </c>
      <c r="G5114" s="2" t="s">
        <v>25</v>
      </c>
      <c r="H5114" s="3">
        <v>42346</v>
      </c>
    </row>
    <row r="5115" spans="1:8">
      <c r="A5115" s="2" t="s">
        <v>61</v>
      </c>
      <c r="B5115" s="12">
        <v>25010021515</v>
      </c>
      <c r="C5115" s="2">
        <v>18.90945</v>
      </c>
      <c r="D5115" s="2">
        <v>21.74587</v>
      </c>
      <c r="E5115" s="2" t="s">
        <v>24</v>
      </c>
      <c r="F5115" s="2">
        <v>0.15</v>
      </c>
      <c r="G5115" s="2" t="s">
        <v>25</v>
      </c>
      <c r="H5115" s="3">
        <v>42346</v>
      </c>
    </row>
    <row r="5116" spans="1:8">
      <c r="A5116" s="2" t="s">
        <v>1871</v>
      </c>
      <c r="B5116" s="12">
        <v>132070336</v>
      </c>
      <c r="C5116" s="2">
        <v>5.7029999999999997E-2</v>
      </c>
      <c r="D5116" s="2">
        <v>5.9310000000000002E-2</v>
      </c>
      <c r="E5116" s="2" t="s">
        <v>24</v>
      </c>
      <c r="F5116" s="2">
        <v>0.04</v>
      </c>
      <c r="G5116" s="2" t="s">
        <v>25</v>
      </c>
      <c r="H5116" s="3">
        <v>42346</v>
      </c>
    </row>
    <row r="5117" spans="1:8">
      <c r="A5117" s="2" t="s">
        <v>1872</v>
      </c>
      <c r="B5117" s="12">
        <v>132070402</v>
      </c>
      <c r="C5117" s="2">
        <v>0.1056</v>
      </c>
      <c r="D5117" s="2">
        <v>0.10983999999999999</v>
      </c>
      <c r="E5117" s="2" t="s">
        <v>24</v>
      </c>
      <c r="F5117" s="2">
        <v>4.02E-2</v>
      </c>
      <c r="G5117" s="2" t="s">
        <v>25</v>
      </c>
      <c r="H5117" s="3">
        <v>42346</v>
      </c>
    </row>
    <row r="5118" spans="1:8">
      <c r="A5118" s="2" t="s">
        <v>1873</v>
      </c>
      <c r="B5118" s="12">
        <v>132020140</v>
      </c>
      <c r="C5118" s="2">
        <v>7.4700000000000001E-3</v>
      </c>
      <c r="D5118" s="2">
        <v>7.79E-3</v>
      </c>
      <c r="E5118" s="2" t="s">
        <v>24</v>
      </c>
      <c r="F5118" s="2">
        <v>4.2799999999999998E-2</v>
      </c>
      <c r="G5118" s="2" t="s">
        <v>25</v>
      </c>
      <c r="H5118" s="3">
        <v>42346</v>
      </c>
    </row>
    <row r="5119" spans="1:8">
      <c r="A5119" s="2" t="s">
        <v>1873</v>
      </c>
      <c r="B5119" s="12">
        <v>132020142</v>
      </c>
      <c r="C5119" s="2">
        <v>6.5599999999999999E-3</v>
      </c>
      <c r="D5119" s="2">
        <v>6.8500000000000002E-3</v>
      </c>
      <c r="E5119" s="2" t="s">
        <v>24</v>
      </c>
      <c r="F5119" s="2">
        <v>4.4200000000000003E-2</v>
      </c>
      <c r="G5119" s="2" t="s">
        <v>25</v>
      </c>
      <c r="H5119" s="3">
        <v>42346</v>
      </c>
    </row>
    <row r="5120" spans="1:8">
      <c r="A5120" s="2" t="s">
        <v>1874</v>
      </c>
      <c r="B5120" s="12">
        <v>132007924</v>
      </c>
      <c r="C5120" s="2">
        <v>7.775E-2</v>
      </c>
      <c r="D5120" s="2">
        <v>8.1229999999999997E-2</v>
      </c>
      <c r="E5120" s="2" t="s">
        <v>24</v>
      </c>
      <c r="F5120" s="2">
        <v>4.48E-2</v>
      </c>
      <c r="G5120" s="2" t="s">
        <v>25</v>
      </c>
      <c r="H5120" s="3">
        <v>42346</v>
      </c>
    </row>
    <row r="5121" spans="1:8">
      <c r="A5121" s="2" t="s">
        <v>1875</v>
      </c>
      <c r="B5121" s="12">
        <v>132007912</v>
      </c>
      <c r="C5121" s="2">
        <v>7.775E-2</v>
      </c>
      <c r="D5121" s="2">
        <v>8.1229999999999997E-2</v>
      </c>
      <c r="E5121" s="2" t="s">
        <v>24</v>
      </c>
      <c r="F5121" s="2">
        <v>4.48E-2</v>
      </c>
      <c r="G5121" s="2" t="s">
        <v>25</v>
      </c>
      <c r="H5121" s="3">
        <v>42346</v>
      </c>
    </row>
    <row r="5122" spans="1:8">
      <c r="A5122" s="2" t="s">
        <v>1876</v>
      </c>
      <c r="B5122" s="12">
        <v>132018582</v>
      </c>
      <c r="C5122" s="2">
        <v>0.11946</v>
      </c>
      <c r="D5122" s="2">
        <v>0.12905</v>
      </c>
      <c r="E5122" s="2" t="s">
        <v>24</v>
      </c>
      <c r="F5122" s="2">
        <v>8.0299999999999996E-2</v>
      </c>
      <c r="G5122" s="2" t="s">
        <v>25</v>
      </c>
      <c r="H5122" s="3">
        <v>42346</v>
      </c>
    </row>
    <row r="5123" spans="1:8">
      <c r="A5123" s="2" t="s">
        <v>1877</v>
      </c>
      <c r="B5123" s="12">
        <v>132030140</v>
      </c>
      <c r="C5123" s="2">
        <v>1.3140000000000001E-2</v>
      </c>
      <c r="D5123" s="2">
        <v>1.3690000000000001E-2</v>
      </c>
      <c r="E5123" s="2" t="s">
        <v>24</v>
      </c>
      <c r="F5123" s="2">
        <v>4.19E-2</v>
      </c>
      <c r="G5123" s="2" t="s">
        <v>25</v>
      </c>
      <c r="H5123" s="3">
        <v>42346</v>
      </c>
    </row>
    <row r="5124" spans="1:8">
      <c r="A5124" s="2" t="s">
        <v>1878</v>
      </c>
      <c r="B5124" s="12">
        <v>132020220</v>
      </c>
      <c r="C5124" s="2">
        <v>1.9290000000000002E-2</v>
      </c>
      <c r="D5124" s="2">
        <v>2.009E-2</v>
      </c>
      <c r="E5124" s="2" t="s">
        <v>24</v>
      </c>
      <c r="F5124" s="2">
        <v>4.1500000000000002E-2</v>
      </c>
      <c r="G5124" s="2" t="s">
        <v>25</v>
      </c>
      <c r="H5124" s="3">
        <v>42346</v>
      </c>
    </row>
    <row r="5125" spans="1:8">
      <c r="A5125" s="2" t="s">
        <v>1879</v>
      </c>
      <c r="B5125" s="12">
        <v>132010624</v>
      </c>
      <c r="C5125" s="2">
        <v>3.805E-2</v>
      </c>
      <c r="D5125" s="2">
        <v>3.9609999999999999E-2</v>
      </c>
      <c r="E5125" s="2" t="s">
        <v>24</v>
      </c>
      <c r="F5125" s="2">
        <v>4.1000000000000002E-2</v>
      </c>
      <c r="G5125" s="2" t="s">
        <v>25</v>
      </c>
      <c r="H5125" s="3">
        <v>42346</v>
      </c>
    </row>
    <row r="5126" spans="1:8">
      <c r="A5126" s="2" t="s">
        <v>1880</v>
      </c>
      <c r="B5126" s="12">
        <v>132008112</v>
      </c>
      <c r="C5126" s="2">
        <v>0.10707</v>
      </c>
      <c r="D5126" s="2">
        <v>0.11153</v>
      </c>
      <c r="E5126" s="2" t="s">
        <v>24</v>
      </c>
      <c r="F5126" s="2">
        <v>4.1700000000000001E-2</v>
      </c>
      <c r="G5126" s="2" t="s">
        <v>25</v>
      </c>
      <c r="H5126" s="3">
        <v>42346</v>
      </c>
    </row>
    <row r="5127" spans="1:8">
      <c r="A5127" s="2" t="s">
        <v>1880</v>
      </c>
      <c r="B5127" s="12">
        <v>132019012</v>
      </c>
      <c r="C5127" s="2">
        <v>0.19653000000000001</v>
      </c>
      <c r="D5127" s="2">
        <v>0.20457</v>
      </c>
      <c r="E5127" s="2" t="s">
        <v>24</v>
      </c>
      <c r="F5127" s="2">
        <v>4.0899999999999999E-2</v>
      </c>
      <c r="G5127" s="2" t="s">
        <v>25</v>
      </c>
      <c r="H5127" s="3">
        <v>42346</v>
      </c>
    </row>
    <row r="5128" spans="1:8">
      <c r="A5128" s="2" t="s">
        <v>1818</v>
      </c>
      <c r="B5128" s="12">
        <v>68012000316</v>
      </c>
      <c r="C5128" s="2">
        <v>71.865849999999995</v>
      </c>
      <c r="D5128" s="2">
        <v>107.79877</v>
      </c>
      <c r="E5128" s="2" t="s">
        <v>24</v>
      </c>
      <c r="F5128" s="2">
        <v>0.5</v>
      </c>
      <c r="G5128" s="2" t="s">
        <v>25</v>
      </c>
      <c r="H5128" s="3">
        <v>42346</v>
      </c>
    </row>
    <row r="5129" spans="1:8">
      <c r="A5129" s="2" t="s">
        <v>1819</v>
      </c>
      <c r="B5129" s="12">
        <v>68012000213</v>
      </c>
      <c r="C5129" s="2">
        <v>33.08784</v>
      </c>
      <c r="D5129" s="2">
        <v>49.63176</v>
      </c>
      <c r="E5129" s="2" t="s">
        <v>24</v>
      </c>
      <c r="F5129" s="2">
        <v>0.5</v>
      </c>
      <c r="G5129" s="2" t="s">
        <v>25</v>
      </c>
      <c r="H5129" s="3">
        <v>42346</v>
      </c>
    </row>
    <row r="5130" spans="1:8">
      <c r="A5130" s="2" t="s">
        <v>1881</v>
      </c>
      <c r="B5130" s="12">
        <v>53451010301</v>
      </c>
      <c r="C5130" s="2">
        <v>8.3545999999999996</v>
      </c>
      <c r="D5130" s="2">
        <v>9.1736799999999992</v>
      </c>
      <c r="E5130" s="2" t="s">
        <v>24</v>
      </c>
      <c r="F5130" s="2">
        <v>9.8000000000000004E-2</v>
      </c>
      <c r="G5130" s="2" t="s">
        <v>25</v>
      </c>
      <c r="H5130" s="3">
        <v>42346</v>
      </c>
    </row>
    <row r="5131" spans="1:8">
      <c r="A5131" s="2" t="s">
        <v>390</v>
      </c>
      <c r="B5131" s="12">
        <v>53451010101</v>
      </c>
      <c r="C5131" s="2">
        <v>8.2015999999999991</v>
      </c>
      <c r="D5131" s="2">
        <v>9.0056799999999999</v>
      </c>
      <c r="E5131" s="2" t="s">
        <v>24</v>
      </c>
      <c r="F5131" s="2">
        <v>9.8000000000000004E-2</v>
      </c>
      <c r="G5131" s="2" t="s">
        <v>25</v>
      </c>
      <c r="H5131" s="3">
        <v>42346</v>
      </c>
    </row>
    <row r="5132" spans="1:8">
      <c r="A5132" s="2" t="s">
        <v>1483</v>
      </c>
      <c r="B5132" s="12">
        <v>187019201</v>
      </c>
      <c r="C5132" s="2">
        <v>15.083320000000001</v>
      </c>
      <c r="D5132" s="2">
        <v>17.34581</v>
      </c>
      <c r="E5132" s="2" t="s">
        <v>24</v>
      </c>
      <c r="F5132" s="2">
        <v>0.15</v>
      </c>
      <c r="G5132" s="2" t="s">
        <v>25</v>
      </c>
      <c r="H5132" s="3">
        <v>42346</v>
      </c>
    </row>
    <row r="5133" spans="1:8">
      <c r="A5133" s="2" t="s">
        <v>805</v>
      </c>
      <c r="B5133" s="12">
        <v>64764033760</v>
      </c>
      <c r="C5133" s="2">
        <v>5.0103900000000001</v>
      </c>
      <c r="D5133" s="2">
        <v>5.5065200000000001</v>
      </c>
      <c r="E5133" s="2" t="s">
        <v>24</v>
      </c>
      <c r="F5133" s="2">
        <v>9.9000000000000005E-2</v>
      </c>
      <c r="G5133" s="2" t="s">
        <v>25</v>
      </c>
      <c r="H5133" s="3">
        <v>42346</v>
      </c>
    </row>
    <row r="5134" spans="1:8">
      <c r="A5134" s="2" t="s">
        <v>1694</v>
      </c>
      <c r="B5134" s="12">
        <v>64764033560</v>
      </c>
      <c r="C5134" s="2">
        <v>5.0248900000000001</v>
      </c>
      <c r="D5134" s="2">
        <v>5.5224599999999997</v>
      </c>
      <c r="E5134" s="2" t="s">
        <v>24</v>
      </c>
      <c r="F5134" s="2">
        <v>9.9000000000000005E-2</v>
      </c>
      <c r="G5134" s="2" t="s">
        <v>25</v>
      </c>
      <c r="H5134" s="3">
        <v>42346</v>
      </c>
    </row>
    <row r="5135" spans="1:8">
      <c r="A5135" s="2" t="s">
        <v>1882</v>
      </c>
      <c r="B5135" s="12">
        <v>62559028001</v>
      </c>
      <c r="C5135" s="2">
        <v>4.7027999999999999</v>
      </c>
      <c r="D5135" s="2">
        <v>5.6528600000000004</v>
      </c>
      <c r="E5135" s="2" t="s">
        <v>24</v>
      </c>
      <c r="F5135" s="2">
        <v>0.20200000000000001</v>
      </c>
      <c r="G5135" s="2" t="s">
        <v>25</v>
      </c>
      <c r="H5135" s="3">
        <v>42346</v>
      </c>
    </row>
    <row r="5136" spans="1:8">
      <c r="A5136" s="2" t="s">
        <v>1367</v>
      </c>
      <c r="B5136" s="12">
        <v>2477090</v>
      </c>
      <c r="C5136" s="2">
        <v>5.7742100000000001</v>
      </c>
      <c r="D5136" s="2">
        <v>6.1235499999999998</v>
      </c>
      <c r="E5136" s="2" t="s">
        <v>24</v>
      </c>
      <c r="F5136" s="2">
        <v>6.0499999999999998E-2</v>
      </c>
      <c r="G5136" s="2" t="s">
        <v>25</v>
      </c>
      <c r="H5136" s="3">
        <v>42346</v>
      </c>
    </row>
    <row r="5137" spans="1:8">
      <c r="A5137" s="2" t="s">
        <v>1368</v>
      </c>
      <c r="B5137" s="12">
        <v>2477190</v>
      </c>
      <c r="C5137" s="2">
        <v>5.7587400000000004</v>
      </c>
      <c r="D5137" s="2">
        <v>6.1071400000000002</v>
      </c>
      <c r="E5137" s="2" t="s">
        <v>24</v>
      </c>
      <c r="F5137" s="2">
        <v>6.0499999999999998E-2</v>
      </c>
      <c r="G5137" s="2" t="s">
        <v>25</v>
      </c>
      <c r="H5137" s="3">
        <v>42346</v>
      </c>
    </row>
    <row r="5138" spans="1:8">
      <c r="A5138" s="2" t="s">
        <v>1369</v>
      </c>
      <c r="B5138" s="12">
        <v>2477290</v>
      </c>
      <c r="C5138" s="2">
        <v>5.7747299999999999</v>
      </c>
      <c r="D5138" s="2">
        <v>6.1241000000000003</v>
      </c>
      <c r="E5138" s="2" t="s">
        <v>24</v>
      </c>
      <c r="F5138" s="2">
        <v>6.0499999999999998E-2</v>
      </c>
      <c r="G5138" s="2" t="s">
        <v>25</v>
      </c>
      <c r="H5138" s="3">
        <v>42346</v>
      </c>
    </row>
    <row r="5139" spans="1:8">
      <c r="A5139" s="2" t="s">
        <v>69</v>
      </c>
      <c r="B5139" s="12">
        <v>187170405</v>
      </c>
      <c r="C5139" s="2">
        <v>48.97007</v>
      </c>
      <c r="D5139" s="2">
        <v>56.315579999999997</v>
      </c>
      <c r="E5139" s="2" t="s">
        <v>24</v>
      </c>
      <c r="F5139" s="2">
        <v>0.15</v>
      </c>
      <c r="G5139" s="2" t="s">
        <v>25</v>
      </c>
      <c r="H5139" s="3">
        <v>42346</v>
      </c>
    </row>
    <row r="5140" spans="1:8">
      <c r="A5140" s="2" t="s">
        <v>1572</v>
      </c>
      <c r="B5140" s="12">
        <v>99207013070</v>
      </c>
      <c r="C5140" s="2">
        <v>3.4139499999999998</v>
      </c>
      <c r="D5140" s="2">
        <v>3.92604</v>
      </c>
      <c r="E5140" s="2" t="s">
        <v>24</v>
      </c>
      <c r="F5140" s="2">
        <v>0.15</v>
      </c>
      <c r="G5140" s="2" t="s">
        <v>25</v>
      </c>
      <c r="H5140" s="3">
        <v>42346</v>
      </c>
    </row>
    <row r="5141" spans="1:8">
      <c r="A5141" s="2" t="s">
        <v>79</v>
      </c>
      <c r="B5141" s="12">
        <v>187526801</v>
      </c>
      <c r="C5141" s="2">
        <v>3.9571200000000002</v>
      </c>
      <c r="D5141" s="2">
        <v>4.5506900000000003</v>
      </c>
      <c r="E5141" s="2" t="s">
        <v>24</v>
      </c>
      <c r="F5141" s="2">
        <v>0.15</v>
      </c>
      <c r="G5141" s="2" t="s">
        <v>25</v>
      </c>
      <c r="H5141" s="3">
        <v>42346</v>
      </c>
    </row>
    <row r="5142" spans="1:8">
      <c r="A5142" s="2" t="s">
        <v>849</v>
      </c>
      <c r="B5142" s="12">
        <v>64764025030</v>
      </c>
      <c r="C5142" s="2">
        <v>10.064439999999999</v>
      </c>
      <c r="D5142" s="2">
        <v>11.061019999999999</v>
      </c>
      <c r="E5142" s="2" t="s">
        <v>24</v>
      </c>
      <c r="F5142" s="2">
        <v>9.9000000000000005E-2</v>
      </c>
      <c r="G5142" s="2" t="s">
        <v>25</v>
      </c>
      <c r="H5142" s="3">
        <v>42346</v>
      </c>
    </row>
    <row r="5143" spans="1:8">
      <c r="A5143" s="2" t="s">
        <v>862</v>
      </c>
      <c r="B5143" s="12">
        <v>64764025103</v>
      </c>
      <c r="C5143" s="2">
        <v>10.028090000000001</v>
      </c>
      <c r="D5143" s="2">
        <v>11.02107</v>
      </c>
      <c r="E5143" s="2" t="s">
        <v>24</v>
      </c>
      <c r="F5143" s="2">
        <v>9.9000000000000005E-2</v>
      </c>
      <c r="G5143" s="2" t="s">
        <v>25</v>
      </c>
      <c r="H5143" s="3">
        <v>42346</v>
      </c>
    </row>
    <row r="5144" spans="1:8">
      <c r="A5144" s="2" t="s">
        <v>863</v>
      </c>
      <c r="B5144" s="12">
        <v>64764025303</v>
      </c>
      <c r="C5144" s="2">
        <v>10.05911</v>
      </c>
      <c r="D5144" s="2">
        <v>11.055160000000001</v>
      </c>
      <c r="E5144" s="2" t="s">
        <v>24</v>
      </c>
      <c r="F5144" s="2">
        <v>9.9000000000000005E-2</v>
      </c>
      <c r="G5144" s="2" t="s">
        <v>25</v>
      </c>
      <c r="H5144" s="3">
        <v>42346</v>
      </c>
    </row>
    <row r="5145" spans="1:8">
      <c r="A5145" s="2" t="s">
        <v>1883</v>
      </c>
      <c r="B5145" s="12">
        <v>64764025403</v>
      </c>
      <c r="C5145" s="2">
        <v>9.76647</v>
      </c>
      <c r="D5145" s="2">
        <v>10.73354</v>
      </c>
      <c r="E5145" s="2" t="s">
        <v>24</v>
      </c>
      <c r="F5145" s="2">
        <v>9.9000000000000005E-2</v>
      </c>
      <c r="G5145" s="2" t="s">
        <v>25</v>
      </c>
      <c r="H5145" s="3">
        <v>42346</v>
      </c>
    </row>
    <row r="5146" spans="1:8">
      <c r="A5146" s="2" t="s">
        <v>1072</v>
      </c>
      <c r="B5146" s="12">
        <v>49502060530</v>
      </c>
      <c r="C5146" s="2">
        <v>5.47281</v>
      </c>
      <c r="D5146" s="2">
        <v>5.8012300000000003</v>
      </c>
      <c r="E5146" s="2" t="s">
        <v>24</v>
      </c>
      <c r="F5146" s="2">
        <v>0.06</v>
      </c>
      <c r="G5146" s="2" t="s">
        <v>25</v>
      </c>
      <c r="H5146" s="3">
        <v>42346</v>
      </c>
    </row>
    <row r="5147" spans="1:8">
      <c r="A5147" s="2" t="s">
        <v>1072</v>
      </c>
      <c r="B5147" s="12">
        <v>49502060561</v>
      </c>
      <c r="C5147" s="2">
        <v>5.4915599999999998</v>
      </c>
      <c r="D5147" s="2">
        <v>5.8210499999999996</v>
      </c>
      <c r="E5147" s="2" t="s">
        <v>24</v>
      </c>
      <c r="F5147" s="2">
        <v>0.06</v>
      </c>
      <c r="G5147" s="2" t="s">
        <v>25</v>
      </c>
      <c r="H5147" s="3">
        <v>42346</v>
      </c>
    </row>
    <row r="5148" spans="1:8">
      <c r="A5148" s="2" t="s">
        <v>1884</v>
      </c>
      <c r="B5148" s="12">
        <v>187514850</v>
      </c>
      <c r="C5148" s="2">
        <v>15.990159999999999</v>
      </c>
      <c r="D5148" s="2">
        <v>17.49963</v>
      </c>
      <c r="E5148" s="2" t="s">
        <v>24</v>
      </c>
      <c r="F5148" s="2">
        <v>9.4399999999999998E-2</v>
      </c>
      <c r="G5148" s="2" t="s">
        <v>25</v>
      </c>
      <c r="H5148" s="3">
        <v>42346</v>
      </c>
    </row>
    <row r="5149" spans="1:8">
      <c r="A5149" s="2" t="s">
        <v>1446</v>
      </c>
      <c r="B5149" s="12">
        <v>95010801</v>
      </c>
      <c r="C5149" s="2">
        <v>29.124230000000001</v>
      </c>
      <c r="D5149" s="2">
        <v>33.492870000000003</v>
      </c>
      <c r="E5149" s="2" t="s">
        <v>24</v>
      </c>
      <c r="F5149" s="2">
        <v>0.15</v>
      </c>
      <c r="G5149" s="2" t="s">
        <v>25</v>
      </c>
      <c r="H5149" s="3">
        <v>42346</v>
      </c>
    </row>
    <row r="5150" spans="1:8">
      <c r="A5150" s="2" t="s">
        <v>101</v>
      </c>
      <c r="B5150" s="12">
        <v>187014210</v>
      </c>
      <c r="C5150" s="2">
        <v>14.73973</v>
      </c>
      <c r="D5150" s="2">
        <v>16.950690000000002</v>
      </c>
      <c r="E5150" s="2" t="s">
        <v>24</v>
      </c>
      <c r="F5150" s="2">
        <v>0.15</v>
      </c>
      <c r="G5150" s="2" t="s">
        <v>25</v>
      </c>
      <c r="H5150" s="3">
        <v>42346</v>
      </c>
    </row>
    <row r="5151" spans="1:8">
      <c r="A5151" s="2" t="s">
        <v>102</v>
      </c>
      <c r="B5151" s="12">
        <v>187014310</v>
      </c>
      <c r="C5151" s="2">
        <v>20.008890000000001</v>
      </c>
      <c r="D5151" s="2">
        <v>23.01023</v>
      </c>
      <c r="E5151" s="2" t="s">
        <v>24</v>
      </c>
      <c r="F5151" s="2">
        <v>0.15</v>
      </c>
      <c r="G5151" s="2" t="s">
        <v>25</v>
      </c>
      <c r="H5151" s="3">
        <v>42346</v>
      </c>
    </row>
    <row r="5152" spans="1:8">
      <c r="A5152" s="2" t="s">
        <v>1478</v>
      </c>
      <c r="B5152" s="12">
        <v>187014130</v>
      </c>
      <c r="C5152" s="2">
        <v>13.465859999999999</v>
      </c>
      <c r="D5152" s="2">
        <v>15.485810000000001</v>
      </c>
      <c r="E5152" s="2" t="s">
        <v>24</v>
      </c>
      <c r="F5152" s="2">
        <v>0.15</v>
      </c>
      <c r="G5152" s="2" t="s">
        <v>25</v>
      </c>
      <c r="H5152" s="3">
        <v>42346</v>
      </c>
    </row>
    <row r="5153" spans="1:8">
      <c r="A5153" s="2" t="s">
        <v>1885</v>
      </c>
      <c r="B5153" s="12">
        <v>59417010110</v>
      </c>
      <c r="C5153" s="2">
        <v>6.9850300000000001</v>
      </c>
      <c r="D5153" s="2">
        <v>7.3343600000000002</v>
      </c>
      <c r="E5153" s="2" t="s">
        <v>24</v>
      </c>
      <c r="F5153" s="2">
        <v>0.05</v>
      </c>
      <c r="G5153" s="2" t="s">
        <v>25</v>
      </c>
      <c r="H5153" s="3">
        <v>42346</v>
      </c>
    </row>
    <row r="5154" spans="1:8">
      <c r="A5154" s="2" t="s">
        <v>647</v>
      </c>
      <c r="B5154" s="12">
        <v>59417010210</v>
      </c>
      <c r="C5154" s="2">
        <v>6.9851099999999997</v>
      </c>
      <c r="D5154" s="2">
        <v>7.3344399999999998</v>
      </c>
      <c r="E5154" s="2" t="s">
        <v>24</v>
      </c>
      <c r="F5154" s="2">
        <v>0.05</v>
      </c>
      <c r="G5154" s="2" t="s">
        <v>25</v>
      </c>
      <c r="H5154" s="3">
        <v>42346</v>
      </c>
    </row>
    <row r="5155" spans="1:8">
      <c r="A5155" s="2" t="s">
        <v>648</v>
      </c>
      <c r="B5155" s="12">
        <v>59417010310</v>
      </c>
      <c r="C5155" s="2">
        <v>7.02081</v>
      </c>
      <c r="D5155" s="2">
        <v>7.3719200000000003</v>
      </c>
      <c r="E5155" s="2" t="s">
        <v>24</v>
      </c>
      <c r="F5155" s="2">
        <v>0.05</v>
      </c>
      <c r="G5155" s="2" t="s">
        <v>25</v>
      </c>
      <c r="H5155" s="3">
        <v>42346</v>
      </c>
    </row>
    <row r="5156" spans="1:8">
      <c r="A5156" s="2" t="s">
        <v>649</v>
      </c>
      <c r="B5156" s="12">
        <v>59417010410</v>
      </c>
      <c r="C5156" s="2">
        <v>7.0152999999999999</v>
      </c>
      <c r="D5156" s="2">
        <v>7.3661300000000001</v>
      </c>
      <c r="E5156" s="2" t="s">
        <v>24</v>
      </c>
      <c r="F5156" s="2">
        <v>0.05</v>
      </c>
      <c r="G5156" s="2" t="s">
        <v>25</v>
      </c>
      <c r="H5156" s="3">
        <v>42346</v>
      </c>
    </row>
    <row r="5157" spans="1:8">
      <c r="A5157" s="2" t="s">
        <v>650</v>
      </c>
      <c r="B5157" s="12">
        <v>59417010510</v>
      </c>
      <c r="C5157" s="2">
        <v>7.01938</v>
      </c>
      <c r="D5157" s="2">
        <v>7.3704200000000002</v>
      </c>
      <c r="E5157" s="2" t="s">
        <v>24</v>
      </c>
      <c r="F5157" s="2">
        <v>0.05</v>
      </c>
      <c r="G5157" s="2" t="s">
        <v>25</v>
      </c>
      <c r="H5157" s="3">
        <v>42346</v>
      </c>
    </row>
    <row r="5158" spans="1:8">
      <c r="A5158" s="2" t="s">
        <v>651</v>
      </c>
      <c r="B5158" s="12">
        <v>59417010610</v>
      </c>
      <c r="C5158" s="2">
        <v>7.0505100000000001</v>
      </c>
      <c r="D5158" s="2">
        <v>7.4031000000000002</v>
      </c>
      <c r="E5158" s="2" t="s">
        <v>24</v>
      </c>
      <c r="F5158" s="2">
        <v>0.05</v>
      </c>
      <c r="G5158" s="2" t="s">
        <v>25</v>
      </c>
      <c r="H5158" s="3">
        <v>42346</v>
      </c>
    </row>
    <row r="5159" spans="1:8">
      <c r="A5159" s="2" t="s">
        <v>652</v>
      </c>
      <c r="B5159" s="12">
        <v>59417010710</v>
      </c>
      <c r="C5159" s="2">
        <v>7.1123000000000003</v>
      </c>
      <c r="D5159" s="2">
        <v>7.4679799999999998</v>
      </c>
      <c r="E5159" s="2" t="s">
        <v>24</v>
      </c>
      <c r="F5159" s="2">
        <v>0.05</v>
      </c>
      <c r="G5159" s="2" t="s">
        <v>25</v>
      </c>
      <c r="H5159" s="3">
        <v>42346</v>
      </c>
    </row>
    <row r="5160" spans="1:8">
      <c r="A5160" s="2" t="s">
        <v>961</v>
      </c>
      <c r="B5160" s="12">
        <v>187073030</v>
      </c>
      <c r="C5160" s="2">
        <v>30.447929999999999</v>
      </c>
      <c r="D5160" s="2">
        <v>35.015120000000003</v>
      </c>
      <c r="E5160" s="2" t="s">
        <v>24</v>
      </c>
      <c r="F5160" s="2">
        <v>0.15</v>
      </c>
      <c r="G5160" s="2" t="s">
        <v>25</v>
      </c>
      <c r="H5160" s="3">
        <v>42346</v>
      </c>
    </row>
    <row r="5161" spans="1:8">
      <c r="A5161" s="2" t="s">
        <v>962</v>
      </c>
      <c r="B5161" s="12">
        <v>187073130</v>
      </c>
      <c r="C5161" s="2">
        <v>40.171770000000002</v>
      </c>
      <c r="D5161" s="2">
        <v>46.19753</v>
      </c>
      <c r="E5161" s="2" t="s">
        <v>24</v>
      </c>
      <c r="F5161" s="2">
        <v>0.15</v>
      </c>
      <c r="G5161" s="2" t="s">
        <v>25</v>
      </c>
      <c r="H5161" s="3">
        <v>42346</v>
      </c>
    </row>
    <row r="5162" spans="1:8">
      <c r="A5162" s="2" t="s">
        <v>1144</v>
      </c>
      <c r="B5162" s="12">
        <v>50458058010</v>
      </c>
      <c r="C5162" s="2">
        <v>10.16508</v>
      </c>
      <c r="D5162" s="2">
        <v>10.76492</v>
      </c>
      <c r="E5162" s="2" t="s">
        <v>24</v>
      </c>
      <c r="F5162" s="2">
        <v>5.8999999999999997E-2</v>
      </c>
      <c r="G5162" s="2" t="s">
        <v>25</v>
      </c>
      <c r="H5162" s="3">
        <v>42346</v>
      </c>
    </row>
    <row r="5163" spans="1:8">
      <c r="A5163" s="2" t="s">
        <v>1145</v>
      </c>
      <c r="B5163" s="12">
        <v>50458057810</v>
      </c>
      <c r="C5163" s="2">
        <v>10.166219999999999</v>
      </c>
      <c r="D5163" s="2">
        <v>10.76613</v>
      </c>
      <c r="E5163" s="2" t="s">
        <v>24</v>
      </c>
      <c r="F5163" s="2">
        <v>5.8999999999999997E-2</v>
      </c>
      <c r="G5163" s="2" t="s">
        <v>25</v>
      </c>
      <c r="H5163" s="3">
        <v>42346</v>
      </c>
    </row>
    <row r="5164" spans="1:8">
      <c r="A5164" s="2" t="s">
        <v>1146</v>
      </c>
      <c r="B5164" s="12">
        <v>50458057910</v>
      </c>
      <c r="C5164" s="2">
        <v>10.307600000000001</v>
      </c>
      <c r="D5164" s="2">
        <v>10.915850000000001</v>
      </c>
      <c r="E5164" s="2" t="s">
        <v>24</v>
      </c>
      <c r="F5164" s="2">
        <v>5.8999999999999997E-2</v>
      </c>
      <c r="G5164" s="2" t="s">
        <v>25</v>
      </c>
      <c r="H5164" s="3">
        <v>42346</v>
      </c>
    </row>
    <row r="5165" spans="1:8">
      <c r="A5165" s="2" t="s">
        <v>1886</v>
      </c>
      <c r="B5165" s="12">
        <v>50458058451</v>
      </c>
      <c r="C5165" s="2">
        <v>10.088430000000001</v>
      </c>
      <c r="D5165" s="2">
        <v>10.68375</v>
      </c>
      <c r="E5165" s="2" t="s">
        <v>24</v>
      </c>
      <c r="F5165" s="2">
        <v>5.8999999999999997E-2</v>
      </c>
      <c r="G5165" s="2" t="s">
        <v>25</v>
      </c>
      <c r="H5165" s="3">
        <v>42346</v>
      </c>
    </row>
    <row r="5166" spans="1:8">
      <c r="A5166" s="2" t="s">
        <v>1823</v>
      </c>
      <c r="B5166" s="12">
        <v>68012005230</v>
      </c>
      <c r="C5166" s="2">
        <v>13.71931</v>
      </c>
      <c r="D5166" s="2">
        <v>16.463170000000002</v>
      </c>
      <c r="E5166" s="2" t="s">
        <v>24</v>
      </c>
      <c r="F5166" s="2">
        <v>0.2</v>
      </c>
      <c r="G5166" s="2" t="s">
        <v>25</v>
      </c>
      <c r="H5166" s="3">
        <v>42346</v>
      </c>
    </row>
    <row r="5167" spans="1:8">
      <c r="A5167" s="2" t="s">
        <v>1824</v>
      </c>
      <c r="B5167" s="12">
        <v>68012010430</v>
      </c>
      <c r="C5167" s="2">
        <v>13.292669999999999</v>
      </c>
      <c r="D5167" s="2">
        <v>15.95121</v>
      </c>
      <c r="E5167" s="2" t="s">
        <v>24</v>
      </c>
      <c r="F5167" s="2">
        <v>0.2</v>
      </c>
      <c r="G5167" s="2" t="s">
        <v>25</v>
      </c>
      <c r="H5167" s="3">
        <v>42346</v>
      </c>
    </row>
    <row r="5168" spans="1:8">
      <c r="A5168" s="2" t="s">
        <v>1825</v>
      </c>
      <c r="B5168" s="12">
        <v>68012005430</v>
      </c>
      <c r="C5168" s="2">
        <v>13.64845</v>
      </c>
      <c r="D5168" s="2">
        <v>16.378139999999998</v>
      </c>
      <c r="E5168" s="2" t="s">
        <v>24</v>
      </c>
      <c r="F5168" s="2">
        <v>0.2</v>
      </c>
      <c r="G5168" s="2" t="s">
        <v>25</v>
      </c>
      <c r="H5168" s="3">
        <v>42346</v>
      </c>
    </row>
    <row r="5169" spans="1:8">
      <c r="A5169" s="2" t="s">
        <v>103</v>
      </c>
      <c r="B5169" s="12">
        <v>187045302</v>
      </c>
      <c r="C5169" s="2">
        <v>57.92118</v>
      </c>
      <c r="D5169" s="2">
        <v>66.609359999999995</v>
      </c>
      <c r="E5169" s="2" t="s">
        <v>24</v>
      </c>
      <c r="F5169" s="2">
        <v>0.15</v>
      </c>
      <c r="G5169" s="2" t="s">
        <v>25</v>
      </c>
      <c r="H5169" s="3">
        <v>42346</v>
      </c>
    </row>
    <row r="5170" spans="1:8">
      <c r="A5170" s="2" t="s">
        <v>1887</v>
      </c>
      <c r="B5170" s="12">
        <v>173024255</v>
      </c>
      <c r="C5170" s="2">
        <v>2.3098700000000001</v>
      </c>
      <c r="D5170" s="2">
        <v>6.9295999999999998</v>
      </c>
      <c r="E5170" s="2" t="s">
        <v>24</v>
      </c>
      <c r="F5170" s="2">
        <v>2</v>
      </c>
      <c r="G5170" s="2" t="s">
        <v>25</v>
      </c>
      <c r="H5170" s="3">
        <v>42235</v>
      </c>
    </row>
    <row r="5171" spans="1:8">
      <c r="A5171" s="2" t="s">
        <v>1888</v>
      </c>
      <c r="B5171" s="12">
        <v>173024955</v>
      </c>
      <c r="C5171" s="2">
        <v>2.3172799999999998</v>
      </c>
      <c r="D5171" s="2">
        <v>6.9518399999999998</v>
      </c>
      <c r="E5171" s="2" t="s">
        <v>24</v>
      </c>
      <c r="F5171" s="2">
        <v>2</v>
      </c>
      <c r="G5171" s="2" t="s">
        <v>25</v>
      </c>
      <c r="H5171" s="3">
        <v>42235</v>
      </c>
    </row>
    <row r="5172" spans="1:8">
      <c r="A5172" s="2" t="s">
        <v>1759</v>
      </c>
      <c r="B5172" s="12">
        <v>42195030809</v>
      </c>
      <c r="C5172" s="2">
        <v>3.3050199999999998</v>
      </c>
      <c r="D5172" s="2">
        <v>4.2905800000000003</v>
      </c>
      <c r="E5172" s="2" t="s">
        <v>24</v>
      </c>
      <c r="F5172" s="2">
        <v>0.29820000000000002</v>
      </c>
      <c r="G5172" s="2" t="s">
        <v>25</v>
      </c>
      <c r="H5172" s="3">
        <v>42235</v>
      </c>
    </row>
    <row r="5173" spans="1:8">
      <c r="A5173" s="2" t="s">
        <v>1300</v>
      </c>
      <c r="B5173" s="12">
        <v>23635058110</v>
      </c>
      <c r="C5173" s="2">
        <v>4.3096100000000002</v>
      </c>
      <c r="D5173" s="2">
        <v>4.6543700000000001</v>
      </c>
      <c r="E5173" s="2" t="s">
        <v>24</v>
      </c>
      <c r="F5173" s="2">
        <v>0.08</v>
      </c>
      <c r="G5173" s="2" t="s">
        <v>25</v>
      </c>
      <c r="H5173" s="3">
        <v>42235</v>
      </c>
    </row>
    <row r="5174" spans="1:8">
      <c r="A5174" s="2" t="s">
        <v>1301</v>
      </c>
      <c r="B5174" s="12">
        <v>23635058210</v>
      </c>
      <c r="C5174" s="2">
        <v>8.4829100000000004</v>
      </c>
      <c r="D5174" s="2">
        <v>9.1615400000000005</v>
      </c>
      <c r="E5174" s="2" t="s">
        <v>24</v>
      </c>
      <c r="F5174" s="2">
        <v>0.08</v>
      </c>
      <c r="G5174" s="2" t="s">
        <v>25</v>
      </c>
      <c r="H5174" s="3">
        <v>42235</v>
      </c>
    </row>
    <row r="5175" spans="1:8">
      <c r="A5175" s="2" t="s">
        <v>689</v>
      </c>
      <c r="B5175" s="12">
        <v>597000160</v>
      </c>
      <c r="C5175" s="2">
        <v>6.2117500000000003</v>
      </c>
      <c r="D5175" s="2">
        <v>6.8267800000000003</v>
      </c>
      <c r="E5175" s="2" t="s">
        <v>24</v>
      </c>
      <c r="F5175" s="2">
        <v>9.9000000000000005E-2</v>
      </c>
      <c r="G5175" s="2" t="s">
        <v>25</v>
      </c>
      <c r="H5175" s="3">
        <v>42242</v>
      </c>
    </row>
    <row r="5176" spans="1:8">
      <c r="A5176" s="2" t="s">
        <v>690</v>
      </c>
      <c r="B5176" s="12">
        <v>99207026012</v>
      </c>
      <c r="C5176" s="2">
        <v>65.313760000000002</v>
      </c>
      <c r="D5176" s="2">
        <v>75.110169999999997</v>
      </c>
      <c r="E5176" s="2" t="s">
        <v>24</v>
      </c>
      <c r="F5176" s="2">
        <v>0.15</v>
      </c>
      <c r="G5176" s="2" t="s">
        <v>25</v>
      </c>
      <c r="H5176" s="3">
        <v>42242</v>
      </c>
    </row>
    <row r="5177" spans="1:8">
      <c r="A5177" s="2" t="s">
        <v>1413</v>
      </c>
      <c r="B5177" s="12">
        <v>27437010601</v>
      </c>
      <c r="C5177" s="2">
        <v>2.7941400000000001</v>
      </c>
      <c r="D5177" s="2">
        <v>3.6324399999999999</v>
      </c>
      <c r="E5177" s="2" t="s">
        <v>24</v>
      </c>
      <c r="F5177" s="2">
        <v>0.3</v>
      </c>
      <c r="G5177" s="2" t="s">
        <v>25</v>
      </c>
      <c r="H5177" s="3">
        <v>42242</v>
      </c>
    </row>
    <row r="5178" spans="1:8">
      <c r="A5178" s="2" t="s">
        <v>185</v>
      </c>
      <c r="B5178" s="12">
        <v>52609000105</v>
      </c>
      <c r="C5178" s="2">
        <v>9.8497800000000009</v>
      </c>
      <c r="D5178" s="2">
        <v>10.243869999999999</v>
      </c>
      <c r="E5178" s="2" t="s">
        <v>24</v>
      </c>
      <c r="F5178" s="2">
        <v>0.04</v>
      </c>
      <c r="G5178" s="2" t="s">
        <v>25</v>
      </c>
      <c r="H5178" s="3">
        <v>42242</v>
      </c>
    </row>
    <row r="5179" spans="1:8">
      <c r="A5179" s="2" t="s">
        <v>1495</v>
      </c>
      <c r="B5179" s="12">
        <v>27437010806</v>
      </c>
      <c r="C5179" s="2">
        <v>8.2875399999999999</v>
      </c>
      <c r="D5179" s="2">
        <v>16.57508</v>
      </c>
      <c r="E5179" s="2" t="s">
        <v>24</v>
      </c>
      <c r="F5179" s="2">
        <v>1</v>
      </c>
      <c r="G5179" s="2" t="s">
        <v>25</v>
      </c>
      <c r="H5179" s="3">
        <v>42242</v>
      </c>
    </row>
    <row r="5180" spans="1:8">
      <c r="A5180" s="2" t="s">
        <v>1682</v>
      </c>
      <c r="B5180" s="12">
        <v>63801010701</v>
      </c>
      <c r="C5180" s="2">
        <v>23.711600000000001</v>
      </c>
      <c r="D5180" s="2">
        <v>27.979690000000002</v>
      </c>
      <c r="E5180" s="2" t="s">
        <v>24</v>
      </c>
      <c r="F5180" s="2">
        <v>0.18</v>
      </c>
      <c r="G5180" s="2" t="s">
        <v>25</v>
      </c>
      <c r="H5180" s="3">
        <v>42242</v>
      </c>
    </row>
    <row r="5181" spans="1:8">
      <c r="A5181" s="2" t="s">
        <v>1505</v>
      </c>
      <c r="B5181" s="12">
        <v>187511560</v>
      </c>
      <c r="C5181" s="2">
        <v>10.11957</v>
      </c>
      <c r="D5181" s="2">
        <v>12.143380000000001</v>
      </c>
      <c r="E5181" s="2" t="s">
        <v>24</v>
      </c>
      <c r="F5181" s="2">
        <v>0.2</v>
      </c>
      <c r="G5181" s="2" t="s">
        <v>25</v>
      </c>
      <c r="H5181" s="3">
        <v>42242</v>
      </c>
    </row>
    <row r="5182" spans="1:8">
      <c r="A5182" s="2" t="s">
        <v>1506</v>
      </c>
      <c r="B5182" s="12">
        <v>64011021541</v>
      </c>
      <c r="C5182" s="2">
        <v>11.68882</v>
      </c>
      <c r="D5182" s="2">
        <v>12.85782</v>
      </c>
      <c r="E5182" s="2" t="s">
        <v>24</v>
      </c>
      <c r="F5182" s="2">
        <v>0.1</v>
      </c>
      <c r="G5182" s="2" t="s">
        <v>25</v>
      </c>
      <c r="H5182" s="3">
        <v>42242</v>
      </c>
    </row>
    <row r="5183" spans="1:8">
      <c r="A5183" s="2" t="s">
        <v>63</v>
      </c>
      <c r="B5183" s="12">
        <v>64011024601</v>
      </c>
      <c r="C5183" s="2">
        <v>13.25</v>
      </c>
      <c r="D5183" s="2">
        <v>14.575799999999999</v>
      </c>
      <c r="E5183" s="2" t="s">
        <v>24</v>
      </c>
      <c r="F5183" s="2">
        <v>0.10009999999999999</v>
      </c>
      <c r="G5183" s="2" t="s">
        <v>25</v>
      </c>
      <c r="H5183" s="3">
        <v>42242</v>
      </c>
    </row>
    <row r="5184" spans="1:8">
      <c r="A5184" s="2" t="s">
        <v>1803</v>
      </c>
      <c r="B5184" s="12">
        <v>187540004</v>
      </c>
      <c r="C5184" s="2">
        <v>118.69262999999999</v>
      </c>
      <c r="D5184" s="2">
        <v>129.37496999999999</v>
      </c>
      <c r="E5184" s="2" t="s">
        <v>24</v>
      </c>
      <c r="F5184" s="2">
        <v>0.09</v>
      </c>
      <c r="G5184" s="2" t="s">
        <v>25</v>
      </c>
      <c r="H5184" s="3">
        <v>42242</v>
      </c>
    </row>
    <row r="5185" spans="1:8">
      <c r="A5185" s="2" t="s">
        <v>1229</v>
      </c>
      <c r="B5185" s="12">
        <v>187520260</v>
      </c>
      <c r="C5185" s="2">
        <v>18.141439999999999</v>
      </c>
      <c r="D5185" s="2">
        <v>26.30508</v>
      </c>
      <c r="E5185" s="2" t="s">
        <v>24</v>
      </c>
      <c r="F5185" s="2">
        <v>0.45</v>
      </c>
      <c r="G5185" s="2" t="s">
        <v>25</v>
      </c>
      <c r="H5185" s="3">
        <v>42242</v>
      </c>
    </row>
    <row r="5186" spans="1:8">
      <c r="A5186" s="2" t="s">
        <v>1636</v>
      </c>
      <c r="B5186" s="12">
        <v>406991601</v>
      </c>
      <c r="C5186" s="2">
        <v>13.256959999999999</v>
      </c>
      <c r="D5186" s="2">
        <v>19.885439999999999</v>
      </c>
      <c r="E5186" s="2" t="s">
        <v>24</v>
      </c>
      <c r="F5186" s="2">
        <v>0.5</v>
      </c>
      <c r="G5186" s="2" t="s">
        <v>25</v>
      </c>
      <c r="H5186" s="3">
        <v>42242</v>
      </c>
    </row>
    <row r="5187" spans="1:8">
      <c r="A5187" s="2" t="s">
        <v>190</v>
      </c>
      <c r="B5187" s="12">
        <v>68180020203</v>
      </c>
      <c r="C5187" s="2">
        <v>4.0090700000000004</v>
      </c>
      <c r="D5187" s="2">
        <v>4.4099399999999997</v>
      </c>
      <c r="E5187" s="2" t="s">
        <v>24</v>
      </c>
      <c r="F5187" s="2">
        <v>0.1</v>
      </c>
      <c r="G5187" s="2" t="s">
        <v>25</v>
      </c>
      <c r="H5187" s="3">
        <v>42242</v>
      </c>
    </row>
    <row r="5188" spans="1:8">
      <c r="A5188" s="2" t="s">
        <v>191</v>
      </c>
      <c r="B5188" s="12">
        <v>27437020511</v>
      </c>
      <c r="C5188" s="2">
        <v>34.204450000000001</v>
      </c>
      <c r="D5188" s="2">
        <v>37.625239999999998</v>
      </c>
      <c r="E5188" s="2" t="s">
        <v>24</v>
      </c>
      <c r="F5188" s="2">
        <v>0.1</v>
      </c>
      <c r="G5188" s="2" t="s">
        <v>25</v>
      </c>
      <c r="H5188" s="3">
        <v>42242</v>
      </c>
    </row>
    <row r="5189" spans="1:8">
      <c r="A5189" s="2" t="s">
        <v>192</v>
      </c>
      <c r="B5189" s="12">
        <v>27437020602</v>
      </c>
      <c r="C5189" s="2">
        <v>7.9543400000000002</v>
      </c>
      <c r="D5189" s="2">
        <v>8.74986</v>
      </c>
      <c r="E5189" s="2" t="s">
        <v>24</v>
      </c>
      <c r="F5189" s="2">
        <v>0.1</v>
      </c>
      <c r="G5189" s="2" t="s">
        <v>25</v>
      </c>
      <c r="H5189" s="3">
        <v>42242</v>
      </c>
    </row>
    <row r="5190" spans="1:8">
      <c r="A5190" s="2" t="s">
        <v>192</v>
      </c>
      <c r="B5190" s="12">
        <v>27437020603</v>
      </c>
      <c r="C5190" s="2">
        <v>7.9521800000000002</v>
      </c>
      <c r="D5190" s="2">
        <v>8.7473200000000002</v>
      </c>
      <c r="E5190" s="2" t="s">
        <v>24</v>
      </c>
      <c r="F5190" s="2">
        <v>0.1</v>
      </c>
      <c r="G5190" s="2" t="s">
        <v>25</v>
      </c>
      <c r="H5190" s="3">
        <v>42242</v>
      </c>
    </row>
    <row r="5191" spans="1:8">
      <c r="A5191" s="2" t="s">
        <v>193</v>
      </c>
      <c r="B5191" s="12">
        <v>27437020808</v>
      </c>
      <c r="C5191" s="2">
        <v>20.152799999999999</v>
      </c>
      <c r="D5191" s="2">
        <v>22.168479999999999</v>
      </c>
      <c r="E5191" s="2" t="s">
        <v>24</v>
      </c>
      <c r="F5191" s="2">
        <v>0.1</v>
      </c>
      <c r="G5191" s="2" t="s">
        <v>25</v>
      </c>
      <c r="H5191" s="3">
        <v>42242</v>
      </c>
    </row>
    <row r="5192" spans="1:8">
      <c r="A5192" s="2" t="s">
        <v>23</v>
      </c>
      <c r="B5192" s="12">
        <v>59627000103</v>
      </c>
      <c r="C5192" s="2">
        <v>1208.75486</v>
      </c>
      <c r="D5192" s="2">
        <v>1281.2680700000001</v>
      </c>
      <c r="E5192" s="2" t="s">
        <v>24</v>
      </c>
      <c r="F5192" s="2">
        <v>0.06</v>
      </c>
      <c r="G5192" s="2" t="s">
        <v>25</v>
      </c>
      <c r="H5192" s="3">
        <v>42249</v>
      </c>
    </row>
    <row r="5193" spans="1:8">
      <c r="A5193" s="2" t="s">
        <v>1548</v>
      </c>
      <c r="B5193" s="12">
        <v>59627000304</v>
      </c>
      <c r="C5193" s="2">
        <v>4896.5720000000001</v>
      </c>
      <c r="D5193" s="2">
        <v>5190.3173500000003</v>
      </c>
      <c r="E5193" s="2" t="s">
        <v>24</v>
      </c>
      <c r="F5193" s="2">
        <v>0.06</v>
      </c>
      <c r="G5193" s="2" t="s">
        <v>25</v>
      </c>
      <c r="H5193" s="3">
        <v>42249</v>
      </c>
    </row>
    <row r="5194" spans="1:8">
      <c r="A5194" s="2" t="s">
        <v>1549</v>
      </c>
      <c r="B5194" s="12">
        <v>59627000205</v>
      </c>
      <c r="C5194" s="2">
        <v>4849.5883299999996</v>
      </c>
      <c r="D5194" s="2">
        <v>5140.5151400000004</v>
      </c>
      <c r="E5194" s="2" t="s">
        <v>24</v>
      </c>
      <c r="F5194" s="2">
        <v>0.06</v>
      </c>
      <c r="G5194" s="2" t="s">
        <v>25</v>
      </c>
      <c r="H5194" s="3">
        <v>42249</v>
      </c>
    </row>
    <row r="5195" spans="1:8">
      <c r="A5195" s="2" t="s">
        <v>704</v>
      </c>
      <c r="B5195" s="12">
        <v>50419052435</v>
      </c>
      <c r="C5195" s="2">
        <v>366.36270999999999</v>
      </c>
      <c r="D5195" s="2">
        <v>387.61541</v>
      </c>
      <c r="E5195" s="2" t="s">
        <v>24</v>
      </c>
      <c r="F5195" s="2">
        <v>5.8000000000000003E-2</v>
      </c>
      <c r="G5195" s="2" t="s">
        <v>25</v>
      </c>
      <c r="H5195" s="3">
        <v>42249</v>
      </c>
    </row>
    <row r="5196" spans="1:8">
      <c r="A5196" s="2" t="s">
        <v>1150</v>
      </c>
      <c r="B5196" s="12">
        <v>3089321</v>
      </c>
      <c r="C5196" s="2">
        <v>5.0745699999999996</v>
      </c>
      <c r="D5196" s="2">
        <v>5.37392</v>
      </c>
      <c r="E5196" s="2" t="s">
        <v>24</v>
      </c>
      <c r="F5196" s="2">
        <v>5.8999999999999997E-2</v>
      </c>
      <c r="G5196" s="2" t="s">
        <v>25</v>
      </c>
      <c r="H5196" s="3">
        <v>42249</v>
      </c>
    </row>
    <row r="5197" spans="1:8">
      <c r="A5197" s="2" t="s">
        <v>1151</v>
      </c>
      <c r="B5197" s="12">
        <v>3089421</v>
      </c>
      <c r="C5197" s="2">
        <v>5.08378</v>
      </c>
      <c r="D5197" s="2">
        <v>5.38368</v>
      </c>
      <c r="E5197" s="2" t="s">
        <v>24</v>
      </c>
      <c r="F5197" s="2">
        <v>5.8999999999999997E-2</v>
      </c>
      <c r="G5197" s="2" t="s">
        <v>25</v>
      </c>
      <c r="H5197" s="3">
        <v>42249</v>
      </c>
    </row>
    <row r="5198" spans="1:8">
      <c r="A5198" s="2" t="s">
        <v>186</v>
      </c>
      <c r="B5198" s="12">
        <v>169368712</v>
      </c>
      <c r="C5198" s="2">
        <v>24.08813</v>
      </c>
      <c r="D5198" s="2">
        <v>26.074200000000001</v>
      </c>
      <c r="E5198" s="2" t="s">
        <v>24</v>
      </c>
      <c r="F5198" s="2">
        <v>8.2500000000000004E-2</v>
      </c>
      <c r="G5198" s="2" t="s">
        <v>25</v>
      </c>
      <c r="H5198" s="3">
        <v>42249</v>
      </c>
    </row>
    <row r="5199" spans="1:8">
      <c r="A5199" s="2" t="s">
        <v>187</v>
      </c>
      <c r="B5199" s="12">
        <v>169643910</v>
      </c>
      <c r="C5199" s="2">
        <v>24.138770000000001</v>
      </c>
      <c r="D5199" s="2">
        <v>26.129490000000001</v>
      </c>
      <c r="E5199" s="2" t="s">
        <v>24</v>
      </c>
      <c r="F5199" s="2">
        <v>8.2500000000000004E-2</v>
      </c>
      <c r="G5199" s="2" t="s">
        <v>25</v>
      </c>
      <c r="H5199" s="3">
        <v>42249</v>
      </c>
    </row>
    <row r="5200" spans="1:8">
      <c r="A5200" s="2" t="s">
        <v>1889</v>
      </c>
      <c r="B5200" s="12">
        <v>169643810</v>
      </c>
      <c r="C5200" s="2">
        <v>24.138770000000001</v>
      </c>
      <c r="D5200" s="2">
        <v>26.129490000000001</v>
      </c>
      <c r="E5200" s="2" t="s">
        <v>24</v>
      </c>
      <c r="F5200" s="2">
        <v>8.2500000000000004E-2</v>
      </c>
      <c r="G5200" s="2" t="s">
        <v>25</v>
      </c>
      <c r="H5200" s="3">
        <v>42249</v>
      </c>
    </row>
    <row r="5201" spans="1:8">
      <c r="A5201" s="2" t="s">
        <v>1338</v>
      </c>
      <c r="B5201" s="12">
        <v>60505366303</v>
      </c>
      <c r="C5201" s="2">
        <v>4.6709500000000004</v>
      </c>
      <c r="D5201" s="2">
        <v>4.9045399999999999</v>
      </c>
      <c r="E5201" s="2" t="s">
        <v>24</v>
      </c>
      <c r="F5201" s="2">
        <v>0.05</v>
      </c>
      <c r="G5201" s="2" t="s">
        <v>25</v>
      </c>
      <c r="H5201" s="3">
        <v>42249</v>
      </c>
    </row>
    <row r="5202" spans="1:8">
      <c r="A5202" s="2" t="s">
        <v>1339</v>
      </c>
      <c r="B5202" s="12">
        <v>60505040205</v>
      </c>
      <c r="C5202" s="2">
        <v>0.96406999999999998</v>
      </c>
      <c r="D5202" s="2">
        <v>1.0122500000000001</v>
      </c>
      <c r="E5202" s="2" t="s">
        <v>24</v>
      </c>
      <c r="F5202" s="2">
        <v>0.05</v>
      </c>
      <c r="G5202" s="2" t="s">
        <v>25</v>
      </c>
      <c r="H5202" s="3">
        <v>42249</v>
      </c>
    </row>
    <row r="5203" spans="1:8">
      <c r="A5203" s="2" t="s">
        <v>1340</v>
      </c>
      <c r="B5203" s="12">
        <v>60505366403</v>
      </c>
      <c r="C5203" s="2">
        <v>4.8234599999999999</v>
      </c>
      <c r="D5203" s="2">
        <v>5.0646800000000001</v>
      </c>
      <c r="E5203" s="2" t="s">
        <v>24</v>
      </c>
      <c r="F5203" s="2">
        <v>0.05</v>
      </c>
      <c r="G5203" s="2" t="s">
        <v>25</v>
      </c>
      <c r="H5203" s="3">
        <v>42249</v>
      </c>
    </row>
    <row r="5204" spans="1:8">
      <c r="A5204" s="2" t="s">
        <v>1341</v>
      </c>
      <c r="B5204" s="12">
        <v>60505366503</v>
      </c>
      <c r="C5204" s="2">
        <v>4.9604400000000002</v>
      </c>
      <c r="D5204" s="2">
        <v>5.2086100000000002</v>
      </c>
      <c r="E5204" s="2" t="s">
        <v>24</v>
      </c>
      <c r="F5204" s="2">
        <v>0.05</v>
      </c>
      <c r="G5204" s="2" t="s">
        <v>25</v>
      </c>
      <c r="H5204" s="3">
        <v>42249</v>
      </c>
    </row>
    <row r="5205" spans="1:8">
      <c r="A5205" s="2" t="s">
        <v>1342</v>
      </c>
      <c r="B5205" s="12">
        <v>60505366603</v>
      </c>
      <c r="C5205" s="2">
        <v>5.3151400000000004</v>
      </c>
      <c r="D5205" s="2">
        <v>5.5808999999999997</v>
      </c>
      <c r="E5205" s="2" t="s">
        <v>24</v>
      </c>
      <c r="F5205" s="2">
        <v>0.05</v>
      </c>
      <c r="G5205" s="2" t="s">
        <v>25</v>
      </c>
      <c r="H5205" s="3">
        <v>42249</v>
      </c>
    </row>
    <row r="5206" spans="1:8">
      <c r="A5206" s="2" t="s">
        <v>1343</v>
      </c>
      <c r="B5206" s="12">
        <v>60505366803</v>
      </c>
      <c r="C5206" s="2">
        <v>4.7123999999999997</v>
      </c>
      <c r="D5206" s="2">
        <v>4.9479300000000004</v>
      </c>
      <c r="E5206" s="2" t="s">
        <v>24</v>
      </c>
      <c r="F5206" s="2">
        <v>0.05</v>
      </c>
      <c r="G5206" s="2" t="s">
        <v>25</v>
      </c>
      <c r="H5206" s="3">
        <v>42249</v>
      </c>
    </row>
    <row r="5207" spans="1:8">
      <c r="A5207" s="2" t="s">
        <v>1344</v>
      </c>
      <c r="B5207" s="12">
        <v>60505366903</v>
      </c>
      <c r="C5207" s="2">
        <v>4.9629799999999999</v>
      </c>
      <c r="D5207" s="2">
        <v>5.2109800000000002</v>
      </c>
      <c r="E5207" s="2" t="s">
        <v>24</v>
      </c>
      <c r="F5207" s="2">
        <v>0.05</v>
      </c>
      <c r="G5207" s="2" t="s">
        <v>25</v>
      </c>
      <c r="H5207" s="3">
        <v>42249</v>
      </c>
    </row>
    <row r="5208" spans="1:8">
      <c r="A5208" s="2" t="s">
        <v>1345</v>
      </c>
      <c r="B5208" s="12">
        <v>60505367003</v>
      </c>
      <c r="C5208" s="2">
        <v>5.1400899999999998</v>
      </c>
      <c r="D5208" s="2">
        <v>5.3971900000000002</v>
      </c>
      <c r="E5208" s="2" t="s">
        <v>24</v>
      </c>
      <c r="F5208" s="2">
        <v>0.05</v>
      </c>
      <c r="G5208" s="2" t="s">
        <v>25</v>
      </c>
      <c r="H5208" s="3">
        <v>42249</v>
      </c>
    </row>
    <row r="5209" spans="1:8">
      <c r="A5209" s="2" t="s">
        <v>695</v>
      </c>
      <c r="B5209" s="12">
        <v>13548007045</v>
      </c>
      <c r="C5209" s="2">
        <v>8.5886899999999997</v>
      </c>
      <c r="D5209" s="2">
        <v>12.02425</v>
      </c>
      <c r="E5209" s="2" t="s">
        <v>24</v>
      </c>
      <c r="F5209" s="2">
        <v>0.4</v>
      </c>
      <c r="G5209" s="2" t="s">
        <v>25</v>
      </c>
      <c r="H5209" s="3">
        <v>42256</v>
      </c>
    </row>
    <row r="5210" spans="1:8">
      <c r="A5210" s="2" t="s">
        <v>1183</v>
      </c>
      <c r="B5210" s="12">
        <v>59011045101</v>
      </c>
      <c r="C5210" s="2">
        <v>0.64071999999999996</v>
      </c>
      <c r="D5210" s="2">
        <v>0.69838999999999996</v>
      </c>
      <c r="E5210" s="2" t="s">
        <v>24</v>
      </c>
      <c r="F5210" s="2">
        <v>0.09</v>
      </c>
      <c r="G5210" s="2" t="s">
        <v>25</v>
      </c>
      <c r="H5210" s="3">
        <v>42256</v>
      </c>
    </row>
    <row r="5211" spans="1:8">
      <c r="A5211" s="2" t="s">
        <v>1184</v>
      </c>
      <c r="B5211" s="12">
        <v>59011045401</v>
      </c>
      <c r="C5211" s="2">
        <v>2.2093099999999999</v>
      </c>
      <c r="D5211" s="2">
        <v>2.4081199999999998</v>
      </c>
      <c r="E5211" s="2" t="s">
        <v>24</v>
      </c>
      <c r="F5211" s="2">
        <v>0.09</v>
      </c>
      <c r="G5211" s="2" t="s">
        <v>25</v>
      </c>
      <c r="H5211" s="3">
        <v>42256</v>
      </c>
    </row>
    <row r="5212" spans="1:8">
      <c r="A5212" s="2" t="s">
        <v>1185</v>
      </c>
      <c r="B5212" s="12">
        <v>59011045810</v>
      </c>
      <c r="C5212" s="2">
        <v>4.0577199999999998</v>
      </c>
      <c r="D5212" s="2">
        <v>4.4228800000000001</v>
      </c>
      <c r="E5212" s="2" t="s">
        <v>24</v>
      </c>
      <c r="F5212" s="2">
        <v>0.09</v>
      </c>
      <c r="G5212" s="2" t="s">
        <v>25</v>
      </c>
      <c r="H5212" s="3">
        <v>42256</v>
      </c>
    </row>
    <row r="5213" spans="1:8">
      <c r="A5213" s="2" t="s">
        <v>391</v>
      </c>
      <c r="B5213" s="12">
        <v>74433902</v>
      </c>
      <c r="C5213" s="2">
        <v>1555.29558</v>
      </c>
      <c r="D5213" s="2">
        <v>1678.1639299999999</v>
      </c>
      <c r="E5213" s="2" t="s">
        <v>24</v>
      </c>
      <c r="F5213" s="2">
        <v>7.9000000000000001E-2</v>
      </c>
      <c r="G5213" s="2" t="s">
        <v>25</v>
      </c>
      <c r="H5213" s="3">
        <v>42256</v>
      </c>
    </row>
    <row r="5214" spans="1:8">
      <c r="A5214" s="2" t="s">
        <v>392</v>
      </c>
      <c r="B5214" s="12">
        <v>74379902</v>
      </c>
      <c r="C5214" s="2">
        <v>1544.45577</v>
      </c>
      <c r="D5214" s="2">
        <v>1666.4677799999999</v>
      </c>
      <c r="E5214" s="2" t="s">
        <v>24</v>
      </c>
      <c r="F5214" s="2">
        <v>7.9000000000000001E-2</v>
      </c>
      <c r="G5214" s="2" t="s">
        <v>25</v>
      </c>
      <c r="H5214" s="3">
        <v>42256</v>
      </c>
    </row>
    <row r="5215" spans="1:8">
      <c r="A5215" s="2" t="s">
        <v>393</v>
      </c>
      <c r="B5215" s="12">
        <v>74433906</v>
      </c>
      <c r="C5215" s="2">
        <v>1556.24836</v>
      </c>
      <c r="D5215" s="2">
        <v>1679.1919800000001</v>
      </c>
      <c r="E5215" s="2" t="s">
        <v>24</v>
      </c>
      <c r="F5215" s="2">
        <v>7.9000000000000001E-2</v>
      </c>
      <c r="G5215" s="2" t="s">
        <v>25</v>
      </c>
      <c r="H5215" s="3">
        <v>42256</v>
      </c>
    </row>
    <row r="5216" spans="1:8">
      <c r="A5216" s="2" t="s">
        <v>394</v>
      </c>
      <c r="B5216" s="12">
        <v>74433907</v>
      </c>
      <c r="C5216" s="2">
        <v>1556.27558</v>
      </c>
      <c r="D5216" s="2">
        <v>1679.22135</v>
      </c>
      <c r="E5216" s="2" t="s">
        <v>24</v>
      </c>
      <c r="F5216" s="2">
        <v>7.9000000000000001E-2</v>
      </c>
      <c r="G5216" s="2" t="s">
        <v>25</v>
      </c>
      <c r="H5216" s="3">
        <v>42256</v>
      </c>
    </row>
    <row r="5217" spans="1:8">
      <c r="A5217" s="2" t="s">
        <v>1060</v>
      </c>
      <c r="B5217" s="12">
        <v>59011025630</v>
      </c>
      <c r="C5217" s="2">
        <v>8.0216200000000004</v>
      </c>
      <c r="D5217" s="2">
        <v>8.4628899999999998</v>
      </c>
      <c r="E5217" s="2" t="s">
        <v>24</v>
      </c>
      <c r="F5217" s="2">
        <v>5.5E-2</v>
      </c>
      <c r="G5217" s="2" t="s">
        <v>25</v>
      </c>
      <c r="H5217" s="3">
        <v>42256</v>
      </c>
    </row>
    <row r="5218" spans="1:8">
      <c r="A5218" s="2" t="s">
        <v>1061</v>
      </c>
      <c r="B5218" s="12">
        <v>59011025530</v>
      </c>
      <c r="C5218" s="2">
        <v>8.1937499999999996</v>
      </c>
      <c r="D5218" s="2">
        <v>8.6444899999999993</v>
      </c>
      <c r="E5218" s="2" t="s">
        <v>24</v>
      </c>
      <c r="F5218" s="2">
        <v>5.5E-2</v>
      </c>
      <c r="G5218" s="2" t="s">
        <v>25</v>
      </c>
      <c r="H5218" s="3">
        <v>42256</v>
      </c>
    </row>
    <row r="5219" spans="1:8">
      <c r="A5219" s="2" t="s">
        <v>1428</v>
      </c>
      <c r="B5219" s="12">
        <v>299598030</v>
      </c>
      <c r="C5219" s="2">
        <v>9.6602200000000007</v>
      </c>
      <c r="D5219" s="2">
        <v>11.592549999999999</v>
      </c>
      <c r="E5219" s="2" t="s">
        <v>24</v>
      </c>
      <c r="F5219" s="2">
        <v>0.2</v>
      </c>
      <c r="G5219" s="2" t="s">
        <v>25</v>
      </c>
      <c r="H5219" s="3">
        <v>42256</v>
      </c>
    </row>
    <row r="5220" spans="1:8">
      <c r="A5220" s="2" t="s">
        <v>1223</v>
      </c>
      <c r="B5220" s="12">
        <v>59011026310</v>
      </c>
      <c r="C5220" s="2">
        <v>13.769869999999999</v>
      </c>
      <c r="D5220" s="2">
        <v>14.871460000000001</v>
      </c>
      <c r="E5220" s="2" t="s">
        <v>24</v>
      </c>
      <c r="F5220" s="2">
        <v>0.08</v>
      </c>
      <c r="G5220" s="2" t="s">
        <v>25</v>
      </c>
      <c r="H5220" s="3">
        <v>42256</v>
      </c>
    </row>
    <row r="5221" spans="1:8">
      <c r="A5221" s="2" t="s">
        <v>1224</v>
      </c>
      <c r="B5221" s="12">
        <v>59011026210</v>
      </c>
      <c r="C5221" s="2">
        <v>9.3849699999999991</v>
      </c>
      <c r="D5221" s="2">
        <v>10.135770000000001</v>
      </c>
      <c r="E5221" s="2" t="s">
        <v>24</v>
      </c>
      <c r="F5221" s="2">
        <v>0.08</v>
      </c>
      <c r="G5221" s="2" t="s">
        <v>25</v>
      </c>
      <c r="H5221" s="3">
        <v>42256</v>
      </c>
    </row>
    <row r="5222" spans="1:8">
      <c r="A5222" s="2" t="s">
        <v>1225</v>
      </c>
      <c r="B5222" s="12">
        <v>59011026125</v>
      </c>
      <c r="C5222" s="2">
        <v>4.8464999999999998</v>
      </c>
      <c r="D5222" s="2">
        <v>5.2342700000000004</v>
      </c>
      <c r="E5222" s="2" t="s">
        <v>24</v>
      </c>
      <c r="F5222" s="2">
        <v>0.08</v>
      </c>
      <c r="G5222" s="2" t="s">
        <v>25</v>
      </c>
      <c r="H5222" s="3">
        <v>42256</v>
      </c>
    </row>
    <row r="5223" spans="1:8">
      <c r="A5223" s="2" t="s">
        <v>1086</v>
      </c>
      <c r="B5223" s="12">
        <v>58468002001</v>
      </c>
      <c r="C5223" s="2">
        <v>2.8230900000000001</v>
      </c>
      <c r="D5223" s="2">
        <v>3.10371</v>
      </c>
      <c r="E5223" s="2" t="s">
        <v>24</v>
      </c>
      <c r="F5223" s="2">
        <v>9.9400000000000002E-2</v>
      </c>
      <c r="G5223" s="2" t="s">
        <v>25</v>
      </c>
      <c r="H5223" s="3">
        <v>42256</v>
      </c>
    </row>
    <row r="5224" spans="1:8">
      <c r="A5224" s="2" t="s">
        <v>1087</v>
      </c>
      <c r="B5224" s="12">
        <v>58468002101</v>
      </c>
      <c r="C5224" s="2">
        <v>5.62981</v>
      </c>
      <c r="D5224" s="2">
        <v>6.1894200000000001</v>
      </c>
      <c r="E5224" s="2" t="s">
        <v>24</v>
      </c>
      <c r="F5224" s="2">
        <v>9.9400000000000002E-2</v>
      </c>
      <c r="G5224" s="2" t="s">
        <v>25</v>
      </c>
      <c r="H5224" s="3">
        <v>42256</v>
      </c>
    </row>
    <row r="5225" spans="1:8">
      <c r="A5225" s="2" t="s">
        <v>1088</v>
      </c>
      <c r="B5225" s="12">
        <v>58468013201</v>
      </c>
      <c r="C5225" s="2">
        <v>13.514010000000001</v>
      </c>
      <c r="D5225" s="2">
        <v>14.85731</v>
      </c>
      <c r="E5225" s="2" t="s">
        <v>24</v>
      </c>
      <c r="F5225" s="2">
        <v>9.9400000000000002E-2</v>
      </c>
      <c r="G5225" s="2" t="s">
        <v>25</v>
      </c>
      <c r="H5225" s="3">
        <v>42256</v>
      </c>
    </row>
    <row r="5226" spans="1:8">
      <c r="A5226" s="2" t="s">
        <v>1089</v>
      </c>
      <c r="B5226" s="12">
        <v>58468013101</v>
      </c>
      <c r="C5226" s="2">
        <v>13.630050000000001</v>
      </c>
      <c r="D5226" s="2">
        <v>14.98488</v>
      </c>
      <c r="E5226" s="2" t="s">
        <v>24</v>
      </c>
      <c r="F5226" s="2">
        <v>9.9400000000000002E-2</v>
      </c>
      <c r="G5226" s="2" t="s">
        <v>25</v>
      </c>
      <c r="H5226" s="3">
        <v>42256</v>
      </c>
    </row>
    <row r="5227" spans="1:8">
      <c r="A5227" s="2" t="s">
        <v>1090</v>
      </c>
      <c r="B5227" s="12">
        <v>58468013001</v>
      </c>
      <c r="C5227" s="2">
        <v>4.5061999999999998</v>
      </c>
      <c r="D5227" s="2">
        <v>4.9541199999999996</v>
      </c>
      <c r="E5227" s="2" t="s">
        <v>24</v>
      </c>
      <c r="F5227" s="2">
        <v>9.9400000000000002E-2</v>
      </c>
      <c r="G5227" s="2" t="s">
        <v>25</v>
      </c>
      <c r="H5227" s="3">
        <v>42256</v>
      </c>
    </row>
    <row r="5228" spans="1:8">
      <c r="A5228" s="2" t="s">
        <v>1890</v>
      </c>
      <c r="B5228" s="12">
        <v>642020790</v>
      </c>
      <c r="C5228" s="2">
        <v>1.0908500000000001</v>
      </c>
      <c r="D5228" s="2">
        <v>2.4397899999999999</v>
      </c>
      <c r="E5228" s="2" t="s">
        <v>24</v>
      </c>
      <c r="F5228" s="2">
        <v>1.2365999999999999</v>
      </c>
      <c r="G5228" s="2" t="s">
        <v>25</v>
      </c>
      <c r="H5228" s="3">
        <v>42256</v>
      </c>
    </row>
    <row r="5229" spans="1:8">
      <c r="A5229" s="2" t="s">
        <v>355</v>
      </c>
      <c r="B5229" s="12">
        <v>58406042534</v>
      </c>
      <c r="C5229" s="2">
        <v>390.11398000000003</v>
      </c>
      <c r="D5229" s="2">
        <v>420.93687999999997</v>
      </c>
      <c r="E5229" s="2" t="s">
        <v>24</v>
      </c>
      <c r="F5229" s="2">
        <v>7.9000000000000001E-2</v>
      </c>
      <c r="G5229" s="2" t="s">
        <v>25</v>
      </c>
      <c r="H5229" s="3">
        <v>42263</v>
      </c>
    </row>
    <row r="5230" spans="1:8">
      <c r="A5230" s="2" t="s">
        <v>356</v>
      </c>
      <c r="B5230" s="12">
        <v>58406045504</v>
      </c>
      <c r="C5230" s="2">
        <v>769.13408000000004</v>
      </c>
      <c r="D5230" s="2">
        <v>829.90336000000002</v>
      </c>
      <c r="E5230" s="2" t="s">
        <v>24</v>
      </c>
      <c r="F5230" s="2">
        <v>7.9000000000000001E-2</v>
      </c>
      <c r="G5230" s="2" t="s">
        <v>25</v>
      </c>
      <c r="H5230" s="3">
        <v>42263</v>
      </c>
    </row>
    <row r="5231" spans="1:8">
      <c r="A5231" s="2" t="s">
        <v>357</v>
      </c>
      <c r="B5231" s="12">
        <v>58406044504</v>
      </c>
      <c r="C5231" s="2">
        <v>800.80088000000001</v>
      </c>
      <c r="D5231" s="2">
        <v>864.07216000000005</v>
      </c>
      <c r="E5231" s="2" t="s">
        <v>24</v>
      </c>
      <c r="F5231" s="2">
        <v>7.9000000000000001E-2</v>
      </c>
      <c r="G5231" s="2" t="s">
        <v>25</v>
      </c>
      <c r="H5231" s="3">
        <v>42263</v>
      </c>
    </row>
    <row r="5232" spans="1:8">
      <c r="A5232" s="2" t="s">
        <v>358</v>
      </c>
      <c r="B5232" s="12">
        <v>58406043504</v>
      </c>
      <c r="C5232" s="2">
        <v>801.91240000000005</v>
      </c>
      <c r="D5232" s="2">
        <v>865.27148999999997</v>
      </c>
      <c r="E5232" s="2" t="s">
        <v>24</v>
      </c>
      <c r="F5232" s="2">
        <v>7.9000000000000001E-2</v>
      </c>
      <c r="G5232" s="2" t="s">
        <v>25</v>
      </c>
      <c r="H5232" s="3">
        <v>42263</v>
      </c>
    </row>
    <row r="5233" spans="1:8">
      <c r="A5233" s="2" t="s">
        <v>1752</v>
      </c>
      <c r="B5233" s="12">
        <v>50458054360</v>
      </c>
      <c r="C5233" s="2">
        <v>5.5188100000000002</v>
      </c>
      <c r="D5233" s="2">
        <v>5.8443100000000001</v>
      </c>
      <c r="E5233" s="2" t="s">
        <v>24</v>
      </c>
      <c r="F5233" s="2">
        <v>5.8999999999999997E-2</v>
      </c>
      <c r="G5233" s="2" t="s">
        <v>25</v>
      </c>
      <c r="H5233" s="3">
        <v>42263</v>
      </c>
    </row>
    <row r="5234" spans="1:8">
      <c r="A5234" s="2" t="s">
        <v>1891</v>
      </c>
      <c r="B5234" s="12">
        <v>50458054260</v>
      </c>
      <c r="C5234" s="2">
        <v>5.4865899999999996</v>
      </c>
      <c r="D5234" s="2">
        <v>5.8101900000000004</v>
      </c>
      <c r="E5234" s="2" t="s">
        <v>24</v>
      </c>
      <c r="F5234" s="2">
        <v>5.8999999999999997E-2</v>
      </c>
      <c r="G5234" s="2" t="s">
        <v>25</v>
      </c>
      <c r="H5234" s="3">
        <v>42263</v>
      </c>
    </row>
    <row r="5235" spans="1:8">
      <c r="A5235" s="2" t="s">
        <v>1753</v>
      </c>
      <c r="B5235" s="12">
        <v>50458054160</v>
      </c>
      <c r="C5235" s="2">
        <v>5.5226300000000004</v>
      </c>
      <c r="D5235" s="2">
        <v>5.8483499999999999</v>
      </c>
      <c r="E5235" s="2" t="s">
        <v>24</v>
      </c>
      <c r="F5235" s="2">
        <v>5.8999999999999997E-2</v>
      </c>
      <c r="G5235" s="2" t="s">
        <v>25</v>
      </c>
      <c r="H5235" s="3">
        <v>42263</v>
      </c>
    </row>
    <row r="5236" spans="1:8">
      <c r="A5236" s="2" t="s">
        <v>1892</v>
      </c>
      <c r="B5236" s="12">
        <v>50458054060</v>
      </c>
      <c r="C5236" s="2">
        <v>5.5012999999999996</v>
      </c>
      <c r="D5236" s="2">
        <v>5.8257700000000003</v>
      </c>
      <c r="E5236" s="2" t="s">
        <v>24</v>
      </c>
      <c r="F5236" s="2">
        <v>5.8999999999999997E-2</v>
      </c>
      <c r="G5236" s="2" t="s">
        <v>25</v>
      </c>
      <c r="H5236" s="3">
        <v>42263</v>
      </c>
    </row>
    <row r="5237" spans="1:8">
      <c r="A5237" s="2" t="s">
        <v>799</v>
      </c>
      <c r="B5237" s="12">
        <v>50458014030</v>
      </c>
      <c r="C5237" s="2">
        <v>11.04354</v>
      </c>
      <c r="D5237" s="2">
        <v>11.694889999999999</v>
      </c>
      <c r="E5237" s="2" t="s">
        <v>24</v>
      </c>
      <c r="F5237" s="2">
        <v>5.8999999999999997E-2</v>
      </c>
      <c r="G5237" s="2" t="s">
        <v>25</v>
      </c>
      <c r="H5237" s="3">
        <v>42263</v>
      </c>
    </row>
    <row r="5238" spans="1:8">
      <c r="A5238" s="2" t="s">
        <v>800</v>
      </c>
      <c r="B5238" s="12">
        <v>50458014130</v>
      </c>
      <c r="C5238" s="2">
        <v>11.05349</v>
      </c>
      <c r="D5238" s="2">
        <v>11.70543</v>
      </c>
      <c r="E5238" s="2" t="s">
        <v>24</v>
      </c>
      <c r="F5238" s="2">
        <v>5.8999999999999997E-2</v>
      </c>
      <c r="G5238" s="2" t="s">
        <v>25</v>
      </c>
      <c r="H5238" s="3">
        <v>42263</v>
      </c>
    </row>
    <row r="5239" spans="1:8">
      <c r="A5239" s="2" t="s">
        <v>505</v>
      </c>
      <c r="B5239" s="12">
        <v>67386031101</v>
      </c>
      <c r="C5239" s="2">
        <v>10.29304</v>
      </c>
      <c r="D5239" s="2">
        <v>12.34135</v>
      </c>
      <c r="E5239" s="2" t="s">
        <v>24</v>
      </c>
      <c r="F5239" s="2">
        <v>0.19900000000000001</v>
      </c>
      <c r="G5239" s="2" t="s">
        <v>25</v>
      </c>
      <c r="H5239" s="3">
        <v>42263</v>
      </c>
    </row>
    <row r="5240" spans="1:8">
      <c r="A5240" s="2" t="s">
        <v>506</v>
      </c>
      <c r="B5240" s="12">
        <v>67386031201</v>
      </c>
      <c r="C5240" s="2">
        <v>20.826180000000001</v>
      </c>
      <c r="D5240" s="2">
        <v>24.970590000000001</v>
      </c>
      <c r="E5240" s="2" t="s">
        <v>24</v>
      </c>
      <c r="F5240" s="2">
        <v>0.19900000000000001</v>
      </c>
      <c r="G5240" s="2" t="s">
        <v>25</v>
      </c>
      <c r="H5240" s="3">
        <v>42263</v>
      </c>
    </row>
    <row r="5241" spans="1:8">
      <c r="A5241" s="2" t="s">
        <v>1580</v>
      </c>
      <c r="B5241" s="12">
        <v>44087002203</v>
      </c>
      <c r="C5241" s="2">
        <v>857.84166000000005</v>
      </c>
      <c r="D5241" s="2">
        <v>909.31215999999995</v>
      </c>
      <c r="E5241" s="2" t="s">
        <v>24</v>
      </c>
      <c r="F5241" s="2">
        <v>0.06</v>
      </c>
      <c r="G5241" s="2" t="s">
        <v>25</v>
      </c>
      <c r="H5241" s="3">
        <v>42263</v>
      </c>
    </row>
    <row r="5242" spans="1:8">
      <c r="A5242" s="2" t="s">
        <v>188</v>
      </c>
      <c r="B5242" s="12">
        <v>44087004403</v>
      </c>
      <c r="C5242" s="2">
        <v>872.45243000000005</v>
      </c>
      <c r="D5242" s="2">
        <v>924.79957999999999</v>
      </c>
      <c r="E5242" s="2" t="s">
        <v>24</v>
      </c>
      <c r="F5242" s="2">
        <v>0.06</v>
      </c>
      <c r="G5242" s="2" t="s">
        <v>25</v>
      </c>
      <c r="H5242" s="3">
        <v>42263</v>
      </c>
    </row>
    <row r="5243" spans="1:8">
      <c r="A5243" s="2" t="s">
        <v>1075</v>
      </c>
      <c r="B5243" s="12">
        <v>57894007002</v>
      </c>
      <c r="C5243" s="2">
        <v>6345.9347500000003</v>
      </c>
      <c r="D5243" s="2">
        <v>6783.8042500000001</v>
      </c>
      <c r="E5243" s="2" t="s">
        <v>24</v>
      </c>
      <c r="F5243" s="2">
        <v>6.9000000000000006E-2</v>
      </c>
      <c r="G5243" s="2" t="s">
        <v>25</v>
      </c>
      <c r="H5243" s="3">
        <v>42263</v>
      </c>
    </row>
    <row r="5244" spans="1:8">
      <c r="A5244" s="2" t="s">
        <v>1076</v>
      </c>
      <c r="B5244" s="12">
        <v>57894007001</v>
      </c>
      <c r="C5244" s="2">
        <v>6323.1833299999998</v>
      </c>
      <c r="D5244" s="2">
        <v>6759.4829799999998</v>
      </c>
      <c r="E5244" s="2" t="s">
        <v>24</v>
      </c>
      <c r="F5244" s="2">
        <v>6.9000000000000006E-2</v>
      </c>
      <c r="G5244" s="2" t="s">
        <v>25</v>
      </c>
      <c r="H5244" s="3">
        <v>42263</v>
      </c>
    </row>
    <row r="5245" spans="1:8">
      <c r="A5245" s="2" t="s">
        <v>981</v>
      </c>
      <c r="B5245" s="12">
        <v>65597090230</v>
      </c>
      <c r="C5245" s="2">
        <v>15.14574</v>
      </c>
      <c r="D5245" s="2">
        <v>16.712569999999999</v>
      </c>
      <c r="E5245" s="2" t="s">
        <v>24</v>
      </c>
      <c r="F5245" s="2">
        <v>0.10349999999999999</v>
      </c>
      <c r="G5245" s="2" t="s">
        <v>25</v>
      </c>
      <c r="H5245" s="3">
        <v>42263</v>
      </c>
    </row>
    <row r="5246" spans="1:8">
      <c r="A5246" s="2" t="s">
        <v>982</v>
      </c>
      <c r="B5246" s="12">
        <v>65597070118</v>
      </c>
      <c r="C5246" s="2">
        <v>2.5265</v>
      </c>
      <c r="D5246" s="2">
        <v>2.7878599999999998</v>
      </c>
      <c r="E5246" s="2" t="s">
        <v>24</v>
      </c>
      <c r="F5246" s="2">
        <v>0.10340000000000001</v>
      </c>
      <c r="G5246" s="2" t="s">
        <v>25</v>
      </c>
      <c r="H5246" s="3">
        <v>42263</v>
      </c>
    </row>
    <row r="5247" spans="1:8">
      <c r="A5247" s="2" t="s">
        <v>1823</v>
      </c>
      <c r="B5247" s="12">
        <v>68012005230</v>
      </c>
      <c r="C5247" s="2">
        <v>16.463170000000002</v>
      </c>
      <c r="D5247" s="2">
        <v>98.77901</v>
      </c>
      <c r="E5247" s="2" t="s">
        <v>24</v>
      </c>
      <c r="F5247" s="2">
        <v>5</v>
      </c>
      <c r="G5247" s="2" t="s">
        <v>25</v>
      </c>
      <c r="H5247" s="3">
        <v>42263</v>
      </c>
    </row>
    <row r="5248" spans="1:8">
      <c r="A5248" s="2" t="s">
        <v>1824</v>
      </c>
      <c r="B5248" s="12">
        <v>68012010430</v>
      </c>
      <c r="C5248" s="2">
        <v>15.95121</v>
      </c>
      <c r="D5248" s="2">
        <v>95.707239999999999</v>
      </c>
      <c r="E5248" s="2" t="s">
        <v>24</v>
      </c>
      <c r="F5248" s="2">
        <v>5</v>
      </c>
      <c r="G5248" s="2" t="s">
        <v>25</v>
      </c>
      <c r="H5248" s="3">
        <v>42263</v>
      </c>
    </row>
    <row r="5249" spans="1:8">
      <c r="A5249" s="2" t="s">
        <v>1825</v>
      </c>
      <c r="B5249" s="12">
        <v>68012005430</v>
      </c>
      <c r="C5249" s="2">
        <v>16.378139999999998</v>
      </c>
      <c r="D5249" s="2">
        <v>98.268820000000005</v>
      </c>
      <c r="E5249" s="2" t="s">
        <v>24</v>
      </c>
      <c r="F5249" s="2">
        <v>5</v>
      </c>
      <c r="G5249" s="2" t="s">
        <v>25</v>
      </c>
      <c r="H5249" s="3">
        <v>42263</v>
      </c>
    </row>
    <row r="5250" spans="1:8">
      <c r="A5250" s="2" t="s">
        <v>1893</v>
      </c>
      <c r="B5250" s="12">
        <v>135009826</v>
      </c>
      <c r="C5250" s="2">
        <v>7.306E-2</v>
      </c>
      <c r="D5250" s="2">
        <v>7.4190000000000006E-2</v>
      </c>
      <c r="E5250" s="2" t="s">
        <v>24</v>
      </c>
      <c r="F5250" s="2">
        <v>1.55E-2</v>
      </c>
      <c r="G5250" s="2" t="s">
        <v>25</v>
      </c>
      <c r="H5250" s="3">
        <v>42270</v>
      </c>
    </row>
    <row r="5251" spans="1:8">
      <c r="A5251" s="2" t="s">
        <v>1226</v>
      </c>
      <c r="B5251" s="12">
        <v>24414210</v>
      </c>
      <c r="C5251" s="2">
        <v>7.4492200000000004</v>
      </c>
      <c r="D5251" s="2">
        <v>8.1542499999999993</v>
      </c>
      <c r="E5251" s="2" t="s">
        <v>24</v>
      </c>
      <c r="F5251" s="2">
        <v>9.4600000000000004E-2</v>
      </c>
      <c r="G5251" s="2" t="s">
        <v>25</v>
      </c>
      <c r="H5251" s="3">
        <v>42270</v>
      </c>
    </row>
    <row r="5252" spans="1:8">
      <c r="A5252" s="2" t="s">
        <v>1373</v>
      </c>
      <c r="B5252" s="12">
        <v>65649055103</v>
      </c>
      <c r="C5252" s="2">
        <v>116.94341</v>
      </c>
      <c r="D5252" s="2">
        <v>162.28120999999999</v>
      </c>
      <c r="E5252" s="2" t="s">
        <v>24</v>
      </c>
      <c r="F5252" s="2">
        <v>0.38769999999999999</v>
      </c>
      <c r="G5252" s="2" t="s">
        <v>25</v>
      </c>
      <c r="H5252" s="3">
        <v>42270</v>
      </c>
    </row>
    <row r="5253" spans="1:8">
      <c r="A5253" s="2" t="s">
        <v>1374</v>
      </c>
      <c r="B5253" s="12">
        <v>65649055102</v>
      </c>
      <c r="C5253" s="2">
        <v>114.88985</v>
      </c>
      <c r="D5253" s="2">
        <v>159.43609000000001</v>
      </c>
      <c r="E5253" s="2" t="s">
        <v>24</v>
      </c>
      <c r="F5253" s="2">
        <v>0.38769999999999999</v>
      </c>
      <c r="G5253" s="2" t="s">
        <v>25</v>
      </c>
      <c r="H5253" s="3">
        <v>42270</v>
      </c>
    </row>
    <row r="5254" spans="1:8">
      <c r="A5254" s="2" t="s">
        <v>1755</v>
      </c>
      <c r="B5254" s="12">
        <v>65649055204</v>
      </c>
      <c r="C5254" s="2">
        <v>174.22505000000001</v>
      </c>
      <c r="D5254" s="2">
        <v>241.77036000000001</v>
      </c>
      <c r="E5254" s="2" t="s">
        <v>24</v>
      </c>
      <c r="F5254" s="2">
        <v>0.38769999999999999</v>
      </c>
      <c r="G5254" s="2" t="s">
        <v>25</v>
      </c>
      <c r="H5254" s="3">
        <v>42270</v>
      </c>
    </row>
    <row r="5255" spans="1:8">
      <c r="A5255" s="2" t="s">
        <v>624</v>
      </c>
      <c r="B5255" s="12">
        <v>74612390</v>
      </c>
      <c r="C5255" s="2">
        <v>7.1018999999999997</v>
      </c>
      <c r="D5255" s="2">
        <v>0.99426999999999999</v>
      </c>
      <c r="E5255" s="2" t="s">
        <v>24</v>
      </c>
      <c r="F5255" s="2">
        <v>-0.86</v>
      </c>
      <c r="G5255" s="2" t="s">
        <v>25</v>
      </c>
      <c r="H5255" s="3">
        <v>42270</v>
      </c>
    </row>
    <row r="5256" spans="1:8">
      <c r="A5256" s="2" t="s">
        <v>625</v>
      </c>
      <c r="B5256" s="12">
        <v>74612290</v>
      </c>
      <c r="C5256" s="2">
        <v>2.2016900000000001</v>
      </c>
      <c r="D5256" s="2">
        <v>0.50636999999999999</v>
      </c>
      <c r="E5256" s="2" t="s">
        <v>24</v>
      </c>
      <c r="F5256" s="2">
        <v>-0.77</v>
      </c>
      <c r="G5256" s="2" t="s">
        <v>25</v>
      </c>
      <c r="H5256" s="3">
        <v>42270</v>
      </c>
    </row>
    <row r="5257" spans="1:8">
      <c r="A5257" s="2" t="s">
        <v>1600</v>
      </c>
      <c r="B5257" s="12">
        <v>67546011112</v>
      </c>
      <c r="C5257" s="2">
        <v>40.447240000000001</v>
      </c>
      <c r="D5257" s="2">
        <v>48.050919999999998</v>
      </c>
      <c r="E5257" s="2" t="s">
        <v>24</v>
      </c>
      <c r="F5257" s="2">
        <v>0.188</v>
      </c>
      <c r="G5257" s="2" t="s">
        <v>25</v>
      </c>
      <c r="H5257" s="3">
        <v>42277</v>
      </c>
    </row>
    <row r="5258" spans="1:8">
      <c r="A5258" s="2" t="s">
        <v>1116</v>
      </c>
      <c r="B5258" s="12">
        <v>50419010910</v>
      </c>
      <c r="C5258" s="2">
        <v>10.67295</v>
      </c>
      <c r="D5258" s="2">
        <v>14.575390000000001</v>
      </c>
      <c r="E5258" s="2" t="s">
        <v>24</v>
      </c>
      <c r="F5258" s="2">
        <v>0.36559999999999998</v>
      </c>
      <c r="G5258" s="2" t="s">
        <v>25</v>
      </c>
      <c r="H5258" s="3">
        <v>42277</v>
      </c>
    </row>
    <row r="5259" spans="1:8">
      <c r="A5259" s="2" t="s">
        <v>1117</v>
      </c>
      <c r="B5259" s="12">
        <v>50419010510</v>
      </c>
      <c r="C5259" s="2">
        <v>7.9188999999999998</v>
      </c>
      <c r="D5259" s="2">
        <v>10.07549</v>
      </c>
      <c r="E5259" s="2" t="s">
        <v>24</v>
      </c>
      <c r="F5259" s="2">
        <v>0.27229999999999999</v>
      </c>
      <c r="G5259" s="2" t="s">
        <v>25</v>
      </c>
      <c r="H5259" s="3">
        <v>42277</v>
      </c>
    </row>
    <row r="5260" spans="1:8">
      <c r="A5260" s="2" t="s">
        <v>1118</v>
      </c>
      <c r="B5260" s="12">
        <v>50419011906</v>
      </c>
      <c r="C5260" s="2">
        <v>10.67295</v>
      </c>
      <c r="D5260" s="2">
        <v>14.575390000000001</v>
      </c>
      <c r="E5260" s="2" t="s">
        <v>24</v>
      </c>
      <c r="F5260" s="2">
        <v>0.36559999999999998</v>
      </c>
      <c r="G5260" s="2" t="s">
        <v>25</v>
      </c>
      <c r="H5260" s="3">
        <v>42277</v>
      </c>
    </row>
    <row r="5261" spans="1:8">
      <c r="A5261" s="2" t="s">
        <v>1119</v>
      </c>
      <c r="B5261" s="12">
        <v>50419011506</v>
      </c>
      <c r="C5261" s="2">
        <v>7.9188999999999998</v>
      </c>
      <c r="D5261" s="2">
        <v>10.07549</v>
      </c>
      <c r="E5261" s="2" t="s">
        <v>24</v>
      </c>
      <c r="F5261" s="2">
        <v>0.27229999999999999</v>
      </c>
      <c r="G5261" s="2" t="s">
        <v>25</v>
      </c>
      <c r="H5261" s="3">
        <v>42277</v>
      </c>
    </row>
    <row r="5262" spans="1:8">
      <c r="A5262" s="2" t="s">
        <v>1894</v>
      </c>
      <c r="B5262" s="12">
        <v>597018230</v>
      </c>
      <c r="C5262" s="2">
        <v>15.36571</v>
      </c>
      <c r="D5262" s="2">
        <v>16.272290000000002</v>
      </c>
      <c r="E5262" s="2" t="s">
        <v>24</v>
      </c>
      <c r="F5262" s="2">
        <v>5.8999999999999997E-2</v>
      </c>
      <c r="G5262" s="2" t="s">
        <v>25</v>
      </c>
      <c r="H5262" s="3">
        <v>42277</v>
      </c>
    </row>
    <row r="5263" spans="1:8">
      <c r="A5263" s="2" t="s">
        <v>1895</v>
      </c>
      <c r="B5263" s="12">
        <v>597016430</v>
      </c>
      <c r="C5263" s="2">
        <v>15.389519999999999</v>
      </c>
      <c r="D5263" s="2">
        <v>16.297509999999999</v>
      </c>
      <c r="E5263" s="2" t="s">
        <v>24</v>
      </c>
      <c r="F5263" s="2">
        <v>5.8999999999999997E-2</v>
      </c>
      <c r="G5263" s="2" t="s">
        <v>25</v>
      </c>
      <c r="H5263" s="3">
        <v>42277</v>
      </c>
    </row>
    <row r="5264" spans="1:8">
      <c r="A5264" s="2" t="s">
        <v>1277</v>
      </c>
      <c r="B5264" s="12">
        <v>66869014730</v>
      </c>
      <c r="C5264" s="2">
        <v>6.1596900000000003</v>
      </c>
      <c r="D5264" s="2">
        <v>6.4684699999999999</v>
      </c>
      <c r="E5264" s="2" t="s">
        <v>24</v>
      </c>
      <c r="F5264" s="2">
        <v>5.0099999999999999E-2</v>
      </c>
      <c r="G5264" s="2" t="s">
        <v>25</v>
      </c>
      <c r="H5264" s="3">
        <v>42277</v>
      </c>
    </row>
    <row r="5265" spans="1:8">
      <c r="A5265" s="2" t="s">
        <v>973</v>
      </c>
      <c r="B5265" s="12">
        <v>66869013730</v>
      </c>
      <c r="C5265" s="2">
        <v>2.8829199999999999</v>
      </c>
      <c r="D5265" s="2">
        <v>3.0273300000000001</v>
      </c>
      <c r="E5265" s="2" t="s">
        <v>24</v>
      </c>
      <c r="F5265" s="2">
        <v>5.0099999999999999E-2</v>
      </c>
      <c r="G5265" s="2" t="s">
        <v>25</v>
      </c>
      <c r="H5265" s="3">
        <v>42277</v>
      </c>
    </row>
    <row r="5266" spans="1:8">
      <c r="A5266" s="2" t="s">
        <v>996</v>
      </c>
      <c r="B5266" s="12">
        <v>44087115001</v>
      </c>
      <c r="C5266" s="2">
        <v>239.83600000000001</v>
      </c>
      <c r="D5266" s="2">
        <v>258.41609999999997</v>
      </c>
      <c r="E5266" s="2" t="s">
        <v>24</v>
      </c>
      <c r="F5266" s="2">
        <v>7.7499999999999999E-2</v>
      </c>
      <c r="G5266" s="2" t="s">
        <v>25</v>
      </c>
      <c r="H5266" s="3">
        <v>42277</v>
      </c>
    </row>
    <row r="5267" spans="1:8">
      <c r="A5267" s="2" t="s">
        <v>873</v>
      </c>
      <c r="B5267" s="12">
        <v>597013554</v>
      </c>
      <c r="C5267" s="2">
        <v>5.0711000000000004</v>
      </c>
      <c r="D5267" s="2">
        <v>5.3751699999999998</v>
      </c>
      <c r="E5267" s="2" t="s">
        <v>24</v>
      </c>
      <c r="F5267" s="2">
        <v>0.06</v>
      </c>
      <c r="G5267" s="2" t="s">
        <v>25</v>
      </c>
      <c r="H5267" s="3">
        <v>42277</v>
      </c>
    </row>
    <row r="5268" spans="1:8">
      <c r="A5268" s="2" t="s">
        <v>874</v>
      </c>
      <c r="B5268" s="12">
        <v>597014954</v>
      </c>
      <c r="C5268" s="2">
        <v>5.0684300000000002</v>
      </c>
      <c r="D5268" s="2">
        <v>5.3723400000000003</v>
      </c>
      <c r="E5268" s="2" t="s">
        <v>24</v>
      </c>
      <c r="F5268" s="2">
        <v>0.06</v>
      </c>
      <c r="G5268" s="2" t="s">
        <v>25</v>
      </c>
      <c r="H5268" s="3">
        <v>42277</v>
      </c>
    </row>
    <row r="5269" spans="1:8">
      <c r="A5269" s="2" t="s">
        <v>1757</v>
      </c>
      <c r="B5269" s="12">
        <v>597015230</v>
      </c>
      <c r="C5269" s="2">
        <v>10.9724</v>
      </c>
      <c r="D5269" s="2">
        <v>11.61988</v>
      </c>
      <c r="E5269" s="2" t="s">
        <v>24</v>
      </c>
      <c r="F5269" s="2">
        <v>5.8999999999999997E-2</v>
      </c>
      <c r="G5269" s="2" t="s">
        <v>25</v>
      </c>
      <c r="H5269" s="3">
        <v>42298</v>
      </c>
    </row>
    <row r="5270" spans="1:8">
      <c r="A5270" s="2" t="s">
        <v>1758</v>
      </c>
      <c r="B5270" s="12">
        <v>597015330</v>
      </c>
      <c r="C5270" s="2">
        <v>11.04439</v>
      </c>
      <c r="D5270" s="2">
        <v>11.696099999999999</v>
      </c>
      <c r="E5270" s="2" t="s">
        <v>24</v>
      </c>
      <c r="F5270" s="2">
        <v>5.8999999999999997E-2</v>
      </c>
      <c r="G5270" s="2" t="s">
        <v>25</v>
      </c>
      <c r="H5270" s="3">
        <v>42298</v>
      </c>
    </row>
    <row r="5271" spans="1:8">
      <c r="A5271" s="2" t="s">
        <v>1288</v>
      </c>
      <c r="B5271" s="12">
        <v>65026005</v>
      </c>
      <c r="C5271" s="2">
        <v>49.116070000000001</v>
      </c>
      <c r="D5271" s="2">
        <v>53.53407</v>
      </c>
      <c r="E5271" s="2" t="s">
        <v>24</v>
      </c>
      <c r="F5271" s="2">
        <v>0.09</v>
      </c>
      <c r="G5271" s="2" t="s">
        <v>25</v>
      </c>
      <c r="H5271" s="3">
        <v>42298</v>
      </c>
    </row>
    <row r="5272" spans="1:8">
      <c r="A5272" s="2" t="s">
        <v>1288</v>
      </c>
      <c r="B5272" s="12">
        <v>65026025</v>
      </c>
      <c r="C5272" s="2">
        <v>48.999859999999998</v>
      </c>
      <c r="D5272" s="2">
        <v>53.406910000000003</v>
      </c>
      <c r="E5272" s="2" t="s">
        <v>24</v>
      </c>
      <c r="F5272" s="2">
        <v>8.9899999999999994E-2</v>
      </c>
      <c r="G5272" s="2" t="s">
        <v>25</v>
      </c>
      <c r="H5272" s="3">
        <v>42298</v>
      </c>
    </row>
    <row r="5273" spans="1:8">
      <c r="A5273" s="2" t="s">
        <v>107</v>
      </c>
      <c r="B5273" s="12">
        <v>430047801</v>
      </c>
      <c r="C5273" s="2">
        <v>239.63621000000001</v>
      </c>
      <c r="D5273" s="2">
        <v>258.80484999999999</v>
      </c>
      <c r="E5273" s="2" t="s">
        <v>24</v>
      </c>
      <c r="F5273" s="2">
        <v>0.08</v>
      </c>
      <c r="G5273" s="2" t="s">
        <v>25</v>
      </c>
      <c r="H5273" s="3">
        <v>42195</v>
      </c>
    </row>
    <row r="5274" spans="1:8">
      <c r="A5274" s="2" t="s">
        <v>108</v>
      </c>
      <c r="B5274" s="12">
        <v>430047203</v>
      </c>
      <c r="C5274" s="2">
        <v>55.576729999999998</v>
      </c>
      <c r="D5274" s="2">
        <v>60.02393</v>
      </c>
      <c r="E5274" s="2" t="s">
        <v>24</v>
      </c>
      <c r="F5274" s="2">
        <v>0.08</v>
      </c>
      <c r="G5274" s="2" t="s">
        <v>25</v>
      </c>
      <c r="H5274" s="3">
        <v>42195</v>
      </c>
    </row>
    <row r="5275" spans="1:8">
      <c r="A5275" s="2" t="s">
        <v>109</v>
      </c>
      <c r="B5275" s="12">
        <v>430047115</v>
      </c>
      <c r="C5275" s="2">
        <v>7.8525700000000001</v>
      </c>
      <c r="D5275" s="2">
        <v>8.4807699999999997</v>
      </c>
      <c r="E5275" s="2" t="s">
        <v>24</v>
      </c>
      <c r="F5275" s="2">
        <v>0.08</v>
      </c>
      <c r="G5275" s="2" t="s">
        <v>25</v>
      </c>
      <c r="H5275" s="3">
        <v>42195</v>
      </c>
    </row>
    <row r="5276" spans="1:8">
      <c r="A5276" s="2" t="s">
        <v>220</v>
      </c>
      <c r="B5276" s="12">
        <v>52054055022</v>
      </c>
      <c r="C5276" s="2">
        <v>124.50971</v>
      </c>
      <c r="D5276" s="2">
        <v>161.86136999999999</v>
      </c>
      <c r="E5276" s="2" t="s">
        <v>24</v>
      </c>
      <c r="F5276" s="2">
        <v>0.3</v>
      </c>
      <c r="G5276" s="2" t="s">
        <v>25</v>
      </c>
      <c r="H5276" s="3">
        <v>42195</v>
      </c>
    </row>
    <row r="5277" spans="1:8">
      <c r="A5277" s="2" t="s">
        <v>1003</v>
      </c>
      <c r="B5277" s="12">
        <v>52544007654</v>
      </c>
      <c r="C5277" s="2">
        <v>6.6097799999999998</v>
      </c>
      <c r="D5277" s="2">
        <v>7.13849</v>
      </c>
      <c r="E5277" s="2" t="s">
        <v>24</v>
      </c>
      <c r="F5277" s="2">
        <v>0.08</v>
      </c>
      <c r="G5277" s="2" t="s">
        <v>25</v>
      </c>
      <c r="H5277" s="3">
        <v>42195</v>
      </c>
    </row>
    <row r="5278" spans="1:8">
      <c r="A5278" s="2" t="s">
        <v>1004</v>
      </c>
      <c r="B5278" s="12">
        <v>52544007730</v>
      </c>
      <c r="C5278" s="2">
        <v>12.994149999999999</v>
      </c>
      <c r="D5278" s="2">
        <v>14.03355</v>
      </c>
      <c r="E5278" s="2" t="s">
        <v>24</v>
      </c>
      <c r="F5278" s="2">
        <v>0.08</v>
      </c>
      <c r="G5278" s="2" t="s">
        <v>25</v>
      </c>
      <c r="H5278" s="3">
        <v>42195</v>
      </c>
    </row>
    <row r="5279" spans="1:8">
      <c r="A5279" s="2" t="s">
        <v>251</v>
      </c>
      <c r="B5279" s="12">
        <v>63402091130</v>
      </c>
      <c r="C5279" s="2">
        <v>5.5711399999999998</v>
      </c>
      <c r="D5279" s="2">
        <v>5.90402</v>
      </c>
      <c r="E5279" s="2" t="s">
        <v>24</v>
      </c>
      <c r="F5279" s="2">
        <v>5.9799999999999999E-2</v>
      </c>
      <c r="G5279" s="2" t="s">
        <v>25</v>
      </c>
      <c r="H5279" s="3">
        <v>42195</v>
      </c>
    </row>
    <row r="5280" spans="1:8">
      <c r="A5280" s="2" t="s">
        <v>251</v>
      </c>
      <c r="B5280" s="12">
        <v>63402091164</v>
      </c>
      <c r="C5280" s="2">
        <v>5.4976200000000004</v>
      </c>
      <c r="D5280" s="2">
        <v>5.8261000000000003</v>
      </c>
      <c r="E5280" s="2" t="s">
        <v>24</v>
      </c>
      <c r="F5280" s="2">
        <v>5.9700000000000003E-2</v>
      </c>
      <c r="G5280" s="2" t="s">
        <v>25</v>
      </c>
      <c r="H5280" s="3">
        <v>42195</v>
      </c>
    </row>
    <row r="5281" spans="1:8">
      <c r="A5281" s="2" t="s">
        <v>1501</v>
      </c>
      <c r="B5281" s="12">
        <v>59011075104</v>
      </c>
      <c r="C5281" s="2">
        <v>68.024159999999995</v>
      </c>
      <c r="D5281" s="2">
        <v>74.487129999999993</v>
      </c>
      <c r="E5281" s="2" t="s">
        <v>24</v>
      </c>
      <c r="F5281" s="2">
        <v>9.5000000000000001E-2</v>
      </c>
      <c r="G5281" s="2" t="s">
        <v>25</v>
      </c>
      <c r="H5281" s="3">
        <v>42195</v>
      </c>
    </row>
    <row r="5282" spans="1:8">
      <c r="A5282" s="2" t="s">
        <v>1502</v>
      </c>
      <c r="B5282" s="12">
        <v>59011075804</v>
      </c>
      <c r="C5282" s="2">
        <v>98.134640000000005</v>
      </c>
      <c r="D5282" s="2">
        <v>107.45645</v>
      </c>
      <c r="E5282" s="2" t="s">
        <v>24</v>
      </c>
      <c r="F5282" s="2">
        <v>9.5000000000000001E-2</v>
      </c>
      <c r="G5282" s="2" t="s">
        <v>25</v>
      </c>
      <c r="H5282" s="3">
        <v>42195</v>
      </c>
    </row>
    <row r="5283" spans="1:8">
      <c r="A5283" s="2" t="s">
        <v>1503</v>
      </c>
      <c r="B5283" s="12">
        <v>59011075204</v>
      </c>
      <c r="C5283" s="2">
        <v>120.05457</v>
      </c>
      <c r="D5283" s="2">
        <v>131.46095</v>
      </c>
      <c r="E5283" s="2" t="s">
        <v>24</v>
      </c>
      <c r="F5283" s="2">
        <v>9.5000000000000001E-2</v>
      </c>
      <c r="G5283" s="2" t="s">
        <v>25</v>
      </c>
      <c r="H5283" s="3">
        <v>42195</v>
      </c>
    </row>
    <row r="5284" spans="1:8">
      <c r="A5284" s="2" t="s">
        <v>1504</v>
      </c>
      <c r="B5284" s="12">
        <v>59011075004</v>
      </c>
      <c r="C5284" s="2">
        <v>45.24212</v>
      </c>
      <c r="D5284" s="2">
        <v>49.540120000000002</v>
      </c>
      <c r="E5284" s="2" t="s">
        <v>24</v>
      </c>
      <c r="F5284" s="2">
        <v>9.5000000000000001E-2</v>
      </c>
      <c r="G5284" s="2" t="s">
        <v>25</v>
      </c>
      <c r="H5284" s="3">
        <v>42195</v>
      </c>
    </row>
    <row r="5285" spans="1:8">
      <c r="A5285" s="2" t="s">
        <v>1689</v>
      </c>
      <c r="B5285" s="12">
        <v>59011075704</v>
      </c>
      <c r="C5285" s="2">
        <v>62.936999999999998</v>
      </c>
      <c r="D5285" s="2">
        <v>68.914760000000001</v>
      </c>
      <c r="E5285" s="2" t="s">
        <v>24</v>
      </c>
      <c r="F5285" s="2">
        <v>9.5000000000000001E-2</v>
      </c>
      <c r="G5285" s="2" t="s">
        <v>25</v>
      </c>
      <c r="H5285" s="3">
        <v>42195</v>
      </c>
    </row>
    <row r="5286" spans="1:8">
      <c r="A5286" s="2" t="s">
        <v>112</v>
      </c>
      <c r="B5286" s="12">
        <v>456141001</v>
      </c>
      <c r="C5286" s="2">
        <v>2.9713500000000002</v>
      </c>
      <c r="D5286" s="2">
        <v>3.2035300000000002</v>
      </c>
      <c r="E5286" s="2" t="s">
        <v>24</v>
      </c>
      <c r="F5286" s="2">
        <v>7.8100000000000003E-2</v>
      </c>
      <c r="G5286" s="2" t="s">
        <v>25</v>
      </c>
      <c r="H5286" s="3">
        <v>42195</v>
      </c>
    </row>
    <row r="5287" spans="1:8">
      <c r="A5287" s="2" t="s">
        <v>113</v>
      </c>
      <c r="B5287" s="12">
        <v>456140201</v>
      </c>
      <c r="C5287" s="2">
        <v>2.9662600000000001</v>
      </c>
      <c r="D5287" s="2">
        <v>3.1962000000000002</v>
      </c>
      <c r="E5287" s="2" t="s">
        <v>24</v>
      </c>
      <c r="F5287" s="2">
        <v>7.7499999999999999E-2</v>
      </c>
      <c r="G5287" s="2" t="s">
        <v>25</v>
      </c>
      <c r="H5287" s="3">
        <v>42195</v>
      </c>
    </row>
    <row r="5288" spans="1:8">
      <c r="A5288" s="2" t="s">
        <v>114</v>
      </c>
      <c r="B5288" s="12">
        <v>456142001</v>
      </c>
      <c r="C5288" s="2">
        <v>3.0915499999999998</v>
      </c>
      <c r="D5288" s="2">
        <v>3.35439</v>
      </c>
      <c r="E5288" s="2" t="s">
        <v>24</v>
      </c>
      <c r="F5288" s="2">
        <v>8.5000000000000006E-2</v>
      </c>
      <c r="G5288" s="2" t="s">
        <v>25</v>
      </c>
      <c r="H5288" s="3">
        <v>42195</v>
      </c>
    </row>
    <row r="5289" spans="1:8">
      <c r="A5289" s="2" t="s">
        <v>115</v>
      </c>
      <c r="B5289" s="12">
        <v>456140501</v>
      </c>
      <c r="C5289" s="2">
        <v>2.96692</v>
      </c>
      <c r="D5289" s="2">
        <v>3.19929</v>
      </c>
      <c r="E5289" s="2" t="s">
        <v>24</v>
      </c>
      <c r="F5289" s="2">
        <v>7.8299999999999995E-2</v>
      </c>
      <c r="G5289" s="2" t="s">
        <v>25</v>
      </c>
      <c r="H5289" s="3">
        <v>42195</v>
      </c>
    </row>
    <row r="5290" spans="1:8">
      <c r="A5290" s="2" t="s">
        <v>1555</v>
      </c>
      <c r="B5290" s="12">
        <v>456401001</v>
      </c>
      <c r="C5290" s="2">
        <v>5.9685800000000002</v>
      </c>
      <c r="D5290" s="2">
        <v>6.5594700000000001</v>
      </c>
      <c r="E5290" s="2" t="s">
        <v>24</v>
      </c>
      <c r="F5290" s="2">
        <v>9.9000000000000005E-2</v>
      </c>
      <c r="G5290" s="2" t="s">
        <v>25</v>
      </c>
      <c r="H5290" s="3">
        <v>42195</v>
      </c>
    </row>
    <row r="5291" spans="1:8">
      <c r="A5291" s="2" t="s">
        <v>1556</v>
      </c>
      <c r="B5291" s="12">
        <v>456402001</v>
      </c>
      <c r="C5291" s="2">
        <v>6.1868499999999997</v>
      </c>
      <c r="D5291" s="2">
        <v>6.7993499999999996</v>
      </c>
      <c r="E5291" s="2" t="s">
        <v>24</v>
      </c>
      <c r="F5291" s="2">
        <v>9.9000000000000005E-2</v>
      </c>
      <c r="G5291" s="2" t="s">
        <v>25</v>
      </c>
      <c r="H5291" s="3">
        <v>42195</v>
      </c>
    </row>
    <row r="5292" spans="1:8">
      <c r="A5292" s="2" t="s">
        <v>1557</v>
      </c>
      <c r="B5292" s="12">
        <v>456404001</v>
      </c>
      <c r="C5292" s="2">
        <v>6.3845299999999998</v>
      </c>
      <c r="D5292" s="2">
        <v>7.0166000000000004</v>
      </c>
      <c r="E5292" s="2" t="s">
        <v>24</v>
      </c>
      <c r="F5292" s="2">
        <v>9.9000000000000005E-2</v>
      </c>
      <c r="G5292" s="2" t="s">
        <v>25</v>
      </c>
      <c r="H5292" s="3">
        <v>42195</v>
      </c>
    </row>
    <row r="5293" spans="1:8">
      <c r="A5293" s="2" t="s">
        <v>1010</v>
      </c>
      <c r="B5293" s="12">
        <v>52544004513</v>
      </c>
      <c r="C5293" s="2">
        <v>109.82817</v>
      </c>
      <c r="D5293" s="2">
        <v>120.70225000000001</v>
      </c>
      <c r="E5293" s="2" t="s">
        <v>24</v>
      </c>
      <c r="F5293" s="2">
        <v>9.9000000000000005E-2</v>
      </c>
      <c r="G5293" s="2" t="s">
        <v>25</v>
      </c>
      <c r="H5293" s="3">
        <v>42195</v>
      </c>
    </row>
    <row r="5294" spans="1:8">
      <c r="A5294" s="2" t="s">
        <v>1012</v>
      </c>
      <c r="B5294" s="12">
        <v>52544025612</v>
      </c>
      <c r="C5294" s="2">
        <v>17.191230000000001</v>
      </c>
      <c r="D5294" s="2">
        <v>18.892990000000001</v>
      </c>
      <c r="E5294" s="2" t="s">
        <v>24</v>
      </c>
      <c r="F5294" s="2">
        <v>9.9000000000000005E-2</v>
      </c>
      <c r="G5294" s="2" t="s">
        <v>25</v>
      </c>
      <c r="H5294" s="3">
        <v>42195</v>
      </c>
    </row>
    <row r="5295" spans="1:8">
      <c r="A5295" s="2" t="s">
        <v>1538</v>
      </c>
      <c r="B5295" s="12">
        <v>3142811</v>
      </c>
      <c r="C5295" s="2">
        <v>11.050230000000001</v>
      </c>
      <c r="D5295" s="2">
        <v>11.698880000000001</v>
      </c>
      <c r="E5295" s="2" t="s">
        <v>24</v>
      </c>
      <c r="F5295" s="2">
        <v>5.8700000000000002E-2</v>
      </c>
      <c r="G5295" s="2" t="s">
        <v>25</v>
      </c>
      <c r="H5295" s="3">
        <v>42195</v>
      </c>
    </row>
    <row r="5296" spans="1:8">
      <c r="A5296" s="2" t="s">
        <v>777</v>
      </c>
      <c r="B5296" s="12">
        <v>173060202</v>
      </c>
      <c r="C5296" s="2">
        <v>2.3195999999999999</v>
      </c>
      <c r="D5296" s="2">
        <v>2.4123899999999998</v>
      </c>
      <c r="E5296" s="2" t="s">
        <v>24</v>
      </c>
      <c r="F5296" s="2">
        <v>0.04</v>
      </c>
      <c r="G5296" s="2" t="s">
        <v>25</v>
      </c>
      <c r="H5296" s="3">
        <v>42195</v>
      </c>
    </row>
    <row r="5297" spans="1:8">
      <c r="A5297" s="2" t="s">
        <v>778</v>
      </c>
      <c r="B5297" s="12">
        <v>173060102</v>
      </c>
      <c r="C5297" s="2">
        <v>3.1648100000000001</v>
      </c>
      <c r="D5297" s="2">
        <v>3.2913700000000001</v>
      </c>
      <c r="E5297" s="2" t="s">
        <v>24</v>
      </c>
      <c r="F5297" s="2">
        <v>0.04</v>
      </c>
      <c r="G5297" s="2" t="s">
        <v>25</v>
      </c>
      <c r="H5297" s="3">
        <v>42195</v>
      </c>
    </row>
    <row r="5298" spans="1:8">
      <c r="A5298" s="2" t="s">
        <v>779</v>
      </c>
      <c r="B5298" s="12">
        <v>173060002</v>
      </c>
      <c r="C5298" s="2">
        <v>2.2270400000000001</v>
      </c>
      <c r="D5298" s="2">
        <v>2.3161</v>
      </c>
      <c r="E5298" s="2" t="s">
        <v>24</v>
      </c>
      <c r="F5298" s="2">
        <v>0.04</v>
      </c>
      <c r="G5298" s="2" t="s">
        <v>25</v>
      </c>
      <c r="H5298" s="3">
        <v>42195</v>
      </c>
    </row>
    <row r="5299" spans="1:8">
      <c r="A5299" s="2" t="s">
        <v>780</v>
      </c>
      <c r="B5299" s="12">
        <v>173071920</v>
      </c>
      <c r="C5299" s="2">
        <v>15.76707</v>
      </c>
      <c r="D5299" s="2">
        <v>16.397600000000001</v>
      </c>
      <c r="E5299" s="2" t="s">
        <v>24</v>
      </c>
      <c r="F5299" s="2">
        <v>0.04</v>
      </c>
      <c r="G5299" s="2" t="s">
        <v>25</v>
      </c>
      <c r="H5299" s="3">
        <v>42195</v>
      </c>
    </row>
    <row r="5300" spans="1:8">
      <c r="A5300" s="2" t="s">
        <v>781</v>
      </c>
      <c r="B5300" s="12">
        <v>173072020</v>
      </c>
      <c r="C5300" s="2">
        <v>24.39968</v>
      </c>
      <c r="D5300" s="2">
        <v>25.375910000000001</v>
      </c>
      <c r="E5300" s="2" t="s">
        <v>24</v>
      </c>
      <c r="F5300" s="2">
        <v>0.04</v>
      </c>
      <c r="G5300" s="2" t="s">
        <v>25</v>
      </c>
      <c r="H5300" s="3">
        <v>42195</v>
      </c>
    </row>
    <row r="5301" spans="1:8">
      <c r="A5301" s="2" t="s">
        <v>782</v>
      </c>
      <c r="B5301" s="12">
        <v>173071820</v>
      </c>
      <c r="C5301" s="2">
        <v>13.159789999999999</v>
      </c>
      <c r="D5301" s="2">
        <v>13.68618</v>
      </c>
      <c r="E5301" s="2" t="s">
        <v>24</v>
      </c>
      <c r="F5301" s="2">
        <v>0.04</v>
      </c>
      <c r="G5301" s="2" t="s">
        <v>25</v>
      </c>
      <c r="H5301" s="3">
        <v>42195</v>
      </c>
    </row>
    <row r="5302" spans="1:8">
      <c r="A5302" s="2" t="s">
        <v>1896</v>
      </c>
      <c r="B5302" s="12">
        <v>173087310</v>
      </c>
      <c r="C5302" s="2">
        <v>7.2227800000000002</v>
      </c>
      <c r="D5302" s="2">
        <v>7.6562900000000003</v>
      </c>
      <c r="E5302" s="2" t="s">
        <v>24</v>
      </c>
      <c r="F5302" s="2">
        <v>0.06</v>
      </c>
      <c r="G5302" s="2" t="s">
        <v>25</v>
      </c>
      <c r="H5302" s="3">
        <v>42195</v>
      </c>
    </row>
    <row r="5303" spans="1:8">
      <c r="A5303" s="2" t="s">
        <v>1693</v>
      </c>
      <c r="B5303" s="12">
        <v>46987032711</v>
      </c>
      <c r="C5303" s="2">
        <v>10.43736</v>
      </c>
      <c r="D5303" s="2">
        <v>11.470660000000001</v>
      </c>
      <c r="E5303" s="2" t="s">
        <v>24</v>
      </c>
      <c r="F5303" s="2">
        <v>9.9000000000000005E-2</v>
      </c>
      <c r="G5303" s="2" t="s">
        <v>25</v>
      </c>
      <c r="H5303" s="3">
        <v>42195</v>
      </c>
    </row>
    <row r="5304" spans="1:8">
      <c r="A5304" s="2" t="s">
        <v>133</v>
      </c>
      <c r="B5304" s="12">
        <v>456120130</v>
      </c>
      <c r="C5304" s="2">
        <v>8.9171999999999993</v>
      </c>
      <c r="D5304" s="2">
        <v>9.7999200000000002</v>
      </c>
      <c r="E5304" s="2" t="s">
        <v>24</v>
      </c>
      <c r="F5304" s="2">
        <v>9.9000000000000005E-2</v>
      </c>
      <c r="G5304" s="2" t="s">
        <v>25</v>
      </c>
      <c r="H5304" s="3">
        <v>42195</v>
      </c>
    </row>
    <row r="5305" spans="1:8">
      <c r="A5305" s="2" t="s">
        <v>134</v>
      </c>
      <c r="B5305" s="12">
        <v>456120230</v>
      </c>
      <c r="C5305" s="2">
        <v>8.9526500000000002</v>
      </c>
      <c r="D5305" s="2">
        <v>9.83887</v>
      </c>
      <c r="E5305" s="2" t="s">
        <v>24</v>
      </c>
      <c r="F5305" s="2">
        <v>9.9000000000000005E-2</v>
      </c>
      <c r="G5305" s="2" t="s">
        <v>25</v>
      </c>
      <c r="H5305" s="3">
        <v>42195</v>
      </c>
    </row>
    <row r="5306" spans="1:8">
      <c r="A5306" s="2" t="s">
        <v>490</v>
      </c>
      <c r="B5306" s="12">
        <v>71041724</v>
      </c>
      <c r="C5306" s="2">
        <v>0.22631999999999999</v>
      </c>
      <c r="D5306" s="2">
        <v>0.35082999999999998</v>
      </c>
      <c r="E5306" s="2" t="s">
        <v>24</v>
      </c>
      <c r="F5306" s="2">
        <v>0.55020000000000002</v>
      </c>
      <c r="G5306" s="2" t="s">
        <v>25</v>
      </c>
      <c r="H5306" s="3">
        <v>42195</v>
      </c>
    </row>
    <row r="5307" spans="1:8">
      <c r="A5307" s="2" t="s">
        <v>491</v>
      </c>
      <c r="B5307" s="12">
        <v>71041813</v>
      </c>
      <c r="C5307" s="2">
        <v>0.41375000000000001</v>
      </c>
      <c r="D5307" s="2">
        <v>0.64134999999999998</v>
      </c>
      <c r="E5307" s="2" t="s">
        <v>24</v>
      </c>
      <c r="F5307" s="2">
        <v>0.55010000000000003</v>
      </c>
      <c r="G5307" s="2" t="s">
        <v>25</v>
      </c>
      <c r="H5307" s="3">
        <v>42195</v>
      </c>
    </row>
    <row r="5308" spans="1:8">
      <c r="A5308" s="2" t="s">
        <v>492</v>
      </c>
      <c r="B5308" s="12">
        <v>71041924</v>
      </c>
      <c r="C5308" s="2">
        <v>0.22933000000000001</v>
      </c>
      <c r="D5308" s="2">
        <v>0.35548999999999997</v>
      </c>
      <c r="E5308" s="2" t="s">
        <v>24</v>
      </c>
      <c r="F5308" s="2">
        <v>0.55010000000000003</v>
      </c>
      <c r="G5308" s="2" t="s">
        <v>25</v>
      </c>
      <c r="H5308" s="3">
        <v>42195</v>
      </c>
    </row>
    <row r="5309" spans="1:8">
      <c r="A5309" s="2" t="s">
        <v>504</v>
      </c>
      <c r="B5309" s="12">
        <v>63402070101</v>
      </c>
      <c r="C5309" s="2">
        <v>15.0449</v>
      </c>
      <c r="D5309" s="2">
        <v>16.534500000000001</v>
      </c>
      <c r="E5309" s="2" t="s">
        <v>24</v>
      </c>
      <c r="F5309" s="2">
        <v>9.9000000000000005E-2</v>
      </c>
      <c r="G5309" s="2" t="s">
        <v>25</v>
      </c>
      <c r="H5309" s="3">
        <v>42195</v>
      </c>
    </row>
    <row r="5310" spans="1:8">
      <c r="A5310" s="2" t="s">
        <v>1897</v>
      </c>
      <c r="B5310" s="12">
        <v>51672527604</v>
      </c>
      <c r="C5310" s="2">
        <v>3.1783000000000001</v>
      </c>
      <c r="D5310" s="2">
        <v>3.3911199999999999</v>
      </c>
      <c r="E5310" s="2" t="s">
        <v>24</v>
      </c>
      <c r="F5310" s="2">
        <v>6.7000000000000004E-2</v>
      </c>
      <c r="G5310" s="2" t="s">
        <v>25</v>
      </c>
      <c r="H5310" s="3">
        <v>42195</v>
      </c>
    </row>
    <row r="5311" spans="1:8">
      <c r="A5311" s="2" t="s">
        <v>1065</v>
      </c>
      <c r="B5311" s="12">
        <v>59011041010</v>
      </c>
      <c r="C5311" s="2">
        <v>2.6022500000000002</v>
      </c>
      <c r="D5311" s="2">
        <v>2.7063700000000002</v>
      </c>
      <c r="E5311" s="2" t="s">
        <v>24</v>
      </c>
      <c r="F5311" s="2">
        <v>0.04</v>
      </c>
      <c r="G5311" s="2" t="s">
        <v>25</v>
      </c>
      <c r="H5311" s="3">
        <v>42195</v>
      </c>
    </row>
    <row r="5312" spans="1:8">
      <c r="A5312" s="2" t="s">
        <v>1066</v>
      </c>
      <c r="B5312" s="12">
        <v>59011041510</v>
      </c>
      <c r="C5312" s="2">
        <v>3.8464700000000001</v>
      </c>
      <c r="D5312" s="2">
        <v>4.0003200000000003</v>
      </c>
      <c r="E5312" s="2" t="s">
        <v>24</v>
      </c>
      <c r="F5312" s="2">
        <v>0.04</v>
      </c>
      <c r="G5312" s="2" t="s">
        <v>25</v>
      </c>
      <c r="H5312" s="3">
        <v>42195</v>
      </c>
    </row>
    <row r="5313" spans="1:8">
      <c r="A5313" s="2" t="s">
        <v>1067</v>
      </c>
      <c r="B5313" s="12">
        <v>59011042010</v>
      </c>
      <c r="C5313" s="2">
        <v>4.8709499999999997</v>
      </c>
      <c r="D5313" s="2">
        <v>5.0657800000000002</v>
      </c>
      <c r="E5313" s="2" t="s">
        <v>24</v>
      </c>
      <c r="F5313" s="2">
        <v>0.04</v>
      </c>
      <c r="G5313" s="2" t="s">
        <v>25</v>
      </c>
      <c r="H5313" s="3">
        <v>42195</v>
      </c>
    </row>
    <row r="5314" spans="1:8">
      <c r="A5314" s="2" t="s">
        <v>1068</v>
      </c>
      <c r="B5314" s="12">
        <v>59011043010</v>
      </c>
      <c r="C5314" s="2">
        <v>6.7599900000000002</v>
      </c>
      <c r="D5314" s="2">
        <v>7.0304599999999997</v>
      </c>
      <c r="E5314" s="2" t="s">
        <v>24</v>
      </c>
      <c r="F5314" s="2">
        <v>0.04</v>
      </c>
      <c r="G5314" s="2" t="s">
        <v>25</v>
      </c>
      <c r="H5314" s="3">
        <v>42195</v>
      </c>
    </row>
    <row r="5315" spans="1:8">
      <c r="A5315" s="2" t="s">
        <v>1069</v>
      </c>
      <c r="B5315" s="12">
        <v>59011044010</v>
      </c>
      <c r="C5315" s="2">
        <v>8.3124800000000008</v>
      </c>
      <c r="D5315" s="2">
        <v>8.6449800000000003</v>
      </c>
      <c r="E5315" s="2" t="s">
        <v>24</v>
      </c>
      <c r="F5315" s="2">
        <v>0.04</v>
      </c>
      <c r="G5315" s="2" t="s">
        <v>25</v>
      </c>
      <c r="H5315" s="3">
        <v>42195</v>
      </c>
    </row>
    <row r="5316" spans="1:8">
      <c r="A5316" s="2" t="s">
        <v>1070</v>
      </c>
      <c r="B5316" s="12">
        <v>59011046010</v>
      </c>
      <c r="C5316" s="2">
        <v>11.8408</v>
      </c>
      <c r="D5316" s="2">
        <v>12.31443</v>
      </c>
      <c r="E5316" s="2" t="s">
        <v>24</v>
      </c>
      <c r="F5316" s="2">
        <v>0.04</v>
      </c>
      <c r="G5316" s="2" t="s">
        <v>25</v>
      </c>
      <c r="H5316" s="3">
        <v>42195</v>
      </c>
    </row>
    <row r="5317" spans="1:8">
      <c r="A5317" s="2" t="s">
        <v>1071</v>
      </c>
      <c r="B5317" s="12">
        <v>59011048010</v>
      </c>
      <c r="C5317" s="2">
        <v>14.4862</v>
      </c>
      <c r="D5317" s="2">
        <v>15.06565</v>
      </c>
      <c r="E5317" s="2" t="s">
        <v>24</v>
      </c>
      <c r="F5317" s="2">
        <v>0.04</v>
      </c>
      <c r="G5317" s="2" t="s">
        <v>25</v>
      </c>
      <c r="H5317" s="3">
        <v>42195</v>
      </c>
    </row>
    <row r="5318" spans="1:8">
      <c r="A5318" s="2" t="s">
        <v>541</v>
      </c>
      <c r="B5318" s="12">
        <v>58914060120</v>
      </c>
      <c r="C5318" s="2">
        <v>4.8993599999999997</v>
      </c>
      <c r="D5318" s="2">
        <v>5.3843899999999998</v>
      </c>
      <c r="E5318" s="2" t="s">
        <v>24</v>
      </c>
      <c r="F5318" s="2">
        <v>9.9000000000000005E-2</v>
      </c>
      <c r="G5318" s="2" t="s">
        <v>25</v>
      </c>
      <c r="H5318" s="3">
        <v>42195</v>
      </c>
    </row>
    <row r="5319" spans="1:8">
      <c r="A5319" s="2" t="s">
        <v>1279</v>
      </c>
      <c r="B5319" s="12">
        <v>52214203</v>
      </c>
      <c r="C5319" s="2">
        <v>13.40016</v>
      </c>
      <c r="D5319" s="2">
        <v>14.726900000000001</v>
      </c>
      <c r="E5319" s="2" t="s">
        <v>24</v>
      </c>
      <c r="F5319" s="2">
        <v>9.9000000000000005E-2</v>
      </c>
      <c r="G5319" s="2" t="s">
        <v>25</v>
      </c>
      <c r="H5319" s="3">
        <v>42195</v>
      </c>
    </row>
    <row r="5320" spans="1:8">
      <c r="A5320" s="2" t="s">
        <v>1280</v>
      </c>
      <c r="B5320" s="12">
        <v>52213903</v>
      </c>
      <c r="C5320" s="2">
        <v>13.467460000000001</v>
      </c>
      <c r="D5320" s="2">
        <v>14.80087</v>
      </c>
      <c r="E5320" s="2" t="s">
        <v>24</v>
      </c>
      <c r="F5320" s="2">
        <v>9.9000000000000005E-2</v>
      </c>
      <c r="G5320" s="2" t="s">
        <v>25</v>
      </c>
      <c r="H5320" s="3">
        <v>42195</v>
      </c>
    </row>
    <row r="5321" spans="1:8">
      <c r="A5321" s="2" t="s">
        <v>1282</v>
      </c>
      <c r="B5321" s="12">
        <v>456151060</v>
      </c>
      <c r="C5321" s="2">
        <v>3.6519699999999999</v>
      </c>
      <c r="D5321" s="2">
        <v>4.0134800000000004</v>
      </c>
      <c r="E5321" s="2" t="s">
        <v>24</v>
      </c>
      <c r="F5321" s="2">
        <v>9.9000000000000005E-2</v>
      </c>
      <c r="G5321" s="2" t="s">
        <v>25</v>
      </c>
      <c r="H5321" s="3">
        <v>42195</v>
      </c>
    </row>
    <row r="5322" spans="1:8">
      <c r="A5322" s="2" t="s">
        <v>1283</v>
      </c>
      <c r="B5322" s="12">
        <v>456151260</v>
      </c>
      <c r="C5322" s="2">
        <v>3.6414599999999999</v>
      </c>
      <c r="D5322" s="2">
        <v>4.0019200000000001</v>
      </c>
      <c r="E5322" s="2" t="s">
        <v>24</v>
      </c>
      <c r="F5322" s="2">
        <v>9.9000000000000005E-2</v>
      </c>
      <c r="G5322" s="2" t="s">
        <v>25</v>
      </c>
      <c r="H5322" s="3">
        <v>42195</v>
      </c>
    </row>
    <row r="5323" spans="1:8">
      <c r="A5323" s="2" t="s">
        <v>1284</v>
      </c>
      <c r="B5323" s="12">
        <v>456152560</v>
      </c>
      <c r="C5323" s="2">
        <v>3.6461299999999999</v>
      </c>
      <c r="D5323" s="2">
        <v>4.0070600000000001</v>
      </c>
      <c r="E5323" s="2" t="s">
        <v>24</v>
      </c>
      <c r="F5323" s="2">
        <v>9.9000000000000005E-2</v>
      </c>
      <c r="G5323" s="2" t="s">
        <v>25</v>
      </c>
      <c r="H5323" s="3">
        <v>42195</v>
      </c>
    </row>
    <row r="5324" spans="1:8">
      <c r="A5324" s="2" t="s">
        <v>1285</v>
      </c>
      <c r="B5324" s="12">
        <v>456155060</v>
      </c>
      <c r="C5324" s="2">
        <v>3.7005599999999998</v>
      </c>
      <c r="D5324" s="2">
        <v>4.0668800000000003</v>
      </c>
      <c r="E5324" s="2" t="s">
        <v>24</v>
      </c>
      <c r="F5324" s="2">
        <v>9.9000000000000005E-2</v>
      </c>
      <c r="G5324" s="2" t="s">
        <v>25</v>
      </c>
      <c r="H5324" s="3">
        <v>42195</v>
      </c>
    </row>
    <row r="5325" spans="1:8">
      <c r="A5325" s="2" t="s">
        <v>1286</v>
      </c>
      <c r="B5325" s="12">
        <v>456150055</v>
      </c>
      <c r="C5325" s="2">
        <v>3.7295500000000001</v>
      </c>
      <c r="D5325" s="2">
        <v>4.0988199999999999</v>
      </c>
      <c r="E5325" s="2" t="s">
        <v>24</v>
      </c>
      <c r="F5325" s="2">
        <v>9.9000000000000005E-2</v>
      </c>
      <c r="G5325" s="2" t="s">
        <v>25</v>
      </c>
      <c r="H5325" s="3">
        <v>42195</v>
      </c>
    </row>
    <row r="5326" spans="1:8">
      <c r="A5326" s="2" t="s">
        <v>565</v>
      </c>
      <c r="B5326" s="12">
        <v>55513007330</v>
      </c>
      <c r="C5326" s="2">
        <v>19.064229999999998</v>
      </c>
      <c r="D5326" s="2">
        <v>20.588609999999999</v>
      </c>
      <c r="E5326" s="2" t="s">
        <v>24</v>
      </c>
      <c r="F5326" s="2">
        <v>0.08</v>
      </c>
      <c r="G5326" s="2" t="s">
        <v>25</v>
      </c>
      <c r="H5326" s="3">
        <v>42195</v>
      </c>
    </row>
    <row r="5327" spans="1:8">
      <c r="A5327" s="2" t="s">
        <v>566</v>
      </c>
      <c r="B5327" s="12">
        <v>55513007430</v>
      </c>
      <c r="C5327" s="2">
        <v>38.067830000000001</v>
      </c>
      <c r="D5327" s="2">
        <v>41.111730000000001</v>
      </c>
      <c r="E5327" s="2" t="s">
        <v>24</v>
      </c>
      <c r="F5327" s="2">
        <v>0.08</v>
      </c>
      <c r="G5327" s="2" t="s">
        <v>25</v>
      </c>
      <c r="H5327" s="3">
        <v>42195</v>
      </c>
    </row>
    <row r="5328" spans="1:8">
      <c r="A5328" s="2" t="s">
        <v>567</v>
      </c>
      <c r="B5328" s="12">
        <v>55513007530</v>
      </c>
      <c r="C5328" s="2">
        <v>57.368679999999998</v>
      </c>
      <c r="D5328" s="2">
        <v>61.955880000000001</v>
      </c>
      <c r="E5328" s="2" t="s">
        <v>24</v>
      </c>
      <c r="F5328" s="2">
        <v>0.08</v>
      </c>
      <c r="G5328" s="2" t="s">
        <v>25</v>
      </c>
      <c r="H5328" s="3">
        <v>42195</v>
      </c>
    </row>
    <row r="5329" spans="1:8">
      <c r="A5329" s="2" t="s">
        <v>1898</v>
      </c>
      <c r="B5329" s="12">
        <v>173086635</v>
      </c>
      <c r="C5329" s="2">
        <v>85.588679999999997</v>
      </c>
      <c r="D5329" s="2">
        <v>97.999030000000005</v>
      </c>
      <c r="E5329" s="2" t="s">
        <v>24</v>
      </c>
      <c r="F5329" s="2">
        <v>0.14499999999999999</v>
      </c>
      <c r="G5329" s="2" t="s">
        <v>25</v>
      </c>
      <c r="H5329" s="3">
        <v>42195</v>
      </c>
    </row>
    <row r="5330" spans="1:8">
      <c r="A5330" s="2" t="s">
        <v>1899</v>
      </c>
      <c r="B5330" s="12">
        <v>173086735</v>
      </c>
      <c r="C5330" s="2">
        <v>86.959689999999995</v>
      </c>
      <c r="D5330" s="2">
        <v>99.568839999999994</v>
      </c>
      <c r="E5330" s="2" t="s">
        <v>24</v>
      </c>
      <c r="F5330" s="2">
        <v>0.14499999999999999</v>
      </c>
      <c r="G5330" s="2" t="s">
        <v>25</v>
      </c>
      <c r="H5330" s="3">
        <v>42195</v>
      </c>
    </row>
    <row r="5331" spans="1:8">
      <c r="A5331" s="2" t="s">
        <v>610</v>
      </c>
      <c r="B5331" s="12">
        <v>69580043</v>
      </c>
      <c r="C5331" s="2">
        <v>5.5057700000000001</v>
      </c>
      <c r="D5331" s="2">
        <v>6.6068699999999998</v>
      </c>
      <c r="E5331" s="2" t="s">
        <v>24</v>
      </c>
      <c r="F5331" s="2">
        <v>0.2</v>
      </c>
      <c r="G5331" s="2" t="s">
        <v>25</v>
      </c>
      <c r="H5331" s="3">
        <v>42195</v>
      </c>
    </row>
    <row r="5332" spans="1:8">
      <c r="A5332" s="2" t="s">
        <v>611</v>
      </c>
      <c r="B5332" s="12">
        <v>69581043</v>
      </c>
      <c r="C5332" s="2">
        <v>5.4958900000000002</v>
      </c>
      <c r="D5332" s="2">
        <v>6.5950199999999999</v>
      </c>
      <c r="E5332" s="2" t="s">
        <v>24</v>
      </c>
      <c r="F5332" s="2">
        <v>0.2</v>
      </c>
      <c r="G5332" s="2" t="s">
        <v>25</v>
      </c>
      <c r="H5332" s="3">
        <v>42195</v>
      </c>
    </row>
    <row r="5333" spans="1:8">
      <c r="A5333" s="2" t="s">
        <v>612</v>
      </c>
      <c r="B5333" s="12">
        <v>69582043</v>
      </c>
      <c r="C5333" s="2">
        <v>5.5072799999999997</v>
      </c>
      <c r="D5333" s="2">
        <v>6.6086799999999997</v>
      </c>
      <c r="E5333" s="2" t="s">
        <v>24</v>
      </c>
      <c r="F5333" s="2">
        <v>0.2</v>
      </c>
      <c r="G5333" s="2" t="s">
        <v>25</v>
      </c>
      <c r="H5333" s="3">
        <v>42195</v>
      </c>
    </row>
    <row r="5334" spans="1:8">
      <c r="A5334" s="2" t="s">
        <v>1143</v>
      </c>
      <c r="B5334" s="12">
        <v>51672528107</v>
      </c>
      <c r="C5334" s="2">
        <v>4.59361</v>
      </c>
      <c r="D5334" s="2">
        <v>5.0300099999999999</v>
      </c>
      <c r="E5334" s="2" t="s">
        <v>24</v>
      </c>
      <c r="F5334" s="2">
        <v>9.5000000000000001E-2</v>
      </c>
      <c r="G5334" s="2" t="s">
        <v>25</v>
      </c>
      <c r="H5334" s="3">
        <v>42195</v>
      </c>
    </row>
    <row r="5335" spans="1:8">
      <c r="A5335" s="2" t="s">
        <v>657</v>
      </c>
      <c r="B5335" s="12">
        <v>69100101</v>
      </c>
      <c r="C5335" s="2">
        <v>43.469830000000002</v>
      </c>
      <c r="D5335" s="2">
        <v>46.903950000000002</v>
      </c>
      <c r="E5335" s="2" t="s">
        <v>24</v>
      </c>
      <c r="F5335" s="2">
        <v>7.9000000000000001E-2</v>
      </c>
      <c r="G5335" s="2" t="s">
        <v>25</v>
      </c>
      <c r="H5335" s="3">
        <v>42195</v>
      </c>
    </row>
    <row r="5336" spans="1:8">
      <c r="A5336" s="2" t="s">
        <v>1900</v>
      </c>
      <c r="B5336" s="12">
        <v>310628030</v>
      </c>
      <c r="C5336" s="2">
        <v>11.12125</v>
      </c>
      <c r="D5336" s="2">
        <v>11.77407</v>
      </c>
      <c r="E5336" s="2" t="s">
        <v>24</v>
      </c>
      <c r="F5336" s="2">
        <v>5.8700000000000002E-2</v>
      </c>
      <c r="G5336" s="2" t="s">
        <v>25</v>
      </c>
      <c r="H5336" s="3">
        <v>42195</v>
      </c>
    </row>
    <row r="5337" spans="1:8">
      <c r="A5337" s="2" t="s">
        <v>1762</v>
      </c>
      <c r="B5337" s="12">
        <v>310626030</v>
      </c>
      <c r="C5337" s="2">
        <v>5.5336999999999996</v>
      </c>
      <c r="D5337" s="2">
        <v>5.6231299999999997</v>
      </c>
      <c r="E5337" s="2" t="s">
        <v>24</v>
      </c>
      <c r="F5337" s="2">
        <v>1.6199999999999999E-2</v>
      </c>
      <c r="G5337" s="2" t="s">
        <v>25</v>
      </c>
      <c r="H5337" s="3">
        <v>42195</v>
      </c>
    </row>
    <row r="5338" spans="1:8">
      <c r="A5338" s="2" t="s">
        <v>1901</v>
      </c>
      <c r="B5338" s="12">
        <v>310625030</v>
      </c>
      <c r="C5338" s="2">
        <v>11.11434</v>
      </c>
      <c r="D5338" s="2">
        <v>11.76675</v>
      </c>
      <c r="E5338" s="2" t="s">
        <v>24</v>
      </c>
      <c r="F5338" s="2">
        <v>5.8700000000000002E-2</v>
      </c>
      <c r="G5338" s="2" t="s">
        <v>25</v>
      </c>
      <c r="H5338" s="3">
        <v>42195</v>
      </c>
    </row>
    <row r="5339" spans="1:8">
      <c r="A5339" s="2" t="s">
        <v>662</v>
      </c>
      <c r="B5339" s="12">
        <v>63402073760</v>
      </c>
      <c r="C5339" s="2">
        <v>30.552109999999999</v>
      </c>
      <c r="D5339" s="2">
        <v>33.577080000000002</v>
      </c>
      <c r="E5339" s="2" t="s">
        <v>24</v>
      </c>
      <c r="F5339" s="2">
        <v>9.9000000000000005E-2</v>
      </c>
      <c r="G5339" s="2" t="s">
        <v>25</v>
      </c>
      <c r="H5339" s="3">
        <v>42195</v>
      </c>
    </row>
    <row r="5340" spans="1:8">
      <c r="A5340" s="2" t="s">
        <v>39</v>
      </c>
      <c r="B5340" s="12">
        <v>64896067151</v>
      </c>
      <c r="C5340" s="2">
        <v>70.264309999999995</v>
      </c>
      <c r="D5340" s="2">
        <v>76.587400000000002</v>
      </c>
      <c r="E5340" s="2" t="s">
        <v>24</v>
      </c>
      <c r="F5340" s="2">
        <v>0.09</v>
      </c>
      <c r="G5340" s="2" t="s">
        <v>25</v>
      </c>
      <c r="H5340" s="3">
        <v>42195</v>
      </c>
    </row>
    <row r="5341" spans="1:8">
      <c r="A5341" s="2" t="s">
        <v>40</v>
      </c>
      <c r="B5341" s="12">
        <v>64896068151</v>
      </c>
      <c r="C5341" s="2">
        <v>50.069760000000002</v>
      </c>
      <c r="D5341" s="2">
        <v>54.575530000000001</v>
      </c>
      <c r="E5341" s="2" t="s">
        <v>24</v>
      </c>
      <c r="F5341" s="2">
        <v>0.09</v>
      </c>
      <c r="G5341" s="2" t="s">
        <v>25</v>
      </c>
      <c r="H5341" s="3">
        <v>42195</v>
      </c>
    </row>
    <row r="5342" spans="1:8">
      <c r="A5342" s="2" t="s">
        <v>41</v>
      </c>
      <c r="B5342" s="12">
        <v>64896067250</v>
      </c>
      <c r="C5342" s="2">
        <v>73.383269999999996</v>
      </c>
      <c r="D5342" s="2">
        <v>79.989230000000006</v>
      </c>
      <c r="E5342" s="2" t="s">
        <v>24</v>
      </c>
      <c r="F5342" s="2">
        <v>0.09</v>
      </c>
      <c r="G5342" s="2" t="s">
        <v>25</v>
      </c>
      <c r="H5342" s="3">
        <v>42195</v>
      </c>
    </row>
    <row r="5343" spans="1:8">
      <c r="A5343" s="2" t="s">
        <v>42</v>
      </c>
      <c r="B5343" s="12">
        <v>64896069151</v>
      </c>
      <c r="C5343" s="2">
        <v>71.074579999999997</v>
      </c>
      <c r="D5343" s="2">
        <v>77.470590000000001</v>
      </c>
      <c r="E5343" s="2" t="s">
        <v>24</v>
      </c>
      <c r="F5343" s="2">
        <v>0.09</v>
      </c>
      <c r="G5343" s="2" t="s">
        <v>25</v>
      </c>
      <c r="H5343" s="3">
        <v>42195</v>
      </c>
    </row>
    <row r="5344" spans="1:8">
      <c r="A5344" s="2" t="s">
        <v>43</v>
      </c>
      <c r="B5344" s="12">
        <v>64896069250</v>
      </c>
      <c r="C5344" s="2">
        <v>73.898259999999993</v>
      </c>
      <c r="D5344" s="2">
        <v>80.550579999999997</v>
      </c>
      <c r="E5344" s="2" t="s">
        <v>24</v>
      </c>
      <c r="F5344" s="2">
        <v>0.09</v>
      </c>
      <c r="G5344" s="2" t="s">
        <v>25</v>
      </c>
      <c r="H5344" s="3">
        <v>42195</v>
      </c>
    </row>
    <row r="5345" spans="1:8">
      <c r="A5345" s="2" t="s">
        <v>1377</v>
      </c>
      <c r="B5345" s="12">
        <v>39022210</v>
      </c>
      <c r="C5345" s="2">
        <v>1.74841</v>
      </c>
      <c r="D5345" s="2">
        <v>1.92327</v>
      </c>
      <c r="E5345" s="2" t="s">
        <v>24</v>
      </c>
      <c r="F5345" s="2">
        <v>0.1</v>
      </c>
      <c r="G5345" s="2" t="s">
        <v>25</v>
      </c>
      <c r="H5345" s="3">
        <v>42291</v>
      </c>
    </row>
    <row r="5346" spans="1:8">
      <c r="A5346" s="2" t="s">
        <v>1378</v>
      </c>
      <c r="B5346" s="12">
        <v>39022310</v>
      </c>
      <c r="C5346" s="2">
        <v>3.22478</v>
      </c>
      <c r="D5346" s="2">
        <v>3.5472600000000001</v>
      </c>
      <c r="E5346" s="2" t="s">
        <v>24</v>
      </c>
      <c r="F5346" s="2">
        <v>0.1</v>
      </c>
      <c r="G5346" s="2" t="s">
        <v>25</v>
      </c>
      <c r="H5346" s="3">
        <v>42291</v>
      </c>
    </row>
    <row r="5347" spans="1:8">
      <c r="A5347" s="2" t="s">
        <v>1379</v>
      </c>
      <c r="B5347" s="12">
        <v>24542131</v>
      </c>
      <c r="C5347" s="2">
        <v>12.851190000000001</v>
      </c>
      <c r="D5347" s="2">
        <v>14.13644</v>
      </c>
      <c r="E5347" s="2" t="s">
        <v>24</v>
      </c>
      <c r="F5347" s="2">
        <v>0.1</v>
      </c>
      <c r="G5347" s="2" t="s">
        <v>25</v>
      </c>
      <c r="H5347" s="3">
        <v>42291</v>
      </c>
    </row>
    <row r="5348" spans="1:8">
      <c r="A5348" s="2" t="s">
        <v>1380</v>
      </c>
      <c r="B5348" s="12">
        <v>24540131</v>
      </c>
      <c r="C5348" s="2">
        <v>12.832330000000001</v>
      </c>
      <c r="D5348" s="2">
        <v>14.115690000000001</v>
      </c>
      <c r="E5348" s="2" t="s">
        <v>24</v>
      </c>
      <c r="F5348" s="2">
        <v>0.1</v>
      </c>
      <c r="G5348" s="2" t="s">
        <v>25</v>
      </c>
      <c r="H5348" s="3">
        <v>42291</v>
      </c>
    </row>
    <row r="5349" spans="1:8">
      <c r="A5349" s="2" t="s">
        <v>1381</v>
      </c>
      <c r="B5349" s="12">
        <v>24552131</v>
      </c>
      <c r="C5349" s="2">
        <v>13.03393</v>
      </c>
      <c r="D5349" s="2">
        <v>14.33746</v>
      </c>
      <c r="E5349" s="2" t="s">
        <v>24</v>
      </c>
      <c r="F5349" s="2">
        <v>0.1</v>
      </c>
      <c r="G5349" s="2" t="s">
        <v>25</v>
      </c>
      <c r="H5349" s="3">
        <v>42291</v>
      </c>
    </row>
    <row r="5350" spans="1:8">
      <c r="A5350" s="2" t="s">
        <v>1382</v>
      </c>
      <c r="B5350" s="12">
        <v>24550131</v>
      </c>
      <c r="C5350" s="2">
        <v>12.811059999999999</v>
      </c>
      <c r="D5350" s="2">
        <v>14.0923</v>
      </c>
      <c r="E5350" s="2" t="s">
        <v>24</v>
      </c>
      <c r="F5350" s="2">
        <v>0.1</v>
      </c>
      <c r="G5350" s="2" t="s">
        <v>25</v>
      </c>
      <c r="H5350" s="3">
        <v>42291</v>
      </c>
    </row>
    <row r="5351" spans="1:8">
      <c r="A5351" s="2" t="s">
        <v>1383</v>
      </c>
      <c r="B5351" s="12">
        <v>24585530</v>
      </c>
      <c r="C5351" s="2">
        <v>5.46312</v>
      </c>
      <c r="D5351" s="2">
        <v>6.0091900000000003</v>
      </c>
      <c r="E5351" s="2" t="s">
        <v>24</v>
      </c>
      <c r="F5351" s="2">
        <v>0.1</v>
      </c>
      <c r="G5351" s="2" t="s">
        <v>25</v>
      </c>
      <c r="H5351" s="3">
        <v>42291</v>
      </c>
    </row>
    <row r="5352" spans="1:8">
      <c r="A5352" s="2" t="s">
        <v>1384</v>
      </c>
      <c r="B5352" s="12">
        <v>24585630</v>
      </c>
      <c r="C5352" s="2">
        <v>6.0026099999999998</v>
      </c>
      <c r="D5352" s="2">
        <v>6.6028799999999999</v>
      </c>
      <c r="E5352" s="2" t="s">
        <v>24</v>
      </c>
      <c r="F5352" s="2">
        <v>0.1</v>
      </c>
      <c r="G5352" s="2" t="s">
        <v>25</v>
      </c>
      <c r="H5352" s="3">
        <v>42291</v>
      </c>
    </row>
    <row r="5353" spans="1:8">
      <c r="A5353" s="2" t="s">
        <v>1385</v>
      </c>
      <c r="B5353" s="12">
        <v>24585130</v>
      </c>
      <c r="C5353" s="2">
        <v>4.5059500000000003</v>
      </c>
      <c r="D5353" s="2">
        <v>4.9566800000000004</v>
      </c>
      <c r="E5353" s="2" t="s">
        <v>24</v>
      </c>
      <c r="F5353" s="2">
        <v>0.1</v>
      </c>
      <c r="G5353" s="2" t="s">
        <v>25</v>
      </c>
      <c r="H5353" s="3">
        <v>42291</v>
      </c>
    </row>
    <row r="5354" spans="1:8">
      <c r="A5354" s="2" t="s">
        <v>1386</v>
      </c>
      <c r="B5354" s="12">
        <v>24585230</v>
      </c>
      <c r="C5354" s="2">
        <v>5.5142499999999997</v>
      </c>
      <c r="D5354" s="2">
        <v>6.0656400000000001</v>
      </c>
      <c r="E5354" s="2" t="s">
        <v>24</v>
      </c>
      <c r="F5354" s="2">
        <v>0.1</v>
      </c>
      <c r="G5354" s="2" t="s">
        <v>25</v>
      </c>
      <c r="H5354" s="3">
        <v>42291</v>
      </c>
    </row>
    <row r="5355" spans="1:8">
      <c r="A5355" s="2" t="s">
        <v>1460</v>
      </c>
      <c r="B5355" s="12">
        <v>64764056030</v>
      </c>
      <c r="C5355" s="2">
        <v>8.4803200000000007</v>
      </c>
      <c r="D5355" s="2">
        <v>9.31996</v>
      </c>
      <c r="E5355" s="2" t="s">
        <v>24</v>
      </c>
      <c r="F5355" s="2">
        <v>9.9000000000000005E-2</v>
      </c>
      <c r="G5355" s="2" t="s">
        <v>25</v>
      </c>
      <c r="H5355" s="3">
        <v>42291</v>
      </c>
    </row>
    <row r="5356" spans="1:8">
      <c r="A5356" s="2" t="s">
        <v>1461</v>
      </c>
      <c r="B5356" s="12">
        <v>64764058030</v>
      </c>
      <c r="C5356" s="2">
        <v>8.5098000000000003</v>
      </c>
      <c r="D5356" s="2">
        <v>9.3523499999999995</v>
      </c>
      <c r="E5356" s="2" t="s">
        <v>24</v>
      </c>
      <c r="F5356" s="2">
        <v>9.9000000000000005E-2</v>
      </c>
      <c r="G5356" s="2" t="s">
        <v>25</v>
      </c>
      <c r="H5356" s="3">
        <v>42291</v>
      </c>
    </row>
    <row r="5357" spans="1:8">
      <c r="A5357" s="2" t="s">
        <v>1801</v>
      </c>
      <c r="B5357" s="12">
        <v>64764055030</v>
      </c>
      <c r="C5357" s="2">
        <v>8.5302699999999998</v>
      </c>
      <c r="D5357" s="2">
        <v>9.3748500000000003</v>
      </c>
      <c r="E5357" s="2" t="s">
        <v>24</v>
      </c>
      <c r="F5357" s="2">
        <v>9.9000000000000005E-2</v>
      </c>
      <c r="G5357" s="2" t="s">
        <v>25</v>
      </c>
      <c r="H5357" s="3">
        <v>42291</v>
      </c>
    </row>
    <row r="5358" spans="1:8">
      <c r="A5358" s="2" t="s">
        <v>1389</v>
      </c>
      <c r="B5358" s="12">
        <v>39006710</v>
      </c>
      <c r="C5358" s="2">
        <v>0.52137</v>
      </c>
      <c r="D5358" s="2">
        <v>0.57349000000000006</v>
      </c>
      <c r="E5358" s="2" t="s">
        <v>24</v>
      </c>
      <c r="F5358" s="2">
        <v>0.1</v>
      </c>
      <c r="G5358" s="2" t="s">
        <v>25</v>
      </c>
      <c r="H5358" s="3">
        <v>42291</v>
      </c>
    </row>
    <row r="5359" spans="1:8">
      <c r="A5359" s="2" t="s">
        <v>1390</v>
      </c>
      <c r="B5359" s="12">
        <v>39006013</v>
      </c>
      <c r="C5359" s="2">
        <v>0.73260000000000003</v>
      </c>
      <c r="D5359" s="2">
        <v>0.80579000000000001</v>
      </c>
      <c r="E5359" s="2" t="s">
        <v>24</v>
      </c>
      <c r="F5359" s="2">
        <v>9.9900000000000003E-2</v>
      </c>
      <c r="G5359" s="2" t="s">
        <v>25</v>
      </c>
      <c r="H5359" s="3">
        <v>42291</v>
      </c>
    </row>
    <row r="5360" spans="1:8">
      <c r="A5360" s="2" t="s">
        <v>1391</v>
      </c>
      <c r="B5360" s="12">
        <v>39006605</v>
      </c>
      <c r="C5360" s="2">
        <v>1.1871700000000001</v>
      </c>
      <c r="D5360" s="2">
        <v>1.3060400000000001</v>
      </c>
      <c r="E5360" s="2" t="s">
        <v>24</v>
      </c>
      <c r="F5360" s="2">
        <v>0.10009999999999999</v>
      </c>
      <c r="G5360" s="2" t="s">
        <v>25</v>
      </c>
      <c r="H5360" s="3">
        <v>42291</v>
      </c>
    </row>
    <row r="5361" spans="1:8">
      <c r="A5361" s="2" t="s">
        <v>1573</v>
      </c>
      <c r="B5361" s="12">
        <v>64597030160</v>
      </c>
      <c r="C5361" s="2">
        <v>10.55875</v>
      </c>
      <c r="D5361" s="2">
        <v>10.866429999999999</v>
      </c>
      <c r="E5361" s="2" t="s">
        <v>24</v>
      </c>
      <c r="F5361" s="2">
        <v>2.9100000000000001E-2</v>
      </c>
      <c r="G5361" s="2" t="s">
        <v>25</v>
      </c>
      <c r="H5361" s="3">
        <v>42291</v>
      </c>
    </row>
    <row r="5362" spans="1:8">
      <c r="A5362" s="2" t="s">
        <v>511</v>
      </c>
      <c r="B5362" s="12">
        <v>10337035830</v>
      </c>
      <c r="C5362" s="2">
        <v>14.613379999999999</v>
      </c>
      <c r="D5362" s="2">
        <v>17.536059999999999</v>
      </c>
      <c r="E5362" s="2" t="s">
        <v>24</v>
      </c>
      <c r="F5362" s="2">
        <v>0.2</v>
      </c>
      <c r="G5362" s="2" t="s">
        <v>25</v>
      </c>
      <c r="H5362" s="3">
        <v>42291</v>
      </c>
    </row>
    <row r="5363" spans="1:8">
      <c r="A5363" s="2" t="s">
        <v>511</v>
      </c>
      <c r="B5363" s="12">
        <v>10337035860</v>
      </c>
      <c r="C5363" s="2">
        <v>7.3597299999999999</v>
      </c>
      <c r="D5363" s="2">
        <v>8.8317499999999995</v>
      </c>
      <c r="E5363" s="2" t="s">
        <v>24</v>
      </c>
      <c r="F5363" s="2">
        <v>0.2</v>
      </c>
      <c r="G5363" s="2" t="s">
        <v>25</v>
      </c>
      <c r="H5363" s="3">
        <v>42291</v>
      </c>
    </row>
    <row r="5364" spans="1:8">
      <c r="A5364" s="2" t="s">
        <v>511</v>
      </c>
      <c r="B5364" s="12">
        <v>10337035890</v>
      </c>
      <c r="C5364" s="2">
        <v>7.3936799999999998</v>
      </c>
      <c r="D5364" s="2">
        <v>8.8724900000000009</v>
      </c>
      <c r="E5364" s="2" t="s">
        <v>24</v>
      </c>
      <c r="F5364" s="2">
        <v>0.2</v>
      </c>
      <c r="G5364" s="2" t="s">
        <v>25</v>
      </c>
      <c r="H5364" s="3">
        <v>42291</v>
      </c>
    </row>
    <row r="5365" spans="1:8">
      <c r="A5365" s="2" t="s">
        <v>512</v>
      </c>
      <c r="B5365" s="12">
        <v>10337035930</v>
      </c>
      <c r="C5365" s="2">
        <v>14.66686</v>
      </c>
      <c r="D5365" s="2">
        <v>17.60023</v>
      </c>
      <c r="E5365" s="2" t="s">
        <v>24</v>
      </c>
      <c r="F5365" s="2">
        <v>0.2</v>
      </c>
      <c r="G5365" s="2" t="s">
        <v>25</v>
      </c>
      <c r="H5365" s="3">
        <v>42291</v>
      </c>
    </row>
    <row r="5366" spans="1:8">
      <c r="A5366" s="2" t="s">
        <v>512</v>
      </c>
      <c r="B5366" s="12">
        <v>10337035960</v>
      </c>
      <c r="C5366" s="2">
        <v>7.2895700000000003</v>
      </c>
      <c r="D5366" s="2">
        <v>8.74756</v>
      </c>
      <c r="E5366" s="2" t="s">
        <v>24</v>
      </c>
      <c r="F5366" s="2">
        <v>0.2</v>
      </c>
      <c r="G5366" s="2" t="s">
        <v>25</v>
      </c>
      <c r="H5366" s="3">
        <v>42291</v>
      </c>
    </row>
    <row r="5367" spans="1:8">
      <c r="A5367" s="2" t="s">
        <v>1828</v>
      </c>
      <c r="B5367" s="12">
        <v>75854031230</v>
      </c>
      <c r="C5367" s="2">
        <v>4.2877099999999997</v>
      </c>
      <c r="D5367" s="2">
        <v>4.3698199999999998</v>
      </c>
      <c r="E5367" s="2" t="s">
        <v>24</v>
      </c>
      <c r="F5367" s="2">
        <v>1.9199999999999998E-2</v>
      </c>
      <c r="G5367" s="2" t="s">
        <v>25</v>
      </c>
      <c r="H5367" s="3">
        <v>42291</v>
      </c>
    </row>
    <row r="5368" spans="1:8">
      <c r="A5368" s="2" t="s">
        <v>1597</v>
      </c>
      <c r="B5368" s="12">
        <v>75854031430</v>
      </c>
      <c r="C5368" s="2">
        <v>4.2124600000000001</v>
      </c>
      <c r="D5368" s="2">
        <v>4.3616200000000003</v>
      </c>
      <c r="E5368" s="2" t="s">
        <v>24</v>
      </c>
      <c r="F5368" s="2">
        <v>3.5400000000000001E-2</v>
      </c>
      <c r="G5368" s="2" t="s">
        <v>25</v>
      </c>
      <c r="H5368" s="3">
        <v>42291</v>
      </c>
    </row>
    <row r="5369" spans="1:8">
      <c r="A5369" s="2" t="s">
        <v>1829</v>
      </c>
      <c r="B5369" s="12">
        <v>75854030930</v>
      </c>
      <c r="C5369" s="2">
        <v>4.0921000000000003</v>
      </c>
      <c r="D5369" s="2">
        <v>4.4323600000000001</v>
      </c>
      <c r="E5369" s="2" t="s">
        <v>24</v>
      </c>
      <c r="F5369" s="2">
        <v>8.3199999999999996E-2</v>
      </c>
      <c r="G5369" s="2" t="s">
        <v>25</v>
      </c>
      <c r="H5369" s="3">
        <v>42291</v>
      </c>
    </row>
    <row r="5370" spans="1:8">
      <c r="A5370" s="2" t="s">
        <v>1490</v>
      </c>
      <c r="B5370" s="12">
        <v>75854031330</v>
      </c>
      <c r="C5370" s="2">
        <v>4.2953099999999997</v>
      </c>
      <c r="D5370" s="2">
        <v>4.3775599999999999</v>
      </c>
      <c r="E5370" s="2" t="s">
        <v>24</v>
      </c>
      <c r="F5370" s="2">
        <v>1.9099999999999999E-2</v>
      </c>
      <c r="G5370" s="2" t="s">
        <v>25</v>
      </c>
      <c r="H5370" s="3">
        <v>42291</v>
      </c>
    </row>
    <row r="5371" spans="1:8">
      <c r="A5371" s="2" t="s">
        <v>998</v>
      </c>
      <c r="B5371" s="12">
        <v>75854031530</v>
      </c>
      <c r="C5371" s="2">
        <v>4.13497</v>
      </c>
      <c r="D5371" s="2">
        <v>4.3710800000000001</v>
      </c>
      <c r="E5371" s="2" t="s">
        <v>24</v>
      </c>
      <c r="F5371" s="2">
        <v>5.7099999999999998E-2</v>
      </c>
      <c r="G5371" s="2" t="s">
        <v>25</v>
      </c>
      <c r="H5371" s="3">
        <v>42291</v>
      </c>
    </row>
    <row r="5372" spans="1:8">
      <c r="A5372" s="2" t="s">
        <v>1248</v>
      </c>
      <c r="B5372" s="12">
        <v>64764054311</v>
      </c>
      <c r="C5372" s="2">
        <v>10.87208</v>
      </c>
      <c r="D5372" s="2">
        <v>11.94842</v>
      </c>
      <c r="E5372" s="2" t="s">
        <v>24</v>
      </c>
      <c r="F5372" s="2">
        <v>9.9000000000000005E-2</v>
      </c>
      <c r="G5372" s="2" t="s">
        <v>25</v>
      </c>
      <c r="H5372" s="3">
        <v>42291</v>
      </c>
    </row>
    <row r="5373" spans="1:8">
      <c r="A5373" s="2" t="s">
        <v>1249</v>
      </c>
      <c r="B5373" s="12">
        <v>64764054411</v>
      </c>
      <c r="C5373" s="2">
        <v>10.79861</v>
      </c>
      <c r="D5373" s="2">
        <v>11.86768</v>
      </c>
      <c r="E5373" s="2" t="s">
        <v>24</v>
      </c>
      <c r="F5373" s="2">
        <v>9.9000000000000005E-2</v>
      </c>
      <c r="G5373" s="2" t="s">
        <v>25</v>
      </c>
      <c r="H5373" s="3">
        <v>42291</v>
      </c>
    </row>
    <row r="5374" spans="1:8">
      <c r="A5374" s="2" t="s">
        <v>1579</v>
      </c>
      <c r="B5374" s="12">
        <v>64764054130</v>
      </c>
      <c r="C5374" s="2">
        <v>10.94786</v>
      </c>
      <c r="D5374" s="2">
        <v>12.03159</v>
      </c>
      <c r="E5374" s="2" t="s">
        <v>24</v>
      </c>
      <c r="F5374" s="2">
        <v>9.9000000000000005E-2</v>
      </c>
      <c r="G5374" s="2" t="s">
        <v>25</v>
      </c>
      <c r="H5374" s="3">
        <v>42291</v>
      </c>
    </row>
    <row r="5375" spans="1:8">
      <c r="A5375" s="2" t="s">
        <v>1250</v>
      </c>
      <c r="B5375" s="12">
        <v>64764004613</v>
      </c>
      <c r="C5375" s="2">
        <v>10.677160000000001</v>
      </c>
      <c r="D5375" s="2">
        <v>11.7342</v>
      </c>
      <c r="E5375" s="2" t="s">
        <v>24</v>
      </c>
      <c r="F5375" s="2">
        <v>9.9000000000000005E-2</v>
      </c>
      <c r="G5375" s="2" t="s">
        <v>25</v>
      </c>
      <c r="H5375" s="3">
        <v>42291</v>
      </c>
    </row>
    <row r="5376" spans="1:8">
      <c r="A5376" s="2" t="s">
        <v>1251</v>
      </c>
      <c r="B5376" s="12">
        <v>64764070201</v>
      </c>
      <c r="C5376" s="2">
        <v>6.7210900000000002</v>
      </c>
      <c r="D5376" s="2">
        <v>7.3865400000000001</v>
      </c>
      <c r="E5376" s="2" t="s">
        <v>24</v>
      </c>
      <c r="F5376" s="2">
        <v>9.9000000000000005E-2</v>
      </c>
      <c r="G5376" s="2" t="s">
        <v>25</v>
      </c>
      <c r="H5376" s="3">
        <v>42291</v>
      </c>
    </row>
    <row r="5377" spans="1:8">
      <c r="A5377" s="2" t="s">
        <v>1526</v>
      </c>
      <c r="B5377" s="12">
        <v>52010530</v>
      </c>
      <c r="C5377" s="2">
        <v>4.77813</v>
      </c>
      <c r="D5377" s="2">
        <v>5.0600899999999998</v>
      </c>
      <c r="E5377" s="2" t="s">
        <v>24</v>
      </c>
      <c r="F5377" s="2">
        <v>5.8999999999999997E-2</v>
      </c>
      <c r="G5377" s="2" t="s">
        <v>25</v>
      </c>
      <c r="H5377" s="3">
        <v>42291</v>
      </c>
    </row>
    <row r="5378" spans="1:8">
      <c r="A5378" s="2" t="s">
        <v>1256</v>
      </c>
      <c r="B5378" s="12">
        <v>64764080510</v>
      </c>
      <c r="C5378" s="2">
        <v>9.0027399999999993</v>
      </c>
      <c r="D5378" s="2">
        <v>9.8939299999999992</v>
      </c>
      <c r="E5378" s="2" t="s">
        <v>24</v>
      </c>
      <c r="F5378" s="2">
        <v>9.9000000000000005E-2</v>
      </c>
      <c r="G5378" s="2" t="s">
        <v>25</v>
      </c>
      <c r="H5378" s="3">
        <v>42291</v>
      </c>
    </row>
    <row r="5379" spans="1:8">
      <c r="A5379" s="2" t="s">
        <v>1167</v>
      </c>
      <c r="B5379" s="12">
        <v>85143003</v>
      </c>
      <c r="C5379" s="2">
        <v>506.08438000000001</v>
      </c>
      <c r="D5379" s="2">
        <v>545.09163999999998</v>
      </c>
      <c r="E5379" s="2" t="s">
        <v>24</v>
      </c>
      <c r="F5379" s="2">
        <v>7.7100000000000002E-2</v>
      </c>
      <c r="G5379" s="2" t="s">
        <v>25</v>
      </c>
      <c r="H5379" s="3">
        <v>42291</v>
      </c>
    </row>
    <row r="5380" spans="1:8">
      <c r="A5380" s="2" t="s">
        <v>1168</v>
      </c>
      <c r="B5380" s="12">
        <v>85151903</v>
      </c>
      <c r="C5380" s="2">
        <v>57.389749999999999</v>
      </c>
      <c r="D5380" s="2">
        <v>62.554830000000003</v>
      </c>
      <c r="E5380" s="2" t="s">
        <v>24</v>
      </c>
      <c r="F5380" s="2">
        <v>0.09</v>
      </c>
      <c r="G5380" s="2" t="s">
        <v>25</v>
      </c>
      <c r="H5380" s="3">
        <v>42291</v>
      </c>
    </row>
    <row r="5381" spans="1:8">
      <c r="A5381" s="2" t="s">
        <v>1169</v>
      </c>
      <c r="B5381" s="12">
        <v>85141702</v>
      </c>
      <c r="C5381" s="2">
        <v>696.86040000000003</v>
      </c>
      <c r="D5381" s="2">
        <v>759.57784000000004</v>
      </c>
      <c r="E5381" s="2" t="s">
        <v>24</v>
      </c>
      <c r="F5381" s="2">
        <v>0.09</v>
      </c>
      <c r="G5381" s="2" t="s">
        <v>25</v>
      </c>
      <c r="H5381" s="3">
        <v>42291</v>
      </c>
    </row>
    <row r="5382" spans="1:8">
      <c r="A5382" s="2" t="s">
        <v>1170</v>
      </c>
      <c r="B5382" s="12">
        <v>85300403</v>
      </c>
      <c r="C5382" s="2">
        <v>13.85674</v>
      </c>
      <c r="D5382" s="2">
        <v>14.88503</v>
      </c>
      <c r="E5382" s="2" t="s">
        <v>24</v>
      </c>
      <c r="F5382" s="2">
        <v>7.4200000000000002E-2</v>
      </c>
      <c r="G5382" s="2" t="s">
        <v>25</v>
      </c>
      <c r="H5382" s="3">
        <v>42291</v>
      </c>
    </row>
    <row r="5383" spans="1:8">
      <c r="A5383" s="2" t="s">
        <v>1902</v>
      </c>
      <c r="B5383" s="12">
        <v>49702023113</v>
      </c>
      <c r="C5383" s="2">
        <v>71.519859999999994</v>
      </c>
      <c r="D5383" s="2">
        <v>74.337739999999997</v>
      </c>
      <c r="E5383" s="2" t="s">
        <v>24</v>
      </c>
      <c r="F5383" s="2">
        <v>3.9399999999999998E-2</v>
      </c>
      <c r="G5383" s="2" t="s">
        <v>25</v>
      </c>
      <c r="H5383" s="3">
        <v>42291</v>
      </c>
    </row>
    <row r="5384" spans="1:8">
      <c r="A5384" s="2" t="s">
        <v>1903</v>
      </c>
      <c r="B5384" s="12">
        <v>49230064551</v>
      </c>
      <c r="C5384" s="2">
        <v>9.1768000000000001</v>
      </c>
      <c r="D5384" s="2">
        <v>9.6356400000000004</v>
      </c>
      <c r="E5384" s="2" t="s">
        <v>24</v>
      </c>
      <c r="F5384" s="2">
        <v>0.05</v>
      </c>
      <c r="G5384" s="2" t="s">
        <v>25</v>
      </c>
      <c r="H5384" s="3">
        <v>42291</v>
      </c>
    </row>
    <row r="5385" spans="1:8">
      <c r="A5385" s="2" t="s">
        <v>1171</v>
      </c>
      <c r="B5385" s="12">
        <v>51248015101</v>
      </c>
      <c r="C5385" s="2">
        <v>7.8089500000000003</v>
      </c>
      <c r="D5385" s="2">
        <v>8.5119000000000007</v>
      </c>
      <c r="E5385" s="2" t="s">
        <v>24</v>
      </c>
      <c r="F5385" s="2">
        <v>0.09</v>
      </c>
      <c r="G5385" s="2" t="s">
        <v>25</v>
      </c>
      <c r="H5385" s="3">
        <v>42291</v>
      </c>
    </row>
    <row r="5386" spans="1:8">
      <c r="A5386" s="2" t="s">
        <v>1172</v>
      </c>
      <c r="B5386" s="12">
        <v>51248015001</v>
      </c>
      <c r="C5386" s="2">
        <v>7.83378</v>
      </c>
      <c r="D5386" s="2">
        <v>8.5389599999999994</v>
      </c>
      <c r="E5386" s="2" t="s">
        <v>24</v>
      </c>
      <c r="F5386" s="2">
        <v>0.09</v>
      </c>
      <c r="G5386" s="2" t="s">
        <v>25</v>
      </c>
      <c r="H5386" s="3">
        <v>42291</v>
      </c>
    </row>
    <row r="5387" spans="1:8">
      <c r="A5387" s="2" t="s">
        <v>105</v>
      </c>
      <c r="B5387" s="12">
        <v>63717087616</v>
      </c>
      <c r="C5387" s="2">
        <v>1.1499999999999999</v>
      </c>
      <c r="D5387" s="2">
        <v>1.26383</v>
      </c>
      <c r="E5387" s="2" t="s">
        <v>24</v>
      </c>
      <c r="F5387" s="2">
        <v>9.9000000000000005E-2</v>
      </c>
      <c r="G5387" s="2" t="s">
        <v>25</v>
      </c>
      <c r="H5387" s="3">
        <v>42291</v>
      </c>
    </row>
    <row r="5388" spans="1:8">
      <c r="A5388" s="2" t="s">
        <v>1904</v>
      </c>
      <c r="B5388" s="12">
        <v>62856052960</v>
      </c>
      <c r="C5388" s="2">
        <v>3.2147800000000002</v>
      </c>
      <c r="D5388" s="2">
        <v>3.5346500000000001</v>
      </c>
      <c r="E5388" s="2" t="s">
        <v>24</v>
      </c>
      <c r="F5388" s="2">
        <v>9.9500000000000005E-2</v>
      </c>
      <c r="G5388" s="2" t="s">
        <v>25</v>
      </c>
      <c r="H5388" s="3">
        <v>42305</v>
      </c>
    </row>
    <row r="5389" spans="1:8">
      <c r="A5389" s="2" t="s">
        <v>1393</v>
      </c>
      <c r="B5389" s="12">
        <v>37000002404</v>
      </c>
      <c r="C5389" s="2">
        <v>0.33996999999999999</v>
      </c>
      <c r="D5389" s="2">
        <v>0.33964</v>
      </c>
      <c r="E5389" s="2" t="s">
        <v>24</v>
      </c>
      <c r="F5389" s="2">
        <v>-1E-3</v>
      </c>
      <c r="G5389" s="2" t="s">
        <v>25</v>
      </c>
      <c r="H5389" s="3">
        <v>42305</v>
      </c>
    </row>
    <row r="5390" spans="1:8">
      <c r="A5390" s="2" t="s">
        <v>1395</v>
      </c>
      <c r="B5390" s="12">
        <v>37000002304</v>
      </c>
      <c r="C5390" s="2">
        <v>0.33594000000000002</v>
      </c>
      <c r="D5390" s="2">
        <v>0.33561000000000002</v>
      </c>
      <c r="E5390" s="2" t="s">
        <v>24</v>
      </c>
      <c r="F5390" s="2">
        <v>-1E-3</v>
      </c>
      <c r="G5390" s="2" t="s">
        <v>25</v>
      </c>
      <c r="H5390" s="3">
        <v>42305</v>
      </c>
    </row>
    <row r="5391" spans="1:8">
      <c r="A5391" s="2" t="s">
        <v>1396</v>
      </c>
      <c r="B5391" s="12">
        <v>37000002305</v>
      </c>
      <c r="C5391" s="2">
        <v>1.6670000000000001E-2</v>
      </c>
      <c r="D5391" s="2">
        <v>1.6629999999999999E-2</v>
      </c>
      <c r="E5391" s="2" t="s">
        <v>24</v>
      </c>
      <c r="F5391" s="2">
        <v>-2.3999999999999998E-3</v>
      </c>
      <c r="G5391" s="2" t="s">
        <v>25</v>
      </c>
      <c r="H5391" s="3">
        <v>42305</v>
      </c>
    </row>
    <row r="5392" spans="1:8">
      <c r="A5392" s="2" t="s">
        <v>1826</v>
      </c>
      <c r="B5392" s="12">
        <v>63824019120</v>
      </c>
      <c r="C5392" s="2">
        <v>0.43430999999999997</v>
      </c>
      <c r="D5392" s="2">
        <v>0.43387999999999999</v>
      </c>
      <c r="E5392" s="2" t="s">
        <v>24</v>
      </c>
      <c r="F5392" s="2">
        <v>-1E-3</v>
      </c>
      <c r="G5392" s="2" t="s">
        <v>25</v>
      </c>
      <c r="H5392" s="3">
        <v>42305</v>
      </c>
    </row>
    <row r="5393" spans="1:8">
      <c r="A5393" s="2" t="s">
        <v>1398</v>
      </c>
      <c r="B5393" s="12">
        <v>63824019220</v>
      </c>
      <c r="C5393" s="2">
        <v>0.43430999999999997</v>
      </c>
      <c r="D5393" s="2">
        <v>0.43387999999999999</v>
      </c>
      <c r="E5393" s="2" t="s">
        <v>24</v>
      </c>
      <c r="F5393" s="2">
        <v>-1E-3</v>
      </c>
      <c r="G5393" s="2" t="s">
        <v>25</v>
      </c>
      <c r="H5393" s="3">
        <v>42305</v>
      </c>
    </row>
    <row r="5394" spans="1:8">
      <c r="A5394" s="2" t="s">
        <v>1905</v>
      </c>
      <c r="B5394" s="12">
        <v>37000047602</v>
      </c>
      <c r="C5394" s="2">
        <v>0.14288000000000001</v>
      </c>
      <c r="D5394" s="2">
        <v>0.14249999999999999</v>
      </c>
      <c r="E5394" s="2" t="s">
        <v>24</v>
      </c>
      <c r="F5394" s="2">
        <v>-2.7000000000000001E-3</v>
      </c>
      <c r="G5394" s="2" t="s">
        <v>25</v>
      </c>
      <c r="H5394" s="3">
        <v>42305</v>
      </c>
    </row>
    <row r="5395" spans="1:8">
      <c r="A5395" s="2" t="s">
        <v>1906</v>
      </c>
      <c r="B5395" s="12">
        <v>37000001901</v>
      </c>
      <c r="C5395" s="2">
        <v>2.726E-2</v>
      </c>
      <c r="D5395" s="2">
        <v>2.7179999999999999E-2</v>
      </c>
      <c r="E5395" s="2" t="s">
        <v>24</v>
      </c>
      <c r="F5395" s="2">
        <v>-2.8999999999999998E-3</v>
      </c>
      <c r="G5395" s="2" t="s">
        <v>25</v>
      </c>
      <c r="H5395" s="3">
        <v>42305</v>
      </c>
    </row>
    <row r="5396" spans="1:8">
      <c r="A5396" s="2" t="s">
        <v>1906</v>
      </c>
      <c r="B5396" s="12">
        <v>37000001902</v>
      </c>
      <c r="C5396" s="2">
        <v>1.83E-2</v>
      </c>
      <c r="D5396" s="2">
        <v>1.8259999999999998E-2</v>
      </c>
      <c r="E5396" s="2" t="s">
        <v>24</v>
      </c>
      <c r="F5396" s="2">
        <v>-2.2000000000000001E-3</v>
      </c>
      <c r="G5396" s="2" t="s">
        <v>25</v>
      </c>
      <c r="H5396" s="3">
        <v>42305</v>
      </c>
    </row>
    <row r="5397" spans="1:8">
      <c r="A5397" s="2" t="s">
        <v>1906</v>
      </c>
      <c r="B5397" s="12">
        <v>37000001903</v>
      </c>
      <c r="C5397" s="2">
        <v>1.3979999999999999E-2</v>
      </c>
      <c r="D5397" s="2">
        <v>1.3950000000000001E-2</v>
      </c>
      <c r="E5397" s="2" t="s">
        <v>24</v>
      </c>
      <c r="F5397" s="2">
        <v>-2.0999999999999999E-3</v>
      </c>
      <c r="G5397" s="2" t="s">
        <v>25</v>
      </c>
      <c r="H5397" s="3">
        <v>42305</v>
      </c>
    </row>
    <row r="5398" spans="1:8">
      <c r="A5398" s="2" t="s">
        <v>1907</v>
      </c>
      <c r="B5398" s="12">
        <v>37000003201</v>
      </c>
      <c r="C5398" s="2">
        <v>1.8360000000000001E-2</v>
      </c>
      <c r="D5398" s="2">
        <v>1.8270000000000002E-2</v>
      </c>
      <c r="E5398" s="2" t="s">
        <v>24</v>
      </c>
      <c r="F5398" s="2">
        <v>-4.8999999999999998E-3</v>
      </c>
      <c r="G5398" s="2" t="s">
        <v>25</v>
      </c>
      <c r="H5398" s="3">
        <v>42305</v>
      </c>
    </row>
    <row r="5399" spans="1:8">
      <c r="A5399" s="2" t="s">
        <v>1907</v>
      </c>
      <c r="B5399" s="12">
        <v>37000003202</v>
      </c>
      <c r="C5399" s="2">
        <v>1.345E-2</v>
      </c>
      <c r="D5399" s="2">
        <v>1.341E-2</v>
      </c>
      <c r="E5399" s="2" t="s">
        <v>24</v>
      </c>
      <c r="F5399" s="2">
        <v>-3.0000000000000001E-3</v>
      </c>
      <c r="G5399" s="2" t="s">
        <v>25</v>
      </c>
      <c r="H5399" s="3">
        <v>42305</v>
      </c>
    </row>
    <row r="5400" spans="1:8">
      <c r="A5400" s="2" t="s">
        <v>1907</v>
      </c>
      <c r="B5400" s="12">
        <v>37000003203</v>
      </c>
      <c r="C5400" s="2">
        <v>1.187E-2</v>
      </c>
      <c r="D5400" s="2">
        <v>1.184E-2</v>
      </c>
      <c r="E5400" s="2" t="s">
        <v>24</v>
      </c>
      <c r="F5400" s="2">
        <v>-2.5000000000000001E-3</v>
      </c>
      <c r="G5400" s="2" t="s">
        <v>25</v>
      </c>
      <c r="H5400" s="3">
        <v>42305</v>
      </c>
    </row>
    <row r="5401" spans="1:8">
      <c r="A5401" s="2" t="s">
        <v>1907</v>
      </c>
      <c r="B5401" s="12">
        <v>37000003204</v>
      </c>
      <c r="C5401" s="2">
        <v>1.04E-2</v>
      </c>
      <c r="D5401" s="2">
        <v>1.038E-2</v>
      </c>
      <c r="E5401" s="2" t="s">
        <v>24</v>
      </c>
      <c r="F5401" s="2">
        <v>-1.9E-3</v>
      </c>
      <c r="G5401" s="2" t="s">
        <v>25</v>
      </c>
      <c r="H5401" s="3">
        <v>42305</v>
      </c>
    </row>
    <row r="5402" spans="1:8">
      <c r="A5402" s="2" t="s">
        <v>1908</v>
      </c>
      <c r="B5402" s="12">
        <v>37000001804</v>
      </c>
      <c r="C5402" s="2">
        <v>0.11602</v>
      </c>
      <c r="D5402" s="2">
        <v>0.11564000000000001</v>
      </c>
      <c r="E5402" s="2" t="s">
        <v>24</v>
      </c>
      <c r="F5402" s="2">
        <v>-3.3E-3</v>
      </c>
      <c r="G5402" s="2" t="s">
        <v>25</v>
      </c>
      <c r="H5402" s="3">
        <v>42305</v>
      </c>
    </row>
    <row r="5403" spans="1:8">
      <c r="A5403" s="2" t="s">
        <v>1909</v>
      </c>
      <c r="B5403" s="12">
        <v>37000001612</v>
      </c>
      <c r="C5403" s="2">
        <v>0.11602</v>
      </c>
      <c r="D5403" s="2">
        <v>0.11564000000000001</v>
      </c>
      <c r="E5403" s="2" t="s">
        <v>24</v>
      </c>
      <c r="F5403" s="2">
        <v>-3.3E-3</v>
      </c>
      <c r="G5403" s="2" t="s">
        <v>25</v>
      </c>
      <c r="H5403" s="3">
        <v>42305</v>
      </c>
    </row>
    <row r="5404" spans="1:8">
      <c r="A5404" s="2" t="s">
        <v>1598</v>
      </c>
      <c r="B5404" s="12">
        <v>37000045502</v>
      </c>
      <c r="C5404" s="2">
        <v>0.61245000000000005</v>
      </c>
      <c r="D5404" s="2">
        <v>0.61204000000000003</v>
      </c>
      <c r="E5404" s="2" t="s">
        <v>24</v>
      </c>
      <c r="F5404" s="2">
        <v>-6.9999999999999999E-4</v>
      </c>
      <c r="G5404" s="2" t="s">
        <v>25</v>
      </c>
      <c r="H5404" s="3">
        <v>42305</v>
      </c>
    </row>
    <row r="5405" spans="1:8">
      <c r="A5405" s="2" t="s">
        <v>527</v>
      </c>
      <c r="B5405" s="12">
        <v>13551050105</v>
      </c>
      <c r="C5405" s="2">
        <v>0.95631999999999995</v>
      </c>
      <c r="D5405" s="2">
        <v>1.1475900000000001</v>
      </c>
      <c r="E5405" s="2" t="s">
        <v>24</v>
      </c>
      <c r="F5405" s="2">
        <v>0.2</v>
      </c>
      <c r="G5405" s="2" t="s">
        <v>25</v>
      </c>
      <c r="H5405" s="3">
        <v>42305</v>
      </c>
    </row>
    <row r="5406" spans="1:8">
      <c r="A5406" s="2" t="s">
        <v>1910</v>
      </c>
      <c r="B5406" s="12">
        <v>37000055608</v>
      </c>
      <c r="C5406" s="2">
        <v>3.0179999999999998E-2</v>
      </c>
      <c r="D5406" s="2">
        <v>3.014E-2</v>
      </c>
      <c r="E5406" s="2" t="s">
        <v>24</v>
      </c>
      <c r="F5406" s="2">
        <v>-1.2999999999999999E-3</v>
      </c>
      <c r="G5406" s="2" t="s">
        <v>25</v>
      </c>
      <c r="H5406" s="3">
        <v>42305</v>
      </c>
    </row>
    <row r="5407" spans="1:8">
      <c r="A5407" s="2" t="s">
        <v>1911</v>
      </c>
      <c r="B5407" s="12">
        <v>37000056512</v>
      </c>
      <c r="C5407" s="2">
        <v>1.932E-2</v>
      </c>
      <c r="D5407" s="2">
        <v>1.9290000000000002E-2</v>
      </c>
      <c r="E5407" s="2" t="s">
        <v>24</v>
      </c>
      <c r="F5407" s="2">
        <v>-1.6000000000000001E-3</v>
      </c>
      <c r="G5407" s="2" t="s">
        <v>25</v>
      </c>
      <c r="H5407" s="3">
        <v>42305</v>
      </c>
    </row>
    <row r="5408" spans="1:8">
      <c r="A5408" s="2" t="s">
        <v>1792</v>
      </c>
      <c r="B5408" s="12">
        <v>37000055808</v>
      </c>
      <c r="C5408" s="2">
        <v>0.32255</v>
      </c>
      <c r="D5408" s="2">
        <v>0.32206000000000001</v>
      </c>
      <c r="E5408" s="2" t="s">
        <v>24</v>
      </c>
      <c r="F5408" s="2">
        <v>-1.5E-3</v>
      </c>
      <c r="G5408" s="2" t="s">
        <v>25</v>
      </c>
      <c r="H5408" s="3">
        <v>42305</v>
      </c>
    </row>
    <row r="5409" spans="1:8">
      <c r="A5409" s="2" t="s">
        <v>1912</v>
      </c>
      <c r="B5409" s="12">
        <v>37000055508</v>
      </c>
      <c r="C5409" s="2">
        <v>2.613E-2</v>
      </c>
      <c r="D5409" s="2">
        <v>2.6089999999999999E-2</v>
      </c>
      <c r="E5409" s="2" t="s">
        <v>24</v>
      </c>
      <c r="F5409" s="2">
        <v>-1.5E-3</v>
      </c>
      <c r="G5409" s="2" t="s">
        <v>25</v>
      </c>
      <c r="H5409" s="3">
        <v>42305</v>
      </c>
    </row>
    <row r="5410" spans="1:8">
      <c r="A5410" s="2" t="s">
        <v>1912</v>
      </c>
      <c r="B5410" s="12">
        <v>37000055512</v>
      </c>
      <c r="C5410" s="2">
        <v>1.9980000000000001E-2</v>
      </c>
      <c r="D5410" s="2">
        <v>1.9949999999999999E-2</v>
      </c>
      <c r="E5410" s="2" t="s">
        <v>24</v>
      </c>
      <c r="F5410" s="2">
        <v>-1.5E-3</v>
      </c>
      <c r="G5410" s="2" t="s">
        <v>25</v>
      </c>
      <c r="H5410" s="3">
        <v>42305</v>
      </c>
    </row>
    <row r="5411" spans="1:8">
      <c r="A5411" s="2" t="s">
        <v>1399</v>
      </c>
      <c r="B5411" s="12">
        <v>37000081008</v>
      </c>
      <c r="C5411" s="2">
        <v>3.1449999999999999E-2</v>
      </c>
      <c r="D5411" s="2">
        <v>3.141E-2</v>
      </c>
      <c r="E5411" s="2" t="s">
        <v>24</v>
      </c>
      <c r="F5411" s="2">
        <v>-1.2999999999999999E-3</v>
      </c>
      <c r="G5411" s="2" t="s">
        <v>25</v>
      </c>
      <c r="H5411" s="3">
        <v>42305</v>
      </c>
    </row>
    <row r="5412" spans="1:8">
      <c r="A5412" s="2" t="s">
        <v>1399</v>
      </c>
      <c r="B5412" s="12">
        <v>37000081112</v>
      </c>
      <c r="C5412" s="2">
        <v>0.43430999999999997</v>
      </c>
      <c r="D5412" s="2">
        <v>0.43387999999999999</v>
      </c>
      <c r="E5412" s="2" t="s">
        <v>24</v>
      </c>
      <c r="F5412" s="2">
        <v>-1E-3</v>
      </c>
      <c r="G5412" s="2" t="s">
        <v>25</v>
      </c>
      <c r="H5412" s="3">
        <v>42305</v>
      </c>
    </row>
    <row r="5413" spans="1:8">
      <c r="A5413" s="2" t="s">
        <v>1913</v>
      </c>
      <c r="B5413" s="12">
        <v>37000069912</v>
      </c>
      <c r="C5413" s="2">
        <v>2.0500000000000001E-2</v>
      </c>
      <c r="D5413" s="2">
        <v>2.0469999999999999E-2</v>
      </c>
      <c r="E5413" s="2" t="s">
        <v>24</v>
      </c>
      <c r="F5413" s="2">
        <v>-1.5E-3</v>
      </c>
      <c r="G5413" s="2" t="s">
        <v>25</v>
      </c>
      <c r="H5413" s="3">
        <v>42305</v>
      </c>
    </row>
    <row r="5414" spans="1:8">
      <c r="A5414" s="2" t="s">
        <v>1913</v>
      </c>
      <c r="B5414" s="12">
        <v>37000080708</v>
      </c>
      <c r="C5414" s="2">
        <v>2.5829999999999999E-2</v>
      </c>
      <c r="D5414" s="2">
        <v>2.579E-2</v>
      </c>
      <c r="E5414" s="2" t="s">
        <v>24</v>
      </c>
      <c r="F5414" s="2">
        <v>-1.5E-3</v>
      </c>
      <c r="G5414" s="2" t="s">
        <v>25</v>
      </c>
      <c r="H5414" s="3">
        <v>42305</v>
      </c>
    </row>
    <row r="5415" spans="1:8">
      <c r="A5415" s="2" t="s">
        <v>1913</v>
      </c>
      <c r="B5415" s="12">
        <v>37000080712</v>
      </c>
      <c r="C5415" s="2">
        <v>2.078E-2</v>
      </c>
      <c r="D5415" s="2">
        <v>2.0750000000000001E-2</v>
      </c>
      <c r="E5415" s="2" t="s">
        <v>24</v>
      </c>
      <c r="F5415" s="2">
        <v>-1.4E-3</v>
      </c>
      <c r="G5415" s="2" t="s">
        <v>25</v>
      </c>
      <c r="H5415" s="3">
        <v>42305</v>
      </c>
    </row>
    <row r="5416" spans="1:8">
      <c r="A5416" s="2" t="s">
        <v>1914</v>
      </c>
      <c r="B5416" s="12">
        <v>37000055008</v>
      </c>
      <c r="C5416" s="2">
        <v>2.6329999999999999E-2</v>
      </c>
      <c r="D5416" s="2">
        <v>2.6290000000000001E-2</v>
      </c>
      <c r="E5416" s="2" t="s">
        <v>24</v>
      </c>
      <c r="F5416" s="2">
        <v>-1.5E-3</v>
      </c>
      <c r="G5416" s="2" t="s">
        <v>25</v>
      </c>
      <c r="H5416" s="3">
        <v>42305</v>
      </c>
    </row>
    <row r="5417" spans="1:8">
      <c r="A5417" s="2" t="s">
        <v>1914</v>
      </c>
      <c r="B5417" s="12">
        <v>37000055012</v>
      </c>
      <c r="C5417" s="2">
        <v>1.9300000000000001E-2</v>
      </c>
      <c r="D5417" s="2">
        <v>1.9269999999999999E-2</v>
      </c>
      <c r="E5417" s="2" t="s">
        <v>24</v>
      </c>
      <c r="F5417" s="2">
        <v>-1.6000000000000001E-3</v>
      </c>
      <c r="G5417" s="2" t="s">
        <v>25</v>
      </c>
      <c r="H5417" s="3">
        <v>42305</v>
      </c>
    </row>
    <row r="5418" spans="1:8">
      <c r="A5418" s="2" t="s">
        <v>1915</v>
      </c>
      <c r="B5418" s="12">
        <v>37000055708</v>
      </c>
      <c r="C5418" s="2">
        <v>0.33635999999999999</v>
      </c>
      <c r="D5418" s="2">
        <v>0.33583000000000002</v>
      </c>
      <c r="E5418" s="2" t="s">
        <v>24</v>
      </c>
      <c r="F5418" s="2">
        <v>-1.6000000000000001E-3</v>
      </c>
      <c r="G5418" s="2" t="s">
        <v>25</v>
      </c>
      <c r="H5418" s="3">
        <v>42305</v>
      </c>
    </row>
    <row r="5419" spans="1:8">
      <c r="A5419" s="2" t="s">
        <v>1400</v>
      </c>
      <c r="B5419" s="12">
        <v>37000081208</v>
      </c>
      <c r="C5419" s="2">
        <v>3.0499999999999999E-2</v>
      </c>
      <c r="D5419" s="2">
        <v>3.0460000000000001E-2</v>
      </c>
      <c r="E5419" s="2" t="s">
        <v>24</v>
      </c>
      <c r="F5419" s="2">
        <v>-1.2999999999999999E-3</v>
      </c>
      <c r="G5419" s="2" t="s">
        <v>25</v>
      </c>
      <c r="H5419" s="3">
        <v>42305</v>
      </c>
    </row>
    <row r="5420" spans="1:8">
      <c r="A5420" s="2" t="s">
        <v>1400</v>
      </c>
      <c r="B5420" s="12">
        <v>37000081312</v>
      </c>
      <c r="C5420" s="2">
        <v>0.37317</v>
      </c>
      <c r="D5420" s="2">
        <v>0.37254999999999999</v>
      </c>
      <c r="E5420" s="2" t="s">
        <v>24</v>
      </c>
      <c r="F5420" s="2">
        <v>-1.6999999999999999E-3</v>
      </c>
      <c r="G5420" s="2" t="s">
        <v>25</v>
      </c>
      <c r="H5420" s="3">
        <v>42305</v>
      </c>
    </row>
    <row r="5421" spans="1:8">
      <c r="A5421" s="2" t="s">
        <v>1916</v>
      </c>
      <c r="B5421" s="12">
        <v>37000080624</v>
      </c>
      <c r="C5421" s="2">
        <v>0.28492000000000001</v>
      </c>
      <c r="D5421" s="2">
        <v>0.28460000000000002</v>
      </c>
      <c r="E5421" s="2" t="s">
        <v>24</v>
      </c>
      <c r="F5421" s="2">
        <v>-1.1000000000000001E-3</v>
      </c>
      <c r="G5421" s="2" t="s">
        <v>25</v>
      </c>
      <c r="H5421" s="3">
        <v>42305</v>
      </c>
    </row>
    <row r="5422" spans="1:8">
      <c r="A5422" s="2" t="s">
        <v>1917</v>
      </c>
      <c r="B5422" s="12">
        <v>37000040824</v>
      </c>
      <c r="C5422" s="2">
        <v>0.28492000000000001</v>
      </c>
      <c r="D5422" s="2">
        <v>0.28460000000000002</v>
      </c>
      <c r="E5422" s="2" t="s">
        <v>24</v>
      </c>
      <c r="F5422" s="2">
        <v>-1.1000000000000001E-3</v>
      </c>
      <c r="G5422" s="2" t="s">
        <v>25</v>
      </c>
      <c r="H5422" s="3">
        <v>42305</v>
      </c>
    </row>
    <row r="5423" spans="1:8">
      <c r="A5423" s="2" t="s">
        <v>1918</v>
      </c>
      <c r="B5423" s="12">
        <v>37000054401</v>
      </c>
      <c r="C5423" s="2">
        <v>7.1309999999999998E-2</v>
      </c>
      <c r="D5423" s="2">
        <v>7.1110000000000007E-2</v>
      </c>
      <c r="E5423" s="2" t="s">
        <v>24</v>
      </c>
      <c r="F5423" s="2">
        <v>-2.8E-3</v>
      </c>
      <c r="G5423" s="2" t="s">
        <v>25</v>
      </c>
      <c r="H5423" s="3">
        <v>42305</v>
      </c>
    </row>
    <row r="5424" spans="1:8">
      <c r="A5424" s="2" t="s">
        <v>1918</v>
      </c>
      <c r="B5424" s="12">
        <v>37000054403</v>
      </c>
      <c r="C5424" s="2">
        <v>6.2810000000000005E-2</v>
      </c>
      <c r="D5424" s="2">
        <v>6.2710000000000002E-2</v>
      </c>
      <c r="E5424" s="2" t="s">
        <v>24</v>
      </c>
      <c r="F5424" s="2">
        <v>-1.6000000000000001E-3</v>
      </c>
      <c r="G5424" s="2" t="s">
        <v>25</v>
      </c>
      <c r="H5424" s="3">
        <v>42305</v>
      </c>
    </row>
    <row r="5425" spans="1:8">
      <c r="A5425" s="2" t="s">
        <v>1918</v>
      </c>
      <c r="B5425" s="12">
        <v>37000054406</v>
      </c>
      <c r="C5425" s="2">
        <v>6.1429999999999998E-2</v>
      </c>
      <c r="D5425" s="2">
        <v>6.1359999999999998E-2</v>
      </c>
      <c r="E5425" s="2" t="s">
        <v>24</v>
      </c>
      <c r="F5425" s="2">
        <v>-1.1000000000000001E-3</v>
      </c>
      <c r="G5425" s="2" t="s">
        <v>25</v>
      </c>
      <c r="H5425" s="3">
        <v>42305</v>
      </c>
    </row>
    <row r="5426" spans="1:8">
      <c r="A5426" s="2" t="s">
        <v>1918</v>
      </c>
      <c r="B5426" s="12">
        <v>37000067101</v>
      </c>
      <c r="C5426" s="2">
        <v>7.2400000000000006E-2</v>
      </c>
      <c r="D5426" s="2">
        <v>7.22E-2</v>
      </c>
      <c r="E5426" s="2" t="s">
        <v>24</v>
      </c>
      <c r="F5426" s="2">
        <v>-2.8E-3</v>
      </c>
      <c r="G5426" s="2" t="s">
        <v>25</v>
      </c>
      <c r="H5426" s="3">
        <v>42305</v>
      </c>
    </row>
    <row r="5427" spans="1:8">
      <c r="A5427" s="2" t="s">
        <v>1813</v>
      </c>
      <c r="B5427" s="12">
        <v>37000050112</v>
      </c>
      <c r="C5427" s="2">
        <v>0.32578000000000001</v>
      </c>
      <c r="D5427" s="2">
        <v>0.32508999999999999</v>
      </c>
      <c r="E5427" s="2" t="s">
        <v>24</v>
      </c>
      <c r="F5427" s="2">
        <v>-2.0999999999999999E-3</v>
      </c>
      <c r="G5427" s="2" t="s">
        <v>25</v>
      </c>
      <c r="H5427" s="3">
        <v>42305</v>
      </c>
    </row>
    <row r="5428" spans="1:8">
      <c r="A5428" s="2" t="s">
        <v>1814</v>
      </c>
      <c r="B5428" s="12">
        <v>37000043012</v>
      </c>
      <c r="C5428" s="2">
        <v>2.001E-2</v>
      </c>
      <c r="D5428" s="2">
        <v>1.9980000000000001E-2</v>
      </c>
      <c r="E5428" s="2" t="s">
        <v>24</v>
      </c>
      <c r="F5428" s="2">
        <v>-1.5E-3</v>
      </c>
      <c r="G5428" s="2" t="s">
        <v>25</v>
      </c>
      <c r="H5428" s="3">
        <v>42305</v>
      </c>
    </row>
    <row r="5429" spans="1:8">
      <c r="A5429" s="2" t="s">
        <v>1814</v>
      </c>
      <c r="B5429" s="12">
        <v>37000043106</v>
      </c>
      <c r="C5429" s="2">
        <v>2.3609999999999999E-2</v>
      </c>
      <c r="D5429" s="2">
        <v>2.3560000000000001E-2</v>
      </c>
      <c r="E5429" s="2" t="s">
        <v>24</v>
      </c>
      <c r="F5429" s="2">
        <v>-2.0999999999999999E-3</v>
      </c>
      <c r="G5429" s="2" t="s">
        <v>25</v>
      </c>
      <c r="H5429" s="3">
        <v>42305</v>
      </c>
    </row>
    <row r="5430" spans="1:8">
      <c r="A5430" s="2" t="s">
        <v>151</v>
      </c>
      <c r="B5430" s="12">
        <v>24583102</v>
      </c>
      <c r="C5430" s="2">
        <v>224.82585</v>
      </c>
      <c r="D5430" s="2">
        <v>247.17354</v>
      </c>
      <c r="E5430" s="2" t="s">
        <v>24</v>
      </c>
      <c r="F5430" s="2">
        <v>9.9400000000000002E-2</v>
      </c>
      <c r="G5430" s="2" t="s">
        <v>25</v>
      </c>
      <c r="H5430" s="3">
        <v>42105</v>
      </c>
    </row>
    <row r="5431" spans="1:8">
      <c r="A5431" s="2" t="s">
        <v>152</v>
      </c>
      <c r="B5431" s="12">
        <v>24583302</v>
      </c>
      <c r="C5431" s="2">
        <v>226.32446999999999</v>
      </c>
      <c r="D5431" s="2">
        <v>248.82113000000001</v>
      </c>
      <c r="E5431" s="2" t="s">
        <v>24</v>
      </c>
      <c r="F5431" s="2">
        <v>9.9400000000000002E-2</v>
      </c>
      <c r="G5431" s="2" t="s">
        <v>25</v>
      </c>
      <c r="H5431" s="3">
        <v>42105</v>
      </c>
    </row>
    <row r="5432" spans="1:8">
      <c r="A5432" s="2" t="s">
        <v>1077</v>
      </c>
      <c r="B5432" s="12">
        <v>57894006003</v>
      </c>
      <c r="C5432" s="2">
        <v>15891.12155</v>
      </c>
      <c r="D5432" s="2">
        <v>16351.96408</v>
      </c>
      <c r="E5432" s="2" t="s">
        <v>24</v>
      </c>
      <c r="F5432" s="2">
        <v>2.9000000000000001E-2</v>
      </c>
      <c r="G5432" s="2" t="s">
        <v>25</v>
      </c>
      <c r="H5432" s="3">
        <v>42319</v>
      </c>
    </row>
    <row r="5433" spans="1:8">
      <c r="A5433" s="2" t="s">
        <v>1798</v>
      </c>
      <c r="B5433" s="12">
        <v>67112040130</v>
      </c>
      <c r="C5433" s="2">
        <v>2.0679699999999999</v>
      </c>
      <c r="D5433" s="2">
        <v>2.1151800000000001</v>
      </c>
      <c r="E5433" s="2" t="s">
        <v>24</v>
      </c>
      <c r="F5433" s="2">
        <v>2.2800000000000001E-2</v>
      </c>
      <c r="G5433" s="2" t="s">
        <v>25</v>
      </c>
      <c r="H5433" s="3">
        <v>42319</v>
      </c>
    </row>
    <row r="5434" spans="1:8">
      <c r="A5434" s="2" t="s">
        <v>1072</v>
      </c>
      <c r="B5434" s="12">
        <v>49502060530</v>
      </c>
      <c r="C5434" s="2">
        <v>5.8012300000000003</v>
      </c>
      <c r="D5434" s="2">
        <v>6.06229</v>
      </c>
      <c r="E5434" s="2" t="s">
        <v>24</v>
      </c>
      <c r="F5434" s="2">
        <v>4.4999999999999998E-2</v>
      </c>
      <c r="G5434" s="2" t="s">
        <v>25</v>
      </c>
      <c r="H5434" s="3">
        <v>42326</v>
      </c>
    </row>
    <row r="5435" spans="1:8">
      <c r="A5435" s="2" t="s">
        <v>1072</v>
      </c>
      <c r="B5435" s="12">
        <v>49502060561</v>
      </c>
      <c r="C5435" s="2">
        <v>5.8210499999999996</v>
      </c>
      <c r="D5435" s="2">
        <v>6.0830000000000002</v>
      </c>
      <c r="E5435" s="2" t="s">
        <v>24</v>
      </c>
      <c r="F5435" s="2">
        <v>4.4999999999999998E-2</v>
      </c>
      <c r="G5435" s="2" t="s">
        <v>25</v>
      </c>
      <c r="H5435" s="3">
        <v>42326</v>
      </c>
    </row>
    <row r="5436" spans="1:8">
      <c r="A5436" s="2" t="s">
        <v>88</v>
      </c>
      <c r="B5436" s="12">
        <v>169008181</v>
      </c>
      <c r="C5436" s="2">
        <v>5.4708800000000002</v>
      </c>
      <c r="D5436" s="2">
        <v>6.0125500000000001</v>
      </c>
      <c r="E5436" s="2" t="s">
        <v>24</v>
      </c>
      <c r="F5436" s="2">
        <v>9.9000000000000005E-2</v>
      </c>
      <c r="G5436" s="2" t="s">
        <v>25</v>
      </c>
      <c r="H5436" s="3">
        <v>42326</v>
      </c>
    </row>
    <row r="5437" spans="1:8">
      <c r="A5437" s="2" t="s">
        <v>89</v>
      </c>
      <c r="B5437" s="12">
        <v>169008281</v>
      </c>
      <c r="C5437" s="2">
        <v>5.3727799999999997</v>
      </c>
      <c r="D5437" s="2">
        <v>5.9047400000000003</v>
      </c>
      <c r="E5437" s="2" t="s">
        <v>24</v>
      </c>
      <c r="F5437" s="2">
        <v>9.9000000000000005E-2</v>
      </c>
      <c r="G5437" s="2" t="s">
        <v>25</v>
      </c>
      <c r="H5437" s="3">
        <v>42326</v>
      </c>
    </row>
    <row r="5438" spans="1:8">
      <c r="A5438" s="2" t="s">
        <v>90</v>
      </c>
      <c r="B5438" s="12">
        <v>169008481</v>
      </c>
      <c r="C5438" s="2">
        <v>5.4977400000000003</v>
      </c>
      <c r="D5438" s="2">
        <v>6.0420699999999998</v>
      </c>
      <c r="E5438" s="2" t="s">
        <v>24</v>
      </c>
      <c r="F5438" s="2">
        <v>9.9000000000000005E-2</v>
      </c>
      <c r="G5438" s="2" t="s">
        <v>25</v>
      </c>
      <c r="H5438" s="3">
        <v>42326</v>
      </c>
    </row>
    <row r="5439" spans="1:8">
      <c r="A5439" s="2" t="s">
        <v>978</v>
      </c>
      <c r="B5439" s="12">
        <v>169517603</v>
      </c>
      <c r="C5439" s="2">
        <v>16.364419999999999</v>
      </c>
      <c r="D5439" s="2">
        <v>18.799769999999999</v>
      </c>
      <c r="E5439" s="2" t="s">
        <v>24</v>
      </c>
      <c r="F5439" s="2">
        <v>0.14879999999999999</v>
      </c>
      <c r="G5439" s="2" t="s">
        <v>25</v>
      </c>
      <c r="H5439" s="3">
        <v>42326</v>
      </c>
    </row>
    <row r="5440" spans="1:8">
      <c r="A5440" s="2" t="s">
        <v>1585</v>
      </c>
      <c r="B5440" s="12">
        <v>50419048303</v>
      </c>
      <c r="C5440" s="2">
        <v>3.9169999999999998</v>
      </c>
      <c r="D5440" s="2">
        <v>4.3048200000000003</v>
      </c>
      <c r="E5440" s="2" t="s">
        <v>24</v>
      </c>
      <c r="F5440" s="2">
        <v>9.9000000000000005E-2</v>
      </c>
      <c r="G5440" s="2" t="s">
        <v>25</v>
      </c>
      <c r="H5440" s="3">
        <v>42333</v>
      </c>
    </row>
    <row r="5441" spans="1:8">
      <c r="A5441" s="2" t="s">
        <v>705</v>
      </c>
      <c r="B5441" s="12">
        <v>50419040703</v>
      </c>
      <c r="C5441" s="2">
        <v>4.30063</v>
      </c>
      <c r="D5441" s="2">
        <v>4.7263500000000001</v>
      </c>
      <c r="E5441" s="2" t="s">
        <v>24</v>
      </c>
      <c r="F5441" s="2">
        <v>9.9000000000000005E-2</v>
      </c>
      <c r="G5441" s="2" t="s">
        <v>25</v>
      </c>
      <c r="H5441" s="3">
        <v>42333</v>
      </c>
    </row>
    <row r="5442" spans="1:8">
      <c r="A5442" s="2" t="s">
        <v>1587</v>
      </c>
      <c r="B5442" s="12">
        <v>50419045404</v>
      </c>
      <c r="C5442" s="2">
        <v>24.99464</v>
      </c>
      <c r="D5442" s="2">
        <v>27.469360000000002</v>
      </c>
      <c r="E5442" s="2" t="s">
        <v>24</v>
      </c>
      <c r="F5442" s="2">
        <v>9.9000000000000005E-2</v>
      </c>
      <c r="G5442" s="2" t="s">
        <v>25</v>
      </c>
      <c r="H5442" s="3">
        <v>42333</v>
      </c>
    </row>
    <row r="5443" spans="1:8">
      <c r="A5443" s="2" t="s">
        <v>1589</v>
      </c>
      <c r="B5443" s="12">
        <v>50419045104</v>
      </c>
      <c r="C5443" s="2">
        <v>24.91893</v>
      </c>
      <c r="D5443" s="2">
        <v>27.386150000000001</v>
      </c>
      <c r="E5443" s="2" t="s">
        <v>24</v>
      </c>
      <c r="F5443" s="2">
        <v>9.9000000000000005E-2</v>
      </c>
      <c r="G5443" s="2" t="s">
        <v>25</v>
      </c>
      <c r="H5443" s="3">
        <v>42333</v>
      </c>
    </row>
    <row r="5444" spans="1:8">
      <c r="A5444" s="2" t="s">
        <v>1590</v>
      </c>
      <c r="B5444" s="12">
        <v>50419045904</v>
      </c>
      <c r="C5444" s="2">
        <v>24.8765</v>
      </c>
      <c r="D5444" s="2">
        <v>27.33952</v>
      </c>
      <c r="E5444" s="2" t="s">
        <v>24</v>
      </c>
      <c r="F5444" s="2">
        <v>9.9000000000000005E-2</v>
      </c>
      <c r="G5444" s="2" t="s">
        <v>25</v>
      </c>
      <c r="H5444" s="3">
        <v>42333</v>
      </c>
    </row>
    <row r="5445" spans="1:8">
      <c r="A5445" s="2" t="s">
        <v>1591</v>
      </c>
      <c r="B5445" s="12">
        <v>50419045304</v>
      </c>
      <c r="C5445" s="2">
        <v>25.427499999999998</v>
      </c>
      <c r="D5445" s="2">
        <v>27.945080000000001</v>
      </c>
      <c r="E5445" s="2" t="s">
        <v>24</v>
      </c>
      <c r="F5445" s="2">
        <v>9.9000000000000005E-2</v>
      </c>
      <c r="G5445" s="2" t="s">
        <v>25</v>
      </c>
      <c r="H5445" s="3">
        <v>42333</v>
      </c>
    </row>
    <row r="5446" spans="1:8">
      <c r="A5446" s="2" t="s">
        <v>1592</v>
      </c>
      <c r="B5446" s="12">
        <v>50419045204</v>
      </c>
      <c r="C5446" s="2">
        <v>25.529640000000001</v>
      </c>
      <c r="D5446" s="2">
        <v>28.05733</v>
      </c>
      <c r="E5446" s="2" t="s">
        <v>24</v>
      </c>
      <c r="F5446" s="2">
        <v>9.9000000000000005E-2</v>
      </c>
      <c r="G5446" s="2" t="s">
        <v>25</v>
      </c>
      <c r="H5446" s="3">
        <v>42333</v>
      </c>
    </row>
    <row r="5447" spans="1:8">
      <c r="A5447" s="2" t="s">
        <v>1593</v>
      </c>
      <c r="B5447" s="12">
        <v>50419049104</v>
      </c>
      <c r="C5447" s="2">
        <v>30.180910000000001</v>
      </c>
      <c r="D5447" s="2">
        <v>33.170029999999997</v>
      </c>
      <c r="E5447" s="2" t="s">
        <v>24</v>
      </c>
      <c r="F5447" s="2">
        <v>9.9000000000000005E-2</v>
      </c>
      <c r="G5447" s="2" t="s">
        <v>25</v>
      </c>
      <c r="H5447" s="3">
        <v>42333</v>
      </c>
    </row>
    <row r="5448" spans="1:8">
      <c r="A5448" s="2" t="s">
        <v>400</v>
      </c>
      <c r="B5448" s="12">
        <v>6057761</v>
      </c>
      <c r="C5448" s="2">
        <v>5.3299899999999996</v>
      </c>
      <c r="D5448" s="2">
        <v>5.85771</v>
      </c>
      <c r="E5448" s="2" t="s">
        <v>24</v>
      </c>
      <c r="F5448" s="2">
        <v>9.9000000000000005E-2</v>
      </c>
      <c r="G5448" s="2" t="s">
        <v>25</v>
      </c>
      <c r="H5448" s="3">
        <v>42333</v>
      </c>
    </row>
    <row r="5449" spans="1:8">
      <c r="A5449" s="2" t="s">
        <v>401</v>
      </c>
      <c r="B5449" s="12">
        <v>6057561</v>
      </c>
      <c r="C5449" s="2">
        <v>5.33711</v>
      </c>
      <c r="D5449" s="2">
        <v>5.8655400000000002</v>
      </c>
      <c r="E5449" s="2" t="s">
        <v>24</v>
      </c>
      <c r="F5449" s="2">
        <v>9.9000000000000005E-2</v>
      </c>
      <c r="G5449" s="2" t="s">
        <v>25</v>
      </c>
      <c r="H5449" s="3">
        <v>42333</v>
      </c>
    </row>
    <row r="5450" spans="1:8">
      <c r="A5450" s="2" t="s">
        <v>402</v>
      </c>
      <c r="B5450" s="12">
        <v>6008131</v>
      </c>
      <c r="C5450" s="2">
        <v>10.66764</v>
      </c>
      <c r="D5450" s="2">
        <v>11.723839999999999</v>
      </c>
      <c r="E5450" s="2" t="s">
        <v>24</v>
      </c>
      <c r="F5450" s="2">
        <v>9.9000000000000005E-2</v>
      </c>
      <c r="G5450" s="2" t="s">
        <v>25</v>
      </c>
      <c r="H5450" s="3">
        <v>42333</v>
      </c>
    </row>
    <row r="5451" spans="1:8">
      <c r="A5451" s="2" t="s">
        <v>403</v>
      </c>
      <c r="B5451" s="12">
        <v>6008061</v>
      </c>
      <c r="C5451" s="2">
        <v>5.3472299999999997</v>
      </c>
      <c r="D5451" s="2">
        <v>5.8766499999999997</v>
      </c>
      <c r="E5451" s="2" t="s">
        <v>24</v>
      </c>
      <c r="F5451" s="2">
        <v>9.9000000000000005E-2</v>
      </c>
      <c r="G5451" s="2" t="s">
        <v>25</v>
      </c>
      <c r="H5451" s="3">
        <v>42333</v>
      </c>
    </row>
    <row r="5452" spans="1:8">
      <c r="A5452" s="2" t="s">
        <v>404</v>
      </c>
      <c r="B5452" s="12">
        <v>6007861</v>
      </c>
      <c r="C5452" s="2">
        <v>5.3093000000000004</v>
      </c>
      <c r="D5452" s="2">
        <v>5.8349700000000002</v>
      </c>
      <c r="E5452" s="2" t="s">
        <v>24</v>
      </c>
      <c r="F5452" s="2">
        <v>9.9000000000000005E-2</v>
      </c>
      <c r="G5452" s="2" t="s">
        <v>25</v>
      </c>
      <c r="H5452" s="3">
        <v>42333</v>
      </c>
    </row>
    <row r="5453" spans="1:8">
      <c r="A5453" s="2" t="s">
        <v>405</v>
      </c>
      <c r="B5453" s="12">
        <v>6027702</v>
      </c>
      <c r="C5453" s="2">
        <v>10.680429999999999</v>
      </c>
      <c r="D5453" s="2">
        <v>11.737869999999999</v>
      </c>
      <c r="E5453" s="2" t="s">
        <v>24</v>
      </c>
      <c r="F5453" s="2">
        <v>9.9000000000000005E-2</v>
      </c>
      <c r="G5453" s="2" t="s">
        <v>25</v>
      </c>
      <c r="H5453" s="3">
        <v>42333</v>
      </c>
    </row>
    <row r="5454" spans="1:8">
      <c r="A5454" s="2" t="s">
        <v>406</v>
      </c>
      <c r="B5454" s="12">
        <v>6022128</v>
      </c>
      <c r="C5454" s="2">
        <v>10.726290000000001</v>
      </c>
      <c r="D5454" s="2">
        <v>11.78829</v>
      </c>
      <c r="E5454" s="2" t="s">
        <v>24</v>
      </c>
      <c r="F5454" s="2">
        <v>9.9000000000000005E-2</v>
      </c>
      <c r="G5454" s="2" t="s">
        <v>25</v>
      </c>
      <c r="H5454" s="3">
        <v>42333</v>
      </c>
    </row>
    <row r="5455" spans="1:8">
      <c r="A5455" s="2" t="s">
        <v>407</v>
      </c>
      <c r="B5455" s="12">
        <v>6011228</v>
      </c>
      <c r="C5455" s="2">
        <v>10.684710000000001</v>
      </c>
      <c r="D5455" s="2">
        <v>11.74259</v>
      </c>
      <c r="E5455" s="2" t="s">
        <v>24</v>
      </c>
      <c r="F5455" s="2">
        <v>9.9000000000000005E-2</v>
      </c>
      <c r="G5455" s="2" t="s">
        <v>25</v>
      </c>
      <c r="H5455" s="3">
        <v>42333</v>
      </c>
    </row>
    <row r="5456" spans="1:8">
      <c r="A5456" s="2" t="s">
        <v>1596</v>
      </c>
      <c r="B5456" s="12">
        <v>50419045504</v>
      </c>
      <c r="C5456" s="2">
        <v>27.076499999999999</v>
      </c>
      <c r="D5456" s="2">
        <v>29.756530000000001</v>
      </c>
      <c r="E5456" s="2" t="s">
        <v>24</v>
      </c>
      <c r="F5456" s="2">
        <v>9.9000000000000005E-2</v>
      </c>
      <c r="G5456" s="2" t="s">
        <v>25</v>
      </c>
      <c r="H5456" s="3">
        <v>42333</v>
      </c>
    </row>
    <row r="5457" spans="1:8">
      <c r="A5457" s="2" t="s">
        <v>848</v>
      </c>
      <c r="B5457" s="12">
        <v>50419040903</v>
      </c>
      <c r="C5457" s="2">
        <v>4.37364</v>
      </c>
      <c r="D5457" s="2">
        <v>4.8065899999999999</v>
      </c>
      <c r="E5457" s="2" t="s">
        <v>24</v>
      </c>
      <c r="F5457" s="2">
        <v>9.9000000000000005E-2</v>
      </c>
      <c r="G5457" s="2" t="s">
        <v>25</v>
      </c>
      <c r="H5457" s="3">
        <v>42333</v>
      </c>
    </row>
    <row r="5458" spans="1:8">
      <c r="A5458" s="2" t="s">
        <v>903</v>
      </c>
      <c r="B5458" s="12">
        <v>50419040303</v>
      </c>
      <c r="C5458" s="2">
        <v>4.2749300000000003</v>
      </c>
      <c r="D5458" s="2">
        <v>4.6981000000000002</v>
      </c>
      <c r="E5458" s="2" t="s">
        <v>24</v>
      </c>
      <c r="F5458" s="2">
        <v>9.9000000000000005E-2</v>
      </c>
      <c r="G5458" s="2" t="s">
        <v>25</v>
      </c>
      <c r="H5458" s="3">
        <v>42333</v>
      </c>
    </row>
    <row r="5459" spans="1:8">
      <c r="A5459" s="2" t="s">
        <v>95</v>
      </c>
      <c r="B5459" s="12">
        <v>42847010303</v>
      </c>
      <c r="C5459" s="2">
        <v>10.156689999999999</v>
      </c>
      <c r="D5459" s="2">
        <v>10.765890000000001</v>
      </c>
      <c r="E5459" s="2" t="s">
        <v>24</v>
      </c>
      <c r="F5459" s="2">
        <v>0.06</v>
      </c>
      <c r="G5459" s="2" t="s">
        <v>25</v>
      </c>
      <c r="H5459" s="3">
        <v>42333</v>
      </c>
    </row>
    <row r="5460" spans="1:8">
      <c r="A5460" s="2" t="s">
        <v>96</v>
      </c>
      <c r="B5460" s="12">
        <v>42847010603</v>
      </c>
      <c r="C5460" s="2">
        <v>10.11727</v>
      </c>
      <c r="D5460" s="2">
        <v>10.72411</v>
      </c>
      <c r="E5460" s="2" t="s">
        <v>24</v>
      </c>
      <c r="F5460" s="2">
        <v>0.06</v>
      </c>
      <c r="G5460" s="2" t="s">
        <v>25</v>
      </c>
      <c r="H5460" s="3">
        <v>42333</v>
      </c>
    </row>
    <row r="5461" spans="1:8">
      <c r="A5461" s="2" t="s">
        <v>936</v>
      </c>
      <c r="B5461" s="12">
        <v>173075049</v>
      </c>
      <c r="C5461" s="2">
        <v>67.138419999999996</v>
      </c>
      <c r="D5461" s="2">
        <v>71.166719999999998</v>
      </c>
      <c r="E5461" s="2" t="s">
        <v>24</v>
      </c>
      <c r="F5461" s="2">
        <v>0.06</v>
      </c>
      <c r="G5461" s="2" t="s">
        <v>25</v>
      </c>
      <c r="H5461" s="3">
        <v>42333</v>
      </c>
    </row>
    <row r="5462" spans="1:8">
      <c r="A5462" s="2" t="s">
        <v>1546</v>
      </c>
      <c r="B5462" s="12">
        <v>50419040203</v>
      </c>
      <c r="C5462" s="2">
        <v>3.2360500000000001</v>
      </c>
      <c r="D5462" s="2">
        <v>3.5564200000000001</v>
      </c>
      <c r="E5462" s="2" t="s">
        <v>24</v>
      </c>
      <c r="F5462" s="2">
        <v>9.9000000000000005E-2</v>
      </c>
      <c r="G5462" s="2" t="s">
        <v>25</v>
      </c>
      <c r="H5462" s="3">
        <v>42333</v>
      </c>
    </row>
    <row r="5463" spans="1:8">
      <c r="A5463" s="2" t="s">
        <v>1547</v>
      </c>
      <c r="B5463" s="12">
        <v>50419040503</v>
      </c>
      <c r="C5463" s="2">
        <v>3.2349999999999999</v>
      </c>
      <c r="D5463" s="2">
        <v>3.5552600000000001</v>
      </c>
      <c r="E5463" s="2" t="s">
        <v>24</v>
      </c>
      <c r="F5463" s="2">
        <v>9.9000000000000005E-2</v>
      </c>
      <c r="G5463" s="2" t="s">
        <v>25</v>
      </c>
      <c r="H5463" s="3">
        <v>42333</v>
      </c>
    </row>
    <row r="5464" spans="1:8">
      <c r="A5464" s="2" t="s">
        <v>1115</v>
      </c>
      <c r="B5464" s="12">
        <v>13913000811</v>
      </c>
      <c r="C5464" s="2">
        <v>5.9598500000000003</v>
      </c>
      <c r="D5464" s="2">
        <v>6.8804699999999999</v>
      </c>
      <c r="E5464" s="2" t="s">
        <v>24</v>
      </c>
      <c r="F5464" s="2">
        <v>0.1545</v>
      </c>
      <c r="G5464" s="2" t="s">
        <v>25</v>
      </c>
      <c r="H5464" s="3">
        <v>42333</v>
      </c>
    </row>
    <row r="5465" spans="1:8">
      <c r="A5465" s="2" t="s">
        <v>161</v>
      </c>
      <c r="B5465" s="12">
        <v>49502050002</v>
      </c>
      <c r="C5465" s="2">
        <v>223.22068999999999</v>
      </c>
      <c r="D5465" s="2">
        <v>256.48057</v>
      </c>
      <c r="E5465" s="2" t="s">
        <v>24</v>
      </c>
      <c r="F5465" s="2">
        <v>0.14899999999999999</v>
      </c>
      <c r="G5465" s="2" t="s">
        <v>25</v>
      </c>
      <c r="H5465" s="3">
        <v>42047</v>
      </c>
    </row>
    <row r="5466" spans="1:8">
      <c r="A5466" s="2" t="s">
        <v>1326</v>
      </c>
      <c r="B5466" s="12">
        <v>49502050102</v>
      </c>
      <c r="C5466" s="2">
        <v>223.42755</v>
      </c>
      <c r="D5466" s="2">
        <v>256.71825000000001</v>
      </c>
      <c r="E5466" s="2" t="s">
        <v>24</v>
      </c>
      <c r="F5466" s="2">
        <v>0.14899999999999999</v>
      </c>
      <c r="G5466" s="2" t="s">
        <v>25</v>
      </c>
      <c r="H5466" s="3">
        <v>42047</v>
      </c>
    </row>
    <row r="5467" spans="1:8">
      <c r="A5467" s="2" t="s">
        <v>1919</v>
      </c>
      <c r="B5467" s="12">
        <v>60842003001</v>
      </c>
      <c r="C5467" s="2">
        <v>715.49167</v>
      </c>
      <c r="D5467" s="2">
        <v>933.25156000000004</v>
      </c>
      <c r="E5467" s="2" t="s">
        <v>24</v>
      </c>
      <c r="F5467" s="2">
        <v>0.3044</v>
      </c>
      <c r="G5467" s="2" t="s">
        <v>25</v>
      </c>
      <c r="H5467" s="3">
        <v>42047</v>
      </c>
    </row>
    <row r="5468" spans="1:8">
      <c r="A5468" s="2" t="s">
        <v>146</v>
      </c>
      <c r="B5468" s="12">
        <v>66302046760</v>
      </c>
      <c r="C5468" s="2">
        <v>40.089030000000001</v>
      </c>
      <c r="D5468" s="2">
        <v>44.059449999999998</v>
      </c>
      <c r="E5468" s="2" t="s">
        <v>24</v>
      </c>
      <c r="F5468" s="2">
        <v>9.9000000000000005E-2</v>
      </c>
      <c r="G5468" s="2" t="s">
        <v>25</v>
      </c>
      <c r="H5468" s="3">
        <v>42259</v>
      </c>
    </row>
    <row r="5469" spans="1:8">
      <c r="A5469" s="2" t="s">
        <v>153</v>
      </c>
      <c r="B5469" s="12">
        <v>2197590</v>
      </c>
      <c r="C5469" s="2">
        <v>5.1127000000000002</v>
      </c>
      <c r="D5469" s="2">
        <v>5.6189099999999996</v>
      </c>
      <c r="E5469" s="2" t="s">
        <v>24</v>
      </c>
      <c r="F5469" s="2">
        <v>9.9000000000000005E-2</v>
      </c>
      <c r="G5469" s="2" t="s">
        <v>25</v>
      </c>
      <c r="H5469" s="3">
        <v>42259</v>
      </c>
    </row>
    <row r="5470" spans="1:8">
      <c r="A5470" s="2" t="s">
        <v>154</v>
      </c>
      <c r="B5470" s="12">
        <v>13913001119</v>
      </c>
      <c r="C5470" s="2">
        <v>40.272750000000002</v>
      </c>
      <c r="D5470" s="2">
        <v>45.541229999999999</v>
      </c>
      <c r="E5470" s="2" t="s">
        <v>24</v>
      </c>
      <c r="F5470" s="2">
        <v>0.1308</v>
      </c>
      <c r="G5470" s="2" t="s">
        <v>25</v>
      </c>
      <c r="H5470" s="3">
        <v>42259</v>
      </c>
    </row>
    <row r="5471" spans="1:8">
      <c r="A5471" s="2" t="s">
        <v>155</v>
      </c>
      <c r="B5471" s="12">
        <v>2446330</v>
      </c>
      <c r="C5471" s="2">
        <v>40.098750000000003</v>
      </c>
      <c r="D5471" s="2">
        <v>44.070129999999999</v>
      </c>
      <c r="E5471" s="2" t="s">
        <v>24</v>
      </c>
      <c r="F5471" s="2">
        <v>9.9000000000000005E-2</v>
      </c>
      <c r="G5471" s="2" t="s">
        <v>25</v>
      </c>
      <c r="H5471" s="3">
        <v>42259</v>
      </c>
    </row>
    <row r="5472" spans="1:8">
      <c r="A5472" s="2" t="s">
        <v>156</v>
      </c>
      <c r="B5472" s="12">
        <v>2446534</v>
      </c>
      <c r="C5472" s="2">
        <v>6.8973300000000002</v>
      </c>
      <c r="D5472" s="2">
        <v>7.58127</v>
      </c>
      <c r="E5472" s="2" t="s">
        <v>24</v>
      </c>
      <c r="F5472" s="2">
        <v>9.9199999999999997E-2</v>
      </c>
      <c r="G5472" s="2" t="s">
        <v>25</v>
      </c>
      <c r="H5472" s="3">
        <v>42259</v>
      </c>
    </row>
    <row r="5473" spans="1:8">
      <c r="A5473" s="2" t="s">
        <v>157</v>
      </c>
      <c r="B5473" s="12">
        <v>2446430</v>
      </c>
      <c r="C5473" s="2">
        <v>40.130290000000002</v>
      </c>
      <c r="D5473" s="2">
        <v>44.104790000000001</v>
      </c>
      <c r="E5473" s="2" t="s">
        <v>24</v>
      </c>
      <c r="F5473" s="2">
        <v>9.9000000000000005E-2</v>
      </c>
      <c r="G5473" s="2" t="s">
        <v>25</v>
      </c>
      <c r="H5473" s="3">
        <v>42259</v>
      </c>
    </row>
    <row r="5474" spans="1:8">
      <c r="A5474" s="2" t="s">
        <v>158</v>
      </c>
      <c r="B5474" s="12">
        <v>2446230</v>
      </c>
      <c r="C5474" s="2">
        <v>6.8785499999999997</v>
      </c>
      <c r="D5474" s="2">
        <v>7.5606200000000001</v>
      </c>
      <c r="E5474" s="2" t="s">
        <v>24</v>
      </c>
      <c r="F5474" s="2">
        <v>9.9199999999999997E-2</v>
      </c>
      <c r="G5474" s="2" t="s">
        <v>25</v>
      </c>
      <c r="H5474" s="3">
        <v>42259</v>
      </c>
    </row>
    <row r="5475" spans="1:8">
      <c r="A5475" s="2" t="s">
        <v>1621</v>
      </c>
      <c r="B5475" s="12">
        <v>178082130</v>
      </c>
      <c r="C5475" s="2">
        <v>1.3946400000000001</v>
      </c>
      <c r="D5475" s="2">
        <v>1.5339499999999999</v>
      </c>
      <c r="E5475" s="2" t="s">
        <v>24</v>
      </c>
      <c r="F5475" s="2">
        <v>9.9900000000000003E-2</v>
      </c>
      <c r="G5475" s="2" t="s">
        <v>25</v>
      </c>
      <c r="H5475" s="3">
        <v>42259</v>
      </c>
    </row>
    <row r="5476" spans="1:8">
      <c r="A5476" s="2" t="s">
        <v>57</v>
      </c>
      <c r="B5476" s="12">
        <v>178089130</v>
      </c>
      <c r="C5476" s="2">
        <v>1.3564499999999999</v>
      </c>
      <c r="D5476" s="2">
        <v>1.49197</v>
      </c>
      <c r="E5476" s="2" t="s">
        <v>24</v>
      </c>
      <c r="F5476" s="2">
        <v>9.9900000000000003E-2</v>
      </c>
      <c r="G5476" s="2" t="s">
        <v>25</v>
      </c>
      <c r="H5476" s="3">
        <v>42259</v>
      </c>
    </row>
    <row r="5477" spans="1:8">
      <c r="A5477" s="2" t="s">
        <v>1622</v>
      </c>
      <c r="B5477" s="12">
        <v>178083230</v>
      </c>
      <c r="C5477" s="2">
        <v>0.76620999999999995</v>
      </c>
      <c r="D5477" s="2">
        <v>0.84275999999999995</v>
      </c>
      <c r="E5477" s="2" t="s">
        <v>24</v>
      </c>
      <c r="F5477" s="2">
        <v>9.9900000000000003E-2</v>
      </c>
      <c r="G5477" s="2" t="s">
        <v>25</v>
      </c>
      <c r="H5477" s="3">
        <v>42259</v>
      </c>
    </row>
    <row r="5478" spans="1:8">
      <c r="A5478" s="2" t="s">
        <v>58</v>
      </c>
      <c r="B5478" s="12">
        <v>178089430</v>
      </c>
      <c r="C5478" s="2">
        <v>1.2918799999999999</v>
      </c>
      <c r="D5478" s="2">
        <v>1.42086</v>
      </c>
      <c r="E5478" s="2" t="s">
        <v>24</v>
      </c>
      <c r="F5478" s="2">
        <v>9.98E-2</v>
      </c>
      <c r="G5478" s="2" t="s">
        <v>25</v>
      </c>
      <c r="H5478" s="3">
        <v>42259</v>
      </c>
    </row>
    <row r="5479" spans="1:8">
      <c r="A5479" s="2" t="s">
        <v>59</v>
      </c>
      <c r="B5479" s="12">
        <v>178079630</v>
      </c>
      <c r="C5479" s="2">
        <v>2.7022200000000001</v>
      </c>
      <c r="D5479" s="2">
        <v>2.9723000000000002</v>
      </c>
      <c r="E5479" s="2" t="s">
        <v>24</v>
      </c>
      <c r="F5479" s="2">
        <v>9.9900000000000003E-2</v>
      </c>
      <c r="G5479" s="2" t="s">
        <v>25</v>
      </c>
      <c r="H5479" s="3">
        <v>42259</v>
      </c>
    </row>
    <row r="5480" spans="1:8">
      <c r="A5480" s="2" t="s">
        <v>159</v>
      </c>
      <c r="B5480" s="12">
        <v>2512301</v>
      </c>
      <c r="C5480" s="2">
        <v>10.42686</v>
      </c>
      <c r="D5480" s="2">
        <v>11.461830000000001</v>
      </c>
      <c r="E5480" s="2" t="s">
        <v>24</v>
      </c>
      <c r="F5480" s="2">
        <v>9.9299999999999999E-2</v>
      </c>
      <c r="G5480" s="2" t="s">
        <v>25</v>
      </c>
      <c r="H5480" s="3">
        <v>42259</v>
      </c>
    </row>
    <row r="5481" spans="1:8">
      <c r="A5481" s="2" t="s">
        <v>160</v>
      </c>
      <c r="B5481" s="12">
        <v>2512101</v>
      </c>
      <c r="C5481" s="2">
        <v>10.375920000000001</v>
      </c>
      <c r="D5481" s="2">
        <v>11.40583</v>
      </c>
      <c r="E5481" s="2" t="s">
        <v>24</v>
      </c>
      <c r="F5481" s="2">
        <v>9.9299999999999999E-2</v>
      </c>
      <c r="G5481" s="2" t="s">
        <v>25</v>
      </c>
      <c r="H5481" s="3">
        <v>42259</v>
      </c>
    </row>
    <row r="5482" spans="1:8">
      <c r="A5482" s="2" t="s">
        <v>766</v>
      </c>
      <c r="B5482" s="12">
        <v>50458009801</v>
      </c>
      <c r="C5482" s="2">
        <v>6.5642500000000004</v>
      </c>
      <c r="D5482" s="2">
        <v>6.8859000000000004</v>
      </c>
      <c r="E5482" s="2" t="s">
        <v>24</v>
      </c>
      <c r="F5482" s="2">
        <v>4.9000000000000002E-2</v>
      </c>
      <c r="G5482" s="2" t="s">
        <v>25</v>
      </c>
      <c r="H5482" s="3">
        <v>42259</v>
      </c>
    </row>
    <row r="5483" spans="1:8">
      <c r="A5483" s="2" t="s">
        <v>1507</v>
      </c>
      <c r="B5483" s="12">
        <v>178008990</v>
      </c>
      <c r="C5483" s="2">
        <v>1.55446</v>
      </c>
      <c r="D5483" s="2">
        <v>1.7097</v>
      </c>
      <c r="E5483" s="2" t="s">
        <v>24</v>
      </c>
      <c r="F5483" s="2">
        <v>9.9900000000000003E-2</v>
      </c>
      <c r="G5483" s="2" t="s">
        <v>25</v>
      </c>
      <c r="H5483" s="3">
        <v>42259</v>
      </c>
    </row>
    <row r="5484" spans="1:8">
      <c r="A5484" s="2" t="s">
        <v>1920</v>
      </c>
      <c r="B5484" s="12">
        <v>58657011060</v>
      </c>
      <c r="C5484" s="2">
        <v>1.3946400000000001</v>
      </c>
      <c r="D5484" s="2">
        <v>1.5339499999999999</v>
      </c>
      <c r="E5484" s="2" t="s">
        <v>24</v>
      </c>
      <c r="F5484" s="2">
        <v>9.9900000000000003E-2</v>
      </c>
      <c r="G5484" s="2" t="s">
        <v>25</v>
      </c>
      <c r="H5484" s="3">
        <v>42259</v>
      </c>
    </row>
    <row r="5485" spans="1:8">
      <c r="A5485" s="2" t="s">
        <v>1921</v>
      </c>
      <c r="B5485" s="12">
        <v>58657011160</v>
      </c>
      <c r="C5485" s="2">
        <v>1.3564499999999999</v>
      </c>
      <c r="D5485" s="2">
        <v>1.49197</v>
      </c>
      <c r="E5485" s="2" t="s">
        <v>24</v>
      </c>
      <c r="F5485" s="2">
        <v>9.9900000000000003E-2</v>
      </c>
      <c r="G5485" s="2" t="s">
        <v>25</v>
      </c>
      <c r="H5485" s="3">
        <v>42259</v>
      </c>
    </row>
    <row r="5486" spans="1:8">
      <c r="A5486" s="2" t="s">
        <v>1922</v>
      </c>
      <c r="B5486" s="12">
        <v>58657011290</v>
      </c>
      <c r="C5486" s="2">
        <v>1.55446</v>
      </c>
      <c r="D5486" s="2">
        <v>1.7097</v>
      </c>
      <c r="E5486" s="2" t="s">
        <v>24</v>
      </c>
      <c r="F5486" s="2">
        <v>9.9900000000000003E-2</v>
      </c>
      <c r="G5486" s="2" t="s">
        <v>25</v>
      </c>
      <c r="H5486" s="3">
        <v>42259</v>
      </c>
    </row>
    <row r="5487" spans="1:8">
      <c r="A5487" s="2" t="s">
        <v>163</v>
      </c>
      <c r="B5487" s="12">
        <v>2840001</v>
      </c>
      <c r="C5487" s="2">
        <v>812.57028000000003</v>
      </c>
      <c r="D5487" s="2">
        <v>933.64324999999997</v>
      </c>
      <c r="E5487" s="2" t="s">
        <v>24</v>
      </c>
      <c r="F5487" s="2">
        <v>0.14899999999999999</v>
      </c>
      <c r="G5487" s="2" t="s">
        <v>25</v>
      </c>
      <c r="H5487" s="3">
        <v>42259</v>
      </c>
    </row>
    <row r="5488" spans="1:8">
      <c r="A5488" s="2" t="s">
        <v>1618</v>
      </c>
      <c r="B5488" s="12">
        <v>2803101</v>
      </c>
      <c r="C5488" s="2">
        <v>208.36087000000001</v>
      </c>
      <c r="D5488" s="2">
        <v>228.98858999999999</v>
      </c>
      <c r="E5488" s="2" t="s">
        <v>24</v>
      </c>
      <c r="F5488" s="2">
        <v>9.9000000000000005E-2</v>
      </c>
      <c r="G5488" s="2" t="s">
        <v>25</v>
      </c>
      <c r="H5488" s="3">
        <v>42259</v>
      </c>
    </row>
    <row r="5489" spans="1:8">
      <c r="A5489" s="2" t="s">
        <v>164</v>
      </c>
      <c r="B5489" s="12">
        <v>13913000616</v>
      </c>
      <c r="C5489" s="2">
        <v>5.2953999999999999</v>
      </c>
      <c r="D5489" s="2">
        <v>5.8227200000000003</v>
      </c>
      <c r="E5489" s="2" t="s">
        <v>24</v>
      </c>
      <c r="F5489" s="2">
        <v>9.9599999999999994E-2</v>
      </c>
      <c r="G5489" s="2" t="s">
        <v>25</v>
      </c>
      <c r="H5489" s="3">
        <v>42259</v>
      </c>
    </row>
    <row r="5490" spans="1:8">
      <c r="A5490" s="2" t="s">
        <v>165</v>
      </c>
      <c r="B5490" s="12">
        <v>13913000413</v>
      </c>
      <c r="C5490" s="2">
        <v>5.2213599999999998</v>
      </c>
      <c r="D5490" s="2">
        <v>5.7371699999999999</v>
      </c>
      <c r="E5490" s="2" t="s">
        <v>24</v>
      </c>
      <c r="F5490" s="2">
        <v>9.8799999999999999E-2</v>
      </c>
      <c r="G5490" s="2" t="s">
        <v>25</v>
      </c>
      <c r="H5490" s="3">
        <v>42259</v>
      </c>
    </row>
    <row r="5491" spans="1:8">
      <c r="A5491" s="2" t="s">
        <v>166</v>
      </c>
      <c r="B5491" s="12">
        <v>13913000519</v>
      </c>
      <c r="C5491" s="2">
        <v>5.2301399999999996</v>
      </c>
      <c r="D5491" s="2">
        <v>5.7468199999999996</v>
      </c>
      <c r="E5491" s="2" t="s">
        <v>24</v>
      </c>
      <c r="F5491" s="2">
        <v>9.8799999999999999E-2</v>
      </c>
      <c r="G5491" s="2" t="s">
        <v>25</v>
      </c>
      <c r="H5491" s="3">
        <v>42259</v>
      </c>
    </row>
    <row r="5492" spans="1:8">
      <c r="A5492" s="2" t="s">
        <v>118</v>
      </c>
      <c r="B5492" s="12">
        <v>2751659</v>
      </c>
      <c r="C5492" s="2">
        <v>26.49841</v>
      </c>
      <c r="D5492" s="2">
        <v>28.188210000000002</v>
      </c>
      <c r="E5492" s="2" t="s">
        <v>24</v>
      </c>
      <c r="F5492" s="2">
        <v>6.3799999999999996E-2</v>
      </c>
      <c r="G5492" s="2" t="s">
        <v>25</v>
      </c>
      <c r="H5492" s="3">
        <v>42259</v>
      </c>
    </row>
    <row r="5493" spans="1:8">
      <c r="A5493" s="2" t="s">
        <v>119</v>
      </c>
      <c r="B5493" s="12">
        <v>2879959</v>
      </c>
      <c r="C5493" s="2">
        <v>27.755199999999999</v>
      </c>
      <c r="D5493" s="2">
        <v>29.526260000000001</v>
      </c>
      <c r="E5493" s="2" t="s">
        <v>24</v>
      </c>
      <c r="F5493" s="2">
        <v>6.3799999999999996E-2</v>
      </c>
      <c r="G5493" s="2" t="s">
        <v>25</v>
      </c>
      <c r="H5493" s="3">
        <v>42259</v>
      </c>
    </row>
    <row r="5494" spans="1:8">
      <c r="A5494" s="2" t="s">
        <v>120</v>
      </c>
      <c r="B5494" s="12">
        <v>2751001</v>
      </c>
      <c r="C5494" s="2">
        <v>21.535599999999999</v>
      </c>
      <c r="D5494" s="2">
        <v>22.918399999999998</v>
      </c>
      <c r="E5494" s="2" t="s">
        <v>24</v>
      </c>
      <c r="F5494" s="2">
        <v>6.4199999999999993E-2</v>
      </c>
      <c r="G5494" s="2" t="s">
        <v>25</v>
      </c>
      <c r="H5494" s="3">
        <v>42259</v>
      </c>
    </row>
    <row r="5495" spans="1:8">
      <c r="A5495" s="2" t="s">
        <v>120</v>
      </c>
      <c r="B5495" s="12">
        <v>2751017</v>
      </c>
      <c r="C5495" s="2">
        <v>21.248539999999998</v>
      </c>
      <c r="D5495" s="2">
        <v>22.612919999999999</v>
      </c>
      <c r="E5495" s="2" t="s">
        <v>24</v>
      </c>
      <c r="F5495" s="2">
        <v>6.4199999999999993E-2</v>
      </c>
      <c r="G5495" s="2" t="s">
        <v>25</v>
      </c>
      <c r="H5495" s="3">
        <v>42259</v>
      </c>
    </row>
    <row r="5496" spans="1:8">
      <c r="A5496" s="2" t="s">
        <v>121</v>
      </c>
      <c r="B5496" s="12">
        <v>2879859</v>
      </c>
      <c r="C5496" s="2">
        <v>28.04674</v>
      </c>
      <c r="D5496" s="2">
        <v>29.836400000000001</v>
      </c>
      <c r="E5496" s="2" t="s">
        <v>24</v>
      </c>
      <c r="F5496" s="2">
        <v>6.3799999999999996E-2</v>
      </c>
      <c r="G5496" s="2" t="s">
        <v>25</v>
      </c>
      <c r="H5496" s="3">
        <v>42259</v>
      </c>
    </row>
    <row r="5497" spans="1:8">
      <c r="A5497" s="2" t="s">
        <v>122</v>
      </c>
      <c r="B5497" s="12">
        <v>2751201</v>
      </c>
      <c r="C5497" s="2">
        <v>22.076000000000001</v>
      </c>
      <c r="D5497" s="2">
        <v>23.491510000000002</v>
      </c>
      <c r="E5497" s="2" t="s">
        <v>24</v>
      </c>
      <c r="F5497" s="2">
        <v>6.4100000000000004E-2</v>
      </c>
      <c r="G5497" s="2" t="s">
        <v>25</v>
      </c>
      <c r="H5497" s="3">
        <v>42259</v>
      </c>
    </row>
    <row r="5498" spans="1:8">
      <c r="A5498" s="2" t="s">
        <v>123</v>
      </c>
      <c r="B5498" s="12">
        <v>2879759</v>
      </c>
      <c r="C5498" s="2">
        <v>27.821539999999999</v>
      </c>
      <c r="D5498" s="2">
        <v>29.596830000000001</v>
      </c>
      <c r="E5498" s="2" t="s">
        <v>24</v>
      </c>
      <c r="F5498" s="2">
        <v>6.3799999999999996E-2</v>
      </c>
      <c r="G5498" s="2" t="s">
        <v>25</v>
      </c>
      <c r="H5498" s="3">
        <v>42259</v>
      </c>
    </row>
    <row r="5499" spans="1:8">
      <c r="A5499" s="2" t="s">
        <v>124</v>
      </c>
      <c r="B5499" s="12">
        <v>2751101</v>
      </c>
      <c r="C5499" s="2">
        <v>22.410830000000001</v>
      </c>
      <c r="D5499" s="2">
        <v>23.847819999999999</v>
      </c>
      <c r="E5499" s="2" t="s">
        <v>24</v>
      </c>
      <c r="F5499" s="2">
        <v>6.4100000000000004E-2</v>
      </c>
      <c r="G5499" s="2" t="s">
        <v>25</v>
      </c>
      <c r="H5499" s="3">
        <v>42259</v>
      </c>
    </row>
    <row r="5500" spans="1:8">
      <c r="A5500" s="2" t="s">
        <v>1619</v>
      </c>
      <c r="B5500" s="12">
        <v>2880359</v>
      </c>
      <c r="C5500" s="2">
        <v>25.141369999999998</v>
      </c>
      <c r="D5500" s="2">
        <v>26.74916</v>
      </c>
      <c r="E5500" s="2" t="s">
        <v>24</v>
      </c>
      <c r="F5500" s="2">
        <v>6.3899999999999998E-2</v>
      </c>
      <c r="G5500" s="2" t="s">
        <v>25</v>
      </c>
      <c r="H5500" s="3">
        <v>42259</v>
      </c>
    </row>
    <row r="5501" spans="1:8">
      <c r="A5501" s="2" t="s">
        <v>126</v>
      </c>
      <c r="B5501" s="12">
        <v>2871501</v>
      </c>
      <c r="C5501" s="2">
        <v>11.787940000000001</v>
      </c>
      <c r="D5501" s="2">
        <v>12.5406</v>
      </c>
      <c r="E5501" s="2" t="s">
        <v>24</v>
      </c>
      <c r="F5501" s="2">
        <v>6.3899999999999998E-2</v>
      </c>
      <c r="G5501" s="2" t="s">
        <v>25</v>
      </c>
      <c r="H5501" s="3">
        <v>42259</v>
      </c>
    </row>
    <row r="5502" spans="1:8">
      <c r="A5502" s="2" t="s">
        <v>1620</v>
      </c>
      <c r="B5502" s="12">
        <v>2880559</v>
      </c>
      <c r="C5502" s="2">
        <v>25.07666</v>
      </c>
      <c r="D5502" s="2">
        <v>26.680309999999999</v>
      </c>
      <c r="E5502" s="2" t="s">
        <v>24</v>
      </c>
      <c r="F5502" s="2">
        <v>6.3899999999999998E-2</v>
      </c>
      <c r="G5502" s="2" t="s">
        <v>25</v>
      </c>
      <c r="H5502" s="3">
        <v>42259</v>
      </c>
    </row>
    <row r="5503" spans="1:8">
      <c r="A5503" s="2" t="s">
        <v>128</v>
      </c>
      <c r="B5503" s="12">
        <v>2831501</v>
      </c>
      <c r="C5503" s="2">
        <v>11.834680000000001</v>
      </c>
      <c r="D5503" s="2">
        <v>12.59032</v>
      </c>
      <c r="E5503" s="2" t="s">
        <v>24</v>
      </c>
      <c r="F5503" s="2">
        <v>6.3799999999999996E-2</v>
      </c>
      <c r="G5503" s="2" t="s">
        <v>25</v>
      </c>
      <c r="H5503" s="3">
        <v>42259</v>
      </c>
    </row>
    <row r="5504" spans="1:8">
      <c r="A5504" s="2" t="s">
        <v>128</v>
      </c>
      <c r="B5504" s="12">
        <v>2831517</v>
      </c>
      <c r="C5504" s="2">
        <v>11.95124</v>
      </c>
      <c r="D5504" s="2">
        <v>12.71433</v>
      </c>
      <c r="E5504" s="2" t="s">
        <v>24</v>
      </c>
      <c r="F5504" s="2">
        <v>6.3899999999999998E-2</v>
      </c>
      <c r="G5504" s="2" t="s">
        <v>25</v>
      </c>
      <c r="H5504" s="3">
        <v>42259</v>
      </c>
    </row>
    <row r="5505" spans="1:8">
      <c r="A5505" s="2" t="s">
        <v>129</v>
      </c>
      <c r="B5505" s="12">
        <v>2821501</v>
      </c>
      <c r="C5505" s="2">
        <v>11.796340000000001</v>
      </c>
      <c r="D5505" s="2">
        <v>12.549530000000001</v>
      </c>
      <c r="E5505" s="2" t="s">
        <v>24</v>
      </c>
      <c r="F5505" s="2">
        <v>6.3799999999999996E-2</v>
      </c>
      <c r="G5505" s="2" t="s">
        <v>25</v>
      </c>
      <c r="H5505" s="3">
        <v>42259</v>
      </c>
    </row>
    <row r="5506" spans="1:8">
      <c r="A5506" s="2" t="s">
        <v>129</v>
      </c>
      <c r="B5506" s="12">
        <v>2821517</v>
      </c>
      <c r="C5506" s="2">
        <v>12.042</v>
      </c>
      <c r="D5506" s="2">
        <v>12.810879999999999</v>
      </c>
      <c r="E5506" s="2" t="s">
        <v>24</v>
      </c>
      <c r="F5506" s="2">
        <v>6.3799999999999996E-2</v>
      </c>
      <c r="G5506" s="2" t="s">
        <v>25</v>
      </c>
      <c r="H5506" s="3">
        <v>42259</v>
      </c>
    </row>
    <row r="5507" spans="1:8">
      <c r="A5507" s="2" t="s">
        <v>130</v>
      </c>
      <c r="B5507" s="12">
        <v>2850101</v>
      </c>
      <c r="C5507" s="2">
        <v>58.561030000000002</v>
      </c>
      <c r="D5507" s="2">
        <v>62.300150000000002</v>
      </c>
      <c r="E5507" s="2" t="s">
        <v>24</v>
      </c>
      <c r="F5507" s="2">
        <v>6.3799999999999996E-2</v>
      </c>
      <c r="G5507" s="2" t="s">
        <v>25</v>
      </c>
      <c r="H5507" s="3">
        <v>42259</v>
      </c>
    </row>
    <row r="5508" spans="1:8">
      <c r="A5508" s="2" t="s">
        <v>420</v>
      </c>
      <c r="B5508" s="12">
        <v>3422216</v>
      </c>
      <c r="C5508" s="2">
        <v>5.2660400000000003</v>
      </c>
      <c r="D5508" s="2">
        <v>5.8890700000000002</v>
      </c>
      <c r="E5508" s="2" t="s">
        <v>24</v>
      </c>
      <c r="F5508" s="2">
        <v>0.1183</v>
      </c>
      <c r="G5508" s="2" t="s">
        <v>25</v>
      </c>
      <c r="H5508" s="3">
        <v>42259</v>
      </c>
    </row>
    <row r="5509" spans="1:8">
      <c r="A5509" s="2" t="s">
        <v>421</v>
      </c>
      <c r="B5509" s="12">
        <v>3422311</v>
      </c>
      <c r="C5509" s="2">
        <v>10.519970000000001</v>
      </c>
      <c r="D5509" s="2">
        <v>11.76459</v>
      </c>
      <c r="E5509" s="2" t="s">
        <v>24</v>
      </c>
      <c r="F5509" s="2">
        <v>0.1183</v>
      </c>
      <c r="G5509" s="2" t="s">
        <v>25</v>
      </c>
      <c r="H5509" s="3">
        <v>42259</v>
      </c>
    </row>
    <row r="5510" spans="1:8">
      <c r="A5510" s="2" t="s">
        <v>422</v>
      </c>
      <c r="B5510" s="12">
        <v>3422111</v>
      </c>
      <c r="C5510" s="2">
        <v>10.523899999999999</v>
      </c>
      <c r="D5510" s="2">
        <v>11.768980000000001</v>
      </c>
      <c r="E5510" s="2" t="s">
        <v>24</v>
      </c>
      <c r="F5510" s="2">
        <v>0.1183</v>
      </c>
      <c r="G5510" s="2" t="s">
        <v>25</v>
      </c>
      <c r="H5510" s="3">
        <v>42259</v>
      </c>
    </row>
    <row r="5511" spans="1:8">
      <c r="A5511" s="2" t="s">
        <v>1427</v>
      </c>
      <c r="B5511" s="12">
        <v>76388063550</v>
      </c>
      <c r="C5511" s="2">
        <v>10.568289999999999</v>
      </c>
      <c r="D5511" s="2">
        <v>20.075939999999999</v>
      </c>
      <c r="E5511" s="2" t="s">
        <v>24</v>
      </c>
      <c r="F5511" s="2">
        <v>0.89959999999999996</v>
      </c>
      <c r="G5511" s="2" t="s">
        <v>25</v>
      </c>
      <c r="H5511" s="3">
        <v>42259</v>
      </c>
    </row>
    <row r="5512" spans="1:8">
      <c r="A5512" s="2" t="s">
        <v>1923</v>
      </c>
      <c r="B5512" s="12">
        <v>169770521</v>
      </c>
      <c r="C5512" s="2">
        <v>617.05600000000004</v>
      </c>
      <c r="D5512" s="2">
        <v>666.41431</v>
      </c>
      <c r="E5512" s="2" t="s">
        <v>24</v>
      </c>
      <c r="F5512" s="2">
        <v>0.08</v>
      </c>
      <c r="G5512" s="2" t="s">
        <v>25</v>
      </c>
      <c r="H5512" s="3">
        <v>42259</v>
      </c>
    </row>
    <row r="5513" spans="1:8">
      <c r="A5513" s="2" t="s">
        <v>1626</v>
      </c>
      <c r="B5513" s="12">
        <v>169770821</v>
      </c>
      <c r="C5513" s="2">
        <v>911.77332999999999</v>
      </c>
      <c r="D5513" s="2">
        <v>984.70608000000004</v>
      </c>
      <c r="E5513" s="2" t="s">
        <v>24</v>
      </c>
      <c r="F5513" s="2">
        <v>0.08</v>
      </c>
      <c r="G5513" s="2" t="s">
        <v>25</v>
      </c>
      <c r="H5513" s="3">
        <v>42259</v>
      </c>
    </row>
    <row r="5514" spans="1:8">
      <c r="A5514" s="2" t="s">
        <v>80</v>
      </c>
      <c r="B5514" s="12">
        <v>169183711</v>
      </c>
      <c r="C5514" s="2">
        <v>11.77257</v>
      </c>
      <c r="D5514" s="2">
        <v>12.47139</v>
      </c>
      <c r="E5514" s="2" t="s">
        <v>24</v>
      </c>
      <c r="F5514" s="2">
        <v>5.9400000000000001E-2</v>
      </c>
      <c r="G5514" s="2" t="s">
        <v>25</v>
      </c>
      <c r="H5514" s="3">
        <v>42259</v>
      </c>
    </row>
    <row r="5515" spans="1:8">
      <c r="A5515" s="2" t="s">
        <v>81</v>
      </c>
      <c r="B5515" s="12">
        <v>169183411</v>
      </c>
      <c r="C5515" s="2">
        <v>11.76774</v>
      </c>
      <c r="D5515" s="2">
        <v>12.46627</v>
      </c>
      <c r="E5515" s="2" t="s">
        <v>24</v>
      </c>
      <c r="F5515" s="2">
        <v>5.9400000000000001E-2</v>
      </c>
      <c r="G5515" s="2" t="s">
        <v>25</v>
      </c>
      <c r="H5515" s="3">
        <v>42259</v>
      </c>
    </row>
    <row r="5516" spans="1:8">
      <c r="A5516" s="2" t="s">
        <v>82</v>
      </c>
      <c r="B5516" s="12">
        <v>169183311</v>
      </c>
      <c r="C5516" s="2">
        <v>11.769270000000001</v>
      </c>
      <c r="D5516" s="2">
        <v>12.467890000000001</v>
      </c>
      <c r="E5516" s="2" t="s">
        <v>24</v>
      </c>
      <c r="F5516" s="2">
        <v>5.9400000000000001E-2</v>
      </c>
      <c r="G5516" s="2" t="s">
        <v>25</v>
      </c>
      <c r="H5516" s="3">
        <v>42259</v>
      </c>
    </row>
    <row r="5517" spans="1:8">
      <c r="A5517" s="2" t="s">
        <v>83</v>
      </c>
      <c r="B5517" s="12">
        <v>169330312</v>
      </c>
      <c r="C5517" s="2">
        <v>26.74418</v>
      </c>
      <c r="D5517" s="2">
        <v>28.322620000000001</v>
      </c>
      <c r="E5517" s="2" t="s">
        <v>24</v>
      </c>
      <c r="F5517" s="2">
        <v>5.8999999999999997E-2</v>
      </c>
      <c r="G5517" s="2" t="s">
        <v>25</v>
      </c>
      <c r="H5517" s="3">
        <v>42259</v>
      </c>
    </row>
    <row r="5518" spans="1:8">
      <c r="A5518" s="2" t="s">
        <v>84</v>
      </c>
      <c r="B5518" s="12">
        <v>169750111</v>
      </c>
      <c r="C5518" s="2">
        <v>21.621569999999998</v>
      </c>
      <c r="D5518" s="2">
        <v>22.903729999999999</v>
      </c>
      <c r="E5518" s="2" t="s">
        <v>24</v>
      </c>
      <c r="F5518" s="2">
        <v>5.9299999999999999E-2</v>
      </c>
      <c r="G5518" s="2" t="s">
        <v>25</v>
      </c>
      <c r="H5518" s="3">
        <v>42259</v>
      </c>
    </row>
    <row r="5519" spans="1:8">
      <c r="A5519" s="2" t="s">
        <v>1812</v>
      </c>
      <c r="B5519" s="12">
        <v>169633910</v>
      </c>
      <c r="C5519" s="2">
        <v>28.210979999999999</v>
      </c>
      <c r="D5519" s="2">
        <v>29.877680000000002</v>
      </c>
      <c r="E5519" s="2" t="s">
        <v>24</v>
      </c>
      <c r="F5519" s="2">
        <v>5.91E-2</v>
      </c>
      <c r="G5519" s="2" t="s">
        <v>25</v>
      </c>
      <c r="H5519" s="3">
        <v>42259</v>
      </c>
    </row>
    <row r="5520" spans="1:8">
      <c r="A5520" s="2" t="s">
        <v>86</v>
      </c>
      <c r="B5520" s="12">
        <v>169369619</v>
      </c>
      <c r="C5520" s="2">
        <v>27.882750000000001</v>
      </c>
      <c r="D5520" s="2">
        <v>29.530069999999998</v>
      </c>
      <c r="E5520" s="2" t="s">
        <v>24</v>
      </c>
      <c r="F5520" s="2">
        <v>5.91E-2</v>
      </c>
      <c r="G5520" s="2" t="s">
        <v>25</v>
      </c>
      <c r="H5520" s="3">
        <v>42259</v>
      </c>
    </row>
    <row r="5521" spans="1:8">
      <c r="A5521" s="2" t="s">
        <v>87</v>
      </c>
      <c r="B5521" s="12">
        <v>169368512</v>
      </c>
      <c r="C5521" s="2">
        <v>22.2928</v>
      </c>
      <c r="D5521" s="2">
        <v>23.61543</v>
      </c>
      <c r="E5521" s="2" t="s">
        <v>24</v>
      </c>
      <c r="F5521" s="2">
        <v>5.9299999999999999E-2</v>
      </c>
      <c r="G5521" s="2" t="s">
        <v>25</v>
      </c>
      <c r="H5521" s="3">
        <v>42259</v>
      </c>
    </row>
    <row r="5522" spans="1:8">
      <c r="A5522" s="2" t="s">
        <v>1230</v>
      </c>
      <c r="B5522" s="12">
        <v>50458084002</v>
      </c>
      <c r="C5522" s="2">
        <v>5.9931599999999996</v>
      </c>
      <c r="D5522" s="2">
        <v>6.5876299999999999</v>
      </c>
      <c r="E5522" s="2" t="s">
        <v>24</v>
      </c>
      <c r="F5522" s="2">
        <v>9.9199999999999997E-2</v>
      </c>
      <c r="G5522" s="2" t="s">
        <v>25</v>
      </c>
      <c r="H5522" s="3">
        <v>42259</v>
      </c>
    </row>
    <row r="5523" spans="1:8">
      <c r="A5523" s="2" t="s">
        <v>1231</v>
      </c>
      <c r="B5523" s="12">
        <v>50458082002</v>
      </c>
      <c r="C5523" s="2">
        <v>3.8545099999999999</v>
      </c>
      <c r="D5523" s="2">
        <v>4.2370700000000001</v>
      </c>
      <c r="E5523" s="2" t="s">
        <v>24</v>
      </c>
      <c r="F5523" s="2">
        <v>9.9199999999999997E-2</v>
      </c>
      <c r="G5523" s="2" t="s">
        <v>25</v>
      </c>
      <c r="H5523" s="3">
        <v>42259</v>
      </c>
    </row>
    <row r="5524" spans="1:8">
      <c r="A5524" s="2" t="s">
        <v>1232</v>
      </c>
      <c r="B5524" s="12">
        <v>50458083002</v>
      </c>
      <c r="C5524" s="2">
        <v>4.4948100000000002</v>
      </c>
      <c r="D5524" s="2">
        <v>4.9384899999999998</v>
      </c>
      <c r="E5524" s="2" t="s">
        <v>24</v>
      </c>
      <c r="F5524" s="2">
        <v>9.8699999999999996E-2</v>
      </c>
      <c r="G5524" s="2" t="s">
        <v>25</v>
      </c>
      <c r="H5524" s="3">
        <v>42259</v>
      </c>
    </row>
    <row r="5525" spans="1:8">
      <c r="A5525" s="2" t="s">
        <v>1233</v>
      </c>
      <c r="B5525" s="12">
        <v>50458086101</v>
      </c>
      <c r="C5525" s="2">
        <v>7.6510699999999998</v>
      </c>
      <c r="D5525" s="2">
        <v>8.4100599999999996</v>
      </c>
      <c r="E5525" s="2" t="s">
        <v>24</v>
      </c>
      <c r="F5525" s="2">
        <v>9.9199999999999997E-2</v>
      </c>
      <c r="G5525" s="2" t="s">
        <v>25</v>
      </c>
      <c r="H5525" s="3">
        <v>42259</v>
      </c>
    </row>
    <row r="5526" spans="1:8">
      <c r="A5526" s="2" t="s">
        <v>1234</v>
      </c>
      <c r="B5526" s="12">
        <v>50458086201</v>
      </c>
      <c r="C5526" s="2">
        <v>9.9008000000000003</v>
      </c>
      <c r="D5526" s="2">
        <v>10.88801</v>
      </c>
      <c r="E5526" s="2" t="s">
        <v>24</v>
      </c>
      <c r="F5526" s="2">
        <v>9.9699999999999997E-2</v>
      </c>
      <c r="G5526" s="2" t="s">
        <v>25</v>
      </c>
      <c r="H5526" s="3">
        <v>42259</v>
      </c>
    </row>
    <row r="5527" spans="1:8">
      <c r="A5527" s="2" t="s">
        <v>1235</v>
      </c>
      <c r="B5527" s="12">
        <v>50458086301</v>
      </c>
      <c r="C5527" s="2">
        <v>12.62487</v>
      </c>
      <c r="D5527" s="2">
        <v>13.87372</v>
      </c>
      <c r="E5527" s="2" t="s">
        <v>24</v>
      </c>
      <c r="F5527" s="2">
        <v>9.8900000000000002E-2</v>
      </c>
      <c r="G5527" s="2" t="s">
        <v>25</v>
      </c>
      <c r="H5527" s="3">
        <v>42259</v>
      </c>
    </row>
    <row r="5528" spans="1:8">
      <c r="A5528" s="2" t="s">
        <v>1236</v>
      </c>
      <c r="B5528" s="12">
        <v>50458086401</v>
      </c>
      <c r="C5528" s="2">
        <v>15.72892</v>
      </c>
      <c r="D5528" s="2">
        <v>17.285620000000002</v>
      </c>
      <c r="E5528" s="2" t="s">
        <v>24</v>
      </c>
      <c r="F5528" s="2">
        <v>9.9000000000000005E-2</v>
      </c>
      <c r="G5528" s="2" t="s">
        <v>25</v>
      </c>
      <c r="H5528" s="3">
        <v>42259</v>
      </c>
    </row>
    <row r="5529" spans="1:8">
      <c r="A5529" s="2" t="s">
        <v>1237</v>
      </c>
      <c r="B5529" s="12">
        <v>50458086001</v>
      </c>
      <c r="C5529" s="2">
        <v>4.19597</v>
      </c>
      <c r="D5529" s="2">
        <v>4.6132600000000004</v>
      </c>
      <c r="E5529" s="2" t="s">
        <v>24</v>
      </c>
      <c r="F5529" s="2">
        <v>9.9500000000000005E-2</v>
      </c>
      <c r="G5529" s="2" t="s">
        <v>25</v>
      </c>
      <c r="H5529" s="3">
        <v>42259</v>
      </c>
    </row>
    <row r="5530" spans="1:8">
      <c r="A5530" s="2" t="s">
        <v>507</v>
      </c>
      <c r="B5530" s="12">
        <v>3421411</v>
      </c>
      <c r="C5530" s="2">
        <v>10.504770000000001</v>
      </c>
      <c r="D5530" s="2">
        <v>11.747590000000001</v>
      </c>
      <c r="E5530" s="2" t="s">
        <v>24</v>
      </c>
      <c r="F5530" s="2">
        <v>0.1183</v>
      </c>
      <c r="G5530" s="2" t="s">
        <v>25</v>
      </c>
      <c r="H5530" s="3">
        <v>42259</v>
      </c>
    </row>
    <row r="5531" spans="1:8">
      <c r="A5531" s="2" t="s">
        <v>508</v>
      </c>
      <c r="B5531" s="12">
        <v>3421511</v>
      </c>
      <c r="C5531" s="2">
        <v>10.45898</v>
      </c>
      <c r="D5531" s="2">
        <v>11.69638</v>
      </c>
      <c r="E5531" s="2" t="s">
        <v>24</v>
      </c>
      <c r="F5531" s="2">
        <v>0.1183</v>
      </c>
      <c r="G5531" s="2" t="s">
        <v>25</v>
      </c>
      <c r="H5531" s="3">
        <v>42259</v>
      </c>
    </row>
    <row r="5532" spans="1:8">
      <c r="A5532" s="2" t="s">
        <v>1431</v>
      </c>
      <c r="B5532" s="12">
        <v>3218811</v>
      </c>
      <c r="C5532" s="2">
        <v>771.05697999999995</v>
      </c>
      <c r="D5532" s="2">
        <v>831.97047999999995</v>
      </c>
      <c r="E5532" s="2" t="s">
        <v>24</v>
      </c>
      <c r="F5532" s="2">
        <v>7.9000000000000001E-2</v>
      </c>
      <c r="G5532" s="2" t="s">
        <v>25</v>
      </c>
      <c r="H5532" s="3">
        <v>42259</v>
      </c>
    </row>
    <row r="5533" spans="1:8">
      <c r="A5533" s="2" t="s">
        <v>169</v>
      </c>
      <c r="B5533" s="12">
        <v>777310402</v>
      </c>
      <c r="C5533" s="2">
        <v>9.2803199999999997</v>
      </c>
      <c r="D5533" s="2">
        <v>10.198600000000001</v>
      </c>
      <c r="E5533" s="2" t="s">
        <v>24</v>
      </c>
      <c r="F5533" s="2">
        <v>9.8900000000000002E-2</v>
      </c>
      <c r="G5533" s="2" t="s">
        <v>25</v>
      </c>
      <c r="H5533" s="3">
        <v>42259</v>
      </c>
    </row>
    <row r="5534" spans="1:8">
      <c r="A5534" s="2" t="s">
        <v>170</v>
      </c>
      <c r="B5534" s="12">
        <v>777310502</v>
      </c>
      <c r="C5534" s="2">
        <v>9.4317100000000007</v>
      </c>
      <c r="D5534" s="2">
        <v>10.37007</v>
      </c>
      <c r="E5534" s="2" t="s">
        <v>24</v>
      </c>
      <c r="F5534" s="2">
        <v>9.9500000000000005E-2</v>
      </c>
      <c r="G5534" s="2" t="s">
        <v>25</v>
      </c>
      <c r="H5534" s="3">
        <v>42259</v>
      </c>
    </row>
    <row r="5535" spans="1:8">
      <c r="A5535" s="2" t="s">
        <v>171</v>
      </c>
      <c r="B5535" s="12">
        <v>777310730</v>
      </c>
      <c r="C5535" s="2">
        <v>18.737580000000001</v>
      </c>
      <c r="D5535" s="2">
        <v>20.601780000000002</v>
      </c>
      <c r="E5535" s="2" t="s">
        <v>24</v>
      </c>
      <c r="F5535" s="2">
        <v>9.9500000000000005E-2</v>
      </c>
      <c r="G5535" s="2" t="s">
        <v>25</v>
      </c>
      <c r="H5535" s="3">
        <v>42259</v>
      </c>
    </row>
    <row r="5536" spans="1:8">
      <c r="A5536" s="2" t="s">
        <v>92</v>
      </c>
      <c r="B5536" s="12">
        <v>169183702</v>
      </c>
      <c r="C5536" s="2">
        <v>11.77257</v>
      </c>
      <c r="D5536" s="2">
        <v>12.47139</v>
      </c>
      <c r="E5536" s="2" t="s">
        <v>24</v>
      </c>
      <c r="F5536" s="2">
        <v>5.9400000000000001E-2</v>
      </c>
      <c r="G5536" s="2" t="s">
        <v>25</v>
      </c>
      <c r="H5536" s="3">
        <v>42259</v>
      </c>
    </row>
    <row r="5537" spans="1:8">
      <c r="A5537" s="2" t="s">
        <v>93</v>
      </c>
      <c r="B5537" s="12">
        <v>169183402</v>
      </c>
      <c r="C5537" s="2">
        <v>11.76774</v>
      </c>
      <c r="D5537" s="2">
        <v>12.46627</v>
      </c>
      <c r="E5537" s="2" t="s">
        <v>24</v>
      </c>
      <c r="F5537" s="2">
        <v>5.9400000000000001E-2</v>
      </c>
      <c r="G5537" s="2" t="s">
        <v>25</v>
      </c>
      <c r="H5537" s="3">
        <v>42259</v>
      </c>
    </row>
    <row r="5538" spans="1:8">
      <c r="A5538" s="2" t="s">
        <v>94</v>
      </c>
      <c r="B5538" s="12">
        <v>169183302</v>
      </c>
      <c r="C5538" s="2">
        <v>11.769270000000001</v>
      </c>
      <c r="D5538" s="2">
        <v>12.467890000000001</v>
      </c>
      <c r="E5538" s="2" t="s">
        <v>24</v>
      </c>
      <c r="F5538" s="2">
        <v>5.9400000000000001E-2</v>
      </c>
      <c r="G5538" s="2" t="s">
        <v>25</v>
      </c>
      <c r="H5538" s="3">
        <v>42259</v>
      </c>
    </row>
    <row r="5539" spans="1:8">
      <c r="A5539" s="2" t="s">
        <v>172</v>
      </c>
      <c r="B5539" s="12">
        <v>2322730</v>
      </c>
      <c r="C5539" s="2">
        <v>9.8636400000000002</v>
      </c>
      <c r="D5539" s="2">
        <v>10.83935</v>
      </c>
      <c r="E5539" s="2" t="s">
        <v>24</v>
      </c>
      <c r="F5539" s="2">
        <v>9.8900000000000002E-2</v>
      </c>
      <c r="G5539" s="2" t="s">
        <v>25</v>
      </c>
      <c r="H5539" s="3">
        <v>42259</v>
      </c>
    </row>
    <row r="5540" spans="1:8">
      <c r="A5540" s="2" t="s">
        <v>173</v>
      </c>
      <c r="B5540" s="12">
        <v>2325130</v>
      </c>
      <c r="C5540" s="2">
        <v>11.703530000000001</v>
      </c>
      <c r="D5540" s="2">
        <v>12.85726</v>
      </c>
      <c r="E5540" s="2" t="s">
        <v>24</v>
      </c>
      <c r="F5540" s="2">
        <v>9.8599999999999993E-2</v>
      </c>
      <c r="G5540" s="2" t="s">
        <v>25</v>
      </c>
      <c r="H5540" s="3">
        <v>42259</v>
      </c>
    </row>
    <row r="5541" spans="1:8">
      <c r="A5541" s="2" t="s">
        <v>174</v>
      </c>
      <c r="B5541" s="12">
        <v>2323830</v>
      </c>
      <c r="C5541" s="2">
        <v>9.8516700000000004</v>
      </c>
      <c r="D5541" s="2">
        <v>10.82619</v>
      </c>
      <c r="E5541" s="2" t="s">
        <v>24</v>
      </c>
      <c r="F5541" s="2">
        <v>9.8900000000000002E-2</v>
      </c>
      <c r="G5541" s="2" t="s">
        <v>25</v>
      </c>
      <c r="H5541" s="3">
        <v>42259</v>
      </c>
    </row>
    <row r="5542" spans="1:8">
      <c r="A5542" s="2" t="s">
        <v>175</v>
      </c>
      <c r="B5542" s="12">
        <v>2322830</v>
      </c>
      <c r="C5542" s="2">
        <v>9.8652599999999993</v>
      </c>
      <c r="D5542" s="2">
        <v>10.84113</v>
      </c>
      <c r="E5542" s="2" t="s">
        <v>24</v>
      </c>
      <c r="F5542" s="2">
        <v>9.8900000000000002E-2</v>
      </c>
      <c r="G5542" s="2" t="s">
        <v>25</v>
      </c>
      <c r="H5542" s="3">
        <v>42259</v>
      </c>
    </row>
    <row r="5543" spans="1:8">
      <c r="A5543" s="2" t="s">
        <v>176</v>
      </c>
      <c r="B5543" s="12">
        <v>2322930</v>
      </c>
      <c r="C5543" s="2">
        <v>10.67704</v>
      </c>
      <c r="D5543" s="2">
        <v>11.7361</v>
      </c>
      <c r="E5543" s="2" t="s">
        <v>24</v>
      </c>
      <c r="F5543" s="2">
        <v>9.9199999999999997E-2</v>
      </c>
      <c r="G5543" s="2" t="s">
        <v>25</v>
      </c>
      <c r="H5543" s="3">
        <v>42259</v>
      </c>
    </row>
    <row r="5544" spans="1:8">
      <c r="A5544" s="2" t="s">
        <v>177</v>
      </c>
      <c r="B5544" s="12">
        <v>2323930</v>
      </c>
      <c r="C5544" s="2">
        <v>10.703860000000001</v>
      </c>
      <c r="D5544" s="2">
        <v>11.76557</v>
      </c>
      <c r="E5544" s="2" t="s">
        <v>24</v>
      </c>
      <c r="F5544" s="2">
        <v>9.9199999999999997E-2</v>
      </c>
      <c r="G5544" s="2" t="s">
        <v>25</v>
      </c>
      <c r="H5544" s="3">
        <v>42259</v>
      </c>
    </row>
    <row r="5545" spans="1:8">
      <c r="A5545" s="2" t="s">
        <v>178</v>
      </c>
      <c r="B5545" s="12">
        <v>2325030</v>
      </c>
      <c r="C5545" s="2">
        <v>11.51925</v>
      </c>
      <c r="D5545" s="2">
        <v>12.654820000000001</v>
      </c>
      <c r="E5545" s="2" t="s">
        <v>24</v>
      </c>
      <c r="F5545" s="2">
        <v>9.8599999999999993E-2</v>
      </c>
      <c r="G5545" s="2" t="s">
        <v>25</v>
      </c>
      <c r="H5545" s="3">
        <v>42259</v>
      </c>
    </row>
    <row r="5546" spans="1:8">
      <c r="A5546" s="2" t="s">
        <v>1855</v>
      </c>
      <c r="B5546" s="12">
        <v>63824005632</v>
      </c>
      <c r="C5546" s="2">
        <v>0.45294000000000001</v>
      </c>
      <c r="D5546" s="2">
        <v>0.74448000000000003</v>
      </c>
      <c r="E5546" s="2" t="s">
        <v>24</v>
      </c>
      <c r="F5546" s="2">
        <v>0.64370000000000005</v>
      </c>
      <c r="G5546" s="2" t="s">
        <v>25</v>
      </c>
      <c r="H5546" s="3">
        <v>42354</v>
      </c>
    </row>
    <row r="5547" spans="1:8">
      <c r="A5547" s="2" t="s">
        <v>1274</v>
      </c>
      <c r="B5547" s="12">
        <v>65757030001</v>
      </c>
      <c r="C5547" s="2">
        <v>1235.412</v>
      </c>
      <c r="D5547" s="2">
        <v>1272.3508200000001</v>
      </c>
      <c r="E5547" s="2" t="s">
        <v>24</v>
      </c>
      <c r="F5547" s="2">
        <v>2.9899999999999999E-2</v>
      </c>
      <c r="G5547" s="2" t="s">
        <v>25</v>
      </c>
      <c r="H5547" s="3">
        <v>42354</v>
      </c>
    </row>
    <row r="5548" spans="1:8">
      <c r="A5548" s="2" t="s">
        <v>1623</v>
      </c>
      <c r="B5548" s="12">
        <v>169706515</v>
      </c>
      <c r="C5548" s="2">
        <v>207.24332999999999</v>
      </c>
      <c r="D5548" s="2">
        <v>225.76052999999999</v>
      </c>
      <c r="E5548" s="2" t="s">
        <v>24</v>
      </c>
      <c r="F5548" s="2">
        <v>8.9399999999999993E-2</v>
      </c>
      <c r="G5548" s="2" t="s">
        <v>25</v>
      </c>
      <c r="H5548" s="3">
        <v>42361</v>
      </c>
    </row>
    <row r="5549" spans="1:8">
      <c r="A5549" s="2" t="s">
        <v>1327</v>
      </c>
      <c r="B5549" s="12">
        <v>64501030</v>
      </c>
      <c r="C5549" s="2">
        <v>6.3063799999999999</v>
      </c>
      <c r="D5549" s="2">
        <v>6.6216400000000002</v>
      </c>
      <c r="E5549" s="2" t="s">
        <v>24</v>
      </c>
      <c r="F5549" s="2">
        <v>0.05</v>
      </c>
      <c r="G5549" s="2" t="s">
        <v>25</v>
      </c>
      <c r="H5549" s="3">
        <v>42361</v>
      </c>
    </row>
    <row r="5550" spans="1:8">
      <c r="A5550" s="2" t="s">
        <v>1327</v>
      </c>
      <c r="B5550" s="12">
        <v>64501090</v>
      </c>
      <c r="C5550" s="2">
        <v>5.9494699999999998</v>
      </c>
      <c r="D5550" s="2">
        <v>6.2469999999999999</v>
      </c>
      <c r="E5550" s="2" t="s">
        <v>24</v>
      </c>
      <c r="F5550" s="2">
        <v>0.05</v>
      </c>
      <c r="G5550" s="2" t="s">
        <v>25</v>
      </c>
      <c r="H5550" s="3">
        <v>42361</v>
      </c>
    </row>
    <row r="5551" spans="1:8">
      <c r="A5551" s="2" t="s">
        <v>682</v>
      </c>
      <c r="B5551" s="12">
        <v>173069500</v>
      </c>
      <c r="C5551" s="2">
        <v>4.0763999999999996</v>
      </c>
      <c r="D5551" s="2">
        <v>4.40252</v>
      </c>
      <c r="E5551" s="2" t="s">
        <v>24</v>
      </c>
      <c r="F5551" s="2">
        <v>0.08</v>
      </c>
      <c r="G5551" s="2" t="s">
        <v>25</v>
      </c>
      <c r="H5551" s="3">
        <v>42368</v>
      </c>
    </row>
    <row r="5552" spans="1:8">
      <c r="A5552" s="2" t="s">
        <v>682</v>
      </c>
      <c r="B5552" s="12">
        <v>173069504</v>
      </c>
      <c r="C5552" s="2">
        <v>8.1626499999999993</v>
      </c>
      <c r="D5552" s="2">
        <v>8.8158300000000001</v>
      </c>
      <c r="E5552" s="2" t="s">
        <v>24</v>
      </c>
      <c r="F5552" s="2">
        <v>0.08</v>
      </c>
      <c r="G5552" s="2" t="s">
        <v>25</v>
      </c>
      <c r="H5552" s="3">
        <v>42368</v>
      </c>
    </row>
    <row r="5553" spans="1:8">
      <c r="A5553" s="2" t="s">
        <v>683</v>
      </c>
      <c r="B5553" s="12">
        <v>173069600</v>
      </c>
      <c r="C5553" s="2">
        <v>5.0698800000000004</v>
      </c>
      <c r="D5553" s="2">
        <v>5.4755200000000004</v>
      </c>
      <c r="E5553" s="2" t="s">
        <v>24</v>
      </c>
      <c r="F5553" s="2">
        <v>0.08</v>
      </c>
      <c r="G5553" s="2" t="s">
        <v>25</v>
      </c>
      <c r="H5553" s="3">
        <v>42368</v>
      </c>
    </row>
    <row r="5554" spans="1:8">
      <c r="A5554" s="2" t="s">
        <v>683</v>
      </c>
      <c r="B5554" s="12">
        <v>173069604</v>
      </c>
      <c r="C5554" s="2">
        <v>8.1964500000000005</v>
      </c>
      <c r="D5554" s="2">
        <v>8.8523300000000003</v>
      </c>
      <c r="E5554" s="2" t="s">
        <v>24</v>
      </c>
      <c r="F5554" s="2">
        <v>0.08</v>
      </c>
      <c r="G5554" s="2" t="s">
        <v>25</v>
      </c>
      <c r="H5554" s="3">
        <v>42368</v>
      </c>
    </row>
    <row r="5555" spans="1:8">
      <c r="A5555" s="2" t="s">
        <v>684</v>
      </c>
      <c r="B5555" s="12">
        <v>173069700</v>
      </c>
      <c r="C5555" s="2">
        <v>6.5782699999999998</v>
      </c>
      <c r="D5555" s="2">
        <v>7.1045299999999996</v>
      </c>
      <c r="E5555" s="2" t="s">
        <v>24</v>
      </c>
      <c r="F5555" s="2">
        <v>0.08</v>
      </c>
      <c r="G5555" s="2" t="s">
        <v>25</v>
      </c>
      <c r="H5555" s="3">
        <v>42368</v>
      </c>
    </row>
    <row r="5556" spans="1:8">
      <c r="A5556" s="2" t="s">
        <v>684</v>
      </c>
      <c r="B5556" s="12">
        <v>173069704</v>
      </c>
      <c r="C5556" s="2">
        <v>13.30593</v>
      </c>
      <c r="D5556" s="2">
        <v>14.3704</v>
      </c>
      <c r="E5556" s="2" t="s">
        <v>24</v>
      </c>
      <c r="F5556" s="2">
        <v>0.08</v>
      </c>
      <c r="G5556" s="2" t="s">
        <v>25</v>
      </c>
      <c r="H5556" s="3">
        <v>42368</v>
      </c>
    </row>
    <row r="5557" spans="1:8">
      <c r="A5557" s="2" t="s">
        <v>685</v>
      </c>
      <c r="B5557" s="12">
        <v>173071620</v>
      </c>
      <c r="C5557" s="2">
        <v>25.012239999999998</v>
      </c>
      <c r="D5557" s="2">
        <v>27.013470000000002</v>
      </c>
      <c r="E5557" s="2" t="s">
        <v>24</v>
      </c>
      <c r="F5557" s="2">
        <v>0.08</v>
      </c>
      <c r="G5557" s="2" t="s">
        <v>25</v>
      </c>
      <c r="H5557" s="3">
        <v>42368</v>
      </c>
    </row>
    <row r="5558" spans="1:8">
      <c r="A5558" s="2" t="s">
        <v>685</v>
      </c>
      <c r="B5558" s="12">
        <v>173071622</v>
      </c>
      <c r="C5558" s="2">
        <v>20.17266</v>
      </c>
      <c r="D5558" s="2">
        <v>21.786470000000001</v>
      </c>
      <c r="E5558" s="2" t="s">
        <v>24</v>
      </c>
      <c r="F5558" s="2">
        <v>0.08</v>
      </c>
      <c r="G5558" s="2" t="s">
        <v>25</v>
      </c>
      <c r="H5558" s="3">
        <v>42368</v>
      </c>
    </row>
    <row r="5559" spans="1:8">
      <c r="A5559" s="2" t="s">
        <v>686</v>
      </c>
      <c r="B5559" s="12">
        <v>173071720</v>
      </c>
      <c r="C5559" s="2">
        <v>33.251950000000001</v>
      </c>
      <c r="D5559" s="2">
        <v>35.912109999999998</v>
      </c>
      <c r="E5559" s="2" t="s">
        <v>24</v>
      </c>
      <c r="F5559" s="2">
        <v>0.08</v>
      </c>
      <c r="G5559" s="2" t="s">
        <v>25</v>
      </c>
      <c r="H5559" s="3">
        <v>42368</v>
      </c>
    </row>
    <row r="5560" spans="1:8">
      <c r="A5560" s="2" t="s">
        <v>686</v>
      </c>
      <c r="B5560" s="12">
        <v>173071722</v>
      </c>
      <c r="C5560" s="2">
        <v>30.15053</v>
      </c>
      <c r="D5560" s="2">
        <v>32.56288</v>
      </c>
      <c r="E5560" s="2" t="s">
        <v>24</v>
      </c>
      <c r="F5560" s="2">
        <v>0.08</v>
      </c>
      <c r="G5560" s="2" t="s">
        <v>25</v>
      </c>
      <c r="H5560" s="3">
        <v>42368</v>
      </c>
    </row>
    <row r="5561" spans="1:8">
      <c r="A5561" s="2" t="s">
        <v>687</v>
      </c>
      <c r="B5561" s="12">
        <v>173071520</v>
      </c>
      <c r="C5561" s="2">
        <v>20.102409999999999</v>
      </c>
      <c r="D5561" s="2">
        <v>21.710599999999999</v>
      </c>
      <c r="E5561" s="2" t="s">
        <v>24</v>
      </c>
      <c r="F5561" s="2">
        <v>0.08</v>
      </c>
      <c r="G5561" s="2" t="s">
        <v>25</v>
      </c>
      <c r="H5561" s="3">
        <v>42368</v>
      </c>
    </row>
    <row r="5562" spans="1:8">
      <c r="A5562" s="2" t="s">
        <v>687</v>
      </c>
      <c r="B5562" s="12">
        <v>173071522</v>
      </c>
      <c r="C5562" s="2">
        <v>20.570049999999998</v>
      </c>
      <c r="D5562" s="2">
        <v>22.21566</v>
      </c>
      <c r="E5562" s="2" t="s">
        <v>24</v>
      </c>
      <c r="F5562" s="2">
        <v>0.08</v>
      </c>
      <c r="G5562" s="2" t="s">
        <v>25</v>
      </c>
      <c r="H5562" s="3">
        <v>42368</v>
      </c>
    </row>
    <row r="5563" spans="1:8">
      <c r="A5563" s="2" t="s">
        <v>691</v>
      </c>
      <c r="B5563" s="12">
        <v>7518022</v>
      </c>
      <c r="C5563" s="2">
        <v>9.7297399999999996</v>
      </c>
      <c r="D5563" s="2">
        <v>11.189500000000001</v>
      </c>
      <c r="E5563" s="2" t="s">
        <v>24</v>
      </c>
      <c r="F5563" s="2">
        <v>0.15</v>
      </c>
      <c r="G5563" s="2" t="s">
        <v>25</v>
      </c>
      <c r="H5563" s="3">
        <v>42368</v>
      </c>
    </row>
    <row r="5564" spans="1:8">
      <c r="A5564" s="2" t="s">
        <v>691</v>
      </c>
      <c r="B5564" s="12">
        <v>7518025</v>
      </c>
      <c r="C5564" s="2">
        <v>9.4189600000000002</v>
      </c>
      <c r="D5564" s="2">
        <v>10.831709999999999</v>
      </c>
      <c r="E5564" s="2" t="s">
        <v>24</v>
      </c>
      <c r="F5564" s="2">
        <v>0.15</v>
      </c>
      <c r="G5564" s="2" t="s">
        <v>25</v>
      </c>
      <c r="H5564" s="3">
        <v>42368</v>
      </c>
    </row>
    <row r="5565" spans="1:8">
      <c r="A5565" s="2" t="s">
        <v>692</v>
      </c>
      <c r="B5565" s="12">
        <v>173056200</v>
      </c>
      <c r="C5565" s="2">
        <v>43.29054</v>
      </c>
      <c r="D5565" s="2">
        <v>49.78369</v>
      </c>
      <c r="E5565" s="2" t="s">
        <v>24</v>
      </c>
      <c r="F5565" s="2">
        <v>0.15</v>
      </c>
      <c r="G5565" s="2" t="s">
        <v>25</v>
      </c>
      <c r="H5565" s="3">
        <v>42368</v>
      </c>
    </row>
    <row r="5566" spans="1:8">
      <c r="A5566" s="2" t="s">
        <v>1672</v>
      </c>
      <c r="B5566" s="12">
        <v>173086910</v>
      </c>
      <c r="C5566" s="2">
        <v>4.8050199999999998</v>
      </c>
      <c r="D5566" s="2">
        <v>5.0933200000000003</v>
      </c>
      <c r="E5566" s="2" t="s">
        <v>24</v>
      </c>
      <c r="F5566" s="2">
        <v>0.06</v>
      </c>
      <c r="G5566" s="2" t="s">
        <v>25</v>
      </c>
      <c r="H5566" s="3">
        <v>42368</v>
      </c>
    </row>
    <row r="5567" spans="1:8">
      <c r="A5567" s="2" t="s">
        <v>1868</v>
      </c>
      <c r="B5567" s="12">
        <v>173087410</v>
      </c>
      <c r="C5567" s="2">
        <v>4.4197899999999999</v>
      </c>
      <c r="D5567" s="2">
        <v>4.7955199999999998</v>
      </c>
      <c r="E5567" s="2" t="s">
        <v>24</v>
      </c>
      <c r="F5567" s="2">
        <v>8.5000000000000006E-2</v>
      </c>
      <c r="G5567" s="2" t="s">
        <v>25</v>
      </c>
      <c r="H5567" s="3">
        <v>42368</v>
      </c>
    </row>
    <row r="5568" spans="1:8">
      <c r="A5568" s="2" t="s">
        <v>1869</v>
      </c>
      <c r="B5568" s="12">
        <v>173087610</v>
      </c>
      <c r="C5568" s="2">
        <v>5.9233000000000002</v>
      </c>
      <c r="D5568" s="2">
        <v>6.42685</v>
      </c>
      <c r="E5568" s="2" t="s">
        <v>24</v>
      </c>
      <c r="F5568" s="2">
        <v>8.5000000000000006E-2</v>
      </c>
      <c r="G5568" s="2" t="s">
        <v>25</v>
      </c>
      <c r="H5568" s="3">
        <v>42368</v>
      </c>
    </row>
    <row r="5569" spans="1:8">
      <c r="A5569" s="2" t="s">
        <v>1924</v>
      </c>
      <c r="B5569" s="12">
        <v>173086313</v>
      </c>
      <c r="C5569" s="2">
        <v>4.1735699999999998</v>
      </c>
      <c r="D5569" s="2">
        <v>4.7995599999999996</v>
      </c>
      <c r="E5569" s="2" t="s">
        <v>24</v>
      </c>
      <c r="F5569" s="2">
        <v>0.15</v>
      </c>
      <c r="G5569" s="2" t="s">
        <v>25</v>
      </c>
      <c r="H5569" s="3">
        <v>42368</v>
      </c>
    </row>
    <row r="5570" spans="1:8">
      <c r="A5570" s="2" t="s">
        <v>698</v>
      </c>
      <c r="B5570" s="12">
        <v>29152722</v>
      </c>
      <c r="C5570" s="2">
        <v>5.7818100000000001</v>
      </c>
      <c r="D5570" s="2">
        <v>6.6491400000000001</v>
      </c>
      <c r="E5570" s="2" t="s">
        <v>24</v>
      </c>
      <c r="F5570" s="2">
        <v>0.15</v>
      </c>
      <c r="G5570" s="2" t="s">
        <v>25</v>
      </c>
      <c r="H5570" s="3">
        <v>42368</v>
      </c>
    </row>
    <row r="5571" spans="1:8">
      <c r="A5571" s="2" t="s">
        <v>698</v>
      </c>
      <c r="B5571" s="12">
        <v>29152725</v>
      </c>
      <c r="C5571" s="2">
        <v>4.9553599999999998</v>
      </c>
      <c r="D5571" s="2">
        <v>5.6985599999999996</v>
      </c>
      <c r="E5571" s="2" t="s">
        <v>24</v>
      </c>
      <c r="F5571" s="2">
        <v>0.15</v>
      </c>
      <c r="G5571" s="2" t="s">
        <v>25</v>
      </c>
      <c r="H5571" s="3">
        <v>42368</v>
      </c>
    </row>
    <row r="5572" spans="1:8">
      <c r="A5572" s="2" t="s">
        <v>699</v>
      </c>
      <c r="B5572" s="12">
        <v>29152544</v>
      </c>
      <c r="C5572" s="2">
        <v>4.8133499999999998</v>
      </c>
      <c r="D5572" s="2">
        <v>5.5352100000000002</v>
      </c>
      <c r="E5572" s="2" t="s">
        <v>24</v>
      </c>
      <c r="F5572" s="2">
        <v>0.15</v>
      </c>
      <c r="G5572" s="2" t="s">
        <v>25</v>
      </c>
      <c r="H5572" s="3">
        <v>42368</v>
      </c>
    </row>
    <row r="5573" spans="1:8">
      <c r="A5573" s="2" t="s">
        <v>700</v>
      </c>
      <c r="B5573" s="12">
        <v>29152611</v>
      </c>
      <c r="C5573" s="2">
        <v>14.01863</v>
      </c>
      <c r="D5573" s="2">
        <v>16.121700000000001</v>
      </c>
      <c r="E5573" s="2" t="s">
        <v>24</v>
      </c>
      <c r="F5573" s="2">
        <v>0.15</v>
      </c>
      <c r="G5573" s="2" t="s">
        <v>25</v>
      </c>
      <c r="H5573" s="3">
        <v>42368</v>
      </c>
    </row>
    <row r="5574" spans="1:8">
      <c r="A5574" s="2" t="s">
        <v>1479</v>
      </c>
      <c r="B5574" s="12">
        <v>173038879</v>
      </c>
      <c r="C5574" s="2">
        <v>8.5974400000000006</v>
      </c>
      <c r="D5574" s="2">
        <v>9.8868899999999993</v>
      </c>
      <c r="E5574" s="2" t="s">
        <v>24</v>
      </c>
      <c r="F5574" s="2">
        <v>0.15</v>
      </c>
      <c r="G5574" s="2" t="s">
        <v>25</v>
      </c>
      <c r="H5574" s="3">
        <v>42368</v>
      </c>
    </row>
    <row r="5575" spans="1:8">
      <c r="A5575" s="2" t="s">
        <v>1687</v>
      </c>
      <c r="B5575" s="12">
        <v>173085910</v>
      </c>
      <c r="C5575" s="2">
        <v>4.5212000000000003</v>
      </c>
      <c r="D5575" s="2">
        <v>4.7924199999999999</v>
      </c>
      <c r="E5575" s="2" t="s">
        <v>24</v>
      </c>
      <c r="F5575" s="2">
        <v>0.06</v>
      </c>
      <c r="G5575" s="2" t="s">
        <v>25</v>
      </c>
      <c r="H5575" s="3">
        <v>42368</v>
      </c>
    </row>
    <row r="5576" spans="1:8">
      <c r="A5576" s="2" t="s">
        <v>1687</v>
      </c>
      <c r="B5576" s="12">
        <v>173085914</v>
      </c>
      <c r="C5576" s="2">
        <v>3.7109999999999999</v>
      </c>
      <c r="D5576" s="2">
        <v>3.9338099999999998</v>
      </c>
      <c r="E5576" s="2" t="s">
        <v>24</v>
      </c>
      <c r="F5576" s="2">
        <v>0.06</v>
      </c>
      <c r="G5576" s="2" t="s">
        <v>25</v>
      </c>
      <c r="H5576" s="3">
        <v>42368</v>
      </c>
    </row>
    <row r="5577" spans="1:8">
      <c r="A5577" s="2" t="s">
        <v>1925</v>
      </c>
      <c r="B5577" s="12">
        <v>173088210</v>
      </c>
      <c r="C5577" s="2">
        <v>4.54725</v>
      </c>
      <c r="D5577" s="2">
        <v>4.8200399999999997</v>
      </c>
      <c r="E5577" s="2" t="s">
        <v>24</v>
      </c>
      <c r="F5577" s="2">
        <v>0.06</v>
      </c>
      <c r="G5577" s="2" t="s">
        <v>25</v>
      </c>
      <c r="H5577" s="3">
        <v>42368</v>
      </c>
    </row>
    <row r="5578" spans="1:8">
      <c r="A5578" s="2" t="s">
        <v>1925</v>
      </c>
      <c r="B5578" s="12">
        <v>173088214</v>
      </c>
      <c r="C5578" s="2">
        <v>3.7311200000000002</v>
      </c>
      <c r="D5578" s="2">
        <v>3.9551400000000001</v>
      </c>
      <c r="E5578" s="2" t="s">
        <v>24</v>
      </c>
      <c r="F5578" s="2">
        <v>0.06</v>
      </c>
      <c r="G5578" s="2" t="s">
        <v>25</v>
      </c>
      <c r="H5578" s="3">
        <v>42368</v>
      </c>
    </row>
    <row r="5579" spans="1:8">
      <c r="A5579" s="2" t="s">
        <v>714</v>
      </c>
      <c r="B5579" s="12">
        <v>173074000</v>
      </c>
      <c r="C5579" s="2">
        <v>1.1370100000000001</v>
      </c>
      <c r="D5579" s="2">
        <v>1.3075699999999999</v>
      </c>
      <c r="E5579" s="2" t="s">
        <v>24</v>
      </c>
      <c r="F5579" s="2">
        <v>0.15</v>
      </c>
      <c r="G5579" s="2" t="s">
        <v>25</v>
      </c>
      <c r="H5579" s="3">
        <v>42368</v>
      </c>
    </row>
    <row r="5580" spans="1:8">
      <c r="A5580" s="2" t="s">
        <v>715</v>
      </c>
      <c r="B5580" s="12">
        <v>173074100</v>
      </c>
      <c r="C5580" s="2">
        <v>1.9186700000000001</v>
      </c>
      <c r="D5580" s="2">
        <v>2.2064699999999999</v>
      </c>
      <c r="E5580" s="2" t="s">
        <v>24</v>
      </c>
      <c r="F5580" s="2">
        <v>0.15</v>
      </c>
      <c r="G5580" s="2" t="s">
        <v>25</v>
      </c>
      <c r="H5580" s="3">
        <v>42368</v>
      </c>
    </row>
    <row r="5581" spans="1:8">
      <c r="A5581" s="2" t="s">
        <v>715</v>
      </c>
      <c r="B5581" s="12">
        <v>173074110</v>
      </c>
      <c r="C5581" s="2">
        <v>1.67252</v>
      </c>
      <c r="D5581" s="2">
        <v>1.9233499999999999</v>
      </c>
      <c r="E5581" s="2" t="s">
        <v>24</v>
      </c>
      <c r="F5581" s="2">
        <v>0.15</v>
      </c>
      <c r="G5581" s="2" t="s">
        <v>25</v>
      </c>
      <c r="H5581" s="3">
        <v>42368</v>
      </c>
    </row>
    <row r="5582" spans="1:8">
      <c r="A5582" s="2" t="s">
        <v>1480</v>
      </c>
      <c r="B5582" s="12">
        <v>7414120</v>
      </c>
      <c r="C5582" s="2">
        <v>3.5285799999999998</v>
      </c>
      <c r="D5582" s="2">
        <v>4.0579099999999997</v>
      </c>
      <c r="E5582" s="2" t="s">
        <v>24</v>
      </c>
      <c r="F5582" s="2">
        <v>0.15</v>
      </c>
      <c r="G5582" s="2" t="s">
        <v>25</v>
      </c>
      <c r="H5582" s="3">
        <v>42368</v>
      </c>
    </row>
    <row r="5583" spans="1:8">
      <c r="A5583" s="2" t="s">
        <v>730</v>
      </c>
      <c r="B5583" s="12">
        <v>7414220</v>
      </c>
      <c r="C5583" s="2">
        <v>3.4998</v>
      </c>
      <c r="D5583" s="2">
        <v>4.0248100000000004</v>
      </c>
      <c r="E5583" s="2" t="s">
        <v>24</v>
      </c>
      <c r="F5583" s="2">
        <v>0.15</v>
      </c>
      <c r="G5583" s="2" t="s">
        <v>25</v>
      </c>
      <c r="H5583" s="3">
        <v>42368</v>
      </c>
    </row>
    <row r="5584" spans="1:8">
      <c r="A5584" s="2" t="s">
        <v>1481</v>
      </c>
      <c r="B5584" s="12">
        <v>7413920</v>
      </c>
      <c r="C5584" s="2">
        <v>3.5547900000000001</v>
      </c>
      <c r="D5584" s="2">
        <v>4.08805</v>
      </c>
      <c r="E5584" s="2" t="s">
        <v>24</v>
      </c>
      <c r="F5584" s="2">
        <v>0.15</v>
      </c>
      <c r="G5584" s="2" t="s">
        <v>25</v>
      </c>
      <c r="H5584" s="3">
        <v>42368</v>
      </c>
    </row>
    <row r="5585" spans="1:8">
      <c r="A5585" s="2" t="s">
        <v>731</v>
      </c>
      <c r="B5585" s="12">
        <v>7414020</v>
      </c>
      <c r="C5585" s="2">
        <v>3.49552</v>
      </c>
      <c r="D5585" s="2">
        <v>4.0198900000000002</v>
      </c>
      <c r="E5585" s="2" t="s">
        <v>24</v>
      </c>
      <c r="F5585" s="2">
        <v>0.15</v>
      </c>
      <c r="G5585" s="2" t="s">
        <v>25</v>
      </c>
      <c r="H5585" s="3">
        <v>42368</v>
      </c>
    </row>
    <row r="5586" spans="1:8">
      <c r="A5586" s="2" t="s">
        <v>732</v>
      </c>
      <c r="B5586" s="12">
        <v>7337013</v>
      </c>
      <c r="C5586" s="2">
        <v>7.1686699999999997</v>
      </c>
      <c r="D5586" s="2">
        <v>8.2439699999999991</v>
      </c>
      <c r="E5586" s="2" t="s">
        <v>24</v>
      </c>
      <c r="F5586" s="2">
        <v>0.15</v>
      </c>
      <c r="G5586" s="2" t="s">
        <v>25</v>
      </c>
      <c r="H5586" s="3">
        <v>42368</v>
      </c>
    </row>
    <row r="5587" spans="1:8">
      <c r="A5587" s="2" t="s">
        <v>733</v>
      </c>
      <c r="B5587" s="12">
        <v>7337113</v>
      </c>
      <c r="C5587" s="2">
        <v>7.0624200000000004</v>
      </c>
      <c r="D5587" s="2">
        <v>8.1217900000000007</v>
      </c>
      <c r="E5587" s="2" t="s">
        <v>24</v>
      </c>
      <c r="F5587" s="2">
        <v>0.15</v>
      </c>
      <c r="G5587" s="2" t="s">
        <v>25</v>
      </c>
      <c r="H5587" s="3">
        <v>42368</v>
      </c>
    </row>
    <row r="5588" spans="1:8">
      <c r="A5588" s="2" t="s">
        <v>734</v>
      </c>
      <c r="B5588" s="12">
        <v>7337213</v>
      </c>
      <c r="C5588" s="2">
        <v>7.0938100000000004</v>
      </c>
      <c r="D5588" s="2">
        <v>8.1578800000000005</v>
      </c>
      <c r="E5588" s="2" t="s">
        <v>24</v>
      </c>
      <c r="F5588" s="2">
        <v>0.15</v>
      </c>
      <c r="G5588" s="2" t="s">
        <v>25</v>
      </c>
      <c r="H5588" s="3">
        <v>42368</v>
      </c>
    </row>
    <row r="5589" spans="1:8">
      <c r="A5589" s="2" t="s">
        <v>735</v>
      </c>
      <c r="B5589" s="12">
        <v>7337313</v>
      </c>
      <c r="C5589" s="2">
        <v>7.0864900000000004</v>
      </c>
      <c r="D5589" s="2">
        <v>8.1494599999999995</v>
      </c>
      <c r="E5589" s="2" t="s">
        <v>24</v>
      </c>
      <c r="F5589" s="2">
        <v>0.15</v>
      </c>
      <c r="G5589" s="2" t="s">
        <v>25</v>
      </c>
      <c r="H5589" s="3">
        <v>42368</v>
      </c>
    </row>
    <row r="5590" spans="1:8">
      <c r="A5590" s="2" t="s">
        <v>754</v>
      </c>
      <c r="B5590" s="12">
        <v>145237105</v>
      </c>
      <c r="C5590" s="2">
        <v>6.27949</v>
      </c>
      <c r="D5590" s="2">
        <v>6.9031799999999999</v>
      </c>
      <c r="E5590" s="2" t="s">
        <v>24</v>
      </c>
      <c r="F5590" s="2">
        <v>9.9299999999999999E-2</v>
      </c>
      <c r="G5590" s="2" t="s">
        <v>25</v>
      </c>
      <c r="H5590" s="3">
        <v>42368</v>
      </c>
    </row>
    <row r="5591" spans="1:8">
      <c r="A5591" s="2" t="s">
        <v>763</v>
      </c>
      <c r="B5591" s="12">
        <v>7365022</v>
      </c>
      <c r="C5591" s="2">
        <v>1.6483300000000001</v>
      </c>
      <c r="D5591" s="2">
        <v>1.89561</v>
      </c>
      <c r="E5591" s="2" t="s">
        <v>24</v>
      </c>
      <c r="F5591" s="2">
        <v>0.15</v>
      </c>
      <c r="G5591" s="2" t="s">
        <v>25</v>
      </c>
      <c r="H5591" s="3">
        <v>42368</v>
      </c>
    </row>
    <row r="5592" spans="1:8">
      <c r="A5592" s="2" t="s">
        <v>1926</v>
      </c>
      <c r="B5592" s="12">
        <v>24338002110</v>
      </c>
      <c r="C5592" s="2">
        <v>4.7729999999999997</v>
      </c>
      <c r="D5592" s="2">
        <v>5.2025699999999997</v>
      </c>
      <c r="E5592" s="2" t="s">
        <v>24</v>
      </c>
      <c r="F5592" s="2">
        <v>0.09</v>
      </c>
      <c r="G5592" s="2" t="s">
        <v>25</v>
      </c>
      <c r="H5592" s="3">
        <v>42368</v>
      </c>
    </row>
    <row r="5593" spans="1:8">
      <c r="A5593" s="2" t="s">
        <v>1927</v>
      </c>
      <c r="B5593" s="12">
        <v>24338002010</v>
      </c>
      <c r="C5593" s="2">
        <v>4.8162599999999998</v>
      </c>
      <c r="D5593" s="2">
        <v>5.2497199999999999</v>
      </c>
      <c r="E5593" s="2" t="s">
        <v>24</v>
      </c>
      <c r="F5593" s="2">
        <v>0.09</v>
      </c>
      <c r="G5593" s="2" t="s">
        <v>25</v>
      </c>
      <c r="H5593" s="3">
        <v>42368</v>
      </c>
    </row>
    <row r="5594" spans="1:8">
      <c r="A5594" s="2" t="s">
        <v>1421</v>
      </c>
      <c r="B5594" s="12">
        <v>145002002</v>
      </c>
      <c r="C5594" s="2">
        <v>6.97715</v>
      </c>
      <c r="D5594" s="2">
        <v>8.0237200000000009</v>
      </c>
      <c r="E5594" s="2" t="s">
        <v>24</v>
      </c>
      <c r="F5594" s="2">
        <v>0.15</v>
      </c>
      <c r="G5594" s="2" t="s">
        <v>25</v>
      </c>
      <c r="H5594" s="3">
        <v>42368</v>
      </c>
    </row>
    <row r="5595" spans="1:8">
      <c r="A5595" s="2" t="s">
        <v>1421</v>
      </c>
      <c r="B5595" s="12">
        <v>145002003</v>
      </c>
      <c r="C5595" s="2">
        <v>6.9241200000000003</v>
      </c>
      <c r="D5595" s="2">
        <v>7.9627400000000002</v>
      </c>
      <c r="E5595" s="2" t="s">
        <v>24</v>
      </c>
      <c r="F5595" s="2">
        <v>0.15</v>
      </c>
      <c r="G5595" s="2" t="s">
        <v>25</v>
      </c>
      <c r="H5595" s="3">
        <v>42368</v>
      </c>
    </row>
    <row r="5596" spans="1:8">
      <c r="A5596" s="2" t="s">
        <v>777</v>
      </c>
      <c r="B5596" s="12">
        <v>173060202</v>
      </c>
      <c r="C5596" s="2">
        <v>2.4123899999999998</v>
      </c>
      <c r="D5596" s="2">
        <v>2.5571999999999999</v>
      </c>
      <c r="E5596" s="2" t="s">
        <v>24</v>
      </c>
      <c r="F5596" s="2">
        <v>0.06</v>
      </c>
      <c r="G5596" s="2" t="s">
        <v>25</v>
      </c>
      <c r="H5596" s="3">
        <v>42368</v>
      </c>
    </row>
    <row r="5597" spans="1:8">
      <c r="A5597" s="2" t="s">
        <v>778</v>
      </c>
      <c r="B5597" s="12">
        <v>173060102</v>
      </c>
      <c r="C5597" s="2">
        <v>3.2913700000000001</v>
      </c>
      <c r="D5597" s="2">
        <v>3.4888499999999998</v>
      </c>
      <c r="E5597" s="2" t="s">
        <v>24</v>
      </c>
      <c r="F5597" s="2">
        <v>0.06</v>
      </c>
      <c r="G5597" s="2" t="s">
        <v>25</v>
      </c>
      <c r="H5597" s="3">
        <v>42368</v>
      </c>
    </row>
    <row r="5598" spans="1:8">
      <c r="A5598" s="2" t="s">
        <v>779</v>
      </c>
      <c r="B5598" s="12">
        <v>173060002</v>
      </c>
      <c r="C5598" s="2">
        <v>2.3161</v>
      </c>
      <c r="D5598" s="2">
        <v>2.4550700000000001</v>
      </c>
      <c r="E5598" s="2" t="s">
        <v>24</v>
      </c>
      <c r="F5598" s="2">
        <v>0.06</v>
      </c>
      <c r="G5598" s="2" t="s">
        <v>25</v>
      </c>
      <c r="H5598" s="3">
        <v>42368</v>
      </c>
    </row>
    <row r="5599" spans="1:8">
      <c r="A5599" s="2" t="s">
        <v>780</v>
      </c>
      <c r="B5599" s="12">
        <v>173071920</v>
      </c>
      <c r="C5599" s="2">
        <v>16.397600000000001</v>
      </c>
      <c r="D5599" s="2">
        <v>17.381450000000001</v>
      </c>
      <c r="E5599" s="2" t="s">
        <v>24</v>
      </c>
      <c r="F5599" s="2">
        <v>0.06</v>
      </c>
      <c r="G5599" s="2" t="s">
        <v>25</v>
      </c>
      <c r="H5599" s="3">
        <v>42368</v>
      </c>
    </row>
    <row r="5600" spans="1:8">
      <c r="A5600" s="2" t="s">
        <v>781</v>
      </c>
      <c r="B5600" s="12">
        <v>173072020</v>
      </c>
      <c r="C5600" s="2">
        <v>25.375910000000001</v>
      </c>
      <c r="D5600" s="2">
        <v>26.898209999999999</v>
      </c>
      <c r="E5600" s="2" t="s">
        <v>24</v>
      </c>
      <c r="F5600" s="2">
        <v>0.06</v>
      </c>
      <c r="G5600" s="2" t="s">
        <v>25</v>
      </c>
      <c r="H5600" s="3">
        <v>42368</v>
      </c>
    </row>
    <row r="5601" spans="1:8">
      <c r="A5601" s="2" t="s">
        <v>782</v>
      </c>
      <c r="B5601" s="12">
        <v>173071820</v>
      </c>
      <c r="C5601" s="2">
        <v>13.68618</v>
      </c>
      <c r="D5601" s="2">
        <v>14.507759999999999</v>
      </c>
      <c r="E5601" s="2" t="s">
        <v>24</v>
      </c>
      <c r="F5601" s="2">
        <v>0.06</v>
      </c>
      <c r="G5601" s="2" t="s">
        <v>25</v>
      </c>
      <c r="H5601" s="3">
        <v>42368</v>
      </c>
    </row>
    <row r="5602" spans="1:8">
      <c r="A5602" s="2" t="s">
        <v>788</v>
      </c>
      <c r="B5602" s="12">
        <v>173073701</v>
      </c>
      <c r="C5602" s="2">
        <v>46.363500000000002</v>
      </c>
      <c r="D5602" s="2">
        <v>53.31756</v>
      </c>
      <c r="E5602" s="2" t="s">
        <v>24</v>
      </c>
      <c r="F5602" s="2">
        <v>0.15</v>
      </c>
      <c r="G5602" s="2" t="s">
        <v>25</v>
      </c>
      <c r="H5602" s="3">
        <v>42368</v>
      </c>
    </row>
    <row r="5603" spans="1:8">
      <c r="A5603" s="2" t="s">
        <v>789</v>
      </c>
      <c r="B5603" s="12">
        <v>173052300</v>
      </c>
      <c r="C5603" s="2">
        <v>57.071669999999997</v>
      </c>
      <c r="D5603" s="2">
        <v>65.632419999999996</v>
      </c>
      <c r="E5603" s="2" t="s">
        <v>24</v>
      </c>
      <c r="F5603" s="2">
        <v>0.15</v>
      </c>
      <c r="G5603" s="2" t="s">
        <v>25</v>
      </c>
      <c r="H5603" s="3">
        <v>42368</v>
      </c>
    </row>
    <row r="5604" spans="1:8">
      <c r="A5604" s="2" t="s">
        <v>1835</v>
      </c>
      <c r="B5604" s="12">
        <v>173052400</v>
      </c>
      <c r="C5604" s="2">
        <v>56.97533</v>
      </c>
      <c r="D5604" s="2">
        <v>65.521630000000002</v>
      </c>
      <c r="E5604" s="2" t="s">
        <v>24</v>
      </c>
      <c r="F5604" s="2">
        <v>0.15</v>
      </c>
      <c r="G5604" s="2" t="s">
        <v>25</v>
      </c>
      <c r="H5604" s="3">
        <v>42368</v>
      </c>
    </row>
    <row r="5605" spans="1:8">
      <c r="A5605" s="2" t="s">
        <v>790</v>
      </c>
      <c r="B5605" s="12">
        <v>173073601</v>
      </c>
      <c r="C5605" s="2">
        <v>46.49335</v>
      </c>
      <c r="D5605" s="2">
        <v>53.466889999999999</v>
      </c>
      <c r="E5605" s="2" t="s">
        <v>24</v>
      </c>
      <c r="F5605" s="2">
        <v>0.15</v>
      </c>
      <c r="G5605" s="2" t="s">
        <v>25</v>
      </c>
      <c r="H5605" s="3">
        <v>42368</v>
      </c>
    </row>
    <row r="5606" spans="1:8">
      <c r="A5606" s="2" t="s">
        <v>1482</v>
      </c>
      <c r="B5606" s="12">
        <v>173047800</v>
      </c>
      <c r="C5606" s="2">
        <v>276.31223</v>
      </c>
      <c r="D5606" s="2">
        <v>317.76182999999997</v>
      </c>
      <c r="E5606" s="2" t="s">
        <v>24</v>
      </c>
      <c r="F5606" s="2">
        <v>0.15</v>
      </c>
      <c r="G5606" s="2" t="s">
        <v>25</v>
      </c>
      <c r="H5606" s="3">
        <v>42368</v>
      </c>
    </row>
    <row r="5607" spans="1:8">
      <c r="A5607" s="2" t="s">
        <v>791</v>
      </c>
      <c r="B5607" s="12">
        <v>173047900</v>
      </c>
      <c r="C5607" s="2">
        <v>291.37184000000002</v>
      </c>
      <c r="D5607" s="2">
        <v>335.08053000000001</v>
      </c>
      <c r="E5607" s="2" t="s">
        <v>24</v>
      </c>
      <c r="F5607" s="2">
        <v>0.15</v>
      </c>
      <c r="G5607" s="2" t="s">
        <v>25</v>
      </c>
      <c r="H5607" s="3">
        <v>42368</v>
      </c>
    </row>
    <row r="5608" spans="1:8">
      <c r="A5608" s="2" t="s">
        <v>1896</v>
      </c>
      <c r="B5608" s="12">
        <v>173087310</v>
      </c>
      <c r="C5608" s="2">
        <v>7.6562900000000003</v>
      </c>
      <c r="D5608" s="2">
        <v>8.1158199999999994</v>
      </c>
      <c r="E5608" s="2" t="s">
        <v>24</v>
      </c>
      <c r="F5608" s="2">
        <v>0.06</v>
      </c>
      <c r="G5608" s="2" t="s">
        <v>25</v>
      </c>
      <c r="H5608" s="3">
        <v>42368</v>
      </c>
    </row>
    <row r="5609" spans="1:8">
      <c r="A5609" s="2" t="s">
        <v>802</v>
      </c>
      <c r="B5609" s="12">
        <v>597014818</v>
      </c>
      <c r="C5609" s="2">
        <v>5.3101099999999999</v>
      </c>
      <c r="D5609" s="2">
        <v>5.7348699999999999</v>
      </c>
      <c r="E5609" s="2" t="s">
        <v>24</v>
      </c>
      <c r="F5609" s="2">
        <v>0.08</v>
      </c>
      <c r="G5609" s="2" t="s">
        <v>25</v>
      </c>
      <c r="H5609" s="3">
        <v>42368</v>
      </c>
    </row>
    <row r="5610" spans="1:8">
      <c r="A5610" s="2" t="s">
        <v>803</v>
      </c>
      <c r="B5610" s="12">
        <v>597014618</v>
      </c>
      <c r="C5610" s="2">
        <v>5.2906700000000004</v>
      </c>
      <c r="D5610" s="2">
        <v>5.71387</v>
      </c>
      <c r="E5610" s="2" t="s">
        <v>24</v>
      </c>
      <c r="F5610" s="2">
        <v>0.08</v>
      </c>
      <c r="G5610" s="2" t="s">
        <v>25</v>
      </c>
      <c r="H5610" s="3">
        <v>42368</v>
      </c>
    </row>
    <row r="5611" spans="1:8">
      <c r="A5611" s="2" t="s">
        <v>804</v>
      </c>
      <c r="B5611" s="12">
        <v>597014718</v>
      </c>
      <c r="C5611" s="2">
        <v>5.2947100000000002</v>
      </c>
      <c r="D5611" s="2">
        <v>5.7182399999999998</v>
      </c>
      <c r="E5611" s="2" t="s">
        <v>24</v>
      </c>
      <c r="F5611" s="2">
        <v>0.08</v>
      </c>
      <c r="G5611" s="2" t="s">
        <v>25</v>
      </c>
      <c r="H5611" s="3">
        <v>42368</v>
      </c>
    </row>
    <row r="5612" spans="1:8">
      <c r="A5612" s="2" t="s">
        <v>419</v>
      </c>
      <c r="B5612" s="12">
        <v>66658023428</v>
      </c>
      <c r="C5612" s="2">
        <v>176.43172000000001</v>
      </c>
      <c r="D5612" s="2">
        <v>192.31057999999999</v>
      </c>
      <c r="E5612" s="2" t="s">
        <v>24</v>
      </c>
      <c r="F5612" s="2">
        <v>0.09</v>
      </c>
      <c r="G5612" s="2" t="s">
        <v>25</v>
      </c>
      <c r="H5612" s="3">
        <v>42368</v>
      </c>
    </row>
    <row r="5613" spans="1:8">
      <c r="A5613" s="2" t="s">
        <v>809</v>
      </c>
      <c r="B5613" s="12">
        <v>173064255</v>
      </c>
      <c r="C5613" s="2">
        <v>10.27314</v>
      </c>
      <c r="D5613" s="2">
        <v>10.78679</v>
      </c>
      <c r="E5613" s="2" t="s">
        <v>24</v>
      </c>
      <c r="F5613" s="2">
        <v>0.05</v>
      </c>
      <c r="G5613" s="2" t="s">
        <v>25</v>
      </c>
      <c r="H5613" s="3">
        <v>42368</v>
      </c>
    </row>
    <row r="5614" spans="1:8">
      <c r="A5614" s="2" t="s">
        <v>810</v>
      </c>
      <c r="B5614" s="12">
        <v>173064360</v>
      </c>
      <c r="C5614" s="2">
        <v>11.29739</v>
      </c>
      <c r="D5614" s="2">
        <v>11.862259999999999</v>
      </c>
      <c r="E5614" s="2" t="s">
        <v>24</v>
      </c>
      <c r="F5614" s="2">
        <v>0.05</v>
      </c>
      <c r="G5614" s="2" t="s">
        <v>25</v>
      </c>
      <c r="H5614" s="3">
        <v>42368</v>
      </c>
    </row>
    <row r="5615" spans="1:8">
      <c r="A5615" s="2" t="s">
        <v>811</v>
      </c>
      <c r="B5615" s="12">
        <v>173064460</v>
      </c>
      <c r="C5615" s="2">
        <v>12.3184</v>
      </c>
      <c r="D5615" s="2">
        <v>12.93432</v>
      </c>
      <c r="E5615" s="2" t="s">
        <v>24</v>
      </c>
      <c r="F5615" s="2">
        <v>0.05</v>
      </c>
      <c r="G5615" s="2" t="s">
        <v>25</v>
      </c>
      <c r="H5615" s="3">
        <v>42368</v>
      </c>
    </row>
    <row r="5616" spans="1:8">
      <c r="A5616" s="2" t="s">
        <v>812</v>
      </c>
      <c r="B5616" s="12">
        <v>173052700</v>
      </c>
      <c r="C5616" s="2">
        <v>9.6406600000000005</v>
      </c>
      <c r="D5616" s="2">
        <v>10.12269</v>
      </c>
      <c r="E5616" s="2" t="s">
        <v>24</v>
      </c>
      <c r="F5616" s="2">
        <v>0.05</v>
      </c>
      <c r="G5616" s="2" t="s">
        <v>25</v>
      </c>
      <c r="H5616" s="3">
        <v>42368</v>
      </c>
    </row>
    <row r="5617" spans="1:8">
      <c r="A5617" s="2" t="s">
        <v>813</v>
      </c>
      <c r="B5617" s="12">
        <v>173063302</v>
      </c>
      <c r="C5617" s="2">
        <v>8.9878099999999996</v>
      </c>
      <c r="D5617" s="2">
        <v>9.4372100000000003</v>
      </c>
      <c r="E5617" s="2" t="s">
        <v>24</v>
      </c>
      <c r="F5617" s="2">
        <v>0.05</v>
      </c>
      <c r="G5617" s="2" t="s">
        <v>25</v>
      </c>
      <c r="H5617" s="3">
        <v>42368</v>
      </c>
    </row>
    <row r="5618" spans="1:8">
      <c r="A5618" s="2" t="s">
        <v>819</v>
      </c>
      <c r="B5618" s="12">
        <v>173059402</v>
      </c>
      <c r="C5618" s="2">
        <v>9.2719000000000005</v>
      </c>
      <c r="D5618" s="2">
        <v>9.7355</v>
      </c>
      <c r="E5618" s="2" t="s">
        <v>24</v>
      </c>
      <c r="F5618" s="2">
        <v>0.05</v>
      </c>
      <c r="G5618" s="2" t="s">
        <v>25</v>
      </c>
      <c r="H5618" s="3">
        <v>42368</v>
      </c>
    </row>
    <row r="5619" spans="1:8">
      <c r="A5619" s="2" t="s">
        <v>1484</v>
      </c>
      <c r="B5619" s="12">
        <v>173075600</v>
      </c>
      <c r="C5619" s="2">
        <v>17.092880000000001</v>
      </c>
      <c r="D5619" s="2">
        <v>19.656980000000001</v>
      </c>
      <c r="E5619" s="2" t="s">
        <v>24</v>
      </c>
      <c r="F5619" s="2">
        <v>0.15</v>
      </c>
      <c r="G5619" s="2" t="s">
        <v>25</v>
      </c>
      <c r="H5619" s="3">
        <v>42368</v>
      </c>
    </row>
    <row r="5620" spans="1:8">
      <c r="A5620" s="2" t="s">
        <v>1485</v>
      </c>
      <c r="B5620" s="12">
        <v>173075700</v>
      </c>
      <c r="C5620" s="2">
        <v>18.237300000000001</v>
      </c>
      <c r="D5620" s="2">
        <v>20.97307</v>
      </c>
      <c r="E5620" s="2" t="s">
        <v>24</v>
      </c>
      <c r="F5620" s="2">
        <v>0.15</v>
      </c>
      <c r="G5620" s="2" t="s">
        <v>25</v>
      </c>
      <c r="H5620" s="3">
        <v>42368</v>
      </c>
    </row>
    <row r="5621" spans="1:8">
      <c r="A5621" s="2" t="s">
        <v>1486</v>
      </c>
      <c r="B5621" s="12">
        <v>173075400</v>
      </c>
      <c r="C5621" s="2">
        <v>7.96509</v>
      </c>
      <c r="D5621" s="2">
        <v>9.1600099999999998</v>
      </c>
      <c r="E5621" s="2" t="s">
        <v>24</v>
      </c>
      <c r="F5621" s="2">
        <v>0.15</v>
      </c>
      <c r="G5621" s="2" t="s">
        <v>25</v>
      </c>
      <c r="H5621" s="3">
        <v>42368</v>
      </c>
    </row>
    <row r="5622" spans="1:8">
      <c r="A5622" s="2" t="s">
        <v>1487</v>
      </c>
      <c r="B5622" s="12">
        <v>173076100</v>
      </c>
      <c r="C5622" s="2">
        <v>27.252330000000001</v>
      </c>
      <c r="D5622" s="2">
        <v>31.34018</v>
      </c>
      <c r="E5622" s="2" t="s">
        <v>24</v>
      </c>
      <c r="F5622" s="2">
        <v>0.15</v>
      </c>
      <c r="G5622" s="2" t="s">
        <v>25</v>
      </c>
      <c r="H5622" s="3">
        <v>42368</v>
      </c>
    </row>
    <row r="5623" spans="1:8">
      <c r="A5623" s="2" t="s">
        <v>1488</v>
      </c>
      <c r="B5623" s="12">
        <v>173075500</v>
      </c>
      <c r="C5623" s="2">
        <v>16.10069</v>
      </c>
      <c r="D5623" s="2">
        <v>18.515640000000001</v>
      </c>
      <c r="E5623" s="2" t="s">
        <v>24</v>
      </c>
      <c r="F5623" s="2">
        <v>0.15</v>
      </c>
      <c r="G5623" s="2" t="s">
        <v>25</v>
      </c>
      <c r="H5623" s="3">
        <v>42368</v>
      </c>
    </row>
    <row r="5624" spans="1:8">
      <c r="A5624" s="2" t="s">
        <v>825</v>
      </c>
      <c r="B5624" s="12">
        <v>173083013</v>
      </c>
      <c r="C5624" s="2">
        <v>34.555540000000001</v>
      </c>
      <c r="D5624" s="2">
        <v>39.668370000000003</v>
      </c>
      <c r="E5624" s="2" t="s">
        <v>24</v>
      </c>
      <c r="F5624" s="2">
        <v>0.14799999999999999</v>
      </c>
      <c r="G5624" s="2" t="s">
        <v>25</v>
      </c>
      <c r="H5624" s="3">
        <v>42368</v>
      </c>
    </row>
    <row r="5625" spans="1:8">
      <c r="A5625" s="2" t="s">
        <v>826</v>
      </c>
      <c r="B5625" s="12">
        <v>173083113</v>
      </c>
      <c r="C5625" s="2">
        <v>34.745600000000003</v>
      </c>
      <c r="D5625" s="2">
        <v>39.886560000000003</v>
      </c>
      <c r="E5625" s="2" t="s">
        <v>24</v>
      </c>
      <c r="F5625" s="2">
        <v>0.14799999999999999</v>
      </c>
      <c r="G5625" s="2" t="s">
        <v>25</v>
      </c>
      <c r="H5625" s="3">
        <v>42368</v>
      </c>
    </row>
    <row r="5626" spans="1:8">
      <c r="A5626" s="2" t="s">
        <v>827</v>
      </c>
      <c r="B5626" s="12">
        <v>173082913</v>
      </c>
      <c r="C5626" s="2">
        <v>35.311700000000002</v>
      </c>
      <c r="D5626" s="2">
        <v>40.536409999999997</v>
      </c>
      <c r="E5626" s="2" t="s">
        <v>24</v>
      </c>
      <c r="F5626" s="2">
        <v>0.14799999999999999</v>
      </c>
      <c r="G5626" s="2" t="s">
        <v>25</v>
      </c>
      <c r="H5626" s="3">
        <v>42368</v>
      </c>
    </row>
    <row r="5627" spans="1:8">
      <c r="A5627" s="2" t="s">
        <v>1707</v>
      </c>
      <c r="B5627" s="12">
        <v>43538017645</v>
      </c>
      <c r="C5627" s="2">
        <v>6.27949</v>
      </c>
      <c r="D5627" s="2">
        <v>6.9031799999999999</v>
      </c>
      <c r="E5627" s="2" t="s">
        <v>24</v>
      </c>
      <c r="F5627" s="2">
        <v>9.9299999999999999E-2</v>
      </c>
      <c r="G5627" s="2" t="s">
        <v>25</v>
      </c>
      <c r="H5627" s="3">
        <v>42368</v>
      </c>
    </row>
    <row r="5628" spans="1:8">
      <c r="A5628" s="2" t="s">
        <v>871</v>
      </c>
      <c r="B5628" s="12">
        <v>173081259</v>
      </c>
      <c r="C5628" s="2">
        <v>9.9689700000000006</v>
      </c>
      <c r="D5628" s="2">
        <v>10.86617</v>
      </c>
      <c r="E5628" s="2" t="s">
        <v>24</v>
      </c>
      <c r="F5628" s="2">
        <v>0.09</v>
      </c>
      <c r="G5628" s="2" t="s">
        <v>25</v>
      </c>
      <c r="H5628" s="3">
        <v>42368</v>
      </c>
    </row>
    <row r="5629" spans="1:8">
      <c r="A5629" s="2" t="s">
        <v>872</v>
      </c>
      <c r="B5629" s="12">
        <v>173081059</v>
      </c>
      <c r="C5629" s="2">
        <v>4.883</v>
      </c>
      <c r="D5629" s="2">
        <v>5.32247</v>
      </c>
      <c r="E5629" s="2" t="s">
        <v>24</v>
      </c>
      <c r="F5629" s="2">
        <v>0.09</v>
      </c>
      <c r="G5629" s="2" t="s">
        <v>25</v>
      </c>
      <c r="H5629" s="3">
        <v>42368</v>
      </c>
    </row>
    <row r="5630" spans="1:8">
      <c r="A5630" s="2" t="s">
        <v>879</v>
      </c>
      <c r="B5630" s="12">
        <v>7489220</v>
      </c>
      <c r="C5630" s="2">
        <v>4.5922499999999999</v>
      </c>
      <c r="D5630" s="2">
        <v>5.2811300000000001</v>
      </c>
      <c r="E5630" s="2" t="s">
        <v>24</v>
      </c>
      <c r="F5630" s="2">
        <v>0.15</v>
      </c>
      <c r="G5630" s="2" t="s">
        <v>25</v>
      </c>
      <c r="H5630" s="3">
        <v>42368</v>
      </c>
    </row>
    <row r="5631" spans="1:8">
      <c r="A5631" s="2" t="s">
        <v>880</v>
      </c>
      <c r="B5631" s="12">
        <v>7488513</v>
      </c>
      <c r="C5631" s="2">
        <v>3.6305100000000001</v>
      </c>
      <c r="D5631" s="2">
        <v>4.0676600000000001</v>
      </c>
      <c r="E5631" s="2" t="s">
        <v>24</v>
      </c>
      <c r="F5631" s="2">
        <v>0.12039999999999999</v>
      </c>
      <c r="G5631" s="2" t="s">
        <v>25</v>
      </c>
      <c r="H5631" s="3">
        <v>42368</v>
      </c>
    </row>
    <row r="5632" spans="1:8">
      <c r="A5632" s="2" t="s">
        <v>881</v>
      </c>
      <c r="B5632" s="12">
        <v>7488713</v>
      </c>
      <c r="C5632" s="2">
        <v>7.2079500000000003</v>
      </c>
      <c r="D5632" s="2">
        <v>8.07193</v>
      </c>
      <c r="E5632" s="2" t="s">
        <v>24</v>
      </c>
      <c r="F5632" s="2">
        <v>0.11990000000000001</v>
      </c>
      <c r="G5632" s="2" t="s">
        <v>25</v>
      </c>
      <c r="H5632" s="3">
        <v>42368</v>
      </c>
    </row>
    <row r="5633" spans="1:8">
      <c r="A5633" s="2" t="s">
        <v>882</v>
      </c>
      <c r="B5633" s="12">
        <v>7488313</v>
      </c>
      <c r="C5633" s="2">
        <v>10.974970000000001</v>
      </c>
      <c r="D5633" s="2">
        <v>12.62133</v>
      </c>
      <c r="E5633" s="2" t="s">
        <v>24</v>
      </c>
      <c r="F5633" s="2">
        <v>0.15</v>
      </c>
      <c r="G5633" s="2" t="s">
        <v>25</v>
      </c>
      <c r="H5633" s="3">
        <v>42368</v>
      </c>
    </row>
    <row r="5634" spans="1:8">
      <c r="A5634" s="2" t="s">
        <v>1491</v>
      </c>
      <c r="B5634" s="12">
        <v>7488813</v>
      </c>
      <c r="C5634" s="2">
        <v>10.85833</v>
      </c>
      <c r="D5634" s="2">
        <v>12.1623</v>
      </c>
      <c r="E5634" s="2" t="s">
        <v>24</v>
      </c>
      <c r="F5634" s="2">
        <v>0.1201</v>
      </c>
      <c r="G5634" s="2" t="s">
        <v>25</v>
      </c>
      <c r="H5634" s="3">
        <v>42368</v>
      </c>
    </row>
    <row r="5635" spans="1:8">
      <c r="A5635" s="2" t="s">
        <v>1492</v>
      </c>
      <c r="B5635" s="12">
        <v>173082318</v>
      </c>
      <c r="C5635" s="2">
        <v>8.8809500000000003</v>
      </c>
      <c r="D5635" s="2">
        <v>10.213100000000001</v>
      </c>
      <c r="E5635" s="2" t="s">
        <v>24</v>
      </c>
      <c r="F5635" s="2">
        <v>0.15</v>
      </c>
      <c r="G5635" s="2" t="s">
        <v>25</v>
      </c>
      <c r="H5635" s="3">
        <v>42368</v>
      </c>
    </row>
    <row r="5636" spans="1:8">
      <c r="A5636" s="2" t="s">
        <v>902</v>
      </c>
      <c r="B5636" s="12">
        <v>173082418</v>
      </c>
      <c r="C5636" s="2">
        <v>11.29861</v>
      </c>
      <c r="D5636" s="2">
        <v>12.99329</v>
      </c>
      <c r="E5636" s="2" t="s">
        <v>24</v>
      </c>
      <c r="F5636" s="2">
        <v>0.15</v>
      </c>
      <c r="G5636" s="2" t="s">
        <v>25</v>
      </c>
      <c r="H5636" s="3">
        <v>42368</v>
      </c>
    </row>
    <row r="5637" spans="1:8">
      <c r="A5637" s="2" t="s">
        <v>907</v>
      </c>
      <c r="B5637" s="12">
        <v>173052100</v>
      </c>
      <c r="C5637" s="2">
        <v>4.5052300000000001</v>
      </c>
      <c r="D5637" s="2">
        <v>5.1810600000000004</v>
      </c>
      <c r="E5637" s="2" t="s">
        <v>24</v>
      </c>
      <c r="F5637" s="2">
        <v>0.15</v>
      </c>
      <c r="G5637" s="2" t="s">
        <v>25</v>
      </c>
      <c r="H5637" s="3">
        <v>42368</v>
      </c>
    </row>
    <row r="5638" spans="1:8">
      <c r="A5638" s="2" t="s">
        <v>914</v>
      </c>
      <c r="B5638" s="12">
        <v>145009025</v>
      </c>
      <c r="C5638" s="2">
        <v>35.463900000000002</v>
      </c>
      <c r="D5638" s="2">
        <v>40.783479999999997</v>
      </c>
      <c r="E5638" s="2" t="s">
        <v>24</v>
      </c>
      <c r="F5638" s="2">
        <v>0.15</v>
      </c>
      <c r="G5638" s="2" t="s">
        <v>25</v>
      </c>
      <c r="H5638" s="3">
        <v>42368</v>
      </c>
    </row>
    <row r="5639" spans="1:8">
      <c r="A5639" s="2" t="s">
        <v>915</v>
      </c>
      <c r="B5639" s="12">
        <v>145009125</v>
      </c>
      <c r="C5639" s="2">
        <v>43.449129999999997</v>
      </c>
      <c r="D5639" s="2">
        <v>49.96651</v>
      </c>
      <c r="E5639" s="2" t="s">
        <v>24</v>
      </c>
      <c r="F5639" s="2">
        <v>0.15</v>
      </c>
      <c r="G5639" s="2" t="s">
        <v>25</v>
      </c>
      <c r="H5639" s="3">
        <v>42368</v>
      </c>
    </row>
    <row r="5640" spans="1:8">
      <c r="A5640" s="2" t="s">
        <v>918</v>
      </c>
      <c r="B5640" s="12">
        <v>173082204</v>
      </c>
      <c r="C5640" s="2">
        <v>21.71172</v>
      </c>
      <c r="D5640" s="2">
        <v>24.923970000000001</v>
      </c>
      <c r="E5640" s="2" t="s">
        <v>24</v>
      </c>
      <c r="F5640" s="2">
        <v>0.14799999999999999</v>
      </c>
      <c r="G5640" s="2" t="s">
        <v>25</v>
      </c>
      <c r="H5640" s="3">
        <v>42368</v>
      </c>
    </row>
    <row r="5641" spans="1:8">
      <c r="A5641" s="2" t="s">
        <v>1411</v>
      </c>
      <c r="B5641" s="12">
        <v>53687100</v>
      </c>
      <c r="C5641" s="2">
        <v>274.70015999999998</v>
      </c>
      <c r="D5641" s="2">
        <v>289.38013999999998</v>
      </c>
      <c r="E5641" s="2" t="s">
        <v>24</v>
      </c>
      <c r="F5641" s="2">
        <v>5.3400000000000003E-2</v>
      </c>
      <c r="G5641" s="2" t="s">
        <v>25</v>
      </c>
      <c r="H5641" s="3">
        <v>42368</v>
      </c>
    </row>
    <row r="5642" spans="1:8">
      <c r="A5642" s="2" t="s">
        <v>1898</v>
      </c>
      <c r="B5642" s="12">
        <v>173086635</v>
      </c>
      <c r="C5642" s="2">
        <v>97.999030000000005</v>
      </c>
      <c r="D5642" s="2">
        <v>105.83994</v>
      </c>
      <c r="E5642" s="2" t="s">
        <v>24</v>
      </c>
      <c r="F5642" s="2">
        <v>0.08</v>
      </c>
      <c r="G5642" s="2" t="s">
        <v>25</v>
      </c>
      <c r="H5642" s="3">
        <v>42368</v>
      </c>
    </row>
    <row r="5643" spans="1:8">
      <c r="A5643" s="2" t="s">
        <v>1899</v>
      </c>
      <c r="B5643" s="12">
        <v>173086735</v>
      </c>
      <c r="C5643" s="2">
        <v>99.568839999999994</v>
      </c>
      <c r="D5643" s="2">
        <v>107.53534999999999</v>
      </c>
      <c r="E5643" s="2" t="s">
        <v>24</v>
      </c>
      <c r="F5643" s="2">
        <v>0.08</v>
      </c>
      <c r="G5643" s="2" t="s">
        <v>25</v>
      </c>
      <c r="H5643" s="3">
        <v>42368</v>
      </c>
    </row>
    <row r="5644" spans="1:8">
      <c r="A5644" s="2" t="s">
        <v>934</v>
      </c>
      <c r="B5644" s="12">
        <v>597014030</v>
      </c>
      <c r="C5644" s="2">
        <v>10.696120000000001</v>
      </c>
      <c r="D5644" s="2">
        <v>11.55171</v>
      </c>
      <c r="E5644" s="2" t="s">
        <v>24</v>
      </c>
      <c r="F5644" s="2">
        <v>0.08</v>
      </c>
      <c r="G5644" s="2" t="s">
        <v>25</v>
      </c>
      <c r="H5644" s="3">
        <v>42368</v>
      </c>
    </row>
    <row r="5645" spans="1:8">
      <c r="A5645" s="2" t="s">
        <v>1493</v>
      </c>
      <c r="B5645" s="12">
        <v>173056504</v>
      </c>
      <c r="C5645" s="2">
        <v>15.52327</v>
      </c>
      <c r="D5645" s="2">
        <v>17.851759999999999</v>
      </c>
      <c r="E5645" s="2" t="s">
        <v>24</v>
      </c>
      <c r="F5645" s="2">
        <v>0.15</v>
      </c>
      <c r="G5645" s="2" t="s">
        <v>25</v>
      </c>
      <c r="H5645" s="3">
        <v>42368</v>
      </c>
    </row>
    <row r="5646" spans="1:8">
      <c r="A5646" s="2" t="s">
        <v>1494</v>
      </c>
      <c r="B5646" s="12">
        <v>173093308</v>
      </c>
      <c r="C5646" s="2">
        <v>8.7676200000000009</v>
      </c>
      <c r="D5646" s="2">
        <v>10.082839999999999</v>
      </c>
      <c r="E5646" s="2" t="s">
        <v>24</v>
      </c>
      <c r="F5646" s="2">
        <v>0.15</v>
      </c>
      <c r="G5646" s="2" t="s">
        <v>25</v>
      </c>
      <c r="H5646" s="3">
        <v>42368</v>
      </c>
    </row>
    <row r="5647" spans="1:8">
      <c r="A5647" s="2" t="s">
        <v>953</v>
      </c>
      <c r="B5647" s="12">
        <v>173068220</v>
      </c>
      <c r="C5647" s="2">
        <v>2.4331399999999999</v>
      </c>
      <c r="D5647" s="2">
        <v>2.7252299999999998</v>
      </c>
      <c r="E5647" s="2" t="s">
        <v>24</v>
      </c>
      <c r="F5647" s="2">
        <v>0.12</v>
      </c>
      <c r="G5647" s="2" t="s">
        <v>25</v>
      </c>
      <c r="H5647" s="3">
        <v>42368</v>
      </c>
    </row>
    <row r="5648" spans="1:8">
      <c r="A5648" s="2" t="s">
        <v>953</v>
      </c>
      <c r="B5648" s="12">
        <v>173068221</v>
      </c>
      <c r="C5648" s="2">
        <v>2.1920500000000001</v>
      </c>
      <c r="D5648" s="2">
        <v>2.45465</v>
      </c>
      <c r="E5648" s="2" t="s">
        <v>24</v>
      </c>
      <c r="F5648" s="2">
        <v>0.1198</v>
      </c>
      <c r="G5648" s="2" t="s">
        <v>25</v>
      </c>
      <c r="H5648" s="3">
        <v>42368</v>
      </c>
    </row>
    <row r="5649" spans="1:8">
      <c r="A5649" s="2" t="s">
        <v>954</v>
      </c>
      <c r="B5649" s="12">
        <v>173075300</v>
      </c>
      <c r="C5649" s="2">
        <v>15.784739999999999</v>
      </c>
      <c r="D5649" s="2">
        <v>18.15277</v>
      </c>
      <c r="E5649" s="2" t="s">
        <v>24</v>
      </c>
      <c r="F5649" s="2">
        <v>0.15</v>
      </c>
      <c r="G5649" s="2" t="s">
        <v>25</v>
      </c>
      <c r="H5649" s="3">
        <v>42368</v>
      </c>
    </row>
    <row r="5650" spans="1:8">
      <c r="A5650" s="2" t="s">
        <v>958</v>
      </c>
      <c r="B5650" s="12">
        <v>173094755</v>
      </c>
      <c r="C5650" s="2">
        <v>4.9693300000000002</v>
      </c>
      <c r="D5650" s="2">
        <v>5.7147399999999999</v>
      </c>
      <c r="E5650" s="2" t="s">
        <v>24</v>
      </c>
      <c r="F5650" s="2">
        <v>0.15</v>
      </c>
      <c r="G5650" s="2" t="s">
        <v>25</v>
      </c>
      <c r="H5650" s="3">
        <v>42368</v>
      </c>
    </row>
    <row r="5651" spans="1:8">
      <c r="A5651" s="2" t="s">
        <v>959</v>
      </c>
      <c r="B5651" s="12">
        <v>173013555</v>
      </c>
      <c r="C5651" s="2">
        <v>5.274</v>
      </c>
      <c r="D5651" s="2">
        <v>6.06515</v>
      </c>
      <c r="E5651" s="2" t="s">
        <v>24</v>
      </c>
      <c r="F5651" s="2">
        <v>0.15</v>
      </c>
      <c r="G5651" s="2" t="s">
        <v>25</v>
      </c>
      <c r="H5651" s="3">
        <v>42368</v>
      </c>
    </row>
    <row r="5652" spans="1:8">
      <c r="A5652" s="2" t="s">
        <v>960</v>
      </c>
      <c r="B5652" s="12">
        <v>173072200</v>
      </c>
      <c r="C5652" s="2">
        <v>9.9587400000000006</v>
      </c>
      <c r="D5652" s="2">
        <v>11.45255</v>
      </c>
      <c r="E5652" s="2" t="s">
        <v>24</v>
      </c>
      <c r="F5652" s="2">
        <v>0.15</v>
      </c>
      <c r="G5652" s="2" t="s">
        <v>25</v>
      </c>
      <c r="H5652" s="3">
        <v>42368</v>
      </c>
    </row>
    <row r="5653" spans="1:8">
      <c r="A5653" s="2" t="s">
        <v>1756</v>
      </c>
      <c r="B5653" s="12">
        <v>173034414</v>
      </c>
      <c r="C5653" s="2">
        <v>4.6661400000000004</v>
      </c>
      <c r="D5653" s="2">
        <v>5.3660600000000001</v>
      </c>
      <c r="E5653" s="2" t="s">
        <v>24</v>
      </c>
      <c r="F5653" s="2">
        <v>0.15</v>
      </c>
      <c r="G5653" s="2" t="s">
        <v>25</v>
      </c>
      <c r="H5653" s="3">
        <v>42368</v>
      </c>
    </row>
    <row r="5654" spans="1:8">
      <c r="A5654" s="2" t="s">
        <v>1843</v>
      </c>
      <c r="B5654" s="12">
        <v>173039340</v>
      </c>
      <c r="C5654" s="2">
        <v>8.4169800000000006</v>
      </c>
      <c r="D5654" s="2">
        <v>9.6796100000000003</v>
      </c>
      <c r="E5654" s="2" t="s">
        <v>24</v>
      </c>
      <c r="F5654" s="2">
        <v>0.15</v>
      </c>
      <c r="G5654" s="2" t="s">
        <v>25</v>
      </c>
      <c r="H5654" s="3">
        <v>42368</v>
      </c>
    </row>
    <row r="5655" spans="1:8">
      <c r="A5655" s="2" t="s">
        <v>1627</v>
      </c>
      <c r="B5655" s="12">
        <v>10122090212</v>
      </c>
      <c r="C5655" s="2">
        <v>24.324269999999999</v>
      </c>
      <c r="D5655" s="2">
        <v>25.540489999999998</v>
      </c>
      <c r="E5655" s="2" t="s">
        <v>24</v>
      </c>
      <c r="F5655" s="2">
        <v>0.05</v>
      </c>
      <c r="G5655" s="2" t="s">
        <v>25</v>
      </c>
      <c r="H5655" s="3">
        <v>42368</v>
      </c>
    </row>
    <row r="5656" spans="1:8">
      <c r="A5656" s="2" t="s">
        <v>203</v>
      </c>
      <c r="B5656" s="12">
        <v>10631011631</v>
      </c>
      <c r="C5656" s="2">
        <v>26.133749999999999</v>
      </c>
      <c r="D5656" s="2">
        <v>28.224450000000001</v>
      </c>
      <c r="E5656" s="2" t="s">
        <v>24</v>
      </c>
      <c r="F5656" s="2">
        <v>0.08</v>
      </c>
      <c r="G5656" s="2" t="s">
        <v>25</v>
      </c>
      <c r="H5656" s="3">
        <v>42375</v>
      </c>
    </row>
    <row r="5657" spans="1:8">
      <c r="A5657" s="2" t="s">
        <v>204</v>
      </c>
      <c r="B5657" s="12">
        <v>10631011731</v>
      </c>
      <c r="C5657" s="2">
        <v>27.616150000000001</v>
      </c>
      <c r="D5657" s="2">
        <v>29.82544</v>
      </c>
      <c r="E5657" s="2" t="s">
        <v>24</v>
      </c>
      <c r="F5657" s="2">
        <v>0.08</v>
      </c>
      <c r="G5657" s="2" t="s">
        <v>25</v>
      </c>
      <c r="H5657" s="3">
        <v>42375</v>
      </c>
    </row>
    <row r="5658" spans="1:8">
      <c r="A5658" s="2" t="s">
        <v>205</v>
      </c>
      <c r="B5658" s="12">
        <v>10631011831</v>
      </c>
      <c r="C5658" s="2">
        <v>27.723410000000001</v>
      </c>
      <c r="D5658" s="2">
        <v>29.941289999999999</v>
      </c>
      <c r="E5658" s="2" t="s">
        <v>24</v>
      </c>
      <c r="F5658" s="2">
        <v>0.08</v>
      </c>
      <c r="G5658" s="2" t="s">
        <v>25</v>
      </c>
      <c r="H5658" s="3">
        <v>42375</v>
      </c>
    </row>
    <row r="5659" spans="1:8">
      <c r="A5659" s="2" t="s">
        <v>206</v>
      </c>
      <c r="B5659" s="12">
        <v>71053023</v>
      </c>
      <c r="C5659" s="2">
        <v>2.9925899999999999</v>
      </c>
      <c r="D5659" s="2">
        <v>3.2750900000000001</v>
      </c>
      <c r="E5659" s="2" t="s">
        <v>24</v>
      </c>
      <c r="F5659" s="2">
        <v>9.4399999999999998E-2</v>
      </c>
      <c r="G5659" s="2" t="s">
        <v>25</v>
      </c>
      <c r="H5659" s="3">
        <v>42375</v>
      </c>
    </row>
    <row r="5660" spans="1:8">
      <c r="A5660" s="2" t="s">
        <v>207</v>
      </c>
      <c r="B5660" s="12">
        <v>71053223</v>
      </c>
      <c r="C5660" s="2">
        <v>3.01058</v>
      </c>
      <c r="D5660" s="2">
        <v>3.2947799999999998</v>
      </c>
      <c r="E5660" s="2" t="s">
        <v>24</v>
      </c>
      <c r="F5660" s="2">
        <v>9.4399999999999998E-2</v>
      </c>
      <c r="G5660" s="2" t="s">
        <v>25</v>
      </c>
      <c r="H5660" s="3">
        <v>42375</v>
      </c>
    </row>
    <row r="5661" spans="1:8">
      <c r="A5661" s="2" t="s">
        <v>208</v>
      </c>
      <c r="B5661" s="12">
        <v>71053523</v>
      </c>
      <c r="C5661" s="2">
        <v>3.0097200000000002</v>
      </c>
      <c r="D5661" s="2">
        <v>3.2938399999999999</v>
      </c>
      <c r="E5661" s="2" t="s">
        <v>24</v>
      </c>
      <c r="F5661" s="2">
        <v>9.4399999999999998E-2</v>
      </c>
      <c r="G5661" s="2" t="s">
        <v>25</v>
      </c>
      <c r="H5661" s="3">
        <v>42375</v>
      </c>
    </row>
    <row r="5662" spans="1:8">
      <c r="A5662" s="2" t="s">
        <v>1346</v>
      </c>
      <c r="B5662" s="12">
        <v>25101131</v>
      </c>
      <c r="C5662" s="2">
        <v>1.62378</v>
      </c>
      <c r="D5662" s="2">
        <v>1.77708</v>
      </c>
      <c r="E5662" s="2" t="s">
        <v>24</v>
      </c>
      <c r="F5662" s="2">
        <v>9.4399999999999998E-2</v>
      </c>
      <c r="G5662" s="2" t="s">
        <v>25</v>
      </c>
      <c r="H5662" s="3">
        <v>42375</v>
      </c>
    </row>
    <row r="5663" spans="1:8">
      <c r="A5663" s="2" t="s">
        <v>221</v>
      </c>
      <c r="B5663" s="12">
        <v>25102131</v>
      </c>
      <c r="C5663" s="2">
        <v>3.0143399999999998</v>
      </c>
      <c r="D5663" s="2">
        <v>3.2989299999999999</v>
      </c>
      <c r="E5663" s="2" t="s">
        <v>24</v>
      </c>
      <c r="F5663" s="2">
        <v>9.4399999999999998E-2</v>
      </c>
      <c r="G5663" s="2" t="s">
        <v>25</v>
      </c>
      <c r="H5663" s="3">
        <v>42375</v>
      </c>
    </row>
    <row r="5664" spans="1:8">
      <c r="A5664" s="2" t="s">
        <v>222</v>
      </c>
      <c r="B5664" s="12">
        <v>25100131</v>
      </c>
      <c r="C5664" s="2">
        <v>1.57409</v>
      </c>
      <c r="D5664" s="2">
        <v>1.7227399999999999</v>
      </c>
      <c r="E5664" s="2" t="s">
        <v>24</v>
      </c>
      <c r="F5664" s="2">
        <v>9.4399999999999998E-2</v>
      </c>
      <c r="G5664" s="2" t="s">
        <v>25</v>
      </c>
      <c r="H5664" s="3">
        <v>42375</v>
      </c>
    </row>
    <row r="5665" spans="1:8">
      <c r="A5665" s="2" t="s">
        <v>226</v>
      </c>
      <c r="B5665" s="12">
        <v>61570012001</v>
      </c>
      <c r="C5665" s="2">
        <v>4.4808500000000002</v>
      </c>
      <c r="D5665" s="2">
        <v>4.9038899999999996</v>
      </c>
      <c r="E5665" s="2" t="s">
        <v>24</v>
      </c>
      <c r="F5665" s="2">
        <v>9.4399999999999998E-2</v>
      </c>
      <c r="G5665" s="2" t="s">
        <v>25</v>
      </c>
      <c r="H5665" s="3">
        <v>42375</v>
      </c>
    </row>
    <row r="5666" spans="1:8">
      <c r="A5666" s="2" t="s">
        <v>227</v>
      </c>
      <c r="B5666" s="12">
        <v>61570011101</v>
      </c>
      <c r="C5666" s="2">
        <v>3.6590199999999999</v>
      </c>
      <c r="D5666" s="2">
        <v>4.0044300000000002</v>
      </c>
      <c r="E5666" s="2" t="s">
        <v>24</v>
      </c>
      <c r="F5666" s="2">
        <v>9.4399999999999998E-2</v>
      </c>
      <c r="G5666" s="2" t="s">
        <v>25</v>
      </c>
      <c r="H5666" s="3">
        <v>42375</v>
      </c>
    </row>
    <row r="5667" spans="1:8">
      <c r="A5667" s="2" t="s">
        <v>228</v>
      </c>
      <c r="B5667" s="12">
        <v>61570011201</v>
      </c>
      <c r="C5667" s="2">
        <v>3.8760699999999999</v>
      </c>
      <c r="D5667" s="2">
        <v>4.24193</v>
      </c>
      <c r="E5667" s="2" t="s">
        <v>24</v>
      </c>
      <c r="F5667" s="2">
        <v>9.4399999999999998E-2</v>
      </c>
      <c r="G5667" s="2" t="s">
        <v>25</v>
      </c>
      <c r="H5667" s="3">
        <v>42375</v>
      </c>
    </row>
    <row r="5668" spans="1:8">
      <c r="A5668" s="2" t="s">
        <v>970</v>
      </c>
      <c r="B5668" s="12">
        <v>42023010401</v>
      </c>
      <c r="C5668" s="2">
        <v>53.88</v>
      </c>
      <c r="D5668" s="2">
        <v>58.729199999999999</v>
      </c>
      <c r="E5668" s="2" t="s">
        <v>24</v>
      </c>
      <c r="F5668" s="2">
        <v>0.09</v>
      </c>
      <c r="G5668" s="2" t="s">
        <v>25</v>
      </c>
      <c r="H5668" s="3">
        <v>42375</v>
      </c>
    </row>
    <row r="5669" spans="1:8">
      <c r="A5669" s="2" t="s">
        <v>970</v>
      </c>
      <c r="B5669" s="12">
        <v>42023010405</v>
      </c>
      <c r="C5669" s="2">
        <v>41.315460000000002</v>
      </c>
      <c r="D5669" s="2">
        <v>45.033850000000001</v>
      </c>
      <c r="E5669" s="2" t="s">
        <v>24</v>
      </c>
      <c r="F5669" s="2">
        <v>0.09</v>
      </c>
      <c r="G5669" s="2" t="s">
        <v>25</v>
      </c>
      <c r="H5669" s="3">
        <v>42375</v>
      </c>
    </row>
    <row r="5670" spans="1:8">
      <c r="A5670" s="2" t="s">
        <v>230</v>
      </c>
      <c r="B5670" s="12">
        <v>9766304</v>
      </c>
      <c r="C5670" s="2">
        <v>22.83222</v>
      </c>
      <c r="D5670" s="2">
        <v>24.987580000000001</v>
      </c>
      <c r="E5670" s="2" t="s">
        <v>24</v>
      </c>
      <c r="F5670" s="2">
        <v>9.4399999999999998E-2</v>
      </c>
      <c r="G5670" s="2" t="s">
        <v>25</v>
      </c>
      <c r="H5670" s="3">
        <v>42375</v>
      </c>
    </row>
    <row r="5671" spans="1:8">
      <c r="A5671" s="2" t="s">
        <v>231</v>
      </c>
      <c r="B5671" s="12">
        <v>25141160</v>
      </c>
      <c r="C5671" s="2">
        <v>5.1179600000000001</v>
      </c>
      <c r="D5671" s="2">
        <v>5.6011499999999996</v>
      </c>
      <c r="E5671" s="2" t="s">
        <v>24</v>
      </c>
      <c r="F5671" s="2">
        <v>9.4399999999999998E-2</v>
      </c>
      <c r="G5671" s="2" t="s">
        <v>25</v>
      </c>
      <c r="H5671" s="3">
        <v>42375</v>
      </c>
    </row>
    <row r="5672" spans="1:8">
      <c r="A5672" s="2" t="s">
        <v>232</v>
      </c>
      <c r="B5672" s="12">
        <v>25142160</v>
      </c>
      <c r="C5672" s="2">
        <v>5.0147899999999996</v>
      </c>
      <c r="D5672" s="2">
        <v>5.4882299999999997</v>
      </c>
      <c r="E5672" s="2" t="s">
        <v>24</v>
      </c>
      <c r="F5672" s="2">
        <v>9.4399999999999998E-2</v>
      </c>
      <c r="G5672" s="2" t="s">
        <v>25</v>
      </c>
      <c r="H5672" s="3">
        <v>42375</v>
      </c>
    </row>
    <row r="5673" spans="1:8">
      <c r="A5673" s="2" t="s">
        <v>23</v>
      </c>
      <c r="B5673" s="12">
        <v>59627000103</v>
      </c>
      <c r="C5673" s="2">
        <v>1281.2680700000001</v>
      </c>
      <c r="D5673" s="2">
        <v>1331.2119</v>
      </c>
      <c r="E5673" s="2" t="s">
        <v>24</v>
      </c>
      <c r="F5673" s="2">
        <v>3.9E-2</v>
      </c>
      <c r="G5673" s="2" t="s">
        <v>25</v>
      </c>
      <c r="H5673" s="3">
        <v>42375</v>
      </c>
    </row>
    <row r="5674" spans="1:8">
      <c r="A5674" s="2" t="s">
        <v>1548</v>
      </c>
      <c r="B5674" s="12">
        <v>59627000304</v>
      </c>
      <c r="C5674" s="2">
        <v>5111.0588900000002</v>
      </c>
      <c r="D5674" s="2">
        <v>5310.2879599999997</v>
      </c>
      <c r="E5674" s="2" t="s">
        <v>24</v>
      </c>
      <c r="F5674" s="2">
        <v>3.9E-2</v>
      </c>
      <c r="G5674" s="2" t="s">
        <v>25</v>
      </c>
      <c r="H5674" s="3">
        <v>42375</v>
      </c>
    </row>
    <row r="5675" spans="1:8">
      <c r="A5675" s="2" t="s">
        <v>1549</v>
      </c>
      <c r="B5675" s="12">
        <v>59627000205</v>
      </c>
      <c r="C5675" s="2">
        <v>5125.5844399999996</v>
      </c>
      <c r="D5675" s="2">
        <v>5325.3797299999997</v>
      </c>
      <c r="E5675" s="2" t="s">
        <v>24</v>
      </c>
      <c r="F5675" s="2">
        <v>3.9E-2</v>
      </c>
      <c r="G5675" s="2" t="s">
        <v>25</v>
      </c>
      <c r="H5675" s="3">
        <v>42375</v>
      </c>
    </row>
    <row r="5676" spans="1:8">
      <c r="A5676" s="2" t="s">
        <v>245</v>
      </c>
      <c r="B5676" s="12">
        <v>13010201</v>
      </c>
      <c r="C5676" s="2">
        <v>1.20577</v>
      </c>
      <c r="D5676" s="2">
        <v>1.31962</v>
      </c>
      <c r="E5676" s="2" t="s">
        <v>24</v>
      </c>
      <c r="F5676" s="2">
        <v>9.4399999999999998E-2</v>
      </c>
      <c r="G5676" s="2" t="s">
        <v>25</v>
      </c>
      <c r="H5676" s="3">
        <v>42375</v>
      </c>
    </row>
    <row r="5677" spans="1:8">
      <c r="A5677" s="2" t="s">
        <v>248</v>
      </c>
      <c r="B5677" s="12">
        <v>60793070110</v>
      </c>
      <c r="C5677" s="2">
        <v>46.383780000000002</v>
      </c>
      <c r="D5677" s="2">
        <v>53.341349999999998</v>
      </c>
      <c r="E5677" s="2" t="s">
        <v>24</v>
      </c>
      <c r="F5677" s="2">
        <v>0.15</v>
      </c>
      <c r="G5677" s="2" t="s">
        <v>25</v>
      </c>
      <c r="H5677" s="3">
        <v>42375</v>
      </c>
    </row>
    <row r="5678" spans="1:8">
      <c r="A5678" s="2" t="s">
        <v>249</v>
      </c>
      <c r="B5678" s="12">
        <v>60793070210</v>
      </c>
      <c r="C5678" s="2">
        <v>46.984459999999999</v>
      </c>
      <c r="D5678" s="2">
        <v>54.032130000000002</v>
      </c>
      <c r="E5678" s="2" t="s">
        <v>24</v>
      </c>
      <c r="F5678" s="2">
        <v>0.15</v>
      </c>
      <c r="G5678" s="2" t="s">
        <v>25</v>
      </c>
      <c r="H5678" s="3">
        <v>42375</v>
      </c>
    </row>
    <row r="5679" spans="1:8">
      <c r="A5679" s="2" t="s">
        <v>255</v>
      </c>
      <c r="B5679" s="12">
        <v>69216030</v>
      </c>
      <c r="C5679" s="2">
        <v>8.64405</v>
      </c>
      <c r="D5679" s="2">
        <v>9.4602199999999996</v>
      </c>
      <c r="E5679" s="2" t="s">
        <v>24</v>
      </c>
      <c r="F5679" s="2">
        <v>9.4399999999999998E-2</v>
      </c>
      <c r="G5679" s="2" t="s">
        <v>25</v>
      </c>
      <c r="H5679" s="3">
        <v>42375</v>
      </c>
    </row>
    <row r="5680" spans="1:8">
      <c r="A5680" s="2" t="s">
        <v>256</v>
      </c>
      <c r="B5680" s="12">
        <v>69218030</v>
      </c>
      <c r="C5680" s="2">
        <v>11.961639999999999</v>
      </c>
      <c r="D5680" s="2">
        <v>13.0907</v>
      </c>
      <c r="E5680" s="2" t="s">
        <v>24</v>
      </c>
      <c r="F5680" s="2">
        <v>9.4399999999999998E-2</v>
      </c>
      <c r="G5680" s="2" t="s">
        <v>25</v>
      </c>
      <c r="H5680" s="3">
        <v>42375</v>
      </c>
    </row>
    <row r="5681" spans="1:8">
      <c r="A5681" s="2" t="s">
        <v>257</v>
      </c>
      <c r="B5681" s="12">
        <v>69225030</v>
      </c>
      <c r="C5681" s="2">
        <v>12.06086</v>
      </c>
      <c r="D5681" s="2">
        <v>13.19929</v>
      </c>
      <c r="E5681" s="2" t="s">
        <v>24</v>
      </c>
      <c r="F5681" s="2">
        <v>9.4399999999999998E-2</v>
      </c>
      <c r="G5681" s="2" t="s">
        <v>25</v>
      </c>
      <c r="H5681" s="3">
        <v>42375</v>
      </c>
    </row>
    <row r="5682" spans="1:8">
      <c r="A5682" s="2" t="s">
        <v>258</v>
      </c>
      <c r="B5682" s="12">
        <v>69227030</v>
      </c>
      <c r="C5682" s="2">
        <v>12.10031</v>
      </c>
      <c r="D5682" s="2">
        <v>13.242459999999999</v>
      </c>
      <c r="E5682" s="2" t="s">
        <v>24</v>
      </c>
      <c r="F5682" s="2">
        <v>9.4399999999999998E-2</v>
      </c>
      <c r="G5682" s="2" t="s">
        <v>25</v>
      </c>
      <c r="H5682" s="3">
        <v>42375</v>
      </c>
    </row>
    <row r="5683" spans="1:8">
      <c r="A5683" s="2" t="s">
        <v>259</v>
      </c>
      <c r="B5683" s="12">
        <v>69215030</v>
      </c>
      <c r="C5683" s="2">
        <v>8.6467700000000001</v>
      </c>
      <c r="D5683" s="2">
        <v>9.4632000000000005</v>
      </c>
      <c r="E5683" s="2" t="s">
        <v>24</v>
      </c>
      <c r="F5683" s="2">
        <v>9.4399999999999998E-2</v>
      </c>
      <c r="G5683" s="2" t="s">
        <v>25</v>
      </c>
      <c r="H5683" s="3">
        <v>42375</v>
      </c>
    </row>
    <row r="5684" spans="1:8">
      <c r="A5684" s="2" t="s">
        <v>260</v>
      </c>
      <c r="B5684" s="12">
        <v>69217030</v>
      </c>
      <c r="C5684" s="2">
        <v>11.91367</v>
      </c>
      <c r="D5684" s="2">
        <v>13.0382</v>
      </c>
      <c r="E5684" s="2" t="s">
        <v>24</v>
      </c>
      <c r="F5684" s="2">
        <v>9.4399999999999998E-2</v>
      </c>
      <c r="G5684" s="2" t="s">
        <v>25</v>
      </c>
      <c r="H5684" s="3">
        <v>42375</v>
      </c>
    </row>
    <row r="5685" spans="1:8">
      <c r="A5685" s="2" t="s">
        <v>261</v>
      </c>
      <c r="B5685" s="12">
        <v>69219030</v>
      </c>
      <c r="C5685" s="2">
        <v>12.01891</v>
      </c>
      <c r="D5685" s="2">
        <v>13.15338</v>
      </c>
      <c r="E5685" s="2" t="s">
        <v>24</v>
      </c>
      <c r="F5685" s="2">
        <v>9.4399999999999998E-2</v>
      </c>
      <c r="G5685" s="2" t="s">
        <v>25</v>
      </c>
      <c r="H5685" s="3">
        <v>42375</v>
      </c>
    </row>
    <row r="5686" spans="1:8">
      <c r="A5686" s="2" t="s">
        <v>262</v>
      </c>
      <c r="B5686" s="12">
        <v>69226030</v>
      </c>
      <c r="C5686" s="2">
        <v>12.19875</v>
      </c>
      <c r="D5686" s="2">
        <v>13.35019</v>
      </c>
      <c r="E5686" s="2" t="s">
        <v>24</v>
      </c>
      <c r="F5686" s="2">
        <v>9.4399999999999998E-2</v>
      </c>
      <c r="G5686" s="2" t="s">
        <v>25</v>
      </c>
      <c r="H5686" s="3">
        <v>42375</v>
      </c>
    </row>
    <row r="5687" spans="1:8">
      <c r="A5687" s="2" t="s">
        <v>263</v>
      </c>
      <c r="B5687" s="12">
        <v>25189131</v>
      </c>
      <c r="C5687" s="2">
        <v>5.4176000000000002</v>
      </c>
      <c r="D5687" s="2">
        <v>5.9290200000000004</v>
      </c>
      <c r="E5687" s="2" t="s">
        <v>24</v>
      </c>
      <c r="F5687" s="2">
        <v>9.4399999999999998E-2</v>
      </c>
      <c r="G5687" s="2" t="s">
        <v>25</v>
      </c>
      <c r="H5687" s="3">
        <v>42375</v>
      </c>
    </row>
    <row r="5688" spans="1:8">
      <c r="A5688" s="2" t="s">
        <v>267</v>
      </c>
      <c r="B5688" s="12">
        <v>49276066</v>
      </c>
      <c r="C5688" s="2">
        <v>2.7182599999999999</v>
      </c>
      <c r="D5688" s="2">
        <v>3.0444800000000001</v>
      </c>
      <c r="E5688" s="2" t="s">
        <v>24</v>
      </c>
      <c r="F5688" s="2">
        <v>0.12</v>
      </c>
      <c r="G5688" s="2" t="s">
        <v>25</v>
      </c>
      <c r="H5688" s="3">
        <v>42375</v>
      </c>
    </row>
    <row r="5689" spans="1:8">
      <c r="A5689" s="2" t="s">
        <v>268</v>
      </c>
      <c r="B5689" s="12">
        <v>49277066</v>
      </c>
      <c r="C5689" s="2">
        <v>2.88279</v>
      </c>
      <c r="D5689" s="2">
        <v>3.22872</v>
      </c>
      <c r="E5689" s="2" t="s">
        <v>24</v>
      </c>
      <c r="F5689" s="2">
        <v>0.12</v>
      </c>
      <c r="G5689" s="2" t="s">
        <v>25</v>
      </c>
      <c r="H5689" s="3">
        <v>42375</v>
      </c>
    </row>
    <row r="5690" spans="1:8">
      <c r="A5690" s="2" t="s">
        <v>269</v>
      </c>
      <c r="B5690" s="12">
        <v>49271030</v>
      </c>
      <c r="C5690" s="2">
        <v>3.1215700000000002</v>
      </c>
      <c r="D5690" s="2">
        <v>3.4962</v>
      </c>
      <c r="E5690" s="2" t="s">
        <v>24</v>
      </c>
      <c r="F5690" s="2">
        <v>0.12</v>
      </c>
      <c r="G5690" s="2" t="s">
        <v>25</v>
      </c>
      <c r="H5690" s="3">
        <v>42375</v>
      </c>
    </row>
    <row r="5691" spans="1:8">
      <c r="A5691" s="2" t="s">
        <v>1928</v>
      </c>
      <c r="B5691" s="12">
        <v>54482014801</v>
      </c>
      <c r="C5691" s="2">
        <v>0.24253</v>
      </c>
      <c r="D5691" s="2">
        <v>0.31740000000000002</v>
      </c>
      <c r="E5691" s="2" t="s">
        <v>24</v>
      </c>
      <c r="F5691" s="2">
        <v>0.30869999999999997</v>
      </c>
      <c r="G5691" s="2" t="s">
        <v>25</v>
      </c>
      <c r="H5691" s="3">
        <v>42375</v>
      </c>
    </row>
    <row r="5692" spans="1:8">
      <c r="A5692" s="2" t="s">
        <v>270</v>
      </c>
      <c r="B5692" s="12">
        <v>9370105</v>
      </c>
      <c r="C5692" s="2">
        <v>60.96828</v>
      </c>
      <c r="D5692" s="2">
        <v>66.723079999999996</v>
      </c>
      <c r="E5692" s="2" t="s">
        <v>24</v>
      </c>
      <c r="F5692" s="2">
        <v>9.4399999999999998E-2</v>
      </c>
      <c r="G5692" s="2" t="s">
        <v>25</v>
      </c>
      <c r="H5692" s="3">
        <v>42375</v>
      </c>
    </row>
    <row r="5693" spans="1:8">
      <c r="A5693" s="2" t="s">
        <v>271</v>
      </c>
      <c r="B5693" s="12">
        <v>9768601</v>
      </c>
      <c r="C5693" s="2">
        <v>79.692930000000004</v>
      </c>
      <c r="D5693" s="2">
        <v>87.215149999999994</v>
      </c>
      <c r="E5693" s="2" t="s">
        <v>24</v>
      </c>
      <c r="F5693" s="2">
        <v>9.4399999999999998E-2</v>
      </c>
      <c r="G5693" s="2" t="s">
        <v>25</v>
      </c>
      <c r="H5693" s="3">
        <v>42375</v>
      </c>
    </row>
    <row r="5694" spans="1:8">
      <c r="A5694" s="2" t="s">
        <v>272</v>
      </c>
      <c r="B5694" s="12">
        <v>25152031</v>
      </c>
      <c r="C5694" s="2">
        <v>4.9739399999999998</v>
      </c>
      <c r="D5694" s="2">
        <v>5.4434800000000001</v>
      </c>
      <c r="E5694" s="2" t="s">
        <v>24</v>
      </c>
      <c r="F5694" s="2">
        <v>9.4399999999999998E-2</v>
      </c>
      <c r="G5694" s="2" t="s">
        <v>25</v>
      </c>
      <c r="H5694" s="3">
        <v>42375</v>
      </c>
    </row>
    <row r="5695" spans="1:8">
      <c r="A5695" s="2" t="s">
        <v>273</v>
      </c>
      <c r="B5695" s="12">
        <v>25152531</v>
      </c>
      <c r="C5695" s="2">
        <v>8.0529200000000003</v>
      </c>
      <c r="D5695" s="2">
        <v>8.8131199999999996</v>
      </c>
      <c r="E5695" s="2" t="s">
        <v>24</v>
      </c>
      <c r="F5695" s="2">
        <v>9.4399999999999998E-2</v>
      </c>
      <c r="G5695" s="2" t="s">
        <v>25</v>
      </c>
      <c r="H5695" s="3">
        <v>42375</v>
      </c>
    </row>
    <row r="5696" spans="1:8">
      <c r="A5696" s="2" t="s">
        <v>274</v>
      </c>
      <c r="B5696" s="12">
        <v>25153001</v>
      </c>
      <c r="C5696" s="2">
        <v>12.334949999999999</v>
      </c>
      <c r="D5696" s="2">
        <v>13.499359999999999</v>
      </c>
      <c r="E5696" s="2" t="s">
        <v>24</v>
      </c>
      <c r="F5696" s="2">
        <v>9.4399999999999998E-2</v>
      </c>
      <c r="G5696" s="2" t="s">
        <v>25</v>
      </c>
      <c r="H5696" s="3">
        <v>42375</v>
      </c>
    </row>
    <row r="5697" spans="1:8">
      <c r="A5697" s="2" t="s">
        <v>275</v>
      </c>
      <c r="B5697" s="12">
        <v>25151501</v>
      </c>
      <c r="C5697" s="2">
        <v>2.3305400000000001</v>
      </c>
      <c r="D5697" s="2">
        <v>2.5504899999999999</v>
      </c>
      <c r="E5697" s="2" t="s">
        <v>24</v>
      </c>
      <c r="F5697" s="2">
        <v>9.4399999999999998E-2</v>
      </c>
      <c r="G5697" s="2" t="s">
        <v>25</v>
      </c>
      <c r="H5697" s="3">
        <v>42375</v>
      </c>
    </row>
    <row r="5698" spans="1:8">
      <c r="A5698" s="2" t="s">
        <v>276</v>
      </c>
      <c r="B5698" s="12">
        <v>71052524</v>
      </c>
      <c r="C5698" s="2">
        <v>2.6161799999999999</v>
      </c>
      <c r="D5698" s="2">
        <v>2.8631199999999999</v>
      </c>
      <c r="E5698" s="2" t="s">
        <v>24</v>
      </c>
      <c r="F5698" s="2">
        <v>9.4399999999999998E-2</v>
      </c>
      <c r="G5698" s="2" t="s">
        <v>25</v>
      </c>
      <c r="H5698" s="3">
        <v>42375</v>
      </c>
    </row>
    <row r="5699" spans="1:8">
      <c r="A5699" s="2" t="s">
        <v>282</v>
      </c>
      <c r="B5699" s="12">
        <v>69046856</v>
      </c>
      <c r="C5699" s="2">
        <v>4.6574999999999998</v>
      </c>
      <c r="D5699" s="2">
        <v>5.0970700000000004</v>
      </c>
      <c r="E5699" s="2" t="s">
        <v>24</v>
      </c>
      <c r="F5699" s="2">
        <v>9.4399999999999998E-2</v>
      </c>
      <c r="G5699" s="2" t="s">
        <v>25</v>
      </c>
      <c r="H5699" s="3">
        <v>42375</v>
      </c>
    </row>
    <row r="5700" spans="1:8">
      <c r="A5700" s="2" t="s">
        <v>283</v>
      </c>
      <c r="B5700" s="12">
        <v>69046903</v>
      </c>
      <c r="C5700" s="2">
        <v>4.6310700000000002</v>
      </c>
      <c r="D5700" s="2">
        <v>5.0681500000000002</v>
      </c>
      <c r="E5700" s="2" t="s">
        <v>24</v>
      </c>
      <c r="F5700" s="2">
        <v>9.4399999999999998E-2</v>
      </c>
      <c r="G5700" s="2" t="s">
        <v>25</v>
      </c>
      <c r="H5700" s="3">
        <v>42375</v>
      </c>
    </row>
    <row r="5701" spans="1:8">
      <c r="A5701" s="2" t="s">
        <v>285</v>
      </c>
      <c r="B5701" s="12">
        <v>69046956</v>
      </c>
      <c r="C5701" s="2">
        <v>4.6310700000000002</v>
      </c>
      <c r="D5701" s="2">
        <v>5.0681500000000002</v>
      </c>
      <c r="E5701" s="2" t="s">
        <v>24</v>
      </c>
      <c r="F5701" s="2">
        <v>9.4399999999999998E-2</v>
      </c>
      <c r="G5701" s="2" t="s">
        <v>25</v>
      </c>
      <c r="H5701" s="3">
        <v>42375</v>
      </c>
    </row>
    <row r="5702" spans="1:8">
      <c r="A5702" s="2" t="s">
        <v>286</v>
      </c>
      <c r="B5702" s="12">
        <v>69047102</v>
      </c>
      <c r="C5702" s="2">
        <v>4.89154</v>
      </c>
      <c r="D5702" s="2">
        <v>5.3103800000000003</v>
      </c>
      <c r="E5702" s="2" t="s">
        <v>24</v>
      </c>
      <c r="F5702" s="2">
        <v>8.5599999999999996E-2</v>
      </c>
      <c r="G5702" s="2" t="s">
        <v>25</v>
      </c>
      <c r="H5702" s="3">
        <v>42375</v>
      </c>
    </row>
    <row r="5703" spans="1:8">
      <c r="A5703" s="2" t="s">
        <v>288</v>
      </c>
      <c r="B5703" s="12">
        <v>9766701</v>
      </c>
      <c r="C5703" s="2">
        <v>36.213209999999997</v>
      </c>
      <c r="D5703" s="2">
        <v>39.63138</v>
      </c>
      <c r="E5703" s="2" t="s">
        <v>24</v>
      </c>
      <c r="F5703" s="2">
        <v>9.4399999999999998E-2</v>
      </c>
      <c r="G5703" s="2" t="s">
        <v>25</v>
      </c>
      <c r="H5703" s="3">
        <v>42375</v>
      </c>
    </row>
    <row r="5704" spans="1:8">
      <c r="A5704" s="2" t="s">
        <v>1356</v>
      </c>
      <c r="B5704" s="12">
        <v>9076004</v>
      </c>
      <c r="C5704" s="2">
        <v>0.79412000000000005</v>
      </c>
      <c r="D5704" s="2">
        <v>0.88937999999999995</v>
      </c>
      <c r="E5704" s="2" t="s">
        <v>24</v>
      </c>
      <c r="F5704" s="2">
        <v>0.12</v>
      </c>
      <c r="G5704" s="2" t="s">
        <v>25</v>
      </c>
      <c r="H5704" s="3">
        <v>42375</v>
      </c>
    </row>
    <row r="5705" spans="1:8">
      <c r="A5705" s="2" t="s">
        <v>294</v>
      </c>
      <c r="B5705" s="12">
        <v>9045003</v>
      </c>
      <c r="C5705" s="2">
        <v>1.2718799999999999</v>
      </c>
      <c r="D5705" s="2">
        <v>1.3919600000000001</v>
      </c>
      <c r="E5705" s="2" t="s">
        <v>24</v>
      </c>
      <c r="F5705" s="2">
        <v>9.4399999999999998E-2</v>
      </c>
      <c r="G5705" s="2" t="s">
        <v>25</v>
      </c>
      <c r="H5705" s="3">
        <v>42375</v>
      </c>
    </row>
    <row r="5706" spans="1:8">
      <c r="A5706" s="2" t="s">
        <v>295</v>
      </c>
      <c r="B5706" s="12">
        <v>9026001</v>
      </c>
      <c r="C5706" s="2">
        <v>4.1987899999999998</v>
      </c>
      <c r="D5706" s="2">
        <v>4.5953200000000001</v>
      </c>
      <c r="E5706" s="2" t="s">
        <v>24</v>
      </c>
      <c r="F5706" s="2">
        <v>9.4399999999999998E-2</v>
      </c>
      <c r="G5706" s="2" t="s">
        <v>25</v>
      </c>
      <c r="H5706" s="3">
        <v>42375</v>
      </c>
    </row>
    <row r="5707" spans="1:8">
      <c r="A5707" s="2" t="s">
        <v>299</v>
      </c>
      <c r="B5707" s="12">
        <v>9003101</v>
      </c>
      <c r="C5707" s="2">
        <v>0.97709999999999997</v>
      </c>
      <c r="D5707" s="2">
        <v>1.09439</v>
      </c>
      <c r="E5707" s="2" t="s">
        <v>24</v>
      </c>
      <c r="F5707" s="2">
        <v>0.12</v>
      </c>
      <c r="G5707" s="2" t="s">
        <v>25</v>
      </c>
      <c r="H5707" s="3">
        <v>42375</v>
      </c>
    </row>
    <row r="5708" spans="1:8">
      <c r="A5708" s="2" t="s">
        <v>300</v>
      </c>
      <c r="B5708" s="12">
        <v>9001201</v>
      </c>
      <c r="C5708" s="2">
        <v>0.5958</v>
      </c>
      <c r="D5708" s="2">
        <v>0.66720999999999997</v>
      </c>
      <c r="E5708" s="2" t="s">
        <v>24</v>
      </c>
      <c r="F5708" s="2">
        <v>0.11990000000000001</v>
      </c>
      <c r="G5708" s="2" t="s">
        <v>25</v>
      </c>
      <c r="H5708" s="3">
        <v>42375</v>
      </c>
    </row>
    <row r="5709" spans="1:8">
      <c r="A5709" s="2" t="s">
        <v>1357</v>
      </c>
      <c r="B5709" s="12">
        <v>61570003275</v>
      </c>
      <c r="C5709" s="2">
        <v>9.6296700000000008</v>
      </c>
      <c r="D5709" s="2">
        <v>10.539</v>
      </c>
      <c r="E5709" s="2" t="s">
        <v>24</v>
      </c>
      <c r="F5709" s="2">
        <v>9.4399999999999998E-2</v>
      </c>
      <c r="G5709" s="2" t="s">
        <v>25</v>
      </c>
      <c r="H5709" s="3">
        <v>42375</v>
      </c>
    </row>
    <row r="5710" spans="1:8">
      <c r="A5710" s="2" t="s">
        <v>1358</v>
      </c>
      <c r="B5710" s="12">
        <v>61570003150</v>
      </c>
      <c r="C5710" s="2">
        <v>6.4714700000000001</v>
      </c>
      <c r="D5710" s="2">
        <v>7.08263</v>
      </c>
      <c r="E5710" s="2" t="s">
        <v>24</v>
      </c>
      <c r="F5710" s="2">
        <v>9.4399999999999998E-2</v>
      </c>
      <c r="G5710" s="2" t="s">
        <v>25</v>
      </c>
      <c r="H5710" s="3">
        <v>42375</v>
      </c>
    </row>
    <row r="5711" spans="1:8">
      <c r="A5711" s="2" t="s">
        <v>310</v>
      </c>
      <c r="B5711" s="12">
        <v>32121201</v>
      </c>
      <c r="C5711" s="2">
        <v>2.3997999999999999</v>
      </c>
      <c r="D5711" s="2">
        <v>2.5150000000000001</v>
      </c>
      <c r="E5711" s="2" t="s">
        <v>24</v>
      </c>
      <c r="F5711" s="2">
        <v>4.8000000000000001E-2</v>
      </c>
      <c r="G5711" s="2" t="s">
        <v>25</v>
      </c>
      <c r="H5711" s="3">
        <v>42375</v>
      </c>
    </row>
    <row r="5712" spans="1:8">
      <c r="A5712" s="2" t="s">
        <v>311</v>
      </c>
      <c r="B5712" s="12">
        <v>32122401</v>
      </c>
      <c r="C5712" s="2">
        <v>4.7268999999999997</v>
      </c>
      <c r="D5712" s="2">
        <v>4.9889599999999996</v>
      </c>
      <c r="E5712" s="2" t="s">
        <v>24</v>
      </c>
      <c r="F5712" s="2">
        <v>5.5399999999999998E-2</v>
      </c>
      <c r="G5712" s="2" t="s">
        <v>25</v>
      </c>
      <c r="H5712" s="3">
        <v>42375</v>
      </c>
    </row>
    <row r="5713" spans="1:8">
      <c r="A5713" s="2" t="s">
        <v>1644</v>
      </c>
      <c r="B5713" s="12">
        <v>32120370</v>
      </c>
      <c r="C5713" s="2">
        <v>1.0069399999999999</v>
      </c>
      <c r="D5713" s="2">
        <v>1.0563199999999999</v>
      </c>
      <c r="E5713" s="2" t="s">
        <v>24</v>
      </c>
      <c r="F5713" s="2">
        <v>4.9000000000000002E-2</v>
      </c>
      <c r="G5713" s="2" t="s">
        <v>25</v>
      </c>
      <c r="H5713" s="3">
        <v>42375</v>
      </c>
    </row>
    <row r="5714" spans="1:8">
      <c r="A5714" s="2" t="s">
        <v>1418</v>
      </c>
      <c r="B5714" s="12">
        <v>32301613</v>
      </c>
      <c r="C5714" s="2">
        <v>7.4457199999999997</v>
      </c>
      <c r="D5714" s="2">
        <v>7.6015600000000001</v>
      </c>
      <c r="E5714" s="2" t="s">
        <v>24</v>
      </c>
      <c r="F5714" s="2">
        <v>2.0899999999999998E-2</v>
      </c>
      <c r="G5714" s="2" t="s">
        <v>25</v>
      </c>
      <c r="H5714" s="3">
        <v>42375</v>
      </c>
    </row>
    <row r="5715" spans="1:8">
      <c r="A5715" s="2" t="s">
        <v>312</v>
      </c>
      <c r="B5715" s="12">
        <v>32120601</v>
      </c>
      <c r="C5715" s="2">
        <v>1.2385600000000001</v>
      </c>
      <c r="D5715" s="2">
        <v>1.26637</v>
      </c>
      <c r="E5715" s="2" t="s">
        <v>24</v>
      </c>
      <c r="F5715" s="2">
        <v>2.2499999999999999E-2</v>
      </c>
      <c r="G5715" s="2" t="s">
        <v>25</v>
      </c>
      <c r="H5715" s="3">
        <v>42375</v>
      </c>
    </row>
    <row r="5716" spans="1:8">
      <c r="A5716" s="2" t="s">
        <v>1359</v>
      </c>
      <c r="B5716" s="12">
        <v>60793011601</v>
      </c>
      <c r="C5716" s="2">
        <v>1.55253</v>
      </c>
      <c r="D5716" s="2">
        <v>1.6990400000000001</v>
      </c>
      <c r="E5716" s="2" t="s">
        <v>24</v>
      </c>
      <c r="F5716" s="2">
        <v>9.4399999999999998E-2</v>
      </c>
      <c r="G5716" s="2" t="s">
        <v>25</v>
      </c>
      <c r="H5716" s="3">
        <v>42375</v>
      </c>
    </row>
    <row r="5717" spans="1:8">
      <c r="A5717" s="2" t="s">
        <v>1360</v>
      </c>
      <c r="B5717" s="12">
        <v>60793011501</v>
      </c>
      <c r="C5717" s="2">
        <v>1.1740900000000001</v>
      </c>
      <c r="D5717" s="2">
        <v>1.28494</v>
      </c>
      <c r="E5717" s="2" t="s">
        <v>24</v>
      </c>
      <c r="F5717" s="2">
        <v>9.4399999999999998E-2</v>
      </c>
      <c r="G5717" s="2" t="s">
        <v>25</v>
      </c>
      <c r="H5717" s="3">
        <v>42375</v>
      </c>
    </row>
    <row r="5718" spans="1:8">
      <c r="A5718" s="2" t="s">
        <v>1361</v>
      </c>
      <c r="B5718" s="12">
        <v>60793011701</v>
      </c>
      <c r="C5718" s="2">
        <v>2.3574899999999999</v>
      </c>
      <c r="D5718" s="2">
        <v>2.5800800000000002</v>
      </c>
      <c r="E5718" s="2" t="s">
        <v>24</v>
      </c>
      <c r="F5718" s="2">
        <v>9.4399999999999998E-2</v>
      </c>
      <c r="G5718" s="2" t="s">
        <v>25</v>
      </c>
      <c r="H5718" s="3">
        <v>42375</v>
      </c>
    </row>
    <row r="5719" spans="1:8">
      <c r="A5719" s="2" t="s">
        <v>318</v>
      </c>
      <c r="B5719" s="12">
        <v>25138131</v>
      </c>
      <c r="C5719" s="2">
        <v>4.8646000000000003</v>
      </c>
      <c r="D5719" s="2">
        <v>5.3238200000000004</v>
      </c>
      <c r="E5719" s="2" t="s">
        <v>24</v>
      </c>
      <c r="F5719" s="2">
        <v>9.4399999999999998E-2</v>
      </c>
      <c r="G5719" s="2" t="s">
        <v>25</v>
      </c>
      <c r="H5719" s="3">
        <v>42375</v>
      </c>
    </row>
    <row r="5720" spans="1:8">
      <c r="A5720" s="2" t="s">
        <v>320</v>
      </c>
      <c r="B5720" s="12">
        <v>74568216</v>
      </c>
      <c r="C5720" s="2">
        <v>0.86128000000000005</v>
      </c>
      <c r="D5720" s="2">
        <v>0.92073000000000005</v>
      </c>
      <c r="E5720" s="2" t="s">
        <v>24</v>
      </c>
      <c r="F5720" s="2">
        <v>6.9000000000000006E-2</v>
      </c>
      <c r="G5720" s="2" t="s">
        <v>25</v>
      </c>
      <c r="H5720" s="3">
        <v>42375</v>
      </c>
    </row>
    <row r="5721" spans="1:8">
      <c r="A5721" s="2" t="s">
        <v>321</v>
      </c>
      <c r="B5721" s="12">
        <v>74611411</v>
      </c>
      <c r="C5721" s="2">
        <v>1.35921</v>
      </c>
      <c r="D5721" s="2">
        <v>1.4529399999999999</v>
      </c>
      <c r="E5721" s="2" t="s">
        <v>24</v>
      </c>
      <c r="F5721" s="2">
        <v>6.9000000000000006E-2</v>
      </c>
      <c r="G5721" s="2" t="s">
        <v>25</v>
      </c>
      <c r="H5721" s="3">
        <v>42375</v>
      </c>
    </row>
    <row r="5722" spans="1:8">
      <c r="A5722" s="2" t="s">
        <v>322</v>
      </c>
      <c r="B5722" s="12">
        <v>74621213</v>
      </c>
      <c r="C5722" s="2">
        <v>1.4319900000000001</v>
      </c>
      <c r="D5722" s="2">
        <v>1.53077</v>
      </c>
      <c r="E5722" s="2" t="s">
        <v>24</v>
      </c>
      <c r="F5722" s="2">
        <v>6.9000000000000006E-2</v>
      </c>
      <c r="G5722" s="2" t="s">
        <v>25</v>
      </c>
      <c r="H5722" s="3">
        <v>42375</v>
      </c>
    </row>
    <row r="5723" spans="1:8">
      <c r="A5723" s="2" t="s">
        <v>323</v>
      </c>
      <c r="B5723" s="12">
        <v>74621413</v>
      </c>
      <c r="C5723" s="2">
        <v>2.8042699999999998</v>
      </c>
      <c r="D5723" s="2">
        <v>2.9978600000000002</v>
      </c>
      <c r="E5723" s="2" t="s">
        <v>24</v>
      </c>
      <c r="F5723" s="2">
        <v>6.9000000000000006E-2</v>
      </c>
      <c r="G5723" s="2" t="s">
        <v>25</v>
      </c>
      <c r="H5723" s="3">
        <v>42375</v>
      </c>
    </row>
    <row r="5724" spans="1:8">
      <c r="A5724" s="2" t="s">
        <v>324</v>
      </c>
      <c r="B5724" s="12">
        <v>74621513</v>
      </c>
      <c r="C5724" s="2">
        <v>5.16866</v>
      </c>
      <c r="D5724" s="2">
        <v>5.52529</v>
      </c>
      <c r="E5724" s="2" t="s">
        <v>24</v>
      </c>
      <c r="F5724" s="2">
        <v>6.9000000000000006E-2</v>
      </c>
      <c r="G5724" s="2" t="s">
        <v>25</v>
      </c>
      <c r="H5724" s="3">
        <v>42375</v>
      </c>
    </row>
    <row r="5725" spans="1:8">
      <c r="A5725" s="2" t="s">
        <v>325</v>
      </c>
      <c r="B5725" s="12">
        <v>74382611</v>
      </c>
      <c r="C5725" s="2">
        <v>2.5562</v>
      </c>
      <c r="D5725" s="2">
        <v>2.73258</v>
      </c>
      <c r="E5725" s="2" t="s">
        <v>24</v>
      </c>
      <c r="F5725" s="2">
        <v>6.9000000000000006E-2</v>
      </c>
      <c r="G5725" s="2" t="s">
        <v>25</v>
      </c>
      <c r="H5725" s="3">
        <v>42375</v>
      </c>
    </row>
    <row r="5726" spans="1:8">
      <c r="A5726" s="2" t="s">
        <v>326</v>
      </c>
      <c r="B5726" s="12">
        <v>74712611</v>
      </c>
      <c r="C5726" s="2">
        <v>4.4907300000000001</v>
      </c>
      <c r="D5726" s="2">
        <v>4.8005899999999997</v>
      </c>
      <c r="E5726" s="2" t="s">
        <v>24</v>
      </c>
      <c r="F5726" s="2">
        <v>6.9000000000000006E-2</v>
      </c>
      <c r="G5726" s="2" t="s">
        <v>25</v>
      </c>
      <c r="H5726" s="3">
        <v>42375</v>
      </c>
    </row>
    <row r="5727" spans="1:8">
      <c r="A5727" s="2" t="s">
        <v>327</v>
      </c>
      <c r="B5727" s="12">
        <v>9027101</v>
      </c>
      <c r="C5727" s="2">
        <v>13.04494</v>
      </c>
      <c r="D5727" s="2">
        <v>15.001810000000001</v>
      </c>
      <c r="E5727" s="2" t="s">
        <v>24</v>
      </c>
      <c r="F5727" s="2">
        <v>0.15</v>
      </c>
      <c r="G5727" s="2" t="s">
        <v>25</v>
      </c>
      <c r="H5727" s="3">
        <v>42375</v>
      </c>
    </row>
    <row r="5728" spans="1:8">
      <c r="A5728" s="2" t="s">
        <v>328</v>
      </c>
      <c r="B5728" s="12">
        <v>9028003</v>
      </c>
      <c r="C5728" s="2">
        <v>5.8150000000000004</v>
      </c>
      <c r="D5728" s="2">
        <v>6.3643400000000003</v>
      </c>
      <c r="E5728" s="2" t="s">
        <v>24</v>
      </c>
      <c r="F5728" s="2">
        <v>9.4500000000000001E-2</v>
      </c>
      <c r="G5728" s="2" t="s">
        <v>25</v>
      </c>
      <c r="H5728" s="3">
        <v>42375</v>
      </c>
    </row>
    <row r="5729" spans="1:8">
      <c r="A5729" s="2" t="s">
        <v>329</v>
      </c>
      <c r="B5729" s="12">
        <v>9030602</v>
      </c>
      <c r="C5729" s="2">
        <v>10.93867</v>
      </c>
      <c r="D5729" s="2">
        <v>11.97204</v>
      </c>
      <c r="E5729" s="2" t="s">
        <v>24</v>
      </c>
      <c r="F5729" s="2">
        <v>9.4500000000000001E-2</v>
      </c>
      <c r="G5729" s="2" t="s">
        <v>25</v>
      </c>
      <c r="H5729" s="3">
        <v>42375</v>
      </c>
    </row>
    <row r="5730" spans="1:8">
      <c r="A5730" s="2" t="s">
        <v>1362</v>
      </c>
      <c r="B5730" s="12">
        <v>9737611</v>
      </c>
      <c r="C5730" s="2">
        <v>134.02593999999999</v>
      </c>
      <c r="D5730" s="2">
        <v>147.43389999999999</v>
      </c>
      <c r="E5730" s="2" t="s">
        <v>24</v>
      </c>
      <c r="F5730" s="2">
        <v>0.1</v>
      </c>
      <c r="G5730" s="2" t="s">
        <v>25</v>
      </c>
      <c r="H5730" s="3">
        <v>42375</v>
      </c>
    </row>
    <row r="5731" spans="1:8">
      <c r="A5731" s="2" t="s">
        <v>1363</v>
      </c>
      <c r="B5731" s="12">
        <v>9074630</v>
      </c>
      <c r="C5731" s="2">
        <v>141.10749999999999</v>
      </c>
      <c r="D5731" s="2">
        <v>155.21825999999999</v>
      </c>
      <c r="E5731" s="2" t="s">
        <v>24</v>
      </c>
      <c r="F5731" s="2">
        <v>0.1</v>
      </c>
      <c r="G5731" s="2" t="s">
        <v>25</v>
      </c>
      <c r="H5731" s="3">
        <v>42375</v>
      </c>
    </row>
    <row r="5732" spans="1:8">
      <c r="A5732" s="2" t="s">
        <v>330</v>
      </c>
      <c r="B5732" s="12">
        <v>9062601</v>
      </c>
      <c r="C5732" s="2">
        <v>133.37461999999999</v>
      </c>
      <c r="D5732" s="2">
        <v>145.96385000000001</v>
      </c>
      <c r="E5732" s="2" t="s">
        <v>24</v>
      </c>
      <c r="F5732" s="2">
        <v>9.4399999999999998E-2</v>
      </c>
      <c r="G5732" s="2" t="s">
        <v>25</v>
      </c>
      <c r="H5732" s="3">
        <v>42375</v>
      </c>
    </row>
    <row r="5733" spans="1:8">
      <c r="A5733" s="2" t="s">
        <v>1364</v>
      </c>
      <c r="B5733" s="12">
        <v>9470913</v>
      </c>
      <c r="C5733" s="2">
        <v>222.58256</v>
      </c>
      <c r="D5733" s="2">
        <v>243.59657999999999</v>
      </c>
      <c r="E5733" s="2" t="s">
        <v>24</v>
      </c>
      <c r="F5733" s="2">
        <v>9.4399999999999998E-2</v>
      </c>
      <c r="G5733" s="2" t="s">
        <v>25</v>
      </c>
      <c r="H5733" s="3">
        <v>42375</v>
      </c>
    </row>
    <row r="5734" spans="1:8">
      <c r="A5734" s="2" t="s">
        <v>332</v>
      </c>
      <c r="B5734" s="12">
        <v>9454101</v>
      </c>
      <c r="C5734" s="2">
        <v>5.2766500000000001</v>
      </c>
      <c r="D5734" s="2">
        <v>5.7747700000000002</v>
      </c>
      <c r="E5734" s="2" t="s">
        <v>24</v>
      </c>
      <c r="F5734" s="2">
        <v>9.4399999999999998E-2</v>
      </c>
      <c r="G5734" s="2" t="s">
        <v>25</v>
      </c>
      <c r="H5734" s="3">
        <v>42375</v>
      </c>
    </row>
    <row r="5735" spans="1:8">
      <c r="A5735" s="2" t="s">
        <v>333</v>
      </c>
      <c r="B5735" s="12">
        <v>9454401</v>
      </c>
      <c r="C5735" s="2">
        <v>5.2157900000000001</v>
      </c>
      <c r="D5735" s="2">
        <v>5.7081600000000003</v>
      </c>
      <c r="E5735" s="2" t="s">
        <v>24</v>
      </c>
      <c r="F5735" s="2">
        <v>9.4399999999999998E-2</v>
      </c>
      <c r="G5735" s="2" t="s">
        <v>25</v>
      </c>
      <c r="H5735" s="3">
        <v>42375</v>
      </c>
    </row>
    <row r="5736" spans="1:8">
      <c r="A5736" s="2" t="s">
        <v>334</v>
      </c>
      <c r="B5736" s="12">
        <v>9519001</v>
      </c>
      <c r="C5736" s="2">
        <v>9.0731900000000003</v>
      </c>
      <c r="D5736" s="2">
        <v>9.9297699999999995</v>
      </c>
      <c r="E5736" s="2" t="s">
        <v>24</v>
      </c>
      <c r="F5736" s="2">
        <v>9.4399999999999998E-2</v>
      </c>
      <c r="G5736" s="2" t="s">
        <v>25</v>
      </c>
      <c r="H5736" s="3">
        <v>42375</v>
      </c>
    </row>
    <row r="5737" spans="1:8">
      <c r="A5737" s="2" t="s">
        <v>335</v>
      </c>
      <c r="B5737" s="12">
        <v>9519101</v>
      </c>
      <c r="C5737" s="2">
        <v>9.0521700000000003</v>
      </c>
      <c r="D5737" s="2">
        <v>9.9067799999999995</v>
      </c>
      <c r="E5737" s="2" t="s">
        <v>24</v>
      </c>
      <c r="F5737" s="2">
        <v>9.4399999999999998E-2</v>
      </c>
      <c r="G5737" s="2" t="s">
        <v>25</v>
      </c>
      <c r="H5737" s="3">
        <v>42375</v>
      </c>
    </row>
    <row r="5738" spans="1:8">
      <c r="A5738" s="2" t="s">
        <v>342</v>
      </c>
      <c r="B5738" s="12">
        <v>49350079</v>
      </c>
      <c r="C5738" s="2">
        <v>35.571060000000003</v>
      </c>
      <c r="D5738" s="2">
        <v>39.839950000000002</v>
      </c>
      <c r="E5738" s="2" t="s">
        <v>24</v>
      </c>
      <c r="F5738" s="2">
        <v>0.12</v>
      </c>
      <c r="G5738" s="2" t="s">
        <v>25</v>
      </c>
      <c r="H5738" s="3">
        <v>42375</v>
      </c>
    </row>
    <row r="5739" spans="1:8">
      <c r="A5739" s="2" t="s">
        <v>343</v>
      </c>
      <c r="B5739" s="12">
        <v>71036924</v>
      </c>
      <c r="C5739" s="2">
        <v>0.70316000000000001</v>
      </c>
      <c r="D5739" s="2">
        <v>0.84375</v>
      </c>
      <c r="E5739" s="2" t="s">
        <v>24</v>
      </c>
      <c r="F5739" s="2">
        <v>0.19989999999999999</v>
      </c>
      <c r="G5739" s="2" t="s">
        <v>25</v>
      </c>
      <c r="H5739" s="3">
        <v>42375</v>
      </c>
    </row>
    <row r="5740" spans="1:8">
      <c r="A5740" s="2" t="s">
        <v>344</v>
      </c>
      <c r="B5740" s="12">
        <v>71221420</v>
      </c>
      <c r="C5740" s="2">
        <v>0.36975000000000002</v>
      </c>
      <c r="D5740" s="2">
        <v>0.44369999999999998</v>
      </c>
      <c r="E5740" s="2" t="s">
        <v>24</v>
      </c>
      <c r="F5740" s="2">
        <v>0.2</v>
      </c>
      <c r="G5740" s="2" t="s">
        <v>25</v>
      </c>
      <c r="H5740" s="3">
        <v>42375</v>
      </c>
    </row>
    <row r="5741" spans="1:8">
      <c r="A5741" s="2" t="s">
        <v>345</v>
      </c>
      <c r="B5741" s="12">
        <v>71374066</v>
      </c>
      <c r="C5741" s="2">
        <v>0.60219999999999996</v>
      </c>
      <c r="D5741" s="2">
        <v>0.72267000000000003</v>
      </c>
      <c r="E5741" s="2" t="s">
        <v>24</v>
      </c>
      <c r="F5741" s="2">
        <v>0.2</v>
      </c>
      <c r="G5741" s="2" t="s">
        <v>25</v>
      </c>
      <c r="H5741" s="3">
        <v>42375</v>
      </c>
    </row>
    <row r="5742" spans="1:8">
      <c r="A5742" s="2" t="s">
        <v>346</v>
      </c>
      <c r="B5742" s="12">
        <v>71000724</v>
      </c>
      <c r="C5742" s="2">
        <v>0.65830999999999995</v>
      </c>
      <c r="D5742" s="2">
        <v>0.78996999999999995</v>
      </c>
      <c r="E5742" s="2" t="s">
        <v>24</v>
      </c>
      <c r="F5742" s="2">
        <v>0.2</v>
      </c>
      <c r="G5742" s="2" t="s">
        <v>25</v>
      </c>
      <c r="H5742" s="3">
        <v>42375</v>
      </c>
    </row>
    <row r="5743" spans="1:8">
      <c r="A5743" s="2" t="s">
        <v>1645</v>
      </c>
      <c r="B5743" s="12">
        <v>8112312</v>
      </c>
      <c r="C5743" s="2">
        <v>4.2914099999999999</v>
      </c>
      <c r="D5743" s="2">
        <v>4.5488099999999996</v>
      </c>
      <c r="E5743" s="2" t="s">
        <v>24</v>
      </c>
      <c r="F5743" s="2">
        <v>0.06</v>
      </c>
      <c r="G5743" s="2" t="s">
        <v>25</v>
      </c>
      <c r="H5743" s="3">
        <v>42375</v>
      </c>
    </row>
    <row r="5744" spans="1:8">
      <c r="A5744" s="2" t="s">
        <v>350</v>
      </c>
      <c r="B5744" s="12">
        <v>8083602</v>
      </c>
      <c r="C5744" s="2">
        <v>9.4757999999999996</v>
      </c>
      <c r="D5744" s="2">
        <v>10.37026</v>
      </c>
      <c r="E5744" s="2" t="s">
        <v>24</v>
      </c>
      <c r="F5744" s="2">
        <v>9.4399999999999998E-2</v>
      </c>
      <c r="G5744" s="2" t="s">
        <v>25</v>
      </c>
      <c r="H5744" s="3">
        <v>42375</v>
      </c>
    </row>
    <row r="5745" spans="1:8">
      <c r="A5745" s="2" t="s">
        <v>351</v>
      </c>
      <c r="B5745" s="12">
        <v>8083702</v>
      </c>
      <c r="C5745" s="2">
        <v>7.6356700000000002</v>
      </c>
      <c r="D5745" s="2">
        <v>8.3565400000000007</v>
      </c>
      <c r="E5745" s="2" t="s">
        <v>24</v>
      </c>
      <c r="F5745" s="2">
        <v>9.4399999999999998E-2</v>
      </c>
      <c r="G5745" s="2" t="s">
        <v>25</v>
      </c>
      <c r="H5745" s="3">
        <v>42375</v>
      </c>
    </row>
    <row r="5746" spans="1:8">
      <c r="A5746" s="2" t="s">
        <v>352</v>
      </c>
      <c r="B5746" s="12">
        <v>8083303</v>
      </c>
      <c r="C5746" s="2">
        <v>8.6624099999999995</v>
      </c>
      <c r="D5746" s="2">
        <v>9.4802199999999992</v>
      </c>
      <c r="E5746" s="2" t="s">
        <v>24</v>
      </c>
      <c r="F5746" s="2">
        <v>9.4399999999999998E-2</v>
      </c>
      <c r="G5746" s="2" t="s">
        <v>25</v>
      </c>
      <c r="H5746" s="3">
        <v>42375</v>
      </c>
    </row>
    <row r="5747" spans="1:8">
      <c r="A5747" s="2" t="s">
        <v>1929</v>
      </c>
      <c r="B5747" s="12">
        <v>60793043020</v>
      </c>
      <c r="C5747" s="2">
        <v>5.4276200000000001</v>
      </c>
      <c r="D5747" s="2">
        <v>5.8076600000000003</v>
      </c>
      <c r="E5747" s="2" t="s">
        <v>24</v>
      </c>
      <c r="F5747" s="2">
        <v>7.0000000000000007E-2</v>
      </c>
      <c r="G5747" s="2" t="s">
        <v>25</v>
      </c>
      <c r="H5747" s="3">
        <v>42375</v>
      </c>
    </row>
    <row r="5748" spans="1:8">
      <c r="A5748" s="2" t="s">
        <v>1930</v>
      </c>
      <c r="B5748" s="12">
        <v>60793043120</v>
      </c>
      <c r="C5748" s="2">
        <v>8.2036300000000004</v>
      </c>
      <c r="D5748" s="2">
        <v>8.7780500000000004</v>
      </c>
      <c r="E5748" s="2" t="s">
        <v>24</v>
      </c>
      <c r="F5748" s="2">
        <v>7.0000000000000007E-2</v>
      </c>
      <c r="G5748" s="2" t="s">
        <v>25</v>
      </c>
      <c r="H5748" s="3">
        <v>42375</v>
      </c>
    </row>
    <row r="5749" spans="1:8">
      <c r="A5749" s="2" t="s">
        <v>355</v>
      </c>
      <c r="B5749" s="12">
        <v>58406042534</v>
      </c>
      <c r="C5749" s="2">
        <v>420.93687999999997</v>
      </c>
      <c r="D5749" s="2">
        <v>454.18669</v>
      </c>
      <c r="E5749" s="2" t="s">
        <v>24</v>
      </c>
      <c r="F5749" s="2">
        <v>7.9000000000000001E-2</v>
      </c>
      <c r="G5749" s="2" t="s">
        <v>25</v>
      </c>
      <c r="H5749" s="3">
        <v>42375</v>
      </c>
    </row>
    <row r="5750" spans="1:8">
      <c r="A5750" s="2" t="s">
        <v>356</v>
      </c>
      <c r="B5750" s="12">
        <v>58406045504</v>
      </c>
      <c r="C5750" s="2">
        <v>829.90336000000002</v>
      </c>
      <c r="D5750" s="2">
        <v>895.45743000000004</v>
      </c>
      <c r="E5750" s="2" t="s">
        <v>24</v>
      </c>
      <c r="F5750" s="2">
        <v>7.9000000000000001E-2</v>
      </c>
      <c r="G5750" s="2" t="s">
        <v>25</v>
      </c>
      <c r="H5750" s="3">
        <v>42375</v>
      </c>
    </row>
    <row r="5751" spans="1:8">
      <c r="A5751" s="2" t="s">
        <v>357</v>
      </c>
      <c r="B5751" s="12">
        <v>58406044504</v>
      </c>
      <c r="C5751" s="2">
        <v>864.07216000000005</v>
      </c>
      <c r="D5751" s="2">
        <v>932.32521999999994</v>
      </c>
      <c r="E5751" s="2" t="s">
        <v>24</v>
      </c>
      <c r="F5751" s="2">
        <v>7.9000000000000001E-2</v>
      </c>
      <c r="G5751" s="2" t="s">
        <v>25</v>
      </c>
      <c r="H5751" s="3">
        <v>42375</v>
      </c>
    </row>
    <row r="5752" spans="1:8">
      <c r="A5752" s="2" t="s">
        <v>358</v>
      </c>
      <c r="B5752" s="12">
        <v>58406043504</v>
      </c>
      <c r="C5752" s="2">
        <v>865.27148999999997</v>
      </c>
      <c r="D5752" s="2">
        <v>933.61928999999998</v>
      </c>
      <c r="E5752" s="2" t="s">
        <v>24</v>
      </c>
      <c r="F5752" s="2">
        <v>7.9000000000000001E-2</v>
      </c>
      <c r="G5752" s="2" t="s">
        <v>25</v>
      </c>
      <c r="H5752" s="3">
        <v>42375</v>
      </c>
    </row>
    <row r="5753" spans="1:8">
      <c r="A5753" s="2" t="s">
        <v>367</v>
      </c>
      <c r="B5753" s="12">
        <v>13215036</v>
      </c>
      <c r="C5753" s="2">
        <v>273.10721000000001</v>
      </c>
      <c r="D5753" s="2">
        <v>298.89125999999999</v>
      </c>
      <c r="E5753" s="2" t="s">
        <v>24</v>
      </c>
      <c r="F5753" s="2">
        <v>9.4399999999999998E-2</v>
      </c>
      <c r="G5753" s="2" t="s">
        <v>25</v>
      </c>
      <c r="H5753" s="3">
        <v>42375</v>
      </c>
    </row>
    <row r="5754" spans="1:8">
      <c r="A5754" s="2" t="s">
        <v>368</v>
      </c>
      <c r="B5754" s="12">
        <v>10631009160</v>
      </c>
      <c r="C5754" s="2">
        <v>6.9816599999999998</v>
      </c>
      <c r="D5754" s="2">
        <v>7.5401999999999996</v>
      </c>
      <c r="E5754" s="2" t="s">
        <v>24</v>
      </c>
      <c r="F5754" s="2">
        <v>0.08</v>
      </c>
      <c r="G5754" s="2" t="s">
        <v>25</v>
      </c>
      <c r="H5754" s="3">
        <v>42375</v>
      </c>
    </row>
    <row r="5755" spans="1:8">
      <c r="A5755" s="2" t="s">
        <v>370</v>
      </c>
      <c r="B5755" s="12">
        <v>10631010030</v>
      </c>
      <c r="C5755" s="2">
        <v>8.77956</v>
      </c>
      <c r="D5755" s="2">
        <v>9.4821000000000009</v>
      </c>
      <c r="E5755" s="2" t="s">
        <v>24</v>
      </c>
      <c r="F5755" s="2">
        <v>0.08</v>
      </c>
      <c r="G5755" s="2" t="s">
        <v>25</v>
      </c>
      <c r="H5755" s="3">
        <v>42375</v>
      </c>
    </row>
    <row r="5756" spans="1:8">
      <c r="A5756" s="2" t="s">
        <v>1200</v>
      </c>
      <c r="B5756" s="12">
        <v>18860010401</v>
      </c>
      <c r="C5756" s="2">
        <v>14.06551</v>
      </c>
      <c r="D5756" s="2">
        <v>15.3314</v>
      </c>
      <c r="E5756" s="2" t="s">
        <v>24</v>
      </c>
      <c r="F5756" s="2">
        <v>0.09</v>
      </c>
      <c r="G5756" s="2" t="s">
        <v>25</v>
      </c>
      <c r="H5756" s="3">
        <v>42375</v>
      </c>
    </row>
    <row r="5757" spans="1:8">
      <c r="A5757" s="2" t="s">
        <v>1201</v>
      </c>
      <c r="B5757" s="12">
        <v>18860010601</v>
      </c>
      <c r="C5757" s="2">
        <v>25.742419999999999</v>
      </c>
      <c r="D5757" s="2">
        <v>28.059239999999999</v>
      </c>
      <c r="E5757" s="2" t="s">
        <v>24</v>
      </c>
      <c r="F5757" s="2">
        <v>0.09</v>
      </c>
      <c r="G5757" s="2" t="s">
        <v>25</v>
      </c>
      <c r="H5757" s="3">
        <v>42375</v>
      </c>
    </row>
    <row r="5758" spans="1:8">
      <c r="A5758" s="2" t="s">
        <v>1931</v>
      </c>
      <c r="B5758" s="12">
        <v>18860010201</v>
      </c>
      <c r="C5758" s="2">
        <v>3.56779</v>
      </c>
      <c r="D5758" s="2">
        <v>3.8889100000000001</v>
      </c>
      <c r="E5758" s="2" t="s">
        <v>24</v>
      </c>
      <c r="F5758" s="2">
        <v>0.09</v>
      </c>
      <c r="G5758" s="2" t="s">
        <v>25</v>
      </c>
      <c r="H5758" s="3">
        <v>42375</v>
      </c>
    </row>
    <row r="5759" spans="1:8">
      <c r="A5759" s="2" t="s">
        <v>374</v>
      </c>
      <c r="B5759" s="12">
        <v>25196130</v>
      </c>
      <c r="C5759" s="2">
        <v>18.38627</v>
      </c>
      <c r="D5759" s="2">
        <v>20.121939999999999</v>
      </c>
      <c r="E5759" s="2" t="s">
        <v>24</v>
      </c>
      <c r="F5759" s="2">
        <v>9.4399999999999998E-2</v>
      </c>
      <c r="G5759" s="2" t="s">
        <v>25</v>
      </c>
      <c r="H5759" s="3">
        <v>42375</v>
      </c>
    </row>
    <row r="5760" spans="1:8">
      <c r="A5760" s="2" t="s">
        <v>375</v>
      </c>
      <c r="B5760" s="12">
        <v>60793041105</v>
      </c>
      <c r="C5760" s="2">
        <v>8.6335200000000007</v>
      </c>
      <c r="D5760" s="2">
        <v>9.3623600000000007</v>
      </c>
      <c r="E5760" s="2" t="s">
        <v>24</v>
      </c>
      <c r="F5760" s="2">
        <v>8.4400000000000003E-2</v>
      </c>
      <c r="G5760" s="2" t="s">
        <v>25</v>
      </c>
      <c r="H5760" s="3">
        <v>42375</v>
      </c>
    </row>
    <row r="5761" spans="1:8">
      <c r="A5761" s="2" t="s">
        <v>1761</v>
      </c>
      <c r="B5761" s="12">
        <v>49909001030</v>
      </c>
      <c r="C5761" s="2">
        <v>9.62317</v>
      </c>
      <c r="D5761" s="2">
        <v>10.57971</v>
      </c>
      <c r="E5761" s="2" t="s">
        <v>24</v>
      </c>
      <c r="F5761" s="2">
        <v>9.9400000000000002E-2</v>
      </c>
      <c r="G5761" s="2" t="s">
        <v>25</v>
      </c>
      <c r="H5761" s="3">
        <v>42375</v>
      </c>
    </row>
    <row r="5762" spans="1:8">
      <c r="A5762" s="2" t="s">
        <v>1932</v>
      </c>
      <c r="B5762" s="12">
        <v>74646332</v>
      </c>
      <c r="C5762" s="2">
        <v>1.09205</v>
      </c>
      <c r="D5762" s="2">
        <v>1.16736</v>
      </c>
      <c r="E5762" s="2" t="s">
        <v>24</v>
      </c>
      <c r="F5762" s="2">
        <v>6.9000000000000006E-2</v>
      </c>
      <c r="G5762" s="2" t="s">
        <v>25</v>
      </c>
      <c r="H5762" s="3">
        <v>42375</v>
      </c>
    </row>
    <row r="5763" spans="1:8">
      <c r="A5763" s="2" t="s">
        <v>378</v>
      </c>
      <c r="B5763" s="12">
        <v>13262681</v>
      </c>
      <c r="C5763" s="2">
        <v>469.44717000000003</v>
      </c>
      <c r="D5763" s="2">
        <v>506.99824999999998</v>
      </c>
      <c r="E5763" s="2" t="s">
        <v>24</v>
      </c>
      <c r="F5763" s="2">
        <v>0.08</v>
      </c>
      <c r="G5763" s="2" t="s">
        <v>25</v>
      </c>
      <c r="H5763" s="3">
        <v>42375</v>
      </c>
    </row>
    <row r="5764" spans="1:8">
      <c r="A5764" s="2" t="s">
        <v>379</v>
      </c>
      <c r="B5764" s="12">
        <v>49396041</v>
      </c>
      <c r="C5764" s="2">
        <v>13.168340000000001</v>
      </c>
      <c r="D5764" s="2">
        <v>14.411300000000001</v>
      </c>
      <c r="E5764" s="2" t="s">
        <v>24</v>
      </c>
      <c r="F5764" s="2">
        <v>9.4399999999999998E-2</v>
      </c>
      <c r="G5764" s="2" t="s">
        <v>25</v>
      </c>
      <c r="H5764" s="3">
        <v>42375</v>
      </c>
    </row>
    <row r="5765" spans="1:8">
      <c r="A5765" s="2" t="s">
        <v>380</v>
      </c>
      <c r="B5765" s="12">
        <v>49397041</v>
      </c>
      <c r="C5765" s="2">
        <v>12.914949999999999</v>
      </c>
      <c r="D5765" s="2">
        <v>14.133990000000001</v>
      </c>
      <c r="E5765" s="2" t="s">
        <v>24</v>
      </c>
      <c r="F5765" s="2">
        <v>9.4399999999999998E-2</v>
      </c>
      <c r="G5765" s="2" t="s">
        <v>25</v>
      </c>
      <c r="H5765" s="3">
        <v>42375</v>
      </c>
    </row>
    <row r="5766" spans="1:8">
      <c r="A5766" s="2" t="s">
        <v>381</v>
      </c>
      <c r="B5766" s="12">
        <v>49398041</v>
      </c>
      <c r="C5766" s="2">
        <v>15.71575</v>
      </c>
      <c r="D5766" s="2">
        <v>17.19932</v>
      </c>
      <c r="E5766" s="2" t="s">
        <v>24</v>
      </c>
      <c r="F5766" s="2">
        <v>9.4399999999999998E-2</v>
      </c>
      <c r="G5766" s="2" t="s">
        <v>25</v>
      </c>
      <c r="H5766" s="3">
        <v>42375</v>
      </c>
    </row>
    <row r="5767" spans="1:8">
      <c r="A5767" s="2" t="s">
        <v>382</v>
      </c>
      <c r="B5767" s="12">
        <v>49399041</v>
      </c>
      <c r="C5767" s="2">
        <v>15.60172</v>
      </c>
      <c r="D5767" s="2">
        <v>17.07452</v>
      </c>
      <c r="E5767" s="2" t="s">
        <v>24</v>
      </c>
      <c r="F5767" s="2">
        <v>9.4399999999999998E-2</v>
      </c>
      <c r="G5767" s="2" t="s">
        <v>25</v>
      </c>
      <c r="H5767" s="3">
        <v>42375</v>
      </c>
    </row>
    <row r="5768" spans="1:8">
      <c r="A5768" s="2" t="s">
        <v>1365</v>
      </c>
      <c r="B5768" s="12">
        <v>49017807</v>
      </c>
      <c r="C5768" s="2">
        <v>1.97322</v>
      </c>
      <c r="D5768" s="2">
        <v>2.15951</v>
      </c>
      <c r="E5768" s="2" t="s">
        <v>24</v>
      </c>
      <c r="F5768" s="2">
        <v>9.4399999999999998E-2</v>
      </c>
      <c r="G5768" s="2" t="s">
        <v>25</v>
      </c>
      <c r="H5768" s="3">
        <v>42375</v>
      </c>
    </row>
    <row r="5769" spans="1:8">
      <c r="A5769" s="2" t="s">
        <v>383</v>
      </c>
      <c r="B5769" s="12">
        <v>49017402</v>
      </c>
      <c r="C5769" s="2">
        <v>1.01071</v>
      </c>
      <c r="D5769" s="2">
        <v>1.10616</v>
      </c>
      <c r="E5769" s="2" t="s">
        <v>24</v>
      </c>
      <c r="F5769" s="2">
        <v>9.4399999999999998E-2</v>
      </c>
      <c r="G5769" s="2" t="s">
        <v>25</v>
      </c>
      <c r="H5769" s="3">
        <v>42375</v>
      </c>
    </row>
    <row r="5770" spans="1:8">
      <c r="A5770" s="2" t="s">
        <v>384</v>
      </c>
      <c r="B5770" s="12">
        <v>9501401</v>
      </c>
      <c r="C5770" s="2">
        <v>2.2016300000000002</v>
      </c>
      <c r="D5770" s="2">
        <v>2.40944</v>
      </c>
      <c r="E5770" s="2" t="s">
        <v>24</v>
      </c>
      <c r="F5770" s="2">
        <v>9.4399999999999998E-2</v>
      </c>
      <c r="G5770" s="2" t="s">
        <v>25</v>
      </c>
      <c r="H5770" s="3">
        <v>42375</v>
      </c>
    </row>
    <row r="5771" spans="1:8">
      <c r="A5771" s="2" t="s">
        <v>385</v>
      </c>
      <c r="B5771" s="12">
        <v>9501201</v>
      </c>
      <c r="C5771" s="2">
        <v>1.7297</v>
      </c>
      <c r="D5771" s="2">
        <v>1.8929499999999999</v>
      </c>
      <c r="E5771" s="2" t="s">
        <v>24</v>
      </c>
      <c r="F5771" s="2">
        <v>9.4399999999999998E-2</v>
      </c>
      <c r="G5771" s="2" t="s">
        <v>25</v>
      </c>
      <c r="H5771" s="3">
        <v>42375</v>
      </c>
    </row>
    <row r="5772" spans="1:8">
      <c r="A5772" s="2" t="s">
        <v>386</v>
      </c>
      <c r="B5772" s="12">
        <v>9501301</v>
      </c>
      <c r="C5772" s="2">
        <v>1.88039</v>
      </c>
      <c r="D5772" s="2">
        <v>2.0579100000000001</v>
      </c>
      <c r="E5772" s="2" t="s">
        <v>24</v>
      </c>
      <c r="F5772" s="2">
        <v>9.4399999999999998E-2</v>
      </c>
      <c r="G5772" s="2" t="s">
        <v>25</v>
      </c>
      <c r="H5772" s="3">
        <v>42375</v>
      </c>
    </row>
    <row r="5773" spans="1:8">
      <c r="A5773" s="2" t="s">
        <v>387</v>
      </c>
      <c r="B5773" s="12">
        <v>9001755</v>
      </c>
      <c r="C5773" s="2">
        <v>3.4182000000000001</v>
      </c>
      <c r="D5773" s="2">
        <v>3.7407400000000002</v>
      </c>
      <c r="E5773" s="2" t="s">
        <v>24</v>
      </c>
      <c r="F5773" s="2">
        <v>9.4399999999999998E-2</v>
      </c>
      <c r="G5773" s="2" t="s">
        <v>25</v>
      </c>
      <c r="H5773" s="3">
        <v>42375</v>
      </c>
    </row>
    <row r="5774" spans="1:8">
      <c r="A5774" s="2" t="s">
        <v>388</v>
      </c>
      <c r="B5774" s="12">
        <v>10631009420</v>
      </c>
      <c r="C5774" s="2">
        <v>12.3957</v>
      </c>
      <c r="D5774" s="2">
        <v>13.38748</v>
      </c>
      <c r="E5774" s="2" t="s">
        <v>24</v>
      </c>
      <c r="F5774" s="2">
        <v>0.08</v>
      </c>
      <c r="G5774" s="2" t="s">
        <v>25</v>
      </c>
      <c r="H5774" s="3">
        <v>42375</v>
      </c>
    </row>
    <row r="5775" spans="1:8">
      <c r="A5775" s="2" t="s">
        <v>388</v>
      </c>
      <c r="B5775" s="12">
        <v>10631009430</v>
      </c>
      <c r="C5775" s="2">
        <v>10.512930000000001</v>
      </c>
      <c r="D5775" s="2">
        <v>11.353859999999999</v>
      </c>
      <c r="E5775" s="2" t="s">
        <v>24</v>
      </c>
      <c r="F5775" s="2">
        <v>0.08</v>
      </c>
      <c r="G5775" s="2" t="s">
        <v>25</v>
      </c>
      <c r="H5775" s="3">
        <v>42375</v>
      </c>
    </row>
    <row r="5776" spans="1:8">
      <c r="A5776" s="2" t="s">
        <v>388</v>
      </c>
      <c r="B5776" s="12">
        <v>10631009476</v>
      </c>
      <c r="C5776" s="2">
        <v>8.1454799999999992</v>
      </c>
      <c r="D5776" s="2">
        <v>8.79711</v>
      </c>
      <c r="E5776" s="2" t="s">
        <v>24</v>
      </c>
      <c r="F5776" s="2">
        <v>0.08</v>
      </c>
      <c r="G5776" s="2" t="s">
        <v>25</v>
      </c>
      <c r="H5776" s="3">
        <v>42375</v>
      </c>
    </row>
    <row r="5777" spans="1:8">
      <c r="A5777" s="2" t="s">
        <v>1805</v>
      </c>
      <c r="B5777" s="12">
        <v>10631009630</v>
      </c>
      <c r="C5777" s="2">
        <v>10.571479999999999</v>
      </c>
      <c r="D5777" s="2">
        <v>11.41709</v>
      </c>
      <c r="E5777" s="2" t="s">
        <v>24</v>
      </c>
      <c r="F5777" s="2">
        <v>0.08</v>
      </c>
      <c r="G5777" s="2" t="s">
        <v>25</v>
      </c>
      <c r="H5777" s="3">
        <v>42375</v>
      </c>
    </row>
    <row r="5778" spans="1:8">
      <c r="A5778" s="2" t="s">
        <v>1649</v>
      </c>
      <c r="B5778" s="12">
        <v>24090047388</v>
      </c>
      <c r="C5778" s="2">
        <v>20.338889999999999</v>
      </c>
      <c r="D5778" s="2">
        <v>24.406659999999999</v>
      </c>
      <c r="E5778" s="2" t="s">
        <v>24</v>
      </c>
      <c r="F5778" s="2">
        <v>0.2</v>
      </c>
      <c r="G5778" s="2" t="s">
        <v>25</v>
      </c>
      <c r="H5778" s="3">
        <v>42375</v>
      </c>
    </row>
    <row r="5779" spans="1:8">
      <c r="A5779" s="2" t="s">
        <v>1085</v>
      </c>
      <c r="B5779" s="12">
        <v>24090047188</v>
      </c>
      <c r="C5779" s="2">
        <v>16.559100000000001</v>
      </c>
      <c r="D5779" s="2">
        <v>19.870920000000002</v>
      </c>
      <c r="E5779" s="2" t="s">
        <v>24</v>
      </c>
      <c r="F5779" s="2">
        <v>0.2</v>
      </c>
      <c r="G5779" s="2" t="s">
        <v>25</v>
      </c>
      <c r="H5779" s="3">
        <v>42375</v>
      </c>
    </row>
    <row r="5780" spans="1:8">
      <c r="A5780" s="2" t="s">
        <v>1409</v>
      </c>
      <c r="B5780" s="12">
        <v>76299042285</v>
      </c>
      <c r="C5780" s="2">
        <v>17.04692</v>
      </c>
      <c r="D5780" s="2">
        <v>20.456309999999998</v>
      </c>
      <c r="E5780" s="2" t="s">
        <v>24</v>
      </c>
      <c r="F5780" s="2">
        <v>0.2</v>
      </c>
      <c r="G5780" s="2" t="s">
        <v>25</v>
      </c>
      <c r="H5780" s="3">
        <v>42375</v>
      </c>
    </row>
    <row r="5781" spans="1:8">
      <c r="A5781" s="2" t="s">
        <v>1410</v>
      </c>
      <c r="B5781" s="12">
        <v>76299042085</v>
      </c>
      <c r="C5781" s="2">
        <v>16.061869999999999</v>
      </c>
      <c r="D5781" s="2">
        <v>19.274239999999999</v>
      </c>
      <c r="E5781" s="2" t="s">
        <v>24</v>
      </c>
      <c r="F5781" s="2">
        <v>0.2</v>
      </c>
      <c r="G5781" s="2" t="s">
        <v>25</v>
      </c>
      <c r="H5781" s="3">
        <v>42375</v>
      </c>
    </row>
    <row r="5782" spans="1:8">
      <c r="A5782" s="2" t="s">
        <v>395</v>
      </c>
      <c r="B5782" s="12">
        <v>173079101</v>
      </c>
      <c r="C5782" s="2">
        <v>17.04692</v>
      </c>
      <c r="D5782" s="2">
        <v>20.456309999999998</v>
      </c>
      <c r="E5782" s="2" t="s">
        <v>24</v>
      </c>
      <c r="F5782" s="2">
        <v>0.2</v>
      </c>
      <c r="G5782" s="2" t="s">
        <v>25</v>
      </c>
      <c r="H5782" s="3">
        <v>42375</v>
      </c>
    </row>
    <row r="5783" spans="1:8">
      <c r="A5783" s="2" t="s">
        <v>396</v>
      </c>
      <c r="B5783" s="12">
        <v>173079001</v>
      </c>
      <c r="C5783" s="2">
        <v>16.061869999999999</v>
      </c>
      <c r="D5783" s="2">
        <v>19.274239999999999</v>
      </c>
      <c r="E5783" s="2" t="s">
        <v>24</v>
      </c>
      <c r="F5783" s="2">
        <v>0.2</v>
      </c>
      <c r="G5783" s="2" t="s">
        <v>25</v>
      </c>
      <c r="H5783" s="3">
        <v>42375</v>
      </c>
    </row>
    <row r="5784" spans="1:8">
      <c r="A5784" s="2" t="s">
        <v>397</v>
      </c>
      <c r="B5784" s="12">
        <v>25171001</v>
      </c>
      <c r="C5784" s="2">
        <v>7.0164900000000001</v>
      </c>
      <c r="D5784" s="2">
        <v>7.67896</v>
      </c>
      <c r="E5784" s="2" t="s">
        <v>24</v>
      </c>
      <c r="F5784" s="2">
        <v>9.4399999999999998E-2</v>
      </c>
      <c r="G5784" s="2" t="s">
        <v>25</v>
      </c>
      <c r="H5784" s="3">
        <v>42375</v>
      </c>
    </row>
    <row r="5785" spans="1:8">
      <c r="A5785" s="2" t="s">
        <v>1815</v>
      </c>
      <c r="B5785" s="12">
        <v>25172001</v>
      </c>
      <c r="C5785" s="2">
        <v>6.9701700000000004</v>
      </c>
      <c r="D5785" s="2">
        <v>7.62826</v>
      </c>
      <c r="E5785" s="2" t="s">
        <v>24</v>
      </c>
      <c r="F5785" s="2">
        <v>9.4399999999999998E-2</v>
      </c>
      <c r="G5785" s="2" t="s">
        <v>25</v>
      </c>
      <c r="H5785" s="3">
        <v>42375</v>
      </c>
    </row>
    <row r="5786" spans="1:8">
      <c r="A5786" s="2" t="s">
        <v>409</v>
      </c>
      <c r="B5786" s="12">
        <v>74679922</v>
      </c>
      <c r="C5786" s="2">
        <v>6.93119</v>
      </c>
      <c r="D5786" s="2">
        <v>7.40951</v>
      </c>
      <c r="E5786" s="2" t="s">
        <v>24</v>
      </c>
      <c r="F5786" s="2">
        <v>6.9000000000000006E-2</v>
      </c>
      <c r="G5786" s="2" t="s">
        <v>25</v>
      </c>
      <c r="H5786" s="3">
        <v>42375</v>
      </c>
    </row>
    <row r="5787" spans="1:8">
      <c r="A5787" s="2" t="s">
        <v>410</v>
      </c>
      <c r="B5787" s="12">
        <v>74395646</v>
      </c>
      <c r="C5787" s="2">
        <v>2.62609</v>
      </c>
      <c r="D5787" s="2">
        <v>2.8072699999999999</v>
      </c>
      <c r="E5787" s="2" t="s">
        <v>24</v>
      </c>
      <c r="F5787" s="2">
        <v>6.9000000000000006E-2</v>
      </c>
      <c r="G5787" s="2" t="s">
        <v>25</v>
      </c>
      <c r="H5787" s="3">
        <v>42375</v>
      </c>
    </row>
    <row r="5788" spans="1:8">
      <c r="A5788" s="2" t="s">
        <v>1806</v>
      </c>
      <c r="B5788" s="12">
        <v>10631009307</v>
      </c>
      <c r="C5788" s="2">
        <v>6.9030300000000002</v>
      </c>
      <c r="D5788" s="2">
        <v>7.4553500000000001</v>
      </c>
      <c r="E5788" s="2" t="s">
        <v>24</v>
      </c>
      <c r="F5788" s="2">
        <v>0.08</v>
      </c>
      <c r="G5788" s="2" t="s">
        <v>25</v>
      </c>
      <c r="H5788" s="3">
        <v>42375</v>
      </c>
    </row>
    <row r="5789" spans="1:8">
      <c r="A5789" s="2" t="s">
        <v>1806</v>
      </c>
      <c r="B5789" s="12">
        <v>10631009362</v>
      </c>
      <c r="C5789" s="2">
        <v>6.96035</v>
      </c>
      <c r="D5789" s="2">
        <v>7.5171799999999998</v>
      </c>
      <c r="E5789" s="2" t="s">
        <v>24</v>
      </c>
      <c r="F5789" s="2">
        <v>0.08</v>
      </c>
      <c r="G5789" s="2" t="s">
        <v>25</v>
      </c>
      <c r="H5789" s="3">
        <v>42375</v>
      </c>
    </row>
    <row r="5790" spans="1:8">
      <c r="A5790" s="2" t="s">
        <v>1650</v>
      </c>
      <c r="B5790" s="12">
        <v>60793085401</v>
      </c>
      <c r="C5790" s="2">
        <v>0.52861999999999998</v>
      </c>
      <c r="D5790" s="2">
        <v>0.57854000000000005</v>
      </c>
      <c r="E5790" s="2" t="s">
        <v>24</v>
      </c>
      <c r="F5790" s="2">
        <v>9.4399999999999998E-2</v>
      </c>
      <c r="G5790" s="2" t="s">
        <v>25</v>
      </c>
      <c r="H5790" s="3">
        <v>42375</v>
      </c>
    </row>
    <row r="5791" spans="1:8">
      <c r="A5791" s="2" t="s">
        <v>1651</v>
      </c>
      <c r="B5791" s="12">
        <v>60793085501</v>
      </c>
      <c r="C5791" s="2">
        <v>0.60002</v>
      </c>
      <c r="D5791" s="2">
        <v>0.65666999999999998</v>
      </c>
      <c r="E5791" s="2" t="s">
        <v>24</v>
      </c>
      <c r="F5791" s="2">
        <v>9.4399999999999998E-2</v>
      </c>
      <c r="G5791" s="2" t="s">
        <v>25</v>
      </c>
      <c r="H5791" s="3">
        <v>42375</v>
      </c>
    </row>
    <row r="5792" spans="1:8">
      <c r="A5792" s="2" t="s">
        <v>1652</v>
      </c>
      <c r="B5792" s="12">
        <v>60793085601</v>
      </c>
      <c r="C5792" s="2">
        <v>0.62104000000000004</v>
      </c>
      <c r="D5792" s="2">
        <v>0.67966000000000004</v>
      </c>
      <c r="E5792" s="2" t="s">
        <v>24</v>
      </c>
      <c r="F5792" s="2">
        <v>9.4399999999999998E-2</v>
      </c>
      <c r="G5792" s="2" t="s">
        <v>25</v>
      </c>
      <c r="H5792" s="3">
        <v>42375</v>
      </c>
    </row>
    <row r="5793" spans="1:8">
      <c r="A5793" s="2" t="s">
        <v>1653</v>
      </c>
      <c r="B5793" s="12">
        <v>60793085701</v>
      </c>
      <c r="C5793" s="2">
        <v>0.62580999999999998</v>
      </c>
      <c r="D5793" s="2">
        <v>0.68484</v>
      </c>
      <c r="E5793" s="2" t="s">
        <v>24</v>
      </c>
      <c r="F5793" s="2">
        <v>9.4299999999999995E-2</v>
      </c>
      <c r="G5793" s="2" t="s">
        <v>25</v>
      </c>
      <c r="H5793" s="3">
        <v>42375</v>
      </c>
    </row>
    <row r="5794" spans="1:8">
      <c r="A5794" s="2" t="s">
        <v>1654</v>
      </c>
      <c r="B5794" s="12">
        <v>60793085801</v>
      </c>
      <c r="C5794" s="2">
        <v>0.62848000000000004</v>
      </c>
      <c r="D5794" s="2">
        <v>0.68783000000000005</v>
      </c>
      <c r="E5794" s="2" t="s">
        <v>24</v>
      </c>
      <c r="F5794" s="2">
        <v>9.4399999999999998E-2</v>
      </c>
      <c r="G5794" s="2" t="s">
        <v>25</v>
      </c>
      <c r="H5794" s="3">
        <v>42375</v>
      </c>
    </row>
    <row r="5795" spans="1:8">
      <c r="A5795" s="2" t="s">
        <v>1655</v>
      </c>
      <c r="B5795" s="12">
        <v>60793085901</v>
      </c>
      <c r="C5795" s="2">
        <v>0.75202000000000002</v>
      </c>
      <c r="D5795" s="2">
        <v>0.82298000000000004</v>
      </c>
      <c r="E5795" s="2" t="s">
        <v>24</v>
      </c>
      <c r="F5795" s="2">
        <v>9.4399999999999998E-2</v>
      </c>
      <c r="G5795" s="2" t="s">
        <v>25</v>
      </c>
      <c r="H5795" s="3">
        <v>42375</v>
      </c>
    </row>
    <row r="5796" spans="1:8">
      <c r="A5796" s="2" t="s">
        <v>1656</v>
      </c>
      <c r="B5796" s="12">
        <v>60793085101</v>
      </c>
      <c r="C5796" s="2">
        <v>0.46056000000000002</v>
      </c>
      <c r="D5796" s="2">
        <v>0.50407000000000002</v>
      </c>
      <c r="E5796" s="2" t="s">
        <v>24</v>
      </c>
      <c r="F5796" s="2">
        <v>9.4500000000000001E-2</v>
      </c>
      <c r="G5796" s="2" t="s">
        <v>25</v>
      </c>
      <c r="H5796" s="3">
        <v>42375</v>
      </c>
    </row>
    <row r="5797" spans="1:8">
      <c r="A5797" s="2" t="s">
        <v>1657</v>
      </c>
      <c r="B5797" s="12">
        <v>60793085201</v>
      </c>
      <c r="C5797" s="2">
        <v>0.50807999999999998</v>
      </c>
      <c r="D5797" s="2">
        <v>0.55601999999999996</v>
      </c>
      <c r="E5797" s="2" t="s">
        <v>24</v>
      </c>
      <c r="F5797" s="2">
        <v>9.4399999999999998E-2</v>
      </c>
      <c r="G5797" s="2" t="s">
        <v>25</v>
      </c>
      <c r="H5797" s="3">
        <v>42375</v>
      </c>
    </row>
    <row r="5798" spans="1:8">
      <c r="A5798" s="2" t="s">
        <v>1658</v>
      </c>
      <c r="B5798" s="12">
        <v>60793085301</v>
      </c>
      <c r="C5798" s="2">
        <v>0.46385999999999999</v>
      </c>
      <c r="D5798" s="2">
        <v>0.50766</v>
      </c>
      <c r="E5798" s="2" t="s">
        <v>24</v>
      </c>
      <c r="F5798" s="2">
        <v>9.4399999999999998E-2</v>
      </c>
      <c r="G5798" s="2" t="s">
        <v>25</v>
      </c>
      <c r="H5798" s="3">
        <v>42375</v>
      </c>
    </row>
    <row r="5799" spans="1:8">
      <c r="A5799" s="2" t="s">
        <v>1366</v>
      </c>
      <c r="B5799" s="12">
        <v>9055502</v>
      </c>
      <c r="C5799" s="2">
        <v>10.173719999999999</v>
      </c>
      <c r="D5799" s="2">
        <v>11.13443</v>
      </c>
      <c r="E5799" s="2" t="s">
        <v>24</v>
      </c>
      <c r="F5799" s="2">
        <v>9.4399999999999998E-2</v>
      </c>
      <c r="G5799" s="2" t="s">
        <v>25</v>
      </c>
      <c r="H5799" s="3">
        <v>42375</v>
      </c>
    </row>
    <row r="5800" spans="1:8">
      <c r="A5800" s="2" t="s">
        <v>430</v>
      </c>
      <c r="B5800" s="12">
        <v>71015523</v>
      </c>
      <c r="C5800" s="2">
        <v>6.2290700000000001</v>
      </c>
      <c r="D5800" s="2">
        <v>6.8170299999999999</v>
      </c>
      <c r="E5800" s="2" t="s">
        <v>24</v>
      </c>
      <c r="F5800" s="2">
        <v>9.4399999999999998E-2</v>
      </c>
      <c r="G5800" s="2" t="s">
        <v>25</v>
      </c>
      <c r="H5800" s="3">
        <v>42375</v>
      </c>
    </row>
    <row r="5801" spans="1:8">
      <c r="A5801" s="2" t="s">
        <v>431</v>
      </c>
      <c r="B5801" s="12">
        <v>71015623</v>
      </c>
      <c r="C5801" s="2">
        <v>8.7596900000000009</v>
      </c>
      <c r="D5801" s="2">
        <v>9.5866000000000007</v>
      </c>
      <c r="E5801" s="2" t="s">
        <v>24</v>
      </c>
      <c r="F5801" s="2">
        <v>9.4399999999999998E-2</v>
      </c>
      <c r="G5801" s="2" t="s">
        <v>25</v>
      </c>
      <c r="H5801" s="3">
        <v>42375</v>
      </c>
    </row>
    <row r="5802" spans="1:8">
      <c r="A5802" s="2" t="s">
        <v>432</v>
      </c>
      <c r="B5802" s="12">
        <v>71015723</v>
      </c>
      <c r="C5802" s="2">
        <v>8.7774099999999997</v>
      </c>
      <c r="D5802" s="2">
        <v>9.6059999999999999</v>
      </c>
      <c r="E5802" s="2" t="s">
        <v>24</v>
      </c>
      <c r="F5802" s="2">
        <v>9.4399999999999998E-2</v>
      </c>
      <c r="G5802" s="2" t="s">
        <v>25</v>
      </c>
      <c r="H5802" s="3">
        <v>42375</v>
      </c>
    </row>
    <row r="5803" spans="1:8">
      <c r="A5803" s="2" t="s">
        <v>433</v>
      </c>
      <c r="B5803" s="12">
        <v>71015823</v>
      </c>
      <c r="C5803" s="2">
        <v>8.8022899999999993</v>
      </c>
      <c r="D5803" s="2">
        <v>9.6332299999999993</v>
      </c>
      <c r="E5803" s="2" t="s">
        <v>24</v>
      </c>
      <c r="F5803" s="2">
        <v>9.4399999999999998E-2</v>
      </c>
      <c r="G5803" s="2" t="s">
        <v>25</v>
      </c>
      <c r="H5803" s="3">
        <v>42375</v>
      </c>
    </row>
    <row r="5804" spans="1:8">
      <c r="A5804" s="2" t="s">
        <v>435</v>
      </c>
      <c r="B5804" s="12">
        <v>25006131</v>
      </c>
      <c r="C5804" s="2">
        <v>1.75908</v>
      </c>
      <c r="D5804" s="2">
        <v>1.9251400000000001</v>
      </c>
      <c r="E5804" s="2" t="s">
        <v>24</v>
      </c>
      <c r="F5804" s="2">
        <v>9.4399999999999998E-2</v>
      </c>
      <c r="G5804" s="2" t="s">
        <v>25</v>
      </c>
      <c r="H5804" s="3">
        <v>42375</v>
      </c>
    </row>
    <row r="5805" spans="1:8">
      <c r="A5805" s="2" t="s">
        <v>445</v>
      </c>
      <c r="B5805" s="12">
        <v>71101541</v>
      </c>
      <c r="C5805" s="2">
        <v>5.0793100000000004</v>
      </c>
      <c r="D5805" s="2">
        <v>5.5587900000000001</v>
      </c>
      <c r="E5805" s="2" t="s">
        <v>24</v>
      </c>
      <c r="F5805" s="2">
        <v>9.4399999999999998E-2</v>
      </c>
      <c r="G5805" s="2" t="s">
        <v>25</v>
      </c>
      <c r="H5805" s="3">
        <v>42375</v>
      </c>
    </row>
    <row r="5806" spans="1:8">
      <c r="A5806" s="2" t="s">
        <v>446</v>
      </c>
      <c r="B5806" s="12">
        <v>71101641</v>
      </c>
      <c r="C5806" s="2">
        <v>5.0835800000000004</v>
      </c>
      <c r="D5806" s="2">
        <v>5.5634699999999997</v>
      </c>
      <c r="E5806" s="2" t="s">
        <v>24</v>
      </c>
      <c r="F5806" s="2">
        <v>9.4399999999999998E-2</v>
      </c>
      <c r="G5806" s="2" t="s">
        <v>25</v>
      </c>
      <c r="H5806" s="3">
        <v>42375</v>
      </c>
    </row>
    <row r="5807" spans="1:8">
      <c r="A5807" s="2" t="s">
        <v>447</v>
      </c>
      <c r="B5807" s="12">
        <v>71101768</v>
      </c>
      <c r="C5807" s="2">
        <v>5.15022</v>
      </c>
      <c r="D5807" s="2">
        <v>5.6364000000000001</v>
      </c>
      <c r="E5807" s="2" t="s">
        <v>24</v>
      </c>
      <c r="F5807" s="2">
        <v>9.4399999999999998E-2</v>
      </c>
      <c r="G5807" s="2" t="s">
        <v>25</v>
      </c>
      <c r="H5807" s="3">
        <v>42375</v>
      </c>
    </row>
    <row r="5808" spans="1:8">
      <c r="A5808" s="2" t="s">
        <v>448</v>
      </c>
      <c r="B5808" s="12">
        <v>71101968</v>
      </c>
      <c r="C5808" s="2">
        <v>5.1555600000000004</v>
      </c>
      <c r="D5808" s="2">
        <v>5.6422499999999998</v>
      </c>
      <c r="E5808" s="2" t="s">
        <v>24</v>
      </c>
      <c r="F5808" s="2">
        <v>9.4399999999999998E-2</v>
      </c>
      <c r="G5808" s="2" t="s">
        <v>25</v>
      </c>
      <c r="H5808" s="3">
        <v>42375</v>
      </c>
    </row>
    <row r="5809" spans="1:8">
      <c r="A5809" s="2" t="s">
        <v>449</v>
      </c>
      <c r="B5809" s="12">
        <v>71101268</v>
      </c>
      <c r="C5809" s="2">
        <v>5.0491599999999996</v>
      </c>
      <c r="D5809" s="2">
        <v>5.5258000000000003</v>
      </c>
      <c r="E5809" s="2" t="s">
        <v>24</v>
      </c>
      <c r="F5809" s="2">
        <v>9.4399999999999998E-2</v>
      </c>
      <c r="G5809" s="2" t="s">
        <v>25</v>
      </c>
      <c r="H5809" s="3">
        <v>42375</v>
      </c>
    </row>
    <row r="5810" spans="1:8">
      <c r="A5810" s="2" t="s">
        <v>450</v>
      </c>
      <c r="B5810" s="12">
        <v>71101868</v>
      </c>
      <c r="C5810" s="2">
        <v>5.1102299999999996</v>
      </c>
      <c r="D5810" s="2">
        <v>5.5926400000000003</v>
      </c>
      <c r="E5810" s="2" t="s">
        <v>24</v>
      </c>
      <c r="F5810" s="2">
        <v>9.4399999999999998E-2</v>
      </c>
      <c r="G5810" s="2" t="s">
        <v>25</v>
      </c>
      <c r="H5810" s="3">
        <v>42375</v>
      </c>
    </row>
    <row r="5811" spans="1:8">
      <c r="A5811" s="2" t="s">
        <v>451</v>
      </c>
      <c r="B5811" s="12">
        <v>71101341</v>
      </c>
      <c r="C5811" s="2">
        <v>5.1538500000000003</v>
      </c>
      <c r="D5811" s="2">
        <v>5.6403800000000004</v>
      </c>
      <c r="E5811" s="2" t="s">
        <v>24</v>
      </c>
      <c r="F5811" s="2">
        <v>9.4399999999999998E-2</v>
      </c>
      <c r="G5811" s="2" t="s">
        <v>25</v>
      </c>
      <c r="H5811" s="3">
        <v>42375</v>
      </c>
    </row>
    <row r="5812" spans="1:8">
      <c r="A5812" s="2" t="s">
        <v>452</v>
      </c>
      <c r="B5812" s="12">
        <v>71101441</v>
      </c>
      <c r="C5812" s="2">
        <v>5.1583199999999998</v>
      </c>
      <c r="D5812" s="2">
        <v>5.64527</v>
      </c>
      <c r="E5812" s="2" t="s">
        <v>24</v>
      </c>
      <c r="F5812" s="2">
        <v>9.4399999999999998E-2</v>
      </c>
      <c r="G5812" s="2" t="s">
        <v>25</v>
      </c>
      <c r="H5812" s="3">
        <v>42375</v>
      </c>
    </row>
    <row r="5813" spans="1:8">
      <c r="A5813" s="2" t="s">
        <v>453</v>
      </c>
      <c r="B5813" s="12">
        <v>74228013</v>
      </c>
      <c r="C5813" s="2">
        <v>1.9257</v>
      </c>
      <c r="D5813" s="2">
        <v>2.0584899999999999</v>
      </c>
      <c r="E5813" s="2" t="s">
        <v>24</v>
      </c>
      <c r="F5813" s="2">
        <v>6.9000000000000006E-2</v>
      </c>
      <c r="G5813" s="2" t="s">
        <v>25</v>
      </c>
      <c r="H5813" s="3">
        <v>42375</v>
      </c>
    </row>
    <row r="5814" spans="1:8">
      <c r="A5814" s="2" t="s">
        <v>1661</v>
      </c>
      <c r="B5814" s="12">
        <v>9002001</v>
      </c>
      <c r="C5814" s="2">
        <v>0.98719999999999997</v>
      </c>
      <c r="D5814" s="2">
        <v>1.08036</v>
      </c>
      <c r="E5814" s="2" t="s">
        <v>24</v>
      </c>
      <c r="F5814" s="2">
        <v>9.4399999999999998E-2</v>
      </c>
      <c r="G5814" s="2" t="s">
        <v>25</v>
      </c>
      <c r="H5814" s="3">
        <v>42375</v>
      </c>
    </row>
    <row r="5815" spans="1:8">
      <c r="A5815" s="2" t="s">
        <v>454</v>
      </c>
      <c r="B5815" s="12">
        <v>9005604</v>
      </c>
      <c r="C5815" s="2">
        <v>1.90404</v>
      </c>
      <c r="D5815" s="2">
        <v>2.0836800000000002</v>
      </c>
      <c r="E5815" s="2" t="s">
        <v>24</v>
      </c>
      <c r="F5815" s="2">
        <v>9.4299999999999995E-2</v>
      </c>
      <c r="G5815" s="2" t="s">
        <v>25</v>
      </c>
      <c r="H5815" s="3">
        <v>42375</v>
      </c>
    </row>
    <row r="5816" spans="1:8">
      <c r="A5816" s="2" t="s">
        <v>455</v>
      </c>
      <c r="B5816" s="12">
        <v>61570007201</v>
      </c>
      <c r="C5816" s="2">
        <v>1.0908800000000001</v>
      </c>
      <c r="D5816" s="2">
        <v>1.30908</v>
      </c>
      <c r="E5816" s="2" t="s">
        <v>24</v>
      </c>
      <c r="F5816" s="2">
        <v>0.2</v>
      </c>
      <c r="G5816" s="2" t="s">
        <v>25</v>
      </c>
      <c r="H5816" s="3">
        <v>42375</v>
      </c>
    </row>
    <row r="5817" spans="1:8">
      <c r="A5817" s="2" t="s">
        <v>456</v>
      </c>
      <c r="B5817" s="12">
        <v>61570007301</v>
      </c>
      <c r="C5817" s="2">
        <v>1.54359</v>
      </c>
      <c r="D5817" s="2">
        <v>1.8523499999999999</v>
      </c>
      <c r="E5817" s="2" t="s">
        <v>24</v>
      </c>
      <c r="F5817" s="2">
        <v>0.2</v>
      </c>
      <c r="G5817" s="2" t="s">
        <v>25</v>
      </c>
      <c r="H5817" s="3">
        <v>42375</v>
      </c>
    </row>
    <row r="5818" spans="1:8">
      <c r="A5818" s="2" t="s">
        <v>457</v>
      </c>
      <c r="B5818" s="12">
        <v>61570007401</v>
      </c>
      <c r="C5818" s="2">
        <v>2.13184</v>
      </c>
      <c r="D5818" s="2">
        <v>2.55823</v>
      </c>
      <c r="E5818" s="2" t="s">
        <v>24</v>
      </c>
      <c r="F5818" s="2">
        <v>0.2</v>
      </c>
      <c r="G5818" s="2" t="s">
        <v>25</v>
      </c>
      <c r="H5818" s="3">
        <v>42375</v>
      </c>
    </row>
    <row r="5819" spans="1:8">
      <c r="A5819" s="2" t="s">
        <v>463</v>
      </c>
      <c r="B5819" s="12">
        <v>13530117</v>
      </c>
      <c r="C5819" s="2">
        <v>19.44265</v>
      </c>
      <c r="D5819" s="2">
        <v>21.278040000000001</v>
      </c>
      <c r="E5819" s="2" t="s">
        <v>24</v>
      </c>
      <c r="F5819" s="2">
        <v>9.4399999999999998E-2</v>
      </c>
      <c r="G5819" s="2" t="s">
        <v>25</v>
      </c>
      <c r="H5819" s="3">
        <v>42375</v>
      </c>
    </row>
    <row r="5820" spans="1:8">
      <c r="A5820" s="2" t="s">
        <v>469</v>
      </c>
      <c r="B5820" s="12">
        <v>71035060</v>
      </c>
      <c r="C5820" s="2">
        <v>1.4886600000000001</v>
      </c>
      <c r="D5820" s="2">
        <v>1.6292</v>
      </c>
      <c r="E5820" s="2" t="s">
        <v>24</v>
      </c>
      <c r="F5820" s="2">
        <v>9.4399999999999998E-2</v>
      </c>
      <c r="G5820" s="2" t="s">
        <v>25</v>
      </c>
      <c r="H5820" s="3">
        <v>42375</v>
      </c>
    </row>
    <row r="5821" spans="1:8">
      <c r="A5821" s="2" t="s">
        <v>473</v>
      </c>
      <c r="B5821" s="12">
        <v>71080324</v>
      </c>
      <c r="C5821" s="2">
        <v>1.2411399999999999</v>
      </c>
      <c r="D5821" s="2">
        <v>1.4025099999999999</v>
      </c>
      <c r="E5821" s="2" t="s">
        <v>24</v>
      </c>
      <c r="F5821" s="2">
        <v>0.13</v>
      </c>
      <c r="G5821" s="2" t="s">
        <v>25</v>
      </c>
      <c r="H5821" s="3">
        <v>42375</v>
      </c>
    </row>
    <row r="5822" spans="1:8">
      <c r="A5822" s="2" t="s">
        <v>474</v>
      </c>
      <c r="B5822" s="12">
        <v>71201223</v>
      </c>
      <c r="C5822" s="2">
        <v>0.49586000000000002</v>
      </c>
      <c r="D5822" s="2">
        <v>0.56032000000000004</v>
      </c>
      <c r="E5822" s="2" t="s">
        <v>24</v>
      </c>
      <c r="F5822" s="2">
        <v>0.13</v>
      </c>
      <c r="G5822" s="2" t="s">
        <v>25</v>
      </c>
      <c r="H5822" s="3">
        <v>42375</v>
      </c>
    </row>
    <row r="5823" spans="1:8">
      <c r="A5823" s="2" t="s">
        <v>475</v>
      </c>
      <c r="B5823" s="12">
        <v>71080524</v>
      </c>
      <c r="C5823" s="2">
        <v>3.04854</v>
      </c>
      <c r="D5823" s="2">
        <v>3.4448799999999999</v>
      </c>
      <c r="E5823" s="2" t="s">
        <v>24</v>
      </c>
      <c r="F5823" s="2">
        <v>0.13</v>
      </c>
      <c r="G5823" s="2" t="s">
        <v>25</v>
      </c>
      <c r="H5823" s="3">
        <v>42375</v>
      </c>
    </row>
    <row r="5824" spans="1:8">
      <c r="A5824" s="2" t="s">
        <v>476</v>
      </c>
      <c r="B5824" s="12">
        <v>71080624</v>
      </c>
      <c r="C5824" s="2">
        <v>3.69346</v>
      </c>
      <c r="D5824" s="2">
        <v>4.17361</v>
      </c>
      <c r="E5824" s="2" t="s">
        <v>24</v>
      </c>
      <c r="F5824" s="2">
        <v>0.13</v>
      </c>
      <c r="G5824" s="2" t="s">
        <v>25</v>
      </c>
      <c r="H5824" s="3">
        <v>42375</v>
      </c>
    </row>
    <row r="5825" spans="1:8">
      <c r="A5825" s="2" t="s">
        <v>477</v>
      </c>
      <c r="B5825" s="12">
        <v>71051324</v>
      </c>
      <c r="C5825" s="2">
        <v>5.8235599999999996</v>
      </c>
      <c r="D5825" s="2">
        <v>6.5806199999999997</v>
      </c>
      <c r="E5825" s="2" t="s">
        <v>24</v>
      </c>
      <c r="F5825" s="2">
        <v>0.13</v>
      </c>
      <c r="G5825" s="2" t="s">
        <v>25</v>
      </c>
      <c r="H5825" s="3">
        <v>42375</v>
      </c>
    </row>
    <row r="5826" spans="1:8">
      <c r="A5826" s="2" t="s">
        <v>478</v>
      </c>
      <c r="B5826" s="12">
        <v>71040124</v>
      </c>
      <c r="C5826" s="2">
        <v>6.96556</v>
      </c>
      <c r="D5826" s="2">
        <v>7.8710899999999997</v>
      </c>
      <c r="E5826" s="2" t="s">
        <v>24</v>
      </c>
      <c r="F5826" s="2">
        <v>0.13</v>
      </c>
      <c r="G5826" s="2" t="s">
        <v>25</v>
      </c>
      <c r="H5826" s="3">
        <v>42375</v>
      </c>
    </row>
    <row r="5827" spans="1:8">
      <c r="A5827" s="2" t="s">
        <v>484</v>
      </c>
      <c r="B5827" s="12">
        <v>74308090</v>
      </c>
      <c r="C5827" s="2">
        <v>8.21922</v>
      </c>
      <c r="D5827" s="2">
        <v>8.7862600000000004</v>
      </c>
      <c r="E5827" s="2" t="s">
        <v>24</v>
      </c>
      <c r="F5827" s="2">
        <v>6.9000000000000006E-2</v>
      </c>
      <c r="G5827" s="2" t="s">
        <v>25</v>
      </c>
      <c r="H5827" s="3">
        <v>42375</v>
      </c>
    </row>
    <row r="5828" spans="1:8">
      <c r="A5828" s="2" t="s">
        <v>485</v>
      </c>
      <c r="B5828" s="12">
        <v>74307490</v>
      </c>
      <c r="C5828" s="2">
        <v>4.6511899999999997</v>
      </c>
      <c r="D5828" s="2">
        <v>4.9720800000000001</v>
      </c>
      <c r="E5828" s="2" t="s">
        <v>24</v>
      </c>
      <c r="F5828" s="2">
        <v>6.9000000000000006E-2</v>
      </c>
      <c r="G5828" s="2" t="s">
        <v>25</v>
      </c>
      <c r="H5828" s="3">
        <v>42375</v>
      </c>
    </row>
    <row r="5829" spans="1:8">
      <c r="A5829" s="2" t="s">
        <v>486</v>
      </c>
      <c r="B5829" s="12">
        <v>74307990</v>
      </c>
      <c r="C5829" s="2">
        <v>6.4820000000000002</v>
      </c>
      <c r="D5829" s="2">
        <v>6.9293199999999997</v>
      </c>
      <c r="E5829" s="2" t="s">
        <v>24</v>
      </c>
      <c r="F5829" s="2">
        <v>6.9000000000000006E-2</v>
      </c>
      <c r="G5829" s="2" t="s">
        <v>25</v>
      </c>
      <c r="H5829" s="3">
        <v>42375</v>
      </c>
    </row>
    <row r="5830" spans="1:8">
      <c r="A5830" s="2" t="s">
        <v>487</v>
      </c>
      <c r="B5830" s="12">
        <v>9540001</v>
      </c>
      <c r="C5830" s="2">
        <v>1.52216</v>
      </c>
      <c r="D5830" s="2">
        <v>1.66587</v>
      </c>
      <c r="E5830" s="2" t="s">
        <v>24</v>
      </c>
      <c r="F5830" s="2">
        <v>9.4399999999999998E-2</v>
      </c>
      <c r="G5830" s="2" t="s">
        <v>25</v>
      </c>
      <c r="H5830" s="3">
        <v>42375</v>
      </c>
    </row>
    <row r="5831" spans="1:8">
      <c r="A5831" s="2" t="s">
        <v>488</v>
      </c>
      <c r="B5831" s="12">
        <v>9540101</v>
      </c>
      <c r="C5831" s="2">
        <v>6.7104499999999998</v>
      </c>
      <c r="D5831" s="2">
        <v>7.3439199999999998</v>
      </c>
      <c r="E5831" s="2" t="s">
        <v>24</v>
      </c>
      <c r="F5831" s="2">
        <v>9.4399999999999998E-2</v>
      </c>
      <c r="G5831" s="2" t="s">
        <v>25</v>
      </c>
      <c r="H5831" s="3">
        <v>42375</v>
      </c>
    </row>
    <row r="5832" spans="1:8">
      <c r="A5832" s="2" t="s">
        <v>489</v>
      </c>
      <c r="B5832" s="12">
        <v>24090041004</v>
      </c>
      <c r="C5832" s="2">
        <v>88.181870000000004</v>
      </c>
      <c r="D5832" s="2">
        <v>98.765460000000004</v>
      </c>
      <c r="E5832" s="2" t="s">
        <v>24</v>
      </c>
      <c r="F5832" s="2">
        <v>0.12</v>
      </c>
      <c r="G5832" s="2" t="s">
        <v>25</v>
      </c>
      <c r="H5832" s="3">
        <v>42375</v>
      </c>
    </row>
    <row r="5833" spans="1:8">
      <c r="A5833" s="2" t="s">
        <v>490</v>
      </c>
      <c r="B5833" s="12">
        <v>71041724</v>
      </c>
      <c r="C5833" s="2">
        <v>0.35082999999999998</v>
      </c>
      <c r="D5833" s="2">
        <v>0.42096</v>
      </c>
      <c r="E5833" s="2" t="s">
        <v>24</v>
      </c>
      <c r="F5833" s="2">
        <v>0.19989999999999999</v>
      </c>
      <c r="G5833" s="2" t="s">
        <v>25</v>
      </c>
      <c r="H5833" s="3">
        <v>42375</v>
      </c>
    </row>
    <row r="5834" spans="1:8">
      <c r="A5834" s="2" t="s">
        <v>491</v>
      </c>
      <c r="B5834" s="12">
        <v>71041813</v>
      </c>
      <c r="C5834" s="2">
        <v>0.65344999999999998</v>
      </c>
      <c r="D5834" s="2">
        <v>0.78413999999999995</v>
      </c>
      <c r="E5834" s="2" t="s">
        <v>24</v>
      </c>
      <c r="F5834" s="2">
        <v>0.2</v>
      </c>
      <c r="G5834" s="2" t="s">
        <v>25</v>
      </c>
      <c r="H5834" s="3">
        <v>42375</v>
      </c>
    </row>
    <row r="5835" spans="1:8">
      <c r="A5835" s="2" t="s">
        <v>492</v>
      </c>
      <c r="B5835" s="12">
        <v>71041924</v>
      </c>
      <c r="C5835" s="2">
        <v>0.35548999999999997</v>
      </c>
      <c r="D5835" s="2">
        <v>0.42654999999999998</v>
      </c>
      <c r="E5835" s="2" t="s">
        <v>24</v>
      </c>
      <c r="F5835" s="2">
        <v>0.19989999999999999</v>
      </c>
      <c r="G5835" s="2" t="s">
        <v>25</v>
      </c>
      <c r="H5835" s="3">
        <v>42375</v>
      </c>
    </row>
    <row r="5836" spans="1:8">
      <c r="A5836" s="2" t="s">
        <v>495</v>
      </c>
      <c r="B5836" s="12">
        <v>69154041</v>
      </c>
      <c r="C5836" s="2">
        <v>4.9755399999999996</v>
      </c>
      <c r="D5836" s="2">
        <v>5.5725499999999997</v>
      </c>
      <c r="E5836" s="2" t="s">
        <v>24</v>
      </c>
      <c r="F5836" s="2">
        <v>0.12</v>
      </c>
      <c r="G5836" s="2" t="s">
        <v>25</v>
      </c>
      <c r="H5836" s="3">
        <v>42375</v>
      </c>
    </row>
    <row r="5837" spans="1:8">
      <c r="A5837" s="2" t="s">
        <v>496</v>
      </c>
      <c r="B5837" s="12">
        <v>69152068</v>
      </c>
      <c r="C5837" s="2">
        <v>3.6430099999999999</v>
      </c>
      <c r="D5837" s="2">
        <v>4.0801299999999996</v>
      </c>
      <c r="E5837" s="2" t="s">
        <v>24</v>
      </c>
      <c r="F5837" s="2">
        <v>0.12</v>
      </c>
      <c r="G5837" s="2" t="s">
        <v>25</v>
      </c>
      <c r="H5837" s="3">
        <v>42375</v>
      </c>
    </row>
    <row r="5838" spans="1:8">
      <c r="A5838" s="2" t="s">
        <v>497</v>
      </c>
      <c r="B5838" s="12">
        <v>69153041</v>
      </c>
      <c r="C5838" s="2">
        <v>3.65876</v>
      </c>
      <c r="D5838" s="2">
        <v>4.0977699999999997</v>
      </c>
      <c r="E5838" s="2" t="s">
        <v>24</v>
      </c>
      <c r="F5838" s="2">
        <v>0.12</v>
      </c>
      <c r="G5838" s="2" t="s">
        <v>25</v>
      </c>
      <c r="H5838" s="3">
        <v>42375</v>
      </c>
    </row>
    <row r="5839" spans="1:8">
      <c r="A5839" s="2" t="s">
        <v>1836</v>
      </c>
      <c r="B5839" s="12">
        <v>23635051012</v>
      </c>
      <c r="C5839" s="2">
        <v>12.740970000000001</v>
      </c>
      <c r="D5839" s="2">
        <v>14.002319999999999</v>
      </c>
      <c r="E5839" s="2" t="s">
        <v>24</v>
      </c>
      <c r="F5839" s="2">
        <v>9.9000000000000005E-2</v>
      </c>
      <c r="G5839" s="2" t="s">
        <v>25</v>
      </c>
      <c r="H5839" s="3">
        <v>42375</v>
      </c>
    </row>
    <row r="5840" spans="1:8">
      <c r="A5840" s="2" t="s">
        <v>513</v>
      </c>
      <c r="B5840" s="12">
        <v>46110081</v>
      </c>
      <c r="C5840" s="2">
        <v>3.81548</v>
      </c>
      <c r="D5840" s="2">
        <v>4.17563</v>
      </c>
      <c r="E5840" s="2" t="s">
        <v>24</v>
      </c>
      <c r="F5840" s="2">
        <v>9.4399999999999998E-2</v>
      </c>
      <c r="G5840" s="2" t="s">
        <v>25</v>
      </c>
      <c r="H5840" s="3">
        <v>42375</v>
      </c>
    </row>
    <row r="5841" spans="1:8">
      <c r="A5841" s="2" t="s">
        <v>514</v>
      </c>
      <c r="B5841" s="12">
        <v>46110181</v>
      </c>
      <c r="C5841" s="2">
        <v>3.81921</v>
      </c>
      <c r="D5841" s="2">
        <v>4.1797000000000004</v>
      </c>
      <c r="E5841" s="2" t="s">
        <v>24</v>
      </c>
      <c r="F5841" s="2">
        <v>9.4399999999999998E-2</v>
      </c>
      <c r="G5841" s="2" t="s">
        <v>25</v>
      </c>
      <c r="H5841" s="3">
        <v>42375</v>
      </c>
    </row>
    <row r="5842" spans="1:8">
      <c r="A5842" s="2" t="s">
        <v>515</v>
      </c>
      <c r="B5842" s="12">
        <v>46110281</v>
      </c>
      <c r="C5842" s="2">
        <v>3.8898100000000002</v>
      </c>
      <c r="D5842" s="2">
        <v>4.2569800000000004</v>
      </c>
      <c r="E5842" s="2" t="s">
        <v>24</v>
      </c>
      <c r="F5842" s="2">
        <v>9.4399999999999998E-2</v>
      </c>
      <c r="G5842" s="2" t="s">
        <v>25</v>
      </c>
      <c r="H5842" s="3">
        <v>42375</v>
      </c>
    </row>
    <row r="5843" spans="1:8">
      <c r="A5843" s="2" t="s">
        <v>516</v>
      </c>
      <c r="B5843" s="12">
        <v>46110381</v>
      </c>
      <c r="C5843" s="2">
        <v>3.8045100000000001</v>
      </c>
      <c r="D5843" s="2">
        <v>4.1636199999999999</v>
      </c>
      <c r="E5843" s="2" t="s">
        <v>24</v>
      </c>
      <c r="F5843" s="2">
        <v>9.4399999999999998E-2</v>
      </c>
      <c r="G5843" s="2" t="s">
        <v>25</v>
      </c>
      <c r="H5843" s="3">
        <v>42375</v>
      </c>
    </row>
    <row r="5844" spans="1:8">
      <c r="A5844" s="2" t="s">
        <v>517</v>
      </c>
      <c r="B5844" s="12">
        <v>46110481</v>
      </c>
      <c r="C5844" s="2">
        <v>3.8260000000000001</v>
      </c>
      <c r="D5844" s="2">
        <v>4.1871400000000003</v>
      </c>
      <c r="E5844" s="2" t="s">
        <v>24</v>
      </c>
      <c r="F5844" s="2">
        <v>9.4399999999999998E-2</v>
      </c>
      <c r="G5844" s="2" t="s">
        <v>25</v>
      </c>
      <c r="H5844" s="3">
        <v>42375</v>
      </c>
    </row>
    <row r="5845" spans="1:8">
      <c r="A5845" s="2" t="s">
        <v>518</v>
      </c>
      <c r="B5845" s="12">
        <v>46087221</v>
      </c>
      <c r="C5845" s="2">
        <v>8.6128400000000003</v>
      </c>
      <c r="D5845" s="2">
        <v>9.4259799999999991</v>
      </c>
      <c r="E5845" s="2" t="s">
        <v>24</v>
      </c>
      <c r="F5845" s="2">
        <v>9.4399999999999998E-2</v>
      </c>
      <c r="G5845" s="2" t="s">
        <v>25</v>
      </c>
      <c r="H5845" s="3">
        <v>42375</v>
      </c>
    </row>
    <row r="5846" spans="1:8">
      <c r="A5846" s="2" t="s">
        <v>519</v>
      </c>
      <c r="B5846" s="12">
        <v>46257512</v>
      </c>
      <c r="C5846" s="2">
        <v>4.7290799999999997</v>
      </c>
      <c r="D5846" s="2">
        <v>5.1754499999999997</v>
      </c>
      <c r="E5846" s="2" t="s">
        <v>24</v>
      </c>
      <c r="F5846" s="2">
        <v>9.4399999999999998E-2</v>
      </c>
      <c r="G5846" s="2" t="s">
        <v>25</v>
      </c>
      <c r="H5846" s="3">
        <v>42375</v>
      </c>
    </row>
    <row r="5847" spans="1:8">
      <c r="A5847" s="2" t="s">
        <v>520</v>
      </c>
      <c r="B5847" s="12">
        <v>46110511</v>
      </c>
      <c r="C5847" s="2">
        <v>4.6856299999999997</v>
      </c>
      <c r="D5847" s="2">
        <v>5.12791</v>
      </c>
      <c r="E5847" s="2" t="s">
        <v>24</v>
      </c>
      <c r="F5847" s="2">
        <v>9.4399999999999998E-2</v>
      </c>
      <c r="G5847" s="2" t="s">
        <v>25</v>
      </c>
      <c r="H5847" s="3">
        <v>42375</v>
      </c>
    </row>
    <row r="5848" spans="1:8">
      <c r="A5848" s="2" t="s">
        <v>521</v>
      </c>
      <c r="B5848" s="12">
        <v>46110611</v>
      </c>
      <c r="C5848" s="2">
        <v>4.6785500000000004</v>
      </c>
      <c r="D5848" s="2">
        <v>5.1201600000000003</v>
      </c>
      <c r="E5848" s="2" t="s">
        <v>24</v>
      </c>
      <c r="F5848" s="2">
        <v>9.4399999999999998E-2</v>
      </c>
      <c r="G5848" s="2" t="s">
        <v>25</v>
      </c>
      <c r="H5848" s="3">
        <v>42375</v>
      </c>
    </row>
    <row r="5849" spans="1:8">
      <c r="A5849" s="2" t="s">
        <v>522</v>
      </c>
      <c r="B5849" s="12">
        <v>46110711</v>
      </c>
      <c r="C5849" s="2">
        <v>4.7700199999999997</v>
      </c>
      <c r="D5849" s="2">
        <v>5.2202599999999997</v>
      </c>
      <c r="E5849" s="2" t="s">
        <v>24</v>
      </c>
      <c r="F5849" s="2">
        <v>9.4399999999999998E-2</v>
      </c>
      <c r="G5849" s="2" t="s">
        <v>25</v>
      </c>
      <c r="H5849" s="3">
        <v>42375</v>
      </c>
    </row>
    <row r="5850" spans="1:8">
      <c r="A5850" s="2" t="s">
        <v>523</v>
      </c>
      <c r="B5850" s="12">
        <v>46110811</v>
      </c>
      <c r="C5850" s="2">
        <v>4.6874200000000004</v>
      </c>
      <c r="D5850" s="2">
        <v>5.1298599999999999</v>
      </c>
      <c r="E5850" s="2" t="s">
        <v>24</v>
      </c>
      <c r="F5850" s="2">
        <v>9.4399999999999998E-2</v>
      </c>
      <c r="G5850" s="2" t="s">
        <v>25</v>
      </c>
      <c r="H5850" s="3">
        <v>42375</v>
      </c>
    </row>
    <row r="5851" spans="1:8">
      <c r="A5851" s="2" t="s">
        <v>528</v>
      </c>
      <c r="B5851" s="12">
        <v>8122201</v>
      </c>
      <c r="C5851" s="2">
        <v>8.1839300000000001</v>
      </c>
      <c r="D5851" s="2">
        <v>8.9564199999999996</v>
      </c>
      <c r="E5851" s="2" t="s">
        <v>24</v>
      </c>
      <c r="F5851" s="2">
        <v>9.4399999999999998E-2</v>
      </c>
      <c r="G5851" s="2" t="s">
        <v>25</v>
      </c>
      <c r="H5851" s="3">
        <v>42375</v>
      </c>
    </row>
    <row r="5852" spans="1:8">
      <c r="A5852" s="2" t="s">
        <v>1933</v>
      </c>
      <c r="B5852" s="12">
        <v>8121030</v>
      </c>
      <c r="C5852" s="2">
        <v>7.4429999999999996</v>
      </c>
      <c r="D5852" s="2">
        <v>8.9144799999999993</v>
      </c>
      <c r="E5852" s="2" t="s">
        <v>24</v>
      </c>
      <c r="F5852" s="2">
        <v>0.19769999999999999</v>
      </c>
      <c r="G5852" s="2" t="s">
        <v>25</v>
      </c>
      <c r="H5852" s="3">
        <v>42375</v>
      </c>
    </row>
    <row r="5853" spans="1:8">
      <c r="A5853" s="2" t="s">
        <v>529</v>
      </c>
      <c r="B5853" s="12">
        <v>8121101</v>
      </c>
      <c r="C5853" s="2">
        <v>8.1952200000000008</v>
      </c>
      <c r="D5853" s="2">
        <v>8.9687699999999992</v>
      </c>
      <c r="E5853" s="2" t="s">
        <v>24</v>
      </c>
      <c r="F5853" s="2">
        <v>9.4399999999999998E-2</v>
      </c>
      <c r="G5853" s="2" t="s">
        <v>25</v>
      </c>
      <c r="H5853" s="3">
        <v>42375</v>
      </c>
    </row>
    <row r="5854" spans="1:8">
      <c r="A5854" s="2" t="s">
        <v>531</v>
      </c>
      <c r="B5854" s="12">
        <v>69265066</v>
      </c>
      <c r="C5854" s="2">
        <v>3.6798199999999999</v>
      </c>
      <c r="D5854" s="2">
        <v>4.1214399999999998</v>
      </c>
      <c r="E5854" s="2" t="s">
        <v>24</v>
      </c>
      <c r="F5854" s="2">
        <v>0.12</v>
      </c>
      <c r="G5854" s="2" t="s">
        <v>25</v>
      </c>
      <c r="H5854" s="3">
        <v>42375</v>
      </c>
    </row>
    <row r="5855" spans="1:8">
      <c r="A5855" s="2" t="s">
        <v>532</v>
      </c>
      <c r="B5855" s="12">
        <v>69266066</v>
      </c>
      <c r="C5855" s="2">
        <v>6.5219699999999996</v>
      </c>
      <c r="D5855" s="2">
        <v>7.3045400000000003</v>
      </c>
      <c r="E5855" s="2" t="s">
        <v>24</v>
      </c>
      <c r="F5855" s="2">
        <v>0.12</v>
      </c>
      <c r="G5855" s="2" t="s">
        <v>25</v>
      </c>
      <c r="H5855" s="3">
        <v>42375</v>
      </c>
    </row>
    <row r="5856" spans="1:8">
      <c r="A5856" s="2" t="s">
        <v>533</v>
      </c>
      <c r="B5856" s="12">
        <v>32170801</v>
      </c>
      <c r="C5856" s="2">
        <v>3.0173800000000002</v>
      </c>
      <c r="D5856" s="2">
        <v>3.2255500000000001</v>
      </c>
      <c r="E5856" s="2" t="s">
        <v>24</v>
      </c>
      <c r="F5856" s="2">
        <v>6.9000000000000006E-2</v>
      </c>
      <c r="G5856" s="2" t="s">
        <v>25</v>
      </c>
      <c r="H5856" s="3">
        <v>42375</v>
      </c>
    </row>
    <row r="5857" spans="1:8">
      <c r="A5857" s="2" t="s">
        <v>534</v>
      </c>
      <c r="B5857" s="12">
        <v>32171101</v>
      </c>
      <c r="C5857" s="2">
        <v>5.8292799999999998</v>
      </c>
      <c r="D5857" s="2">
        <v>6.2314999999999996</v>
      </c>
      <c r="E5857" s="2" t="s">
        <v>24</v>
      </c>
      <c r="F5857" s="2">
        <v>6.9000000000000006E-2</v>
      </c>
      <c r="G5857" s="2" t="s">
        <v>25</v>
      </c>
      <c r="H5857" s="3">
        <v>42375</v>
      </c>
    </row>
    <row r="5858" spans="1:8">
      <c r="A5858" s="2" t="s">
        <v>535</v>
      </c>
      <c r="B5858" s="12">
        <v>8084401</v>
      </c>
      <c r="C5858" s="2">
        <v>8.8549699999999998</v>
      </c>
      <c r="D5858" s="2">
        <v>9.6909700000000001</v>
      </c>
      <c r="E5858" s="2" t="s">
        <v>24</v>
      </c>
      <c r="F5858" s="2">
        <v>9.4399999999999998E-2</v>
      </c>
      <c r="G5858" s="2" t="s">
        <v>25</v>
      </c>
      <c r="H5858" s="3">
        <v>42375</v>
      </c>
    </row>
    <row r="5859" spans="1:8">
      <c r="A5859" s="2" t="s">
        <v>536</v>
      </c>
      <c r="B5859" s="12">
        <v>8084381</v>
      </c>
      <c r="C5859" s="2">
        <v>8.9127100000000006</v>
      </c>
      <c r="D5859" s="2">
        <v>9.7540700000000005</v>
      </c>
      <c r="E5859" s="2" t="s">
        <v>24</v>
      </c>
      <c r="F5859" s="2">
        <v>9.4399999999999998E-2</v>
      </c>
      <c r="G5859" s="2" t="s">
        <v>25</v>
      </c>
      <c r="H5859" s="3">
        <v>42375</v>
      </c>
    </row>
    <row r="5860" spans="1:8">
      <c r="A5860" s="2" t="s">
        <v>537</v>
      </c>
      <c r="B5860" s="12">
        <v>8084181</v>
      </c>
      <c r="C5860" s="2">
        <v>8.8317899999999998</v>
      </c>
      <c r="D5860" s="2">
        <v>9.6655099999999994</v>
      </c>
      <c r="E5860" s="2" t="s">
        <v>24</v>
      </c>
      <c r="F5860" s="2">
        <v>9.4399999999999998E-2</v>
      </c>
      <c r="G5860" s="2" t="s">
        <v>25</v>
      </c>
      <c r="H5860" s="3">
        <v>42375</v>
      </c>
    </row>
    <row r="5861" spans="1:8">
      <c r="A5861" s="2" t="s">
        <v>544</v>
      </c>
      <c r="B5861" s="12">
        <v>24478019010</v>
      </c>
      <c r="C5861" s="2">
        <v>3.3271299999999999</v>
      </c>
      <c r="D5861" s="2">
        <v>3.5267200000000001</v>
      </c>
      <c r="E5861" s="2" t="s">
        <v>24</v>
      </c>
      <c r="F5861" s="2">
        <v>0.06</v>
      </c>
      <c r="G5861" s="2" t="s">
        <v>25</v>
      </c>
      <c r="H5861" s="3">
        <v>42375</v>
      </c>
    </row>
    <row r="5862" spans="1:8">
      <c r="A5862" s="2" t="s">
        <v>544</v>
      </c>
      <c r="B5862" s="12">
        <v>24478020020</v>
      </c>
      <c r="C5862" s="2">
        <v>1.67005</v>
      </c>
      <c r="D5862" s="2">
        <v>1.77023</v>
      </c>
      <c r="E5862" s="2" t="s">
        <v>24</v>
      </c>
      <c r="F5862" s="2">
        <v>0.06</v>
      </c>
      <c r="G5862" s="2" t="s">
        <v>25</v>
      </c>
      <c r="H5862" s="3">
        <v>42375</v>
      </c>
    </row>
    <row r="5863" spans="1:8">
      <c r="A5863" s="2" t="s">
        <v>544</v>
      </c>
      <c r="B5863" s="12">
        <v>24478020525</v>
      </c>
      <c r="C5863" s="2">
        <v>1.3324</v>
      </c>
      <c r="D5863" s="2">
        <v>1.4123399999999999</v>
      </c>
      <c r="E5863" s="2" t="s">
        <v>24</v>
      </c>
      <c r="F5863" s="2">
        <v>0.06</v>
      </c>
      <c r="G5863" s="2" t="s">
        <v>25</v>
      </c>
      <c r="H5863" s="3">
        <v>42375</v>
      </c>
    </row>
    <row r="5864" spans="1:8">
      <c r="A5864" s="2" t="s">
        <v>544</v>
      </c>
      <c r="B5864" s="12">
        <v>24478021030</v>
      </c>
      <c r="C5864" s="2">
        <v>1.0936900000000001</v>
      </c>
      <c r="D5864" s="2">
        <v>1.1593</v>
      </c>
      <c r="E5864" s="2" t="s">
        <v>24</v>
      </c>
      <c r="F5864" s="2">
        <v>0.06</v>
      </c>
      <c r="G5864" s="2" t="s">
        <v>25</v>
      </c>
      <c r="H5864" s="3">
        <v>42375</v>
      </c>
    </row>
    <row r="5865" spans="1:8">
      <c r="A5865" s="2" t="s">
        <v>547</v>
      </c>
      <c r="B5865" s="12">
        <v>61958100401</v>
      </c>
      <c r="C5865" s="2">
        <v>7.2933899999999996</v>
      </c>
      <c r="D5865" s="2">
        <v>8.0153599999999994</v>
      </c>
      <c r="E5865" s="2" t="s">
        <v>24</v>
      </c>
      <c r="F5865" s="2">
        <v>9.9000000000000005E-2</v>
      </c>
      <c r="G5865" s="2" t="s">
        <v>25</v>
      </c>
      <c r="H5865" s="3">
        <v>42375</v>
      </c>
    </row>
    <row r="5866" spans="1:8">
      <c r="A5866" s="2" t="s">
        <v>548</v>
      </c>
      <c r="B5866" s="12">
        <v>61958100301</v>
      </c>
      <c r="C5866" s="2">
        <v>4.4504599999999996</v>
      </c>
      <c r="D5866" s="2">
        <v>4.8910099999999996</v>
      </c>
      <c r="E5866" s="2" t="s">
        <v>24</v>
      </c>
      <c r="F5866" s="2">
        <v>9.9000000000000005E-2</v>
      </c>
      <c r="G5866" s="2" t="s">
        <v>25</v>
      </c>
      <c r="H5866" s="3">
        <v>42375</v>
      </c>
    </row>
    <row r="5867" spans="1:8">
      <c r="A5867" s="2" t="s">
        <v>549</v>
      </c>
      <c r="B5867" s="12">
        <v>8104005</v>
      </c>
      <c r="C5867" s="2">
        <v>10.7249</v>
      </c>
      <c r="D5867" s="2">
        <v>11.47672</v>
      </c>
      <c r="E5867" s="2" t="s">
        <v>24</v>
      </c>
      <c r="F5867" s="2">
        <v>7.0099999999999996E-2</v>
      </c>
      <c r="G5867" s="2" t="s">
        <v>25</v>
      </c>
      <c r="H5867" s="3">
        <v>42375</v>
      </c>
    </row>
    <row r="5868" spans="1:8">
      <c r="A5868" s="2" t="s">
        <v>550</v>
      </c>
      <c r="B5868" s="12">
        <v>8104105</v>
      </c>
      <c r="C5868" s="2">
        <v>20.759709999999998</v>
      </c>
      <c r="D5868" s="2">
        <v>22.212890000000002</v>
      </c>
      <c r="E5868" s="2" t="s">
        <v>24</v>
      </c>
      <c r="F5868" s="2">
        <v>7.0000000000000007E-2</v>
      </c>
      <c r="G5868" s="2" t="s">
        <v>25</v>
      </c>
      <c r="H5868" s="3">
        <v>42375</v>
      </c>
    </row>
    <row r="5869" spans="1:8">
      <c r="A5869" s="2" t="s">
        <v>1667</v>
      </c>
      <c r="B5869" s="12">
        <v>8103004</v>
      </c>
      <c r="C5869" s="2">
        <v>21.139510000000001</v>
      </c>
      <c r="D5869" s="2">
        <v>22.621390000000002</v>
      </c>
      <c r="E5869" s="2" t="s">
        <v>24</v>
      </c>
      <c r="F5869" s="2">
        <v>7.0099999999999996E-2</v>
      </c>
      <c r="G5869" s="2" t="s">
        <v>25</v>
      </c>
      <c r="H5869" s="3">
        <v>42375</v>
      </c>
    </row>
    <row r="5870" spans="1:8">
      <c r="A5870" s="2" t="s">
        <v>551</v>
      </c>
      <c r="B5870" s="12">
        <v>8104205</v>
      </c>
      <c r="C5870" s="2">
        <v>42.264380000000003</v>
      </c>
      <c r="D5870" s="2">
        <v>45.22289</v>
      </c>
      <c r="E5870" s="2" t="s">
        <v>24</v>
      </c>
      <c r="F5870" s="2">
        <v>7.0000000000000007E-2</v>
      </c>
      <c r="G5870" s="2" t="s">
        <v>25</v>
      </c>
      <c r="H5870" s="3">
        <v>42375</v>
      </c>
    </row>
    <row r="5871" spans="1:8">
      <c r="A5871" s="2" t="s">
        <v>1541</v>
      </c>
      <c r="B5871" s="12">
        <v>75987002201</v>
      </c>
      <c r="C5871" s="2">
        <v>47.927140000000001</v>
      </c>
      <c r="D5871" s="2">
        <v>52.670009999999998</v>
      </c>
      <c r="E5871" s="2" t="s">
        <v>24</v>
      </c>
      <c r="F5871" s="2">
        <v>9.9000000000000005E-2</v>
      </c>
      <c r="G5871" s="2" t="s">
        <v>25</v>
      </c>
      <c r="H5871" s="3">
        <v>42375</v>
      </c>
    </row>
    <row r="5872" spans="1:8">
      <c r="A5872" s="2" t="s">
        <v>554</v>
      </c>
      <c r="B5872" s="12">
        <v>49233045</v>
      </c>
      <c r="C5872" s="2">
        <v>36.399299999999997</v>
      </c>
      <c r="D5872" s="2">
        <v>40.766860000000001</v>
      </c>
      <c r="E5872" s="2" t="s">
        <v>24</v>
      </c>
      <c r="F5872" s="2">
        <v>0.12</v>
      </c>
      <c r="G5872" s="2" t="s">
        <v>25</v>
      </c>
      <c r="H5872" s="3">
        <v>42375</v>
      </c>
    </row>
    <row r="5873" spans="1:8">
      <c r="A5873" s="2" t="s">
        <v>555</v>
      </c>
      <c r="B5873" s="12">
        <v>49234005</v>
      </c>
      <c r="C5873" s="2">
        <v>36.49297</v>
      </c>
      <c r="D5873" s="2">
        <v>40.871259999999999</v>
      </c>
      <c r="E5873" s="2" t="s">
        <v>24</v>
      </c>
      <c r="F5873" s="2">
        <v>0.12</v>
      </c>
      <c r="G5873" s="2" t="s">
        <v>25</v>
      </c>
      <c r="H5873" s="3">
        <v>42375</v>
      </c>
    </row>
    <row r="5874" spans="1:8">
      <c r="A5874" s="2" t="s">
        <v>557</v>
      </c>
      <c r="B5874" s="12">
        <v>69419068</v>
      </c>
      <c r="C5874" s="2">
        <v>29.732980000000001</v>
      </c>
      <c r="D5874" s="2">
        <v>32.539769999999997</v>
      </c>
      <c r="E5874" s="2" t="s">
        <v>24</v>
      </c>
      <c r="F5874" s="2">
        <v>9.4399999999999998E-2</v>
      </c>
      <c r="G5874" s="2" t="s">
        <v>25</v>
      </c>
      <c r="H5874" s="3">
        <v>42375</v>
      </c>
    </row>
    <row r="5875" spans="1:8">
      <c r="A5875" s="2" t="s">
        <v>562</v>
      </c>
      <c r="B5875" s="12">
        <v>10631020602</v>
      </c>
      <c r="C5875" s="2">
        <v>0.88058000000000003</v>
      </c>
      <c r="D5875" s="2">
        <v>1.2791399999999999</v>
      </c>
      <c r="E5875" s="2" t="s">
        <v>24</v>
      </c>
      <c r="F5875" s="2">
        <v>0.4526</v>
      </c>
      <c r="G5875" s="2" t="s">
        <v>25</v>
      </c>
      <c r="H5875" s="3">
        <v>42375</v>
      </c>
    </row>
    <row r="5876" spans="1:8">
      <c r="A5876" s="2" t="s">
        <v>578</v>
      </c>
      <c r="B5876" s="12">
        <v>60793013601</v>
      </c>
      <c r="C5876" s="2">
        <v>6.2413800000000004</v>
      </c>
      <c r="D5876" s="2">
        <v>6.8305699999999998</v>
      </c>
      <c r="E5876" s="2" t="s">
        <v>24</v>
      </c>
      <c r="F5876" s="2">
        <v>9.4399999999999998E-2</v>
      </c>
      <c r="G5876" s="2" t="s">
        <v>25</v>
      </c>
      <c r="H5876" s="3">
        <v>42375</v>
      </c>
    </row>
    <row r="5877" spans="1:8">
      <c r="A5877" s="2" t="s">
        <v>580</v>
      </c>
      <c r="B5877" s="12">
        <v>9001103</v>
      </c>
      <c r="C5877" s="2">
        <v>7.4988900000000003</v>
      </c>
      <c r="D5877" s="2">
        <v>8.2076100000000007</v>
      </c>
      <c r="E5877" s="2" t="s">
        <v>24</v>
      </c>
      <c r="F5877" s="2">
        <v>9.4500000000000001E-2</v>
      </c>
      <c r="G5877" s="2" t="s">
        <v>25</v>
      </c>
      <c r="H5877" s="3">
        <v>42375</v>
      </c>
    </row>
    <row r="5878" spans="1:8">
      <c r="A5878" s="2" t="s">
        <v>580</v>
      </c>
      <c r="B5878" s="12">
        <v>9082501</v>
      </c>
      <c r="C5878" s="2">
        <v>5.5684199999999997</v>
      </c>
      <c r="D5878" s="2">
        <v>6.0973699999999997</v>
      </c>
      <c r="E5878" s="2" t="s">
        <v>24</v>
      </c>
      <c r="F5878" s="2">
        <v>9.5000000000000001E-2</v>
      </c>
      <c r="G5878" s="2" t="s">
        <v>25</v>
      </c>
      <c r="H5878" s="3">
        <v>42375</v>
      </c>
    </row>
    <row r="5879" spans="1:8">
      <c r="A5879" s="2" t="s">
        <v>581</v>
      </c>
      <c r="B5879" s="12">
        <v>9004722</v>
      </c>
      <c r="C5879" s="2">
        <v>6.2625500000000001</v>
      </c>
      <c r="D5879" s="2">
        <v>7.0140599999999997</v>
      </c>
      <c r="E5879" s="2" t="s">
        <v>24</v>
      </c>
      <c r="F5879" s="2">
        <v>0.12</v>
      </c>
      <c r="G5879" s="2" t="s">
        <v>25</v>
      </c>
      <c r="H5879" s="3">
        <v>42375</v>
      </c>
    </row>
    <row r="5880" spans="1:8">
      <c r="A5880" s="2" t="s">
        <v>582</v>
      </c>
      <c r="B5880" s="12">
        <v>9003928</v>
      </c>
      <c r="C5880" s="2">
        <v>2.84416</v>
      </c>
      <c r="D5880" s="2">
        <v>3.1853500000000001</v>
      </c>
      <c r="E5880" s="2" t="s">
        <v>24</v>
      </c>
      <c r="F5880" s="2">
        <v>0.12</v>
      </c>
      <c r="G5880" s="2" t="s">
        <v>25</v>
      </c>
      <c r="H5880" s="3">
        <v>42375</v>
      </c>
    </row>
    <row r="5881" spans="1:8">
      <c r="A5881" s="2" t="s">
        <v>583</v>
      </c>
      <c r="B5881" s="12">
        <v>60793014601</v>
      </c>
      <c r="C5881" s="2">
        <v>6.7482800000000003</v>
      </c>
      <c r="D5881" s="2">
        <v>7.3852500000000001</v>
      </c>
      <c r="E5881" s="2" t="s">
        <v>24</v>
      </c>
      <c r="F5881" s="2">
        <v>9.4399999999999998E-2</v>
      </c>
      <c r="G5881" s="2" t="s">
        <v>25</v>
      </c>
      <c r="H5881" s="3">
        <v>42375</v>
      </c>
    </row>
    <row r="5882" spans="1:8">
      <c r="A5882" s="2" t="s">
        <v>586</v>
      </c>
      <c r="B5882" s="12">
        <v>69055038</v>
      </c>
      <c r="C5882" s="2">
        <v>133.20142999999999</v>
      </c>
      <c r="D5882" s="2">
        <v>139.86150000000001</v>
      </c>
      <c r="E5882" s="2" t="s">
        <v>24</v>
      </c>
      <c r="F5882" s="2">
        <v>0.05</v>
      </c>
      <c r="G5882" s="2" t="s">
        <v>25</v>
      </c>
      <c r="H5882" s="3">
        <v>42375</v>
      </c>
    </row>
    <row r="5883" spans="1:8">
      <c r="A5883" s="2" t="s">
        <v>587</v>
      </c>
      <c r="B5883" s="12">
        <v>69077038</v>
      </c>
      <c r="C5883" s="2">
        <v>268.94902999999999</v>
      </c>
      <c r="D5883" s="2">
        <v>282.39648999999997</v>
      </c>
      <c r="E5883" s="2" t="s">
        <v>24</v>
      </c>
      <c r="F5883" s="2">
        <v>0.05</v>
      </c>
      <c r="G5883" s="2" t="s">
        <v>25</v>
      </c>
      <c r="H5883" s="3">
        <v>42375</v>
      </c>
    </row>
    <row r="5884" spans="1:8">
      <c r="A5884" s="2" t="s">
        <v>592</v>
      </c>
      <c r="B5884" s="12">
        <v>74662411</v>
      </c>
      <c r="C5884" s="2">
        <v>0.99380999999999997</v>
      </c>
      <c r="D5884" s="2">
        <v>1.0498700000000001</v>
      </c>
      <c r="E5884" s="2" t="s">
        <v>24</v>
      </c>
      <c r="F5884" s="2">
        <v>5.6399999999999999E-2</v>
      </c>
      <c r="G5884" s="2" t="s">
        <v>25</v>
      </c>
      <c r="H5884" s="3">
        <v>42375</v>
      </c>
    </row>
    <row r="5885" spans="1:8">
      <c r="A5885" s="2" t="s">
        <v>593</v>
      </c>
      <c r="B5885" s="12">
        <v>74929619</v>
      </c>
      <c r="C5885" s="2">
        <v>0.98812999999999995</v>
      </c>
      <c r="D5885" s="2">
        <v>1.04359</v>
      </c>
      <c r="E5885" s="2" t="s">
        <v>24</v>
      </c>
      <c r="F5885" s="2">
        <v>5.6099999999999997E-2</v>
      </c>
      <c r="G5885" s="2" t="s">
        <v>25</v>
      </c>
      <c r="H5885" s="3">
        <v>42375</v>
      </c>
    </row>
    <row r="5886" spans="1:8">
      <c r="A5886" s="2" t="s">
        <v>594</v>
      </c>
      <c r="B5886" s="12">
        <v>74706811</v>
      </c>
      <c r="C5886" s="2">
        <v>0.98626000000000003</v>
      </c>
      <c r="D5886" s="2">
        <v>1.0396700000000001</v>
      </c>
      <c r="E5886" s="2" t="s">
        <v>24</v>
      </c>
      <c r="F5886" s="2">
        <v>5.4199999999999998E-2</v>
      </c>
      <c r="G5886" s="2" t="s">
        <v>25</v>
      </c>
      <c r="H5886" s="3">
        <v>42375</v>
      </c>
    </row>
    <row r="5887" spans="1:8">
      <c r="A5887" s="2" t="s">
        <v>595</v>
      </c>
      <c r="B5887" s="12">
        <v>74372719</v>
      </c>
      <c r="C5887" s="2">
        <v>0.99795999999999996</v>
      </c>
      <c r="D5887" s="2">
        <v>1.0514399999999999</v>
      </c>
      <c r="E5887" s="2" t="s">
        <v>24</v>
      </c>
      <c r="F5887" s="2">
        <v>5.3600000000000002E-2</v>
      </c>
      <c r="G5887" s="2" t="s">
        <v>25</v>
      </c>
      <c r="H5887" s="3">
        <v>42375</v>
      </c>
    </row>
    <row r="5888" spans="1:8">
      <c r="A5888" s="2" t="s">
        <v>596</v>
      </c>
      <c r="B5888" s="12">
        <v>74706911</v>
      </c>
      <c r="C5888" s="2">
        <v>1.0027699999999999</v>
      </c>
      <c r="D5888" s="2">
        <v>1.0493399999999999</v>
      </c>
      <c r="E5888" s="2" t="s">
        <v>24</v>
      </c>
      <c r="F5888" s="2">
        <v>4.6399999999999997E-2</v>
      </c>
      <c r="G5888" s="2" t="s">
        <v>25</v>
      </c>
      <c r="H5888" s="3">
        <v>42375</v>
      </c>
    </row>
    <row r="5889" spans="1:8">
      <c r="A5889" s="2" t="s">
        <v>599</v>
      </c>
      <c r="B5889" s="12">
        <v>74434119</v>
      </c>
      <c r="C5889" s="2">
        <v>0.94171000000000005</v>
      </c>
      <c r="D5889" s="2">
        <v>0.98641999999999996</v>
      </c>
      <c r="E5889" s="2" t="s">
        <v>24</v>
      </c>
      <c r="F5889" s="2">
        <v>4.7500000000000001E-2</v>
      </c>
      <c r="G5889" s="2" t="s">
        <v>25</v>
      </c>
      <c r="H5889" s="3">
        <v>42375</v>
      </c>
    </row>
    <row r="5890" spans="1:8">
      <c r="A5890" s="2" t="s">
        <v>600</v>
      </c>
      <c r="B5890" s="12">
        <v>74455211</v>
      </c>
      <c r="C5890" s="2">
        <v>0.95709999999999995</v>
      </c>
      <c r="D5890" s="2">
        <v>1.01223</v>
      </c>
      <c r="E5890" s="2" t="s">
        <v>24</v>
      </c>
      <c r="F5890" s="2">
        <v>5.7599999999999998E-2</v>
      </c>
      <c r="G5890" s="2" t="s">
        <v>25</v>
      </c>
      <c r="H5890" s="3">
        <v>42375</v>
      </c>
    </row>
    <row r="5891" spans="1:8">
      <c r="A5891" s="2" t="s">
        <v>601</v>
      </c>
      <c r="B5891" s="12">
        <v>74518211</v>
      </c>
      <c r="C5891" s="2">
        <v>0.96321000000000001</v>
      </c>
      <c r="D5891" s="2">
        <v>1.0187200000000001</v>
      </c>
      <c r="E5891" s="2" t="s">
        <v>24</v>
      </c>
      <c r="F5891" s="2">
        <v>5.7599999999999998E-2</v>
      </c>
      <c r="G5891" s="2" t="s">
        <v>25</v>
      </c>
      <c r="H5891" s="3">
        <v>42375</v>
      </c>
    </row>
    <row r="5892" spans="1:8">
      <c r="A5892" s="2" t="s">
        <v>602</v>
      </c>
      <c r="B5892" s="12">
        <v>74659419</v>
      </c>
      <c r="C5892" s="2">
        <v>0.96987999999999996</v>
      </c>
      <c r="D5892" s="2">
        <v>1.0257099999999999</v>
      </c>
      <c r="E5892" s="2" t="s">
        <v>24</v>
      </c>
      <c r="F5892" s="2">
        <v>5.7599999999999998E-2</v>
      </c>
      <c r="G5892" s="2" t="s">
        <v>25</v>
      </c>
      <c r="H5892" s="3">
        <v>42375</v>
      </c>
    </row>
    <row r="5893" spans="1:8">
      <c r="A5893" s="2" t="s">
        <v>1440</v>
      </c>
      <c r="B5893" s="12">
        <v>74328713</v>
      </c>
      <c r="C5893" s="2">
        <v>5.0368300000000001</v>
      </c>
      <c r="D5893" s="2">
        <v>5.3843699999999997</v>
      </c>
      <c r="E5893" s="2" t="s">
        <v>24</v>
      </c>
      <c r="F5893" s="2">
        <v>6.9000000000000006E-2</v>
      </c>
      <c r="G5893" s="2" t="s">
        <v>25</v>
      </c>
      <c r="H5893" s="3">
        <v>42375</v>
      </c>
    </row>
    <row r="5894" spans="1:8">
      <c r="A5894" s="2" t="s">
        <v>604</v>
      </c>
      <c r="B5894" s="12">
        <v>74328913</v>
      </c>
      <c r="C5894" s="2">
        <v>5.0434200000000002</v>
      </c>
      <c r="D5894" s="2">
        <v>5.3914099999999996</v>
      </c>
      <c r="E5894" s="2" t="s">
        <v>24</v>
      </c>
      <c r="F5894" s="2">
        <v>6.9000000000000006E-2</v>
      </c>
      <c r="G5894" s="2" t="s">
        <v>25</v>
      </c>
      <c r="H5894" s="3">
        <v>42375</v>
      </c>
    </row>
    <row r="5895" spans="1:8">
      <c r="A5895" s="2" t="s">
        <v>605</v>
      </c>
      <c r="B5895" s="12">
        <v>74329013</v>
      </c>
      <c r="C5895" s="2">
        <v>5.0313400000000001</v>
      </c>
      <c r="D5895" s="2">
        <v>5.3784999999999998</v>
      </c>
      <c r="E5895" s="2" t="s">
        <v>24</v>
      </c>
      <c r="F5895" s="2">
        <v>6.9000000000000006E-2</v>
      </c>
      <c r="G5895" s="2" t="s">
        <v>25</v>
      </c>
      <c r="H5895" s="3">
        <v>42375</v>
      </c>
    </row>
    <row r="5896" spans="1:8">
      <c r="A5896" s="2" t="s">
        <v>610</v>
      </c>
      <c r="B5896" s="12">
        <v>69580043</v>
      </c>
      <c r="C5896" s="2">
        <v>6.6068699999999998</v>
      </c>
      <c r="D5896" s="2">
        <v>7.9283099999999997</v>
      </c>
      <c r="E5896" s="2" t="s">
        <v>24</v>
      </c>
      <c r="F5896" s="2">
        <v>0.2</v>
      </c>
      <c r="G5896" s="2" t="s">
        <v>25</v>
      </c>
      <c r="H5896" s="3">
        <v>42375</v>
      </c>
    </row>
    <row r="5897" spans="1:8">
      <c r="A5897" s="2" t="s">
        <v>611</v>
      </c>
      <c r="B5897" s="12">
        <v>69581043</v>
      </c>
      <c r="C5897" s="2">
        <v>6.5950199999999999</v>
      </c>
      <c r="D5897" s="2">
        <v>7.9140899999999998</v>
      </c>
      <c r="E5897" s="2" t="s">
        <v>24</v>
      </c>
      <c r="F5897" s="2">
        <v>0.2</v>
      </c>
      <c r="G5897" s="2" t="s">
        <v>25</v>
      </c>
      <c r="H5897" s="3">
        <v>42375</v>
      </c>
    </row>
    <row r="5898" spans="1:8">
      <c r="A5898" s="2" t="s">
        <v>612</v>
      </c>
      <c r="B5898" s="12">
        <v>69582043</v>
      </c>
      <c r="C5898" s="2">
        <v>6.6086799999999997</v>
      </c>
      <c r="D5898" s="2">
        <v>7.9304899999999998</v>
      </c>
      <c r="E5898" s="2" t="s">
        <v>24</v>
      </c>
      <c r="F5898" s="2">
        <v>0.2</v>
      </c>
      <c r="G5898" s="2" t="s">
        <v>25</v>
      </c>
      <c r="H5898" s="3">
        <v>42375</v>
      </c>
    </row>
    <row r="5899" spans="1:8">
      <c r="A5899" s="2" t="s">
        <v>613</v>
      </c>
      <c r="B5899" s="12">
        <v>24090049584</v>
      </c>
      <c r="C5899" s="2">
        <v>3.1915499999999999</v>
      </c>
      <c r="D5899" s="2">
        <v>3.5076700000000001</v>
      </c>
      <c r="E5899" s="2" t="s">
        <v>24</v>
      </c>
      <c r="F5899" s="2">
        <v>9.9000000000000005E-2</v>
      </c>
      <c r="G5899" s="2" t="s">
        <v>25</v>
      </c>
      <c r="H5899" s="3">
        <v>42375</v>
      </c>
    </row>
    <row r="5900" spans="1:8">
      <c r="A5900" s="2" t="s">
        <v>614</v>
      </c>
      <c r="B5900" s="12">
        <v>24090049684</v>
      </c>
      <c r="C5900" s="2">
        <v>3.1731400000000001</v>
      </c>
      <c r="D5900" s="2">
        <v>3.4874399999999999</v>
      </c>
      <c r="E5900" s="2" t="s">
        <v>24</v>
      </c>
      <c r="F5900" s="2">
        <v>9.9099999999999994E-2</v>
      </c>
      <c r="G5900" s="2" t="s">
        <v>25</v>
      </c>
      <c r="H5900" s="3">
        <v>42375</v>
      </c>
    </row>
    <row r="5901" spans="1:8">
      <c r="A5901" s="2" t="s">
        <v>615</v>
      </c>
      <c r="B5901" s="12">
        <v>24090049784</v>
      </c>
      <c r="C5901" s="2">
        <v>3.1297899999999998</v>
      </c>
      <c r="D5901" s="2">
        <v>3.4397899999999999</v>
      </c>
      <c r="E5901" s="2" t="s">
        <v>24</v>
      </c>
      <c r="F5901" s="2">
        <v>9.9000000000000005E-2</v>
      </c>
      <c r="G5901" s="2" t="s">
        <v>25</v>
      </c>
      <c r="H5901" s="3">
        <v>42375</v>
      </c>
    </row>
    <row r="5902" spans="1:8">
      <c r="A5902" s="2" t="s">
        <v>616</v>
      </c>
      <c r="B5902" s="12">
        <v>24090049084</v>
      </c>
      <c r="C5902" s="2">
        <v>3.19584</v>
      </c>
      <c r="D5902" s="2">
        <v>3.5123899999999999</v>
      </c>
      <c r="E5902" s="2" t="s">
        <v>24</v>
      </c>
      <c r="F5902" s="2">
        <v>9.9099999999999994E-2</v>
      </c>
      <c r="G5902" s="2" t="s">
        <v>25</v>
      </c>
      <c r="H5902" s="3">
        <v>42375</v>
      </c>
    </row>
    <row r="5903" spans="1:8">
      <c r="A5903" s="2" t="s">
        <v>1268</v>
      </c>
      <c r="B5903" s="12">
        <v>24090049884</v>
      </c>
      <c r="C5903" s="2">
        <v>3.2445900000000001</v>
      </c>
      <c r="D5903" s="2">
        <v>3.56596</v>
      </c>
      <c r="E5903" s="2" t="s">
        <v>24</v>
      </c>
      <c r="F5903" s="2">
        <v>9.9000000000000005E-2</v>
      </c>
      <c r="G5903" s="2" t="s">
        <v>25</v>
      </c>
      <c r="H5903" s="3">
        <v>42375</v>
      </c>
    </row>
    <row r="5904" spans="1:8">
      <c r="A5904" s="2" t="s">
        <v>617</v>
      </c>
      <c r="B5904" s="12">
        <v>24090049984</v>
      </c>
      <c r="C5904" s="2">
        <v>3.1762299999999999</v>
      </c>
      <c r="D5904" s="2">
        <v>3.4908299999999999</v>
      </c>
      <c r="E5904" s="2" t="s">
        <v>24</v>
      </c>
      <c r="F5904" s="2">
        <v>9.9000000000000005E-2</v>
      </c>
      <c r="G5904" s="2" t="s">
        <v>25</v>
      </c>
      <c r="H5904" s="3">
        <v>42375</v>
      </c>
    </row>
    <row r="5905" spans="1:8">
      <c r="A5905" s="2" t="s">
        <v>618</v>
      </c>
      <c r="B5905" s="12">
        <v>24090049184</v>
      </c>
      <c r="C5905" s="2">
        <v>3.1908599999999998</v>
      </c>
      <c r="D5905" s="2">
        <v>3.50691</v>
      </c>
      <c r="E5905" s="2" t="s">
        <v>24</v>
      </c>
      <c r="F5905" s="2">
        <v>9.9000000000000005E-2</v>
      </c>
      <c r="G5905" s="2" t="s">
        <v>25</v>
      </c>
      <c r="H5905" s="3">
        <v>42375</v>
      </c>
    </row>
    <row r="5906" spans="1:8">
      <c r="A5906" s="2" t="s">
        <v>619</v>
      </c>
      <c r="B5906" s="12">
        <v>24090049284</v>
      </c>
      <c r="C5906" s="2">
        <v>3.1812399999999998</v>
      </c>
      <c r="D5906" s="2">
        <v>3.49634</v>
      </c>
      <c r="E5906" s="2" t="s">
        <v>24</v>
      </c>
      <c r="F5906" s="2">
        <v>9.9000000000000005E-2</v>
      </c>
      <c r="G5906" s="2" t="s">
        <v>25</v>
      </c>
      <c r="H5906" s="3">
        <v>42375</v>
      </c>
    </row>
    <row r="5907" spans="1:8">
      <c r="A5907" s="2" t="s">
        <v>620</v>
      </c>
      <c r="B5907" s="12">
        <v>24090049384</v>
      </c>
      <c r="C5907" s="2">
        <v>3.1872099999999999</v>
      </c>
      <c r="D5907" s="2">
        <v>3.5028999999999999</v>
      </c>
      <c r="E5907" s="2" t="s">
        <v>24</v>
      </c>
      <c r="F5907" s="2">
        <v>9.9000000000000005E-2</v>
      </c>
      <c r="G5907" s="2" t="s">
        <v>25</v>
      </c>
      <c r="H5907" s="3">
        <v>42375</v>
      </c>
    </row>
    <row r="5908" spans="1:8">
      <c r="A5908" s="2" t="s">
        <v>621</v>
      </c>
      <c r="B5908" s="12">
        <v>24090049484</v>
      </c>
      <c r="C5908" s="2">
        <v>3.18607</v>
      </c>
      <c r="D5908" s="2">
        <v>3.5016500000000002</v>
      </c>
      <c r="E5908" s="2" t="s">
        <v>24</v>
      </c>
      <c r="F5908" s="2">
        <v>9.9000000000000005E-2</v>
      </c>
      <c r="G5908" s="2" t="s">
        <v>25</v>
      </c>
      <c r="H5908" s="3">
        <v>42375</v>
      </c>
    </row>
    <row r="5909" spans="1:8">
      <c r="A5909" s="2" t="s">
        <v>622</v>
      </c>
      <c r="B5909" s="12">
        <v>69024230</v>
      </c>
      <c r="C5909" s="2">
        <v>7.4949700000000004</v>
      </c>
      <c r="D5909" s="2">
        <v>8.0947099999999992</v>
      </c>
      <c r="E5909" s="2" t="s">
        <v>24</v>
      </c>
      <c r="F5909" s="2">
        <v>0.08</v>
      </c>
      <c r="G5909" s="2" t="s">
        <v>25</v>
      </c>
      <c r="H5909" s="3">
        <v>42375</v>
      </c>
    </row>
    <row r="5910" spans="1:8">
      <c r="A5910" s="2" t="s">
        <v>623</v>
      </c>
      <c r="B5910" s="12">
        <v>69024430</v>
      </c>
      <c r="C5910" s="2">
        <v>7.4825200000000001</v>
      </c>
      <c r="D5910" s="2">
        <v>8.08127</v>
      </c>
      <c r="E5910" s="2" t="s">
        <v>24</v>
      </c>
      <c r="F5910" s="2">
        <v>0.08</v>
      </c>
      <c r="G5910" s="2" t="s">
        <v>25</v>
      </c>
      <c r="H5910" s="3">
        <v>42375</v>
      </c>
    </row>
    <row r="5911" spans="1:8">
      <c r="A5911" s="2" t="s">
        <v>626</v>
      </c>
      <c r="B5911" s="12">
        <v>74918990</v>
      </c>
      <c r="C5911" s="2">
        <v>7.1929400000000001</v>
      </c>
      <c r="D5911" s="2">
        <v>7.6892500000000004</v>
      </c>
      <c r="E5911" s="2" t="s">
        <v>24</v>
      </c>
      <c r="F5911" s="2">
        <v>6.9000000000000006E-2</v>
      </c>
      <c r="G5911" s="2" t="s">
        <v>25</v>
      </c>
      <c r="H5911" s="3">
        <v>42375</v>
      </c>
    </row>
    <row r="5912" spans="1:8">
      <c r="A5912" s="2" t="s">
        <v>627</v>
      </c>
      <c r="B5912" s="12">
        <v>74964290</v>
      </c>
      <c r="C5912" s="2">
        <v>2.22058</v>
      </c>
      <c r="D5912" s="2">
        <v>2.3738000000000001</v>
      </c>
      <c r="E5912" s="2" t="s">
        <v>24</v>
      </c>
      <c r="F5912" s="2">
        <v>6.9000000000000006E-2</v>
      </c>
      <c r="G5912" s="2" t="s">
        <v>25</v>
      </c>
      <c r="H5912" s="3">
        <v>42375</v>
      </c>
    </row>
    <row r="5913" spans="1:8">
      <c r="A5913" s="2" t="s">
        <v>1816</v>
      </c>
      <c r="B5913" s="12">
        <v>2143380</v>
      </c>
      <c r="C5913" s="2">
        <v>256.42863</v>
      </c>
      <c r="D5913" s="2">
        <v>277.16345000000001</v>
      </c>
      <c r="E5913" s="2" t="s">
        <v>24</v>
      </c>
      <c r="F5913" s="2">
        <v>8.09E-2</v>
      </c>
      <c r="G5913" s="2" t="s">
        <v>25</v>
      </c>
      <c r="H5913" s="3">
        <v>42375</v>
      </c>
    </row>
    <row r="5914" spans="1:8">
      <c r="A5914" s="2" t="s">
        <v>1817</v>
      </c>
      <c r="B5914" s="12">
        <v>2143480</v>
      </c>
      <c r="C5914" s="2">
        <v>255.45974000000001</v>
      </c>
      <c r="D5914" s="2">
        <v>276.11622</v>
      </c>
      <c r="E5914" s="2" t="s">
        <v>24</v>
      </c>
      <c r="F5914" s="2">
        <v>8.09E-2</v>
      </c>
      <c r="G5914" s="2" t="s">
        <v>25</v>
      </c>
      <c r="H5914" s="3">
        <v>42375</v>
      </c>
    </row>
    <row r="5915" spans="1:8">
      <c r="A5915" s="2" t="s">
        <v>977</v>
      </c>
      <c r="B5915" s="12">
        <v>23594078088</v>
      </c>
      <c r="C5915" s="2">
        <v>0.71059000000000005</v>
      </c>
      <c r="D5915" s="2">
        <v>0.78166000000000002</v>
      </c>
      <c r="E5915" s="2" t="s">
        <v>24</v>
      </c>
      <c r="F5915" s="2">
        <v>0.1</v>
      </c>
      <c r="G5915" s="2" t="s">
        <v>25</v>
      </c>
      <c r="H5915" s="3">
        <v>42375</v>
      </c>
    </row>
    <row r="5916" spans="1:8">
      <c r="A5916" s="2" t="s">
        <v>1934</v>
      </c>
      <c r="B5916" s="12">
        <v>10631011901</v>
      </c>
      <c r="C5916" s="2">
        <v>2.52555</v>
      </c>
      <c r="D5916" s="2">
        <v>2.7276199999999999</v>
      </c>
      <c r="E5916" s="2" t="s">
        <v>24</v>
      </c>
      <c r="F5916" s="2">
        <v>0.08</v>
      </c>
      <c r="G5916" s="2" t="s">
        <v>25</v>
      </c>
      <c r="H5916" s="3">
        <v>42375</v>
      </c>
    </row>
    <row r="5917" spans="1:8">
      <c r="A5917" s="2" t="s">
        <v>632</v>
      </c>
      <c r="B5917" s="12">
        <v>69422030</v>
      </c>
      <c r="C5917" s="2">
        <v>36.687719999999999</v>
      </c>
      <c r="D5917" s="2">
        <v>41.420319999999997</v>
      </c>
      <c r="E5917" s="2" t="s">
        <v>24</v>
      </c>
      <c r="F5917" s="2">
        <v>0.129</v>
      </c>
      <c r="G5917" s="2" t="s">
        <v>25</v>
      </c>
      <c r="H5917" s="3">
        <v>42375</v>
      </c>
    </row>
    <row r="5918" spans="1:8">
      <c r="A5918" s="2" t="s">
        <v>633</v>
      </c>
      <c r="B5918" s="12">
        <v>69420030</v>
      </c>
      <c r="C5918" s="2">
        <v>36.50047</v>
      </c>
      <c r="D5918" s="2">
        <v>41.209029999999998</v>
      </c>
      <c r="E5918" s="2" t="s">
        <v>24</v>
      </c>
      <c r="F5918" s="2">
        <v>0.129</v>
      </c>
      <c r="G5918" s="2" t="s">
        <v>25</v>
      </c>
      <c r="H5918" s="3">
        <v>42375</v>
      </c>
    </row>
    <row r="5919" spans="1:8">
      <c r="A5919" s="2" t="s">
        <v>634</v>
      </c>
      <c r="B5919" s="12">
        <v>69421030</v>
      </c>
      <c r="C5919" s="2">
        <v>36.609029999999997</v>
      </c>
      <c r="D5919" s="2">
        <v>41.331470000000003</v>
      </c>
      <c r="E5919" s="2" t="s">
        <v>24</v>
      </c>
      <c r="F5919" s="2">
        <v>0.129</v>
      </c>
      <c r="G5919" s="2" t="s">
        <v>25</v>
      </c>
      <c r="H5919" s="3">
        <v>42375</v>
      </c>
    </row>
    <row r="5920" spans="1:8">
      <c r="A5920" s="2" t="s">
        <v>1841</v>
      </c>
      <c r="B5920" s="12">
        <v>74227714</v>
      </c>
      <c r="C5920" s="2">
        <v>3.6079500000000002</v>
      </c>
      <c r="D5920" s="2">
        <v>3.8568699999999998</v>
      </c>
      <c r="E5920" s="2" t="s">
        <v>24</v>
      </c>
      <c r="F5920" s="2">
        <v>6.9000000000000006E-2</v>
      </c>
      <c r="G5920" s="2" t="s">
        <v>25</v>
      </c>
      <c r="H5920" s="3">
        <v>42375</v>
      </c>
    </row>
    <row r="5921" spans="1:8">
      <c r="A5921" s="2" t="s">
        <v>653</v>
      </c>
      <c r="B5921" s="12">
        <v>13830301</v>
      </c>
      <c r="C5921" s="2">
        <v>49.63064</v>
      </c>
      <c r="D5921" s="2">
        <v>54.315770000000001</v>
      </c>
      <c r="E5921" s="2" t="s">
        <v>24</v>
      </c>
      <c r="F5921" s="2">
        <v>9.4399999999999998E-2</v>
      </c>
      <c r="G5921" s="2" t="s">
        <v>25</v>
      </c>
      <c r="H5921" s="3">
        <v>42375</v>
      </c>
    </row>
    <row r="5922" spans="1:8">
      <c r="A5922" s="2" t="s">
        <v>653</v>
      </c>
      <c r="B5922" s="12">
        <v>13830304</v>
      </c>
      <c r="C5922" s="2">
        <v>50.542250000000003</v>
      </c>
      <c r="D5922" s="2">
        <v>55.312429999999999</v>
      </c>
      <c r="E5922" s="2" t="s">
        <v>24</v>
      </c>
      <c r="F5922" s="2">
        <v>9.4399999999999998E-2</v>
      </c>
      <c r="G5922" s="2" t="s">
        <v>25</v>
      </c>
      <c r="H5922" s="3">
        <v>42375</v>
      </c>
    </row>
    <row r="5923" spans="1:8">
      <c r="A5923" s="2" t="s">
        <v>654</v>
      </c>
      <c r="B5923" s="12">
        <v>9002901</v>
      </c>
      <c r="C5923" s="2">
        <v>2.34171</v>
      </c>
      <c r="D5923" s="2">
        <v>2.6227399999999998</v>
      </c>
      <c r="E5923" s="2" t="s">
        <v>24</v>
      </c>
      <c r="F5923" s="2">
        <v>0.12</v>
      </c>
      <c r="G5923" s="2" t="s">
        <v>25</v>
      </c>
      <c r="H5923" s="3">
        <v>42375</v>
      </c>
    </row>
    <row r="5924" spans="1:8">
      <c r="A5924" s="2" t="s">
        <v>655</v>
      </c>
      <c r="B5924" s="12">
        <v>9005501</v>
      </c>
      <c r="C5924" s="2">
        <v>2.9239700000000002</v>
      </c>
      <c r="D5924" s="2">
        <v>3.2748699999999999</v>
      </c>
      <c r="E5924" s="2" t="s">
        <v>24</v>
      </c>
      <c r="F5924" s="2">
        <v>0.12</v>
      </c>
      <c r="G5924" s="2" t="s">
        <v>25</v>
      </c>
      <c r="H5924" s="3">
        <v>42375</v>
      </c>
    </row>
    <row r="5925" spans="1:8">
      <c r="A5925" s="2" t="s">
        <v>656</v>
      </c>
      <c r="B5925" s="12">
        <v>9009001</v>
      </c>
      <c r="C5925" s="2">
        <v>3.8744000000000001</v>
      </c>
      <c r="D5925" s="2">
        <v>4.3393699999999997</v>
      </c>
      <c r="E5925" s="2" t="s">
        <v>24</v>
      </c>
      <c r="F5925" s="2">
        <v>0.12</v>
      </c>
      <c r="G5925" s="2" t="s">
        <v>25</v>
      </c>
      <c r="H5925" s="3">
        <v>42375</v>
      </c>
    </row>
    <row r="5926" spans="1:8">
      <c r="A5926" s="2" t="s">
        <v>1173</v>
      </c>
      <c r="B5926" s="12">
        <v>9009401</v>
      </c>
      <c r="C5926" s="2">
        <v>6.6438100000000002</v>
      </c>
      <c r="D5926" s="2">
        <v>7.4411300000000002</v>
      </c>
      <c r="E5926" s="2" t="s">
        <v>24</v>
      </c>
      <c r="F5926" s="2">
        <v>0.12</v>
      </c>
      <c r="G5926" s="2" t="s">
        <v>25</v>
      </c>
      <c r="H5926" s="3">
        <v>42375</v>
      </c>
    </row>
    <row r="5927" spans="1:8">
      <c r="A5927" s="2" t="s">
        <v>1668</v>
      </c>
      <c r="B5927" s="12">
        <v>9005907</v>
      </c>
      <c r="C5927" s="2">
        <v>5.8554500000000003</v>
      </c>
      <c r="D5927" s="2">
        <v>6.5580499999999997</v>
      </c>
      <c r="E5927" s="2" t="s">
        <v>24</v>
      </c>
      <c r="F5927" s="2">
        <v>0.12</v>
      </c>
      <c r="G5927" s="2" t="s">
        <v>25</v>
      </c>
      <c r="H5927" s="3">
        <v>42375</v>
      </c>
    </row>
    <row r="5928" spans="1:8">
      <c r="A5928" s="2" t="s">
        <v>657</v>
      </c>
      <c r="B5928" s="12">
        <v>69100101</v>
      </c>
      <c r="C5928" s="2">
        <v>46.903950000000002</v>
      </c>
      <c r="D5928" s="2">
        <v>51.331690000000002</v>
      </c>
      <c r="E5928" s="2" t="s">
        <v>24</v>
      </c>
      <c r="F5928" s="2">
        <v>9.4399999999999998E-2</v>
      </c>
      <c r="G5928" s="2" t="s">
        <v>25</v>
      </c>
      <c r="H5928" s="3">
        <v>42375</v>
      </c>
    </row>
    <row r="5929" spans="1:8">
      <c r="A5929" s="2" t="s">
        <v>659</v>
      </c>
      <c r="B5929" s="12">
        <v>71023724</v>
      </c>
      <c r="C5929" s="2">
        <v>2.4712900000000002</v>
      </c>
      <c r="D5929" s="2">
        <v>2.7045599999999999</v>
      </c>
      <c r="E5929" s="2" t="s">
        <v>24</v>
      </c>
      <c r="F5929" s="2">
        <v>9.4399999999999998E-2</v>
      </c>
      <c r="G5929" s="2" t="s">
        <v>25</v>
      </c>
      <c r="H5929" s="3">
        <v>42375</v>
      </c>
    </row>
    <row r="5930" spans="1:8">
      <c r="A5930" s="2" t="s">
        <v>663</v>
      </c>
      <c r="B5930" s="12">
        <v>69306030</v>
      </c>
      <c r="C5930" s="2">
        <v>20.166969999999999</v>
      </c>
      <c r="D5930" s="2">
        <v>22.587009999999999</v>
      </c>
      <c r="E5930" s="2" t="s">
        <v>24</v>
      </c>
      <c r="F5930" s="2">
        <v>0.12</v>
      </c>
      <c r="G5930" s="2" t="s">
        <v>25</v>
      </c>
      <c r="H5930" s="3">
        <v>42375</v>
      </c>
    </row>
    <row r="5931" spans="1:8">
      <c r="A5931" s="2" t="s">
        <v>664</v>
      </c>
      <c r="B5931" s="12">
        <v>69306075</v>
      </c>
      <c r="C5931" s="2">
        <v>20.166969999999999</v>
      </c>
      <c r="D5931" s="2">
        <v>22.587009999999999</v>
      </c>
      <c r="E5931" s="2" t="s">
        <v>24</v>
      </c>
      <c r="F5931" s="2">
        <v>0.12</v>
      </c>
      <c r="G5931" s="2" t="s">
        <v>25</v>
      </c>
      <c r="H5931" s="3">
        <v>42375</v>
      </c>
    </row>
    <row r="5932" spans="1:8">
      <c r="A5932" s="2" t="s">
        <v>665</v>
      </c>
      <c r="B5932" s="12">
        <v>49491030</v>
      </c>
      <c r="C5932" s="2">
        <v>6.5080999999999998</v>
      </c>
      <c r="D5932" s="2">
        <v>7.1225300000000002</v>
      </c>
      <c r="E5932" s="2" t="s">
        <v>24</v>
      </c>
      <c r="F5932" s="2">
        <v>9.4399999999999998E-2</v>
      </c>
      <c r="G5932" s="2" t="s">
        <v>25</v>
      </c>
      <c r="H5932" s="3">
        <v>42375</v>
      </c>
    </row>
    <row r="5933" spans="1:8">
      <c r="A5933" s="2" t="s">
        <v>666</v>
      </c>
      <c r="B5933" s="12">
        <v>49496030</v>
      </c>
      <c r="C5933" s="2">
        <v>6.5771600000000001</v>
      </c>
      <c r="D5933" s="2">
        <v>7.1981099999999998</v>
      </c>
      <c r="E5933" s="2" t="s">
        <v>24</v>
      </c>
      <c r="F5933" s="2">
        <v>9.4399999999999998E-2</v>
      </c>
      <c r="G5933" s="2" t="s">
        <v>25</v>
      </c>
      <c r="H5933" s="3">
        <v>42375</v>
      </c>
    </row>
    <row r="5934" spans="1:8">
      <c r="A5934" s="2" t="s">
        <v>667</v>
      </c>
      <c r="B5934" s="12">
        <v>49490030</v>
      </c>
      <c r="C5934" s="2">
        <v>6.6084699999999996</v>
      </c>
      <c r="D5934" s="2">
        <v>7.23238</v>
      </c>
      <c r="E5934" s="2" t="s">
        <v>24</v>
      </c>
      <c r="F5934" s="2">
        <v>9.4399999999999998E-2</v>
      </c>
      <c r="G5934" s="2" t="s">
        <v>25</v>
      </c>
      <c r="H5934" s="3">
        <v>42375</v>
      </c>
    </row>
    <row r="5935" spans="1:8">
      <c r="A5935" s="2" t="s">
        <v>670</v>
      </c>
      <c r="B5935" s="12">
        <v>9513601</v>
      </c>
      <c r="C5935" s="2">
        <v>5.5479099999999999</v>
      </c>
      <c r="D5935" s="2">
        <v>6.0715700000000004</v>
      </c>
      <c r="E5935" s="2" t="s">
        <v>24</v>
      </c>
      <c r="F5935" s="2">
        <v>9.4399999999999998E-2</v>
      </c>
      <c r="G5935" s="2" t="s">
        <v>25</v>
      </c>
      <c r="H5935" s="3">
        <v>42375</v>
      </c>
    </row>
    <row r="5936" spans="1:8">
      <c r="A5936" s="2" t="s">
        <v>672</v>
      </c>
      <c r="B5936" s="12">
        <v>59148001871</v>
      </c>
      <c r="C5936" s="2">
        <v>1187.0856100000001</v>
      </c>
      <c r="D5936" s="2">
        <v>1233.38195</v>
      </c>
      <c r="E5936" s="2" t="s">
        <v>24</v>
      </c>
      <c r="F5936" s="2">
        <v>3.9E-2</v>
      </c>
      <c r="G5936" s="2" t="s">
        <v>25</v>
      </c>
      <c r="H5936" s="3">
        <v>42382</v>
      </c>
    </row>
    <row r="5937" spans="1:8">
      <c r="A5937" s="2" t="s">
        <v>1935</v>
      </c>
      <c r="B5937" s="12">
        <v>59148007280</v>
      </c>
      <c r="C5937" s="2">
        <v>1603.1541400000001</v>
      </c>
      <c r="D5937" s="2">
        <v>1665.67715</v>
      </c>
      <c r="E5937" s="2" t="s">
        <v>24</v>
      </c>
      <c r="F5937" s="2">
        <v>3.9E-2</v>
      </c>
      <c r="G5937" s="2" t="s">
        <v>25</v>
      </c>
      <c r="H5937" s="3">
        <v>42382</v>
      </c>
    </row>
    <row r="5938" spans="1:8">
      <c r="A5938" s="2" t="s">
        <v>673</v>
      </c>
      <c r="B5938" s="12">
        <v>59148001971</v>
      </c>
      <c r="C5938" s="2">
        <v>1604.9844399999999</v>
      </c>
      <c r="D5938" s="2">
        <v>1667.5788299999999</v>
      </c>
      <c r="E5938" s="2" t="s">
        <v>24</v>
      </c>
      <c r="F5938" s="2">
        <v>3.9E-2</v>
      </c>
      <c r="G5938" s="2" t="s">
        <v>25</v>
      </c>
      <c r="H5938" s="3">
        <v>42382</v>
      </c>
    </row>
    <row r="5939" spans="1:8">
      <c r="A5939" s="2" t="s">
        <v>1412</v>
      </c>
      <c r="B5939" s="12">
        <v>50242013801</v>
      </c>
      <c r="C5939" s="2">
        <v>810.78</v>
      </c>
      <c r="D5939" s="2">
        <v>875.64239999999995</v>
      </c>
      <c r="E5939" s="2" t="s">
        <v>24</v>
      </c>
      <c r="F5939" s="2">
        <v>0.08</v>
      </c>
      <c r="G5939" s="2" t="s">
        <v>25</v>
      </c>
      <c r="H5939" s="3">
        <v>42382</v>
      </c>
    </row>
    <row r="5940" spans="1:8">
      <c r="A5940" s="2" t="s">
        <v>209</v>
      </c>
      <c r="B5940" s="12">
        <v>23218105</v>
      </c>
      <c r="C5940" s="2">
        <v>39.996290000000002</v>
      </c>
      <c r="D5940" s="2">
        <v>43.95552</v>
      </c>
      <c r="E5940" s="2" t="s">
        <v>24</v>
      </c>
      <c r="F5940" s="2">
        <v>9.9000000000000005E-2</v>
      </c>
      <c r="G5940" s="2" t="s">
        <v>25</v>
      </c>
      <c r="H5940" s="3">
        <v>42382</v>
      </c>
    </row>
    <row r="5941" spans="1:8">
      <c r="A5941" s="2" t="s">
        <v>1671</v>
      </c>
      <c r="B5941" s="12">
        <v>23927705</v>
      </c>
      <c r="C5941" s="2">
        <v>41.178809999999999</v>
      </c>
      <c r="D5941" s="2">
        <v>45.255920000000003</v>
      </c>
      <c r="E5941" s="2" t="s">
        <v>24</v>
      </c>
      <c r="F5941" s="2">
        <v>9.9000000000000005E-2</v>
      </c>
      <c r="G5941" s="2" t="s">
        <v>25</v>
      </c>
      <c r="H5941" s="3">
        <v>42382</v>
      </c>
    </row>
    <row r="5942" spans="1:8">
      <c r="A5942" s="2" t="s">
        <v>210</v>
      </c>
      <c r="B5942" s="12">
        <v>23350730</v>
      </c>
      <c r="C5942" s="2">
        <v>7.4500200000000003</v>
      </c>
      <c r="D5942" s="2">
        <v>8.1876499999999997</v>
      </c>
      <c r="E5942" s="2" t="s">
        <v>24</v>
      </c>
      <c r="F5942" s="2">
        <v>9.9000000000000005E-2</v>
      </c>
      <c r="G5942" s="2" t="s">
        <v>25</v>
      </c>
      <c r="H5942" s="3">
        <v>42382</v>
      </c>
    </row>
    <row r="5943" spans="1:8">
      <c r="A5943" s="2" t="s">
        <v>211</v>
      </c>
      <c r="B5943" s="12">
        <v>23367030</v>
      </c>
      <c r="C5943" s="2">
        <v>7.5462699999999998</v>
      </c>
      <c r="D5943" s="2">
        <v>8.2932799999999993</v>
      </c>
      <c r="E5943" s="2" t="s">
        <v>24</v>
      </c>
      <c r="F5943" s="2">
        <v>9.9000000000000005E-2</v>
      </c>
      <c r="G5943" s="2" t="s">
        <v>25</v>
      </c>
      <c r="H5943" s="3">
        <v>42382</v>
      </c>
    </row>
    <row r="5944" spans="1:8">
      <c r="A5944" s="2" t="s">
        <v>211</v>
      </c>
      <c r="B5944" s="12">
        <v>23367060</v>
      </c>
      <c r="C5944" s="2">
        <v>7.2278799999999999</v>
      </c>
      <c r="D5944" s="2">
        <v>7.9434399999999998</v>
      </c>
      <c r="E5944" s="2" t="s">
        <v>24</v>
      </c>
      <c r="F5944" s="2">
        <v>9.9000000000000005E-2</v>
      </c>
      <c r="G5944" s="2" t="s">
        <v>25</v>
      </c>
      <c r="H5944" s="3">
        <v>42382</v>
      </c>
    </row>
    <row r="5945" spans="1:8">
      <c r="A5945" s="2" t="s">
        <v>211</v>
      </c>
      <c r="B5945" s="12">
        <v>23367090</v>
      </c>
      <c r="C5945" s="2">
        <v>6.6100300000000001</v>
      </c>
      <c r="D5945" s="2">
        <v>6.9404700000000004</v>
      </c>
      <c r="E5945" s="2" t="s">
        <v>24</v>
      </c>
      <c r="F5945" s="2">
        <v>0.05</v>
      </c>
      <c r="G5945" s="2" t="s">
        <v>25</v>
      </c>
      <c r="H5945" s="3">
        <v>42382</v>
      </c>
    </row>
    <row r="5946" spans="1:8">
      <c r="A5946" s="2" t="s">
        <v>212</v>
      </c>
      <c r="B5946" s="12">
        <v>57844011001</v>
      </c>
      <c r="C5946" s="2">
        <v>4.7315699999999996</v>
      </c>
      <c r="D5946" s="2">
        <v>5.1573599999999997</v>
      </c>
      <c r="E5946" s="2" t="s">
        <v>24</v>
      </c>
      <c r="F5946" s="2">
        <v>0.09</v>
      </c>
      <c r="G5946" s="2" t="s">
        <v>25</v>
      </c>
      <c r="H5946" s="3">
        <v>42382</v>
      </c>
    </row>
    <row r="5947" spans="1:8">
      <c r="A5947" s="2" t="s">
        <v>214</v>
      </c>
      <c r="B5947" s="12">
        <v>57844012001</v>
      </c>
      <c r="C5947" s="2">
        <v>4.7618900000000002</v>
      </c>
      <c r="D5947" s="2">
        <v>5.19041</v>
      </c>
      <c r="E5947" s="2" t="s">
        <v>24</v>
      </c>
      <c r="F5947" s="2">
        <v>0.09</v>
      </c>
      <c r="G5947" s="2" t="s">
        <v>25</v>
      </c>
      <c r="H5947" s="3">
        <v>42382</v>
      </c>
    </row>
    <row r="5948" spans="1:8">
      <c r="A5948" s="2" t="s">
        <v>215</v>
      </c>
      <c r="B5948" s="12">
        <v>57844013001</v>
      </c>
      <c r="C5948" s="2">
        <v>4.8475000000000001</v>
      </c>
      <c r="D5948" s="2">
        <v>5.2837300000000003</v>
      </c>
      <c r="E5948" s="2" t="s">
        <v>24</v>
      </c>
      <c r="F5948" s="2">
        <v>0.09</v>
      </c>
      <c r="G5948" s="2" t="s">
        <v>25</v>
      </c>
      <c r="H5948" s="3">
        <v>42382</v>
      </c>
    </row>
    <row r="5949" spans="1:8">
      <c r="A5949" s="2" t="s">
        <v>688</v>
      </c>
      <c r="B5949" s="12">
        <v>78056751</v>
      </c>
      <c r="C5949" s="2">
        <v>378.22120999999999</v>
      </c>
      <c r="D5949" s="2">
        <v>404.31848000000002</v>
      </c>
      <c r="E5949" s="2" t="s">
        <v>24</v>
      </c>
      <c r="F5949" s="2">
        <v>6.9000000000000006E-2</v>
      </c>
      <c r="G5949" s="2" t="s">
        <v>25</v>
      </c>
      <c r="H5949" s="3">
        <v>42382</v>
      </c>
    </row>
    <row r="5950" spans="1:8">
      <c r="A5950" s="2" t="s">
        <v>689</v>
      </c>
      <c r="B5950" s="12">
        <v>597000160</v>
      </c>
      <c r="C5950" s="2">
        <v>6.8056400000000004</v>
      </c>
      <c r="D5950" s="2">
        <v>7.4794</v>
      </c>
      <c r="E5950" s="2" t="s">
        <v>24</v>
      </c>
      <c r="F5950" s="2">
        <v>9.9000000000000005E-2</v>
      </c>
      <c r="G5950" s="2" t="s">
        <v>25</v>
      </c>
      <c r="H5950" s="3">
        <v>42382</v>
      </c>
    </row>
    <row r="5951" spans="1:8">
      <c r="A5951" s="2" t="s">
        <v>223</v>
      </c>
      <c r="B5951" s="12">
        <v>23884205</v>
      </c>
      <c r="C5951" s="2">
        <v>31.71482</v>
      </c>
      <c r="D5951" s="2">
        <v>34.853639999999999</v>
      </c>
      <c r="E5951" s="2" t="s">
        <v>24</v>
      </c>
      <c r="F5951" s="2">
        <v>9.9000000000000005E-2</v>
      </c>
      <c r="G5951" s="2" t="s">
        <v>25</v>
      </c>
      <c r="H5951" s="3">
        <v>42382</v>
      </c>
    </row>
    <row r="5952" spans="1:8">
      <c r="A5952" s="2" t="s">
        <v>1831</v>
      </c>
      <c r="B5952" s="12">
        <v>52544088408</v>
      </c>
      <c r="C5952" s="2">
        <v>8.8529499999999999</v>
      </c>
      <c r="D5952" s="2">
        <v>9.5607399999999991</v>
      </c>
      <c r="E5952" s="2" t="s">
        <v>24</v>
      </c>
      <c r="F5952" s="2">
        <v>7.9899999999999999E-2</v>
      </c>
      <c r="G5952" s="2" t="s">
        <v>25</v>
      </c>
      <c r="H5952" s="3">
        <v>42382</v>
      </c>
    </row>
    <row r="5953" spans="1:8">
      <c r="A5953" s="2" t="s">
        <v>1000</v>
      </c>
      <c r="B5953" s="12">
        <v>52544047108</v>
      </c>
      <c r="C5953" s="2">
        <v>9.6312499999999996</v>
      </c>
      <c r="D5953" s="2">
        <v>10.40146</v>
      </c>
      <c r="E5953" s="2" t="s">
        <v>24</v>
      </c>
      <c r="F5953" s="2">
        <v>0.08</v>
      </c>
      <c r="G5953" s="2" t="s">
        <v>25</v>
      </c>
      <c r="H5953" s="3">
        <v>42382</v>
      </c>
    </row>
    <row r="5954" spans="1:8">
      <c r="A5954" s="2" t="s">
        <v>1002</v>
      </c>
      <c r="B5954" s="12">
        <v>52544047308</v>
      </c>
      <c r="C5954" s="2">
        <v>10.138529999999999</v>
      </c>
      <c r="D5954" s="2">
        <v>10.94941</v>
      </c>
      <c r="E5954" s="2" t="s">
        <v>24</v>
      </c>
      <c r="F5954" s="2">
        <v>0.08</v>
      </c>
      <c r="G5954" s="2" t="s">
        <v>25</v>
      </c>
      <c r="H5954" s="3">
        <v>42382</v>
      </c>
    </row>
    <row r="5955" spans="1:8">
      <c r="A5955" s="2" t="s">
        <v>224</v>
      </c>
      <c r="B5955" s="12">
        <v>23932105</v>
      </c>
      <c r="C5955" s="2">
        <v>21.477709999999998</v>
      </c>
      <c r="D5955" s="2">
        <v>23.604869999999998</v>
      </c>
      <c r="E5955" s="2" t="s">
        <v>24</v>
      </c>
      <c r="F5955" s="2">
        <v>9.9000000000000005E-2</v>
      </c>
      <c r="G5955" s="2" t="s">
        <v>25</v>
      </c>
      <c r="H5955" s="3">
        <v>42382</v>
      </c>
    </row>
    <row r="5956" spans="1:8">
      <c r="A5956" s="2" t="s">
        <v>224</v>
      </c>
      <c r="B5956" s="12">
        <v>23932110</v>
      </c>
      <c r="C5956" s="2">
        <v>21.388919999999999</v>
      </c>
      <c r="D5956" s="2">
        <v>23.506430000000002</v>
      </c>
      <c r="E5956" s="2" t="s">
        <v>24</v>
      </c>
      <c r="F5956" s="2">
        <v>9.9000000000000005E-2</v>
      </c>
      <c r="G5956" s="2" t="s">
        <v>25</v>
      </c>
      <c r="H5956" s="3">
        <v>42382</v>
      </c>
    </row>
    <row r="5957" spans="1:8">
      <c r="A5957" s="2" t="s">
        <v>224</v>
      </c>
      <c r="B5957" s="12">
        <v>23932115</v>
      </c>
      <c r="C5957" s="2">
        <v>21.599309999999999</v>
      </c>
      <c r="D5957" s="2">
        <v>23.737860000000001</v>
      </c>
      <c r="E5957" s="2" t="s">
        <v>24</v>
      </c>
      <c r="F5957" s="2">
        <v>9.9000000000000005E-2</v>
      </c>
      <c r="G5957" s="2" t="s">
        <v>25</v>
      </c>
      <c r="H5957" s="3">
        <v>42382</v>
      </c>
    </row>
    <row r="5958" spans="1:8">
      <c r="A5958" s="2" t="s">
        <v>225</v>
      </c>
      <c r="B5958" s="12">
        <v>23917705</v>
      </c>
      <c r="C5958" s="2">
        <v>22.97954</v>
      </c>
      <c r="D5958" s="2">
        <v>25.254290000000001</v>
      </c>
      <c r="E5958" s="2" t="s">
        <v>24</v>
      </c>
      <c r="F5958" s="2">
        <v>9.9000000000000005E-2</v>
      </c>
      <c r="G5958" s="2" t="s">
        <v>25</v>
      </c>
      <c r="H5958" s="3">
        <v>42382</v>
      </c>
    </row>
    <row r="5959" spans="1:8">
      <c r="A5959" s="2" t="s">
        <v>225</v>
      </c>
      <c r="B5959" s="12">
        <v>23917710</v>
      </c>
      <c r="C5959" s="2">
        <v>22.826930000000001</v>
      </c>
      <c r="D5959" s="2">
        <v>25.087250000000001</v>
      </c>
      <c r="E5959" s="2" t="s">
        <v>24</v>
      </c>
      <c r="F5959" s="2">
        <v>9.9000000000000005E-2</v>
      </c>
      <c r="G5959" s="2" t="s">
        <v>25</v>
      </c>
      <c r="H5959" s="3">
        <v>42382</v>
      </c>
    </row>
    <row r="5960" spans="1:8">
      <c r="A5960" s="2" t="s">
        <v>225</v>
      </c>
      <c r="B5960" s="12">
        <v>23917715</v>
      </c>
      <c r="C5960" s="2">
        <v>23.080909999999999</v>
      </c>
      <c r="D5960" s="2">
        <v>25.366150000000001</v>
      </c>
      <c r="E5960" s="2" t="s">
        <v>24</v>
      </c>
      <c r="F5960" s="2">
        <v>9.9000000000000005E-2</v>
      </c>
      <c r="G5960" s="2" t="s">
        <v>25</v>
      </c>
      <c r="H5960" s="3">
        <v>42382</v>
      </c>
    </row>
    <row r="5961" spans="1:8">
      <c r="A5961" s="2" t="s">
        <v>1176</v>
      </c>
      <c r="B5961" s="12">
        <v>64764024060</v>
      </c>
      <c r="C5961" s="2">
        <v>5.0951399999999998</v>
      </c>
      <c r="D5961" s="2">
        <v>5.3499499999999998</v>
      </c>
      <c r="E5961" s="2" t="s">
        <v>24</v>
      </c>
      <c r="F5961" s="2">
        <v>0.05</v>
      </c>
      <c r="G5961" s="2" t="s">
        <v>25</v>
      </c>
      <c r="H5961" s="3">
        <v>42382</v>
      </c>
    </row>
    <row r="5962" spans="1:8">
      <c r="A5962" s="2" t="s">
        <v>1177</v>
      </c>
      <c r="B5962" s="12">
        <v>64764008060</v>
      </c>
      <c r="C5962" s="2">
        <v>5.1259399999999999</v>
      </c>
      <c r="D5962" s="2">
        <v>5.3822900000000002</v>
      </c>
      <c r="E5962" s="2" t="s">
        <v>24</v>
      </c>
      <c r="F5962" s="2">
        <v>0.05</v>
      </c>
      <c r="G5962" s="2" t="s">
        <v>25</v>
      </c>
      <c r="H5962" s="3">
        <v>42382</v>
      </c>
    </row>
    <row r="5963" spans="1:8">
      <c r="A5963" s="2" t="s">
        <v>229</v>
      </c>
      <c r="B5963" s="12">
        <v>63459070060</v>
      </c>
      <c r="C5963" s="2">
        <v>26.737020000000001</v>
      </c>
      <c r="D5963" s="2">
        <v>29.384789999999999</v>
      </c>
      <c r="E5963" s="2" t="s">
        <v>24</v>
      </c>
      <c r="F5963" s="2">
        <v>9.9000000000000005E-2</v>
      </c>
      <c r="G5963" s="2" t="s">
        <v>25</v>
      </c>
      <c r="H5963" s="3">
        <v>42382</v>
      </c>
    </row>
    <row r="5964" spans="1:8">
      <c r="A5964" s="2" t="s">
        <v>1414</v>
      </c>
      <c r="B5964" s="12">
        <v>63459070160</v>
      </c>
      <c r="C5964" s="2">
        <v>26.4651</v>
      </c>
      <c r="D5964" s="2">
        <v>29.085940000000001</v>
      </c>
      <c r="E5964" s="2" t="s">
        <v>24</v>
      </c>
      <c r="F5964" s="2">
        <v>9.9000000000000005E-2</v>
      </c>
      <c r="G5964" s="2" t="s">
        <v>25</v>
      </c>
      <c r="H5964" s="3">
        <v>42382</v>
      </c>
    </row>
    <row r="5965" spans="1:8">
      <c r="A5965" s="2" t="s">
        <v>1003</v>
      </c>
      <c r="B5965" s="12">
        <v>52544007654</v>
      </c>
      <c r="C5965" s="2">
        <v>7.13849</v>
      </c>
      <c r="D5965" s="2">
        <v>7.7095700000000003</v>
      </c>
      <c r="E5965" s="2" t="s">
        <v>24</v>
      </c>
      <c r="F5965" s="2">
        <v>0.08</v>
      </c>
      <c r="G5965" s="2" t="s">
        <v>25</v>
      </c>
      <c r="H5965" s="3">
        <v>42382</v>
      </c>
    </row>
    <row r="5966" spans="1:8">
      <c r="A5966" s="2" t="s">
        <v>1004</v>
      </c>
      <c r="B5966" s="12">
        <v>52544007730</v>
      </c>
      <c r="C5966" s="2">
        <v>14.03355</v>
      </c>
      <c r="D5966" s="2">
        <v>15.156230000000001</v>
      </c>
      <c r="E5966" s="2" t="s">
        <v>24</v>
      </c>
      <c r="F5966" s="2">
        <v>0.08</v>
      </c>
      <c r="G5966" s="2" t="s">
        <v>25</v>
      </c>
      <c r="H5966" s="3">
        <v>42382</v>
      </c>
    </row>
    <row r="5967" spans="1:8">
      <c r="A5967" s="2" t="s">
        <v>1673</v>
      </c>
      <c r="B5967" s="12">
        <v>63402020430</v>
      </c>
      <c r="C5967" s="2">
        <v>22.549499999999998</v>
      </c>
      <c r="D5967" s="2">
        <v>24.780999999999999</v>
      </c>
      <c r="E5967" s="2" t="s">
        <v>24</v>
      </c>
      <c r="F5967" s="2">
        <v>9.9000000000000005E-2</v>
      </c>
      <c r="G5967" s="2" t="s">
        <v>25</v>
      </c>
      <c r="H5967" s="3">
        <v>42382</v>
      </c>
    </row>
    <row r="5968" spans="1:8">
      <c r="A5968" s="2" t="s">
        <v>1674</v>
      </c>
      <c r="B5968" s="12">
        <v>63402020830</v>
      </c>
      <c r="C5968" s="2">
        <v>22.455290000000002</v>
      </c>
      <c r="D5968" s="2">
        <v>24.67747</v>
      </c>
      <c r="E5968" s="2" t="s">
        <v>24</v>
      </c>
      <c r="F5968" s="2">
        <v>9.9000000000000005E-2</v>
      </c>
      <c r="G5968" s="2" t="s">
        <v>25</v>
      </c>
      <c r="H5968" s="3">
        <v>42382</v>
      </c>
    </row>
    <row r="5969" spans="1:8">
      <c r="A5969" s="2" t="s">
        <v>693</v>
      </c>
      <c r="B5969" s="12">
        <v>597000302</v>
      </c>
      <c r="C5969" s="2">
        <v>10.61398</v>
      </c>
      <c r="D5969" s="2">
        <v>11.250819999999999</v>
      </c>
      <c r="E5969" s="2" t="s">
        <v>24</v>
      </c>
      <c r="F5969" s="2">
        <v>0.06</v>
      </c>
      <c r="G5969" s="2" t="s">
        <v>25</v>
      </c>
      <c r="H5969" s="3">
        <v>42382</v>
      </c>
    </row>
    <row r="5970" spans="1:8">
      <c r="A5970" s="2" t="s">
        <v>694</v>
      </c>
      <c r="B5970" s="12">
        <v>78061915</v>
      </c>
      <c r="C5970" s="2">
        <v>6.6340700000000004</v>
      </c>
      <c r="D5970" s="2">
        <v>7.0320400000000003</v>
      </c>
      <c r="E5970" s="2" t="s">
        <v>24</v>
      </c>
      <c r="F5970" s="2">
        <v>0.06</v>
      </c>
      <c r="G5970" s="2" t="s">
        <v>25</v>
      </c>
      <c r="H5970" s="3">
        <v>42382</v>
      </c>
    </row>
    <row r="5971" spans="1:8">
      <c r="A5971" s="2" t="s">
        <v>1348</v>
      </c>
      <c r="B5971" s="12">
        <v>456046101</v>
      </c>
      <c r="C5971" s="2">
        <v>1.0035700000000001</v>
      </c>
      <c r="D5971" s="2">
        <v>1.08386</v>
      </c>
      <c r="E5971" s="2" t="s">
        <v>24</v>
      </c>
      <c r="F5971" s="2">
        <v>0.08</v>
      </c>
      <c r="G5971" s="2" t="s">
        <v>25</v>
      </c>
      <c r="H5971" s="3">
        <v>42382</v>
      </c>
    </row>
    <row r="5972" spans="1:8">
      <c r="A5972" s="2" t="s">
        <v>1349</v>
      </c>
      <c r="B5972" s="12">
        <v>456045701</v>
      </c>
      <c r="C5972" s="2">
        <v>0.41798999999999997</v>
      </c>
      <c r="D5972" s="2">
        <v>0.45141999999999999</v>
      </c>
      <c r="E5972" s="2" t="s">
        <v>24</v>
      </c>
      <c r="F5972" s="2">
        <v>0.08</v>
      </c>
      <c r="G5972" s="2" t="s">
        <v>25</v>
      </c>
      <c r="H5972" s="3">
        <v>42382</v>
      </c>
    </row>
    <row r="5973" spans="1:8">
      <c r="A5973" s="2" t="s">
        <v>1352</v>
      </c>
      <c r="B5973" s="12">
        <v>456045801</v>
      </c>
      <c r="C5973" s="2">
        <v>0.48991000000000001</v>
      </c>
      <c r="D5973" s="2">
        <v>0.52910000000000001</v>
      </c>
      <c r="E5973" s="2" t="s">
        <v>24</v>
      </c>
      <c r="F5973" s="2">
        <v>0.08</v>
      </c>
      <c r="G5973" s="2" t="s">
        <v>25</v>
      </c>
      <c r="H5973" s="3">
        <v>42382</v>
      </c>
    </row>
    <row r="5974" spans="1:8">
      <c r="A5974" s="2" t="s">
        <v>1353</v>
      </c>
      <c r="B5974" s="12">
        <v>456045901</v>
      </c>
      <c r="C5974" s="2">
        <v>0.54413</v>
      </c>
      <c r="D5974" s="2">
        <v>0.58765999999999996</v>
      </c>
      <c r="E5974" s="2" t="s">
        <v>24</v>
      </c>
      <c r="F5974" s="2">
        <v>0.08</v>
      </c>
      <c r="G5974" s="2" t="s">
        <v>25</v>
      </c>
      <c r="H5974" s="3">
        <v>42382</v>
      </c>
    </row>
    <row r="5975" spans="1:8">
      <c r="A5975" s="2" t="s">
        <v>1354</v>
      </c>
      <c r="B5975" s="12">
        <v>456046001</v>
      </c>
      <c r="C5975" s="2">
        <v>0.85584000000000005</v>
      </c>
      <c r="D5975" s="2">
        <v>0.92430000000000001</v>
      </c>
      <c r="E5975" s="2" t="s">
        <v>24</v>
      </c>
      <c r="F5975" s="2">
        <v>0.08</v>
      </c>
      <c r="G5975" s="2" t="s">
        <v>25</v>
      </c>
      <c r="H5975" s="3">
        <v>42382</v>
      </c>
    </row>
    <row r="5976" spans="1:8">
      <c r="A5976" s="2" t="s">
        <v>110</v>
      </c>
      <c r="B5976" s="12">
        <v>430078327</v>
      </c>
      <c r="C5976" s="2">
        <v>6.3068999999999997</v>
      </c>
      <c r="D5976" s="2">
        <v>6.9312800000000001</v>
      </c>
      <c r="E5976" s="2" t="s">
        <v>24</v>
      </c>
      <c r="F5976" s="2">
        <v>9.9000000000000005E-2</v>
      </c>
      <c r="G5976" s="2" t="s">
        <v>25</v>
      </c>
      <c r="H5976" s="3">
        <v>42382</v>
      </c>
    </row>
    <row r="5977" spans="1:8">
      <c r="A5977" s="2" t="s">
        <v>111</v>
      </c>
      <c r="B5977" s="12">
        <v>430097903</v>
      </c>
      <c r="C5977" s="2">
        <v>46.809469999999997</v>
      </c>
      <c r="D5977" s="2">
        <v>51.44408</v>
      </c>
      <c r="E5977" s="2" t="s">
        <v>24</v>
      </c>
      <c r="F5977" s="2">
        <v>9.9000000000000005E-2</v>
      </c>
      <c r="G5977" s="2" t="s">
        <v>25</v>
      </c>
      <c r="H5977" s="3">
        <v>42382</v>
      </c>
    </row>
    <row r="5978" spans="1:8">
      <c r="A5978" s="2" t="s">
        <v>233</v>
      </c>
      <c r="B5978" s="12">
        <v>15584010101</v>
      </c>
      <c r="C5978" s="2">
        <v>71.574200000000005</v>
      </c>
      <c r="D5978" s="2">
        <v>77.272229999999993</v>
      </c>
      <c r="E5978" s="2" t="s">
        <v>24</v>
      </c>
      <c r="F5978" s="2">
        <v>7.9600000000000004E-2</v>
      </c>
      <c r="G5978" s="2" t="s">
        <v>25</v>
      </c>
      <c r="H5978" s="3">
        <v>42382</v>
      </c>
    </row>
    <row r="5979" spans="1:8">
      <c r="A5979" s="2" t="s">
        <v>48</v>
      </c>
      <c r="B5979" s="12">
        <v>597008717</v>
      </c>
      <c r="C5979" s="2">
        <v>19.451039999999999</v>
      </c>
      <c r="D5979" s="2">
        <v>21.37669</v>
      </c>
      <c r="E5979" s="2" t="s">
        <v>24</v>
      </c>
      <c r="F5979" s="2">
        <v>9.9000000000000005E-2</v>
      </c>
      <c r="G5979" s="2" t="s">
        <v>25</v>
      </c>
      <c r="H5979" s="3">
        <v>42382</v>
      </c>
    </row>
    <row r="5980" spans="1:8">
      <c r="A5980" s="2" t="s">
        <v>234</v>
      </c>
      <c r="B5980" s="12">
        <v>85173301</v>
      </c>
      <c r="C5980" s="2">
        <v>25.171330000000001</v>
      </c>
      <c r="D5980" s="2">
        <v>27.66329</v>
      </c>
      <c r="E5980" s="2" t="s">
        <v>24</v>
      </c>
      <c r="F5980" s="2">
        <v>9.9000000000000005E-2</v>
      </c>
      <c r="G5980" s="2" t="s">
        <v>25</v>
      </c>
      <c r="H5980" s="3">
        <v>42382</v>
      </c>
    </row>
    <row r="5981" spans="1:8">
      <c r="A5981" s="2" t="s">
        <v>235</v>
      </c>
      <c r="B5981" s="12">
        <v>85173303</v>
      </c>
      <c r="C5981" s="2">
        <v>25.171330000000001</v>
      </c>
      <c r="D5981" s="2">
        <v>27.66329</v>
      </c>
      <c r="E5981" s="2" t="s">
        <v>24</v>
      </c>
      <c r="F5981" s="2">
        <v>9.9000000000000005E-2</v>
      </c>
      <c r="G5981" s="2" t="s">
        <v>25</v>
      </c>
      <c r="H5981" s="3">
        <v>42382</v>
      </c>
    </row>
    <row r="5982" spans="1:8">
      <c r="A5982" s="2" t="s">
        <v>1057</v>
      </c>
      <c r="B5982" s="12">
        <v>50458021001</v>
      </c>
      <c r="C5982" s="2">
        <v>37.36215</v>
      </c>
      <c r="D5982" s="2">
        <v>41.061</v>
      </c>
      <c r="E5982" s="2" t="s">
        <v>24</v>
      </c>
      <c r="F5982" s="2">
        <v>9.9000000000000005E-2</v>
      </c>
      <c r="G5982" s="2" t="s">
        <v>25</v>
      </c>
      <c r="H5982" s="3">
        <v>42382</v>
      </c>
    </row>
    <row r="5983" spans="1:8">
      <c r="A5983" s="2" t="s">
        <v>1058</v>
      </c>
      <c r="B5983" s="12">
        <v>50458021101</v>
      </c>
      <c r="C5983" s="2">
        <v>37.38776</v>
      </c>
      <c r="D5983" s="2">
        <v>41.08952</v>
      </c>
      <c r="E5983" s="2" t="s">
        <v>24</v>
      </c>
      <c r="F5983" s="2">
        <v>9.9000000000000005E-2</v>
      </c>
      <c r="G5983" s="2" t="s">
        <v>25</v>
      </c>
      <c r="H5983" s="3">
        <v>42382</v>
      </c>
    </row>
    <row r="5984" spans="1:8">
      <c r="A5984" s="2" t="s">
        <v>242</v>
      </c>
      <c r="B5984" s="12">
        <v>23869430</v>
      </c>
      <c r="C5984" s="2">
        <v>10.18933</v>
      </c>
      <c r="D5984" s="2">
        <v>11.197979999999999</v>
      </c>
      <c r="E5984" s="2" t="s">
        <v>24</v>
      </c>
      <c r="F5984" s="2">
        <v>9.9000000000000005E-2</v>
      </c>
      <c r="G5984" s="2" t="s">
        <v>25</v>
      </c>
      <c r="H5984" s="3">
        <v>42382</v>
      </c>
    </row>
    <row r="5985" spans="1:8">
      <c r="A5985" s="2" t="s">
        <v>242</v>
      </c>
      <c r="B5985" s="12">
        <v>23869450</v>
      </c>
      <c r="C5985" s="2">
        <v>9.0353700000000003</v>
      </c>
      <c r="D5985" s="2">
        <v>9.9299700000000009</v>
      </c>
      <c r="E5985" s="2" t="s">
        <v>24</v>
      </c>
      <c r="F5985" s="2">
        <v>9.9000000000000005E-2</v>
      </c>
      <c r="G5985" s="2" t="s">
        <v>25</v>
      </c>
      <c r="H5985" s="3">
        <v>42382</v>
      </c>
    </row>
    <row r="5986" spans="1:8">
      <c r="A5986" s="2" t="s">
        <v>243</v>
      </c>
      <c r="B5986" s="12">
        <v>68546014256</v>
      </c>
      <c r="C5986" s="2">
        <v>16.97072</v>
      </c>
      <c r="D5986" s="2">
        <v>18.64997</v>
      </c>
      <c r="E5986" s="2" t="s">
        <v>24</v>
      </c>
      <c r="F5986" s="2">
        <v>9.8900000000000002E-2</v>
      </c>
      <c r="G5986" s="2" t="s">
        <v>25</v>
      </c>
      <c r="H5986" s="3">
        <v>42382</v>
      </c>
    </row>
    <row r="5987" spans="1:8">
      <c r="A5987" s="2" t="s">
        <v>244</v>
      </c>
      <c r="B5987" s="12">
        <v>68546022956</v>
      </c>
      <c r="C5987" s="2">
        <v>17.004020000000001</v>
      </c>
      <c r="D5987" s="2">
        <v>18.68657</v>
      </c>
      <c r="E5987" s="2" t="s">
        <v>24</v>
      </c>
      <c r="F5987" s="2">
        <v>9.9000000000000005E-2</v>
      </c>
      <c r="G5987" s="2" t="s">
        <v>25</v>
      </c>
      <c r="H5987" s="3">
        <v>42382</v>
      </c>
    </row>
    <row r="5988" spans="1:8">
      <c r="A5988" s="2" t="s">
        <v>1936</v>
      </c>
      <c r="B5988" s="12">
        <v>6003330</v>
      </c>
      <c r="C5988" s="2">
        <v>8.4780200000000008</v>
      </c>
      <c r="D5988" s="2">
        <v>9.1563499999999998</v>
      </c>
      <c r="E5988" s="2" t="s">
        <v>24</v>
      </c>
      <c r="F5988" s="2">
        <v>0.08</v>
      </c>
      <c r="G5988" s="2" t="s">
        <v>25</v>
      </c>
      <c r="H5988" s="3">
        <v>42382</v>
      </c>
    </row>
    <row r="5989" spans="1:8">
      <c r="A5989" s="2" t="s">
        <v>1937</v>
      </c>
      <c r="B5989" s="12">
        <v>6032530</v>
      </c>
      <c r="C5989" s="2">
        <v>8.4136100000000003</v>
      </c>
      <c r="D5989" s="2">
        <v>9.0867900000000006</v>
      </c>
      <c r="E5989" s="2" t="s">
        <v>24</v>
      </c>
      <c r="F5989" s="2">
        <v>0.08</v>
      </c>
      <c r="G5989" s="2" t="s">
        <v>25</v>
      </c>
      <c r="H5989" s="3">
        <v>42382</v>
      </c>
    </row>
    <row r="5990" spans="1:8">
      <c r="A5990" s="2" t="s">
        <v>1938</v>
      </c>
      <c r="B5990" s="12">
        <v>6033530</v>
      </c>
      <c r="C5990" s="2">
        <v>8.4750300000000003</v>
      </c>
      <c r="D5990" s="2">
        <v>9.1531199999999995</v>
      </c>
      <c r="E5990" s="2" t="s">
        <v>24</v>
      </c>
      <c r="F5990" s="2">
        <v>0.08</v>
      </c>
      <c r="G5990" s="2" t="s">
        <v>25</v>
      </c>
      <c r="H5990" s="3">
        <v>42382</v>
      </c>
    </row>
    <row r="5991" spans="1:8">
      <c r="A5991" s="2" t="s">
        <v>1939</v>
      </c>
      <c r="B5991" s="12">
        <v>6000530</v>
      </c>
      <c r="C5991" s="2">
        <v>8.4293800000000001</v>
      </c>
      <c r="D5991" s="2">
        <v>9.1038200000000007</v>
      </c>
      <c r="E5991" s="2" t="s">
        <v>24</v>
      </c>
      <c r="F5991" s="2">
        <v>0.08</v>
      </c>
      <c r="G5991" s="2" t="s">
        <v>25</v>
      </c>
      <c r="H5991" s="3">
        <v>42382</v>
      </c>
    </row>
    <row r="5992" spans="1:8">
      <c r="A5992" s="2" t="s">
        <v>31</v>
      </c>
      <c r="B5992" s="12">
        <v>11980002205</v>
      </c>
      <c r="C5992" s="2">
        <v>20.053650000000001</v>
      </c>
      <c r="D5992" s="2">
        <v>22.038959999999999</v>
      </c>
      <c r="E5992" s="2" t="s">
        <v>24</v>
      </c>
      <c r="F5992" s="2">
        <v>9.9000000000000005E-2</v>
      </c>
      <c r="G5992" s="2" t="s">
        <v>25</v>
      </c>
      <c r="H5992" s="3">
        <v>42382</v>
      </c>
    </row>
    <row r="5993" spans="1:8">
      <c r="A5993" s="2" t="s">
        <v>31</v>
      </c>
      <c r="B5993" s="12">
        <v>11980002210</v>
      </c>
      <c r="C5993" s="2">
        <v>20.368590000000001</v>
      </c>
      <c r="D5993" s="2">
        <v>22.385079999999999</v>
      </c>
      <c r="E5993" s="2" t="s">
        <v>24</v>
      </c>
      <c r="F5993" s="2">
        <v>9.9000000000000005E-2</v>
      </c>
      <c r="G5993" s="2" t="s">
        <v>25</v>
      </c>
      <c r="H5993" s="3">
        <v>42382</v>
      </c>
    </row>
    <row r="5994" spans="1:8">
      <c r="A5994" s="2" t="s">
        <v>32</v>
      </c>
      <c r="B5994" s="12">
        <v>23031304</v>
      </c>
      <c r="C5994" s="2">
        <v>28.949580000000001</v>
      </c>
      <c r="D5994" s="2">
        <v>31.81559</v>
      </c>
      <c r="E5994" s="2" t="s">
        <v>24</v>
      </c>
      <c r="F5994" s="2">
        <v>9.9000000000000005E-2</v>
      </c>
      <c r="G5994" s="2" t="s">
        <v>25</v>
      </c>
      <c r="H5994" s="3">
        <v>42382</v>
      </c>
    </row>
    <row r="5995" spans="1:8">
      <c r="A5995" s="2" t="s">
        <v>706</v>
      </c>
      <c r="B5995" s="12">
        <v>4018682</v>
      </c>
      <c r="C5995" s="2">
        <v>157.36799999999999</v>
      </c>
      <c r="D5995" s="2">
        <v>171.53269</v>
      </c>
      <c r="E5995" s="2" t="s">
        <v>24</v>
      </c>
      <c r="F5995" s="2">
        <v>0.09</v>
      </c>
      <c r="G5995" s="2" t="s">
        <v>25</v>
      </c>
      <c r="H5995" s="3">
        <v>42382</v>
      </c>
    </row>
    <row r="5996" spans="1:8">
      <c r="A5996" s="2" t="s">
        <v>707</v>
      </c>
      <c r="B5996" s="12">
        <v>4019109</v>
      </c>
      <c r="C5996" s="2">
        <v>161.14751000000001</v>
      </c>
      <c r="D5996" s="2">
        <v>164.37046000000001</v>
      </c>
      <c r="E5996" s="2" t="s">
        <v>24</v>
      </c>
      <c r="F5996" s="2">
        <v>0.02</v>
      </c>
      <c r="G5996" s="2" t="s">
        <v>25</v>
      </c>
      <c r="H5996" s="3">
        <v>42382</v>
      </c>
    </row>
    <row r="5997" spans="1:8">
      <c r="A5997" s="2" t="s">
        <v>1684</v>
      </c>
      <c r="B5997" s="12">
        <v>23114501</v>
      </c>
      <c r="C5997" s="2">
        <v>559.86</v>
      </c>
      <c r="D5997" s="2">
        <v>580.92753000000005</v>
      </c>
      <c r="E5997" s="2" t="s">
        <v>24</v>
      </c>
      <c r="F5997" s="2">
        <v>3.7600000000000001E-2</v>
      </c>
      <c r="G5997" s="2" t="s">
        <v>25</v>
      </c>
      <c r="H5997" s="3">
        <v>42382</v>
      </c>
    </row>
    <row r="5998" spans="1:8">
      <c r="A5998" s="2" t="s">
        <v>1685</v>
      </c>
      <c r="B5998" s="12">
        <v>23392102</v>
      </c>
      <c r="C5998" s="2">
        <v>1113.7706900000001</v>
      </c>
      <c r="D5998" s="2">
        <v>1155.6818800000001</v>
      </c>
      <c r="E5998" s="2" t="s">
        <v>24</v>
      </c>
      <c r="F5998" s="2">
        <v>3.7600000000000001E-2</v>
      </c>
      <c r="G5998" s="2" t="s">
        <v>25</v>
      </c>
      <c r="H5998" s="3">
        <v>42382</v>
      </c>
    </row>
    <row r="5999" spans="1:8">
      <c r="A5999" s="2" t="s">
        <v>1686</v>
      </c>
      <c r="B5999" s="12">
        <v>23923201</v>
      </c>
      <c r="C5999" s="2">
        <v>559.86</v>
      </c>
      <c r="D5999" s="2">
        <v>580.92753000000005</v>
      </c>
      <c r="E5999" s="2" t="s">
        <v>24</v>
      </c>
      <c r="F5999" s="2">
        <v>3.7600000000000001E-2</v>
      </c>
      <c r="G5999" s="2" t="s">
        <v>25</v>
      </c>
      <c r="H5999" s="3">
        <v>42382</v>
      </c>
    </row>
    <row r="6000" spans="1:8">
      <c r="A6000" s="2" t="s">
        <v>1940</v>
      </c>
      <c r="B6000" s="12">
        <v>186077660</v>
      </c>
      <c r="C6000" s="2">
        <v>4.5792299999999999</v>
      </c>
      <c r="D6000" s="2">
        <v>4.9456199999999999</v>
      </c>
      <c r="E6000" s="2" t="s">
        <v>24</v>
      </c>
      <c r="F6000" s="2">
        <v>0.08</v>
      </c>
      <c r="G6000" s="2" t="s">
        <v>25</v>
      </c>
      <c r="H6000" s="3">
        <v>42382</v>
      </c>
    </row>
    <row r="6001" spans="1:8">
      <c r="A6001" s="2" t="s">
        <v>250</v>
      </c>
      <c r="B6001" s="12">
        <v>186077739</v>
      </c>
      <c r="C6001" s="2">
        <v>4.5889499999999996</v>
      </c>
      <c r="D6001" s="2">
        <v>4.9561099999999998</v>
      </c>
      <c r="E6001" s="2" t="s">
        <v>24</v>
      </c>
      <c r="F6001" s="2">
        <v>0.08</v>
      </c>
      <c r="G6001" s="2" t="s">
        <v>25</v>
      </c>
      <c r="H6001" s="3">
        <v>42382</v>
      </c>
    </row>
    <row r="6002" spans="1:8">
      <c r="A6002" s="2" t="s">
        <v>1688</v>
      </c>
      <c r="B6002" s="12">
        <v>68968907503</v>
      </c>
      <c r="C6002" s="2">
        <v>5.2274099999999999</v>
      </c>
      <c r="D6002" s="2">
        <v>5.7448699999999997</v>
      </c>
      <c r="E6002" s="2" t="s">
        <v>24</v>
      </c>
      <c r="F6002" s="2">
        <v>9.9000000000000005E-2</v>
      </c>
      <c r="G6002" s="2" t="s">
        <v>25</v>
      </c>
      <c r="H6002" s="3">
        <v>42382</v>
      </c>
    </row>
    <row r="6003" spans="1:8">
      <c r="A6003" s="2" t="s">
        <v>251</v>
      </c>
      <c r="B6003" s="12">
        <v>63402091130</v>
      </c>
      <c r="C6003" s="2">
        <v>5.87582</v>
      </c>
      <c r="D6003" s="2">
        <v>6.1389399999999998</v>
      </c>
      <c r="E6003" s="2" t="s">
        <v>24</v>
      </c>
      <c r="F6003" s="2">
        <v>4.48E-2</v>
      </c>
      <c r="G6003" s="2" t="s">
        <v>25</v>
      </c>
      <c r="H6003" s="3">
        <v>42382</v>
      </c>
    </row>
    <row r="6004" spans="1:8">
      <c r="A6004" s="2" t="s">
        <v>251</v>
      </c>
      <c r="B6004" s="12">
        <v>63402091164</v>
      </c>
      <c r="C6004" s="2">
        <v>5.8413000000000004</v>
      </c>
      <c r="D6004" s="2">
        <v>6.1028700000000002</v>
      </c>
      <c r="E6004" s="2" t="s">
        <v>24</v>
      </c>
      <c r="F6004" s="2">
        <v>4.48E-2</v>
      </c>
      <c r="G6004" s="2" t="s">
        <v>25</v>
      </c>
      <c r="H6004" s="3">
        <v>42382</v>
      </c>
    </row>
    <row r="6005" spans="1:8">
      <c r="A6005" s="2" t="s">
        <v>1690</v>
      </c>
      <c r="B6005" s="12">
        <v>310653004</v>
      </c>
      <c r="C6005" s="2">
        <v>122.80795000000001</v>
      </c>
      <c r="D6005" s="2">
        <v>132.63258999999999</v>
      </c>
      <c r="E6005" s="2" t="s">
        <v>24</v>
      </c>
      <c r="F6005" s="2">
        <v>0.08</v>
      </c>
      <c r="G6005" s="2" t="s">
        <v>25</v>
      </c>
      <c r="H6005" s="3">
        <v>42382</v>
      </c>
    </row>
    <row r="6006" spans="1:8">
      <c r="A6006" s="2" t="s">
        <v>252</v>
      </c>
      <c r="B6006" s="12">
        <v>310652004</v>
      </c>
      <c r="C6006" s="2">
        <v>123.09502999999999</v>
      </c>
      <c r="D6006" s="2">
        <v>132.94264000000001</v>
      </c>
      <c r="E6006" s="2" t="s">
        <v>24</v>
      </c>
      <c r="F6006" s="2">
        <v>0.08</v>
      </c>
      <c r="G6006" s="2" t="s">
        <v>25</v>
      </c>
      <c r="H6006" s="3">
        <v>42382</v>
      </c>
    </row>
    <row r="6007" spans="1:8">
      <c r="A6007" s="2" t="s">
        <v>253</v>
      </c>
      <c r="B6007" s="12">
        <v>310652401</v>
      </c>
      <c r="C6007" s="2">
        <v>207.67554000000001</v>
      </c>
      <c r="D6007" s="2">
        <v>232.59451999999999</v>
      </c>
      <c r="E6007" s="2" t="s">
        <v>24</v>
      </c>
      <c r="F6007" s="2">
        <v>0.12</v>
      </c>
      <c r="G6007" s="2" t="s">
        <v>25</v>
      </c>
      <c r="H6007" s="3">
        <v>42382</v>
      </c>
    </row>
    <row r="6008" spans="1:8">
      <c r="A6008" s="2" t="s">
        <v>254</v>
      </c>
      <c r="B6008" s="12">
        <v>310651201</v>
      </c>
      <c r="C6008" s="2">
        <v>415.23059000000001</v>
      </c>
      <c r="D6008" s="2">
        <v>465.05410999999998</v>
      </c>
      <c r="E6008" s="2" t="s">
        <v>24</v>
      </c>
      <c r="F6008" s="2">
        <v>0.12</v>
      </c>
      <c r="G6008" s="2" t="s">
        <v>25</v>
      </c>
      <c r="H6008" s="3">
        <v>42382</v>
      </c>
    </row>
    <row r="6009" spans="1:8">
      <c r="A6009" s="2" t="s">
        <v>1416</v>
      </c>
      <c r="B6009" s="12">
        <v>58914050118</v>
      </c>
      <c r="C6009" s="2">
        <v>26.201129999999999</v>
      </c>
      <c r="D6009" s="2">
        <v>28.559229999999999</v>
      </c>
      <c r="E6009" s="2" t="s">
        <v>24</v>
      </c>
      <c r="F6009" s="2">
        <v>0.09</v>
      </c>
      <c r="G6009" s="2" t="s">
        <v>25</v>
      </c>
      <c r="H6009" s="3">
        <v>42382</v>
      </c>
    </row>
    <row r="6010" spans="1:8">
      <c r="A6010" s="2" t="s">
        <v>709</v>
      </c>
      <c r="B6010" s="12">
        <v>597000701</v>
      </c>
      <c r="C6010" s="2">
        <v>3.0172099999999999</v>
      </c>
      <c r="D6010" s="2">
        <v>3.3158799999999999</v>
      </c>
      <c r="E6010" s="2" t="s">
        <v>24</v>
      </c>
      <c r="F6010" s="2">
        <v>9.9000000000000005E-2</v>
      </c>
      <c r="G6010" s="2" t="s">
        <v>25</v>
      </c>
      <c r="H6010" s="3">
        <v>42382</v>
      </c>
    </row>
    <row r="6011" spans="1:8">
      <c r="A6011" s="2" t="s">
        <v>710</v>
      </c>
      <c r="B6011" s="12">
        <v>597003134</v>
      </c>
      <c r="C6011" s="2">
        <v>47.865000000000002</v>
      </c>
      <c r="D6011" s="2">
        <v>52.602679999999999</v>
      </c>
      <c r="E6011" s="2" t="s">
        <v>24</v>
      </c>
      <c r="F6011" s="2">
        <v>9.9000000000000005E-2</v>
      </c>
      <c r="G6011" s="2" t="s">
        <v>25</v>
      </c>
      <c r="H6011" s="3">
        <v>42382</v>
      </c>
    </row>
    <row r="6012" spans="1:8">
      <c r="A6012" s="2" t="s">
        <v>711</v>
      </c>
      <c r="B6012" s="12">
        <v>597003234</v>
      </c>
      <c r="C6012" s="2">
        <v>81.257499999999993</v>
      </c>
      <c r="D6012" s="2">
        <v>89.301990000000004</v>
      </c>
      <c r="E6012" s="2" t="s">
        <v>24</v>
      </c>
      <c r="F6012" s="2">
        <v>9.9000000000000005E-2</v>
      </c>
      <c r="G6012" s="2" t="s">
        <v>25</v>
      </c>
      <c r="H6012" s="3">
        <v>42382</v>
      </c>
    </row>
    <row r="6013" spans="1:8">
      <c r="A6013" s="2" t="s">
        <v>712</v>
      </c>
      <c r="B6013" s="12">
        <v>597003334</v>
      </c>
      <c r="C6013" s="2">
        <v>111.95833</v>
      </c>
      <c r="D6013" s="2">
        <v>123.04221</v>
      </c>
      <c r="E6013" s="2" t="s">
        <v>24</v>
      </c>
      <c r="F6013" s="2">
        <v>9.9000000000000005E-2</v>
      </c>
      <c r="G6013" s="2" t="s">
        <v>25</v>
      </c>
      <c r="H6013" s="3">
        <v>42382</v>
      </c>
    </row>
    <row r="6014" spans="1:8">
      <c r="A6014" s="2" t="s">
        <v>713</v>
      </c>
      <c r="B6014" s="12">
        <v>50242004163</v>
      </c>
      <c r="C6014" s="2">
        <v>121.51439000000001</v>
      </c>
      <c r="D6014" s="2">
        <v>126.37254</v>
      </c>
      <c r="E6014" s="2" t="s">
        <v>24</v>
      </c>
      <c r="F6014" s="2">
        <v>0.04</v>
      </c>
      <c r="G6014" s="2" t="s">
        <v>25</v>
      </c>
      <c r="H6014" s="3">
        <v>42382</v>
      </c>
    </row>
    <row r="6015" spans="1:8">
      <c r="A6015" s="2" t="s">
        <v>716</v>
      </c>
      <c r="B6015" s="12">
        <v>4026129</v>
      </c>
      <c r="C6015" s="2">
        <v>7.1206100000000001</v>
      </c>
      <c r="D6015" s="2">
        <v>7.7614599999999996</v>
      </c>
      <c r="E6015" s="2" t="s">
        <v>24</v>
      </c>
      <c r="F6015" s="2">
        <v>0.09</v>
      </c>
      <c r="G6015" s="2" t="s">
        <v>25</v>
      </c>
      <c r="H6015" s="3">
        <v>42382</v>
      </c>
    </row>
    <row r="6016" spans="1:8">
      <c r="A6016" s="2" t="s">
        <v>717</v>
      </c>
      <c r="B6016" s="12">
        <v>4025901</v>
      </c>
      <c r="C6016" s="2">
        <v>6.8601000000000001</v>
      </c>
      <c r="D6016" s="2">
        <v>7.4775099999999997</v>
      </c>
      <c r="E6016" s="2" t="s">
        <v>24</v>
      </c>
      <c r="F6016" s="2">
        <v>0.09</v>
      </c>
      <c r="G6016" s="2" t="s">
        <v>25</v>
      </c>
      <c r="H6016" s="3">
        <v>42382</v>
      </c>
    </row>
    <row r="6017" spans="1:8">
      <c r="A6017" s="2" t="s">
        <v>718</v>
      </c>
      <c r="B6017" s="12">
        <v>4026001</v>
      </c>
      <c r="C6017" s="2">
        <v>13.7239</v>
      </c>
      <c r="D6017" s="2">
        <v>14.95905</v>
      </c>
      <c r="E6017" s="2" t="s">
        <v>24</v>
      </c>
      <c r="F6017" s="2">
        <v>0.09</v>
      </c>
      <c r="G6017" s="2" t="s">
        <v>25</v>
      </c>
      <c r="H6017" s="3">
        <v>42382</v>
      </c>
    </row>
    <row r="6018" spans="1:8">
      <c r="A6018" s="2" t="s">
        <v>287</v>
      </c>
      <c r="B6018" s="12">
        <v>50474071079</v>
      </c>
      <c r="C6018" s="2">
        <v>2987.2490899999998</v>
      </c>
      <c r="D6018" s="2">
        <v>3282.98675</v>
      </c>
      <c r="E6018" s="2" t="s">
        <v>24</v>
      </c>
      <c r="F6018" s="2">
        <v>9.9000000000000005E-2</v>
      </c>
      <c r="G6018" s="2" t="s">
        <v>25</v>
      </c>
      <c r="H6018" s="3">
        <v>42382</v>
      </c>
    </row>
    <row r="6019" spans="1:8">
      <c r="A6019" s="2" t="s">
        <v>1641</v>
      </c>
      <c r="B6019" s="12">
        <v>43538017069</v>
      </c>
      <c r="C6019" s="2">
        <v>4.82416</v>
      </c>
      <c r="D6019" s="2">
        <v>5.1618500000000003</v>
      </c>
      <c r="E6019" s="2" t="s">
        <v>24</v>
      </c>
      <c r="F6019" s="2">
        <v>7.0000000000000007E-2</v>
      </c>
      <c r="G6019" s="2" t="s">
        <v>25</v>
      </c>
      <c r="H6019" s="3">
        <v>42382</v>
      </c>
    </row>
    <row r="6020" spans="1:8">
      <c r="A6020" s="2" t="s">
        <v>1180</v>
      </c>
      <c r="B6020" s="12">
        <v>64764011901</v>
      </c>
      <c r="C6020" s="2">
        <v>5.7971700000000004</v>
      </c>
      <c r="D6020" s="2">
        <v>6.3709499999999997</v>
      </c>
      <c r="E6020" s="2" t="s">
        <v>24</v>
      </c>
      <c r="F6020" s="2">
        <v>9.9000000000000005E-2</v>
      </c>
      <c r="G6020" s="2" t="s">
        <v>25</v>
      </c>
      <c r="H6020" s="3">
        <v>42382</v>
      </c>
    </row>
    <row r="6021" spans="1:8">
      <c r="A6021" s="2" t="s">
        <v>296</v>
      </c>
      <c r="B6021" s="12">
        <v>23921105</v>
      </c>
      <c r="C6021" s="2">
        <v>23.618210000000001</v>
      </c>
      <c r="D6021" s="2">
        <v>25.956890000000001</v>
      </c>
      <c r="E6021" s="2" t="s">
        <v>24</v>
      </c>
      <c r="F6021" s="2">
        <v>9.9000000000000005E-2</v>
      </c>
      <c r="G6021" s="2" t="s">
        <v>25</v>
      </c>
      <c r="H6021" s="3">
        <v>42382</v>
      </c>
    </row>
    <row r="6022" spans="1:8">
      <c r="A6022" s="2" t="s">
        <v>296</v>
      </c>
      <c r="B6022" s="12">
        <v>23921110</v>
      </c>
      <c r="C6022" s="2">
        <v>23.634620000000002</v>
      </c>
      <c r="D6022" s="2">
        <v>25.974679999999999</v>
      </c>
      <c r="E6022" s="2" t="s">
        <v>24</v>
      </c>
      <c r="F6022" s="2">
        <v>9.9000000000000005E-2</v>
      </c>
      <c r="G6022" s="2" t="s">
        <v>25</v>
      </c>
      <c r="H6022" s="3">
        <v>42382</v>
      </c>
    </row>
    <row r="6023" spans="1:8">
      <c r="A6023" s="2" t="s">
        <v>723</v>
      </c>
      <c r="B6023" s="12">
        <v>78037742</v>
      </c>
      <c r="C6023" s="2">
        <v>15.956630000000001</v>
      </c>
      <c r="D6023" s="2">
        <v>17.536339999999999</v>
      </c>
      <c r="E6023" s="2" t="s">
        <v>24</v>
      </c>
      <c r="F6023" s="2">
        <v>9.9000000000000005E-2</v>
      </c>
      <c r="G6023" s="2" t="s">
        <v>25</v>
      </c>
      <c r="H6023" s="3">
        <v>42382</v>
      </c>
    </row>
    <row r="6024" spans="1:8">
      <c r="A6024" s="2" t="s">
        <v>724</v>
      </c>
      <c r="B6024" s="12">
        <v>78037842</v>
      </c>
      <c r="C6024" s="2">
        <v>16.05527</v>
      </c>
      <c r="D6024" s="2">
        <v>17.644739999999999</v>
      </c>
      <c r="E6024" s="2" t="s">
        <v>24</v>
      </c>
      <c r="F6024" s="2">
        <v>9.9000000000000005E-2</v>
      </c>
      <c r="G6024" s="2" t="s">
        <v>25</v>
      </c>
      <c r="H6024" s="3">
        <v>42382</v>
      </c>
    </row>
    <row r="6025" spans="1:8">
      <c r="A6025" s="2" t="s">
        <v>297</v>
      </c>
      <c r="B6025" s="12">
        <v>61958110101</v>
      </c>
      <c r="C6025" s="2">
        <v>70.379630000000006</v>
      </c>
      <c r="D6025" s="2">
        <v>75.235830000000007</v>
      </c>
      <c r="E6025" s="2" t="s">
        <v>24</v>
      </c>
      <c r="F6025" s="2">
        <v>6.9000000000000006E-2</v>
      </c>
      <c r="G6025" s="2" t="s">
        <v>25</v>
      </c>
      <c r="H6025" s="3">
        <v>42382</v>
      </c>
    </row>
    <row r="6026" spans="1:8">
      <c r="A6026" s="2" t="s">
        <v>725</v>
      </c>
      <c r="B6026" s="12">
        <v>78032705</v>
      </c>
      <c r="C6026" s="2">
        <v>5.3039699999999996</v>
      </c>
      <c r="D6026" s="2">
        <v>5.8290100000000002</v>
      </c>
      <c r="E6026" s="2" t="s">
        <v>24</v>
      </c>
      <c r="F6026" s="2">
        <v>9.9000000000000005E-2</v>
      </c>
      <c r="G6026" s="2" t="s">
        <v>25</v>
      </c>
      <c r="H6026" s="3">
        <v>42382</v>
      </c>
    </row>
    <row r="6027" spans="1:8">
      <c r="A6027" s="2" t="s">
        <v>726</v>
      </c>
      <c r="B6027" s="12">
        <v>50458058501</v>
      </c>
      <c r="C6027" s="2">
        <v>8.0167599999999997</v>
      </c>
      <c r="D6027" s="2">
        <v>8.8104200000000006</v>
      </c>
      <c r="E6027" s="2" t="s">
        <v>24</v>
      </c>
      <c r="F6027" s="2">
        <v>9.9000000000000005E-2</v>
      </c>
      <c r="G6027" s="2" t="s">
        <v>25</v>
      </c>
      <c r="H6027" s="3">
        <v>42382</v>
      </c>
    </row>
    <row r="6028" spans="1:8">
      <c r="A6028" s="2" t="s">
        <v>727</v>
      </c>
      <c r="B6028" s="12">
        <v>50458058801</v>
      </c>
      <c r="C6028" s="2">
        <v>8.3882300000000001</v>
      </c>
      <c r="D6028" s="2">
        <v>9.2186599999999999</v>
      </c>
      <c r="E6028" s="2" t="s">
        <v>24</v>
      </c>
      <c r="F6028" s="2">
        <v>9.9000000000000005E-2</v>
      </c>
      <c r="G6028" s="2" t="s">
        <v>25</v>
      </c>
      <c r="H6028" s="3">
        <v>42382</v>
      </c>
    </row>
    <row r="6029" spans="1:8">
      <c r="A6029" s="2" t="s">
        <v>728</v>
      </c>
      <c r="B6029" s="12">
        <v>50458058601</v>
      </c>
      <c r="C6029" s="2">
        <v>8.6465999999999994</v>
      </c>
      <c r="D6029" s="2">
        <v>9.5026200000000003</v>
      </c>
      <c r="E6029" s="2" t="s">
        <v>24</v>
      </c>
      <c r="F6029" s="2">
        <v>9.9000000000000005E-2</v>
      </c>
      <c r="G6029" s="2" t="s">
        <v>25</v>
      </c>
      <c r="H6029" s="3">
        <v>42382</v>
      </c>
    </row>
    <row r="6030" spans="1:8">
      <c r="A6030" s="2" t="s">
        <v>729</v>
      </c>
      <c r="B6030" s="12">
        <v>50458058701</v>
      </c>
      <c r="C6030" s="2">
        <v>9.2220999999999993</v>
      </c>
      <c r="D6030" s="2">
        <v>10.13509</v>
      </c>
      <c r="E6030" s="2" t="s">
        <v>24</v>
      </c>
      <c r="F6030" s="2">
        <v>9.9000000000000005E-2</v>
      </c>
      <c r="G6030" s="2" t="s">
        <v>25</v>
      </c>
      <c r="H6030" s="3">
        <v>42382</v>
      </c>
    </row>
    <row r="6031" spans="1:8">
      <c r="A6031" s="2" t="s">
        <v>1010</v>
      </c>
      <c r="B6031" s="12">
        <v>52544004513</v>
      </c>
      <c r="C6031" s="2">
        <v>117.39373999999999</v>
      </c>
      <c r="D6031" s="2">
        <v>126.78641</v>
      </c>
      <c r="E6031" s="2" t="s">
        <v>24</v>
      </c>
      <c r="F6031" s="2">
        <v>0.08</v>
      </c>
      <c r="G6031" s="2" t="s">
        <v>25</v>
      </c>
      <c r="H6031" s="3">
        <v>42382</v>
      </c>
    </row>
    <row r="6032" spans="1:8">
      <c r="A6032" s="2" t="s">
        <v>1941</v>
      </c>
      <c r="B6032" s="12">
        <v>64764089099</v>
      </c>
      <c r="C6032" s="2">
        <v>1.6058300000000001</v>
      </c>
      <c r="D6032" s="2">
        <v>1.6861600000000001</v>
      </c>
      <c r="E6032" s="2" t="s">
        <v>24</v>
      </c>
      <c r="F6032" s="2">
        <v>0.05</v>
      </c>
      <c r="G6032" s="2" t="s">
        <v>25</v>
      </c>
      <c r="H6032" s="3">
        <v>42382</v>
      </c>
    </row>
    <row r="6033" spans="1:8">
      <c r="A6033" s="2" t="s">
        <v>1642</v>
      </c>
      <c r="B6033" s="12">
        <v>68546031730</v>
      </c>
      <c r="C6033" s="2">
        <v>195.28559999999999</v>
      </c>
      <c r="D6033" s="2">
        <v>210.70535000000001</v>
      </c>
      <c r="E6033" s="2" t="s">
        <v>24</v>
      </c>
      <c r="F6033" s="2">
        <v>7.9000000000000001E-2</v>
      </c>
      <c r="G6033" s="2" t="s">
        <v>25</v>
      </c>
      <c r="H6033" s="3">
        <v>42382</v>
      </c>
    </row>
    <row r="6034" spans="1:8">
      <c r="A6034" s="2" t="s">
        <v>1942</v>
      </c>
      <c r="B6034" s="12">
        <v>42023010901</v>
      </c>
      <c r="C6034" s="2">
        <v>15.65231</v>
      </c>
      <c r="D6034" s="2">
        <v>17.201889999999999</v>
      </c>
      <c r="E6034" s="2" t="s">
        <v>24</v>
      </c>
      <c r="F6034" s="2">
        <v>9.9000000000000005E-2</v>
      </c>
      <c r="G6034" s="2" t="s">
        <v>25</v>
      </c>
      <c r="H6034" s="3">
        <v>42382</v>
      </c>
    </row>
    <row r="6035" spans="1:8">
      <c r="A6035" s="2" t="s">
        <v>301</v>
      </c>
      <c r="B6035" s="12">
        <v>56016901</v>
      </c>
      <c r="C6035" s="2">
        <v>1.67563</v>
      </c>
      <c r="D6035" s="2">
        <v>1.83988</v>
      </c>
      <c r="E6035" s="2" t="s">
        <v>24</v>
      </c>
      <c r="F6035" s="2">
        <v>9.8000000000000004E-2</v>
      </c>
      <c r="G6035" s="2" t="s">
        <v>25</v>
      </c>
      <c r="H6035" s="3">
        <v>42382</v>
      </c>
    </row>
    <row r="6036" spans="1:8">
      <c r="A6036" s="2" t="s">
        <v>302</v>
      </c>
      <c r="B6036" s="12">
        <v>56017401</v>
      </c>
      <c r="C6036" s="2">
        <v>2.56148</v>
      </c>
      <c r="D6036" s="2">
        <v>2.8125100000000001</v>
      </c>
      <c r="E6036" s="2" t="s">
        <v>24</v>
      </c>
      <c r="F6036" s="2">
        <v>9.8000000000000004E-2</v>
      </c>
      <c r="G6036" s="2" t="s">
        <v>25</v>
      </c>
      <c r="H6036" s="3">
        <v>42382</v>
      </c>
    </row>
    <row r="6037" spans="1:8">
      <c r="A6037" s="2" t="s">
        <v>303</v>
      </c>
      <c r="B6037" s="12">
        <v>56017001</v>
      </c>
      <c r="C6037" s="2">
        <v>1.7650600000000001</v>
      </c>
      <c r="D6037" s="2">
        <v>1.9379999999999999</v>
      </c>
      <c r="E6037" s="2" t="s">
        <v>24</v>
      </c>
      <c r="F6037" s="2">
        <v>9.8000000000000004E-2</v>
      </c>
      <c r="G6037" s="2" t="s">
        <v>25</v>
      </c>
      <c r="H6037" s="3">
        <v>42382</v>
      </c>
    </row>
    <row r="6038" spans="1:8">
      <c r="A6038" s="2" t="s">
        <v>304</v>
      </c>
      <c r="B6038" s="12">
        <v>56017601</v>
      </c>
      <c r="C6038" s="2">
        <v>1.8216000000000001</v>
      </c>
      <c r="D6038" s="2">
        <v>2.0001000000000002</v>
      </c>
      <c r="E6038" s="2" t="s">
        <v>24</v>
      </c>
      <c r="F6038" s="2">
        <v>9.8000000000000004E-2</v>
      </c>
      <c r="G6038" s="2" t="s">
        <v>25</v>
      </c>
      <c r="H6038" s="3">
        <v>42382</v>
      </c>
    </row>
    <row r="6039" spans="1:8">
      <c r="A6039" s="2" t="s">
        <v>305</v>
      </c>
      <c r="B6039" s="12">
        <v>56018801</v>
      </c>
      <c r="C6039" s="2">
        <v>1.80979</v>
      </c>
      <c r="D6039" s="2">
        <v>1.9871300000000001</v>
      </c>
      <c r="E6039" s="2" t="s">
        <v>24</v>
      </c>
      <c r="F6039" s="2">
        <v>9.8000000000000004E-2</v>
      </c>
      <c r="G6039" s="2" t="s">
        <v>25</v>
      </c>
      <c r="H6039" s="3">
        <v>42382</v>
      </c>
    </row>
    <row r="6040" spans="1:8">
      <c r="A6040" s="2" t="s">
        <v>306</v>
      </c>
      <c r="B6040" s="12">
        <v>56016801</v>
      </c>
      <c r="C6040" s="2">
        <v>1.8012999999999999</v>
      </c>
      <c r="D6040" s="2">
        <v>1.9778100000000001</v>
      </c>
      <c r="E6040" s="2" t="s">
        <v>24</v>
      </c>
      <c r="F6040" s="2">
        <v>9.8000000000000004E-2</v>
      </c>
      <c r="G6040" s="2" t="s">
        <v>25</v>
      </c>
      <c r="H6040" s="3">
        <v>42382</v>
      </c>
    </row>
    <row r="6041" spans="1:8">
      <c r="A6041" s="2" t="s">
        <v>307</v>
      </c>
      <c r="B6041" s="12">
        <v>56017201</v>
      </c>
      <c r="C6041" s="2">
        <v>1.8728199999999999</v>
      </c>
      <c r="D6041" s="2">
        <v>2.0564</v>
      </c>
      <c r="E6041" s="2" t="s">
        <v>24</v>
      </c>
      <c r="F6041" s="2">
        <v>9.8000000000000004E-2</v>
      </c>
      <c r="G6041" s="2" t="s">
        <v>25</v>
      </c>
      <c r="H6041" s="3">
        <v>42382</v>
      </c>
    </row>
    <row r="6042" spans="1:8">
      <c r="A6042" s="2" t="s">
        <v>308</v>
      </c>
      <c r="B6042" s="12">
        <v>56018901</v>
      </c>
      <c r="C6042" s="2">
        <v>2.4180199999999998</v>
      </c>
      <c r="D6042" s="2">
        <v>2.6549399999999999</v>
      </c>
      <c r="E6042" s="2" t="s">
        <v>24</v>
      </c>
      <c r="F6042" s="2">
        <v>9.8000000000000004E-2</v>
      </c>
      <c r="G6042" s="2" t="s">
        <v>25</v>
      </c>
      <c r="H6042" s="3">
        <v>42382</v>
      </c>
    </row>
    <row r="6043" spans="1:8">
      <c r="A6043" s="2" t="s">
        <v>309</v>
      </c>
      <c r="B6043" s="12">
        <v>56017301</v>
      </c>
      <c r="C6043" s="2">
        <v>2.5136500000000002</v>
      </c>
      <c r="D6043" s="2">
        <v>2.76003</v>
      </c>
      <c r="E6043" s="2" t="s">
        <v>24</v>
      </c>
      <c r="F6043" s="2">
        <v>9.8000000000000004E-2</v>
      </c>
      <c r="G6043" s="2" t="s">
        <v>25</v>
      </c>
      <c r="H6043" s="3">
        <v>42382</v>
      </c>
    </row>
    <row r="6044" spans="1:8">
      <c r="A6044" s="2" t="s">
        <v>313</v>
      </c>
      <c r="B6044" s="12">
        <v>310075139</v>
      </c>
      <c r="C6044" s="2">
        <v>7.0621499999999999</v>
      </c>
      <c r="D6044" s="2">
        <v>8.1214700000000004</v>
      </c>
      <c r="E6044" s="2" t="s">
        <v>24</v>
      </c>
      <c r="F6044" s="2">
        <v>0.15</v>
      </c>
      <c r="G6044" s="2" t="s">
        <v>25</v>
      </c>
      <c r="H6044" s="3">
        <v>42382</v>
      </c>
    </row>
    <row r="6045" spans="1:8">
      <c r="A6045" s="2" t="s">
        <v>314</v>
      </c>
      <c r="B6045" s="12">
        <v>310075239</v>
      </c>
      <c r="C6045" s="2">
        <v>7.0651200000000003</v>
      </c>
      <c r="D6045" s="2">
        <v>8.1248799999999992</v>
      </c>
      <c r="E6045" s="2" t="s">
        <v>24</v>
      </c>
      <c r="F6045" s="2">
        <v>0.15</v>
      </c>
      <c r="G6045" s="2" t="s">
        <v>25</v>
      </c>
      <c r="H6045" s="3">
        <v>42382</v>
      </c>
    </row>
    <row r="6046" spans="1:8">
      <c r="A6046" s="2" t="s">
        <v>315</v>
      </c>
      <c r="B6046" s="12">
        <v>310075430</v>
      </c>
      <c r="C6046" s="2">
        <v>7.0635700000000003</v>
      </c>
      <c r="D6046" s="2">
        <v>8.1231100000000005</v>
      </c>
      <c r="E6046" s="2" t="s">
        <v>24</v>
      </c>
      <c r="F6046" s="2">
        <v>0.15</v>
      </c>
      <c r="G6046" s="2" t="s">
        <v>25</v>
      </c>
      <c r="H6046" s="3">
        <v>42382</v>
      </c>
    </row>
    <row r="6047" spans="1:8">
      <c r="A6047" s="2" t="s">
        <v>316</v>
      </c>
      <c r="B6047" s="12">
        <v>310075590</v>
      </c>
      <c r="C6047" s="2">
        <v>6.9706599999999996</v>
      </c>
      <c r="D6047" s="2">
        <v>8.0162600000000008</v>
      </c>
      <c r="E6047" s="2" t="s">
        <v>24</v>
      </c>
      <c r="F6047" s="2">
        <v>0.15</v>
      </c>
      <c r="G6047" s="2" t="s">
        <v>25</v>
      </c>
      <c r="H6047" s="3">
        <v>42382</v>
      </c>
    </row>
    <row r="6048" spans="1:8">
      <c r="A6048" s="2" t="s">
        <v>116</v>
      </c>
      <c r="B6048" s="12">
        <v>310009530</v>
      </c>
      <c r="C6048" s="2">
        <v>8.3453999999999997</v>
      </c>
      <c r="D6048" s="2">
        <v>9.0964799999999997</v>
      </c>
      <c r="E6048" s="2" t="s">
        <v>24</v>
      </c>
      <c r="F6048" s="2">
        <v>0.09</v>
      </c>
      <c r="G6048" s="2" t="s">
        <v>25</v>
      </c>
      <c r="H6048" s="3">
        <v>42382</v>
      </c>
    </row>
    <row r="6049" spans="1:8">
      <c r="A6049" s="2" t="s">
        <v>736</v>
      </c>
      <c r="B6049" s="12">
        <v>68968555203</v>
      </c>
      <c r="C6049" s="2">
        <v>9.0119199999999999</v>
      </c>
      <c r="D6049" s="2">
        <v>9.9041899999999998</v>
      </c>
      <c r="E6049" s="2" t="s">
        <v>24</v>
      </c>
      <c r="F6049" s="2">
        <v>9.9000000000000005E-2</v>
      </c>
      <c r="G6049" s="2" t="s">
        <v>25</v>
      </c>
      <c r="H6049" s="3">
        <v>42382</v>
      </c>
    </row>
    <row r="6050" spans="1:8">
      <c r="A6050" s="2" t="s">
        <v>737</v>
      </c>
      <c r="B6050" s="12">
        <v>68968555303</v>
      </c>
      <c r="C6050" s="2">
        <v>9.0182800000000007</v>
      </c>
      <c r="D6050" s="2">
        <v>9.9111799999999999</v>
      </c>
      <c r="E6050" s="2" t="s">
        <v>24</v>
      </c>
      <c r="F6050" s="2">
        <v>9.9000000000000005E-2</v>
      </c>
      <c r="G6050" s="2" t="s">
        <v>25</v>
      </c>
      <c r="H6050" s="3">
        <v>42382</v>
      </c>
    </row>
    <row r="6051" spans="1:8">
      <c r="A6051" s="2" t="s">
        <v>738</v>
      </c>
      <c r="B6051" s="12">
        <v>68968555403</v>
      </c>
      <c r="C6051" s="2">
        <v>8.8622800000000002</v>
      </c>
      <c r="D6051" s="2">
        <v>9.7397299999999998</v>
      </c>
      <c r="E6051" s="2" t="s">
        <v>24</v>
      </c>
      <c r="F6051" s="2">
        <v>9.9000000000000005E-2</v>
      </c>
      <c r="G6051" s="2" t="s">
        <v>25</v>
      </c>
      <c r="H6051" s="3">
        <v>42382</v>
      </c>
    </row>
    <row r="6052" spans="1:8">
      <c r="A6052" s="2" t="s">
        <v>739</v>
      </c>
      <c r="B6052" s="12">
        <v>68968555503</v>
      </c>
      <c r="C6052" s="2">
        <v>8.9373000000000005</v>
      </c>
      <c r="D6052" s="2">
        <v>9.8221799999999995</v>
      </c>
      <c r="E6052" s="2" t="s">
        <v>24</v>
      </c>
      <c r="F6052" s="2">
        <v>9.9000000000000005E-2</v>
      </c>
      <c r="G6052" s="2" t="s">
        <v>25</v>
      </c>
      <c r="H6052" s="3">
        <v>42382</v>
      </c>
    </row>
    <row r="6053" spans="1:8">
      <c r="A6053" s="2" t="s">
        <v>740</v>
      </c>
      <c r="B6053" s="12">
        <v>409125601</v>
      </c>
      <c r="C6053" s="2">
        <v>2.5574400000000002</v>
      </c>
      <c r="D6053" s="2">
        <v>3.0708199999999999</v>
      </c>
      <c r="E6053" s="2" t="s">
        <v>24</v>
      </c>
      <c r="F6053" s="2">
        <v>0.20069999999999999</v>
      </c>
      <c r="G6053" s="2" t="s">
        <v>25</v>
      </c>
      <c r="H6053" s="3">
        <v>42382</v>
      </c>
    </row>
    <row r="6054" spans="1:8">
      <c r="A6054" s="2" t="s">
        <v>319</v>
      </c>
      <c r="B6054" s="12">
        <v>40076062405</v>
      </c>
      <c r="C6054" s="2">
        <v>131.59831</v>
      </c>
      <c r="D6054" s="2">
        <v>144.75944999999999</v>
      </c>
      <c r="E6054" s="2" t="s">
        <v>24</v>
      </c>
      <c r="F6054" s="2">
        <v>0.1</v>
      </c>
      <c r="G6054" s="2" t="s">
        <v>25</v>
      </c>
      <c r="H6054" s="3">
        <v>42382</v>
      </c>
    </row>
    <row r="6055" spans="1:8">
      <c r="A6055" s="2" t="s">
        <v>60</v>
      </c>
      <c r="B6055" s="12">
        <v>10922082806</v>
      </c>
      <c r="C6055" s="2">
        <v>7.0810899999999997</v>
      </c>
      <c r="D6055" s="2">
        <v>7.6475799999999996</v>
      </c>
      <c r="E6055" s="2" t="s">
        <v>24</v>
      </c>
      <c r="F6055" s="2">
        <v>0.08</v>
      </c>
      <c r="G6055" s="2" t="s">
        <v>25</v>
      </c>
      <c r="H6055" s="3">
        <v>42382</v>
      </c>
    </row>
    <row r="6056" spans="1:8">
      <c r="A6056" s="2" t="s">
        <v>1419</v>
      </c>
      <c r="B6056" s="12">
        <v>55494010010</v>
      </c>
      <c r="C6056" s="2">
        <v>5.3554199999999996</v>
      </c>
      <c r="D6056" s="2">
        <v>5.6246299999999998</v>
      </c>
      <c r="E6056" s="2" t="s">
        <v>24</v>
      </c>
      <c r="F6056" s="2">
        <v>5.0299999999999997E-2</v>
      </c>
      <c r="G6056" s="2" t="s">
        <v>25</v>
      </c>
      <c r="H6056" s="3">
        <v>42382</v>
      </c>
    </row>
    <row r="6057" spans="1:8">
      <c r="A6057" s="2" t="s">
        <v>1462</v>
      </c>
      <c r="B6057" s="12">
        <v>52015008001</v>
      </c>
      <c r="C6057" s="2">
        <v>161.5949</v>
      </c>
      <c r="D6057" s="2">
        <v>170.48262</v>
      </c>
      <c r="E6057" s="2" t="s">
        <v>24</v>
      </c>
      <c r="F6057" s="2">
        <v>5.5E-2</v>
      </c>
      <c r="G6057" s="2" t="s">
        <v>25</v>
      </c>
      <c r="H6057" s="3">
        <v>42382</v>
      </c>
    </row>
    <row r="6058" spans="1:8">
      <c r="A6058" s="2" t="s">
        <v>744</v>
      </c>
      <c r="B6058" s="12">
        <v>78035934</v>
      </c>
      <c r="C6058" s="2">
        <v>5.3807999999999998</v>
      </c>
      <c r="D6058" s="2">
        <v>5.9135499999999999</v>
      </c>
      <c r="E6058" s="2" t="s">
        <v>24</v>
      </c>
      <c r="F6058" s="2">
        <v>9.9000000000000005E-2</v>
      </c>
      <c r="G6058" s="2" t="s">
        <v>25</v>
      </c>
      <c r="H6058" s="3">
        <v>42382</v>
      </c>
    </row>
    <row r="6059" spans="1:8">
      <c r="A6059" s="2" t="s">
        <v>745</v>
      </c>
      <c r="B6059" s="12">
        <v>78036034</v>
      </c>
      <c r="C6059" s="2">
        <v>6.8066899999999997</v>
      </c>
      <c r="D6059" s="2">
        <v>7.48055</v>
      </c>
      <c r="E6059" s="2" t="s">
        <v>24</v>
      </c>
      <c r="F6059" s="2">
        <v>9.9000000000000005E-2</v>
      </c>
      <c r="G6059" s="2" t="s">
        <v>25</v>
      </c>
      <c r="H6059" s="3">
        <v>42382</v>
      </c>
    </row>
    <row r="6060" spans="1:8">
      <c r="A6060" s="2" t="s">
        <v>746</v>
      </c>
      <c r="B6060" s="12">
        <v>78042315</v>
      </c>
      <c r="C6060" s="2">
        <v>4.1957199999999997</v>
      </c>
      <c r="D6060" s="2">
        <v>4.6112200000000003</v>
      </c>
      <c r="E6060" s="2" t="s">
        <v>24</v>
      </c>
      <c r="F6060" s="2">
        <v>9.9000000000000005E-2</v>
      </c>
      <c r="G6060" s="2" t="s">
        <v>25</v>
      </c>
      <c r="H6060" s="3">
        <v>42382</v>
      </c>
    </row>
    <row r="6061" spans="1:8">
      <c r="A6061" s="2" t="s">
        <v>747</v>
      </c>
      <c r="B6061" s="12">
        <v>78035834</v>
      </c>
      <c r="C6061" s="2">
        <v>4.9803800000000003</v>
      </c>
      <c r="D6061" s="2">
        <v>5.4733900000000002</v>
      </c>
      <c r="E6061" s="2" t="s">
        <v>24</v>
      </c>
      <c r="F6061" s="2">
        <v>9.9000000000000005E-2</v>
      </c>
      <c r="G6061" s="2" t="s">
        <v>25</v>
      </c>
      <c r="H6061" s="3">
        <v>42382</v>
      </c>
    </row>
    <row r="6062" spans="1:8">
      <c r="A6062" s="2" t="s">
        <v>748</v>
      </c>
      <c r="B6062" s="12">
        <v>78031515</v>
      </c>
      <c r="C6062" s="2">
        <v>6.0475899999999996</v>
      </c>
      <c r="D6062" s="2">
        <v>6.6464100000000004</v>
      </c>
      <c r="E6062" s="2" t="s">
        <v>24</v>
      </c>
      <c r="F6062" s="2">
        <v>9.9000000000000005E-2</v>
      </c>
      <c r="G6062" s="2" t="s">
        <v>25</v>
      </c>
      <c r="H6062" s="3">
        <v>42382</v>
      </c>
    </row>
    <row r="6063" spans="1:8">
      <c r="A6063" s="2" t="s">
        <v>749</v>
      </c>
      <c r="B6063" s="12">
        <v>78038315</v>
      </c>
      <c r="C6063" s="2">
        <v>6.9157799999999998</v>
      </c>
      <c r="D6063" s="2">
        <v>7.6004500000000004</v>
      </c>
      <c r="E6063" s="2" t="s">
        <v>24</v>
      </c>
      <c r="F6063" s="2">
        <v>9.9000000000000005E-2</v>
      </c>
      <c r="G6063" s="2" t="s">
        <v>25</v>
      </c>
      <c r="H6063" s="3">
        <v>42382</v>
      </c>
    </row>
    <row r="6064" spans="1:8">
      <c r="A6064" s="2" t="s">
        <v>750</v>
      </c>
      <c r="B6064" s="12">
        <v>78047115</v>
      </c>
      <c r="C6064" s="2">
        <v>7.8384</v>
      </c>
      <c r="D6064" s="2">
        <v>8.6143900000000002</v>
      </c>
      <c r="E6064" s="2" t="s">
        <v>24</v>
      </c>
      <c r="F6064" s="2">
        <v>9.9000000000000005E-2</v>
      </c>
      <c r="G6064" s="2" t="s">
        <v>25</v>
      </c>
      <c r="H6064" s="3">
        <v>42382</v>
      </c>
    </row>
    <row r="6065" spans="1:8">
      <c r="A6065" s="2" t="s">
        <v>751</v>
      </c>
      <c r="B6065" s="12">
        <v>78047215</v>
      </c>
      <c r="C6065" s="2">
        <v>8.7897800000000004</v>
      </c>
      <c r="D6065" s="2">
        <v>8.9897799999999997</v>
      </c>
      <c r="E6065" s="2" t="s">
        <v>24</v>
      </c>
      <c r="F6065" s="2">
        <v>2.2800000000000001E-2</v>
      </c>
      <c r="G6065" s="2" t="s">
        <v>25</v>
      </c>
      <c r="H6065" s="3">
        <v>42382</v>
      </c>
    </row>
    <row r="6066" spans="1:8">
      <c r="A6066" s="2" t="s">
        <v>752</v>
      </c>
      <c r="B6066" s="12">
        <v>78031434</v>
      </c>
      <c r="C6066" s="2">
        <v>5.5667600000000004</v>
      </c>
      <c r="D6066" s="2">
        <v>6.1178699999999999</v>
      </c>
      <c r="E6066" s="2" t="s">
        <v>24</v>
      </c>
      <c r="F6066" s="2">
        <v>9.9000000000000005E-2</v>
      </c>
      <c r="G6066" s="2" t="s">
        <v>25</v>
      </c>
      <c r="H6066" s="3">
        <v>42382</v>
      </c>
    </row>
    <row r="6067" spans="1:8">
      <c r="A6067" s="2" t="s">
        <v>753</v>
      </c>
      <c r="B6067" s="12">
        <v>50458081001</v>
      </c>
      <c r="C6067" s="2">
        <v>5.6825999999999999</v>
      </c>
      <c r="D6067" s="2">
        <v>6.24512</v>
      </c>
      <c r="E6067" s="2" t="s">
        <v>24</v>
      </c>
      <c r="F6067" s="2">
        <v>9.9000000000000005E-2</v>
      </c>
      <c r="G6067" s="2" t="s">
        <v>25</v>
      </c>
      <c r="H6067" s="3">
        <v>42382</v>
      </c>
    </row>
    <row r="6068" spans="1:8">
      <c r="A6068" s="2" t="s">
        <v>1335</v>
      </c>
      <c r="B6068" s="12">
        <v>50222026006</v>
      </c>
      <c r="C6068" s="2">
        <v>8.9600899999999992</v>
      </c>
      <c r="D6068" s="2">
        <v>10.0345</v>
      </c>
      <c r="E6068" s="2" t="s">
        <v>24</v>
      </c>
      <c r="F6068" s="2">
        <v>0.11990000000000001</v>
      </c>
      <c r="G6068" s="2" t="s">
        <v>25</v>
      </c>
      <c r="H6068" s="3">
        <v>42382</v>
      </c>
    </row>
    <row r="6069" spans="1:8">
      <c r="A6069" s="2" t="s">
        <v>1335</v>
      </c>
      <c r="B6069" s="12">
        <v>50222026012</v>
      </c>
      <c r="C6069" s="2">
        <v>8.7296700000000005</v>
      </c>
      <c r="D6069" s="2">
        <v>9.7763600000000004</v>
      </c>
      <c r="E6069" s="2" t="s">
        <v>24</v>
      </c>
      <c r="F6069" s="2">
        <v>0.11990000000000001</v>
      </c>
      <c r="G6069" s="2" t="s">
        <v>25</v>
      </c>
      <c r="H6069" s="3">
        <v>42382</v>
      </c>
    </row>
    <row r="6070" spans="1:8">
      <c r="A6070" s="2" t="s">
        <v>348</v>
      </c>
      <c r="B6070" s="12">
        <v>85720601</v>
      </c>
      <c r="C6070" s="2">
        <v>19.14115</v>
      </c>
      <c r="D6070" s="2">
        <v>20.480840000000001</v>
      </c>
      <c r="E6070" s="2" t="s">
        <v>24</v>
      </c>
      <c r="F6070" s="2">
        <v>7.0000000000000007E-2</v>
      </c>
      <c r="G6070" s="2" t="s">
        <v>25</v>
      </c>
      <c r="H6070" s="3">
        <v>42382</v>
      </c>
    </row>
    <row r="6071" spans="1:8">
      <c r="A6071" s="2" t="s">
        <v>348</v>
      </c>
      <c r="B6071" s="12">
        <v>85720607</v>
      </c>
      <c r="C6071" s="2">
        <v>18.914539999999999</v>
      </c>
      <c r="D6071" s="2">
        <v>20.238189999999999</v>
      </c>
      <c r="E6071" s="2" t="s">
        <v>24</v>
      </c>
      <c r="F6071" s="2">
        <v>7.0000000000000007E-2</v>
      </c>
      <c r="G6071" s="2" t="s">
        <v>25</v>
      </c>
      <c r="H6071" s="3">
        <v>42382</v>
      </c>
    </row>
    <row r="6072" spans="1:8">
      <c r="A6072" s="2" t="s">
        <v>349</v>
      </c>
      <c r="B6072" s="12">
        <v>85461001</v>
      </c>
      <c r="C6072" s="2">
        <v>19.031860000000002</v>
      </c>
      <c r="D6072" s="2">
        <v>20.363900000000001</v>
      </c>
      <c r="E6072" s="2" t="s">
        <v>24</v>
      </c>
      <c r="F6072" s="2">
        <v>7.0000000000000007E-2</v>
      </c>
      <c r="G6072" s="2" t="s">
        <v>25</v>
      </c>
      <c r="H6072" s="3">
        <v>42382</v>
      </c>
    </row>
    <row r="6073" spans="1:8">
      <c r="A6073" s="2" t="s">
        <v>349</v>
      </c>
      <c r="B6073" s="12">
        <v>85461005</v>
      </c>
      <c r="C6073" s="2">
        <v>19.061299999999999</v>
      </c>
      <c r="D6073" s="2">
        <v>20.395209999999999</v>
      </c>
      <c r="E6073" s="2" t="s">
        <v>24</v>
      </c>
      <c r="F6073" s="2">
        <v>7.0000000000000007E-2</v>
      </c>
      <c r="G6073" s="2" t="s">
        <v>25</v>
      </c>
      <c r="H6073" s="3">
        <v>42382</v>
      </c>
    </row>
    <row r="6074" spans="1:8">
      <c r="A6074" s="2" t="s">
        <v>757</v>
      </c>
      <c r="B6074" s="12">
        <v>50458009405</v>
      </c>
      <c r="C6074" s="2">
        <v>118.47575999999999</v>
      </c>
      <c r="D6074" s="2">
        <v>130.20487</v>
      </c>
      <c r="E6074" s="2" t="s">
        <v>24</v>
      </c>
      <c r="F6074" s="2">
        <v>9.9000000000000005E-2</v>
      </c>
      <c r="G6074" s="2" t="s">
        <v>25</v>
      </c>
      <c r="H6074" s="3">
        <v>42382</v>
      </c>
    </row>
    <row r="6075" spans="1:8">
      <c r="A6075" s="2" t="s">
        <v>758</v>
      </c>
      <c r="B6075" s="12">
        <v>50458009005</v>
      </c>
      <c r="C6075" s="2">
        <v>26.829940000000001</v>
      </c>
      <c r="D6075" s="2">
        <v>29.486910000000002</v>
      </c>
      <c r="E6075" s="2" t="s">
        <v>24</v>
      </c>
      <c r="F6075" s="2">
        <v>9.9000000000000005E-2</v>
      </c>
      <c r="G6075" s="2" t="s">
        <v>25</v>
      </c>
      <c r="H6075" s="3">
        <v>42382</v>
      </c>
    </row>
    <row r="6076" spans="1:8">
      <c r="A6076" s="2" t="s">
        <v>759</v>
      </c>
      <c r="B6076" s="12">
        <v>50458009105</v>
      </c>
      <c r="C6076" s="2">
        <v>31.902889999999999</v>
      </c>
      <c r="D6076" s="2">
        <v>35.060960000000001</v>
      </c>
      <c r="E6076" s="2" t="s">
        <v>24</v>
      </c>
      <c r="F6076" s="2">
        <v>9.9000000000000005E-2</v>
      </c>
      <c r="G6076" s="2" t="s">
        <v>25</v>
      </c>
      <c r="H6076" s="3">
        <v>42382</v>
      </c>
    </row>
    <row r="6077" spans="1:8">
      <c r="A6077" s="2" t="s">
        <v>760</v>
      </c>
      <c r="B6077" s="12">
        <v>50458009205</v>
      </c>
      <c r="C6077" s="2">
        <v>59.366909999999997</v>
      </c>
      <c r="D6077" s="2">
        <v>65.244230000000002</v>
      </c>
      <c r="E6077" s="2" t="s">
        <v>24</v>
      </c>
      <c r="F6077" s="2">
        <v>9.9000000000000005E-2</v>
      </c>
      <c r="G6077" s="2" t="s">
        <v>25</v>
      </c>
      <c r="H6077" s="3">
        <v>42382</v>
      </c>
    </row>
    <row r="6078" spans="1:8">
      <c r="A6078" s="2" t="s">
        <v>761</v>
      </c>
      <c r="B6078" s="12">
        <v>50458009305</v>
      </c>
      <c r="C6078" s="2">
        <v>89.150800000000004</v>
      </c>
      <c r="D6078" s="2">
        <v>97.975840000000005</v>
      </c>
      <c r="E6078" s="2" t="s">
        <v>24</v>
      </c>
      <c r="F6078" s="2">
        <v>9.9000000000000005E-2</v>
      </c>
      <c r="G6078" s="2" t="s">
        <v>25</v>
      </c>
      <c r="H6078" s="3">
        <v>42382</v>
      </c>
    </row>
    <row r="6079" spans="1:8">
      <c r="A6079" s="2" t="s">
        <v>1106</v>
      </c>
      <c r="B6079" s="12">
        <v>24338013402</v>
      </c>
      <c r="C6079" s="2">
        <v>3.3150900000000001</v>
      </c>
      <c r="D6079" s="2">
        <v>3.6133999999999999</v>
      </c>
      <c r="E6079" s="2" t="s">
        <v>24</v>
      </c>
      <c r="F6079" s="2">
        <v>0.09</v>
      </c>
      <c r="G6079" s="2" t="s">
        <v>25</v>
      </c>
      <c r="H6079" s="3">
        <v>42382</v>
      </c>
    </row>
    <row r="6080" spans="1:8">
      <c r="A6080" s="2" t="s">
        <v>1106</v>
      </c>
      <c r="B6080" s="12">
        <v>24338013610</v>
      </c>
      <c r="C6080" s="2">
        <v>2.9042400000000002</v>
      </c>
      <c r="D6080" s="2">
        <v>3.1656300000000002</v>
      </c>
      <c r="E6080" s="2" t="s">
        <v>24</v>
      </c>
      <c r="F6080" s="2">
        <v>0.09</v>
      </c>
      <c r="G6080" s="2" t="s">
        <v>25</v>
      </c>
      <c r="H6080" s="3">
        <v>42382</v>
      </c>
    </row>
    <row r="6081" spans="1:8">
      <c r="A6081" s="2" t="s">
        <v>1107</v>
      </c>
      <c r="B6081" s="12">
        <v>60631004030</v>
      </c>
      <c r="C6081" s="2">
        <v>4.8385999999999996</v>
      </c>
      <c r="D6081" s="2">
        <v>5.0808200000000001</v>
      </c>
      <c r="E6081" s="2" t="s">
        <v>24</v>
      </c>
      <c r="F6081" s="2">
        <v>5.0099999999999999E-2</v>
      </c>
      <c r="G6081" s="2" t="s">
        <v>25</v>
      </c>
      <c r="H6081" s="3">
        <v>42382</v>
      </c>
    </row>
    <row r="6082" spans="1:8">
      <c r="A6082" s="2" t="s">
        <v>1108</v>
      </c>
      <c r="B6082" s="12">
        <v>60631008030</v>
      </c>
      <c r="C6082" s="2">
        <v>5.2370599999999996</v>
      </c>
      <c r="D6082" s="2">
        <v>5.4988599999999996</v>
      </c>
      <c r="E6082" s="2" t="s">
        <v>24</v>
      </c>
      <c r="F6082" s="2">
        <v>0.05</v>
      </c>
      <c r="G6082" s="2" t="s">
        <v>25</v>
      </c>
      <c r="H6082" s="3">
        <v>42382</v>
      </c>
    </row>
    <row r="6083" spans="1:8">
      <c r="A6083" s="2" t="s">
        <v>1109</v>
      </c>
      <c r="B6083" s="12">
        <v>60631041230</v>
      </c>
      <c r="C6083" s="2">
        <v>4.9769699999999997</v>
      </c>
      <c r="D6083" s="2">
        <v>5.2256200000000002</v>
      </c>
      <c r="E6083" s="2" t="s">
        <v>24</v>
      </c>
      <c r="F6083" s="2">
        <v>0.05</v>
      </c>
      <c r="G6083" s="2" t="s">
        <v>25</v>
      </c>
      <c r="H6083" s="3">
        <v>42382</v>
      </c>
    </row>
    <row r="6084" spans="1:8">
      <c r="A6084" s="2" t="s">
        <v>1110</v>
      </c>
      <c r="B6084" s="12">
        <v>60631042530</v>
      </c>
      <c r="C6084" s="2">
        <v>4.9570499999999997</v>
      </c>
      <c r="D6084" s="2">
        <v>5.2046999999999999</v>
      </c>
      <c r="E6084" s="2" t="s">
        <v>24</v>
      </c>
      <c r="F6084" s="2">
        <v>0.05</v>
      </c>
      <c r="G6084" s="2" t="s">
        <v>25</v>
      </c>
      <c r="H6084" s="3">
        <v>42382</v>
      </c>
    </row>
    <row r="6085" spans="1:8">
      <c r="A6085" s="2" t="s">
        <v>764</v>
      </c>
      <c r="B6085" s="12">
        <v>59676027801</v>
      </c>
      <c r="C6085" s="2">
        <v>26.605779999999999</v>
      </c>
      <c r="D6085" s="2">
        <v>28.707640000000001</v>
      </c>
      <c r="E6085" s="2" t="s">
        <v>24</v>
      </c>
      <c r="F6085" s="2">
        <v>7.9000000000000001E-2</v>
      </c>
      <c r="G6085" s="2" t="s">
        <v>25</v>
      </c>
      <c r="H6085" s="3">
        <v>42382</v>
      </c>
    </row>
    <row r="6086" spans="1:8">
      <c r="A6086" s="2" t="s">
        <v>353</v>
      </c>
      <c r="B6086" s="12">
        <v>23920105</v>
      </c>
      <c r="C6086" s="2">
        <v>34.866280000000003</v>
      </c>
      <c r="D6086" s="2">
        <v>38.318739999999998</v>
      </c>
      <c r="E6086" s="2" t="s">
        <v>24</v>
      </c>
      <c r="F6086" s="2">
        <v>9.9000000000000005E-2</v>
      </c>
      <c r="G6086" s="2" t="s">
        <v>25</v>
      </c>
      <c r="H6086" s="3">
        <v>42382</v>
      </c>
    </row>
    <row r="6087" spans="1:8">
      <c r="A6087" s="2" t="s">
        <v>1156</v>
      </c>
      <c r="B6087" s="12">
        <v>6046405</v>
      </c>
      <c r="C6087" s="2">
        <v>78.648380000000003</v>
      </c>
      <c r="D6087" s="2">
        <v>85.724609999999998</v>
      </c>
      <c r="E6087" s="2" t="s">
        <v>24</v>
      </c>
      <c r="F6087" s="2">
        <v>0.09</v>
      </c>
      <c r="G6087" s="2" t="s">
        <v>25</v>
      </c>
      <c r="H6087" s="3">
        <v>42382</v>
      </c>
    </row>
    <row r="6088" spans="1:8">
      <c r="A6088" s="2" t="s">
        <v>1157</v>
      </c>
      <c r="B6088" s="12">
        <v>6046102</v>
      </c>
      <c r="C6088" s="2">
        <v>146.76306</v>
      </c>
      <c r="D6088" s="2">
        <v>159.97056000000001</v>
      </c>
      <c r="E6088" s="2" t="s">
        <v>24</v>
      </c>
      <c r="F6088" s="2">
        <v>0.09</v>
      </c>
      <c r="G6088" s="2" t="s">
        <v>25</v>
      </c>
      <c r="H6088" s="3">
        <v>42382</v>
      </c>
    </row>
    <row r="6089" spans="1:8">
      <c r="A6089" s="2" t="s">
        <v>1158</v>
      </c>
      <c r="B6089" s="12">
        <v>6386203</v>
      </c>
      <c r="C6089" s="2">
        <v>174.25389000000001</v>
      </c>
      <c r="D6089" s="2">
        <v>189.935</v>
      </c>
      <c r="E6089" s="2" t="s">
        <v>24</v>
      </c>
      <c r="F6089" s="2">
        <v>0.09</v>
      </c>
      <c r="G6089" s="2" t="s">
        <v>25</v>
      </c>
      <c r="H6089" s="3">
        <v>42382</v>
      </c>
    </row>
    <row r="6090" spans="1:8">
      <c r="A6090" s="2" t="s">
        <v>1015</v>
      </c>
      <c r="B6090" s="12">
        <v>430017115</v>
      </c>
      <c r="C6090" s="2">
        <v>8.9203200000000002</v>
      </c>
      <c r="D6090" s="2">
        <v>9.8034300000000005</v>
      </c>
      <c r="E6090" s="2" t="s">
        <v>24</v>
      </c>
      <c r="F6090" s="2">
        <v>9.9000000000000005E-2</v>
      </c>
      <c r="G6090" s="2" t="s">
        <v>25</v>
      </c>
      <c r="H6090" s="3">
        <v>42382</v>
      </c>
    </row>
    <row r="6091" spans="1:8">
      <c r="A6091" s="2" t="s">
        <v>1016</v>
      </c>
      <c r="B6091" s="12">
        <v>430017015</v>
      </c>
      <c r="C6091" s="2">
        <v>8.9928600000000003</v>
      </c>
      <c r="D6091" s="2">
        <v>9.8831500000000005</v>
      </c>
      <c r="E6091" s="2" t="s">
        <v>24</v>
      </c>
      <c r="F6091" s="2">
        <v>9.9000000000000005E-2</v>
      </c>
      <c r="G6091" s="2" t="s">
        <v>25</v>
      </c>
      <c r="H6091" s="3">
        <v>42382</v>
      </c>
    </row>
    <row r="6092" spans="1:8">
      <c r="A6092" s="2" t="s">
        <v>1126</v>
      </c>
      <c r="B6092" s="12">
        <v>55566650003</v>
      </c>
      <c r="C6092" s="2">
        <v>9.0456599999999998</v>
      </c>
      <c r="D6092" s="2">
        <v>9.49803</v>
      </c>
      <c r="E6092" s="2" t="s">
        <v>24</v>
      </c>
      <c r="F6092" s="2">
        <v>0.05</v>
      </c>
      <c r="G6092" s="2" t="s">
        <v>25</v>
      </c>
      <c r="H6092" s="3">
        <v>42382</v>
      </c>
    </row>
    <row r="6093" spans="1:8">
      <c r="A6093" s="2" t="s">
        <v>1558</v>
      </c>
      <c r="B6093" s="12">
        <v>40076031530</v>
      </c>
      <c r="C6093" s="2">
        <v>5.07721</v>
      </c>
      <c r="D6093" s="2">
        <v>5.5850400000000002</v>
      </c>
      <c r="E6093" s="2" t="s">
        <v>24</v>
      </c>
      <c r="F6093" s="2">
        <v>0.1</v>
      </c>
      <c r="G6093" s="2" t="s">
        <v>25</v>
      </c>
      <c r="H6093" s="3">
        <v>42382</v>
      </c>
    </row>
    <row r="6094" spans="1:8">
      <c r="A6094" s="2" t="s">
        <v>1558</v>
      </c>
      <c r="B6094" s="12">
        <v>40076031560</v>
      </c>
      <c r="C6094" s="2">
        <v>3.63984</v>
      </c>
      <c r="D6094" s="2">
        <v>4.00387</v>
      </c>
      <c r="E6094" s="2" t="s">
        <v>24</v>
      </c>
      <c r="F6094" s="2">
        <v>0.1</v>
      </c>
      <c r="G6094" s="2" t="s">
        <v>25</v>
      </c>
      <c r="H6094" s="3">
        <v>42382</v>
      </c>
    </row>
    <row r="6095" spans="1:8">
      <c r="A6095" s="2" t="s">
        <v>1111</v>
      </c>
      <c r="B6095" s="12">
        <v>24338013213</v>
      </c>
      <c r="C6095" s="2">
        <v>3.3150900000000001</v>
      </c>
      <c r="D6095" s="2">
        <v>3.6133999999999999</v>
      </c>
      <c r="E6095" s="2" t="s">
        <v>24</v>
      </c>
      <c r="F6095" s="2">
        <v>0.09</v>
      </c>
      <c r="G6095" s="2" t="s">
        <v>25</v>
      </c>
      <c r="H6095" s="3">
        <v>42382</v>
      </c>
    </row>
    <row r="6096" spans="1:8">
      <c r="A6096" s="2" t="s">
        <v>1112</v>
      </c>
      <c r="B6096" s="12">
        <v>24338013013</v>
      </c>
      <c r="C6096" s="2">
        <v>5.8710199999999997</v>
      </c>
      <c r="D6096" s="2">
        <v>6.3994099999999996</v>
      </c>
      <c r="E6096" s="2" t="s">
        <v>24</v>
      </c>
      <c r="F6096" s="2">
        <v>0.09</v>
      </c>
      <c r="G6096" s="2" t="s">
        <v>25</v>
      </c>
      <c r="H6096" s="3">
        <v>42382</v>
      </c>
    </row>
    <row r="6097" spans="1:8">
      <c r="A6097" s="2" t="s">
        <v>1113</v>
      </c>
      <c r="B6097" s="12">
        <v>24338010620</v>
      </c>
      <c r="C6097" s="2">
        <v>8.3629700000000007</v>
      </c>
      <c r="D6097" s="2">
        <v>9.1155500000000007</v>
      </c>
      <c r="E6097" s="2" t="s">
        <v>24</v>
      </c>
      <c r="F6097" s="2">
        <v>0.09</v>
      </c>
      <c r="G6097" s="2" t="s">
        <v>25</v>
      </c>
      <c r="H6097" s="3">
        <v>42382</v>
      </c>
    </row>
    <row r="6098" spans="1:8">
      <c r="A6098" s="2" t="s">
        <v>1019</v>
      </c>
      <c r="B6098" s="12">
        <v>430375414</v>
      </c>
      <c r="C6098" s="2">
        <v>5.43757</v>
      </c>
      <c r="D6098" s="2">
        <v>5.9757800000000003</v>
      </c>
      <c r="E6098" s="2" t="s">
        <v>24</v>
      </c>
      <c r="F6098" s="2">
        <v>9.9000000000000005E-2</v>
      </c>
      <c r="G6098" s="2" t="s">
        <v>25</v>
      </c>
      <c r="H6098" s="3">
        <v>42382</v>
      </c>
    </row>
    <row r="6099" spans="1:8">
      <c r="A6099" s="2" t="s">
        <v>1020</v>
      </c>
      <c r="B6099" s="12">
        <v>430072024</v>
      </c>
      <c r="C6099" s="2">
        <v>3.5457999999999998</v>
      </c>
      <c r="D6099" s="2">
        <v>3.8294999999999999</v>
      </c>
      <c r="E6099" s="2" t="s">
        <v>24</v>
      </c>
      <c r="F6099" s="2">
        <v>0.08</v>
      </c>
      <c r="G6099" s="2" t="s">
        <v>25</v>
      </c>
      <c r="H6099" s="3">
        <v>42382</v>
      </c>
    </row>
    <row r="6100" spans="1:8">
      <c r="A6100" s="2" t="s">
        <v>1021</v>
      </c>
      <c r="B6100" s="12">
        <v>430072124</v>
      </c>
      <c r="C6100" s="2">
        <v>3.5666199999999999</v>
      </c>
      <c r="D6100" s="2">
        <v>3.8519899999999998</v>
      </c>
      <c r="E6100" s="2" t="s">
        <v>24</v>
      </c>
      <c r="F6100" s="2">
        <v>0.08</v>
      </c>
      <c r="G6100" s="2" t="s">
        <v>25</v>
      </c>
      <c r="H6100" s="3">
        <v>42382</v>
      </c>
    </row>
    <row r="6101" spans="1:8">
      <c r="A6101" s="2" t="s">
        <v>1022</v>
      </c>
      <c r="B6101" s="12">
        <v>430072224</v>
      </c>
      <c r="C6101" s="2">
        <v>4.6026800000000003</v>
      </c>
      <c r="D6101" s="2">
        <v>4.9709399999999997</v>
      </c>
      <c r="E6101" s="2" t="s">
        <v>24</v>
      </c>
      <c r="F6101" s="2">
        <v>0.08</v>
      </c>
      <c r="G6101" s="2" t="s">
        <v>25</v>
      </c>
      <c r="H6101" s="3">
        <v>42382</v>
      </c>
    </row>
    <row r="6102" spans="1:8">
      <c r="A6102" s="2" t="s">
        <v>1943</v>
      </c>
      <c r="B6102" s="12">
        <v>3364111</v>
      </c>
      <c r="C6102" s="2">
        <v>44.901600000000002</v>
      </c>
      <c r="D6102" s="2">
        <v>48.448830000000001</v>
      </c>
      <c r="E6102" s="2" t="s">
        <v>24</v>
      </c>
      <c r="F6102" s="2">
        <v>7.9000000000000001E-2</v>
      </c>
      <c r="G6102" s="2" t="s">
        <v>25</v>
      </c>
      <c r="H6102" s="3">
        <v>42382</v>
      </c>
    </row>
    <row r="6103" spans="1:8">
      <c r="A6103" s="2" t="s">
        <v>1188</v>
      </c>
      <c r="B6103" s="12">
        <v>78050315</v>
      </c>
      <c r="C6103" s="2">
        <v>14.50324</v>
      </c>
      <c r="D6103" s="2">
        <v>15.939209999999999</v>
      </c>
      <c r="E6103" s="2" t="s">
        <v>24</v>
      </c>
      <c r="F6103" s="2">
        <v>9.9000000000000005E-2</v>
      </c>
      <c r="G6103" s="2" t="s">
        <v>25</v>
      </c>
      <c r="H6103" s="3">
        <v>42382</v>
      </c>
    </row>
    <row r="6104" spans="1:8">
      <c r="A6104" s="2" t="s">
        <v>1189</v>
      </c>
      <c r="B6104" s="12">
        <v>78050115</v>
      </c>
      <c r="C6104" s="2">
        <v>14.61857</v>
      </c>
      <c r="D6104" s="2">
        <v>16.065950000000001</v>
      </c>
      <c r="E6104" s="2" t="s">
        <v>24</v>
      </c>
      <c r="F6104" s="2">
        <v>9.9000000000000005E-2</v>
      </c>
      <c r="G6104" s="2" t="s">
        <v>25</v>
      </c>
      <c r="H6104" s="3">
        <v>42382</v>
      </c>
    </row>
    <row r="6105" spans="1:8">
      <c r="A6105" s="2" t="s">
        <v>1190</v>
      </c>
      <c r="B6105" s="12">
        <v>78050215</v>
      </c>
      <c r="C6105" s="2">
        <v>14.51585</v>
      </c>
      <c r="D6105" s="2">
        <v>15.95307</v>
      </c>
      <c r="E6105" s="2" t="s">
        <v>24</v>
      </c>
      <c r="F6105" s="2">
        <v>9.9000000000000005E-2</v>
      </c>
      <c r="G6105" s="2" t="s">
        <v>25</v>
      </c>
      <c r="H6105" s="3">
        <v>42382</v>
      </c>
    </row>
    <row r="6106" spans="1:8">
      <c r="A6106" s="2" t="s">
        <v>1191</v>
      </c>
      <c r="B6106" s="12">
        <v>78048915</v>
      </c>
      <c r="C6106" s="2">
        <v>6.6402900000000002</v>
      </c>
      <c r="D6106" s="2">
        <v>7.2975500000000002</v>
      </c>
      <c r="E6106" s="2" t="s">
        <v>24</v>
      </c>
      <c r="F6106" s="2">
        <v>9.9000000000000005E-2</v>
      </c>
      <c r="G6106" s="2" t="s">
        <v>25</v>
      </c>
      <c r="H6106" s="3">
        <v>42382</v>
      </c>
    </row>
    <row r="6107" spans="1:8">
      <c r="A6107" s="2" t="s">
        <v>1192</v>
      </c>
      <c r="B6107" s="12">
        <v>78049115</v>
      </c>
      <c r="C6107" s="2">
        <v>8.4542999999999999</v>
      </c>
      <c r="D6107" s="2">
        <v>9.2911099999999998</v>
      </c>
      <c r="E6107" s="2" t="s">
        <v>24</v>
      </c>
      <c r="F6107" s="2">
        <v>9.9000000000000005E-2</v>
      </c>
      <c r="G6107" s="2" t="s">
        <v>25</v>
      </c>
      <c r="H6107" s="3">
        <v>42382</v>
      </c>
    </row>
    <row r="6108" spans="1:8">
      <c r="A6108" s="2" t="s">
        <v>1193</v>
      </c>
      <c r="B6108" s="12">
        <v>78048815</v>
      </c>
      <c r="C6108" s="2">
        <v>5.8924700000000003</v>
      </c>
      <c r="D6108" s="2">
        <v>6.4759399999999996</v>
      </c>
      <c r="E6108" s="2" t="s">
        <v>24</v>
      </c>
      <c r="F6108" s="2">
        <v>9.9000000000000005E-2</v>
      </c>
      <c r="G6108" s="2" t="s">
        <v>25</v>
      </c>
      <c r="H6108" s="3">
        <v>42382</v>
      </c>
    </row>
    <row r="6109" spans="1:8">
      <c r="A6109" s="2" t="s">
        <v>1194</v>
      </c>
      <c r="B6109" s="12">
        <v>78049015</v>
      </c>
      <c r="C6109" s="2">
        <v>7.4441600000000001</v>
      </c>
      <c r="D6109" s="2">
        <v>8.1811299999999996</v>
      </c>
      <c r="E6109" s="2" t="s">
        <v>24</v>
      </c>
      <c r="F6109" s="2">
        <v>9.9000000000000005E-2</v>
      </c>
      <c r="G6109" s="2" t="s">
        <v>25</v>
      </c>
      <c r="H6109" s="3">
        <v>42382</v>
      </c>
    </row>
    <row r="6110" spans="1:8">
      <c r="A6110" s="2" t="s">
        <v>1195</v>
      </c>
      <c r="B6110" s="12">
        <v>78056115</v>
      </c>
      <c r="C6110" s="2">
        <v>6.6657500000000001</v>
      </c>
      <c r="D6110" s="2">
        <v>7.3255299999999997</v>
      </c>
      <c r="E6110" s="2" t="s">
        <v>24</v>
      </c>
      <c r="F6110" s="2">
        <v>9.9000000000000005E-2</v>
      </c>
      <c r="G6110" s="2" t="s">
        <v>25</v>
      </c>
      <c r="H6110" s="3">
        <v>42382</v>
      </c>
    </row>
    <row r="6111" spans="1:8">
      <c r="A6111" s="2" t="s">
        <v>1196</v>
      </c>
      <c r="B6111" s="12">
        <v>78056215</v>
      </c>
      <c r="C6111" s="2">
        <v>6.6715</v>
      </c>
      <c r="D6111" s="2">
        <v>7.3318500000000002</v>
      </c>
      <c r="E6111" s="2" t="s">
        <v>24</v>
      </c>
      <c r="F6111" s="2">
        <v>9.9000000000000005E-2</v>
      </c>
      <c r="G6111" s="2" t="s">
        <v>25</v>
      </c>
      <c r="H6111" s="3">
        <v>42382</v>
      </c>
    </row>
    <row r="6112" spans="1:8">
      <c r="A6112" s="2" t="s">
        <v>1197</v>
      </c>
      <c r="B6112" s="12">
        <v>78056315</v>
      </c>
      <c r="C6112" s="2">
        <v>8.4061900000000005</v>
      </c>
      <c r="D6112" s="2">
        <v>9.2382299999999997</v>
      </c>
      <c r="E6112" s="2" t="s">
        <v>24</v>
      </c>
      <c r="F6112" s="2">
        <v>9.9000000000000005E-2</v>
      </c>
      <c r="G6112" s="2" t="s">
        <v>25</v>
      </c>
      <c r="H6112" s="3">
        <v>42382</v>
      </c>
    </row>
    <row r="6113" spans="1:8">
      <c r="A6113" s="2" t="s">
        <v>1198</v>
      </c>
      <c r="B6113" s="12">
        <v>78055915</v>
      </c>
      <c r="C6113" s="2">
        <v>5.8392900000000001</v>
      </c>
      <c r="D6113" s="2">
        <v>6.4174899999999999</v>
      </c>
      <c r="E6113" s="2" t="s">
        <v>24</v>
      </c>
      <c r="F6113" s="2">
        <v>9.9000000000000005E-2</v>
      </c>
      <c r="G6113" s="2" t="s">
        <v>25</v>
      </c>
      <c r="H6113" s="3">
        <v>42382</v>
      </c>
    </row>
    <row r="6114" spans="1:8">
      <c r="A6114" s="2" t="s">
        <v>1199</v>
      </c>
      <c r="B6114" s="12">
        <v>78056015</v>
      </c>
      <c r="C6114" s="2">
        <v>5.8383500000000002</v>
      </c>
      <c r="D6114" s="2">
        <v>6.4164700000000003</v>
      </c>
      <c r="E6114" s="2" t="s">
        <v>24</v>
      </c>
      <c r="F6114" s="2">
        <v>9.9000000000000005E-2</v>
      </c>
      <c r="G6114" s="2" t="s">
        <v>25</v>
      </c>
      <c r="H6114" s="3">
        <v>42382</v>
      </c>
    </row>
    <row r="6115" spans="1:8">
      <c r="A6115" s="2" t="s">
        <v>1560</v>
      </c>
      <c r="B6115" s="12">
        <v>40076005150</v>
      </c>
      <c r="C6115" s="2">
        <v>12.57776</v>
      </c>
      <c r="D6115" s="2">
        <v>13.83554</v>
      </c>
      <c r="E6115" s="2" t="s">
        <v>24</v>
      </c>
      <c r="F6115" s="2">
        <v>0.1</v>
      </c>
      <c r="G6115" s="2" t="s">
        <v>25</v>
      </c>
      <c r="H6115" s="3">
        <v>42382</v>
      </c>
    </row>
    <row r="6116" spans="1:8">
      <c r="A6116" s="2" t="s">
        <v>1735</v>
      </c>
      <c r="B6116" s="12">
        <v>78060020</v>
      </c>
      <c r="C6116" s="2">
        <v>26.751809999999999</v>
      </c>
      <c r="D6116" s="2">
        <v>29.42699</v>
      </c>
      <c r="E6116" s="2" t="s">
        <v>24</v>
      </c>
      <c r="F6116" s="2">
        <v>0.1</v>
      </c>
      <c r="G6116" s="2" t="s">
        <v>25</v>
      </c>
      <c r="H6116" s="3">
        <v>42382</v>
      </c>
    </row>
    <row r="6117" spans="1:8">
      <c r="A6117" s="2" t="s">
        <v>768</v>
      </c>
      <c r="B6117" s="12">
        <v>78060120</v>
      </c>
      <c r="C6117" s="2">
        <v>26.604189999999999</v>
      </c>
      <c r="D6117" s="2">
        <v>29.264610000000001</v>
      </c>
      <c r="E6117" s="2" t="s">
        <v>24</v>
      </c>
      <c r="F6117" s="2">
        <v>0.1</v>
      </c>
      <c r="G6117" s="2" t="s">
        <v>25</v>
      </c>
      <c r="H6117" s="3">
        <v>42382</v>
      </c>
    </row>
    <row r="6118" spans="1:8">
      <c r="A6118" s="2" t="s">
        <v>769</v>
      </c>
      <c r="B6118" s="12">
        <v>78059620</v>
      </c>
      <c r="C6118" s="2">
        <v>13.486000000000001</v>
      </c>
      <c r="D6118" s="2">
        <v>14.83446</v>
      </c>
      <c r="E6118" s="2" t="s">
        <v>24</v>
      </c>
      <c r="F6118" s="2">
        <v>0.1</v>
      </c>
      <c r="G6118" s="2" t="s">
        <v>25</v>
      </c>
      <c r="H6118" s="3">
        <v>42382</v>
      </c>
    </row>
    <row r="6119" spans="1:8">
      <c r="A6119" s="2" t="s">
        <v>770</v>
      </c>
      <c r="B6119" s="12">
        <v>78059720</v>
      </c>
      <c r="C6119" s="2">
        <v>13.548690000000001</v>
      </c>
      <c r="D6119" s="2">
        <v>14.90343</v>
      </c>
      <c r="E6119" s="2" t="s">
        <v>24</v>
      </c>
      <c r="F6119" s="2">
        <v>0.1</v>
      </c>
      <c r="G6119" s="2" t="s">
        <v>25</v>
      </c>
      <c r="H6119" s="3">
        <v>42382</v>
      </c>
    </row>
    <row r="6120" spans="1:8">
      <c r="A6120" s="2" t="s">
        <v>771</v>
      </c>
      <c r="B6120" s="12">
        <v>78059820</v>
      </c>
      <c r="C6120" s="2">
        <v>16.67934</v>
      </c>
      <c r="D6120" s="2">
        <v>18.347280000000001</v>
      </c>
      <c r="E6120" s="2" t="s">
        <v>24</v>
      </c>
      <c r="F6120" s="2">
        <v>0.1</v>
      </c>
      <c r="G6120" s="2" t="s">
        <v>25</v>
      </c>
      <c r="H6120" s="3">
        <v>42382</v>
      </c>
    </row>
    <row r="6121" spans="1:8">
      <c r="A6121" s="2" t="s">
        <v>772</v>
      </c>
      <c r="B6121" s="12">
        <v>78059920</v>
      </c>
      <c r="C6121" s="2">
        <v>16.503240000000002</v>
      </c>
      <c r="D6121" s="2">
        <v>18.153559999999999</v>
      </c>
      <c r="E6121" s="2" t="s">
        <v>24</v>
      </c>
      <c r="F6121" s="2">
        <v>0.1</v>
      </c>
      <c r="G6121" s="2" t="s">
        <v>25</v>
      </c>
      <c r="H6121" s="3">
        <v>42382</v>
      </c>
    </row>
    <row r="6122" spans="1:8">
      <c r="A6122" s="2" t="s">
        <v>773</v>
      </c>
      <c r="B6122" s="12">
        <v>78024915</v>
      </c>
      <c r="C6122" s="2">
        <v>21.55687</v>
      </c>
      <c r="D6122" s="2">
        <v>22.634709999999998</v>
      </c>
      <c r="E6122" s="2" t="s">
        <v>24</v>
      </c>
      <c r="F6122" s="2">
        <v>0.05</v>
      </c>
      <c r="G6122" s="2" t="s">
        <v>25</v>
      </c>
      <c r="H6122" s="3">
        <v>42382</v>
      </c>
    </row>
    <row r="6123" spans="1:8">
      <c r="A6123" s="2" t="s">
        <v>1027</v>
      </c>
      <c r="B6123" s="12">
        <v>430014514</v>
      </c>
      <c r="C6123" s="2">
        <v>3.8360799999999999</v>
      </c>
      <c r="D6123" s="2">
        <v>4.14297</v>
      </c>
      <c r="E6123" s="2" t="s">
        <v>24</v>
      </c>
      <c r="F6123" s="2">
        <v>0.08</v>
      </c>
      <c r="G6123" s="2" t="s">
        <v>25</v>
      </c>
      <c r="H6123" s="3">
        <v>42382</v>
      </c>
    </row>
    <row r="6124" spans="1:8">
      <c r="A6124" s="2" t="s">
        <v>1028</v>
      </c>
      <c r="B6124" s="12">
        <v>430620140</v>
      </c>
      <c r="C6124" s="2">
        <v>315.68024000000003</v>
      </c>
      <c r="D6124" s="2">
        <v>340.93150000000003</v>
      </c>
      <c r="E6124" s="2" t="s">
        <v>24</v>
      </c>
      <c r="F6124" s="2">
        <v>0.08</v>
      </c>
      <c r="G6124" s="2" t="s">
        <v>25</v>
      </c>
      <c r="H6124" s="3">
        <v>42382</v>
      </c>
    </row>
    <row r="6125" spans="1:8">
      <c r="A6125" s="2" t="s">
        <v>1029</v>
      </c>
      <c r="B6125" s="12">
        <v>430620240</v>
      </c>
      <c r="C6125" s="2">
        <v>337.45240999999999</v>
      </c>
      <c r="D6125" s="2">
        <v>364.44522999999998</v>
      </c>
      <c r="E6125" s="2" t="s">
        <v>24</v>
      </c>
      <c r="F6125" s="2">
        <v>0.08</v>
      </c>
      <c r="G6125" s="2" t="s">
        <v>25</v>
      </c>
      <c r="H6125" s="3">
        <v>42382</v>
      </c>
    </row>
    <row r="6126" spans="1:8">
      <c r="A6126" s="2" t="s">
        <v>371</v>
      </c>
      <c r="B6126" s="12">
        <v>63459054404</v>
      </c>
      <c r="C6126" s="2">
        <v>70.097130000000007</v>
      </c>
      <c r="D6126" s="2">
        <v>77.029730000000001</v>
      </c>
      <c r="E6126" s="2" t="s">
        <v>24</v>
      </c>
      <c r="F6126" s="2">
        <v>9.8900000000000002E-2</v>
      </c>
      <c r="G6126" s="2" t="s">
        <v>25</v>
      </c>
      <c r="H6126" s="3">
        <v>42382</v>
      </c>
    </row>
    <row r="6127" spans="1:8">
      <c r="A6127" s="2" t="s">
        <v>372</v>
      </c>
      <c r="B6127" s="12">
        <v>63459054604</v>
      </c>
      <c r="C6127" s="2">
        <v>90.741</v>
      </c>
      <c r="D6127" s="2">
        <v>99.713470000000001</v>
      </c>
      <c r="E6127" s="2" t="s">
        <v>24</v>
      </c>
      <c r="F6127" s="2">
        <v>9.8900000000000002E-2</v>
      </c>
      <c r="G6127" s="2" t="s">
        <v>25</v>
      </c>
      <c r="H6127" s="3">
        <v>42382</v>
      </c>
    </row>
    <row r="6128" spans="1:8">
      <c r="A6128" s="2" t="s">
        <v>373</v>
      </c>
      <c r="B6128" s="12">
        <v>63459054804</v>
      </c>
      <c r="C6128" s="2">
        <v>111.05889999999999</v>
      </c>
      <c r="D6128" s="2">
        <v>122.05373</v>
      </c>
      <c r="E6128" s="2" t="s">
        <v>24</v>
      </c>
      <c r="F6128" s="2">
        <v>9.9000000000000005E-2</v>
      </c>
      <c r="G6128" s="2" t="s">
        <v>25</v>
      </c>
      <c r="H6128" s="3">
        <v>42382</v>
      </c>
    </row>
    <row r="6129" spans="1:8">
      <c r="A6129" s="2" t="s">
        <v>1834</v>
      </c>
      <c r="B6129" s="12">
        <v>456220228</v>
      </c>
      <c r="C6129" s="2">
        <v>8.7567699999999995</v>
      </c>
      <c r="D6129" s="2">
        <v>9.6235999999999997</v>
      </c>
      <c r="E6129" s="2" t="s">
        <v>24</v>
      </c>
      <c r="F6129" s="2">
        <v>9.9000000000000005E-2</v>
      </c>
      <c r="G6129" s="2" t="s">
        <v>25</v>
      </c>
      <c r="H6129" s="3">
        <v>42382</v>
      </c>
    </row>
    <row r="6130" spans="1:8">
      <c r="A6130" s="2" t="s">
        <v>1562</v>
      </c>
      <c r="B6130" s="12">
        <v>456221230</v>
      </c>
      <c r="C6130" s="2">
        <v>8.7352399999999992</v>
      </c>
      <c r="D6130" s="2">
        <v>9.6000200000000007</v>
      </c>
      <c r="E6130" s="2" t="s">
        <v>24</v>
      </c>
      <c r="F6130" s="2">
        <v>9.9000000000000005E-2</v>
      </c>
      <c r="G6130" s="2" t="s">
        <v>25</v>
      </c>
      <c r="H6130" s="3">
        <v>42382</v>
      </c>
    </row>
    <row r="6131" spans="1:8">
      <c r="A6131" s="2" t="s">
        <v>1563</v>
      </c>
      <c r="B6131" s="12">
        <v>456222030</v>
      </c>
      <c r="C6131" s="2">
        <v>8.7749199999999998</v>
      </c>
      <c r="D6131" s="2">
        <v>9.6436399999999995</v>
      </c>
      <c r="E6131" s="2" t="s">
        <v>24</v>
      </c>
      <c r="F6131" s="2">
        <v>9.9000000000000005E-2</v>
      </c>
      <c r="G6131" s="2" t="s">
        <v>25</v>
      </c>
      <c r="H6131" s="3">
        <v>42382</v>
      </c>
    </row>
    <row r="6132" spans="1:8">
      <c r="A6132" s="2" t="s">
        <v>1564</v>
      </c>
      <c r="B6132" s="12">
        <v>456224030</v>
      </c>
      <c r="C6132" s="2">
        <v>8.7925299999999993</v>
      </c>
      <c r="D6132" s="2">
        <v>9.6629900000000006</v>
      </c>
      <c r="E6132" s="2" t="s">
        <v>24</v>
      </c>
      <c r="F6132" s="2">
        <v>9.9000000000000005E-2</v>
      </c>
      <c r="G6132" s="2" t="s">
        <v>25</v>
      </c>
      <c r="H6132" s="3">
        <v>42382</v>
      </c>
    </row>
    <row r="6133" spans="1:8">
      <c r="A6133" s="2" t="s">
        <v>1565</v>
      </c>
      <c r="B6133" s="12">
        <v>456228030</v>
      </c>
      <c r="C6133" s="2">
        <v>8.7277500000000003</v>
      </c>
      <c r="D6133" s="2">
        <v>9.5917999999999992</v>
      </c>
      <c r="E6133" s="2" t="s">
        <v>24</v>
      </c>
      <c r="F6133" s="2">
        <v>9.9000000000000005E-2</v>
      </c>
      <c r="G6133" s="2" t="s">
        <v>25</v>
      </c>
      <c r="H6133" s="3">
        <v>42382</v>
      </c>
    </row>
    <row r="6134" spans="1:8">
      <c r="A6134" s="2" t="s">
        <v>1944</v>
      </c>
      <c r="B6134" s="12">
        <v>50419082901</v>
      </c>
      <c r="C6134" s="2">
        <v>4.9095199999999997</v>
      </c>
      <c r="D6134" s="2">
        <v>5.3022799999999997</v>
      </c>
      <c r="E6134" s="2" t="s">
        <v>24</v>
      </c>
      <c r="F6134" s="2">
        <v>0.08</v>
      </c>
      <c r="G6134" s="2" t="s">
        <v>25</v>
      </c>
      <c r="H6134" s="3">
        <v>42382</v>
      </c>
    </row>
    <row r="6135" spans="1:8">
      <c r="A6135" s="2" t="s">
        <v>1773</v>
      </c>
      <c r="B6135" s="12">
        <v>10922082502</v>
      </c>
      <c r="C6135" s="2">
        <v>4.9024299999999998</v>
      </c>
      <c r="D6135" s="2">
        <v>5.2946200000000001</v>
      </c>
      <c r="E6135" s="2" t="s">
        <v>24</v>
      </c>
      <c r="F6135" s="2">
        <v>0.08</v>
      </c>
      <c r="G6135" s="2" t="s">
        <v>25</v>
      </c>
      <c r="H6135" s="3">
        <v>42382</v>
      </c>
    </row>
    <row r="6136" spans="1:8">
      <c r="A6136" s="2" t="s">
        <v>1202</v>
      </c>
      <c r="B6136" s="12">
        <v>52544008001</v>
      </c>
      <c r="C6136" s="2">
        <v>3.7198099999999998</v>
      </c>
      <c r="D6136" s="2">
        <v>4.0174300000000001</v>
      </c>
      <c r="E6136" s="2" t="s">
        <v>24</v>
      </c>
      <c r="F6136" s="2">
        <v>0.08</v>
      </c>
      <c r="G6136" s="2" t="s">
        <v>25</v>
      </c>
      <c r="H6136" s="3">
        <v>42382</v>
      </c>
    </row>
    <row r="6137" spans="1:8">
      <c r="A6137" s="2" t="s">
        <v>1463</v>
      </c>
      <c r="B6137" s="12">
        <v>52544095501</v>
      </c>
      <c r="C6137" s="2">
        <v>3.5458599999999998</v>
      </c>
      <c r="D6137" s="2">
        <v>3.8295699999999999</v>
      </c>
      <c r="E6137" s="2" t="s">
        <v>24</v>
      </c>
      <c r="F6137" s="2">
        <v>0.08</v>
      </c>
      <c r="G6137" s="2" t="s">
        <v>25</v>
      </c>
      <c r="H6137" s="3">
        <v>42382</v>
      </c>
    </row>
    <row r="6138" spans="1:8">
      <c r="A6138" s="2" t="s">
        <v>1464</v>
      </c>
      <c r="B6138" s="12">
        <v>52544095601</v>
      </c>
      <c r="C6138" s="2">
        <v>7.5593500000000002</v>
      </c>
      <c r="D6138" s="2">
        <v>8.16418</v>
      </c>
      <c r="E6138" s="2" t="s">
        <v>24</v>
      </c>
      <c r="F6138" s="2">
        <v>0.08</v>
      </c>
      <c r="G6138" s="2" t="s">
        <v>25</v>
      </c>
      <c r="H6138" s="3">
        <v>42382</v>
      </c>
    </row>
    <row r="6139" spans="1:8">
      <c r="A6139" s="2" t="s">
        <v>775</v>
      </c>
      <c r="B6139" s="12">
        <v>597016601</v>
      </c>
      <c r="C6139" s="2">
        <v>5.9559199999999999</v>
      </c>
      <c r="D6139" s="2">
        <v>6.54556</v>
      </c>
      <c r="E6139" s="2" t="s">
        <v>24</v>
      </c>
      <c r="F6139" s="2">
        <v>9.9000000000000005E-2</v>
      </c>
      <c r="G6139" s="2" t="s">
        <v>25</v>
      </c>
      <c r="H6139" s="3">
        <v>42382</v>
      </c>
    </row>
    <row r="6140" spans="1:8">
      <c r="A6140" s="2" t="s">
        <v>33</v>
      </c>
      <c r="B6140" s="12">
        <v>11980022805</v>
      </c>
      <c r="C6140" s="2">
        <v>21.646730000000002</v>
      </c>
      <c r="D6140" s="2">
        <v>23.789760000000001</v>
      </c>
      <c r="E6140" s="2" t="s">
        <v>24</v>
      </c>
      <c r="F6140" s="2">
        <v>9.9000000000000005E-2</v>
      </c>
      <c r="G6140" s="2" t="s">
        <v>25</v>
      </c>
      <c r="H6140" s="3">
        <v>42382</v>
      </c>
    </row>
    <row r="6141" spans="1:8">
      <c r="A6141" s="2" t="s">
        <v>33</v>
      </c>
      <c r="B6141" s="12">
        <v>11980022810</v>
      </c>
      <c r="C6141" s="2">
        <v>21.7898</v>
      </c>
      <c r="D6141" s="2">
        <v>23.946770000000001</v>
      </c>
      <c r="E6141" s="2" t="s">
        <v>24</v>
      </c>
      <c r="F6141" s="2">
        <v>9.9000000000000005E-2</v>
      </c>
      <c r="G6141" s="2" t="s">
        <v>25</v>
      </c>
      <c r="H6141" s="3">
        <v>42382</v>
      </c>
    </row>
    <row r="6142" spans="1:8">
      <c r="A6142" s="2" t="s">
        <v>34</v>
      </c>
      <c r="B6142" s="12">
        <v>11980021105</v>
      </c>
      <c r="C6142" s="2">
        <v>21.018439999999998</v>
      </c>
      <c r="D6142" s="2">
        <v>23.099270000000001</v>
      </c>
      <c r="E6142" s="2" t="s">
        <v>24</v>
      </c>
      <c r="F6142" s="2">
        <v>9.9000000000000005E-2</v>
      </c>
      <c r="G6142" s="2" t="s">
        <v>25</v>
      </c>
      <c r="H6142" s="3">
        <v>42382</v>
      </c>
    </row>
    <row r="6143" spans="1:8">
      <c r="A6143" s="2" t="s">
        <v>34</v>
      </c>
      <c r="B6143" s="12">
        <v>11980021110</v>
      </c>
      <c r="C6143" s="2">
        <v>21.384029999999999</v>
      </c>
      <c r="D6143" s="2">
        <v>23.500830000000001</v>
      </c>
      <c r="E6143" s="2" t="s">
        <v>24</v>
      </c>
      <c r="F6143" s="2">
        <v>9.9000000000000005E-2</v>
      </c>
      <c r="G6143" s="2" t="s">
        <v>25</v>
      </c>
      <c r="H6143" s="3">
        <v>42382</v>
      </c>
    </row>
    <row r="6144" spans="1:8">
      <c r="A6144" s="2" t="s">
        <v>35</v>
      </c>
      <c r="B6144" s="12">
        <v>23031604</v>
      </c>
      <c r="C6144" s="2">
        <v>30.957270000000001</v>
      </c>
      <c r="D6144" s="2">
        <v>34.022039999999997</v>
      </c>
      <c r="E6144" s="2" t="s">
        <v>24</v>
      </c>
      <c r="F6144" s="2">
        <v>9.9000000000000005E-2</v>
      </c>
      <c r="G6144" s="2" t="s">
        <v>25</v>
      </c>
      <c r="H6144" s="3">
        <v>42382</v>
      </c>
    </row>
    <row r="6145" spans="1:8">
      <c r="A6145" s="2" t="s">
        <v>1081</v>
      </c>
      <c r="B6145" s="12">
        <v>78043105</v>
      </c>
      <c r="C6145" s="2">
        <v>8.5242500000000003</v>
      </c>
      <c r="D6145" s="2">
        <v>9.3682400000000001</v>
      </c>
      <c r="E6145" s="2" t="s">
        <v>24</v>
      </c>
      <c r="F6145" s="2">
        <v>9.9000000000000005E-2</v>
      </c>
      <c r="G6145" s="2" t="s">
        <v>25</v>
      </c>
      <c r="H6145" s="3">
        <v>42382</v>
      </c>
    </row>
    <row r="6146" spans="1:8">
      <c r="A6146" s="2" t="s">
        <v>1465</v>
      </c>
      <c r="B6146" s="12">
        <v>78049305</v>
      </c>
      <c r="C6146" s="2">
        <v>8.7540099999999992</v>
      </c>
      <c r="D6146" s="2">
        <v>9.6205700000000007</v>
      </c>
      <c r="E6146" s="2" t="s">
        <v>24</v>
      </c>
      <c r="F6146" s="2">
        <v>9.9000000000000005E-2</v>
      </c>
      <c r="G6146" s="2" t="s">
        <v>25</v>
      </c>
      <c r="H6146" s="3">
        <v>42382</v>
      </c>
    </row>
    <row r="6147" spans="1:8">
      <c r="A6147" s="2" t="s">
        <v>1082</v>
      </c>
      <c r="B6147" s="12">
        <v>78043205</v>
      </c>
      <c r="C6147" s="2">
        <v>8.7657600000000002</v>
      </c>
      <c r="D6147" s="2">
        <v>9.6334800000000005</v>
      </c>
      <c r="E6147" s="2" t="s">
        <v>24</v>
      </c>
      <c r="F6147" s="2">
        <v>9.9000000000000005E-2</v>
      </c>
      <c r="G6147" s="2" t="s">
        <v>25</v>
      </c>
      <c r="H6147" s="3">
        <v>42382</v>
      </c>
    </row>
    <row r="6148" spans="1:8">
      <c r="A6148" s="2" t="s">
        <v>783</v>
      </c>
      <c r="B6148" s="12">
        <v>78060805</v>
      </c>
      <c r="C6148" s="2">
        <v>9.1567000000000007</v>
      </c>
      <c r="D6148" s="2">
        <v>10.06321</v>
      </c>
      <c r="E6148" s="2" t="s">
        <v>24</v>
      </c>
      <c r="F6148" s="2">
        <v>9.9000000000000005E-2</v>
      </c>
      <c r="G6148" s="2" t="s">
        <v>25</v>
      </c>
      <c r="H6148" s="3">
        <v>42382</v>
      </c>
    </row>
    <row r="6149" spans="1:8">
      <c r="A6149" s="2" t="s">
        <v>1466</v>
      </c>
      <c r="B6149" s="12">
        <v>78043305</v>
      </c>
      <c r="C6149" s="2">
        <v>8.4655400000000007</v>
      </c>
      <c r="D6149" s="2">
        <v>9.3036300000000001</v>
      </c>
      <c r="E6149" s="2" t="s">
        <v>24</v>
      </c>
      <c r="F6149" s="2">
        <v>9.9000000000000005E-2</v>
      </c>
      <c r="G6149" s="2" t="s">
        <v>25</v>
      </c>
      <c r="H6149" s="3">
        <v>42382</v>
      </c>
    </row>
    <row r="6150" spans="1:8">
      <c r="A6150" s="2" t="s">
        <v>784</v>
      </c>
      <c r="B6150" s="12">
        <v>78060905</v>
      </c>
      <c r="C6150" s="2">
        <v>9.8353599999999997</v>
      </c>
      <c r="D6150" s="2">
        <v>10.80907</v>
      </c>
      <c r="E6150" s="2" t="s">
        <v>24</v>
      </c>
      <c r="F6150" s="2">
        <v>9.9000000000000005E-2</v>
      </c>
      <c r="G6150" s="2" t="s">
        <v>25</v>
      </c>
      <c r="H6150" s="3">
        <v>42382</v>
      </c>
    </row>
    <row r="6151" spans="1:8">
      <c r="A6151" s="2" t="s">
        <v>1467</v>
      </c>
      <c r="B6151" s="12">
        <v>78043405</v>
      </c>
      <c r="C6151" s="2">
        <v>9.6058500000000002</v>
      </c>
      <c r="D6151" s="2">
        <v>10.55683</v>
      </c>
      <c r="E6151" s="2" t="s">
        <v>24</v>
      </c>
      <c r="F6151" s="2">
        <v>9.9000000000000005E-2</v>
      </c>
      <c r="G6151" s="2" t="s">
        <v>25</v>
      </c>
      <c r="H6151" s="3">
        <v>42382</v>
      </c>
    </row>
    <row r="6152" spans="1:8">
      <c r="A6152" s="2" t="s">
        <v>1083</v>
      </c>
      <c r="B6152" s="12">
        <v>78043005</v>
      </c>
      <c r="C6152" s="2">
        <v>8.3777699999999999</v>
      </c>
      <c r="D6152" s="2">
        <v>9.20716</v>
      </c>
      <c r="E6152" s="2" t="s">
        <v>24</v>
      </c>
      <c r="F6152" s="2">
        <v>9.9000000000000005E-2</v>
      </c>
      <c r="G6152" s="2" t="s">
        <v>25</v>
      </c>
      <c r="H6152" s="3">
        <v>42382</v>
      </c>
    </row>
    <row r="6153" spans="1:8">
      <c r="A6153" s="2" t="s">
        <v>376</v>
      </c>
      <c r="B6153" s="12">
        <v>54092025410</v>
      </c>
      <c r="C6153" s="2">
        <v>9.0682700000000001</v>
      </c>
      <c r="D6153" s="2">
        <v>9.79373</v>
      </c>
      <c r="E6153" s="2" t="s">
        <v>24</v>
      </c>
      <c r="F6153" s="2">
        <v>0.08</v>
      </c>
      <c r="G6153" s="2" t="s">
        <v>25</v>
      </c>
      <c r="H6153" s="3">
        <v>42382</v>
      </c>
    </row>
    <row r="6154" spans="1:8">
      <c r="A6154" s="2" t="s">
        <v>377</v>
      </c>
      <c r="B6154" s="12">
        <v>54092025245</v>
      </c>
      <c r="C6154" s="2">
        <v>9.0624900000000004</v>
      </c>
      <c r="D6154" s="2">
        <v>9.78749</v>
      </c>
      <c r="E6154" s="2" t="s">
        <v>24</v>
      </c>
      <c r="F6154" s="2">
        <v>0.08</v>
      </c>
      <c r="G6154" s="2" t="s">
        <v>25</v>
      </c>
      <c r="H6154" s="3">
        <v>42382</v>
      </c>
    </row>
    <row r="6155" spans="1:8">
      <c r="A6155" s="2" t="s">
        <v>1127</v>
      </c>
      <c r="B6155" s="12">
        <v>63481002509</v>
      </c>
      <c r="C6155" s="2">
        <v>58.915759999999999</v>
      </c>
      <c r="D6155" s="2">
        <v>64.807929999999999</v>
      </c>
      <c r="E6155" s="2" t="s">
        <v>24</v>
      </c>
      <c r="F6155" s="2">
        <v>0.1</v>
      </c>
      <c r="G6155" s="2" t="s">
        <v>25</v>
      </c>
      <c r="H6155" s="3">
        <v>42382</v>
      </c>
    </row>
    <row r="6156" spans="1:8">
      <c r="A6156" s="2" t="s">
        <v>1691</v>
      </c>
      <c r="B6156" s="12">
        <v>4038140</v>
      </c>
      <c r="C6156" s="2">
        <v>50.265779999999999</v>
      </c>
      <c r="D6156" s="2">
        <v>54.789700000000003</v>
      </c>
      <c r="E6156" s="2" t="s">
        <v>24</v>
      </c>
      <c r="F6156" s="2">
        <v>0.09</v>
      </c>
      <c r="G6156" s="2" t="s">
        <v>25</v>
      </c>
      <c r="H6156" s="3">
        <v>42382</v>
      </c>
    </row>
    <row r="6157" spans="1:8">
      <c r="A6157" s="2" t="s">
        <v>1646</v>
      </c>
      <c r="B6157" s="12">
        <v>63459041230</v>
      </c>
      <c r="C6157" s="2">
        <v>8.0714199999999998</v>
      </c>
      <c r="D6157" s="2">
        <v>8.8721800000000002</v>
      </c>
      <c r="E6157" s="2" t="s">
        <v>24</v>
      </c>
      <c r="F6157" s="2">
        <v>9.9199999999999997E-2</v>
      </c>
      <c r="G6157" s="2" t="s">
        <v>25</v>
      </c>
      <c r="H6157" s="3">
        <v>42382</v>
      </c>
    </row>
    <row r="6158" spans="1:8">
      <c r="A6158" s="2" t="s">
        <v>1647</v>
      </c>
      <c r="B6158" s="12">
        <v>63459041630</v>
      </c>
      <c r="C6158" s="2">
        <v>10.702</v>
      </c>
      <c r="D6158" s="2">
        <v>11.762460000000001</v>
      </c>
      <c r="E6158" s="2" t="s">
        <v>24</v>
      </c>
      <c r="F6158" s="2">
        <v>9.9099999999999994E-2</v>
      </c>
      <c r="G6158" s="2" t="s">
        <v>25</v>
      </c>
      <c r="H6158" s="3">
        <v>42382</v>
      </c>
    </row>
    <row r="6159" spans="1:8">
      <c r="A6159" s="2" t="s">
        <v>1468</v>
      </c>
      <c r="B6159" s="12">
        <v>52544008430</v>
      </c>
      <c r="C6159" s="2">
        <v>8.8423999999999996</v>
      </c>
      <c r="D6159" s="2">
        <v>9.5497899999999998</v>
      </c>
      <c r="E6159" s="2" t="s">
        <v>24</v>
      </c>
      <c r="F6159" s="2">
        <v>0.08</v>
      </c>
      <c r="G6159" s="2" t="s">
        <v>25</v>
      </c>
      <c r="H6159" s="3">
        <v>42382</v>
      </c>
    </row>
    <row r="6160" spans="1:8">
      <c r="A6160" s="2" t="s">
        <v>1030</v>
      </c>
      <c r="B6160" s="12">
        <v>52544004154</v>
      </c>
      <c r="C6160" s="2">
        <v>2.5743900000000002</v>
      </c>
      <c r="D6160" s="2">
        <v>2.7803900000000001</v>
      </c>
      <c r="E6160" s="2" t="s">
        <v>24</v>
      </c>
      <c r="F6160" s="2">
        <v>0.08</v>
      </c>
      <c r="G6160" s="2" t="s">
        <v>25</v>
      </c>
      <c r="H6160" s="3">
        <v>42382</v>
      </c>
    </row>
    <row r="6161" spans="1:8">
      <c r="A6161" s="2" t="s">
        <v>1031</v>
      </c>
      <c r="B6161" s="12">
        <v>52544020431</v>
      </c>
      <c r="C6161" s="2">
        <v>3.51641</v>
      </c>
      <c r="D6161" s="2">
        <v>3.7139199999999999</v>
      </c>
      <c r="E6161" s="2" t="s">
        <v>24</v>
      </c>
      <c r="F6161" s="2">
        <v>5.62E-2</v>
      </c>
      <c r="G6161" s="2" t="s">
        <v>25</v>
      </c>
      <c r="H6161" s="3">
        <v>42382</v>
      </c>
    </row>
    <row r="6162" spans="1:8">
      <c r="A6162" s="2" t="s">
        <v>389</v>
      </c>
      <c r="B6162" s="12">
        <v>61958050101</v>
      </c>
      <c r="C6162" s="2">
        <v>37.130409999999998</v>
      </c>
      <c r="D6162" s="2">
        <v>39.692410000000002</v>
      </c>
      <c r="E6162" s="2" t="s">
        <v>24</v>
      </c>
      <c r="F6162" s="2">
        <v>6.9000000000000006E-2</v>
      </c>
      <c r="G6162" s="2" t="s">
        <v>25</v>
      </c>
      <c r="H6162" s="3">
        <v>42382</v>
      </c>
    </row>
    <row r="6163" spans="1:8">
      <c r="A6163" s="2" t="s">
        <v>1881</v>
      </c>
      <c r="B6163" s="12">
        <v>53451010301</v>
      </c>
      <c r="C6163" s="2">
        <v>9.1736799999999992</v>
      </c>
      <c r="D6163" s="2">
        <v>10.82494</v>
      </c>
      <c r="E6163" s="2" t="s">
        <v>24</v>
      </c>
      <c r="F6163" s="2">
        <v>0.18</v>
      </c>
      <c r="G6163" s="2" t="s">
        <v>25</v>
      </c>
      <c r="H6163" s="3">
        <v>42382</v>
      </c>
    </row>
    <row r="6164" spans="1:8">
      <c r="A6164" s="2" t="s">
        <v>390</v>
      </c>
      <c r="B6164" s="12">
        <v>53451010101</v>
      </c>
      <c r="C6164" s="2">
        <v>9.0056799999999999</v>
      </c>
      <c r="D6164" s="2">
        <v>10.626709999999999</v>
      </c>
      <c r="E6164" s="2" t="s">
        <v>24</v>
      </c>
      <c r="F6164" s="2">
        <v>0.18</v>
      </c>
      <c r="G6164" s="2" t="s">
        <v>25</v>
      </c>
      <c r="H6164" s="3">
        <v>42382</v>
      </c>
    </row>
    <row r="6165" spans="1:8">
      <c r="A6165" s="2" t="s">
        <v>1945</v>
      </c>
      <c r="B6165" s="12">
        <v>59011027160</v>
      </c>
      <c r="C6165" s="2">
        <v>6.5538299999999996</v>
      </c>
      <c r="D6165" s="2">
        <v>7.17645</v>
      </c>
      <c r="E6165" s="2" t="s">
        <v>24</v>
      </c>
      <c r="F6165" s="2">
        <v>9.5000000000000001E-2</v>
      </c>
      <c r="G6165" s="2" t="s">
        <v>25</v>
      </c>
      <c r="H6165" s="3">
        <v>42382</v>
      </c>
    </row>
    <row r="6166" spans="1:8">
      <c r="A6166" s="2" t="s">
        <v>1946</v>
      </c>
      <c r="B6166" s="12">
        <v>59011027260</v>
      </c>
      <c r="C6166" s="2">
        <v>9.4660499999999992</v>
      </c>
      <c r="D6166" s="2">
        <v>10.36523</v>
      </c>
      <c r="E6166" s="2" t="s">
        <v>24</v>
      </c>
      <c r="F6166" s="2">
        <v>9.5000000000000001E-2</v>
      </c>
      <c r="G6166" s="2" t="s">
        <v>25</v>
      </c>
      <c r="H6166" s="3">
        <v>42382</v>
      </c>
    </row>
    <row r="6167" spans="1:8">
      <c r="A6167" s="2" t="s">
        <v>1947</v>
      </c>
      <c r="B6167" s="12">
        <v>59011027360</v>
      </c>
      <c r="C6167" s="2">
        <v>12.44542</v>
      </c>
      <c r="D6167" s="2">
        <v>13.627610000000001</v>
      </c>
      <c r="E6167" s="2" t="s">
        <v>24</v>
      </c>
      <c r="F6167" s="2">
        <v>9.5000000000000001E-2</v>
      </c>
      <c r="G6167" s="2" t="s">
        <v>25</v>
      </c>
      <c r="H6167" s="3">
        <v>42382</v>
      </c>
    </row>
    <row r="6168" spans="1:8">
      <c r="A6168" s="2" t="s">
        <v>1948</v>
      </c>
      <c r="B6168" s="12">
        <v>59011027460</v>
      </c>
      <c r="C6168" s="2">
        <v>17.24663</v>
      </c>
      <c r="D6168" s="2">
        <v>18.885059999999999</v>
      </c>
      <c r="E6168" s="2" t="s">
        <v>24</v>
      </c>
      <c r="F6168" s="2">
        <v>9.5000000000000001E-2</v>
      </c>
      <c r="G6168" s="2" t="s">
        <v>25</v>
      </c>
      <c r="H6168" s="3">
        <v>42382</v>
      </c>
    </row>
    <row r="6169" spans="1:8">
      <c r="A6169" s="2" t="s">
        <v>1949</v>
      </c>
      <c r="B6169" s="12">
        <v>42211010111</v>
      </c>
      <c r="C6169" s="2">
        <v>1.4617599999999999</v>
      </c>
      <c r="D6169" s="2">
        <v>1.82721</v>
      </c>
      <c r="E6169" s="2" t="s">
        <v>24</v>
      </c>
      <c r="F6169" s="2">
        <v>0.25</v>
      </c>
      <c r="G6169" s="2" t="s">
        <v>25</v>
      </c>
      <c r="H6169" s="3">
        <v>42382</v>
      </c>
    </row>
    <row r="6170" spans="1:8">
      <c r="A6170" s="2" t="s">
        <v>792</v>
      </c>
      <c r="B6170" s="12">
        <v>59676057001</v>
      </c>
      <c r="C6170" s="2">
        <v>8.0911799999999996</v>
      </c>
      <c r="D6170" s="2">
        <v>8.7303800000000003</v>
      </c>
      <c r="E6170" s="2" t="s">
        <v>24</v>
      </c>
      <c r="F6170" s="2">
        <v>7.9000000000000001E-2</v>
      </c>
      <c r="G6170" s="2" t="s">
        <v>25</v>
      </c>
      <c r="H6170" s="3">
        <v>42382</v>
      </c>
    </row>
    <row r="6171" spans="1:8">
      <c r="A6171" s="2" t="s">
        <v>793</v>
      </c>
      <c r="B6171" s="12">
        <v>59676057101</v>
      </c>
      <c r="C6171" s="2">
        <v>16.21932</v>
      </c>
      <c r="D6171" s="2">
        <v>17.500640000000001</v>
      </c>
      <c r="E6171" s="2" t="s">
        <v>24</v>
      </c>
      <c r="F6171" s="2">
        <v>7.9000000000000001E-2</v>
      </c>
      <c r="G6171" s="2" t="s">
        <v>25</v>
      </c>
      <c r="H6171" s="3">
        <v>42382</v>
      </c>
    </row>
    <row r="6172" spans="1:8">
      <c r="A6172" s="2" t="s">
        <v>1060</v>
      </c>
      <c r="B6172" s="12">
        <v>59011025630</v>
      </c>
      <c r="C6172" s="2">
        <v>8.4628899999999998</v>
      </c>
      <c r="D6172" s="2">
        <v>8.9707500000000007</v>
      </c>
      <c r="E6172" s="2" t="s">
        <v>24</v>
      </c>
      <c r="F6172" s="2">
        <v>0.06</v>
      </c>
      <c r="G6172" s="2" t="s">
        <v>25</v>
      </c>
      <c r="H6172" s="3">
        <v>42382</v>
      </c>
    </row>
    <row r="6173" spans="1:8">
      <c r="A6173" s="2" t="s">
        <v>1061</v>
      </c>
      <c r="B6173" s="12">
        <v>59011025530</v>
      </c>
      <c r="C6173" s="2">
        <v>8.6444899999999993</v>
      </c>
      <c r="D6173" s="2">
        <v>9.1632400000000001</v>
      </c>
      <c r="E6173" s="2" t="s">
        <v>24</v>
      </c>
      <c r="F6173" s="2">
        <v>0.06</v>
      </c>
      <c r="G6173" s="2" t="s">
        <v>25</v>
      </c>
      <c r="H6173" s="3">
        <v>42382</v>
      </c>
    </row>
    <row r="6174" spans="1:8">
      <c r="A6174" s="2" t="s">
        <v>398</v>
      </c>
      <c r="B6174" s="12">
        <v>6384371</v>
      </c>
      <c r="C6174" s="2">
        <v>82.819379999999995</v>
      </c>
      <c r="D6174" s="2">
        <v>89.362120000000004</v>
      </c>
      <c r="E6174" s="2" t="s">
        <v>24</v>
      </c>
      <c r="F6174" s="2">
        <v>7.9000000000000001E-2</v>
      </c>
      <c r="G6174" s="2" t="s">
        <v>25</v>
      </c>
      <c r="H6174" s="3">
        <v>42382</v>
      </c>
    </row>
    <row r="6175" spans="1:8">
      <c r="A6175" s="2" t="s">
        <v>1207</v>
      </c>
      <c r="B6175" s="12">
        <v>50458055401</v>
      </c>
      <c r="C6175" s="2">
        <v>27.827110000000001</v>
      </c>
      <c r="D6175" s="2">
        <v>30.581990000000001</v>
      </c>
      <c r="E6175" s="2" t="s">
        <v>24</v>
      </c>
      <c r="F6175" s="2">
        <v>9.9000000000000005E-2</v>
      </c>
      <c r="G6175" s="2" t="s">
        <v>25</v>
      </c>
      <c r="H6175" s="3">
        <v>42382</v>
      </c>
    </row>
    <row r="6176" spans="1:8">
      <c r="A6176" s="2" t="s">
        <v>1208</v>
      </c>
      <c r="B6176" s="12">
        <v>50458055001</v>
      </c>
      <c r="C6176" s="2">
        <v>27.456330000000001</v>
      </c>
      <c r="D6176" s="2">
        <v>30.174510000000001</v>
      </c>
      <c r="E6176" s="2" t="s">
        <v>24</v>
      </c>
      <c r="F6176" s="2">
        <v>9.9000000000000005E-2</v>
      </c>
      <c r="G6176" s="2" t="s">
        <v>25</v>
      </c>
      <c r="H6176" s="3">
        <v>42382</v>
      </c>
    </row>
    <row r="6177" spans="1:8">
      <c r="A6177" s="2" t="s">
        <v>1209</v>
      </c>
      <c r="B6177" s="12">
        <v>50458055101</v>
      </c>
      <c r="C6177" s="2">
        <v>27.623860000000001</v>
      </c>
      <c r="D6177" s="2">
        <v>30.358630000000002</v>
      </c>
      <c r="E6177" s="2" t="s">
        <v>24</v>
      </c>
      <c r="F6177" s="2">
        <v>9.9000000000000005E-2</v>
      </c>
      <c r="G6177" s="2" t="s">
        <v>25</v>
      </c>
      <c r="H6177" s="3">
        <v>42382</v>
      </c>
    </row>
    <row r="6178" spans="1:8">
      <c r="A6178" s="2" t="s">
        <v>1210</v>
      </c>
      <c r="B6178" s="12">
        <v>50458055201</v>
      </c>
      <c r="C6178" s="2">
        <v>41.33672</v>
      </c>
      <c r="D6178" s="2">
        <v>45.42906</v>
      </c>
      <c r="E6178" s="2" t="s">
        <v>24</v>
      </c>
      <c r="F6178" s="2">
        <v>9.9000000000000005E-2</v>
      </c>
      <c r="G6178" s="2" t="s">
        <v>25</v>
      </c>
      <c r="H6178" s="3">
        <v>42382</v>
      </c>
    </row>
    <row r="6179" spans="1:8">
      <c r="A6179" s="2" t="s">
        <v>794</v>
      </c>
      <c r="B6179" s="12">
        <v>50458056201</v>
      </c>
      <c r="C6179" s="2">
        <v>1297.2085999999999</v>
      </c>
      <c r="D6179" s="2">
        <v>1360.7718199999999</v>
      </c>
      <c r="E6179" s="2" t="s">
        <v>24</v>
      </c>
      <c r="F6179" s="2">
        <v>4.9000000000000002E-2</v>
      </c>
      <c r="G6179" s="2" t="s">
        <v>25</v>
      </c>
      <c r="H6179" s="3">
        <v>42382</v>
      </c>
    </row>
    <row r="6180" spans="1:8">
      <c r="A6180" s="2" t="s">
        <v>795</v>
      </c>
      <c r="B6180" s="12">
        <v>50458056301</v>
      </c>
      <c r="C6180" s="2">
        <v>1302.0392999999999</v>
      </c>
      <c r="D6180" s="2">
        <v>1365.83923</v>
      </c>
      <c r="E6180" s="2" t="s">
        <v>24</v>
      </c>
      <c r="F6180" s="2">
        <v>4.9000000000000002E-2</v>
      </c>
      <c r="G6180" s="2" t="s">
        <v>25</v>
      </c>
      <c r="H6180" s="3">
        <v>42382</v>
      </c>
    </row>
    <row r="6181" spans="1:8">
      <c r="A6181" s="2" t="s">
        <v>796</v>
      </c>
      <c r="B6181" s="12">
        <v>50458056401</v>
      </c>
      <c r="C6181" s="2">
        <v>1303.7759000000001</v>
      </c>
      <c r="D6181" s="2">
        <v>1367.66092</v>
      </c>
      <c r="E6181" s="2" t="s">
        <v>24</v>
      </c>
      <c r="F6181" s="2">
        <v>4.9000000000000002E-2</v>
      </c>
      <c r="G6181" s="2" t="s">
        <v>25</v>
      </c>
      <c r="H6181" s="3">
        <v>42382</v>
      </c>
    </row>
    <row r="6182" spans="1:8">
      <c r="A6182" s="2" t="s">
        <v>797</v>
      </c>
      <c r="B6182" s="12">
        <v>50458056001</v>
      </c>
      <c r="C6182" s="2">
        <v>1296.16805</v>
      </c>
      <c r="D6182" s="2">
        <v>1359.68029</v>
      </c>
      <c r="E6182" s="2" t="s">
        <v>24</v>
      </c>
      <c r="F6182" s="2">
        <v>4.9000000000000002E-2</v>
      </c>
      <c r="G6182" s="2" t="s">
        <v>25</v>
      </c>
      <c r="H6182" s="3">
        <v>42382</v>
      </c>
    </row>
    <row r="6183" spans="1:8">
      <c r="A6183" s="2" t="s">
        <v>798</v>
      </c>
      <c r="B6183" s="12">
        <v>50458056101</v>
      </c>
      <c r="C6183" s="2">
        <v>1306.3</v>
      </c>
      <c r="D6183" s="2">
        <v>1370.3087</v>
      </c>
      <c r="E6183" s="2" t="s">
        <v>24</v>
      </c>
      <c r="F6183" s="2">
        <v>4.9000000000000002E-2</v>
      </c>
      <c r="G6183" s="2" t="s">
        <v>25</v>
      </c>
      <c r="H6183" s="3">
        <v>42382</v>
      </c>
    </row>
    <row r="6184" spans="1:8">
      <c r="A6184" s="2" t="s">
        <v>1692</v>
      </c>
      <c r="B6184" s="12">
        <v>4024451</v>
      </c>
      <c r="C6184" s="2">
        <v>8.5271699999999999</v>
      </c>
      <c r="D6184" s="2">
        <v>9.2946100000000005</v>
      </c>
      <c r="E6184" s="2" t="s">
        <v>24</v>
      </c>
      <c r="F6184" s="2">
        <v>0.09</v>
      </c>
      <c r="G6184" s="2" t="s">
        <v>25</v>
      </c>
      <c r="H6184" s="3">
        <v>42382</v>
      </c>
    </row>
    <row r="6185" spans="1:8">
      <c r="A6185" s="2" t="s">
        <v>399</v>
      </c>
      <c r="B6185" s="12">
        <v>6022761</v>
      </c>
      <c r="C6185" s="2">
        <v>19.416810000000002</v>
      </c>
      <c r="D6185" s="2">
        <v>20.66583</v>
      </c>
      <c r="E6185" s="2" t="s">
        <v>24</v>
      </c>
      <c r="F6185" s="2">
        <v>6.4299999999999996E-2</v>
      </c>
      <c r="G6185" s="2" t="s">
        <v>25</v>
      </c>
      <c r="H6185" s="3">
        <v>42382</v>
      </c>
    </row>
    <row r="6186" spans="1:8">
      <c r="A6186" s="2" t="s">
        <v>1950</v>
      </c>
      <c r="B6186" s="12">
        <v>52544023631</v>
      </c>
      <c r="C6186" s="2">
        <v>3.8360799999999999</v>
      </c>
      <c r="D6186" s="2">
        <v>4.14297</v>
      </c>
      <c r="E6186" s="2" t="s">
        <v>24</v>
      </c>
      <c r="F6186" s="2">
        <v>0.08</v>
      </c>
      <c r="G6186" s="2" t="s">
        <v>25</v>
      </c>
      <c r="H6186" s="3">
        <v>42382</v>
      </c>
    </row>
    <row r="6187" spans="1:8">
      <c r="A6187" s="2" t="s">
        <v>412</v>
      </c>
      <c r="B6187" s="12">
        <v>50474059766</v>
      </c>
      <c r="C6187" s="2">
        <v>13.434670000000001</v>
      </c>
      <c r="D6187" s="2">
        <v>14.106529999999999</v>
      </c>
      <c r="E6187" s="2" t="s">
        <v>24</v>
      </c>
      <c r="F6187" s="2">
        <v>0.05</v>
      </c>
      <c r="G6187" s="2" t="s">
        <v>25</v>
      </c>
      <c r="H6187" s="3">
        <v>42382</v>
      </c>
    </row>
    <row r="6188" spans="1:8">
      <c r="A6188" s="2" t="s">
        <v>413</v>
      </c>
      <c r="B6188" s="12">
        <v>50474000148</v>
      </c>
      <c r="C6188" s="2">
        <v>1.3093999999999999</v>
      </c>
      <c r="D6188" s="2">
        <v>1.3748800000000001</v>
      </c>
      <c r="E6188" s="2" t="s">
        <v>24</v>
      </c>
      <c r="F6188" s="2">
        <v>0.05</v>
      </c>
      <c r="G6188" s="2" t="s">
        <v>25</v>
      </c>
      <c r="H6188" s="3">
        <v>42382</v>
      </c>
    </row>
    <row r="6189" spans="1:8">
      <c r="A6189" s="2" t="s">
        <v>414</v>
      </c>
      <c r="B6189" s="12">
        <v>50474059440</v>
      </c>
      <c r="C6189" s="2">
        <v>5.4473000000000003</v>
      </c>
      <c r="D6189" s="2">
        <v>5.7196699999999998</v>
      </c>
      <c r="E6189" s="2" t="s">
        <v>24</v>
      </c>
      <c r="F6189" s="2">
        <v>0.05</v>
      </c>
      <c r="G6189" s="2" t="s">
        <v>25</v>
      </c>
      <c r="H6189" s="3">
        <v>42382</v>
      </c>
    </row>
    <row r="6190" spans="1:8">
      <c r="A6190" s="2" t="s">
        <v>415</v>
      </c>
      <c r="B6190" s="12">
        <v>50474059540</v>
      </c>
      <c r="C6190" s="2">
        <v>6.6458300000000001</v>
      </c>
      <c r="D6190" s="2">
        <v>6.97818</v>
      </c>
      <c r="E6190" s="2" t="s">
        <v>24</v>
      </c>
      <c r="F6190" s="2">
        <v>0.05</v>
      </c>
      <c r="G6190" s="2" t="s">
        <v>25</v>
      </c>
      <c r="H6190" s="3">
        <v>42382</v>
      </c>
    </row>
    <row r="6191" spans="1:8">
      <c r="A6191" s="2" t="s">
        <v>416</v>
      </c>
      <c r="B6191" s="12">
        <v>50474059640</v>
      </c>
      <c r="C6191" s="2">
        <v>8.7576999999999998</v>
      </c>
      <c r="D6191" s="2">
        <v>9.1955899999999993</v>
      </c>
      <c r="E6191" s="2" t="s">
        <v>24</v>
      </c>
      <c r="F6191" s="2">
        <v>0.05</v>
      </c>
      <c r="G6191" s="2" t="s">
        <v>25</v>
      </c>
      <c r="H6191" s="3">
        <v>42382</v>
      </c>
    </row>
    <row r="6192" spans="1:8">
      <c r="A6192" s="2" t="s">
        <v>417</v>
      </c>
      <c r="B6192" s="12">
        <v>50474059866</v>
      </c>
      <c r="C6192" s="2">
        <v>6.0853799999999998</v>
      </c>
      <c r="D6192" s="2">
        <v>6.3896499999999996</v>
      </c>
      <c r="E6192" s="2" t="s">
        <v>24</v>
      </c>
      <c r="F6192" s="2">
        <v>0.05</v>
      </c>
      <c r="G6192" s="2" t="s">
        <v>25</v>
      </c>
      <c r="H6192" s="3">
        <v>42382</v>
      </c>
    </row>
    <row r="6193" spans="1:8">
      <c r="A6193" s="2" t="s">
        <v>418</v>
      </c>
      <c r="B6193" s="12">
        <v>50474059966</v>
      </c>
      <c r="C6193" s="2">
        <v>8.9968699999999995</v>
      </c>
      <c r="D6193" s="2">
        <v>9.4467099999999995</v>
      </c>
      <c r="E6193" s="2" t="s">
        <v>24</v>
      </c>
      <c r="F6193" s="2">
        <v>0.05</v>
      </c>
      <c r="G6193" s="2" t="s">
        <v>25</v>
      </c>
      <c r="H6193" s="3">
        <v>42382</v>
      </c>
    </row>
    <row r="6194" spans="1:8">
      <c r="A6194" s="2" t="s">
        <v>424</v>
      </c>
      <c r="B6194" s="12">
        <v>23429003</v>
      </c>
      <c r="C6194" s="2">
        <v>52.643659999999997</v>
      </c>
      <c r="D6194" s="2">
        <v>57.854329999999997</v>
      </c>
      <c r="E6194" s="2" t="s">
        <v>24</v>
      </c>
      <c r="F6194" s="2">
        <v>9.9000000000000005E-2</v>
      </c>
      <c r="G6194" s="2" t="s">
        <v>25</v>
      </c>
      <c r="H6194" s="3">
        <v>42382</v>
      </c>
    </row>
    <row r="6195" spans="1:8">
      <c r="A6195" s="2" t="s">
        <v>425</v>
      </c>
      <c r="B6195" s="12">
        <v>63402031230</v>
      </c>
      <c r="C6195" s="2">
        <v>40.36157</v>
      </c>
      <c r="D6195" s="2">
        <v>44.355339999999998</v>
      </c>
      <c r="E6195" s="2" t="s">
        <v>24</v>
      </c>
      <c r="F6195" s="2">
        <v>9.8900000000000002E-2</v>
      </c>
      <c r="G6195" s="2" t="s">
        <v>25</v>
      </c>
      <c r="H6195" s="3">
        <v>42382</v>
      </c>
    </row>
    <row r="6196" spans="1:8">
      <c r="A6196" s="2" t="s">
        <v>426</v>
      </c>
      <c r="B6196" s="12">
        <v>63402030230</v>
      </c>
      <c r="C6196" s="2">
        <v>26.897469999999998</v>
      </c>
      <c r="D6196" s="2">
        <v>29.562200000000001</v>
      </c>
      <c r="E6196" s="2" t="s">
        <v>24</v>
      </c>
      <c r="F6196" s="2">
        <v>9.9099999999999994E-2</v>
      </c>
      <c r="G6196" s="2" t="s">
        <v>25</v>
      </c>
      <c r="H6196" s="3">
        <v>42382</v>
      </c>
    </row>
    <row r="6197" spans="1:8">
      <c r="A6197" s="2" t="s">
        <v>427</v>
      </c>
      <c r="B6197" s="12">
        <v>63402030410</v>
      </c>
      <c r="C6197" s="2">
        <v>26.874459999999999</v>
      </c>
      <c r="D6197" s="2">
        <v>29.536909999999999</v>
      </c>
      <c r="E6197" s="2" t="s">
        <v>24</v>
      </c>
      <c r="F6197" s="2">
        <v>9.9099999999999994E-2</v>
      </c>
      <c r="G6197" s="2" t="s">
        <v>25</v>
      </c>
      <c r="H6197" s="3">
        <v>42382</v>
      </c>
    </row>
    <row r="6198" spans="1:8">
      <c r="A6198" s="2" t="s">
        <v>1218</v>
      </c>
      <c r="B6198" s="12">
        <v>63402030610</v>
      </c>
      <c r="C6198" s="2">
        <v>26.941569999999999</v>
      </c>
      <c r="D6198" s="2">
        <v>29.610679999999999</v>
      </c>
      <c r="E6198" s="2" t="s">
        <v>24</v>
      </c>
      <c r="F6198" s="2">
        <v>9.9099999999999994E-2</v>
      </c>
      <c r="G6198" s="2" t="s">
        <v>25</v>
      </c>
      <c r="H6198" s="3">
        <v>42382</v>
      </c>
    </row>
    <row r="6199" spans="1:8">
      <c r="A6199" s="2" t="s">
        <v>428</v>
      </c>
      <c r="B6199" s="12">
        <v>63402030810</v>
      </c>
      <c r="C6199" s="2">
        <v>26.868580000000001</v>
      </c>
      <c r="D6199" s="2">
        <v>29.530449999999998</v>
      </c>
      <c r="E6199" s="2" t="s">
        <v>24</v>
      </c>
      <c r="F6199" s="2">
        <v>9.9099999999999994E-2</v>
      </c>
      <c r="G6199" s="2" t="s">
        <v>25</v>
      </c>
      <c r="H6199" s="3">
        <v>42382</v>
      </c>
    </row>
    <row r="6200" spans="1:8">
      <c r="A6200" s="2" t="s">
        <v>1951</v>
      </c>
      <c r="B6200" s="12">
        <v>52544006431</v>
      </c>
      <c r="C6200" s="2">
        <v>3.51641</v>
      </c>
      <c r="D6200" s="2">
        <v>3.7139199999999999</v>
      </c>
      <c r="E6200" s="2" t="s">
        <v>24</v>
      </c>
      <c r="F6200" s="2">
        <v>5.62E-2</v>
      </c>
      <c r="G6200" s="2" t="s">
        <v>25</v>
      </c>
      <c r="H6200" s="3">
        <v>42382</v>
      </c>
    </row>
    <row r="6201" spans="1:8">
      <c r="A6201" s="2" t="s">
        <v>821</v>
      </c>
      <c r="B6201" s="12">
        <v>78035405</v>
      </c>
      <c r="C6201" s="2">
        <v>7.5688500000000003</v>
      </c>
      <c r="D6201" s="2">
        <v>8.3181100000000008</v>
      </c>
      <c r="E6201" s="2" t="s">
        <v>24</v>
      </c>
      <c r="F6201" s="2">
        <v>9.9000000000000005E-2</v>
      </c>
      <c r="G6201" s="2" t="s">
        <v>25</v>
      </c>
      <c r="H6201" s="3">
        <v>42382</v>
      </c>
    </row>
    <row r="6202" spans="1:8">
      <c r="A6202" s="2" t="s">
        <v>822</v>
      </c>
      <c r="B6202" s="12">
        <v>50458092050</v>
      </c>
      <c r="C6202" s="2">
        <v>23.035219999999999</v>
      </c>
      <c r="D6202" s="2">
        <v>25.315709999999999</v>
      </c>
      <c r="E6202" s="2" t="s">
        <v>24</v>
      </c>
      <c r="F6202" s="2">
        <v>9.9000000000000005E-2</v>
      </c>
      <c r="G6202" s="2" t="s">
        <v>25</v>
      </c>
      <c r="H6202" s="3">
        <v>42382</v>
      </c>
    </row>
    <row r="6203" spans="1:8">
      <c r="A6203" s="2" t="s">
        <v>823</v>
      </c>
      <c r="B6203" s="12">
        <v>50458092550</v>
      </c>
      <c r="C6203" s="2">
        <v>26.022099999999998</v>
      </c>
      <c r="D6203" s="2">
        <v>28.598279999999999</v>
      </c>
      <c r="E6203" s="2" t="s">
        <v>24</v>
      </c>
      <c r="F6203" s="2">
        <v>9.9000000000000005E-2</v>
      </c>
      <c r="G6203" s="2" t="s">
        <v>25</v>
      </c>
      <c r="H6203" s="3">
        <v>42382</v>
      </c>
    </row>
    <row r="6204" spans="1:8">
      <c r="A6204" s="2" t="s">
        <v>824</v>
      </c>
      <c r="B6204" s="12">
        <v>50458093020</v>
      </c>
      <c r="C6204" s="2">
        <v>50.419919999999998</v>
      </c>
      <c r="D6204" s="2">
        <v>55.411490000000001</v>
      </c>
      <c r="E6204" s="2" t="s">
        <v>24</v>
      </c>
      <c r="F6204" s="2">
        <v>9.9000000000000005E-2</v>
      </c>
      <c r="G6204" s="2" t="s">
        <v>25</v>
      </c>
      <c r="H6204" s="3">
        <v>42382</v>
      </c>
    </row>
    <row r="6205" spans="1:8">
      <c r="A6205" s="2" t="s">
        <v>828</v>
      </c>
      <c r="B6205" s="12">
        <v>456201001</v>
      </c>
      <c r="C6205" s="2">
        <v>7.1660300000000001</v>
      </c>
      <c r="D6205" s="2">
        <v>7.7393200000000002</v>
      </c>
      <c r="E6205" s="2" t="s">
        <v>24</v>
      </c>
      <c r="F6205" s="2">
        <v>0.08</v>
      </c>
      <c r="G6205" s="2" t="s">
        <v>25</v>
      </c>
      <c r="H6205" s="3">
        <v>42382</v>
      </c>
    </row>
    <row r="6206" spans="1:8">
      <c r="A6206" s="2" t="s">
        <v>829</v>
      </c>
      <c r="B6206" s="12">
        <v>456202001</v>
      </c>
      <c r="C6206" s="2">
        <v>7.5108300000000003</v>
      </c>
      <c r="D6206" s="2">
        <v>8.1117699999999999</v>
      </c>
      <c r="E6206" s="2" t="s">
        <v>24</v>
      </c>
      <c r="F6206" s="2">
        <v>0.08</v>
      </c>
      <c r="G6206" s="2" t="s">
        <v>25</v>
      </c>
      <c r="H6206" s="3">
        <v>42382</v>
      </c>
    </row>
    <row r="6207" spans="1:8">
      <c r="A6207" s="2" t="s">
        <v>830</v>
      </c>
      <c r="B6207" s="12">
        <v>456200501</v>
      </c>
      <c r="C6207" s="2">
        <v>6.9582899999999999</v>
      </c>
      <c r="D6207" s="2">
        <v>7.5149499999999998</v>
      </c>
      <c r="E6207" s="2" t="s">
        <v>24</v>
      </c>
      <c r="F6207" s="2">
        <v>0.08</v>
      </c>
      <c r="G6207" s="2" t="s">
        <v>25</v>
      </c>
      <c r="H6207" s="3">
        <v>42382</v>
      </c>
    </row>
    <row r="6208" spans="1:8">
      <c r="A6208" s="2" t="s">
        <v>831</v>
      </c>
      <c r="B6208" s="12">
        <v>456210108</v>
      </c>
      <c r="C6208" s="2">
        <v>1.42387</v>
      </c>
      <c r="D6208" s="2">
        <v>1.53776</v>
      </c>
      <c r="E6208" s="2" t="s">
        <v>24</v>
      </c>
      <c r="F6208" s="2">
        <v>0.08</v>
      </c>
      <c r="G6208" s="2" t="s">
        <v>25</v>
      </c>
      <c r="H6208" s="3">
        <v>42382</v>
      </c>
    </row>
    <row r="6209" spans="1:8">
      <c r="A6209" s="2" t="s">
        <v>429</v>
      </c>
      <c r="B6209" s="12">
        <v>54092047602</v>
      </c>
      <c r="C6209" s="2">
        <v>7.0418500000000002</v>
      </c>
      <c r="D6209" s="2">
        <v>7.6052</v>
      </c>
      <c r="E6209" s="2" t="s">
        <v>24</v>
      </c>
      <c r="F6209" s="2">
        <v>0.08</v>
      </c>
      <c r="G6209" s="2" t="s">
        <v>25</v>
      </c>
      <c r="H6209" s="3">
        <v>42382</v>
      </c>
    </row>
    <row r="6210" spans="1:8">
      <c r="A6210" s="2" t="s">
        <v>1799</v>
      </c>
      <c r="B6210" s="12">
        <v>63481068706</v>
      </c>
      <c r="C6210" s="2">
        <v>9.2170699999999997</v>
      </c>
      <c r="D6210" s="2">
        <v>11.521430000000001</v>
      </c>
      <c r="E6210" s="2" t="s">
        <v>24</v>
      </c>
      <c r="F6210" s="2">
        <v>0.25</v>
      </c>
      <c r="G6210" s="2" t="s">
        <v>25</v>
      </c>
      <c r="H6210" s="3">
        <v>42382</v>
      </c>
    </row>
    <row r="6211" spans="1:8">
      <c r="A6211" s="2" t="s">
        <v>1882</v>
      </c>
      <c r="B6211" s="12">
        <v>62559028001</v>
      </c>
      <c r="C6211" s="2">
        <v>5.6528600000000004</v>
      </c>
      <c r="D6211" s="2">
        <v>7.0684500000000003</v>
      </c>
      <c r="E6211" s="2" t="s">
        <v>24</v>
      </c>
      <c r="F6211" s="2">
        <v>0.25040000000000001</v>
      </c>
      <c r="G6211" s="2" t="s">
        <v>25</v>
      </c>
      <c r="H6211" s="3">
        <v>42382</v>
      </c>
    </row>
    <row r="6212" spans="1:8">
      <c r="A6212" s="2" t="s">
        <v>1219</v>
      </c>
      <c r="B6212" s="12">
        <v>430042014</v>
      </c>
      <c r="C6212" s="2">
        <v>3.3732899999999999</v>
      </c>
      <c r="D6212" s="2">
        <v>3.7072799999999999</v>
      </c>
      <c r="E6212" s="2" t="s">
        <v>24</v>
      </c>
      <c r="F6212" s="2">
        <v>9.9000000000000005E-2</v>
      </c>
      <c r="G6212" s="2" t="s">
        <v>25</v>
      </c>
      <c r="H6212" s="3">
        <v>42382</v>
      </c>
    </row>
    <row r="6213" spans="1:8">
      <c r="A6213" s="2" t="s">
        <v>436</v>
      </c>
      <c r="B6213" s="12">
        <v>51285009287</v>
      </c>
      <c r="C6213" s="2">
        <v>3.0293600000000001</v>
      </c>
      <c r="D6213" s="2">
        <v>3.1505299999999998</v>
      </c>
      <c r="E6213" s="2" t="s">
        <v>24</v>
      </c>
      <c r="F6213" s="2">
        <v>0.04</v>
      </c>
      <c r="G6213" s="2" t="s">
        <v>25</v>
      </c>
      <c r="H6213" s="3">
        <v>42382</v>
      </c>
    </row>
    <row r="6214" spans="1:8">
      <c r="A6214" s="2" t="s">
        <v>834</v>
      </c>
      <c r="B6214" s="12">
        <v>78036405</v>
      </c>
      <c r="C6214" s="2">
        <v>7.7092599999999996</v>
      </c>
      <c r="D6214" s="2">
        <v>8.4724799999999991</v>
      </c>
      <c r="E6214" s="2" t="s">
        <v>24</v>
      </c>
      <c r="F6214" s="2">
        <v>9.9000000000000005E-2</v>
      </c>
      <c r="G6214" s="2" t="s">
        <v>25</v>
      </c>
      <c r="H6214" s="3">
        <v>42382</v>
      </c>
    </row>
    <row r="6215" spans="1:8">
      <c r="A6215" s="2" t="s">
        <v>835</v>
      </c>
      <c r="B6215" s="12">
        <v>78040505</v>
      </c>
      <c r="C6215" s="2">
        <v>6.4467699999999999</v>
      </c>
      <c r="D6215" s="2">
        <v>7.08507</v>
      </c>
      <c r="E6215" s="2" t="s">
        <v>24</v>
      </c>
      <c r="F6215" s="2">
        <v>9.9000000000000005E-2</v>
      </c>
      <c r="G6215" s="2" t="s">
        <v>25</v>
      </c>
      <c r="H6215" s="3">
        <v>42382</v>
      </c>
    </row>
    <row r="6216" spans="1:8">
      <c r="A6216" s="2" t="s">
        <v>1470</v>
      </c>
      <c r="B6216" s="12">
        <v>78040605</v>
      </c>
      <c r="C6216" s="2">
        <v>6.5976400000000002</v>
      </c>
      <c r="D6216" s="2">
        <v>7.2508100000000004</v>
      </c>
      <c r="E6216" s="2" t="s">
        <v>24</v>
      </c>
      <c r="F6216" s="2">
        <v>9.9000000000000005E-2</v>
      </c>
      <c r="G6216" s="2" t="s">
        <v>25</v>
      </c>
      <c r="H6216" s="3">
        <v>42382</v>
      </c>
    </row>
    <row r="6217" spans="1:8">
      <c r="A6217" s="2" t="s">
        <v>1130</v>
      </c>
      <c r="B6217" s="12">
        <v>65483089403</v>
      </c>
      <c r="C6217" s="2">
        <v>26.654920000000001</v>
      </c>
      <c r="D6217" s="2">
        <v>28.654039999999998</v>
      </c>
      <c r="E6217" s="2" t="s">
        <v>24</v>
      </c>
      <c r="F6217" s="2">
        <v>7.4999999999999997E-2</v>
      </c>
      <c r="G6217" s="2" t="s">
        <v>25</v>
      </c>
      <c r="H6217" s="3">
        <v>42382</v>
      </c>
    </row>
    <row r="6218" spans="1:8">
      <c r="A6218" s="2" t="s">
        <v>1131</v>
      </c>
      <c r="B6218" s="12">
        <v>65483089503</v>
      </c>
      <c r="C6218" s="2">
        <v>52.697650000000003</v>
      </c>
      <c r="D6218" s="2">
        <v>56.649970000000003</v>
      </c>
      <c r="E6218" s="2" t="s">
        <v>24</v>
      </c>
      <c r="F6218" s="2">
        <v>7.4999999999999997E-2</v>
      </c>
      <c r="G6218" s="2" t="s">
        <v>25</v>
      </c>
      <c r="H6218" s="3">
        <v>42382</v>
      </c>
    </row>
    <row r="6219" spans="1:8">
      <c r="A6219" s="2" t="s">
        <v>437</v>
      </c>
      <c r="B6219" s="12">
        <v>23320503</v>
      </c>
      <c r="C6219" s="2">
        <v>52.79466</v>
      </c>
      <c r="D6219" s="2">
        <v>58.019750000000002</v>
      </c>
      <c r="E6219" s="2" t="s">
        <v>24</v>
      </c>
      <c r="F6219" s="2">
        <v>9.9000000000000005E-2</v>
      </c>
      <c r="G6219" s="2" t="s">
        <v>25</v>
      </c>
      <c r="H6219" s="3">
        <v>42382</v>
      </c>
    </row>
    <row r="6220" spans="1:8">
      <c r="A6220" s="2" t="s">
        <v>437</v>
      </c>
      <c r="B6220" s="12">
        <v>23320505</v>
      </c>
      <c r="C6220" s="2">
        <v>53.198430000000002</v>
      </c>
      <c r="D6220" s="2">
        <v>58.465609999999998</v>
      </c>
      <c r="E6220" s="2" t="s">
        <v>24</v>
      </c>
      <c r="F6220" s="2">
        <v>9.9000000000000005E-2</v>
      </c>
      <c r="G6220" s="2" t="s">
        <v>25</v>
      </c>
      <c r="H6220" s="3">
        <v>42382</v>
      </c>
    </row>
    <row r="6221" spans="1:8">
      <c r="A6221" s="2" t="s">
        <v>437</v>
      </c>
      <c r="B6221" s="12">
        <v>23320508</v>
      </c>
      <c r="C6221" s="2">
        <v>52.495060000000002</v>
      </c>
      <c r="D6221" s="2">
        <v>57.691549999999999</v>
      </c>
      <c r="E6221" s="2" t="s">
        <v>24</v>
      </c>
      <c r="F6221" s="2">
        <v>9.9000000000000005E-2</v>
      </c>
      <c r="G6221" s="2" t="s">
        <v>25</v>
      </c>
      <c r="H6221" s="3">
        <v>42382</v>
      </c>
    </row>
    <row r="6222" spans="1:8">
      <c r="A6222" s="2" t="s">
        <v>438</v>
      </c>
      <c r="B6222" s="12">
        <v>63402019030</v>
      </c>
      <c r="C6222" s="2">
        <v>12.037800000000001</v>
      </c>
      <c r="D6222" s="2">
        <v>13.830830000000001</v>
      </c>
      <c r="E6222" s="2" t="s">
        <v>24</v>
      </c>
      <c r="F6222" s="2">
        <v>0.1489</v>
      </c>
      <c r="G6222" s="2" t="s">
        <v>25</v>
      </c>
      <c r="H6222" s="3">
        <v>42382</v>
      </c>
    </row>
    <row r="6223" spans="1:8">
      <c r="A6223" s="2" t="s">
        <v>439</v>
      </c>
      <c r="B6223" s="12">
        <v>63402019110</v>
      </c>
      <c r="C6223" s="2">
        <v>11.971399999999999</v>
      </c>
      <c r="D6223" s="2">
        <v>13.75454</v>
      </c>
      <c r="E6223" s="2" t="s">
        <v>24</v>
      </c>
      <c r="F6223" s="2">
        <v>0.1489</v>
      </c>
      <c r="G6223" s="2" t="s">
        <v>25</v>
      </c>
      <c r="H6223" s="3">
        <v>42382</v>
      </c>
    </row>
    <row r="6224" spans="1:8">
      <c r="A6224" s="2" t="s">
        <v>440</v>
      </c>
      <c r="B6224" s="12">
        <v>63402019310</v>
      </c>
      <c r="C6224" s="2">
        <v>12.0031</v>
      </c>
      <c r="D6224" s="2">
        <v>13.79096</v>
      </c>
      <c r="E6224" s="2" t="s">
        <v>24</v>
      </c>
      <c r="F6224" s="2">
        <v>0.1489</v>
      </c>
      <c r="G6224" s="2" t="s">
        <v>25</v>
      </c>
      <c r="H6224" s="3">
        <v>42382</v>
      </c>
    </row>
    <row r="6225" spans="1:8">
      <c r="A6225" s="2" t="s">
        <v>974</v>
      </c>
      <c r="B6225" s="12">
        <v>49884094969</v>
      </c>
      <c r="C6225" s="2">
        <v>5.3643999999999998</v>
      </c>
      <c r="D6225" s="2">
        <v>5.8954800000000001</v>
      </c>
      <c r="E6225" s="2" t="s">
        <v>24</v>
      </c>
      <c r="F6225" s="2">
        <v>9.9000000000000005E-2</v>
      </c>
      <c r="G6225" s="2" t="s">
        <v>25</v>
      </c>
      <c r="H6225" s="3">
        <v>42382</v>
      </c>
    </row>
    <row r="6226" spans="1:8">
      <c r="A6226" s="2" t="s">
        <v>458</v>
      </c>
      <c r="B6226" s="12">
        <v>53014057907</v>
      </c>
      <c r="C6226" s="2">
        <v>6.6807499999999997</v>
      </c>
      <c r="D6226" s="2">
        <v>7.3420699999999997</v>
      </c>
      <c r="E6226" s="2" t="s">
        <v>24</v>
      </c>
      <c r="F6226" s="2">
        <v>9.9000000000000005E-2</v>
      </c>
      <c r="G6226" s="2" t="s">
        <v>25</v>
      </c>
      <c r="H6226" s="3">
        <v>42382</v>
      </c>
    </row>
    <row r="6227" spans="1:8">
      <c r="A6227" s="2" t="s">
        <v>459</v>
      </c>
      <c r="B6227" s="12">
        <v>53014058007</v>
      </c>
      <c r="C6227" s="2">
        <v>6.7426399999999997</v>
      </c>
      <c r="D6227" s="2">
        <v>7.4100900000000003</v>
      </c>
      <c r="E6227" s="2" t="s">
        <v>24</v>
      </c>
      <c r="F6227" s="2">
        <v>9.9000000000000005E-2</v>
      </c>
      <c r="G6227" s="2" t="s">
        <v>25</v>
      </c>
      <c r="H6227" s="3">
        <v>42382</v>
      </c>
    </row>
    <row r="6228" spans="1:8">
      <c r="A6228" s="2" t="s">
        <v>460</v>
      </c>
      <c r="B6228" s="12">
        <v>53014058107</v>
      </c>
      <c r="C6228" s="2">
        <v>6.5872700000000002</v>
      </c>
      <c r="D6228" s="2">
        <v>7.2393400000000003</v>
      </c>
      <c r="E6228" s="2" t="s">
        <v>24</v>
      </c>
      <c r="F6228" s="2">
        <v>9.9000000000000005E-2</v>
      </c>
      <c r="G6228" s="2" t="s">
        <v>25</v>
      </c>
      <c r="H6228" s="3">
        <v>42382</v>
      </c>
    </row>
    <row r="6229" spans="1:8">
      <c r="A6229" s="2" t="s">
        <v>1696</v>
      </c>
      <c r="B6229" s="12">
        <v>53014058207</v>
      </c>
      <c r="C6229" s="2">
        <v>8.7385000000000002</v>
      </c>
      <c r="D6229" s="2">
        <v>9.6036099999999998</v>
      </c>
      <c r="E6229" s="2" t="s">
        <v>24</v>
      </c>
      <c r="F6229" s="2">
        <v>9.9000000000000005E-2</v>
      </c>
      <c r="G6229" s="2" t="s">
        <v>25</v>
      </c>
      <c r="H6229" s="3">
        <v>42382</v>
      </c>
    </row>
    <row r="6230" spans="1:8">
      <c r="A6230" s="2" t="s">
        <v>1697</v>
      </c>
      <c r="B6230" s="12">
        <v>53014058307</v>
      </c>
      <c r="C6230" s="2">
        <v>11.34346</v>
      </c>
      <c r="D6230" s="2">
        <v>12.46646</v>
      </c>
      <c r="E6230" s="2" t="s">
        <v>24</v>
      </c>
      <c r="F6230" s="2">
        <v>9.9000000000000005E-2</v>
      </c>
      <c r="G6230" s="2" t="s">
        <v>25</v>
      </c>
      <c r="H6230" s="3">
        <v>42382</v>
      </c>
    </row>
    <row r="6231" spans="1:8">
      <c r="A6231" s="2" t="s">
        <v>1698</v>
      </c>
      <c r="B6231" s="12">
        <v>53014058407</v>
      </c>
      <c r="C6231" s="2">
        <v>11.4917</v>
      </c>
      <c r="D6231" s="2">
        <v>12.62937</v>
      </c>
      <c r="E6231" s="2" t="s">
        <v>24</v>
      </c>
      <c r="F6231" s="2">
        <v>9.9000000000000005E-2</v>
      </c>
      <c r="G6231" s="2" t="s">
        <v>25</v>
      </c>
      <c r="H6231" s="3">
        <v>42382</v>
      </c>
    </row>
    <row r="6232" spans="1:8">
      <c r="A6232" s="2" t="s">
        <v>837</v>
      </c>
      <c r="B6232" s="12">
        <v>597003937</v>
      </c>
      <c r="C6232" s="2">
        <v>5.2021499999999996</v>
      </c>
      <c r="D6232" s="2">
        <v>5.7172700000000001</v>
      </c>
      <c r="E6232" s="2" t="s">
        <v>24</v>
      </c>
      <c r="F6232" s="2">
        <v>9.9000000000000005E-2</v>
      </c>
      <c r="G6232" s="2" t="s">
        <v>25</v>
      </c>
      <c r="H6232" s="3">
        <v>42382</v>
      </c>
    </row>
    <row r="6233" spans="1:8">
      <c r="A6233" s="2" t="s">
        <v>838</v>
      </c>
      <c r="B6233" s="12">
        <v>597004037</v>
      </c>
      <c r="C6233" s="2">
        <v>5.1787900000000002</v>
      </c>
      <c r="D6233" s="2">
        <v>5.6916000000000002</v>
      </c>
      <c r="E6233" s="2" t="s">
        <v>24</v>
      </c>
      <c r="F6233" s="2">
        <v>9.9000000000000005E-2</v>
      </c>
      <c r="G6233" s="2" t="s">
        <v>25</v>
      </c>
      <c r="H6233" s="3">
        <v>42382</v>
      </c>
    </row>
    <row r="6234" spans="1:8">
      <c r="A6234" s="2" t="s">
        <v>839</v>
      </c>
      <c r="B6234" s="12">
        <v>597004137</v>
      </c>
      <c r="C6234" s="2">
        <v>5.2231899999999998</v>
      </c>
      <c r="D6234" s="2">
        <v>5.7403899999999997</v>
      </c>
      <c r="E6234" s="2" t="s">
        <v>24</v>
      </c>
      <c r="F6234" s="2">
        <v>9.9000000000000005E-2</v>
      </c>
      <c r="G6234" s="2" t="s">
        <v>25</v>
      </c>
      <c r="H6234" s="3">
        <v>42382</v>
      </c>
    </row>
    <row r="6235" spans="1:8">
      <c r="A6235" s="2" t="s">
        <v>840</v>
      </c>
      <c r="B6235" s="12">
        <v>597004337</v>
      </c>
      <c r="C6235" s="2">
        <v>5.2627800000000002</v>
      </c>
      <c r="D6235" s="2">
        <v>5.7839</v>
      </c>
      <c r="E6235" s="2" t="s">
        <v>24</v>
      </c>
      <c r="F6235" s="2">
        <v>9.9000000000000005E-2</v>
      </c>
      <c r="G6235" s="2" t="s">
        <v>25</v>
      </c>
      <c r="H6235" s="3">
        <v>42382</v>
      </c>
    </row>
    <row r="6236" spans="1:8">
      <c r="A6236" s="2" t="s">
        <v>841</v>
      </c>
      <c r="B6236" s="12">
        <v>597004437</v>
      </c>
      <c r="C6236" s="2">
        <v>5.1751100000000001</v>
      </c>
      <c r="D6236" s="2">
        <v>5.6875499999999999</v>
      </c>
      <c r="E6236" s="2" t="s">
        <v>24</v>
      </c>
      <c r="F6236" s="2">
        <v>9.9000000000000005E-2</v>
      </c>
      <c r="G6236" s="2" t="s">
        <v>25</v>
      </c>
      <c r="H6236" s="3">
        <v>42382</v>
      </c>
    </row>
    <row r="6237" spans="1:8">
      <c r="A6237" s="2" t="s">
        <v>842</v>
      </c>
      <c r="B6237" s="12">
        <v>597004237</v>
      </c>
      <c r="C6237" s="2">
        <v>5.1769299999999996</v>
      </c>
      <c r="D6237" s="2">
        <v>5.6895499999999997</v>
      </c>
      <c r="E6237" s="2" t="s">
        <v>24</v>
      </c>
      <c r="F6237" s="2">
        <v>9.9000000000000005E-2</v>
      </c>
      <c r="G6237" s="2" t="s">
        <v>25</v>
      </c>
      <c r="H6237" s="3">
        <v>42382</v>
      </c>
    </row>
    <row r="6238" spans="1:8">
      <c r="A6238" s="2" t="s">
        <v>1221</v>
      </c>
      <c r="B6238" s="12">
        <v>430053514</v>
      </c>
      <c r="C6238" s="2">
        <v>4.4717399999999996</v>
      </c>
      <c r="D6238" s="2">
        <v>4.9144399999999999</v>
      </c>
      <c r="E6238" s="2" t="s">
        <v>24</v>
      </c>
      <c r="F6238" s="2">
        <v>9.9000000000000005E-2</v>
      </c>
      <c r="G6238" s="2" t="s">
        <v>25</v>
      </c>
      <c r="H6238" s="3">
        <v>42382</v>
      </c>
    </row>
    <row r="6239" spans="1:8">
      <c r="A6239" s="2" t="s">
        <v>1952</v>
      </c>
      <c r="B6239" s="12">
        <v>68968662508</v>
      </c>
      <c r="C6239" s="2">
        <v>13.465249999999999</v>
      </c>
      <c r="D6239" s="2">
        <v>15.20173</v>
      </c>
      <c r="E6239" s="2" t="s">
        <v>24</v>
      </c>
      <c r="F6239" s="2">
        <v>0.129</v>
      </c>
      <c r="G6239" s="2" t="s">
        <v>25</v>
      </c>
      <c r="H6239" s="3">
        <v>42382</v>
      </c>
    </row>
    <row r="6240" spans="1:8">
      <c r="A6240" s="2" t="s">
        <v>74</v>
      </c>
      <c r="B6240" s="12">
        <v>68968663708</v>
      </c>
      <c r="C6240" s="2">
        <v>13.44218</v>
      </c>
      <c r="D6240" s="2">
        <v>15.175689999999999</v>
      </c>
      <c r="E6240" s="2" t="s">
        <v>24</v>
      </c>
      <c r="F6240" s="2">
        <v>0.129</v>
      </c>
      <c r="G6240" s="2" t="s">
        <v>25</v>
      </c>
      <c r="H6240" s="3">
        <v>42382</v>
      </c>
    </row>
    <row r="6241" spans="1:8">
      <c r="A6241" s="2" t="s">
        <v>75</v>
      </c>
      <c r="B6241" s="12">
        <v>68968665008</v>
      </c>
      <c r="C6241" s="2">
        <v>13.463469999999999</v>
      </c>
      <c r="D6241" s="2">
        <v>15.199719999999999</v>
      </c>
      <c r="E6241" s="2" t="s">
        <v>24</v>
      </c>
      <c r="F6241" s="2">
        <v>0.129</v>
      </c>
      <c r="G6241" s="2" t="s">
        <v>25</v>
      </c>
      <c r="H6241" s="3">
        <v>42382</v>
      </c>
    </row>
    <row r="6242" spans="1:8">
      <c r="A6242" s="2" t="s">
        <v>76</v>
      </c>
      <c r="B6242" s="12">
        <v>68968667508</v>
      </c>
      <c r="C6242" s="2">
        <v>13.44303</v>
      </c>
      <c r="D6242" s="2">
        <v>15.17665</v>
      </c>
      <c r="E6242" s="2" t="s">
        <v>24</v>
      </c>
      <c r="F6242" s="2">
        <v>0.129</v>
      </c>
      <c r="G6242" s="2" t="s">
        <v>25</v>
      </c>
      <c r="H6242" s="3">
        <v>42382</v>
      </c>
    </row>
    <row r="6243" spans="1:8">
      <c r="A6243" s="2" t="s">
        <v>77</v>
      </c>
      <c r="B6243" s="12">
        <v>68968661008</v>
      </c>
      <c r="C6243" s="2">
        <v>13.373189999999999</v>
      </c>
      <c r="D6243" s="2">
        <v>15.09779</v>
      </c>
      <c r="E6243" s="2" t="s">
        <v>24</v>
      </c>
      <c r="F6243" s="2">
        <v>0.129</v>
      </c>
      <c r="G6243" s="2" t="s">
        <v>25</v>
      </c>
      <c r="H6243" s="3">
        <v>42382</v>
      </c>
    </row>
    <row r="6244" spans="1:8">
      <c r="A6244" s="2" t="s">
        <v>1699</v>
      </c>
      <c r="B6244" s="12">
        <v>597010917</v>
      </c>
      <c r="C6244" s="2">
        <v>14.456480000000001</v>
      </c>
      <c r="D6244" s="2">
        <v>15.88767</v>
      </c>
      <c r="E6244" s="2" t="s">
        <v>24</v>
      </c>
      <c r="F6244" s="2">
        <v>9.9000000000000005E-2</v>
      </c>
      <c r="G6244" s="2" t="s">
        <v>25</v>
      </c>
      <c r="H6244" s="3">
        <v>42382</v>
      </c>
    </row>
    <row r="6245" spans="1:8">
      <c r="A6245" s="2" t="s">
        <v>843</v>
      </c>
      <c r="B6245" s="12">
        <v>597028517</v>
      </c>
      <c r="C6245" s="2">
        <v>14.36317</v>
      </c>
      <c r="D6245" s="2">
        <v>15.785130000000001</v>
      </c>
      <c r="E6245" s="2" t="s">
        <v>24</v>
      </c>
      <c r="F6245" s="2">
        <v>9.9000000000000005E-2</v>
      </c>
      <c r="G6245" s="2" t="s">
        <v>25</v>
      </c>
      <c r="H6245" s="3">
        <v>42382</v>
      </c>
    </row>
    <row r="6246" spans="1:8">
      <c r="A6246" s="2" t="s">
        <v>844</v>
      </c>
      <c r="B6246" s="12">
        <v>597011317</v>
      </c>
      <c r="C6246" s="2">
        <v>14.385680000000001</v>
      </c>
      <c r="D6246" s="2">
        <v>15.80974</v>
      </c>
      <c r="E6246" s="2" t="s">
        <v>24</v>
      </c>
      <c r="F6246" s="2">
        <v>9.9000000000000005E-2</v>
      </c>
      <c r="G6246" s="2" t="s">
        <v>25</v>
      </c>
      <c r="H6246" s="3">
        <v>42382</v>
      </c>
    </row>
    <row r="6247" spans="1:8">
      <c r="A6247" s="2" t="s">
        <v>1700</v>
      </c>
      <c r="B6247" s="12">
        <v>597011530</v>
      </c>
      <c r="C6247" s="2">
        <v>14.372769999999999</v>
      </c>
      <c r="D6247" s="2">
        <v>15.795680000000001</v>
      </c>
      <c r="E6247" s="2" t="s">
        <v>24</v>
      </c>
      <c r="F6247" s="2">
        <v>9.9000000000000005E-2</v>
      </c>
      <c r="G6247" s="2" t="s">
        <v>25</v>
      </c>
      <c r="H6247" s="3">
        <v>42382</v>
      </c>
    </row>
    <row r="6248" spans="1:8">
      <c r="A6248" s="2" t="s">
        <v>1701</v>
      </c>
      <c r="B6248" s="12">
        <v>597011630</v>
      </c>
      <c r="C6248" s="2">
        <v>14.43868</v>
      </c>
      <c r="D6248" s="2">
        <v>15.86811</v>
      </c>
      <c r="E6248" s="2" t="s">
        <v>24</v>
      </c>
      <c r="F6248" s="2">
        <v>9.9000000000000005E-2</v>
      </c>
      <c r="G6248" s="2" t="s">
        <v>25</v>
      </c>
      <c r="H6248" s="3">
        <v>42382</v>
      </c>
    </row>
    <row r="6249" spans="1:8">
      <c r="A6249" s="2" t="s">
        <v>1953</v>
      </c>
      <c r="B6249" s="12">
        <v>597003001</v>
      </c>
      <c r="C6249" s="2">
        <v>9.2836400000000001</v>
      </c>
      <c r="D6249" s="2">
        <v>10.202719999999999</v>
      </c>
      <c r="E6249" s="2" t="s">
        <v>24</v>
      </c>
      <c r="F6249" s="2">
        <v>9.9000000000000005E-2</v>
      </c>
      <c r="G6249" s="2" t="s">
        <v>25</v>
      </c>
      <c r="H6249" s="3">
        <v>42382</v>
      </c>
    </row>
    <row r="6250" spans="1:8">
      <c r="A6250" s="2" t="s">
        <v>845</v>
      </c>
      <c r="B6250" s="12">
        <v>597002901</v>
      </c>
      <c r="C6250" s="2">
        <v>6.2242899999999999</v>
      </c>
      <c r="D6250" s="2">
        <v>6.8405500000000004</v>
      </c>
      <c r="E6250" s="2" t="s">
        <v>24</v>
      </c>
      <c r="F6250" s="2">
        <v>9.9000000000000005E-2</v>
      </c>
      <c r="G6250" s="2" t="s">
        <v>25</v>
      </c>
      <c r="H6250" s="3">
        <v>42382</v>
      </c>
    </row>
    <row r="6251" spans="1:8">
      <c r="A6251" s="2" t="s">
        <v>1222</v>
      </c>
      <c r="B6251" s="12">
        <v>456430001</v>
      </c>
      <c r="C6251" s="2">
        <v>58.215449999999997</v>
      </c>
      <c r="D6251" s="2">
        <v>63.978200000000001</v>
      </c>
      <c r="E6251" s="2" t="s">
        <v>24</v>
      </c>
      <c r="F6251" s="2">
        <v>9.9000000000000005E-2</v>
      </c>
      <c r="G6251" s="2" t="s">
        <v>25</v>
      </c>
      <c r="H6251" s="3">
        <v>42382</v>
      </c>
    </row>
    <row r="6252" spans="1:8">
      <c r="A6252" s="2" t="s">
        <v>1954</v>
      </c>
      <c r="B6252" s="12">
        <v>310196930</v>
      </c>
      <c r="C6252" s="2">
        <v>8.0291700000000006</v>
      </c>
      <c r="D6252" s="2">
        <v>8.8240599999999993</v>
      </c>
      <c r="E6252" s="2" t="s">
        <v>24</v>
      </c>
      <c r="F6252" s="2">
        <v>9.9000000000000005E-2</v>
      </c>
      <c r="G6252" s="2" t="s">
        <v>25</v>
      </c>
      <c r="H6252" s="3">
        <v>42382</v>
      </c>
    </row>
    <row r="6253" spans="1:8">
      <c r="A6253" s="2" t="s">
        <v>1955</v>
      </c>
      <c r="B6253" s="12">
        <v>310197030</v>
      </c>
      <c r="C6253" s="2">
        <v>8.0337300000000003</v>
      </c>
      <c r="D6253" s="2">
        <v>8.8290699999999998</v>
      </c>
      <c r="E6253" s="2" t="s">
        <v>24</v>
      </c>
      <c r="F6253" s="2">
        <v>9.9000000000000005E-2</v>
      </c>
      <c r="G6253" s="2" t="s">
        <v>25</v>
      </c>
      <c r="H6253" s="3">
        <v>42382</v>
      </c>
    </row>
    <row r="6254" spans="1:8">
      <c r="A6254" s="2" t="s">
        <v>1705</v>
      </c>
      <c r="B6254" s="12">
        <v>78038566</v>
      </c>
      <c r="C6254" s="2">
        <v>4.3142399999999999</v>
      </c>
      <c r="D6254" s="2">
        <v>4.4436299999999997</v>
      </c>
      <c r="E6254" s="2" t="s">
        <v>24</v>
      </c>
      <c r="F6254" s="2">
        <v>0.03</v>
      </c>
      <c r="G6254" s="2" t="s">
        <v>25</v>
      </c>
      <c r="H6254" s="3">
        <v>42382</v>
      </c>
    </row>
    <row r="6255" spans="1:8">
      <c r="A6255" s="2" t="s">
        <v>1706</v>
      </c>
      <c r="B6255" s="12">
        <v>78038666</v>
      </c>
      <c r="C6255" s="2">
        <v>8.6750799999999995</v>
      </c>
      <c r="D6255" s="2">
        <v>8.9353400000000001</v>
      </c>
      <c r="E6255" s="2" t="s">
        <v>24</v>
      </c>
      <c r="F6255" s="2">
        <v>0.03</v>
      </c>
      <c r="G6255" s="2" t="s">
        <v>25</v>
      </c>
      <c r="H6255" s="3">
        <v>42382</v>
      </c>
    </row>
    <row r="6256" spans="1:8">
      <c r="A6256" s="2" t="s">
        <v>135</v>
      </c>
      <c r="B6256" s="12">
        <v>456321011</v>
      </c>
      <c r="C6256" s="2">
        <v>5.4949399999999997</v>
      </c>
      <c r="D6256" s="2">
        <v>6.0389900000000001</v>
      </c>
      <c r="E6256" s="2" t="s">
        <v>24</v>
      </c>
      <c r="F6256" s="2">
        <v>9.9000000000000005E-2</v>
      </c>
      <c r="G6256" s="2" t="s">
        <v>25</v>
      </c>
      <c r="H6256" s="3">
        <v>42382</v>
      </c>
    </row>
    <row r="6257" spans="1:8">
      <c r="A6257" s="2" t="s">
        <v>1956</v>
      </c>
      <c r="B6257" s="12">
        <v>456320212</v>
      </c>
      <c r="C6257" s="2">
        <v>1.76125</v>
      </c>
      <c r="D6257" s="2">
        <v>1.93563</v>
      </c>
      <c r="E6257" s="2" t="s">
        <v>24</v>
      </c>
      <c r="F6257" s="2">
        <v>9.9000000000000005E-2</v>
      </c>
      <c r="G6257" s="2" t="s">
        <v>25</v>
      </c>
      <c r="H6257" s="3">
        <v>42382</v>
      </c>
    </row>
    <row r="6258" spans="1:8">
      <c r="A6258" s="2" t="s">
        <v>137</v>
      </c>
      <c r="B6258" s="12">
        <v>456320511</v>
      </c>
      <c r="C6258" s="2">
        <v>5.47933</v>
      </c>
      <c r="D6258" s="2">
        <v>6.0218400000000001</v>
      </c>
      <c r="E6258" s="2" t="s">
        <v>24</v>
      </c>
      <c r="F6258" s="2">
        <v>9.9000000000000005E-2</v>
      </c>
      <c r="G6258" s="2" t="s">
        <v>25</v>
      </c>
      <c r="H6258" s="3">
        <v>42382</v>
      </c>
    </row>
    <row r="6259" spans="1:8">
      <c r="A6259" s="2" t="s">
        <v>138</v>
      </c>
      <c r="B6259" s="12">
        <v>456320014</v>
      </c>
      <c r="C6259" s="2">
        <v>5.5347099999999996</v>
      </c>
      <c r="D6259" s="2">
        <v>6.0827</v>
      </c>
      <c r="E6259" s="2" t="s">
        <v>24</v>
      </c>
      <c r="F6259" s="2">
        <v>9.9000000000000005E-2</v>
      </c>
      <c r="G6259" s="2" t="s">
        <v>25</v>
      </c>
      <c r="H6259" s="3">
        <v>42382</v>
      </c>
    </row>
    <row r="6260" spans="1:8">
      <c r="A6260" s="2" t="s">
        <v>139</v>
      </c>
      <c r="B6260" s="12">
        <v>456341411</v>
      </c>
      <c r="C6260" s="2">
        <v>10.30376</v>
      </c>
      <c r="D6260" s="2">
        <v>11.323829999999999</v>
      </c>
      <c r="E6260" s="2" t="s">
        <v>24</v>
      </c>
      <c r="F6260" s="2">
        <v>9.9000000000000005E-2</v>
      </c>
      <c r="G6260" s="2" t="s">
        <v>25</v>
      </c>
      <c r="H6260" s="3">
        <v>42382</v>
      </c>
    </row>
    <row r="6261" spans="1:8">
      <c r="A6261" s="2" t="s">
        <v>1429</v>
      </c>
      <c r="B6261" s="12">
        <v>456342133</v>
      </c>
      <c r="C6261" s="2">
        <v>10.48692</v>
      </c>
      <c r="D6261" s="2">
        <v>11.525119999999999</v>
      </c>
      <c r="E6261" s="2" t="s">
        <v>24</v>
      </c>
      <c r="F6261" s="2">
        <v>9.9000000000000005E-2</v>
      </c>
      <c r="G6261" s="2" t="s">
        <v>25</v>
      </c>
      <c r="H6261" s="3">
        <v>42382</v>
      </c>
    </row>
    <row r="6262" spans="1:8">
      <c r="A6262" s="2" t="s">
        <v>140</v>
      </c>
      <c r="B6262" s="12">
        <v>456342811</v>
      </c>
      <c r="C6262" s="2">
        <v>10.344189999999999</v>
      </c>
      <c r="D6262" s="2">
        <v>11.368270000000001</v>
      </c>
      <c r="E6262" s="2" t="s">
        <v>24</v>
      </c>
      <c r="F6262" s="2">
        <v>9.9000000000000005E-2</v>
      </c>
      <c r="G6262" s="2" t="s">
        <v>25</v>
      </c>
      <c r="H6262" s="3">
        <v>42382</v>
      </c>
    </row>
    <row r="6263" spans="1:8">
      <c r="A6263" s="2" t="s">
        <v>1430</v>
      </c>
      <c r="B6263" s="12">
        <v>456340733</v>
      </c>
      <c r="C6263" s="2">
        <v>10.483739999999999</v>
      </c>
      <c r="D6263" s="2">
        <v>11.52164</v>
      </c>
      <c r="E6263" s="2" t="s">
        <v>24</v>
      </c>
      <c r="F6263" s="2">
        <v>9.9000000000000005E-2</v>
      </c>
      <c r="G6263" s="2" t="s">
        <v>25</v>
      </c>
      <c r="H6263" s="3">
        <v>42382</v>
      </c>
    </row>
    <row r="6264" spans="1:8">
      <c r="A6264" s="2" t="s">
        <v>141</v>
      </c>
      <c r="B6264" s="12">
        <v>456340029</v>
      </c>
      <c r="C6264" s="2">
        <v>10.48071</v>
      </c>
      <c r="D6264" s="2">
        <v>11.5182</v>
      </c>
      <c r="E6264" s="2" t="s">
        <v>24</v>
      </c>
      <c r="F6264" s="2">
        <v>9.9000000000000005E-2</v>
      </c>
      <c r="G6264" s="2" t="s">
        <v>25</v>
      </c>
      <c r="H6264" s="3">
        <v>42382</v>
      </c>
    </row>
    <row r="6265" spans="1:8">
      <c r="A6265" s="2" t="s">
        <v>1957</v>
      </c>
      <c r="B6265" s="12">
        <v>456121430</v>
      </c>
      <c r="C6265" s="2">
        <v>10.307600000000001</v>
      </c>
      <c r="D6265" s="2">
        <v>11.328049999999999</v>
      </c>
      <c r="E6265" s="2" t="s">
        <v>24</v>
      </c>
      <c r="F6265" s="2">
        <v>9.9000000000000005E-2</v>
      </c>
      <c r="G6265" s="2" t="s">
        <v>25</v>
      </c>
      <c r="H6265" s="3">
        <v>42382</v>
      </c>
    </row>
    <row r="6266" spans="1:8">
      <c r="A6266" s="2" t="s">
        <v>1958</v>
      </c>
      <c r="B6266" s="12">
        <v>456122830</v>
      </c>
      <c r="C6266" s="2">
        <v>10.315759999999999</v>
      </c>
      <c r="D6266" s="2">
        <v>11.337020000000001</v>
      </c>
      <c r="E6266" s="2" t="s">
        <v>24</v>
      </c>
      <c r="F6266" s="2">
        <v>9.9000000000000005E-2</v>
      </c>
      <c r="G6266" s="2" t="s">
        <v>25</v>
      </c>
      <c r="H6266" s="3">
        <v>42382</v>
      </c>
    </row>
    <row r="6267" spans="1:8">
      <c r="A6267" s="2" t="s">
        <v>975</v>
      </c>
      <c r="B6267" s="12">
        <v>49884027082</v>
      </c>
      <c r="C6267" s="2">
        <v>95.355770000000007</v>
      </c>
      <c r="D6267" s="2">
        <v>104.79599</v>
      </c>
      <c r="E6267" s="2" t="s">
        <v>24</v>
      </c>
      <c r="F6267" s="2">
        <v>9.9000000000000005E-2</v>
      </c>
      <c r="G6267" s="2" t="s">
        <v>25</v>
      </c>
      <c r="H6267" s="3">
        <v>42382</v>
      </c>
    </row>
    <row r="6268" spans="1:8">
      <c r="A6268" s="2" t="s">
        <v>1034</v>
      </c>
      <c r="B6268" s="12">
        <v>85128801</v>
      </c>
      <c r="C6268" s="2">
        <v>12.232469999999999</v>
      </c>
      <c r="D6268" s="2">
        <v>13.443239999999999</v>
      </c>
      <c r="E6268" s="2" t="s">
        <v>24</v>
      </c>
      <c r="F6268" s="2">
        <v>9.9000000000000005E-2</v>
      </c>
      <c r="G6268" s="2" t="s">
        <v>25</v>
      </c>
      <c r="H6268" s="3">
        <v>42382</v>
      </c>
    </row>
    <row r="6269" spans="1:8">
      <c r="A6269" s="2" t="s">
        <v>1227</v>
      </c>
      <c r="B6269" s="12">
        <v>78024815</v>
      </c>
      <c r="C6269" s="2">
        <v>6.6165900000000004</v>
      </c>
      <c r="D6269" s="2">
        <v>6.9475499999999997</v>
      </c>
      <c r="E6269" s="2" t="s">
        <v>24</v>
      </c>
      <c r="F6269" s="2">
        <v>0.05</v>
      </c>
      <c r="G6269" s="2" t="s">
        <v>25</v>
      </c>
      <c r="H6269" s="3">
        <v>42382</v>
      </c>
    </row>
    <row r="6270" spans="1:8">
      <c r="A6270" s="2" t="s">
        <v>1228</v>
      </c>
      <c r="B6270" s="12">
        <v>78024615</v>
      </c>
      <c r="C6270" s="2">
        <v>1.6518200000000001</v>
      </c>
      <c r="D6270" s="2">
        <v>1.73444</v>
      </c>
      <c r="E6270" s="2" t="s">
        <v>24</v>
      </c>
      <c r="F6270" s="2">
        <v>0.05</v>
      </c>
      <c r="G6270" s="2" t="s">
        <v>25</v>
      </c>
      <c r="H6270" s="3">
        <v>42382</v>
      </c>
    </row>
    <row r="6271" spans="1:8">
      <c r="A6271" s="2" t="s">
        <v>850</v>
      </c>
      <c r="B6271" s="12">
        <v>50474080103</v>
      </c>
      <c r="C6271" s="2">
        <v>16.96011</v>
      </c>
      <c r="D6271" s="2">
        <v>18.147320000000001</v>
      </c>
      <c r="E6271" s="2" t="s">
        <v>24</v>
      </c>
      <c r="F6271" s="2">
        <v>7.0000000000000007E-2</v>
      </c>
      <c r="G6271" s="2" t="s">
        <v>25</v>
      </c>
      <c r="H6271" s="3">
        <v>42382</v>
      </c>
    </row>
    <row r="6272" spans="1:8">
      <c r="A6272" s="2" t="s">
        <v>851</v>
      </c>
      <c r="B6272" s="12">
        <v>50474080203</v>
      </c>
      <c r="C6272" s="2">
        <v>16.950559999999999</v>
      </c>
      <c r="D6272" s="2">
        <v>18.1371</v>
      </c>
      <c r="E6272" s="2" t="s">
        <v>24</v>
      </c>
      <c r="F6272" s="2">
        <v>7.0000000000000007E-2</v>
      </c>
      <c r="G6272" s="2" t="s">
        <v>25</v>
      </c>
      <c r="H6272" s="3">
        <v>42382</v>
      </c>
    </row>
    <row r="6273" spans="1:8">
      <c r="A6273" s="2" t="s">
        <v>852</v>
      </c>
      <c r="B6273" s="12">
        <v>50474080303</v>
      </c>
      <c r="C6273" s="2">
        <v>17.022939999999998</v>
      </c>
      <c r="D6273" s="2">
        <v>18.214549999999999</v>
      </c>
      <c r="E6273" s="2" t="s">
        <v>24</v>
      </c>
      <c r="F6273" s="2">
        <v>7.0000000000000007E-2</v>
      </c>
      <c r="G6273" s="2" t="s">
        <v>25</v>
      </c>
      <c r="H6273" s="3">
        <v>42382</v>
      </c>
    </row>
    <row r="6274" spans="1:8">
      <c r="A6274" s="2" t="s">
        <v>470</v>
      </c>
      <c r="B6274" s="12">
        <v>50474080403</v>
      </c>
      <c r="C6274" s="2">
        <v>16.977910000000001</v>
      </c>
      <c r="D6274" s="2">
        <v>18.166360000000001</v>
      </c>
      <c r="E6274" s="2" t="s">
        <v>24</v>
      </c>
      <c r="F6274" s="2">
        <v>7.0000000000000007E-2</v>
      </c>
      <c r="G6274" s="2" t="s">
        <v>25</v>
      </c>
      <c r="H6274" s="3">
        <v>42382</v>
      </c>
    </row>
    <row r="6275" spans="1:8">
      <c r="A6275" s="2" t="s">
        <v>471</v>
      </c>
      <c r="B6275" s="12">
        <v>50474080503</v>
      </c>
      <c r="C6275" s="2">
        <v>17.162330000000001</v>
      </c>
      <c r="D6275" s="2">
        <v>18.363689999999998</v>
      </c>
      <c r="E6275" s="2" t="s">
        <v>24</v>
      </c>
      <c r="F6275" s="2">
        <v>7.0000000000000007E-2</v>
      </c>
      <c r="G6275" s="2" t="s">
        <v>25</v>
      </c>
      <c r="H6275" s="3">
        <v>42382</v>
      </c>
    </row>
    <row r="6276" spans="1:8">
      <c r="A6276" s="2" t="s">
        <v>472</v>
      </c>
      <c r="B6276" s="12">
        <v>50474080603</v>
      </c>
      <c r="C6276" s="2">
        <v>16.885719999999999</v>
      </c>
      <c r="D6276" s="2">
        <v>18.067720000000001</v>
      </c>
      <c r="E6276" s="2" t="s">
        <v>24</v>
      </c>
      <c r="F6276" s="2">
        <v>7.0000000000000007E-2</v>
      </c>
      <c r="G6276" s="2" t="s">
        <v>25</v>
      </c>
      <c r="H6276" s="3">
        <v>42382</v>
      </c>
    </row>
    <row r="6277" spans="1:8">
      <c r="A6277" s="2" t="s">
        <v>854</v>
      </c>
      <c r="B6277" s="12">
        <v>50458068008</v>
      </c>
      <c r="C6277" s="2">
        <v>0.49079</v>
      </c>
      <c r="D6277" s="2">
        <v>0.53939000000000004</v>
      </c>
      <c r="E6277" s="2" t="s">
        <v>24</v>
      </c>
      <c r="F6277" s="2">
        <v>9.9000000000000005E-2</v>
      </c>
      <c r="G6277" s="2" t="s">
        <v>25</v>
      </c>
      <c r="H6277" s="3">
        <v>42382</v>
      </c>
    </row>
    <row r="6278" spans="1:8">
      <c r="A6278" s="2" t="s">
        <v>1035</v>
      </c>
      <c r="B6278" s="12">
        <v>52544016101</v>
      </c>
      <c r="C6278" s="2">
        <v>3.2742300000000002</v>
      </c>
      <c r="D6278" s="2">
        <v>3.5361699999999998</v>
      </c>
      <c r="E6278" s="2" t="s">
        <v>24</v>
      </c>
      <c r="F6278" s="2">
        <v>0.08</v>
      </c>
      <c r="G6278" s="2" t="s">
        <v>25</v>
      </c>
      <c r="H6278" s="3">
        <v>42382</v>
      </c>
    </row>
    <row r="6279" spans="1:8">
      <c r="A6279" s="2" t="s">
        <v>498</v>
      </c>
      <c r="B6279" s="12">
        <v>52027301</v>
      </c>
      <c r="C6279" s="2">
        <v>107.22064</v>
      </c>
      <c r="D6279" s="2">
        <v>117.83656000000001</v>
      </c>
      <c r="E6279" s="2" t="s">
        <v>24</v>
      </c>
      <c r="F6279" s="2">
        <v>9.9000000000000005E-2</v>
      </c>
      <c r="G6279" s="2" t="s">
        <v>25</v>
      </c>
      <c r="H6279" s="3">
        <v>42382</v>
      </c>
    </row>
    <row r="6280" spans="1:8">
      <c r="A6280" s="2" t="s">
        <v>499</v>
      </c>
      <c r="B6280" s="12">
        <v>63459021530</v>
      </c>
      <c r="C6280" s="2">
        <v>17.830290000000002</v>
      </c>
      <c r="D6280" s="2">
        <v>19.60369</v>
      </c>
      <c r="E6280" s="2" t="s">
        <v>24</v>
      </c>
      <c r="F6280" s="2">
        <v>9.9500000000000005E-2</v>
      </c>
      <c r="G6280" s="2" t="s">
        <v>25</v>
      </c>
      <c r="H6280" s="3">
        <v>42382</v>
      </c>
    </row>
    <row r="6281" spans="1:8">
      <c r="A6281" s="2" t="s">
        <v>1663</v>
      </c>
      <c r="B6281" s="12">
        <v>63459022030</v>
      </c>
      <c r="C6281" s="2">
        <v>17.82067</v>
      </c>
      <c r="D6281" s="2">
        <v>19.593109999999999</v>
      </c>
      <c r="E6281" s="2" t="s">
        <v>24</v>
      </c>
      <c r="F6281" s="2">
        <v>9.9500000000000005E-2</v>
      </c>
      <c r="G6281" s="2" t="s">
        <v>25</v>
      </c>
      <c r="H6281" s="3">
        <v>42382</v>
      </c>
    </row>
    <row r="6282" spans="1:8">
      <c r="A6282" s="2" t="s">
        <v>500</v>
      </c>
      <c r="B6282" s="12">
        <v>63459022530</v>
      </c>
      <c r="C6282" s="2">
        <v>17.79768</v>
      </c>
      <c r="D6282" s="2">
        <v>19.56784</v>
      </c>
      <c r="E6282" s="2" t="s">
        <v>24</v>
      </c>
      <c r="F6282" s="2">
        <v>9.9500000000000005E-2</v>
      </c>
      <c r="G6282" s="2" t="s">
        <v>25</v>
      </c>
      <c r="H6282" s="3">
        <v>42382</v>
      </c>
    </row>
    <row r="6283" spans="1:8">
      <c r="A6283" s="2" t="s">
        <v>501</v>
      </c>
      <c r="B6283" s="12">
        <v>63459020530</v>
      </c>
      <c r="C6283" s="2">
        <v>6.0916600000000001</v>
      </c>
      <c r="D6283" s="2">
        <v>6.6876100000000003</v>
      </c>
      <c r="E6283" s="2" t="s">
        <v>24</v>
      </c>
      <c r="F6283" s="2">
        <v>9.7799999999999998E-2</v>
      </c>
      <c r="G6283" s="2" t="s">
        <v>25</v>
      </c>
      <c r="H6283" s="3">
        <v>42382</v>
      </c>
    </row>
    <row r="6284" spans="1:8">
      <c r="A6284" s="2" t="s">
        <v>1238</v>
      </c>
      <c r="B6284" s="12">
        <v>63481081460</v>
      </c>
      <c r="C6284" s="2">
        <v>4.3871900000000004</v>
      </c>
      <c r="D6284" s="2">
        <v>4.6504700000000003</v>
      </c>
      <c r="E6284" s="2" t="s">
        <v>24</v>
      </c>
      <c r="F6284" s="2">
        <v>0.06</v>
      </c>
      <c r="G6284" s="2" t="s">
        <v>25</v>
      </c>
      <c r="H6284" s="3">
        <v>42382</v>
      </c>
    </row>
    <row r="6285" spans="1:8">
      <c r="A6285" s="2" t="s">
        <v>1239</v>
      </c>
      <c r="B6285" s="12">
        <v>63481081560</v>
      </c>
      <c r="C6285" s="2">
        <v>6.08521</v>
      </c>
      <c r="D6285" s="2">
        <v>6.4502600000000001</v>
      </c>
      <c r="E6285" s="2" t="s">
        <v>24</v>
      </c>
      <c r="F6285" s="2">
        <v>0.06</v>
      </c>
      <c r="G6285" s="2" t="s">
        <v>25</v>
      </c>
      <c r="H6285" s="3">
        <v>42382</v>
      </c>
    </row>
    <row r="6286" spans="1:8">
      <c r="A6286" s="2" t="s">
        <v>1240</v>
      </c>
      <c r="B6286" s="12">
        <v>63481081660</v>
      </c>
      <c r="C6286" s="2">
        <v>7.7413100000000004</v>
      </c>
      <c r="D6286" s="2">
        <v>8.2057099999999998</v>
      </c>
      <c r="E6286" s="2" t="s">
        <v>24</v>
      </c>
      <c r="F6286" s="2">
        <v>0.06</v>
      </c>
      <c r="G6286" s="2" t="s">
        <v>25</v>
      </c>
      <c r="H6286" s="3">
        <v>42382</v>
      </c>
    </row>
    <row r="6287" spans="1:8">
      <c r="A6287" s="2" t="s">
        <v>1241</v>
      </c>
      <c r="B6287" s="12">
        <v>63481081760</v>
      </c>
      <c r="C6287" s="2">
        <v>11.17371</v>
      </c>
      <c r="D6287" s="2">
        <v>11.844139999999999</v>
      </c>
      <c r="E6287" s="2" t="s">
        <v>24</v>
      </c>
      <c r="F6287" s="2">
        <v>0.06</v>
      </c>
      <c r="G6287" s="2" t="s">
        <v>25</v>
      </c>
      <c r="H6287" s="3">
        <v>42382</v>
      </c>
    </row>
    <row r="6288" spans="1:8">
      <c r="A6288" s="2" t="s">
        <v>1242</v>
      </c>
      <c r="B6288" s="12">
        <v>63481081860</v>
      </c>
      <c r="C6288" s="2">
        <v>14.505940000000001</v>
      </c>
      <c r="D6288" s="2">
        <v>15.376300000000001</v>
      </c>
      <c r="E6288" s="2" t="s">
        <v>24</v>
      </c>
      <c r="F6288" s="2">
        <v>0.06</v>
      </c>
      <c r="G6288" s="2" t="s">
        <v>25</v>
      </c>
      <c r="H6288" s="3">
        <v>42382</v>
      </c>
    </row>
    <row r="6289" spans="1:8">
      <c r="A6289" s="2" t="s">
        <v>1243</v>
      </c>
      <c r="B6289" s="12">
        <v>63481081260</v>
      </c>
      <c r="C6289" s="2">
        <v>2.2739400000000001</v>
      </c>
      <c r="D6289" s="2">
        <v>2.4103300000000001</v>
      </c>
      <c r="E6289" s="2" t="s">
        <v>24</v>
      </c>
      <c r="F6289" s="2">
        <v>0.06</v>
      </c>
      <c r="G6289" s="2" t="s">
        <v>25</v>
      </c>
      <c r="H6289" s="3">
        <v>42382</v>
      </c>
    </row>
    <row r="6290" spans="1:8">
      <c r="A6290" s="2" t="s">
        <v>1244</v>
      </c>
      <c r="B6290" s="12">
        <v>63481081360</v>
      </c>
      <c r="C6290" s="2">
        <v>3.39297</v>
      </c>
      <c r="D6290" s="2">
        <v>3.5964800000000001</v>
      </c>
      <c r="E6290" s="2" t="s">
        <v>24</v>
      </c>
      <c r="F6290" s="2">
        <v>0.06</v>
      </c>
      <c r="G6290" s="2" t="s">
        <v>25</v>
      </c>
      <c r="H6290" s="3">
        <v>42382</v>
      </c>
    </row>
    <row r="6291" spans="1:8">
      <c r="A6291" s="2" t="s">
        <v>1664</v>
      </c>
      <c r="B6291" s="12">
        <v>57844015101</v>
      </c>
      <c r="C6291" s="2">
        <v>1.6553199999999999</v>
      </c>
      <c r="D6291" s="2">
        <v>1.72156</v>
      </c>
      <c r="E6291" s="2" t="s">
        <v>24</v>
      </c>
      <c r="F6291" s="2">
        <v>0.04</v>
      </c>
      <c r="G6291" s="2" t="s">
        <v>25</v>
      </c>
      <c r="H6291" s="3">
        <v>42382</v>
      </c>
    </row>
    <row r="6292" spans="1:8">
      <c r="A6292" s="2" t="s">
        <v>510</v>
      </c>
      <c r="B6292" s="12">
        <v>57844018701</v>
      </c>
      <c r="C6292" s="2">
        <v>2.2335799999999999</v>
      </c>
      <c r="D6292" s="2">
        <v>2.3229700000000002</v>
      </c>
      <c r="E6292" s="2" t="s">
        <v>24</v>
      </c>
      <c r="F6292" s="2">
        <v>0.04</v>
      </c>
      <c r="G6292" s="2" t="s">
        <v>25</v>
      </c>
      <c r="H6292" s="3">
        <v>42382</v>
      </c>
    </row>
    <row r="6293" spans="1:8">
      <c r="A6293" s="2" t="s">
        <v>856</v>
      </c>
      <c r="B6293" s="12">
        <v>50458019400</v>
      </c>
      <c r="C6293" s="2">
        <v>1.45021</v>
      </c>
      <c r="D6293" s="2">
        <v>1.59378</v>
      </c>
      <c r="E6293" s="2" t="s">
        <v>24</v>
      </c>
      <c r="F6293" s="2">
        <v>9.9000000000000005E-2</v>
      </c>
      <c r="G6293" s="2" t="s">
        <v>25</v>
      </c>
      <c r="H6293" s="3">
        <v>42382</v>
      </c>
    </row>
    <row r="6294" spans="1:8">
      <c r="A6294" s="2" t="s">
        <v>857</v>
      </c>
      <c r="B6294" s="12">
        <v>50458019115</v>
      </c>
      <c r="C6294" s="2">
        <v>1.3128899999999999</v>
      </c>
      <c r="D6294" s="2">
        <v>1.44289</v>
      </c>
      <c r="E6294" s="2" t="s">
        <v>24</v>
      </c>
      <c r="F6294" s="2">
        <v>9.9000000000000005E-2</v>
      </c>
      <c r="G6294" s="2" t="s">
        <v>25</v>
      </c>
      <c r="H6294" s="3">
        <v>42382</v>
      </c>
    </row>
    <row r="6295" spans="1:8">
      <c r="A6295" s="2" t="s">
        <v>858</v>
      </c>
      <c r="B6295" s="12">
        <v>50458025100</v>
      </c>
      <c r="C6295" s="2">
        <v>4.6876199999999999</v>
      </c>
      <c r="D6295" s="2">
        <v>5.1516999999999999</v>
      </c>
      <c r="E6295" s="2" t="s">
        <v>24</v>
      </c>
      <c r="F6295" s="2">
        <v>9.9000000000000005E-2</v>
      </c>
      <c r="G6295" s="2" t="s">
        <v>25</v>
      </c>
      <c r="H6295" s="3">
        <v>42382</v>
      </c>
    </row>
    <row r="6296" spans="1:8">
      <c r="A6296" s="2" t="s">
        <v>859</v>
      </c>
      <c r="B6296" s="12">
        <v>50458019715</v>
      </c>
      <c r="C6296" s="2">
        <v>1.3143</v>
      </c>
      <c r="D6296" s="2">
        <v>1.4444399999999999</v>
      </c>
      <c r="E6296" s="2" t="s">
        <v>24</v>
      </c>
      <c r="F6296" s="2">
        <v>9.9000000000000005E-2</v>
      </c>
      <c r="G6296" s="2" t="s">
        <v>25</v>
      </c>
      <c r="H6296" s="3">
        <v>42382</v>
      </c>
    </row>
    <row r="6297" spans="1:8">
      <c r="A6297" s="2" t="s">
        <v>860</v>
      </c>
      <c r="B6297" s="12">
        <v>50458017600</v>
      </c>
      <c r="C6297" s="2">
        <v>2.2321800000000001</v>
      </c>
      <c r="D6297" s="2">
        <v>2.4531399999999999</v>
      </c>
      <c r="E6297" s="2" t="s">
        <v>24</v>
      </c>
      <c r="F6297" s="2">
        <v>9.9000000000000005E-2</v>
      </c>
      <c r="G6297" s="2" t="s">
        <v>25</v>
      </c>
      <c r="H6297" s="3">
        <v>42382</v>
      </c>
    </row>
    <row r="6298" spans="1:8">
      <c r="A6298" s="2" t="s">
        <v>861</v>
      </c>
      <c r="B6298" s="12">
        <v>50458017800</v>
      </c>
      <c r="C6298" s="2">
        <v>1.19129</v>
      </c>
      <c r="D6298" s="2">
        <v>1.30925</v>
      </c>
      <c r="E6298" s="2" t="s">
        <v>24</v>
      </c>
      <c r="F6298" s="2">
        <v>9.9000000000000005E-2</v>
      </c>
      <c r="G6298" s="2" t="s">
        <v>25</v>
      </c>
      <c r="H6298" s="3">
        <v>42382</v>
      </c>
    </row>
    <row r="6299" spans="1:8">
      <c r="A6299" s="2" t="s">
        <v>1827</v>
      </c>
      <c r="B6299" s="12">
        <v>59572063106</v>
      </c>
      <c r="C6299" s="2">
        <v>35.479810000000001</v>
      </c>
      <c r="D6299" s="2">
        <v>38.300460000000001</v>
      </c>
      <c r="E6299" s="2" t="s">
        <v>24</v>
      </c>
      <c r="F6299" s="2">
        <v>7.9500000000000001E-2</v>
      </c>
      <c r="G6299" s="2" t="s">
        <v>25</v>
      </c>
      <c r="H6299" s="3">
        <v>42382</v>
      </c>
    </row>
    <row r="6300" spans="1:8">
      <c r="A6300" s="2" t="s">
        <v>1065</v>
      </c>
      <c r="B6300" s="12">
        <v>59011041010</v>
      </c>
      <c r="C6300" s="2">
        <v>2.7063700000000002</v>
      </c>
      <c r="D6300" s="2">
        <v>2.9634200000000002</v>
      </c>
      <c r="E6300" s="2" t="s">
        <v>24</v>
      </c>
      <c r="F6300" s="2">
        <v>9.5000000000000001E-2</v>
      </c>
      <c r="G6300" s="2" t="s">
        <v>25</v>
      </c>
      <c r="H6300" s="3">
        <v>42382</v>
      </c>
    </row>
    <row r="6301" spans="1:8">
      <c r="A6301" s="2" t="s">
        <v>1066</v>
      </c>
      <c r="B6301" s="12">
        <v>59011041510</v>
      </c>
      <c r="C6301" s="2">
        <v>4.0003200000000003</v>
      </c>
      <c r="D6301" s="2">
        <v>4.3803099999999997</v>
      </c>
      <c r="E6301" s="2" t="s">
        <v>24</v>
      </c>
      <c r="F6301" s="2">
        <v>9.5000000000000001E-2</v>
      </c>
      <c r="G6301" s="2" t="s">
        <v>25</v>
      </c>
      <c r="H6301" s="3">
        <v>42382</v>
      </c>
    </row>
    <row r="6302" spans="1:8">
      <c r="A6302" s="2" t="s">
        <v>1067</v>
      </c>
      <c r="B6302" s="12">
        <v>59011042010</v>
      </c>
      <c r="C6302" s="2">
        <v>5.0953400000000002</v>
      </c>
      <c r="D6302" s="2">
        <v>5.5794499999999996</v>
      </c>
      <c r="E6302" s="2" t="s">
        <v>24</v>
      </c>
      <c r="F6302" s="2">
        <v>9.5000000000000001E-2</v>
      </c>
      <c r="G6302" s="2" t="s">
        <v>25</v>
      </c>
      <c r="H6302" s="3">
        <v>42382</v>
      </c>
    </row>
    <row r="6303" spans="1:8">
      <c r="A6303" s="2" t="s">
        <v>1068</v>
      </c>
      <c r="B6303" s="12">
        <v>59011043010</v>
      </c>
      <c r="C6303" s="2">
        <v>7.0304599999999997</v>
      </c>
      <c r="D6303" s="2">
        <v>7.6983600000000001</v>
      </c>
      <c r="E6303" s="2" t="s">
        <v>24</v>
      </c>
      <c r="F6303" s="2">
        <v>9.5000000000000001E-2</v>
      </c>
      <c r="G6303" s="2" t="s">
        <v>25</v>
      </c>
      <c r="H6303" s="3">
        <v>42382</v>
      </c>
    </row>
    <row r="6304" spans="1:8">
      <c r="A6304" s="2" t="s">
        <v>1069</v>
      </c>
      <c r="B6304" s="12">
        <v>59011044010</v>
      </c>
      <c r="C6304" s="2">
        <v>8.6449800000000003</v>
      </c>
      <c r="D6304" s="2">
        <v>9.4662500000000005</v>
      </c>
      <c r="E6304" s="2" t="s">
        <v>24</v>
      </c>
      <c r="F6304" s="2">
        <v>9.5000000000000001E-2</v>
      </c>
      <c r="G6304" s="2" t="s">
        <v>25</v>
      </c>
      <c r="H6304" s="3">
        <v>42382</v>
      </c>
    </row>
    <row r="6305" spans="1:8">
      <c r="A6305" s="2" t="s">
        <v>1070</v>
      </c>
      <c r="B6305" s="12">
        <v>59011046010</v>
      </c>
      <c r="C6305" s="2">
        <v>12.31443</v>
      </c>
      <c r="D6305" s="2">
        <v>13.484299999999999</v>
      </c>
      <c r="E6305" s="2" t="s">
        <v>24</v>
      </c>
      <c r="F6305" s="2">
        <v>9.5000000000000001E-2</v>
      </c>
      <c r="G6305" s="2" t="s">
        <v>25</v>
      </c>
      <c r="H6305" s="3">
        <v>42382</v>
      </c>
    </row>
    <row r="6306" spans="1:8">
      <c r="A6306" s="2" t="s">
        <v>1071</v>
      </c>
      <c r="B6306" s="12">
        <v>59011048010</v>
      </c>
      <c r="C6306" s="2">
        <v>15.12641</v>
      </c>
      <c r="D6306" s="2">
        <v>16.563410000000001</v>
      </c>
      <c r="E6306" s="2" t="s">
        <v>24</v>
      </c>
      <c r="F6306" s="2">
        <v>9.5000000000000001E-2</v>
      </c>
      <c r="G6306" s="2" t="s">
        <v>25</v>
      </c>
      <c r="H6306" s="3">
        <v>42382</v>
      </c>
    </row>
    <row r="6307" spans="1:8">
      <c r="A6307" s="2" t="s">
        <v>1471</v>
      </c>
      <c r="B6307" s="12">
        <v>52544092008</v>
      </c>
      <c r="C6307" s="2">
        <v>55.531959999999998</v>
      </c>
      <c r="D6307" s="2">
        <v>59.974519999999998</v>
      </c>
      <c r="E6307" s="2" t="s">
        <v>24</v>
      </c>
      <c r="F6307" s="2">
        <v>0.08</v>
      </c>
      <c r="G6307" s="2" t="s">
        <v>25</v>
      </c>
      <c r="H6307" s="3">
        <v>42382</v>
      </c>
    </row>
    <row r="6308" spans="1:8">
      <c r="A6308" s="2" t="s">
        <v>864</v>
      </c>
      <c r="B6308" s="12">
        <v>50458034260</v>
      </c>
      <c r="C6308" s="2">
        <v>2.22627</v>
      </c>
      <c r="D6308" s="2">
        <v>2.4467099999999999</v>
      </c>
      <c r="E6308" s="2" t="s">
        <v>24</v>
      </c>
      <c r="F6308" s="2">
        <v>9.9000000000000005E-2</v>
      </c>
      <c r="G6308" s="2" t="s">
        <v>25</v>
      </c>
      <c r="H6308" s="3">
        <v>42382</v>
      </c>
    </row>
    <row r="6309" spans="1:8">
      <c r="A6309" s="2" t="s">
        <v>865</v>
      </c>
      <c r="B6309" s="12">
        <v>50458034360</v>
      </c>
      <c r="C6309" s="2">
        <v>3.5854300000000001</v>
      </c>
      <c r="D6309" s="2">
        <v>3.94042</v>
      </c>
      <c r="E6309" s="2" t="s">
        <v>24</v>
      </c>
      <c r="F6309" s="2">
        <v>9.9000000000000005E-2</v>
      </c>
      <c r="G6309" s="2" t="s">
        <v>25</v>
      </c>
      <c r="H6309" s="3">
        <v>42382</v>
      </c>
    </row>
    <row r="6310" spans="1:8">
      <c r="A6310" s="2" t="s">
        <v>866</v>
      </c>
      <c r="B6310" s="12">
        <v>50458034660</v>
      </c>
      <c r="C6310" s="2">
        <v>4.47621</v>
      </c>
      <c r="D6310" s="2">
        <v>4.9194100000000001</v>
      </c>
      <c r="E6310" s="2" t="s">
        <v>24</v>
      </c>
      <c r="F6310" s="2">
        <v>9.9000000000000005E-2</v>
      </c>
      <c r="G6310" s="2" t="s">
        <v>25</v>
      </c>
      <c r="H6310" s="3">
        <v>42382</v>
      </c>
    </row>
    <row r="6311" spans="1:8">
      <c r="A6311" s="2" t="s">
        <v>867</v>
      </c>
      <c r="B6311" s="12">
        <v>50458034160</v>
      </c>
      <c r="C6311" s="2">
        <v>0.88553000000000004</v>
      </c>
      <c r="D6311" s="2">
        <v>0.97316000000000003</v>
      </c>
      <c r="E6311" s="2" t="s">
        <v>24</v>
      </c>
      <c r="F6311" s="2">
        <v>9.9000000000000005E-2</v>
      </c>
      <c r="G6311" s="2" t="s">
        <v>25</v>
      </c>
      <c r="H6311" s="3">
        <v>42382</v>
      </c>
    </row>
    <row r="6312" spans="1:8">
      <c r="A6312" s="2" t="s">
        <v>1246</v>
      </c>
      <c r="B6312" s="12">
        <v>54092018981</v>
      </c>
      <c r="C6312" s="2">
        <v>2.0755699999999999</v>
      </c>
      <c r="D6312" s="2">
        <v>2.2623700000000002</v>
      </c>
      <c r="E6312" s="2" t="s">
        <v>24</v>
      </c>
      <c r="F6312" s="2">
        <v>0.09</v>
      </c>
      <c r="G6312" s="2" t="s">
        <v>25</v>
      </c>
      <c r="H6312" s="3">
        <v>42382</v>
      </c>
    </row>
    <row r="6313" spans="1:8">
      <c r="A6313" s="2" t="s">
        <v>1247</v>
      </c>
      <c r="B6313" s="12">
        <v>54092019112</v>
      </c>
      <c r="C6313" s="2">
        <v>4.1431300000000002</v>
      </c>
      <c r="D6313" s="2">
        <v>4.5160200000000001</v>
      </c>
      <c r="E6313" s="2" t="s">
        <v>24</v>
      </c>
      <c r="F6313" s="2">
        <v>0.09</v>
      </c>
      <c r="G6313" s="2" t="s">
        <v>25</v>
      </c>
      <c r="H6313" s="3">
        <v>42382</v>
      </c>
    </row>
    <row r="6314" spans="1:8">
      <c r="A6314" s="2" t="s">
        <v>1137</v>
      </c>
      <c r="B6314" s="12">
        <v>63481062970</v>
      </c>
      <c r="C6314" s="2">
        <v>11.92676</v>
      </c>
      <c r="D6314" s="2">
        <v>14.90845</v>
      </c>
      <c r="E6314" s="2" t="s">
        <v>24</v>
      </c>
      <c r="F6314" s="2">
        <v>0.25</v>
      </c>
      <c r="G6314" s="2" t="s">
        <v>25</v>
      </c>
      <c r="H6314" s="3">
        <v>42382</v>
      </c>
    </row>
    <row r="6315" spans="1:8">
      <c r="A6315" s="2" t="s">
        <v>1138</v>
      </c>
      <c r="B6315" s="12">
        <v>63481062370</v>
      </c>
      <c r="C6315" s="2">
        <v>8.3891799999999996</v>
      </c>
      <c r="D6315" s="2">
        <v>10.486549999999999</v>
      </c>
      <c r="E6315" s="2" t="s">
        <v>24</v>
      </c>
      <c r="F6315" s="2">
        <v>0.25</v>
      </c>
      <c r="G6315" s="2" t="s">
        <v>25</v>
      </c>
      <c r="H6315" s="3">
        <v>42382</v>
      </c>
    </row>
    <row r="6316" spans="1:8">
      <c r="A6316" s="2" t="s">
        <v>1139</v>
      </c>
      <c r="B6316" s="12">
        <v>63481062870</v>
      </c>
      <c r="C6316" s="2">
        <v>9.1141400000000008</v>
      </c>
      <c r="D6316" s="2">
        <v>11.39268</v>
      </c>
      <c r="E6316" s="2" t="s">
        <v>24</v>
      </c>
      <c r="F6316" s="2">
        <v>0.25</v>
      </c>
      <c r="G6316" s="2" t="s">
        <v>25</v>
      </c>
      <c r="H6316" s="3">
        <v>42382</v>
      </c>
    </row>
    <row r="6317" spans="1:8">
      <c r="A6317" s="2" t="s">
        <v>1708</v>
      </c>
      <c r="B6317" s="12">
        <v>68968204001</v>
      </c>
      <c r="C6317" s="2">
        <v>9.6338799999999996</v>
      </c>
      <c r="D6317" s="2">
        <v>10.87655</v>
      </c>
      <c r="E6317" s="2" t="s">
        <v>24</v>
      </c>
      <c r="F6317" s="2">
        <v>0.129</v>
      </c>
      <c r="G6317" s="2" t="s">
        <v>25</v>
      </c>
      <c r="H6317" s="3">
        <v>42382</v>
      </c>
    </row>
    <row r="6318" spans="1:8">
      <c r="A6318" s="2" t="s">
        <v>1320</v>
      </c>
      <c r="B6318" s="12">
        <v>50222050247</v>
      </c>
      <c r="C6318" s="2">
        <v>241.43210999999999</v>
      </c>
      <c r="D6318" s="2">
        <v>270.37741</v>
      </c>
      <c r="E6318" s="2" t="s">
        <v>24</v>
      </c>
      <c r="F6318" s="2">
        <v>0.11990000000000001</v>
      </c>
      <c r="G6318" s="2" t="s">
        <v>25</v>
      </c>
      <c r="H6318" s="3">
        <v>42382</v>
      </c>
    </row>
    <row r="6319" spans="1:8">
      <c r="A6319" s="2" t="s">
        <v>1321</v>
      </c>
      <c r="B6319" s="12">
        <v>50222050347</v>
      </c>
      <c r="C6319" s="2">
        <v>355.02075000000002</v>
      </c>
      <c r="D6319" s="2">
        <v>397.58418999999998</v>
      </c>
      <c r="E6319" s="2" t="s">
        <v>24</v>
      </c>
      <c r="F6319" s="2">
        <v>0.11990000000000001</v>
      </c>
      <c r="G6319" s="2" t="s">
        <v>25</v>
      </c>
      <c r="H6319" s="3">
        <v>42382</v>
      </c>
    </row>
    <row r="6320" spans="1:8">
      <c r="A6320" s="2" t="s">
        <v>36</v>
      </c>
      <c r="B6320" s="12">
        <v>11980018005</v>
      </c>
      <c r="C6320" s="2">
        <v>20.48875</v>
      </c>
      <c r="D6320" s="2">
        <v>22.517140000000001</v>
      </c>
      <c r="E6320" s="2" t="s">
        <v>24</v>
      </c>
      <c r="F6320" s="2">
        <v>9.9000000000000005E-2</v>
      </c>
      <c r="G6320" s="2" t="s">
        <v>25</v>
      </c>
      <c r="H6320" s="3">
        <v>42382</v>
      </c>
    </row>
    <row r="6321" spans="1:8">
      <c r="A6321" s="2" t="s">
        <v>36</v>
      </c>
      <c r="B6321" s="12">
        <v>11980018010</v>
      </c>
      <c r="C6321" s="2">
        <v>20.20167</v>
      </c>
      <c r="D6321" s="2">
        <v>22.201630000000002</v>
      </c>
      <c r="E6321" s="2" t="s">
        <v>24</v>
      </c>
      <c r="F6321" s="2">
        <v>9.9000000000000005E-2</v>
      </c>
      <c r="G6321" s="2" t="s">
        <v>25</v>
      </c>
      <c r="H6321" s="3">
        <v>42382</v>
      </c>
    </row>
    <row r="6322" spans="1:8">
      <c r="A6322" s="2" t="s">
        <v>37</v>
      </c>
      <c r="B6322" s="12">
        <v>11980017405</v>
      </c>
      <c r="C6322" s="2">
        <v>20.163329999999998</v>
      </c>
      <c r="D6322" s="2">
        <v>22.159500000000001</v>
      </c>
      <c r="E6322" s="2" t="s">
        <v>24</v>
      </c>
      <c r="F6322" s="2">
        <v>9.9000000000000005E-2</v>
      </c>
      <c r="G6322" s="2" t="s">
        <v>25</v>
      </c>
      <c r="H6322" s="3">
        <v>42382</v>
      </c>
    </row>
    <row r="6323" spans="1:8">
      <c r="A6323" s="2" t="s">
        <v>37</v>
      </c>
      <c r="B6323" s="12">
        <v>11980017410</v>
      </c>
      <c r="C6323" s="2">
        <v>20.584379999999999</v>
      </c>
      <c r="D6323" s="2">
        <v>22.622240000000001</v>
      </c>
      <c r="E6323" s="2" t="s">
        <v>24</v>
      </c>
      <c r="F6323" s="2">
        <v>9.9000000000000005E-2</v>
      </c>
      <c r="G6323" s="2" t="s">
        <v>25</v>
      </c>
      <c r="H6323" s="3">
        <v>42382</v>
      </c>
    </row>
    <row r="6324" spans="1:8">
      <c r="A6324" s="2" t="s">
        <v>1828</v>
      </c>
      <c r="B6324" s="12">
        <v>75854031230</v>
      </c>
      <c r="C6324" s="2">
        <v>4.3698199999999998</v>
      </c>
      <c r="D6324" s="2">
        <v>4.8797800000000002</v>
      </c>
      <c r="E6324" s="2" t="s">
        <v>24</v>
      </c>
      <c r="F6324" s="2">
        <v>0.1167</v>
      </c>
      <c r="G6324" s="2" t="s">
        <v>25</v>
      </c>
      <c r="H6324" s="3">
        <v>42382</v>
      </c>
    </row>
    <row r="6325" spans="1:8">
      <c r="A6325" s="2" t="s">
        <v>1597</v>
      </c>
      <c r="B6325" s="12">
        <v>75854031430</v>
      </c>
      <c r="C6325" s="2">
        <v>4.3616200000000003</v>
      </c>
      <c r="D6325" s="2">
        <v>4.8706199999999997</v>
      </c>
      <c r="E6325" s="2" t="s">
        <v>24</v>
      </c>
      <c r="F6325" s="2">
        <v>0.1167</v>
      </c>
      <c r="G6325" s="2" t="s">
        <v>25</v>
      </c>
      <c r="H6325" s="3">
        <v>42382</v>
      </c>
    </row>
    <row r="6326" spans="1:8">
      <c r="A6326" s="2" t="s">
        <v>1829</v>
      </c>
      <c r="B6326" s="12">
        <v>75854030930</v>
      </c>
      <c r="C6326" s="2">
        <v>4.4323600000000001</v>
      </c>
      <c r="D6326" s="2">
        <v>4.9496200000000004</v>
      </c>
      <c r="E6326" s="2" t="s">
        <v>24</v>
      </c>
      <c r="F6326" s="2">
        <v>0.1167</v>
      </c>
      <c r="G6326" s="2" t="s">
        <v>25</v>
      </c>
      <c r="H6326" s="3">
        <v>42382</v>
      </c>
    </row>
    <row r="6327" spans="1:8">
      <c r="A6327" s="2" t="s">
        <v>1490</v>
      </c>
      <c r="B6327" s="12">
        <v>75854031330</v>
      </c>
      <c r="C6327" s="2">
        <v>4.3775599999999999</v>
      </c>
      <c r="D6327" s="2">
        <v>4.8884299999999996</v>
      </c>
      <c r="E6327" s="2" t="s">
        <v>24</v>
      </c>
      <c r="F6327" s="2">
        <v>0.1167</v>
      </c>
      <c r="G6327" s="2" t="s">
        <v>25</v>
      </c>
      <c r="H6327" s="3">
        <v>42382</v>
      </c>
    </row>
    <row r="6328" spans="1:8">
      <c r="A6328" s="2" t="s">
        <v>998</v>
      </c>
      <c r="B6328" s="12">
        <v>75854031530</v>
      </c>
      <c r="C6328" s="2">
        <v>4.3710800000000001</v>
      </c>
      <c r="D6328" s="2">
        <v>4.8811900000000001</v>
      </c>
      <c r="E6328" s="2" t="s">
        <v>24</v>
      </c>
      <c r="F6328" s="2">
        <v>0.1167</v>
      </c>
      <c r="G6328" s="2" t="s">
        <v>25</v>
      </c>
      <c r="H6328" s="3">
        <v>42382</v>
      </c>
    </row>
    <row r="6329" spans="1:8">
      <c r="A6329" s="2" t="s">
        <v>1473</v>
      </c>
      <c r="B6329" s="12">
        <v>52544007960</v>
      </c>
      <c r="C6329" s="2">
        <v>1.2139</v>
      </c>
      <c r="D6329" s="2">
        <v>1.31097</v>
      </c>
      <c r="E6329" s="2" t="s">
        <v>24</v>
      </c>
      <c r="F6329" s="2">
        <v>0.08</v>
      </c>
      <c r="G6329" s="2" t="s">
        <v>25</v>
      </c>
      <c r="H6329" s="3">
        <v>42382</v>
      </c>
    </row>
    <row r="6330" spans="1:8">
      <c r="A6330" s="2" t="s">
        <v>1959</v>
      </c>
      <c r="B6330" s="12">
        <v>59676057530</v>
      </c>
      <c r="C6330" s="2">
        <v>46.325029999999998</v>
      </c>
      <c r="D6330" s="2">
        <v>49.984699999999997</v>
      </c>
      <c r="E6330" s="2" t="s">
        <v>24</v>
      </c>
      <c r="F6330" s="2">
        <v>7.9000000000000001E-2</v>
      </c>
      <c r="G6330" s="2" t="s">
        <v>25</v>
      </c>
      <c r="H6330" s="3">
        <v>42382</v>
      </c>
    </row>
    <row r="6331" spans="1:8">
      <c r="A6331" s="2" t="s">
        <v>876</v>
      </c>
      <c r="B6331" s="12">
        <v>59676056201</v>
      </c>
      <c r="C6331" s="2">
        <v>20.194900000000001</v>
      </c>
      <c r="D6331" s="2">
        <v>21.790289999999999</v>
      </c>
      <c r="E6331" s="2" t="s">
        <v>24</v>
      </c>
      <c r="F6331" s="2">
        <v>7.9000000000000001E-2</v>
      </c>
      <c r="G6331" s="2" t="s">
        <v>25</v>
      </c>
      <c r="H6331" s="3">
        <v>42382</v>
      </c>
    </row>
    <row r="6332" spans="1:8">
      <c r="A6332" s="2" t="s">
        <v>877</v>
      </c>
      <c r="B6332" s="12">
        <v>59676056630</v>
      </c>
      <c r="C6332" s="2">
        <v>40.575589999999998</v>
      </c>
      <c r="D6332" s="2">
        <v>43.78107</v>
      </c>
      <c r="E6332" s="2" t="s">
        <v>24</v>
      </c>
      <c r="F6332" s="2">
        <v>7.9000000000000001E-2</v>
      </c>
      <c r="G6332" s="2" t="s">
        <v>25</v>
      </c>
      <c r="H6332" s="3">
        <v>42382</v>
      </c>
    </row>
    <row r="6333" spans="1:8">
      <c r="A6333" s="2" t="s">
        <v>530</v>
      </c>
      <c r="B6333" s="12">
        <v>59310057922</v>
      </c>
      <c r="C6333" s="2">
        <v>5.6958099999999998</v>
      </c>
      <c r="D6333" s="2">
        <v>6.0374400000000001</v>
      </c>
      <c r="E6333" s="2" t="s">
        <v>24</v>
      </c>
      <c r="F6333" s="2">
        <v>0.06</v>
      </c>
      <c r="G6333" s="2" t="s">
        <v>25</v>
      </c>
      <c r="H6333" s="3">
        <v>42382</v>
      </c>
    </row>
    <row r="6334" spans="1:8">
      <c r="A6334" s="2" t="s">
        <v>1665</v>
      </c>
      <c r="B6334" s="12">
        <v>575620030</v>
      </c>
      <c r="C6334" s="2">
        <v>8.0513999999999992</v>
      </c>
      <c r="D6334" s="2">
        <v>8.3733699999999995</v>
      </c>
      <c r="E6334" s="2" t="s">
        <v>24</v>
      </c>
      <c r="F6334" s="2">
        <v>0.04</v>
      </c>
      <c r="G6334" s="2" t="s">
        <v>25</v>
      </c>
      <c r="H6334" s="3">
        <v>42382</v>
      </c>
    </row>
    <row r="6335" spans="1:8">
      <c r="A6335" s="2" t="s">
        <v>538</v>
      </c>
      <c r="B6335" s="12">
        <v>85113201</v>
      </c>
      <c r="C6335" s="2">
        <v>9.3473199999999999</v>
      </c>
      <c r="D6335" s="2">
        <v>10.27271</v>
      </c>
      <c r="E6335" s="2" t="s">
        <v>24</v>
      </c>
      <c r="F6335" s="2">
        <v>9.9000000000000005E-2</v>
      </c>
      <c r="G6335" s="2" t="s">
        <v>25</v>
      </c>
      <c r="H6335" s="3">
        <v>42382</v>
      </c>
    </row>
    <row r="6336" spans="1:8">
      <c r="A6336" s="2" t="s">
        <v>1837</v>
      </c>
      <c r="B6336" s="12">
        <v>63459010130</v>
      </c>
      <c r="C6336" s="2">
        <v>26.044090000000001</v>
      </c>
      <c r="D6336" s="2">
        <v>27.346299999999999</v>
      </c>
      <c r="E6336" s="2" t="s">
        <v>24</v>
      </c>
      <c r="F6336" s="2">
        <v>0.05</v>
      </c>
      <c r="G6336" s="2" t="s">
        <v>25</v>
      </c>
      <c r="H6336" s="3">
        <v>42382</v>
      </c>
    </row>
    <row r="6337" spans="1:8">
      <c r="A6337" s="2" t="s">
        <v>1666</v>
      </c>
      <c r="B6337" s="12">
        <v>63459020130</v>
      </c>
      <c r="C6337" s="2">
        <v>39.535139999999998</v>
      </c>
      <c r="D6337" s="2">
        <v>41.511890000000001</v>
      </c>
      <c r="E6337" s="2" t="s">
        <v>24</v>
      </c>
      <c r="F6337" s="2">
        <v>0.05</v>
      </c>
      <c r="G6337" s="2" t="s">
        <v>25</v>
      </c>
      <c r="H6337" s="3">
        <v>42382</v>
      </c>
    </row>
    <row r="6338" spans="1:8">
      <c r="A6338" s="2" t="s">
        <v>539</v>
      </c>
      <c r="B6338" s="12">
        <v>186091612</v>
      </c>
      <c r="C6338" s="2">
        <v>179.40607</v>
      </c>
      <c r="D6338" s="2">
        <v>193.75855000000001</v>
      </c>
      <c r="E6338" s="2" t="s">
        <v>24</v>
      </c>
      <c r="F6338" s="2">
        <v>0.08</v>
      </c>
      <c r="G6338" s="2" t="s">
        <v>25</v>
      </c>
      <c r="H6338" s="3">
        <v>42382</v>
      </c>
    </row>
    <row r="6339" spans="1:8">
      <c r="A6339" s="2" t="s">
        <v>540</v>
      </c>
      <c r="B6339" s="12">
        <v>186091706</v>
      </c>
      <c r="C6339" s="2">
        <v>133.85509999999999</v>
      </c>
      <c r="D6339" s="2">
        <v>144.56351000000001</v>
      </c>
      <c r="E6339" s="2" t="s">
        <v>24</v>
      </c>
      <c r="F6339" s="2">
        <v>0.08</v>
      </c>
      <c r="G6339" s="2" t="s">
        <v>25</v>
      </c>
      <c r="H6339" s="3">
        <v>42382</v>
      </c>
    </row>
    <row r="6340" spans="1:8">
      <c r="A6340" s="2" t="s">
        <v>878</v>
      </c>
      <c r="B6340" s="12">
        <v>50242010040</v>
      </c>
      <c r="C6340" s="2">
        <v>36.220790000000001</v>
      </c>
      <c r="D6340" s="2">
        <v>39.480670000000003</v>
      </c>
      <c r="E6340" s="2" t="s">
        <v>24</v>
      </c>
      <c r="F6340" s="2">
        <v>0.09</v>
      </c>
      <c r="G6340" s="2" t="s">
        <v>25</v>
      </c>
      <c r="H6340" s="3">
        <v>42382</v>
      </c>
    </row>
    <row r="6341" spans="1:8">
      <c r="A6341" s="2" t="s">
        <v>542</v>
      </c>
      <c r="B6341" s="12">
        <v>59310021012</v>
      </c>
      <c r="C6341" s="2">
        <v>17.77167</v>
      </c>
      <c r="D6341" s="2">
        <v>19.53604</v>
      </c>
      <c r="E6341" s="2" t="s">
        <v>24</v>
      </c>
      <c r="F6341" s="2">
        <v>9.9299999999999999E-2</v>
      </c>
      <c r="G6341" s="2" t="s">
        <v>25</v>
      </c>
      <c r="H6341" s="3">
        <v>42382</v>
      </c>
    </row>
    <row r="6342" spans="1:8">
      <c r="A6342" s="2" t="s">
        <v>1838</v>
      </c>
      <c r="B6342" s="12">
        <v>59310020606</v>
      </c>
      <c r="C6342" s="2">
        <v>30.70326</v>
      </c>
      <c r="D6342" s="2">
        <v>33.751480000000001</v>
      </c>
      <c r="E6342" s="2" t="s">
        <v>24</v>
      </c>
      <c r="F6342" s="2">
        <v>9.9299999999999999E-2</v>
      </c>
      <c r="G6342" s="2" t="s">
        <v>25</v>
      </c>
      <c r="H6342" s="3">
        <v>42382</v>
      </c>
    </row>
    <row r="6343" spans="1:8">
      <c r="A6343" s="2" t="s">
        <v>543</v>
      </c>
      <c r="B6343" s="12">
        <v>51285043165</v>
      </c>
      <c r="C6343" s="2">
        <v>3.4174099999999998</v>
      </c>
      <c r="D6343" s="2">
        <v>3.7250200000000002</v>
      </c>
      <c r="E6343" s="2" t="s">
        <v>24</v>
      </c>
      <c r="F6343" s="2">
        <v>0.09</v>
      </c>
      <c r="G6343" s="2" t="s">
        <v>25</v>
      </c>
      <c r="H6343" s="3">
        <v>42382</v>
      </c>
    </row>
    <row r="6344" spans="1:8">
      <c r="A6344" s="2" t="s">
        <v>545</v>
      </c>
      <c r="B6344" s="12">
        <v>59310020212</v>
      </c>
      <c r="C6344" s="2">
        <v>15.45994</v>
      </c>
      <c r="D6344" s="2">
        <v>16.382069999999999</v>
      </c>
      <c r="E6344" s="2" t="s">
        <v>24</v>
      </c>
      <c r="F6344" s="2">
        <v>5.96E-2</v>
      </c>
      <c r="G6344" s="2" t="s">
        <v>25</v>
      </c>
      <c r="H6344" s="3">
        <v>42382</v>
      </c>
    </row>
    <row r="6345" spans="1:8">
      <c r="A6345" s="2" t="s">
        <v>546</v>
      </c>
      <c r="B6345" s="12">
        <v>59310020412</v>
      </c>
      <c r="C6345" s="2">
        <v>20.713329999999999</v>
      </c>
      <c r="D6345" s="2">
        <v>21.944949999999999</v>
      </c>
      <c r="E6345" s="2" t="s">
        <v>24</v>
      </c>
      <c r="F6345" s="2">
        <v>5.9499999999999997E-2</v>
      </c>
      <c r="G6345" s="2" t="s">
        <v>25</v>
      </c>
      <c r="H6345" s="3">
        <v>42382</v>
      </c>
    </row>
    <row r="6346" spans="1:8">
      <c r="A6346" s="2" t="s">
        <v>1254</v>
      </c>
      <c r="B6346" s="12">
        <v>52544015130</v>
      </c>
      <c r="C6346" s="2">
        <v>6.1465300000000003</v>
      </c>
      <c r="D6346" s="2">
        <v>6.7551600000000001</v>
      </c>
      <c r="E6346" s="2" t="s">
        <v>24</v>
      </c>
      <c r="F6346" s="2">
        <v>9.9000000000000005E-2</v>
      </c>
      <c r="G6346" s="2" t="s">
        <v>25</v>
      </c>
      <c r="H6346" s="3">
        <v>42382</v>
      </c>
    </row>
    <row r="6347" spans="1:8">
      <c r="A6347" s="2" t="s">
        <v>1255</v>
      </c>
      <c r="B6347" s="12">
        <v>52544015219</v>
      </c>
      <c r="C6347" s="2">
        <v>6.0981500000000004</v>
      </c>
      <c r="D6347" s="2">
        <v>6.7019799999999998</v>
      </c>
      <c r="E6347" s="2" t="s">
        <v>24</v>
      </c>
      <c r="F6347" s="2">
        <v>9.9000000000000005E-2</v>
      </c>
      <c r="G6347" s="2" t="s">
        <v>25</v>
      </c>
      <c r="H6347" s="3">
        <v>42382</v>
      </c>
    </row>
    <row r="6348" spans="1:8">
      <c r="A6348" s="2" t="s">
        <v>556</v>
      </c>
      <c r="B6348" s="12">
        <v>23916330</v>
      </c>
      <c r="C6348" s="2">
        <v>6.2629200000000003</v>
      </c>
      <c r="D6348" s="2">
        <v>6.8829500000000001</v>
      </c>
      <c r="E6348" s="2" t="s">
        <v>24</v>
      </c>
      <c r="F6348" s="2">
        <v>9.9000000000000005E-2</v>
      </c>
      <c r="G6348" s="2" t="s">
        <v>25</v>
      </c>
      <c r="H6348" s="3">
        <v>42382</v>
      </c>
    </row>
    <row r="6349" spans="1:8">
      <c r="A6349" s="2" t="s">
        <v>556</v>
      </c>
      <c r="B6349" s="12">
        <v>23916360</v>
      </c>
      <c r="C6349" s="2">
        <v>6.24986</v>
      </c>
      <c r="D6349" s="2">
        <v>6.8685900000000002</v>
      </c>
      <c r="E6349" s="2" t="s">
        <v>24</v>
      </c>
      <c r="F6349" s="2">
        <v>9.9000000000000005E-2</v>
      </c>
      <c r="G6349" s="2" t="s">
        <v>25</v>
      </c>
      <c r="H6349" s="3">
        <v>42382</v>
      </c>
    </row>
    <row r="6350" spans="1:8">
      <c r="A6350" s="2" t="s">
        <v>558</v>
      </c>
      <c r="B6350" s="12">
        <v>3362412</v>
      </c>
      <c r="C6350" s="2">
        <v>20.455559999999998</v>
      </c>
      <c r="D6350" s="2">
        <v>22.071549999999998</v>
      </c>
      <c r="E6350" s="2" t="s">
        <v>24</v>
      </c>
      <c r="F6350" s="2">
        <v>7.9000000000000001E-2</v>
      </c>
      <c r="G6350" s="2" t="s">
        <v>25</v>
      </c>
      <c r="H6350" s="3">
        <v>42382</v>
      </c>
    </row>
    <row r="6351" spans="1:8">
      <c r="A6351" s="2" t="s">
        <v>559</v>
      </c>
      <c r="B6351" s="12">
        <v>3363112</v>
      </c>
      <c r="C6351" s="2">
        <v>20.470970000000001</v>
      </c>
      <c r="D6351" s="2">
        <v>22.088180000000001</v>
      </c>
      <c r="E6351" s="2" t="s">
        <v>24</v>
      </c>
      <c r="F6351" s="2">
        <v>7.9000000000000001E-2</v>
      </c>
      <c r="G6351" s="2" t="s">
        <v>25</v>
      </c>
      <c r="H6351" s="3">
        <v>42382</v>
      </c>
    </row>
    <row r="6352" spans="1:8">
      <c r="A6352" s="2" t="s">
        <v>560</v>
      </c>
      <c r="B6352" s="12">
        <v>3362212</v>
      </c>
      <c r="C6352" s="2">
        <v>40.861460000000001</v>
      </c>
      <c r="D6352" s="2">
        <v>44.08952</v>
      </c>
      <c r="E6352" s="2" t="s">
        <v>24</v>
      </c>
      <c r="F6352" s="2">
        <v>7.9000000000000001E-2</v>
      </c>
      <c r="G6352" s="2" t="s">
        <v>25</v>
      </c>
      <c r="H6352" s="3">
        <v>42382</v>
      </c>
    </row>
    <row r="6353" spans="1:8">
      <c r="A6353" s="2" t="s">
        <v>887</v>
      </c>
      <c r="B6353" s="12">
        <v>50458030101</v>
      </c>
      <c r="C6353" s="2">
        <v>6.80023</v>
      </c>
      <c r="D6353" s="2">
        <v>7.4735199999999997</v>
      </c>
      <c r="E6353" s="2" t="s">
        <v>24</v>
      </c>
      <c r="F6353" s="2">
        <v>9.9000000000000005E-2</v>
      </c>
      <c r="G6353" s="2" t="s">
        <v>25</v>
      </c>
      <c r="H6353" s="3">
        <v>42382</v>
      </c>
    </row>
    <row r="6354" spans="1:8">
      <c r="A6354" s="2" t="s">
        <v>888</v>
      </c>
      <c r="B6354" s="12">
        <v>50458030201</v>
      </c>
      <c r="C6354" s="2">
        <v>7.4995399999999997</v>
      </c>
      <c r="D6354" s="2">
        <v>8.2419899999999995</v>
      </c>
      <c r="E6354" s="2" t="s">
        <v>24</v>
      </c>
      <c r="F6354" s="2">
        <v>9.9000000000000005E-2</v>
      </c>
      <c r="G6354" s="2" t="s">
        <v>25</v>
      </c>
      <c r="H6354" s="3">
        <v>42382</v>
      </c>
    </row>
    <row r="6355" spans="1:8">
      <c r="A6355" s="2" t="s">
        <v>889</v>
      </c>
      <c r="B6355" s="12">
        <v>50458030001</v>
      </c>
      <c r="C6355" s="2">
        <v>7.8735200000000001</v>
      </c>
      <c r="D6355" s="2">
        <v>8.6530400000000007</v>
      </c>
      <c r="E6355" s="2" t="s">
        <v>24</v>
      </c>
      <c r="F6355" s="2">
        <v>9.9000000000000005E-2</v>
      </c>
      <c r="G6355" s="2" t="s">
        <v>25</v>
      </c>
      <c r="H6355" s="3">
        <v>42382</v>
      </c>
    </row>
    <row r="6356" spans="1:8">
      <c r="A6356" s="2" t="s">
        <v>890</v>
      </c>
      <c r="B6356" s="12">
        <v>50458030503</v>
      </c>
      <c r="C6356" s="2">
        <v>8.8652099999999994</v>
      </c>
      <c r="D6356" s="2">
        <v>9.7428600000000003</v>
      </c>
      <c r="E6356" s="2" t="s">
        <v>24</v>
      </c>
      <c r="F6356" s="2">
        <v>9.9000000000000005E-2</v>
      </c>
      <c r="G6356" s="2" t="s">
        <v>25</v>
      </c>
      <c r="H6356" s="3">
        <v>42382</v>
      </c>
    </row>
    <row r="6357" spans="1:8">
      <c r="A6357" s="2" t="s">
        <v>891</v>
      </c>
      <c r="B6357" s="12">
        <v>50458032001</v>
      </c>
      <c r="C6357" s="2">
        <v>13.237019999999999</v>
      </c>
      <c r="D6357" s="2">
        <v>14.54748</v>
      </c>
      <c r="E6357" s="2" t="s">
        <v>24</v>
      </c>
      <c r="F6357" s="2">
        <v>9.9000000000000005E-2</v>
      </c>
      <c r="G6357" s="2" t="s">
        <v>25</v>
      </c>
      <c r="H6357" s="3">
        <v>42382</v>
      </c>
    </row>
    <row r="6358" spans="1:8">
      <c r="A6358" s="2" t="s">
        <v>892</v>
      </c>
      <c r="B6358" s="12">
        <v>50458033001</v>
      </c>
      <c r="C6358" s="2">
        <v>15.775969999999999</v>
      </c>
      <c r="D6358" s="2">
        <v>17.337789999999998</v>
      </c>
      <c r="E6358" s="2" t="s">
        <v>24</v>
      </c>
      <c r="F6358" s="2">
        <v>9.9000000000000005E-2</v>
      </c>
      <c r="G6358" s="2" t="s">
        <v>25</v>
      </c>
      <c r="H6358" s="3">
        <v>42382</v>
      </c>
    </row>
    <row r="6359" spans="1:8">
      <c r="A6359" s="2" t="s">
        <v>893</v>
      </c>
      <c r="B6359" s="12">
        <v>50458035001</v>
      </c>
      <c r="C6359" s="2">
        <v>21.453240000000001</v>
      </c>
      <c r="D6359" s="2">
        <v>23.577120000000001</v>
      </c>
      <c r="E6359" s="2" t="s">
        <v>24</v>
      </c>
      <c r="F6359" s="2">
        <v>9.9000000000000005E-2</v>
      </c>
      <c r="G6359" s="2" t="s">
        <v>25</v>
      </c>
      <c r="H6359" s="3">
        <v>42382</v>
      </c>
    </row>
    <row r="6360" spans="1:8">
      <c r="A6360" s="2" t="s">
        <v>894</v>
      </c>
      <c r="B6360" s="12">
        <v>50458030911</v>
      </c>
      <c r="C6360" s="2">
        <v>172.82499999999999</v>
      </c>
      <c r="D6360" s="2">
        <v>183.19795999999999</v>
      </c>
      <c r="E6360" s="2" t="s">
        <v>24</v>
      </c>
      <c r="F6360" s="2">
        <v>0.06</v>
      </c>
      <c r="G6360" s="2" t="s">
        <v>25</v>
      </c>
      <c r="H6360" s="3">
        <v>42382</v>
      </c>
    </row>
    <row r="6361" spans="1:8">
      <c r="A6361" s="2" t="s">
        <v>895</v>
      </c>
      <c r="B6361" s="12">
        <v>50458030611</v>
      </c>
      <c r="C6361" s="2">
        <v>351.44983000000002</v>
      </c>
      <c r="D6361" s="2">
        <v>372.53681999999998</v>
      </c>
      <c r="E6361" s="2" t="s">
        <v>24</v>
      </c>
      <c r="F6361" s="2">
        <v>0.06</v>
      </c>
      <c r="G6361" s="2" t="s">
        <v>25</v>
      </c>
      <c r="H6361" s="3">
        <v>42382</v>
      </c>
    </row>
    <row r="6362" spans="1:8">
      <c r="A6362" s="2" t="s">
        <v>896</v>
      </c>
      <c r="B6362" s="12">
        <v>50458030711</v>
      </c>
      <c r="C6362" s="2">
        <v>525.06726000000003</v>
      </c>
      <c r="D6362" s="2">
        <v>556.57129999999995</v>
      </c>
      <c r="E6362" s="2" t="s">
        <v>24</v>
      </c>
      <c r="F6362" s="2">
        <v>0.06</v>
      </c>
      <c r="G6362" s="2" t="s">
        <v>25</v>
      </c>
      <c r="H6362" s="3">
        <v>42382</v>
      </c>
    </row>
    <row r="6363" spans="1:8">
      <c r="A6363" s="2" t="s">
        <v>897</v>
      </c>
      <c r="B6363" s="12">
        <v>50458030811</v>
      </c>
      <c r="C6363" s="2">
        <v>700.48269000000005</v>
      </c>
      <c r="D6363" s="2">
        <v>742.51864999999998</v>
      </c>
      <c r="E6363" s="2" t="s">
        <v>24</v>
      </c>
      <c r="F6363" s="2">
        <v>0.06</v>
      </c>
      <c r="G6363" s="2" t="s">
        <v>25</v>
      </c>
      <c r="H6363" s="3">
        <v>42382</v>
      </c>
    </row>
    <row r="6364" spans="1:8">
      <c r="A6364" s="2" t="s">
        <v>898</v>
      </c>
      <c r="B6364" s="12">
        <v>78042405</v>
      </c>
      <c r="C6364" s="2">
        <v>7.0011000000000001</v>
      </c>
      <c r="D6364" s="2">
        <v>7.69421</v>
      </c>
      <c r="E6364" s="2" t="s">
        <v>24</v>
      </c>
      <c r="F6364" s="2">
        <v>9.9000000000000005E-2</v>
      </c>
      <c r="G6364" s="2" t="s">
        <v>25</v>
      </c>
      <c r="H6364" s="3">
        <v>42382</v>
      </c>
    </row>
    <row r="6365" spans="1:8">
      <c r="A6365" s="2" t="s">
        <v>899</v>
      </c>
      <c r="B6365" s="12">
        <v>78037005</v>
      </c>
      <c r="C6365" s="2">
        <v>7.04643</v>
      </c>
      <c r="D6365" s="2">
        <v>7.7440199999999999</v>
      </c>
      <c r="E6365" s="2" t="s">
        <v>24</v>
      </c>
      <c r="F6365" s="2">
        <v>9.9000000000000005E-2</v>
      </c>
      <c r="G6365" s="2" t="s">
        <v>25</v>
      </c>
      <c r="H6365" s="3">
        <v>42382</v>
      </c>
    </row>
    <row r="6366" spans="1:8">
      <c r="A6366" s="2" t="s">
        <v>900</v>
      </c>
      <c r="B6366" s="12">
        <v>78037105</v>
      </c>
      <c r="C6366" s="2">
        <v>7.16751</v>
      </c>
      <c r="D6366" s="2">
        <v>7.8771000000000004</v>
      </c>
      <c r="E6366" s="2" t="s">
        <v>24</v>
      </c>
      <c r="F6366" s="2">
        <v>9.9000000000000005E-2</v>
      </c>
      <c r="G6366" s="2" t="s">
        <v>25</v>
      </c>
      <c r="H6366" s="3">
        <v>42382</v>
      </c>
    </row>
    <row r="6367" spans="1:8">
      <c r="A6367" s="2" t="s">
        <v>901</v>
      </c>
      <c r="B6367" s="12">
        <v>78037205</v>
      </c>
      <c r="C6367" s="2">
        <v>7.4455099999999996</v>
      </c>
      <c r="D6367" s="2">
        <v>8.1826899999999991</v>
      </c>
      <c r="E6367" s="2" t="s">
        <v>24</v>
      </c>
      <c r="F6367" s="2">
        <v>9.9000000000000005E-2</v>
      </c>
      <c r="G6367" s="2" t="s">
        <v>25</v>
      </c>
      <c r="H6367" s="3">
        <v>42382</v>
      </c>
    </row>
    <row r="6368" spans="1:8">
      <c r="A6368" s="2" t="s">
        <v>1257</v>
      </c>
      <c r="B6368" s="12">
        <v>78024115</v>
      </c>
      <c r="C6368" s="2">
        <v>11.614599999999999</v>
      </c>
      <c r="D6368" s="2">
        <v>12.195209999999999</v>
      </c>
      <c r="E6368" s="2" t="s">
        <v>24</v>
      </c>
      <c r="F6368" s="2">
        <v>0.05</v>
      </c>
      <c r="G6368" s="2" t="s">
        <v>25</v>
      </c>
      <c r="H6368" s="3">
        <v>42382</v>
      </c>
    </row>
    <row r="6369" spans="1:8">
      <c r="A6369" s="2" t="s">
        <v>1258</v>
      </c>
      <c r="B6369" s="12">
        <v>78024015</v>
      </c>
      <c r="C6369" s="2">
        <v>2.7199800000000001</v>
      </c>
      <c r="D6369" s="2">
        <v>2.8561100000000001</v>
      </c>
      <c r="E6369" s="2" t="s">
        <v>24</v>
      </c>
      <c r="F6369" s="2">
        <v>0.05</v>
      </c>
      <c r="G6369" s="2" t="s">
        <v>25</v>
      </c>
      <c r="H6369" s="3">
        <v>42382</v>
      </c>
    </row>
    <row r="6370" spans="1:8">
      <c r="A6370" s="2" t="s">
        <v>1041</v>
      </c>
      <c r="B6370" s="12">
        <v>430021014</v>
      </c>
      <c r="C6370" s="2">
        <v>14.051019999999999</v>
      </c>
      <c r="D6370" s="2">
        <v>15.1751</v>
      </c>
      <c r="E6370" s="2" t="s">
        <v>24</v>
      </c>
      <c r="F6370" s="2">
        <v>0.08</v>
      </c>
      <c r="G6370" s="2" t="s">
        <v>25</v>
      </c>
      <c r="H6370" s="3">
        <v>42382</v>
      </c>
    </row>
    <row r="6371" spans="1:8">
      <c r="A6371" s="2" t="s">
        <v>1042</v>
      </c>
      <c r="B6371" s="12">
        <v>430022014</v>
      </c>
      <c r="C6371" s="2">
        <v>13.578530000000001</v>
      </c>
      <c r="D6371" s="2">
        <v>14.664820000000001</v>
      </c>
      <c r="E6371" s="2" t="s">
        <v>24</v>
      </c>
      <c r="F6371" s="2">
        <v>0.08</v>
      </c>
      <c r="G6371" s="2" t="s">
        <v>25</v>
      </c>
      <c r="H6371" s="3">
        <v>42382</v>
      </c>
    </row>
    <row r="6372" spans="1:8">
      <c r="A6372" s="2" t="s">
        <v>1282</v>
      </c>
      <c r="B6372" s="12">
        <v>456151060</v>
      </c>
      <c r="C6372" s="2">
        <v>4.0134800000000004</v>
      </c>
      <c r="D6372" s="2">
        <v>4.3345599999999997</v>
      </c>
      <c r="E6372" s="2" t="s">
        <v>24</v>
      </c>
      <c r="F6372" s="2">
        <v>0.08</v>
      </c>
      <c r="G6372" s="2" t="s">
        <v>25</v>
      </c>
      <c r="H6372" s="3">
        <v>42382</v>
      </c>
    </row>
    <row r="6373" spans="1:8">
      <c r="A6373" s="2" t="s">
        <v>1283</v>
      </c>
      <c r="B6373" s="12">
        <v>456151260</v>
      </c>
      <c r="C6373" s="2">
        <v>4.0019200000000001</v>
      </c>
      <c r="D6373" s="2">
        <v>4.3220799999999997</v>
      </c>
      <c r="E6373" s="2" t="s">
        <v>24</v>
      </c>
      <c r="F6373" s="2">
        <v>0.08</v>
      </c>
      <c r="G6373" s="2" t="s">
        <v>25</v>
      </c>
      <c r="H6373" s="3">
        <v>42382</v>
      </c>
    </row>
    <row r="6374" spans="1:8">
      <c r="A6374" s="2" t="s">
        <v>1284</v>
      </c>
      <c r="B6374" s="12">
        <v>456152560</v>
      </c>
      <c r="C6374" s="2">
        <v>4.0070600000000001</v>
      </c>
      <c r="D6374" s="2">
        <v>4.3276300000000001</v>
      </c>
      <c r="E6374" s="2" t="s">
        <v>24</v>
      </c>
      <c r="F6374" s="2">
        <v>0.08</v>
      </c>
      <c r="G6374" s="2" t="s">
        <v>25</v>
      </c>
      <c r="H6374" s="3">
        <v>42382</v>
      </c>
    </row>
    <row r="6375" spans="1:8">
      <c r="A6375" s="2" t="s">
        <v>1285</v>
      </c>
      <c r="B6375" s="12">
        <v>456155060</v>
      </c>
      <c r="C6375" s="2">
        <v>3.9868199999999998</v>
      </c>
      <c r="D6375" s="2">
        <v>4.3057699999999999</v>
      </c>
      <c r="E6375" s="2" t="s">
        <v>24</v>
      </c>
      <c r="F6375" s="2">
        <v>0.08</v>
      </c>
      <c r="G6375" s="2" t="s">
        <v>25</v>
      </c>
      <c r="H6375" s="3">
        <v>42382</v>
      </c>
    </row>
    <row r="6376" spans="1:8">
      <c r="A6376" s="2" t="s">
        <v>1286</v>
      </c>
      <c r="B6376" s="12">
        <v>456150055</v>
      </c>
      <c r="C6376" s="2">
        <v>3.99221</v>
      </c>
      <c r="D6376" s="2">
        <v>4.3114999999999997</v>
      </c>
      <c r="E6376" s="2" t="s">
        <v>24</v>
      </c>
      <c r="F6376" s="2">
        <v>0.08</v>
      </c>
      <c r="G6376" s="2" t="s">
        <v>25</v>
      </c>
      <c r="H6376" s="3">
        <v>42382</v>
      </c>
    </row>
    <row r="6377" spans="1:8">
      <c r="A6377" s="2" t="s">
        <v>563</v>
      </c>
      <c r="B6377" s="12">
        <v>51285008787</v>
      </c>
      <c r="C6377" s="2">
        <v>2.9958100000000001</v>
      </c>
      <c r="D6377" s="2">
        <v>3.11564</v>
      </c>
      <c r="E6377" s="2" t="s">
        <v>24</v>
      </c>
      <c r="F6377" s="2">
        <v>0.04</v>
      </c>
      <c r="G6377" s="2" t="s">
        <v>25</v>
      </c>
      <c r="H6377" s="3">
        <v>42382</v>
      </c>
    </row>
    <row r="6378" spans="1:8">
      <c r="A6378" s="2" t="s">
        <v>568</v>
      </c>
      <c r="B6378" s="12">
        <v>310028139</v>
      </c>
      <c r="C6378" s="2">
        <v>13.16961</v>
      </c>
      <c r="D6378" s="2">
        <v>14.223179999999999</v>
      </c>
      <c r="E6378" s="2" t="s">
        <v>24</v>
      </c>
      <c r="F6378" s="2">
        <v>0.08</v>
      </c>
      <c r="G6378" s="2" t="s">
        <v>25</v>
      </c>
      <c r="H6378" s="3">
        <v>42382</v>
      </c>
    </row>
    <row r="6379" spans="1:8">
      <c r="A6379" s="2" t="s">
        <v>569</v>
      </c>
      <c r="B6379" s="12">
        <v>310028239</v>
      </c>
      <c r="C6379" s="2">
        <v>14.47259</v>
      </c>
      <c r="D6379" s="2">
        <v>15.6304</v>
      </c>
      <c r="E6379" s="2" t="s">
        <v>24</v>
      </c>
      <c r="F6379" s="2">
        <v>0.08</v>
      </c>
      <c r="G6379" s="2" t="s">
        <v>25</v>
      </c>
      <c r="H6379" s="3">
        <v>42382</v>
      </c>
    </row>
    <row r="6380" spans="1:8">
      <c r="A6380" s="2" t="s">
        <v>570</v>
      </c>
      <c r="B6380" s="12">
        <v>310028339</v>
      </c>
      <c r="C6380" s="2">
        <v>19.090910000000001</v>
      </c>
      <c r="D6380" s="2">
        <v>20.618179999999999</v>
      </c>
      <c r="E6380" s="2" t="s">
        <v>24</v>
      </c>
      <c r="F6380" s="2">
        <v>0.08</v>
      </c>
      <c r="G6380" s="2" t="s">
        <v>25</v>
      </c>
      <c r="H6380" s="3">
        <v>42382</v>
      </c>
    </row>
    <row r="6381" spans="1:8">
      <c r="A6381" s="2" t="s">
        <v>571</v>
      </c>
      <c r="B6381" s="12">
        <v>310028439</v>
      </c>
      <c r="C6381" s="2">
        <v>22.347429999999999</v>
      </c>
      <c r="D6381" s="2">
        <v>24.13522</v>
      </c>
      <c r="E6381" s="2" t="s">
        <v>24</v>
      </c>
      <c r="F6381" s="2">
        <v>0.08</v>
      </c>
      <c r="G6381" s="2" t="s">
        <v>25</v>
      </c>
      <c r="H6381" s="3">
        <v>42382</v>
      </c>
    </row>
    <row r="6382" spans="1:8">
      <c r="A6382" s="2" t="s">
        <v>572</v>
      </c>
      <c r="B6382" s="12">
        <v>310028039</v>
      </c>
      <c r="C6382" s="2">
        <v>7.3316800000000004</v>
      </c>
      <c r="D6382" s="2">
        <v>7.9182899999999998</v>
      </c>
      <c r="E6382" s="2" t="s">
        <v>24</v>
      </c>
      <c r="F6382" s="2">
        <v>0.08</v>
      </c>
      <c r="G6382" s="2" t="s">
        <v>25</v>
      </c>
      <c r="H6382" s="3">
        <v>42382</v>
      </c>
    </row>
    <row r="6383" spans="1:8">
      <c r="A6383" s="2" t="s">
        <v>1709</v>
      </c>
      <c r="B6383" s="12">
        <v>50458029515</v>
      </c>
      <c r="C6383" s="2">
        <v>1.72193</v>
      </c>
      <c r="D6383" s="2">
        <v>1.8924399999999999</v>
      </c>
      <c r="E6383" s="2" t="s">
        <v>24</v>
      </c>
      <c r="F6383" s="2">
        <v>9.9000000000000005E-2</v>
      </c>
      <c r="G6383" s="2" t="s">
        <v>25</v>
      </c>
      <c r="H6383" s="3">
        <v>42382</v>
      </c>
    </row>
    <row r="6384" spans="1:8">
      <c r="A6384" s="2" t="s">
        <v>1152</v>
      </c>
      <c r="B6384" s="12">
        <v>3085222</v>
      </c>
      <c r="C6384" s="2">
        <v>331.47415000000001</v>
      </c>
      <c r="D6384" s="2">
        <v>347.71638000000002</v>
      </c>
      <c r="E6384" s="2" t="s">
        <v>24</v>
      </c>
      <c r="F6384" s="2">
        <v>4.9000000000000002E-2</v>
      </c>
      <c r="G6384" s="2" t="s">
        <v>25</v>
      </c>
      <c r="H6384" s="3">
        <v>42382</v>
      </c>
    </row>
    <row r="6385" spans="1:8">
      <c r="A6385" s="2" t="s">
        <v>1153</v>
      </c>
      <c r="B6385" s="12">
        <v>3052811</v>
      </c>
      <c r="C6385" s="2">
        <v>185.06865999999999</v>
      </c>
      <c r="D6385" s="2">
        <v>194.13702000000001</v>
      </c>
      <c r="E6385" s="2" t="s">
        <v>24</v>
      </c>
      <c r="F6385" s="2">
        <v>4.9000000000000002E-2</v>
      </c>
      <c r="G6385" s="2" t="s">
        <v>25</v>
      </c>
      <c r="H6385" s="3">
        <v>42382</v>
      </c>
    </row>
    <row r="6386" spans="1:8">
      <c r="A6386" s="2" t="s">
        <v>916</v>
      </c>
      <c r="B6386" s="12">
        <v>78040805</v>
      </c>
      <c r="C6386" s="2">
        <v>5.4818899999999999</v>
      </c>
      <c r="D6386" s="2">
        <v>6.0246000000000004</v>
      </c>
      <c r="E6386" s="2" t="s">
        <v>24</v>
      </c>
      <c r="F6386" s="2">
        <v>9.9000000000000005E-2</v>
      </c>
      <c r="G6386" s="2" t="s">
        <v>25</v>
      </c>
      <c r="H6386" s="3">
        <v>42382</v>
      </c>
    </row>
    <row r="6387" spans="1:8">
      <c r="A6387" s="2" t="s">
        <v>1710</v>
      </c>
      <c r="B6387" s="12">
        <v>78040905</v>
      </c>
      <c r="C6387" s="2">
        <v>5.3760000000000003</v>
      </c>
      <c r="D6387" s="2">
        <v>5.90822</v>
      </c>
      <c r="E6387" s="2" t="s">
        <v>24</v>
      </c>
      <c r="F6387" s="2">
        <v>9.9000000000000005E-2</v>
      </c>
      <c r="G6387" s="2" t="s">
        <v>25</v>
      </c>
      <c r="H6387" s="3">
        <v>42382</v>
      </c>
    </row>
    <row r="6388" spans="1:8">
      <c r="A6388" s="2" t="s">
        <v>1711</v>
      </c>
      <c r="B6388" s="12">
        <v>78052705</v>
      </c>
      <c r="C6388" s="2">
        <v>5.3789699999999998</v>
      </c>
      <c r="D6388" s="2">
        <v>5.9114800000000001</v>
      </c>
      <c r="E6388" s="2" t="s">
        <v>24</v>
      </c>
      <c r="F6388" s="2">
        <v>9.9000000000000005E-2</v>
      </c>
      <c r="G6388" s="2" t="s">
        <v>25</v>
      </c>
      <c r="H6388" s="3">
        <v>42382</v>
      </c>
    </row>
    <row r="6389" spans="1:8">
      <c r="A6389" s="2" t="s">
        <v>917</v>
      </c>
      <c r="B6389" s="12">
        <v>78035205</v>
      </c>
      <c r="C6389" s="2">
        <v>2.6645599999999998</v>
      </c>
      <c r="D6389" s="2">
        <v>2.9283800000000002</v>
      </c>
      <c r="E6389" s="2" t="s">
        <v>24</v>
      </c>
      <c r="F6389" s="2">
        <v>9.9000000000000005E-2</v>
      </c>
      <c r="G6389" s="2" t="s">
        <v>25</v>
      </c>
      <c r="H6389" s="3">
        <v>42382</v>
      </c>
    </row>
    <row r="6390" spans="1:8">
      <c r="A6390" s="2" t="s">
        <v>1727</v>
      </c>
      <c r="B6390" s="12">
        <v>62541030230</v>
      </c>
      <c r="C6390" s="2">
        <v>30.398610000000001</v>
      </c>
      <c r="D6390" s="2">
        <v>33.134480000000003</v>
      </c>
      <c r="E6390" s="2" t="s">
        <v>24</v>
      </c>
      <c r="F6390" s="2">
        <v>0.09</v>
      </c>
      <c r="G6390" s="2" t="s">
        <v>25</v>
      </c>
      <c r="H6390" s="3">
        <v>42382</v>
      </c>
    </row>
    <row r="6391" spans="1:8">
      <c r="A6391" s="2" t="s">
        <v>1728</v>
      </c>
      <c r="B6391" s="12">
        <v>62541030330</v>
      </c>
      <c r="C6391" s="2">
        <v>30.194890000000001</v>
      </c>
      <c r="D6391" s="2">
        <v>32.912430000000001</v>
      </c>
      <c r="E6391" s="2" t="s">
        <v>24</v>
      </c>
      <c r="F6391" s="2">
        <v>0.09</v>
      </c>
      <c r="G6391" s="2" t="s">
        <v>25</v>
      </c>
      <c r="H6391" s="3">
        <v>42382</v>
      </c>
    </row>
    <row r="6392" spans="1:8">
      <c r="A6392" s="2" t="s">
        <v>584</v>
      </c>
      <c r="B6392" s="12">
        <v>61958120101</v>
      </c>
      <c r="C6392" s="2">
        <v>82.943730000000002</v>
      </c>
      <c r="D6392" s="2">
        <v>87.00797</v>
      </c>
      <c r="E6392" s="2" t="s">
        <v>24</v>
      </c>
      <c r="F6392" s="2">
        <v>4.9000000000000002E-2</v>
      </c>
      <c r="G6392" s="2" t="s">
        <v>25</v>
      </c>
      <c r="H6392" s="3">
        <v>42382</v>
      </c>
    </row>
    <row r="6393" spans="1:8">
      <c r="A6393" s="2" t="s">
        <v>1960</v>
      </c>
      <c r="B6393" s="12">
        <v>12496121203</v>
      </c>
      <c r="C6393" s="2">
        <v>13.542719999999999</v>
      </c>
      <c r="D6393" s="2">
        <v>14.21932</v>
      </c>
      <c r="E6393" s="2" t="s">
        <v>24</v>
      </c>
      <c r="F6393" s="2">
        <v>0.05</v>
      </c>
      <c r="G6393" s="2" t="s">
        <v>25</v>
      </c>
      <c r="H6393" s="3">
        <v>42382</v>
      </c>
    </row>
    <row r="6394" spans="1:8">
      <c r="A6394" s="2" t="s">
        <v>1961</v>
      </c>
      <c r="B6394" s="12">
        <v>12496120203</v>
      </c>
      <c r="C6394" s="2">
        <v>3.7992699999999999</v>
      </c>
      <c r="D6394" s="2">
        <v>3.9894599999999998</v>
      </c>
      <c r="E6394" s="2" t="s">
        <v>24</v>
      </c>
      <c r="F6394" s="2">
        <v>5.0099999999999999E-2</v>
      </c>
      <c r="G6394" s="2" t="s">
        <v>25</v>
      </c>
      <c r="H6394" s="3">
        <v>42382</v>
      </c>
    </row>
    <row r="6395" spans="1:8">
      <c r="A6395" s="2" t="s">
        <v>1962</v>
      </c>
      <c r="B6395" s="12">
        <v>12496120403</v>
      </c>
      <c r="C6395" s="2">
        <v>6.7827400000000004</v>
      </c>
      <c r="D6395" s="2">
        <v>7.1215999999999999</v>
      </c>
      <c r="E6395" s="2" t="s">
        <v>24</v>
      </c>
      <c r="F6395" s="2">
        <v>0.05</v>
      </c>
      <c r="G6395" s="2" t="s">
        <v>25</v>
      </c>
      <c r="H6395" s="3">
        <v>42382</v>
      </c>
    </row>
    <row r="6396" spans="1:8">
      <c r="A6396" s="2" t="s">
        <v>1963</v>
      </c>
      <c r="B6396" s="12">
        <v>12496120803</v>
      </c>
      <c r="C6396" s="2">
        <v>6.8087299999999997</v>
      </c>
      <c r="D6396" s="2">
        <v>7.1489000000000003</v>
      </c>
      <c r="E6396" s="2" t="s">
        <v>24</v>
      </c>
      <c r="F6396" s="2">
        <v>0.05</v>
      </c>
      <c r="G6396" s="2" t="s">
        <v>25</v>
      </c>
      <c r="H6396" s="3">
        <v>42382</v>
      </c>
    </row>
    <row r="6397" spans="1:8">
      <c r="A6397" s="2" t="s">
        <v>919</v>
      </c>
      <c r="B6397" s="12">
        <v>20482000230</v>
      </c>
      <c r="C6397" s="2">
        <v>47.434660000000001</v>
      </c>
      <c r="D6397" s="2">
        <v>52.130690000000001</v>
      </c>
      <c r="E6397" s="2" t="s">
        <v>24</v>
      </c>
      <c r="F6397" s="2">
        <v>9.9000000000000005E-2</v>
      </c>
      <c r="G6397" s="2" t="s">
        <v>25</v>
      </c>
      <c r="H6397" s="3">
        <v>42382</v>
      </c>
    </row>
    <row r="6398" spans="1:8">
      <c r="A6398" s="2" t="s">
        <v>1165</v>
      </c>
      <c r="B6398" s="12">
        <v>43538019016</v>
      </c>
      <c r="C6398" s="2">
        <v>0.96240999999999999</v>
      </c>
      <c r="D6398" s="2">
        <v>1.0586599999999999</v>
      </c>
      <c r="E6398" s="2" t="s">
        <v>24</v>
      </c>
      <c r="F6398" s="2">
        <v>0.1</v>
      </c>
      <c r="G6398" s="2" t="s">
        <v>25</v>
      </c>
      <c r="H6398" s="3">
        <v>42382</v>
      </c>
    </row>
    <row r="6399" spans="1:8">
      <c r="A6399" s="2" t="s">
        <v>189</v>
      </c>
      <c r="B6399" s="12">
        <v>43538019116</v>
      </c>
      <c r="C6399" s="2">
        <v>480.72352000000001</v>
      </c>
      <c r="D6399" s="2">
        <v>525.27216999999996</v>
      </c>
      <c r="E6399" s="2" t="s">
        <v>24</v>
      </c>
      <c r="F6399" s="2">
        <v>9.2700000000000005E-2</v>
      </c>
      <c r="G6399" s="2" t="s">
        <v>25</v>
      </c>
      <c r="H6399" s="3">
        <v>42382</v>
      </c>
    </row>
    <row r="6400" spans="1:8">
      <c r="A6400" s="2" t="s">
        <v>1712</v>
      </c>
      <c r="B6400" s="12">
        <v>56047492</v>
      </c>
      <c r="C6400" s="2">
        <v>9.0329899999999999</v>
      </c>
      <c r="D6400" s="2">
        <v>9.9092000000000002</v>
      </c>
      <c r="E6400" s="2" t="s">
        <v>24</v>
      </c>
      <c r="F6400" s="2">
        <v>9.7000000000000003E-2</v>
      </c>
      <c r="G6400" s="2" t="s">
        <v>25</v>
      </c>
      <c r="H6400" s="3">
        <v>42382</v>
      </c>
    </row>
    <row r="6401" spans="1:8">
      <c r="A6401" s="2" t="s">
        <v>585</v>
      </c>
      <c r="B6401" s="12">
        <v>56051030</v>
      </c>
      <c r="C6401" s="2">
        <v>27.084980000000002</v>
      </c>
      <c r="D6401" s="2">
        <v>29.712230000000002</v>
      </c>
      <c r="E6401" s="2" t="s">
        <v>24</v>
      </c>
      <c r="F6401" s="2">
        <v>9.7000000000000003E-2</v>
      </c>
      <c r="G6401" s="2" t="s">
        <v>25</v>
      </c>
      <c r="H6401" s="3">
        <v>42382</v>
      </c>
    </row>
    <row r="6402" spans="1:8">
      <c r="A6402" s="2" t="s">
        <v>588</v>
      </c>
      <c r="B6402" s="12">
        <v>186037020</v>
      </c>
      <c r="C6402" s="2">
        <v>26.099019999999999</v>
      </c>
      <c r="D6402" s="2">
        <v>27.6647</v>
      </c>
      <c r="E6402" s="2" t="s">
        <v>24</v>
      </c>
      <c r="F6402" s="2">
        <v>0.06</v>
      </c>
      <c r="G6402" s="2" t="s">
        <v>25</v>
      </c>
      <c r="H6402" s="3">
        <v>42382</v>
      </c>
    </row>
    <row r="6403" spans="1:8">
      <c r="A6403" s="2" t="s">
        <v>588</v>
      </c>
      <c r="B6403" s="12">
        <v>186037028</v>
      </c>
      <c r="C6403" s="2">
        <v>30.110119999999998</v>
      </c>
      <c r="D6403" s="2">
        <v>31.916720000000002</v>
      </c>
      <c r="E6403" s="2" t="s">
        <v>24</v>
      </c>
      <c r="F6403" s="2">
        <v>0.06</v>
      </c>
      <c r="G6403" s="2" t="s">
        <v>25</v>
      </c>
      <c r="H6403" s="3">
        <v>42382</v>
      </c>
    </row>
    <row r="6404" spans="1:8">
      <c r="A6404" s="2" t="s">
        <v>589</v>
      </c>
      <c r="B6404" s="12">
        <v>186037220</v>
      </c>
      <c r="C6404" s="2">
        <v>22.702300000000001</v>
      </c>
      <c r="D6404" s="2">
        <v>24.064440000000001</v>
      </c>
      <c r="E6404" s="2" t="s">
        <v>24</v>
      </c>
      <c r="F6404" s="2">
        <v>0.06</v>
      </c>
      <c r="G6404" s="2" t="s">
        <v>25</v>
      </c>
      <c r="H6404" s="3">
        <v>42382</v>
      </c>
    </row>
    <row r="6405" spans="1:8">
      <c r="A6405" s="2" t="s">
        <v>589</v>
      </c>
      <c r="B6405" s="12">
        <v>186037228</v>
      </c>
      <c r="C6405" s="2">
        <v>22.856940000000002</v>
      </c>
      <c r="D6405" s="2">
        <v>24.228809999999999</v>
      </c>
      <c r="E6405" s="2" t="s">
        <v>24</v>
      </c>
      <c r="F6405" s="2">
        <v>0.06</v>
      </c>
      <c r="G6405" s="2" t="s">
        <v>25</v>
      </c>
      <c r="H6405" s="3">
        <v>42382</v>
      </c>
    </row>
    <row r="6406" spans="1:8">
      <c r="A6406" s="2" t="s">
        <v>590</v>
      </c>
      <c r="B6406" s="12">
        <v>310662702</v>
      </c>
      <c r="C6406" s="2">
        <v>135.31582</v>
      </c>
      <c r="D6406" s="2">
        <v>158.31951000000001</v>
      </c>
      <c r="E6406" s="2" t="s">
        <v>24</v>
      </c>
      <c r="F6406" s="2">
        <v>0.17</v>
      </c>
      <c r="G6406" s="2" t="s">
        <v>25</v>
      </c>
      <c r="H6406" s="3">
        <v>42382</v>
      </c>
    </row>
    <row r="6407" spans="1:8">
      <c r="A6407" s="2" t="s">
        <v>603</v>
      </c>
      <c r="B6407" s="12">
        <v>50222050106</v>
      </c>
      <c r="C6407" s="2">
        <v>11.90793</v>
      </c>
      <c r="D6407" s="2">
        <v>13.33581</v>
      </c>
      <c r="E6407" s="2" t="s">
        <v>24</v>
      </c>
      <c r="F6407" s="2">
        <v>0.11990000000000001</v>
      </c>
      <c r="G6407" s="2" t="s">
        <v>25</v>
      </c>
      <c r="H6407" s="3">
        <v>42382</v>
      </c>
    </row>
    <row r="6408" spans="1:8">
      <c r="A6408" s="2" t="s">
        <v>603</v>
      </c>
      <c r="B6408" s="12">
        <v>50222050166</v>
      </c>
      <c r="C6408" s="2">
        <v>11.884399999999999</v>
      </c>
      <c r="D6408" s="2">
        <v>13.309340000000001</v>
      </c>
      <c r="E6408" s="2" t="s">
        <v>24</v>
      </c>
      <c r="F6408" s="2">
        <v>0.11990000000000001</v>
      </c>
      <c r="G6408" s="2" t="s">
        <v>25</v>
      </c>
      <c r="H6408" s="3">
        <v>42382</v>
      </c>
    </row>
    <row r="6409" spans="1:8">
      <c r="A6409" s="2" t="s">
        <v>1713</v>
      </c>
      <c r="B6409" s="12">
        <v>50222022704</v>
      </c>
      <c r="C6409" s="2">
        <v>12.96359</v>
      </c>
      <c r="D6409" s="2">
        <v>14.51792</v>
      </c>
      <c r="E6409" s="2" t="s">
        <v>24</v>
      </c>
      <c r="F6409" s="2">
        <v>0.11990000000000001</v>
      </c>
      <c r="G6409" s="2" t="s">
        <v>25</v>
      </c>
      <c r="H6409" s="3">
        <v>42382</v>
      </c>
    </row>
    <row r="6410" spans="1:8">
      <c r="A6410" s="2" t="s">
        <v>1713</v>
      </c>
      <c r="B6410" s="12">
        <v>50222022781</v>
      </c>
      <c r="C6410" s="2">
        <v>11.36787</v>
      </c>
      <c r="D6410" s="2">
        <v>12.730880000000001</v>
      </c>
      <c r="E6410" s="2" t="s">
        <v>24</v>
      </c>
      <c r="F6410" s="2">
        <v>0.11990000000000001</v>
      </c>
      <c r="G6410" s="2" t="s">
        <v>25</v>
      </c>
      <c r="H6410" s="3">
        <v>42382</v>
      </c>
    </row>
    <row r="6411" spans="1:8">
      <c r="A6411" s="2" t="s">
        <v>1964</v>
      </c>
      <c r="B6411" s="12">
        <v>78052651</v>
      </c>
      <c r="C6411" s="2">
        <v>86.341610000000003</v>
      </c>
      <c r="D6411" s="2">
        <v>92.299180000000007</v>
      </c>
      <c r="E6411" s="2" t="s">
        <v>24</v>
      </c>
      <c r="F6411" s="2">
        <v>6.9000000000000006E-2</v>
      </c>
      <c r="G6411" s="2" t="s">
        <v>25</v>
      </c>
      <c r="H6411" s="3">
        <v>42382</v>
      </c>
    </row>
    <row r="6412" spans="1:8">
      <c r="A6412" s="2" t="s">
        <v>606</v>
      </c>
      <c r="B6412" s="12">
        <v>23915530</v>
      </c>
      <c r="C6412" s="2">
        <v>9.0975000000000001</v>
      </c>
      <c r="D6412" s="2">
        <v>9.9980600000000006</v>
      </c>
      <c r="E6412" s="2" t="s">
        <v>24</v>
      </c>
      <c r="F6412" s="2">
        <v>9.9000000000000005E-2</v>
      </c>
      <c r="G6412" s="2" t="s">
        <v>25</v>
      </c>
      <c r="H6412" s="3">
        <v>42382</v>
      </c>
    </row>
    <row r="6413" spans="1:8">
      <c r="A6413" s="2" t="s">
        <v>606</v>
      </c>
      <c r="B6413" s="12">
        <v>23915560</v>
      </c>
      <c r="C6413" s="2">
        <v>9.3080499999999997</v>
      </c>
      <c r="D6413" s="2">
        <v>10.22946</v>
      </c>
      <c r="E6413" s="2" t="s">
        <v>24</v>
      </c>
      <c r="F6413" s="2">
        <v>9.9000000000000005E-2</v>
      </c>
      <c r="G6413" s="2" t="s">
        <v>25</v>
      </c>
      <c r="H6413" s="3">
        <v>42382</v>
      </c>
    </row>
    <row r="6414" spans="1:8">
      <c r="A6414" s="2" t="s">
        <v>607</v>
      </c>
      <c r="B6414" s="12">
        <v>23833503</v>
      </c>
      <c r="C6414" s="2">
        <v>9.1463199999999993</v>
      </c>
      <c r="D6414" s="2">
        <v>10.05171</v>
      </c>
      <c r="E6414" s="2" t="s">
        <v>24</v>
      </c>
      <c r="F6414" s="2">
        <v>9.9000000000000005E-2</v>
      </c>
      <c r="G6414" s="2" t="s">
        <v>25</v>
      </c>
      <c r="H6414" s="3">
        <v>42382</v>
      </c>
    </row>
    <row r="6415" spans="1:8">
      <c r="A6415" s="2" t="s">
        <v>607</v>
      </c>
      <c r="B6415" s="12">
        <v>23833510</v>
      </c>
      <c r="C6415" s="2">
        <v>9.0689200000000003</v>
      </c>
      <c r="D6415" s="2">
        <v>9.9667499999999993</v>
      </c>
      <c r="E6415" s="2" t="s">
        <v>24</v>
      </c>
      <c r="F6415" s="2">
        <v>9.9000000000000005E-2</v>
      </c>
      <c r="G6415" s="2" t="s">
        <v>25</v>
      </c>
      <c r="H6415" s="3">
        <v>42382</v>
      </c>
    </row>
    <row r="6416" spans="1:8">
      <c r="A6416" s="2" t="s">
        <v>608</v>
      </c>
      <c r="B6416" s="12">
        <v>23915630</v>
      </c>
      <c r="C6416" s="2">
        <v>9.6373599999999993</v>
      </c>
      <c r="D6416" s="2">
        <v>10.59155</v>
      </c>
      <c r="E6416" s="2" t="s">
        <v>24</v>
      </c>
      <c r="F6416" s="2">
        <v>9.9000000000000005E-2</v>
      </c>
      <c r="G6416" s="2" t="s">
        <v>25</v>
      </c>
      <c r="H6416" s="3">
        <v>42382</v>
      </c>
    </row>
    <row r="6417" spans="1:8">
      <c r="A6417" s="2" t="s">
        <v>608</v>
      </c>
      <c r="B6417" s="12">
        <v>23915660</v>
      </c>
      <c r="C6417" s="2">
        <v>9.6617999999999995</v>
      </c>
      <c r="D6417" s="2">
        <v>10.61842</v>
      </c>
      <c r="E6417" s="2" t="s">
        <v>24</v>
      </c>
      <c r="F6417" s="2">
        <v>9.9000000000000005E-2</v>
      </c>
      <c r="G6417" s="2" t="s">
        <v>25</v>
      </c>
      <c r="H6417" s="3">
        <v>42382</v>
      </c>
    </row>
    <row r="6418" spans="1:8">
      <c r="A6418" s="2" t="s">
        <v>609</v>
      </c>
      <c r="B6418" s="12">
        <v>23004203</v>
      </c>
      <c r="C6418" s="2">
        <v>9.6296300000000006</v>
      </c>
      <c r="D6418" s="2">
        <v>10.58306</v>
      </c>
      <c r="E6418" s="2" t="s">
        <v>24</v>
      </c>
      <c r="F6418" s="2">
        <v>9.9000000000000005E-2</v>
      </c>
      <c r="G6418" s="2" t="s">
        <v>25</v>
      </c>
      <c r="H6418" s="3">
        <v>42382</v>
      </c>
    </row>
    <row r="6419" spans="1:8">
      <c r="A6419" s="2" t="s">
        <v>609</v>
      </c>
      <c r="B6419" s="12">
        <v>23004210</v>
      </c>
      <c r="C6419" s="2">
        <v>9.4931800000000006</v>
      </c>
      <c r="D6419" s="2">
        <v>10.433009999999999</v>
      </c>
      <c r="E6419" s="2" t="s">
        <v>24</v>
      </c>
      <c r="F6419" s="2">
        <v>9.9000000000000005E-2</v>
      </c>
      <c r="G6419" s="2" t="s">
        <v>25</v>
      </c>
      <c r="H6419" s="3">
        <v>42382</v>
      </c>
    </row>
    <row r="6420" spans="1:8">
      <c r="A6420" s="2" t="s">
        <v>920</v>
      </c>
      <c r="B6420" s="12">
        <v>78050883</v>
      </c>
      <c r="C6420" s="2">
        <v>0.23799000000000001</v>
      </c>
      <c r="D6420" s="2">
        <v>0.26156000000000001</v>
      </c>
      <c r="E6420" s="2" t="s">
        <v>24</v>
      </c>
      <c r="F6420" s="2">
        <v>9.9000000000000005E-2</v>
      </c>
      <c r="G6420" s="2" t="s">
        <v>25</v>
      </c>
      <c r="H6420" s="3">
        <v>42382</v>
      </c>
    </row>
    <row r="6421" spans="1:8">
      <c r="A6421" s="2" t="s">
        <v>921</v>
      </c>
      <c r="B6421" s="12">
        <v>78050905</v>
      </c>
      <c r="C6421" s="2">
        <v>1.6605000000000001</v>
      </c>
      <c r="D6421" s="2">
        <v>1.82487</v>
      </c>
      <c r="E6421" s="2" t="s">
        <v>24</v>
      </c>
      <c r="F6421" s="2">
        <v>9.9000000000000005E-2</v>
      </c>
      <c r="G6421" s="2" t="s">
        <v>25</v>
      </c>
      <c r="H6421" s="3">
        <v>42382</v>
      </c>
    </row>
    <row r="6422" spans="1:8">
      <c r="A6422" s="2" t="s">
        <v>922</v>
      </c>
      <c r="B6422" s="12">
        <v>78051005</v>
      </c>
      <c r="C6422" s="2">
        <v>0.89810999999999996</v>
      </c>
      <c r="D6422" s="2">
        <v>0.98697000000000001</v>
      </c>
      <c r="E6422" s="2" t="s">
        <v>24</v>
      </c>
      <c r="F6422" s="2">
        <v>9.8900000000000002E-2</v>
      </c>
      <c r="G6422" s="2" t="s">
        <v>25</v>
      </c>
      <c r="H6422" s="3">
        <v>42382</v>
      </c>
    </row>
    <row r="6423" spans="1:8">
      <c r="A6423" s="2" t="s">
        <v>923</v>
      </c>
      <c r="B6423" s="12">
        <v>78051105</v>
      </c>
      <c r="C6423" s="2">
        <v>1.78335</v>
      </c>
      <c r="D6423" s="2">
        <v>1.9598800000000001</v>
      </c>
      <c r="E6423" s="2" t="s">
        <v>24</v>
      </c>
      <c r="F6423" s="2">
        <v>9.9000000000000005E-2</v>
      </c>
      <c r="G6423" s="2" t="s">
        <v>25</v>
      </c>
      <c r="H6423" s="3">
        <v>42382</v>
      </c>
    </row>
    <row r="6424" spans="1:8">
      <c r="A6424" s="2" t="s">
        <v>924</v>
      </c>
      <c r="B6424" s="12">
        <v>78051205</v>
      </c>
      <c r="C6424" s="2">
        <v>3.58447</v>
      </c>
      <c r="D6424" s="2">
        <v>3.9392900000000002</v>
      </c>
      <c r="E6424" s="2" t="s">
        <v>24</v>
      </c>
      <c r="F6424" s="2">
        <v>9.9000000000000005E-2</v>
      </c>
      <c r="G6424" s="2" t="s">
        <v>25</v>
      </c>
      <c r="H6424" s="3">
        <v>42382</v>
      </c>
    </row>
    <row r="6425" spans="1:8">
      <c r="A6425" s="2" t="s">
        <v>1262</v>
      </c>
      <c r="B6425" s="12">
        <v>78048515</v>
      </c>
      <c r="C6425" s="2">
        <v>4.3903600000000003</v>
      </c>
      <c r="D6425" s="2">
        <v>4.8250000000000002</v>
      </c>
      <c r="E6425" s="2" t="s">
        <v>24</v>
      </c>
      <c r="F6425" s="2">
        <v>9.9000000000000005E-2</v>
      </c>
      <c r="G6425" s="2" t="s">
        <v>25</v>
      </c>
      <c r="H6425" s="3">
        <v>42382</v>
      </c>
    </row>
    <row r="6426" spans="1:8">
      <c r="A6426" s="2" t="s">
        <v>1263</v>
      </c>
      <c r="B6426" s="12">
        <v>78048615</v>
      </c>
      <c r="C6426" s="2">
        <v>5.6379000000000001</v>
      </c>
      <c r="D6426" s="2">
        <v>6.19611</v>
      </c>
      <c r="E6426" s="2" t="s">
        <v>24</v>
      </c>
      <c r="F6426" s="2">
        <v>9.9000000000000005E-2</v>
      </c>
      <c r="G6426" s="2" t="s">
        <v>25</v>
      </c>
      <c r="H6426" s="3">
        <v>42382</v>
      </c>
    </row>
    <row r="6427" spans="1:8">
      <c r="A6427" s="2" t="s">
        <v>1264</v>
      </c>
      <c r="B6427" s="12">
        <v>78052115</v>
      </c>
      <c r="C6427" s="2">
        <v>4.4301000000000004</v>
      </c>
      <c r="D6427" s="2">
        <v>4.86869</v>
      </c>
      <c r="E6427" s="2" t="s">
        <v>24</v>
      </c>
      <c r="F6427" s="2">
        <v>9.9000000000000005E-2</v>
      </c>
      <c r="G6427" s="2" t="s">
        <v>25</v>
      </c>
      <c r="H6427" s="3">
        <v>42382</v>
      </c>
    </row>
    <row r="6428" spans="1:8">
      <c r="A6428" s="2" t="s">
        <v>1265</v>
      </c>
      <c r="B6428" s="12">
        <v>78052215</v>
      </c>
      <c r="C6428" s="2">
        <v>4.3886599999999998</v>
      </c>
      <c r="D6428" s="2">
        <v>4.8231299999999999</v>
      </c>
      <c r="E6428" s="2" t="s">
        <v>24</v>
      </c>
      <c r="F6428" s="2">
        <v>9.9000000000000005E-2</v>
      </c>
      <c r="G6428" s="2" t="s">
        <v>25</v>
      </c>
      <c r="H6428" s="3">
        <v>42382</v>
      </c>
    </row>
    <row r="6429" spans="1:8">
      <c r="A6429" s="2" t="s">
        <v>1266</v>
      </c>
      <c r="B6429" s="12">
        <v>78052315</v>
      </c>
      <c r="C6429" s="2">
        <v>5.6028799999999999</v>
      </c>
      <c r="D6429" s="2">
        <v>6.1576199999999996</v>
      </c>
      <c r="E6429" s="2" t="s">
        <v>24</v>
      </c>
      <c r="F6429" s="2">
        <v>9.9000000000000005E-2</v>
      </c>
      <c r="G6429" s="2" t="s">
        <v>25</v>
      </c>
      <c r="H6429" s="3">
        <v>42382</v>
      </c>
    </row>
    <row r="6430" spans="1:8">
      <c r="A6430" s="2" t="s">
        <v>1267</v>
      </c>
      <c r="B6430" s="12">
        <v>78052415</v>
      </c>
      <c r="C6430" s="2">
        <v>5.5272300000000003</v>
      </c>
      <c r="D6430" s="2">
        <v>6.0744800000000003</v>
      </c>
      <c r="E6430" s="2" t="s">
        <v>24</v>
      </c>
      <c r="F6430" s="2">
        <v>9.9000000000000005E-2</v>
      </c>
      <c r="G6430" s="2" t="s">
        <v>25</v>
      </c>
      <c r="H6430" s="3">
        <v>42382</v>
      </c>
    </row>
    <row r="6431" spans="1:8">
      <c r="A6431" s="2" t="s">
        <v>195</v>
      </c>
      <c r="B6431" s="12">
        <v>66887000105</v>
      </c>
      <c r="C6431" s="2">
        <v>2.88198</v>
      </c>
      <c r="D6431" s="2">
        <v>3.17014</v>
      </c>
      <c r="E6431" s="2" t="s">
        <v>24</v>
      </c>
      <c r="F6431" s="2">
        <v>0.1</v>
      </c>
      <c r="G6431" s="2" t="s">
        <v>25</v>
      </c>
      <c r="H6431" s="3">
        <v>42382</v>
      </c>
    </row>
    <row r="6432" spans="1:8">
      <c r="A6432" s="2" t="s">
        <v>928</v>
      </c>
      <c r="B6432" s="12">
        <v>50458064165</v>
      </c>
      <c r="C6432" s="2">
        <v>11.472490000000001</v>
      </c>
      <c r="D6432" s="2">
        <v>12.608269999999999</v>
      </c>
      <c r="E6432" s="2" t="s">
        <v>24</v>
      </c>
      <c r="F6432" s="2">
        <v>9.9000000000000005E-2</v>
      </c>
      <c r="G6432" s="2" t="s">
        <v>25</v>
      </c>
      <c r="H6432" s="3">
        <v>42382</v>
      </c>
    </row>
    <row r="6433" spans="1:8">
      <c r="A6433" s="2" t="s">
        <v>929</v>
      </c>
      <c r="B6433" s="12">
        <v>50458064765</v>
      </c>
      <c r="C6433" s="2">
        <v>3.9922300000000002</v>
      </c>
      <c r="D6433" s="2">
        <v>4.3875000000000002</v>
      </c>
      <c r="E6433" s="2" t="s">
        <v>24</v>
      </c>
      <c r="F6433" s="2">
        <v>9.9000000000000005E-2</v>
      </c>
      <c r="G6433" s="2" t="s">
        <v>25</v>
      </c>
      <c r="H6433" s="3">
        <v>42382</v>
      </c>
    </row>
    <row r="6434" spans="1:8">
      <c r="A6434" s="2" t="s">
        <v>930</v>
      </c>
      <c r="B6434" s="12">
        <v>50458064265</v>
      </c>
      <c r="C6434" s="2">
        <v>13.48105</v>
      </c>
      <c r="D6434" s="2">
        <v>14.815810000000001</v>
      </c>
      <c r="E6434" s="2" t="s">
        <v>24</v>
      </c>
      <c r="F6434" s="2">
        <v>9.9000000000000005E-2</v>
      </c>
      <c r="G6434" s="2" t="s">
        <v>25</v>
      </c>
      <c r="H6434" s="3">
        <v>42382</v>
      </c>
    </row>
    <row r="6435" spans="1:8">
      <c r="A6435" s="2" t="s">
        <v>931</v>
      </c>
      <c r="B6435" s="12">
        <v>50458064565</v>
      </c>
      <c r="C6435" s="2">
        <v>4.9048999999999996</v>
      </c>
      <c r="D6435" s="2">
        <v>5.3904899999999998</v>
      </c>
      <c r="E6435" s="2" t="s">
        <v>24</v>
      </c>
      <c r="F6435" s="2">
        <v>9.9000000000000005E-2</v>
      </c>
      <c r="G6435" s="2" t="s">
        <v>25</v>
      </c>
      <c r="H6435" s="3">
        <v>42382</v>
      </c>
    </row>
    <row r="6436" spans="1:8">
      <c r="A6436" s="2" t="s">
        <v>932</v>
      </c>
      <c r="B6436" s="12">
        <v>50458063965</v>
      </c>
      <c r="C6436" s="2">
        <v>4.2114399999999996</v>
      </c>
      <c r="D6436" s="2">
        <v>4.6283300000000001</v>
      </c>
      <c r="E6436" s="2" t="s">
        <v>24</v>
      </c>
      <c r="F6436" s="2">
        <v>9.9000000000000005E-2</v>
      </c>
      <c r="G6436" s="2" t="s">
        <v>25</v>
      </c>
      <c r="H6436" s="3">
        <v>42382</v>
      </c>
    </row>
    <row r="6437" spans="1:8">
      <c r="A6437" s="2" t="s">
        <v>933</v>
      </c>
      <c r="B6437" s="12">
        <v>50458064065</v>
      </c>
      <c r="C6437" s="2">
        <v>8.3445300000000007</v>
      </c>
      <c r="D6437" s="2">
        <v>9.1707199999999993</v>
      </c>
      <c r="E6437" s="2" t="s">
        <v>24</v>
      </c>
      <c r="F6437" s="2">
        <v>9.9000000000000005E-2</v>
      </c>
      <c r="G6437" s="2" t="s">
        <v>25</v>
      </c>
      <c r="H6437" s="3">
        <v>42382</v>
      </c>
    </row>
    <row r="6438" spans="1:8">
      <c r="A6438" s="2" t="s">
        <v>1714</v>
      </c>
      <c r="B6438" s="12">
        <v>78045605</v>
      </c>
      <c r="C6438" s="2">
        <v>3.1363300000000001</v>
      </c>
      <c r="D6438" s="2">
        <v>3.44686</v>
      </c>
      <c r="E6438" s="2" t="s">
        <v>24</v>
      </c>
      <c r="F6438" s="2">
        <v>9.9000000000000005E-2</v>
      </c>
      <c r="G6438" s="2" t="s">
        <v>25</v>
      </c>
      <c r="H6438" s="3">
        <v>42382</v>
      </c>
    </row>
    <row r="6439" spans="1:8">
      <c r="A6439" s="2" t="s">
        <v>937</v>
      </c>
      <c r="B6439" s="12">
        <v>78033705</v>
      </c>
      <c r="C6439" s="2">
        <v>5.7661899999999999</v>
      </c>
      <c r="D6439" s="2">
        <v>6.33704</v>
      </c>
      <c r="E6439" s="2" t="s">
        <v>24</v>
      </c>
      <c r="F6439" s="2">
        <v>9.9000000000000005E-2</v>
      </c>
      <c r="G6439" s="2" t="s">
        <v>25</v>
      </c>
      <c r="H6439" s="3">
        <v>42382</v>
      </c>
    </row>
    <row r="6440" spans="1:8">
      <c r="A6440" s="2" t="s">
        <v>938</v>
      </c>
      <c r="B6440" s="12">
        <v>78035752</v>
      </c>
      <c r="C6440" s="2">
        <v>1.17564</v>
      </c>
      <c r="D6440" s="2">
        <v>1.2920199999999999</v>
      </c>
      <c r="E6440" s="2" t="s">
        <v>24</v>
      </c>
      <c r="F6440" s="2">
        <v>9.9000000000000005E-2</v>
      </c>
      <c r="G6440" s="2" t="s">
        <v>25</v>
      </c>
      <c r="H6440" s="3">
        <v>42382</v>
      </c>
    </row>
    <row r="6441" spans="1:8">
      <c r="A6441" s="2" t="s">
        <v>939</v>
      </c>
      <c r="B6441" s="12">
        <v>78045705</v>
      </c>
      <c r="C6441" s="2">
        <v>10.62419</v>
      </c>
      <c r="D6441" s="2">
        <v>11.675979999999999</v>
      </c>
      <c r="E6441" s="2" t="s">
        <v>24</v>
      </c>
      <c r="F6441" s="2">
        <v>9.9000000000000005E-2</v>
      </c>
      <c r="G6441" s="2" t="s">
        <v>25</v>
      </c>
      <c r="H6441" s="3">
        <v>42382</v>
      </c>
    </row>
    <row r="6442" spans="1:8">
      <c r="A6442" s="2" t="s">
        <v>628</v>
      </c>
      <c r="B6442" s="12">
        <v>61958070101</v>
      </c>
      <c r="C6442" s="2">
        <v>44.230080000000001</v>
      </c>
      <c r="D6442" s="2">
        <v>47.281950000000002</v>
      </c>
      <c r="E6442" s="2" t="s">
        <v>24</v>
      </c>
      <c r="F6442" s="2">
        <v>6.9000000000000006E-2</v>
      </c>
      <c r="G6442" s="2" t="s">
        <v>25</v>
      </c>
      <c r="H6442" s="3">
        <v>42382</v>
      </c>
    </row>
    <row r="6443" spans="1:8">
      <c r="A6443" s="2" t="s">
        <v>629</v>
      </c>
      <c r="B6443" s="12">
        <v>53014054801</v>
      </c>
      <c r="C6443" s="2">
        <v>1.1999899999999999</v>
      </c>
      <c r="D6443" s="2">
        <v>1.3188299999999999</v>
      </c>
      <c r="E6443" s="2" t="s">
        <v>24</v>
      </c>
      <c r="F6443" s="2">
        <v>9.9000000000000005E-2</v>
      </c>
      <c r="G6443" s="2" t="s">
        <v>25</v>
      </c>
      <c r="H6443" s="3">
        <v>42382</v>
      </c>
    </row>
    <row r="6444" spans="1:8">
      <c r="A6444" s="2" t="s">
        <v>1715</v>
      </c>
      <c r="B6444" s="12">
        <v>597012737</v>
      </c>
      <c r="C6444" s="2">
        <v>5.5990099999999998</v>
      </c>
      <c r="D6444" s="2">
        <v>6.1531399999999996</v>
      </c>
      <c r="E6444" s="2" t="s">
        <v>24</v>
      </c>
      <c r="F6444" s="2">
        <v>9.9000000000000005E-2</v>
      </c>
      <c r="G6444" s="2" t="s">
        <v>25</v>
      </c>
      <c r="H6444" s="3">
        <v>42382</v>
      </c>
    </row>
    <row r="6445" spans="1:8">
      <c r="A6445" s="2" t="s">
        <v>940</v>
      </c>
      <c r="B6445" s="12">
        <v>597012637</v>
      </c>
      <c r="C6445" s="2">
        <v>5.5730300000000002</v>
      </c>
      <c r="D6445" s="2">
        <v>6.1246</v>
      </c>
      <c r="E6445" s="2" t="s">
        <v>24</v>
      </c>
      <c r="F6445" s="2">
        <v>9.9000000000000005E-2</v>
      </c>
      <c r="G6445" s="2" t="s">
        <v>25</v>
      </c>
      <c r="H6445" s="3">
        <v>42382</v>
      </c>
    </row>
    <row r="6446" spans="1:8">
      <c r="A6446" s="2" t="s">
        <v>941</v>
      </c>
      <c r="B6446" s="12">
        <v>50458051360</v>
      </c>
      <c r="C6446" s="2">
        <v>1.0943000000000001</v>
      </c>
      <c r="D6446" s="2">
        <v>1.20259</v>
      </c>
      <c r="E6446" s="2" t="s">
        <v>24</v>
      </c>
      <c r="F6446" s="2">
        <v>9.9000000000000005E-2</v>
      </c>
      <c r="G6446" s="2" t="s">
        <v>25</v>
      </c>
      <c r="H6446" s="3">
        <v>42382</v>
      </c>
    </row>
    <row r="6447" spans="1:8">
      <c r="A6447" s="2" t="s">
        <v>942</v>
      </c>
      <c r="B6447" s="12">
        <v>50458051560</v>
      </c>
      <c r="C6447" s="2">
        <v>1.9069700000000001</v>
      </c>
      <c r="D6447" s="2">
        <v>2.09578</v>
      </c>
      <c r="E6447" s="2" t="s">
        <v>24</v>
      </c>
      <c r="F6447" s="2">
        <v>9.9000000000000005E-2</v>
      </c>
      <c r="G6447" s="2" t="s">
        <v>25</v>
      </c>
      <c r="H6447" s="3">
        <v>42382</v>
      </c>
    </row>
    <row r="6448" spans="1:8">
      <c r="A6448" s="2" t="s">
        <v>943</v>
      </c>
      <c r="B6448" s="12">
        <v>64764091830</v>
      </c>
      <c r="C6448" s="2">
        <v>8.3613</v>
      </c>
      <c r="D6448" s="2">
        <v>8.77928</v>
      </c>
      <c r="E6448" s="2" t="s">
        <v>24</v>
      </c>
      <c r="F6448" s="2">
        <v>0.05</v>
      </c>
      <c r="G6448" s="2" t="s">
        <v>25</v>
      </c>
      <c r="H6448" s="3">
        <v>42382</v>
      </c>
    </row>
    <row r="6449" spans="1:8">
      <c r="A6449" s="2" t="s">
        <v>944</v>
      </c>
      <c r="B6449" s="12">
        <v>64764067730</v>
      </c>
      <c r="C6449" s="2">
        <v>8.3613300000000006</v>
      </c>
      <c r="D6449" s="2">
        <v>8.7793100000000006</v>
      </c>
      <c r="E6449" s="2" t="s">
        <v>24</v>
      </c>
      <c r="F6449" s="2">
        <v>0.05</v>
      </c>
      <c r="G6449" s="2" t="s">
        <v>25</v>
      </c>
      <c r="H6449" s="3">
        <v>42382</v>
      </c>
    </row>
    <row r="6450" spans="1:8">
      <c r="A6450" s="2" t="s">
        <v>945</v>
      </c>
      <c r="B6450" s="12">
        <v>50458065010</v>
      </c>
      <c r="C6450" s="2">
        <v>2.22587</v>
      </c>
      <c r="D6450" s="2">
        <v>2.44625</v>
      </c>
      <c r="E6450" s="2" t="s">
        <v>24</v>
      </c>
      <c r="F6450" s="2">
        <v>9.9000000000000005E-2</v>
      </c>
      <c r="G6450" s="2" t="s">
        <v>25</v>
      </c>
      <c r="H6450" s="3">
        <v>42382</v>
      </c>
    </row>
    <row r="6451" spans="1:8">
      <c r="A6451" s="2" t="s">
        <v>946</v>
      </c>
      <c r="B6451" s="12">
        <v>50458065960</v>
      </c>
      <c r="C6451" s="2">
        <v>2.3676599999999999</v>
      </c>
      <c r="D6451" s="2">
        <v>2.6020799999999999</v>
      </c>
      <c r="E6451" s="2" t="s">
        <v>24</v>
      </c>
      <c r="F6451" s="2">
        <v>9.9000000000000005E-2</v>
      </c>
      <c r="G6451" s="2" t="s">
        <v>25</v>
      </c>
      <c r="H6451" s="3">
        <v>42382</v>
      </c>
    </row>
    <row r="6452" spans="1:8">
      <c r="A6452" s="2" t="s">
        <v>947</v>
      </c>
      <c r="B6452" s="12">
        <v>50458065330</v>
      </c>
      <c r="C6452" s="2">
        <v>6.0806199999999997</v>
      </c>
      <c r="D6452" s="2">
        <v>6.6827199999999998</v>
      </c>
      <c r="E6452" s="2" t="s">
        <v>24</v>
      </c>
      <c r="F6452" s="2">
        <v>9.9000000000000005E-2</v>
      </c>
      <c r="G6452" s="2" t="s">
        <v>25</v>
      </c>
      <c r="H6452" s="3">
        <v>42382</v>
      </c>
    </row>
    <row r="6453" spans="1:8">
      <c r="A6453" s="2" t="s">
        <v>948</v>
      </c>
      <c r="B6453" s="12">
        <v>50458065530</v>
      </c>
      <c r="C6453" s="2">
        <v>9.9658800000000003</v>
      </c>
      <c r="D6453" s="2">
        <v>10.95251</v>
      </c>
      <c r="E6453" s="2" t="s">
        <v>24</v>
      </c>
      <c r="F6453" s="2">
        <v>9.9000000000000005E-2</v>
      </c>
      <c r="G6453" s="2" t="s">
        <v>25</v>
      </c>
      <c r="H6453" s="3">
        <v>42382</v>
      </c>
    </row>
    <row r="6454" spans="1:8">
      <c r="A6454" s="2" t="s">
        <v>949</v>
      </c>
      <c r="B6454" s="12">
        <v>50458065730</v>
      </c>
      <c r="C6454" s="2">
        <v>13.86952</v>
      </c>
      <c r="D6454" s="2">
        <v>15.242610000000001</v>
      </c>
      <c r="E6454" s="2" t="s">
        <v>24</v>
      </c>
      <c r="F6454" s="2">
        <v>9.9000000000000005E-2</v>
      </c>
      <c r="G6454" s="2" t="s">
        <v>25</v>
      </c>
      <c r="H6454" s="3">
        <v>42382</v>
      </c>
    </row>
    <row r="6455" spans="1:8">
      <c r="A6455" s="2" t="s">
        <v>950</v>
      </c>
      <c r="B6455" s="12">
        <v>4003822</v>
      </c>
      <c r="C6455" s="2">
        <v>67.103359999999995</v>
      </c>
      <c r="D6455" s="2">
        <v>73.142669999999995</v>
      </c>
      <c r="E6455" s="2" t="s">
        <v>24</v>
      </c>
      <c r="F6455" s="2">
        <v>0.09</v>
      </c>
      <c r="G6455" s="2" t="s">
        <v>25</v>
      </c>
      <c r="H6455" s="3">
        <v>42382</v>
      </c>
    </row>
    <row r="6456" spans="1:8">
      <c r="A6456" s="2" t="s">
        <v>182</v>
      </c>
      <c r="B6456" s="12">
        <v>52937000120</v>
      </c>
      <c r="C6456" s="2">
        <v>1.78108</v>
      </c>
      <c r="D6456" s="2">
        <v>1.8879300000000001</v>
      </c>
      <c r="E6456" s="2" t="s">
        <v>24</v>
      </c>
      <c r="F6456" s="2">
        <v>0.06</v>
      </c>
      <c r="G6456" s="2" t="s">
        <v>25</v>
      </c>
      <c r="H6456" s="3">
        <v>42382</v>
      </c>
    </row>
    <row r="6457" spans="1:8">
      <c r="A6457" s="2" t="s">
        <v>1716</v>
      </c>
      <c r="B6457" s="12">
        <v>63020004901</v>
      </c>
      <c r="C6457" s="2">
        <v>1514.7956099999999</v>
      </c>
      <c r="D6457" s="2">
        <v>1516.6739600000001</v>
      </c>
      <c r="E6457" s="2" t="s">
        <v>24</v>
      </c>
      <c r="F6457" s="2">
        <v>1.1999999999999999E-3</v>
      </c>
      <c r="G6457" s="2" t="s">
        <v>25</v>
      </c>
      <c r="H6457" s="3">
        <v>42382</v>
      </c>
    </row>
    <row r="6458" spans="1:8">
      <c r="A6458" s="2" t="s">
        <v>1269</v>
      </c>
      <c r="B6458" s="12">
        <v>456111030</v>
      </c>
      <c r="C6458" s="2">
        <v>6.0609200000000003</v>
      </c>
      <c r="D6458" s="2">
        <v>6.6608299999999998</v>
      </c>
      <c r="E6458" s="2" t="s">
        <v>24</v>
      </c>
      <c r="F6458" s="2">
        <v>9.9000000000000005E-2</v>
      </c>
      <c r="G6458" s="2" t="s">
        <v>25</v>
      </c>
      <c r="H6458" s="3">
        <v>42382</v>
      </c>
    </row>
    <row r="6459" spans="1:8">
      <c r="A6459" s="2" t="s">
        <v>1270</v>
      </c>
      <c r="B6459" s="12">
        <v>456112030</v>
      </c>
      <c r="C6459" s="2">
        <v>6.0954199999999998</v>
      </c>
      <c r="D6459" s="2">
        <v>6.6987500000000004</v>
      </c>
      <c r="E6459" s="2" t="s">
        <v>24</v>
      </c>
      <c r="F6459" s="2">
        <v>9.9000000000000005E-2</v>
      </c>
      <c r="G6459" s="2" t="s">
        <v>25</v>
      </c>
      <c r="H6459" s="3">
        <v>42382</v>
      </c>
    </row>
    <row r="6460" spans="1:8">
      <c r="A6460" s="2" t="s">
        <v>1271</v>
      </c>
      <c r="B6460" s="12">
        <v>456114030</v>
      </c>
      <c r="C6460" s="2">
        <v>6.1408300000000002</v>
      </c>
      <c r="D6460" s="2">
        <v>6.7486499999999996</v>
      </c>
      <c r="E6460" s="2" t="s">
        <v>24</v>
      </c>
      <c r="F6460" s="2">
        <v>9.9000000000000005E-2</v>
      </c>
      <c r="G6460" s="2" t="s">
        <v>25</v>
      </c>
      <c r="H6460" s="3">
        <v>42382</v>
      </c>
    </row>
    <row r="6461" spans="1:8">
      <c r="A6461" s="2" t="s">
        <v>637</v>
      </c>
      <c r="B6461" s="12">
        <v>131541070</v>
      </c>
      <c r="C6461" s="2">
        <v>1.07355</v>
      </c>
      <c r="D6461" s="2">
        <v>1.1798299999999999</v>
      </c>
      <c r="E6461" s="2" t="s">
        <v>24</v>
      </c>
      <c r="F6461" s="2">
        <v>9.9000000000000005E-2</v>
      </c>
      <c r="G6461" s="2" t="s">
        <v>25</v>
      </c>
      <c r="H6461" s="3">
        <v>42382</v>
      </c>
    </row>
    <row r="6462" spans="1:8">
      <c r="A6462" s="2" t="s">
        <v>637</v>
      </c>
      <c r="B6462" s="12">
        <v>131541071</v>
      </c>
      <c r="C6462" s="2">
        <v>1.24356</v>
      </c>
      <c r="D6462" s="2">
        <v>1.3666700000000001</v>
      </c>
      <c r="E6462" s="2" t="s">
        <v>24</v>
      </c>
      <c r="F6462" s="2">
        <v>9.9000000000000005E-2</v>
      </c>
      <c r="G6462" s="2" t="s">
        <v>25</v>
      </c>
      <c r="H6462" s="3">
        <v>42382</v>
      </c>
    </row>
    <row r="6463" spans="1:8">
      <c r="A6463" s="2" t="s">
        <v>638</v>
      </c>
      <c r="B6463" s="12">
        <v>131247835</v>
      </c>
      <c r="C6463" s="2">
        <v>10.06873</v>
      </c>
      <c r="D6463" s="2">
        <v>11.06554</v>
      </c>
      <c r="E6463" s="2" t="s">
        <v>24</v>
      </c>
      <c r="F6463" s="2">
        <v>9.9000000000000005E-2</v>
      </c>
      <c r="G6463" s="2" t="s">
        <v>25</v>
      </c>
      <c r="H6463" s="3">
        <v>42382</v>
      </c>
    </row>
    <row r="6464" spans="1:8">
      <c r="A6464" s="2" t="s">
        <v>639</v>
      </c>
      <c r="B6464" s="12">
        <v>131247935</v>
      </c>
      <c r="C6464" s="2">
        <v>10.796329999999999</v>
      </c>
      <c r="D6464" s="2">
        <v>11.86506</v>
      </c>
      <c r="E6464" s="2" t="s">
        <v>24</v>
      </c>
      <c r="F6464" s="2">
        <v>9.9000000000000005E-2</v>
      </c>
      <c r="G6464" s="2" t="s">
        <v>25</v>
      </c>
      <c r="H6464" s="3">
        <v>42382</v>
      </c>
    </row>
    <row r="6465" spans="1:8">
      <c r="A6465" s="2" t="s">
        <v>640</v>
      </c>
      <c r="B6465" s="12">
        <v>131248035</v>
      </c>
      <c r="C6465" s="2">
        <v>10.72095</v>
      </c>
      <c r="D6465" s="2">
        <v>11.78223</v>
      </c>
      <c r="E6465" s="2" t="s">
        <v>24</v>
      </c>
      <c r="F6465" s="2">
        <v>9.9000000000000005E-2</v>
      </c>
      <c r="G6465" s="2" t="s">
        <v>25</v>
      </c>
      <c r="H6465" s="3">
        <v>42382</v>
      </c>
    </row>
    <row r="6466" spans="1:8">
      <c r="A6466" s="2" t="s">
        <v>641</v>
      </c>
      <c r="B6466" s="12">
        <v>131247735</v>
      </c>
      <c r="C6466" s="2">
        <v>6.4111799999999999</v>
      </c>
      <c r="D6466" s="2">
        <v>7.04589</v>
      </c>
      <c r="E6466" s="2" t="s">
        <v>24</v>
      </c>
      <c r="F6466" s="2">
        <v>9.9000000000000005E-2</v>
      </c>
      <c r="G6466" s="2" t="s">
        <v>25</v>
      </c>
      <c r="H6466" s="3">
        <v>42382</v>
      </c>
    </row>
    <row r="6467" spans="1:8">
      <c r="A6467" s="2" t="s">
        <v>956</v>
      </c>
      <c r="B6467" s="12">
        <v>597004646</v>
      </c>
      <c r="C6467" s="2">
        <v>11.644959999999999</v>
      </c>
      <c r="D6467" s="2">
        <v>12.34366</v>
      </c>
      <c r="E6467" s="2" t="s">
        <v>24</v>
      </c>
      <c r="F6467" s="2">
        <v>0.06</v>
      </c>
      <c r="G6467" s="2" t="s">
        <v>25</v>
      </c>
      <c r="H6467" s="3">
        <v>42382</v>
      </c>
    </row>
    <row r="6468" spans="1:8">
      <c r="A6468" s="2" t="s">
        <v>957</v>
      </c>
      <c r="B6468" s="12">
        <v>597012330</v>
      </c>
      <c r="C6468" s="2">
        <v>21.49025</v>
      </c>
      <c r="D6468" s="2">
        <v>22.779669999999999</v>
      </c>
      <c r="E6468" s="2" t="s">
        <v>24</v>
      </c>
      <c r="F6468" s="2">
        <v>0.06</v>
      </c>
      <c r="G6468" s="2" t="s">
        <v>25</v>
      </c>
      <c r="H6468" s="3">
        <v>42382</v>
      </c>
    </row>
    <row r="6469" spans="1:8">
      <c r="A6469" s="2" t="s">
        <v>642</v>
      </c>
      <c r="B6469" s="12">
        <v>61958040101</v>
      </c>
      <c r="C6469" s="2">
        <v>29.998270000000002</v>
      </c>
      <c r="D6469" s="2">
        <v>32.068150000000003</v>
      </c>
      <c r="E6469" s="2" t="s">
        <v>24</v>
      </c>
      <c r="F6469" s="2">
        <v>6.9000000000000006E-2</v>
      </c>
      <c r="G6469" s="2" t="s">
        <v>25</v>
      </c>
      <c r="H6469" s="3">
        <v>42382</v>
      </c>
    </row>
    <row r="6470" spans="1:8">
      <c r="A6470" s="2" t="s">
        <v>1091</v>
      </c>
      <c r="B6470" s="12">
        <v>78036542</v>
      </c>
      <c r="C6470" s="2">
        <v>12.12473</v>
      </c>
      <c r="D6470" s="2">
        <v>13.32508</v>
      </c>
      <c r="E6470" s="2" t="s">
        <v>24</v>
      </c>
      <c r="F6470" s="2">
        <v>9.9000000000000005E-2</v>
      </c>
      <c r="G6470" s="2" t="s">
        <v>25</v>
      </c>
      <c r="H6470" s="3">
        <v>42382</v>
      </c>
    </row>
    <row r="6471" spans="1:8">
      <c r="A6471" s="2" t="s">
        <v>1092</v>
      </c>
      <c r="B6471" s="12">
        <v>78034342</v>
      </c>
      <c r="C6471" s="2">
        <v>12.09839</v>
      </c>
      <c r="D6471" s="2">
        <v>13.296250000000001</v>
      </c>
      <c r="E6471" s="2" t="s">
        <v>24</v>
      </c>
      <c r="F6471" s="2">
        <v>9.9000000000000005E-2</v>
      </c>
      <c r="G6471" s="2" t="s">
        <v>25</v>
      </c>
      <c r="H6471" s="3">
        <v>42382</v>
      </c>
    </row>
    <row r="6472" spans="1:8">
      <c r="A6472" s="2" t="s">
        <v>1093</v>
      </c>
      <c r="B6472" s="12">
        <v>78034442</v>
      </c>
      <c r="C6472" s="2">
        <v>12.08099</v>
      </c>
      <c r="D6472" s="2">
        <v>13.27692</v>
      </c>
      <c r="E6472" s="2" t="s">
        <v>24</v>
      </c>
      <c r="F6472" s="2">
        <v>9.9000000000000005E-2</v>
      </c>
      <c r="G6472" s="2" t="s">
        <v>25</v>
      </c>
      <c r="H6472" s="3">
        <v>42382</v>
      </c>
    </row>
    <row r="6473" spans="1:8">
      <c r="A6473" s="2" t="s">
        <v>1094</v>
      </c>
      <c r="B6473" s="12">
        <v>78034542</v>
      </c>
      <c r="C6473" s="2">
        <v>12.142939999999999</v>
      </c>
      <c r="D6473" s="2">
        <v>13.34521</v>
      </c>
      <c r="E6473" s="2" t="s">
        <v>24</v>
      </c>
      <c r="F6473" s="2">
        <v>9.9000000000000005E-2</v>
      </c>
      <c r="G6473" s="2" t="s">
        <v>25</v>
      </c>
      <c r="H6473" s="3">
        <v>42382</v>
      </c>
    </row>
    <row r="6474" spans="1:8">
      <c r="A6474" s="2" t="s">
        <v>1095</v>
      </c>
      <c r="B6474" s="12">
        <v>78034642</v>
      </c>
      <c r="C6474" s="2">
        <v>12.17291</v>
      </c>
      <c r="D6474" s="2">
        <v>13.37815</v>
      </c>
      <c r="E6474" s="2" t="s">
        <v>24</v>
      </c>
      <c r="F6474" s="2">
        <v>9.9000000000000005E-2</v>
      </c>
      <c r="G6474" s="2" t="s">
        <v>25</v>
      </c>
      <c r="H6474" s="3">
        <v>42382</v>
      </c>
    </row>
    <row r="6475" spans="1:8">
      <c r="A6475" s="2" t="s">
        <v>1275</v>
      </c>
      <c r="B6475" s="12">
        <v>63481068447</v>
      </c>
      <c r="C6475" s="2">
        <v>0.43996000000000002</v>
      </c>
      <c r="D6475" s="2">
        <v>0.46633999999999998</v>
      </c>
      <c r="E6475" s="2" t="s">
        <v>24</v>
      </c>
      <c r="F6475" s="2">
        <v>0.06</v>
      </c>
      <c r="G6475" s="2" t="s">
        <v>25</v>
      </c>
      <c r="H6475" s="3">
        <v>42382</v>
      </c>
    </row>
    <row r="6476" spans="1:8">
      <c r="A6476" s="2" t="s">
        <v>646</v>
      </c>
      <c r="B6476" s="12">
        <v>40076000250</v>
      </c>
      <c r="C6476" s="2">
        <v>9.3688699999999994</v>
      </c>
      <c r="D6476" s="2">
        <v>10.30585</v>
      </c>
      <c r="E6476" s="2" t="s">
        <v>24</v>
      </c>
      <c r="F6476" s="2">
        <v>0.1</v>
      </c>
      <c r="G6476" s="2" t="s">
        <v>25</v>
      </c>
      <c r="H6476" s="3">
        <v>42382</v>
      </c>
    </row>
    <row r="6477" spans="1:8">
      <c r="A6477" s="2" t="s">
        <v>1049</v>
      </c>
      <c r="B6477" s="12">
        <v>66582031131</v>
      </c>
      <c r="C6477" s="2">
        <v>7.5427900000000001</v>
      </c>
      <c r="D6477" s="2">
        <v>8.2894600000000001</v>
      </c>
      <c r="E6477" s="2" t="s">
        <v>24</v>
      </c>
      <c r="F6477" s="2">
        <v>9.9000000000000005E-2</v>
      </c>
      <c r="G6477" s="2" t="s">
        <v>25</v>
      </c>
      <c r="H6477" s="3">
        <v>42382</v>
      </c>
    </row>
    <row r="6478" spans="1:8">
      <c r="A6478" s="2" t="s">
        <v>1050</v>
      </c>
      <c r="B6478" s="12">
        <v>66582031231</v>
      </c>
      <c r="C6478" s="2">
        <v>7.5470800000000002</v>
      </c>
      <c r="D6478" s="2">
        <v>8.2941699999999994</v>
      </c>
      <c r="E6478" s="2" t="s">
        <v>24</v>
      </c>
      <c r="F6478" s="2">
        <v>9.9000000000000005E-2</v>
      </c>
      <c r="G6478" s="2" t="s">
        <v>25</v>
      </c>
      <c r="H6478" s="3">
        <v>42382</v>
      </c>
    </row>
    <row r="6479" spans="1:8">
      <c r="A6479" s="2" t="s">
        <v>1051</v>
      </c>
      <c r="B6479" s="12">
        <v>66582031331</v>
      </c>
      <c r="C6479" s="2">
        <v>7.49735</v>
      </c>
      <c r="D6479" s="2">
        <v>8.2395200000000006</v>
      </c>
      <c r="E6479" s="2" t="s">
        <v>24</v>
      </c>
      <c r="F6479" s="2">
        <v>9.9000000000000005E-2</v>
      </c>
      <c r="G6479" s="2" t="s">
        <v>25</v>
      </c>
      <c r="H6479" s="3">
        <v>42382</v>
      </c>
    </row>
    <row r="6480" spans="1:8">
      <c r="A6480" s="2" t="s">
        <v>1052</v>
      </c>
      <c r="B6480" s="12">
        <v>66582031531</v>
      </c>
      <c r="C6480" s="2">
        <v>7.4869399999999997</v>
      </c>
      <c r="D6480" s="2">
        <v>8.2280800000000003</v>
      </c>
      <c r="E6480" s="2" t="s">
        <v>24</v>
      </c>
      <c r="F6480" s="2">
        <v>9.9000000000000005E-2</v>
      </c>
      <c r="G6480" s="2" t="s">
        <v>25</v>
      </c>
      <c r="H6480" s="3">
        <v>42382</v>
      </c>
    </row>
    <row r="6481" spans="1:8">
      <c r="A6481" s="2" t="s">
        <v>1885</v>
      </c>
      <c r="B6481" s="12">
        <v>59417010110</v>
      </c>
      <c r="C6481" s="2">
        <v>7.3343600000000002</v>
      </c>
      <c r="D6481" s="2">
        <v>7.9945199999999996</v>
      </c>
      <c r="E6481" s="2" t="s">
        <v>24</v>
      </c>
      <c r="F6481" s="2">
        <v>0.09</v>
      </c>
      <c r="G6481" s="2" t="s">
        <v>25</v>
      </c>
      <c r="H6481" s="3">
        <v>42382</v>
      </c>
    </row>
    <row r="6482" spans="1:8">
      <c r="A6482" s="2" t="s">
        <v>647</v>
      </c>
      <c r="B6482" s="12">
        <v>59417010210</v>
      </c>
      <c r="C6482" s="2">
        <v>7.3344399999999998</v>
      </c>
      <c r="D6482" s="2">
        <v>7.9946099999999998</v>
      </c>
      <c r="E6482" s="2" t="s">
        <v>24</v>
      </c>
      <c r="F6482" s="2">
        <v>0.09</v>
      </c>
      <c r="G6482" s="2" t="s">
        <v>25</v>
      </c>
      <c r="H6482" s="3">
        <v>42382</v>
      </c>
    </row>
    <row r="6483" spans="1:8">
      <c r="A6483" s="2" t="s">
        <v>648</v>
      </c>
      <c r="B6483" s="12">
        <v>59417010310</v>
      </c>
      <c r="C6483" s="2">
        <v>7.3719200000000003</v>
      </c>
      <c r="D6483" s="2">
        <v>8.0354700000000001</v>
      </c>
      <c r="E6483" s="2" t="s">
        <v>24</v>
      </c>
      <c r="F6483" s="2">
        <v>0.09</v>
      </c>
      <c r="G6483" s="2" t="s">
        <v>25</v>
      </c>
      <c r="H6483" s="3">
        <v>42382</v>
      </c>
    </row>
    <row r="6484" spans="1:8">
      <c r="A6484" s="2" t="s">
        <v>649</v>
      </c>
      <c r="B6484" s="12">
        <v>59417010410</v>
      </c>
      <c r="C6484" s="2">
        <v>7.3661300000000001</v>
      </c>
      <c r="D6484" s="2">
        <v>8.0291599999999992</v>
      </c>
      <c r="E6484" s="2" t="s">
        <v>24</v>
      </c>
      <c r="F6484" s="2">
        <v>0.09</v>
      </c>
      <c r="G6484" s="2" t="s">
        <v>25</v>
      </c>
      <c r="H6484" s="3">
        <v>42382</v>
      </c>
    </row>
    <row r="6485" spans="1:8">
      <c r="A6485" s="2" t="s">
        <v>650</v>
      </c>
      <c r="B6485" s="12">
        <v>59417010510</v>
      </c>
      <c r="C6485" s="2">
        <v>7.3704200000000002</v>
      </c>
      <c r="D6485" s="2">
        <v>8.0338399999999996</v>
      </c>
      <c r="E6485" s="2" t="s">
        <v>24</v>
      </c>
      <c r="F6485" s="2">
        <v>0.09</v>
      </c>
      <c r="G6485" s="2" t="s">
        <v>25</v>
      </c>
      <c r="H6485" s="3">
        <v>42382</v>
      </c>
    </row>
    <row r="6486" spans="1:8">
      <c r="A6486" s="2" t="s">
        <v>651</v>
      </c>
      <c r="B6486" s="12">
        <v>59417010610</v>
      </c>
      <c r="C6486" s="2">
        <v>7.4031000000000002</v>
      </c>
      <c r="D6486" s="2">
        <v>8.0694599999999994</v>
      </c>
      <c r="E6486" s="2" t="s">
        <v>24</v>
      </c>
      <c r="F6486" s="2">
        <v>0.09</v>
      </c>
      <c r="G6486" s="2" t="s">
        <v>25</v>
      </c>
      <c r="H6486" s="3">
        <v>42382</v>
      </c>
    </row>
    <row r="6487" spans="1:8">
      <c r="A6487" s="2" t="s">
        <v>652</v>
      </c>
      <c r="B6487" s="12">
        <v>59417010710</v>
      </c>
      <c r="C6487" s="2">
        <v>7.4679799999999998</v>
      </c>
      <c r="D6487" s="2">
        <v>8.1401699999999995</v>
      </c>
      <c r="E6487" s="2" t="s">
        <v>24</v>
      </c>
      <c r="F6487" s="2">
        <v>0.09</v>
      </c>
      <c r="G6487" s="2" t="s">
        <v>25</v>
      </c>
      <c r="H6487" s="3">
        <v>42382</v>
      </c>
    </row>
    <row r="6488" spans="1:8">
      <c r="A6488" s="2" t="s">
        <v>184</v>
      </c>
      <c r="B6488" s="12">
        <v>4110150</v>
      </c>
      <c r="C6488" s="2">
        <v>36.613250000000001</v>
      </c>
      <c r="D6488" s="2">
        <v>39.908439999999999</v>
      </c>
      <c r="E6488" s="2" t="s">
        <v>24</v>
      </c>
      <c r="F6488" s="2">
        <v>0.09</v>
      </c>
      <c r="G6488" s="2" t="s">
        <v>25</v>
      </c>
      <c r="H6488" s="3">
        <v>42382</v>
      </c>
    </row>
    <row r="6489" spans="1:8">
      <c r="A6489" s="2" t="s">
        <v>963</v>
      </c>
      <c r="B6489" s="12">
        <v>4025752</v>
      </c>
      <c r="C6489" s="2">
        <v>5.5966300000000002</v>
      </c>
      <c r="D6489" s="2">
        <v>6.1003299999999996</v>
      </c>
      <c r="E6489" s="2" t="s">
        <v>24</v>
      </c>
      <c r="F6489" s="2">
        <v>0.09</v>
      </c>
      <c r="G6489" s="2" t="s">
        <v>25</v>
      </c>
      <c r="H6489" s="3">
        <v>42382</v>
      </c>
    </row>
    <row r="6490" spans="1:8">
      <c r="A6490" s="2" t="s">
        <v>658</v>
      </c>
      <c r="B6490" s="12">
        <v>63402051001</v>
      </c>
      <c r="C6490" s="2">
        <v>4.0154399999999999</v>
      </c>
      <c r="D6490" s="2">
        <v>4.4124499999999998</v>
      </c>
      <c r="E6490" s="2" t="s">
        <v>24</v>
      </c>
      <c r="F6490" s="2">
        <v>9.8900000000000002E-2</v>
      </c>
      <c r="G6490" s="2" t="s">
        <v>25</v>
      </c>
      <c r="H6490" s="3">
        <v>42382</v>
      </c>
    </row>
    <row r="6491" spans="1:8">
      <c r="A6491" s="2" t="s">
        <v>1717</v>
      </c>
      <c r="B6491" s="12">
        <v>24580090</v>
      </c>
      <c r="C6491" s="2">
        <v>3.3024800000000001</v>
      </c>
      <c r="D6491" s="2">
        <v>3.6294599999999999</v>
      </c>
      <c r="E6491" s="2" t="s">
        <v>24</v>
      </c>
      <c r="F6491" s="2">
        <v>9.9000000000000005E-2</v>
      </c>
      <c r="G6491" s="2" t="s">
        <v>25</v>
      </c>
      <c r="H6491" s="3">
        <v>42382</v>
      </c>
    </row>
    <row r="6492" spans="1:8">
      <c r="A6492" s="2" t="s">
        <v>1054</v>
      </c>
      <c r="B6492" s="12">
        <v>66582041428</v>
      </c>
      <c r="C6492" s="2">
        <v>7.6058300000000001</v>
      </c>
      <c r="D6492" s="2">
        <v>8.3588500000000003</v>
      </c>
      <c r="E6492" s="2" t="s">
        <v>24</v>
      </c>
      <c r="F6492" s="2">
        <v>9.9000000000000005E-2</v>
      </c>
      <c r="G6492" s="2" t="s">
        <v>25</v>
      </c>
      <c r="H6492" s="3">
        <v>42382</v>
      </c>
    </row>
    <row r="6493" spans="1:8">
      <c r="A6493" s="2" t="s">
        <v>1718</v>
      </c>
      <c r="B6493" s="12">
        <v>78041420</v>
      </c>
      <c r="C6493" s="2">
        <v>14.08625</v>
      </c>
      <c r="D6493" s="2">
        <v>14.508839999999999</v>
      </c>
      <c r="E6493" s="2" t="s">
        <v>24</v>
      </c>
      <c r="F6493" s="2">
        <v>0.03</v>
      </c>
      <c r="G6493" s="2" t="s">
        <v>25</v>
      </c>
      <c r="H6493" s="3">
        <v>42382</v>
      </c>
    </row>
    <row r="6494" spans="1:8">
      <c r="A6494" s="2" t="s">
        <v>1719</v>
      </c>
      <c r="B6494" s="12">
        <v>78041520</v>
      </c>
      <c r="C6494" s="2">
        <v>21.28078</v>
      </c>
      <c r="D6494" s="2">
        <v>21.91921</v>
      </c>
      <c r="E6494" s="2" t="s">
        <v>24</v>
      </c>
      <c r="F6494" s="2">
        <v>0.03</v>
      </c>
      <c r="G6494" s="2" t="s">
        <v>25</v>
      </c>
      <c r="H6494" s="3">
        <v>42382</v>
      </c>
    </row>
    <row r="6495" spans="1:8">
      <c r="A6495" s="2" t="s">
        <v>1574</v>
      </c>
      <c r="B6495" s="12">
        <v>42211020329</v>
      </c>
      <c r="C6495" s="2">
        <v>2.8742899999999998</v>
      </c>
      <c r="D6495" s="2">
        <v>3.1480399999999999</v>
      </c>
      <c r="E6495" s="2" t="s">
        <v>24</v>
      </c>
      <c r="F6495" s="2">
        <v>9.5200000000000007E-2</v>
      </c>
      <c r="G6495" s="2" t="s">
        <v>25</v>
      </c>
      <c r="H6495" s="3">
        <v>42382</v>
      </c>
    </row>
    <row r="6496" spans="1:8">
      <c r="A6496" s="2" t="s">
        <v>1575</v>
      </c>
      <c r="B6496" s="12">
        <v>42211020429</v>
      </c>
      <c r="C6496" s="2">
        <v>2.8395999999999999</v>
      </c>
      <c r="D6496" s="2">
        <v>3.1100400000000001</v>
      </c>
      <c r="E6496" s="2" t="s">
        <v>24</v>
      </c>
      <c r="F6496" s="2">
        <v>9.5200000000000007E-2</v>
      </c>
      <c r="G6496" s="2" t="s">
        <v>25</v>
      </c>
      <c r="H6496" s="3">
        <v>42382</v>
      </c>
    </row>
    <row r="6497" spans="1:8">
      <c r="A6497" s="2" t="s">
        <v>669</v>
      </c>
      <c r="B6497" s="12">
        <v>23361525</v>
      </c>
      <c r="C6497" s="2">
        <v>53.391820000000003</v>
      </c>
      <c r="D6497" s="2">
        <v>58.67868</v>
      </c>
      <c r="E6497" s="2" t="s">
        <v>24</v>
      </c>
      <c r="F6497" s="2">
        <v>9.9000000000000005E-2</v>
      </c>
      <c r="G6497" s="2" t="s">
        <v>25</v>
      </c>
      <c r="H6497" s="3">
        <v>42382</v>
      </c>
    </row>
    <row r="6498" spans="1:8">
      <c r="A6498" s="2" t="s">
        <v>1845</v>
      </c>
      <c r="B6498" s="12">
        <v>75989055012</v>
      </c>
      <c r="C6498" s="2">
        <v>18.520479999999999</v>
      </c>
      <c r="D6498" s="2">
        <v>21.299109999999999</v>
      </c>
      <c r="E6498" s="2" t="s">
        <v>24</v>
      </c>
      <c r="F6498" s="2">
        <v>0.15</v>
      </c>
      <c r="G6498" s="2" t="s">
        <v>25</v>
      </c>
      <c r="H6498" s="3">
        <v>42389</v>
      </c>
    </row>
    <row r="6499" spans="1:8">
      <c r="A6499" s="2" t="s">
        <v>149</v>
      </c>
      <c r="B6499" s="12">
        <v>88250033</v>
      </c>
      <c r="C6499" s="2">
        <v>21.75123</v>
      </c>
      <c r="D6499" s="2">
        <v>23.012799999999999</v>
      </c>
      <c r="E6499" s="2" t="s">
        <v>24</v>
      </c>
      <c r="F6499" s="2">
        <v>5.8000000000000003E-2</v>
      </c>
      <c r="G6499" s="2" t="s">
        <v>25</v>
      </c>
      <c r="H6499" s="3">
        <v>42389</v>
      </c>
    </row>
    <row r="6500" spans="1:8">
      <c r="A6500" s="2" t="s">
        <v>150</v>
      </c>
      <c r="B6500" s="12">
        <v>88250205</v>
      </c>
      <c r="C6500" s="2">
        <v>27.883780000000002</v>
      </c>
      <c r="D6500" s="2">
        <v>29.50132</v>
      </c>
      <c r="E6500" s="2" t="s">
        <v>24</v>
      </c>
      <c r="F6500" s="2">
        <v>5.8000000000000003E-2</v>
      </c>
      <c r="G6500" s="2" t="s">
        <v>25</v>
      </c>
      <c r="H6500" s="3">
        <v>42389</v>
      </c>
    </row>
    <row r="6501" spans="1:8">
      <c r="A6501" s="2" t="s">
        <v>1334</v>
      </c>
      <c r="B6501" s="12">
        <v>55513002504</v>
      </c>
      <c r="C6501" s="2">
        <v>1359.2914499999999</v>
      </c>
      <c r="D6501" s="2">
        <v>1427.5278800000001</v>
      </c>
      <c r="E6501" s="2" t="s">
        <v>24</v>
      </c>
      <c r="F6501" s="2">
        <v>5.0200000000000002E-2</v>
      </c>
      <c r="G6501" s="2" t="s">
        <v>25</v>
      </c>
      <c r="H6501" s="3">
        <v>42389</v>
      </c>
    </row>
    <row r="6502" spans="1:8">
      <c r="A6502" s="2" t="s">
        <v>1303</v>
      </c>
      <c r="B6502" s="12">
        <v>65597011130</v>
      </c>
      <c r="C6502" s="2">
        <v>5.7964799999999999</v>
      </c>
      <c r="D6502" s="2">
        <v>6.3234399999999997</v>
      </c>
      <c r="E6502" s="2" t="s">
        <v>24</v>
      </c>
      <c r="F6502" s="2">
        <v>9.0899999999999995E-2</v>
      </c>
      <c r="G6502" s="2" t="s">
        <v>25</v>
      </c>
      <c r="H6502" s="3">
        <v>42389</v>
      </c>
    </row>
    <row r="6503" spans="1:8">
      <c r="A6503" s="2" t="s">
        <v>1304</v>
      </c>
      <c r="B6503" s="12">
        <v>65597011330</v>
      </c>
      <c r="C6503" s="2">
        <v>7.4127099999999997</v>
      </c>
      <c r="D6503" s="2">
        <v>8.0813299999999995</v>
      </c>
      <c r="E6503" s="2" t="s">
        <v>24</v>
      </c>
      <c r="F6503" s="2">
        <v>9.0200000000000002E-2</v>
      </c>
      <c r="G6503" s="2" t="s">
        <v>25</v>
      </c>
      <c r="H6503" s="3">
        <v>42389</v>
      </c>
    </row>
    <row r="6504" spans="1:8">
      <c r="A6504" s="2" t="s">
        <v>1305</v>
      </c>
      <c r="B6504" s="12">
        <v>65597011030</v>
      </c>
      <c r="C6504" s="2">
        <v>5.8204099999999999</v>
      </c>
      <c r="D6504" s="2">
        <v>6.3495499999999998</v>
      </c>
      <c r="E6504" s="2" t="s">
        <v>24</v>
      </c>
      <c r="F6504" s="2">
        <v>9.0899999999999995E-2</v>
      </c>
      <c r="G6504" s="2" t="s">
        <v>25</v>
      </c>
      <c r="H6504" s="3">
        <v>42389</v>
      </c>
    </row>
    <row r="6505" spans="1:8">
      <c r="A6505" s="2" t="s">
        <v>1306</v>
      </c>
      <c r="B6505" s="12">
        <v>65597011230</v>
      </c>
      <c r="C6505" s="2">
        <v>7.4417900000000001</v>
      </c>
      <c r="D6505" s="2">
        <v>8.1130399999999998</v>
      </c>
      <c r="E6505" s="2" t="s">
        <v>24</v>
      </c>
      <c r="F6505" s="2">
        <v>9.0200000000000002E-2</v>
      </c>
      <c r="G6505" s="2" t="s">
        <v>25</v>
      </c>
      <c r="H6505" s="3">
        <v>42389</v>
      </c>
    </row>
    <row r="6506" spans="1:8">
      <c r="A6506" s="2" t="s">
        <v>1307</v>
      </c>
      <c r="B6506" s="12">
        <v>65597010303</v>
      </c>
      <c r="C6506" s="2">
        <v>4.6872699999999998</v>
      </c>
      <c r="D6506" s="2">
        <v>5.1124999999999998</v>
      </c>
      <c r="E6506" s="2" t="s">
        <v>24</v>
      </c>
      <c r="F6506" s="2">
        <v>9.0700000000000003E-2</v>
      </c>
      <c r="G6506" s="2" t="s">
        <v>25</v>
      </c>
      <c r="H6506" s="3">
        <v>42389</v>
      </c>
    </row>
    <row r="6507" spans="1:8">
      <c r="A6507" s="2" t="s">
        <v>1309</v>
      </c>
      <c r="B6507" s="12">
        <v>65597010130</v>
      </c>
      <c r="C6507" s="2">
        <v>3.84544</v>
      </c>
      <c r="D6507" s="2">
        <v>4.1941499999999996</v>
      </c>
      <c r="E6507" s="2" t="s">
        <v>24</v>
      </c>
      <c r="F6507" s="2">
        <v>9.0700000000000003E-2</v>
      </c>
      <c r="G6507" s="2" t="s">
        <v>25</v>
      </c>
      <c r="H6507" s="3">
        <v>42389</v>
      </c>
    </row>
    <row r="6508" spans="1:8">
      <c r="A6508" s="2" t="s">
        <v>1310</v>
      </c>
      <c r="B6508" s="12">
        <v>65597010530</v>
      </c>
      <c r="C6508" s="2">
        <v>4.7002600000000001</v>
      </c>
      <c r="D6508" s="2">
        <v>5.1266699999999998</v>
      </c>
      <c r="E6508" s="2" t="s">
        <v>24</v>
      </c>
      <c r="F6508" s="2">
        <v>9.0700000000000003E-2</v>
      </c>
      <c r="G6508" s="2" t="s">
        <v>25</v>
      </c>
      <c r="H6508" s="3">
        <v>42389</v>
      </c>
    </row>
    <row r="6509" spans="1:8">
      <c r="A6509" s="2" t="s">
        <v>1311</v>
      </c>
      <c r="B6509" s="12">
        <v>65597010630</v>
      </c>
      <c r="C6509" s="2">
        <v>6.52494</v>
      </c>
      <c r="D6509" s="2">
        <v>7.1145899999999997</v>
      </c>
      <c r="E6509" s="2" t="s">
        <v>24</v>
      </c>
      <c r="F6509" s="2">
        <v>9.0399999999999994E-2</v>
      </c>
      <c r="G6509" s="2" t="s">
        <v>25</v>
      </c>
      <c r="H6509" s="3">
        <v>42389</v>
      </c>
    </row>
    <row r="6510" spans="1:8">
      <c r="A6510" s="2" t="s">
        <v>1312</v>
      </c>
      <c r="B6510" s="12">
        <v>65597010730</v>
      </c>
      <c r="C6510" s="2">
        <v>6.5411999999999999</v>
      </c>
      <c r="D6510" s="2">
        <v>7.1323299999999996</v>
      </c>
      <c r="E6510" s="2" t="s">
        <v>24</v>
      </c>
      <c r="F6510" s="2">
        <v>9.0399999999999994E-2</v>
      </c>
      <c r="G6510" s="2" t="s">
        <v>25</v>
      </c>
      <c r="H6510" s="3">
        <v>42389</v>
      </c>
    </row>
    <row r="6511" spans="1:8">
      <c r="A6511" s="2" t="s">
        <v>1965</v>
      </c>
      <c r="B6511" s="12">
        <v>68025005330</v>
      </c>
      <c r="C6511" s="2">
        <v>8.6501699999999992</v>
      </c>
      <c r="D6511" s="2">
        <v>8.9095899999999997</v>
      </c>
      <c r="E6511" s="2" t="s">
        <v>24</v>
      </c>
      <c r="F6511" s="2">
        <v>0.03</v>
      </c>
      <c r="G6511" s="2" t="s">
        <v>25</v>
      </c>
      <c r="H6511" s="3">
        <v>42389</v>
      </c>
    </row>
    <row r="6512" spans="1:8">
      <c r="A6512" s="2" t="s">
        <v>1966</v>
      </c>
      <c r="B6512" s="12">
        <v>68025005530</v>
      </c>
      <c r="C6512" s="2">
        <v>11.186</v>
      </c>
      <c r="D6512" s="2">
        <v>11.52158</v>
      </c>
      <c r="E6512" s="2" t="s">
        <v>24</v>
      </c>
      <c r="F6512" s="2">
        <v>0.03</v>
      </c>
      <c r="G6512" s="2" t="s">
        <v>25</v>
      </c>
      <c r="H6512" s="3">
        <v>42389</v>
      </c>
    </row>
    <row r="6513" spans="1:8">
      <c r="A6513" s="2" t="s">
        <v>1124</v>
      </c>
      <c r="B6513" s="12">
        <v>68025006030</v>
      </c>
      <c r="C6513" s="2">
        <v>3.8792300000000002</v>
      </c>
      <c r="D6513" s="2">
        <v>4.1506699999999999</v>
      </c>
      <c r="E6513" s="2" t="s">
        <v>24</v>
      </c>
      <c r="F6513" s="2">
        <v>7.0000000000000007E-2</v>
      </c>
      <c r="G6513" s="2" t="s">
        <v>25</v>
      </c>
      <c r="H6513" s="3">
        <v>42389</v>
      </c>
    </row>
    <row r="6514" spans="1:8">
      <c r="A6514" s="2" t="s">
        <v>986</v>
      </c>
      <c r="B6514" s="12">
        <v>245088030</v>
      </c>
      <c r="C6514" s="2">
        <v>3.18513</v>
      </c>
      <c r="D6514" s="2">
        <v>3.3633500000000001</v>
      </c>
      <c r="E6514" s="2" t="s">
        <v>24</v>
      </c>
      <c r="F6514" s="2">
        <v>5.6000000000000001E-2</v>
      </c>
      <c r="G6514" s="2" t="s">
        <v>25</v>
      </c>
      <c r="H6514" s="3">
        <v>42389</v>
      </c>
    </row>
    <row r="6515" spans="1:8">
      <c r="A6515" s="2" t="s">
        <v>987</v>
      </c>
      <c r="B6515" s="12">
        <v>245088130</v>
      </c>
      <c r="C6515" s="2">
        <v>3.2069399999999999</v>
      </c>
      <c r="D6515" s="2">
        <v>3.4314300000000002</v>
      </c>
      <c r="E6515" s="2" t="s">
        <v>24</v>
      </c>
      <c r="F6515" s="2">
        <v>7.0000000000000007E-2</v>
      </c>
      <c r="G6515" s="2" t="s">
        <v>25</v>
      </c>
      <c r="H6515" s="3">
        <v>42389</v>
      </c>
    </row>
    <row r="6516" spans="1:8">
      <c r="A6516" s="2" t="s">
        <v>988</v>
      </c>
      <c r="B6516" s="12">
        <v>245088230</v>
      </c>
      <c r="C6516" s="2">
        <v>3.2173099999999999</v>
      </c>
      <c r="D6516" s="2">
        <v>3.4290699999999998</v>
      </c>
      <c r="E6516" s="2" t="s">
        <v>24</v>
      </c>
      <c r="F6516" s="2">
        <v>6.5799999999999997E-2</v>
      </c>
      <c r="G6516" s="2" t="s">
        <v>25</v>
      </c>
      <c r="H6516" s="3">
        <v>42389</v>
      </c>
    </row>
    <row r="6517" spans="1:8">
      <c r="A6517" s="2" t="s">
        <v>1392</v>
      </c>
      <c r="B6517" s="12">
        <v>37024523</v>
      </c>
      <c r="C6517" s="2">
        <v>6.7611600000000003</v>
      </c>
      <c r="D6517" s="2">
        <v>7.1666999999999996</v>
      </c>
      <c r="E6517" s="2" t="s">
        <v>24</v>
      </c>
      <c r="F6517" s="2">
        <v>0.06</v>
      </c>
      <c r="G6517" s="2" t="s">
        <v>25</v>
      </c>
      <c r="H6517" s="3">
        <v>42389</v>
      </c>
    </row>
    <row r="6518" spans="1:8">
      <c r="A6518" s="2" t="s">
        <v>1013</v>
      </c>
      <c r="B6518" s="12">
        <v>37601030</v>
      </c>
      <c r="C6518" s="2">
        <v>10.481949999999999</v>
      </c>
      <c r="D6518" s="2">
        <v>11.739789999999999</v>
      </c>
      <c r="E6518" s="2" t="s">
        <v>24</v>
      </c>
      <c r="F6518" s="2">
        <v>0.12</v>
      </c>
      <c r="G6518" s="2" t="s">
        <v>25</v>
      </c>
      <c r="H6518" s="3">
        <v>42389</v>
      </c>
    </row>
    <row r="6519" spans="1:8">
      <c r="A6519" s="2" t="s">
        <v>1014</v>
      </c>
      <c r="B6519" s="12">
        <v>37480235</v>
      </c>
      <c r="C6519" s="2">
        <v>3.06426</v>
      </c>
      <c r="D6519" s="2">
        <v>3.4319999999999999</v>
      </c>
      <c r="E6519" s="2" t="s">
        <v>24</v>
      </c>
      <c r="F6519" s="2">
        <v>0.12</v>
      </c>
      <c r="G6519" s="2" t="s">
        <v>25</v>
      </c>
      <c r="H6519" s="3">
        <v>42389</v>
      </c>
    </row>
    <row r="6520" spans="1:8">
      <c r="A6520" s="2" t="s">
        <v>1313</v>
      </c>
      <c r="B6520" s="12">
        <v>63395020113</v>
      </c>
      <c r="C6520" s="2">
        <v>4.8005199999999997</v>
      </c>
      <c r="D6520" s="2">
        <v>5.2342899999999997</v>
      </c>
      <c r="E6520" s="2" t="s">
        <v>24</v>
      </c>
      <c r="F6520" s="2">
        <v>9.0399999999999994E-2</v>
      </c>
      <c r="G6520" s="2" t="s">
        <v>25</v>
      </c>
      <c r="H6520" s="3">
        <v>42389</v>
      </c>
    </row>
    <row r="6521" spans="1:8">
      <c r="A6521" s="2" t="s">
        <v>1561</v>
      </c>
      <c r="B6521" s="12">
        <v>37044267</v>
      </c>
      <c r="C6521" s="2">
        <v>4.9618700000000002</v>
      </c>
      <c r="D6521" s="2">
        <v>5.5572900000000001</v>
      </c>
      <c r="E6521" s="2" t="s">
        <v>24</v>
      </c>
      <c r="F6521" s="2">
        <v>0.12</v>
      </c>
      <c r="G6521" s="2" t="s">
        <v>25</v>
      </c>
      <c r="H6521" s="3">
        <v>42389</v>
      </c>
    </row>
    <row r="6522" spans="1:8">
      <c r="A6522" s="2" t="s">
        <v>1128</v>
      </c>
      <c r="B6522" s="12">
        <v>68025004610</v>
      </c>
      <c r="C6522" s="2">
        <v>5.8322399999999996</v>
      </c>
      <c r="D6522" s="2">
        <v>6.2404400000000004</v>
      </c>
      <c r="E6522" s="2" t="s">
        <v>24</v>
      </c>
      <c r="F6522" s="2">
        <v>7.0000000000000007E-2</v>
      </c>
      <c r="G6522" s="2" t="s">
        <v>25</v>
      </c>
      <c r="H6522" s="3">
        <v>42389</v>
      </c>
    </row>
    <row r="6523" spans="1:8">
      <c r="A6523" s="2" t="s">
        <v>1129</v>
      </c>
      <c r="B6523" s="12">
        <v>68025004710</v>
      </c>
      <c r="C6523" s="2">
        <v>6.4048999999999996</v>
      </c>
      <c r="D6523" s="2">
        <v>6.8532400000000004</v>
      </c>
      <c r="E6523" s="2" t="s">
        <v>24</v>
      </c>
      <c r="F6523" s="2">
        <v>7.0000000000000007E-2</v>
      </c>
      <c r="G6523" s="2" t="s">
        <v>25</v>
      </c>
      <c r="H6523" s="3">
        <v>42389</v>
      </c>
    </row>
    <row r="6524" spans="1:8">
      <c r="A6524" s="2" t="s">
        <v>846</v>
      </c>
      <c r="B6524" s="12">
        <v>65000603</v>
      </c>
      <c r="C6524" s="2">
        <v>44.857819999999997</v>
      </c>
      <c r="D6524" s="2">
        <v>47.998759999999997</v>
      </c>
      <c r="E6524" s="2" t="s">
        <v>24</v>
      </c>
      <c r="F6524" s="2">
        <v>7.0000000000000007E-2</v>
      </c>
      <c r="G6524" s="2" t="s">
        <v>25</v>
      </c>
      <c r="H6524" s="3">
        <v>42389</v>
      </c>
    </row>
    <row r="6525" spans="1:8">
      <c r="A6525" s="2" t="s">
        <v>1033</v>
      </c>
      <c r="B6525" s="12">
        <v>37814006</v>
      </c>
      <c r="C6525" s="2">
        <v>56.212330000000001</v>
      </c>
      <c r="D6525" s="2">
        <v>62.957810000000002</v>
      </c>
      <c r="E6525" s="2" t="s">
        <v>24</v>
      </c>
      <c r="F6525" s="2">
        <v>0.12</v>
      </c>
      <c r="G6525" s="2" t="s">
        <v>25</v>
      </c>
      <c r="H6525" s="3">
        <v>42389</v>
      </c>
    </row>
    <row r="6526" spans="1:8">
      <c r="A6526" s="2" t="s">
        <v>1135</v>
      </c>
      <c r="B6526" s="12">
        <v>68025004430</v>
      </c>
      <c r="C6526" s="2">
        <v>3.8886400000000001</v>
      </c>
      <c r="D6526" s="2">
        <v>4.1608499999999999</v>
      </c>
      <c r="E6526" s="2" t="s">
        <v>24</v>
      </c>
      <c r="F6526" s="2">
        <v>7.0000000000000007E-2</v>
      </c>
      <c r="G6526" s="2" t="s">
        <v>25</v>
      </c>
      <c r="H6526" s="3">
        <v>42389</v>
      </c>
    </row>
    <row r="6527" spans="1:8">
      <c r="A6527" s="2" t="s">
        <v>1136</v>
      </c>
      <c r="B6527" s="12">
        <v>68025005930</v>
      </c>
      <c r="C6527" s="2">
        <v>3.7701699999999998</v>
      </c>
      <c r="D6527" s="2">
        <v>4.0340400000000001</v>
      </c>
      <c r="E6527" s="2" t="s">
        <v>24</v>
      </c>
      <c r="F6527" s="2">
        <v>7.0000000000000007E-2</v>
      </c>
      <c r="G6527" s="2" t="s">
        <v>25</v>
      </c>
      <c r="H6527" s="3">
        <v>42389</v>
      </c>
    </row>
    <row r="6528" spans="1:8">
      <c r="A6528" s="2" t="s">
        <v>1967</v>
      </c>
      <c r="B6528" s="12">
        <v>37682210</v>
      </c>
      <c r="C6528" s="2">
        <v>10.3805</v>
      </c>
      <c r="D6528" s="2">
        <v>11.62595</v>
      </c>
      <c r="E6528" s="2" t="s">
        <v>24</v>
      </c>
      <c r="F6528" s="2">
        <v>0.12</v>
      </c>
      <c r="G6528" s="2" t="s">
        <v>25</v>
      </c>
      <c r="H6528" s="3">
        <v>42389</v>
      </c>
    </row>
    <row r="6529" spans="1:8">
      <c r="A6529" s="2" t="s">
        <v>1040</v>
      </c>
      <c r="B6529" s="12">
        <v>68220014210</v>
      </c>
      <c r="C6529" s="2">
        <v>10.3805</v>
      </c>
      <c r="D6529" s="2">
        <v>11.62595</v>
      </c>
      <c r="E6529" s="2" t="s">
        <v>24</v>
      </c>
      <c r="F6529" s="2">
        <v>0.12</v>
      </c>
      <c r="G6529" s="2" t="s">
        <v>25</v>
      </c>
      <c r="H6529" s="3">
        <v>42389</v>
      </c>
    </row>
    <row r="6530" spans="1:8">
      <c r="A6530" s="2" t="s">
        <v>976</v>
      </c>
      <c r="B6530" s="12">
        <v>55513071001</v>
      </c>
      <c r="C6530" s="2">
        <v>923.76658999999995</v>
      </c>
      <c r="D6530" s="2">
        <v>969.04962</v>
      </c>
      <c r="E6530" s="2" t="s">
        <v>24</v>
      </c>
      <c r="F6530" s="2">
        <v>4.9000000000000002E-2</v>
      </c>
      <c r="G6530" s="2" t="s">
        <v>25</v>
      </c>
      <c r="H6530" s="3">
        <v>42389</v>
      </c>
    </row>
    <row r="6531" spans="1:8">
      <c r="A6531" s="2" t="s">
        <v>1580</v>
      </c>
      <c r="B6531" s="12">
        <v>44087002203</v>
      </c>
      <c r="C6531" s="2">
        <v>909.31215999999995</v>
      </c>
      <c r="D6531" s="2">
        <v>944.77533000000005</v>
      </c>
      <c r="E6531" s="2" t="s">
        <v>24</v>
      </c>
      <c r="F6531" s="2">
        <v>3.9E-2</v>
      </c>
      <c r="G6531" s="2" t="s">
        <v>25</v>
      </c>
      <c r="H6531" s="3">
        <v>42389</v>
      </c>
    </row>
    <row r="6532" spans="1:8">
      <c r="A6532" s="2" t="s">
        <v>188</v>
      </c>
      <c r="B6532" s="12">
        <v>44087004403</v>
      </c>
      <c r="C6532" s="2">
        <v>924.79957999999999</v>
      </c>
      <c r="D6532" s="2">
        <v>960.86676</v>
      </c>
      <c r="E6532" s="2" t="s">
        <v>24</v>
      </c>
      <c r="F6532" s="2">
        <v>3.9E-2</v>
      </c>
      <c r="G6532" s="2" t="s">
        <v>25</v>
      </c>
      <c r="H6532" s="3">
        <v>42389</v>
      </c>
    </row>
    <row r="6533" spans="1:8">
      <c r="A6533" s="2" t="s">
        <v>1968</v>
      </c>
      <c r="B6533" s="12">
        <v>65597020305</v>
      </c>
      <c r="C6533" s="2">
        <v>8.8722700000000003</v>
      </c>
      <c r="D6533" s="2">
        <v>9.3236000000000008</v>
      </c>
      <c r="E6533" s="2" t="s">
        <v>24</v>
      </c>
      <c r="F6533" s="2">
        <v>5.0900000000000001E-2</v>
      </c>
      <c r="G6533" s="2" t="s">
        <v>25</v>
      </c>
      <c r="H6533" s="3">
        <v>42389</v>
      </c>
    </row>
    <row r="6534" spans="1:8">
      <c r="A6534" s="2" t="s">
        <v>565</v>
      </c>
      <c r="B6534" s="12">
        <v>55513007330</v>
      </c>
      <c r="C6534" s="2">
        <v>20.588609999999999</v>
      </c>
      <c r="D6534" s="2">
        <v>22.23837</v>
      </c>
      <c r="E6534" s="2" t="s">
        <v>24</v>
      </c>
      <c r="F6534" s="2">
        <v>8.0100000000000005E-2</v>
      </c>
      <c r="G6534" s="2" t="s">
        <v>25</v>
      </c>
      <c r="H6534" s="3">
        <v>42389</v>
      </c>
    </row>
    <row r="6535" spans="1:8">
      <c r="A6535" s="2" t="s">
        <v>566</v>
      </c>
      <c r="B6535" s="12">
        <v>55513007430</v>
      </c>
      <c r="C6535" s="2">
        <v>41.111730000000001</v>
      </c>
      <c r="D6535" s="2">
        <v>44.406010000000002</v>
      </c>
      <c r="E6535" s="2" t="s">
        <v>24</v>
      </c>
      <c r="F6535" s="2">
        <v>8.0100000000000005E-2</v>
      </c>
      <c r="G6535" s="2" t="s">
        <v>25</v>
      </c>
      <c r="H6535" s="3">
        <v>42389</v>
      </c>
    </row>
    <row r="6536" spans="1:8">
      <c r="A6536" s="2" t="s">
        <v>567</v>
      </c>
      <c r="B6536" s="12">
        <v>55513007530</v>
      </c>
      <c r="C6536" s="2">
        <v>61.955880000000001</v>
      </c>
      <c r="D6536" s="2">
        <v>66.920400000000001</v>
      </c>
      <c r="E6536" s="2" t="s">
        <v>24</v>
      </c>
      <c r="F6536" s="2">
        <v>8.0100000000000005E-2</v>
      </c>
      <c r="G6536" s="2" t="s">
        <v>25</v>
      </c>
      <c r="H6536" s="3">
        <v>42389</v>
      </c>
    </row>
    <row r="6537" spans="1:8">
      <c r="A6537" s="2" t="s">
        <v>95</v>
      </c>
      <c r="B6537" s="12">
        <v>42847010303</v>
      </c>
      <c r="C6537" s="2">
        <v>10.765890000000001</v>
      </c>
      <c r="D6537" s="2">
        <v>11.83182</v>
      </c>
      <c r="E6537" s="2" t="s">
        <v>24</v>
      </c>
      <c r="F6537" s="2">
        <v>9.9000000000000005E-2</v>
      </c>
      <c r="G6537" s="2" t="s">
        <v>25</v>
      </c>
      <c r="H6537" s="3">
        <v>42389</v>
      </c>
    </row>
    <row r="6538" spans="1:8">
      <c r="A6538" s="2" t="s">
        <v>96</v>
      </c>
      <c r="B6538" s="12">
        <v>42847010603</v>
      </c>
      <c r="C6538" s="2">
        <v>10.72411</v>
      </c>
      <c r="D6538" s="2">
        <v>11.7859</v>
      </c>
      <c r="E6538" s="2" t="s">
        <v>24</v>
      </c>
      <c r="F6538" s="2">
        <v>9.9000000000000005E-2</v>
      </c>
      <c r="G6538" s="2" t="s">
        <v>25</v>
      </c>
      <c r="H6538" s="3">
        <v>42389</v>
      </c>
    </row>
    <row r="6539" spans="1:8">
      <c r="A6539" s="2" t="s">
        <v>908</v>
      </c>
      <c r="B6539" s="12">
        <v>65414727</v>
      </c>
      <c r="C6539" s="2">
        <v>14.655749999999999</v>
      </c>
      <c r="D6539" s="2">
        <v>15.977119999999999</v>
      </c>
      <c r="E6539" s="2" t="s">
        <v>24</v>
      </c>
      <c r="F6539" s="2">
        <v>9.0200000000000002E-2</v>
      </c>
      <c r="G6539" s="2" t="s">
        <v>25</v>
      </c>
      <c r="H6539" s="3">
        <v>42389</v>
      </c>
    </row>
    <row r="6540" spans="1:8">
      <c r="A6540" s="2" t="s">
        <v>1046</v>
      </c>
      <c r="B6540" s="12">
        <v>37200101</v>
      </c>
      <c r="C6540" s="2">
        <v>7.8421799999999999</v>
      </c>
      <c r="D6540" s="2">
        <v>8.7832500000000007</v>
      </c>
      <c r="E6540" s="2" t="s">
        <v>24</v>
      </c>
      <c r="F6540" s="2">
        <v>0.12</v>
      </c>
      <c r="G6540" s="2" t="s">
        <v>25</v>
      </c>
      <c r="H6540" s="3">
        <v>42389</v>
      </c>
    </row>
    <row r="6541" spans="1:8">
      <c r="A6541" s="2" t="s">
        <v>1288</v>
      </c>
      <c r="B6541" s="12">
        <v>65026005</v>
      </c>
      <c r="C6541" s="2">
        <v>53.261789999999998</v>
      </c>
      <c r="D6541" s="2">
        <v>58.054290000000002</v>
      </c>
      <c r="E6541" s="2" t="s">
        <v>24</v>
      </c>
      <c r="F6541" s="2">
        <v>0.09</v>
      </c>
      <c r="G6541" s="2" t="s">
        <v>25</v>
      </c>
      <c r="H6541" s="3">
        <v>42389</v>
      </c>
    </row>
    <row r="6542" spans="1:8">
      <c r="A6542" s="2" t="s">
        <v>1288</v>
      </c>
      <c r="B6542" s="12">
        <v>65026025</v>
      </c>
      <c r="C6542" s="2">
        <v>53.406910000000003</v>
      </c>
      <c r="D6542" s="2">
        <v>58.20232</v>
      </c>
      <c r="E6542" s="2" t="s">
        <v>24</v>
      </c>
      <c r="F6542" s="2">
        <v>8.9800000000000005E-2</v>
      </c>
      <c r="G6542" s="2" t="s">
        <v>25</v>
      </c>
      <c r="H6542" s="3">
        <v>42389</v>
      </c>
    </row>
    <row r="6543" spans="1:8">
      <c r="A6543" s="2" t="s">
        <v>936</v>
      </c>
      <c r="B6543" s="12">
        <v>173075049</v>
      </c>
      <c r="C6543" s="2">
        <v>71.166719999999998</v>
      </c>
      <c r="D6543" s="2">
        <v>78.212230000000005</v>
      </c>
      <c r="E6543" s="2" t="s">
        <v>24</v>
      </c>
      <c r="F6543" s="2">
        <v>9.9000000000000005E-2</v>
      </c>
      <c r="G6543" s="2" t="s">
        <v>25</v>
      </c>
      <c r="H6543" s="3">
        <v>42389</v>
      </c>
    </row>
    <row r="6544" spans="1:8">
      <c r="A6544" s="2" t="s">
        <v>1315</v>
      </c>
      <c r="B6544" s="12">
        <v>65597011430</v>
      </c>
      <c r="C6544" s="2">
        <v>5.8840000000000003</v>
      </c>
      <c r="D6544" s="2">
        <v>6.4189100000000003</v>
      </c>
      <c r="E6544" s="2" t="s">
        <v>24</v>
      </c>
      <c r="F6544" s="2">
        <v>9.0899999999999995E-2</v>
      </c>
      <c r="G6544" s="2" t="s">
        <v>25</v>
      </c>
      <c r="H6544" s="3">
        <v>42389</v>
      </c>
    </row>
    <row r="6545" spans="1:8">
      <c r="A6545" s="2" t="s">
        <v>1317</v>
      </c>
      <c r="B6545" s="12">
        <v>65597011830</v>
      </c>
      <c r="C6545" s="2">
        <v>7.4568899999999996</v>
      </c>
      <c r="D6545" s="2">
        <v>8.1295000000000002</v>
      </c>
      <c r="E6545" s="2" t="s">
        <v>24</v>
      </c>
      <c r="F6545" s="2">
        <v>9.0200000000000002E-2</v>
      </c>
      <c r="G6545" s="2" t="s">
        <v>25</v>
      </c>
      <c r="H6545" s="3">
        <v>42389</v>
      </c>
    </row>
    <row r="6546" spans="1:8">
      <c r="A6546" s="2" t="s">
        <v>1318</v>
      </c>
      <c r="B6546" s="12">
        <v>65597011530</v>
      </c>
      <c r="C6546" s="2">
        <v>7.4344999999999999</v>
      </c>
      <c r="D6546" s="2">
        <v>8.1050900000000006</v>
      </c>
      <c r="E6546" s="2" t="s">
        <v>24</v>
      </c>
      <c r="F6546" s="2">
        <v>9.0200000000000002E-2</v>
      </c>
      <c r="G6546" s="2" t="s">
        <v>25</v>
      </c>
      <c r="H6546" s="3">
        <v>42389</v>
      </c>
    </row>
    <row r="6547" spans="1:8">
      <c r="A6547" s="2" t="s">
        <v>1319</v>
      </c>
      <c r="B6547" s="12">
        <v>65597011630</v>
      </c>
      <c r="C6547" s="2">
        <v>7.4034800000000001</v>
      </c>
      <c r="D6547" s="2">
        <v>8.0712799999999998</v>
      </c>
      <c r="E6547" s="2" t="s">
        <v>24</v>
      </c>
      <c r="F6547" s="2">
        <v>9.0200000000000002E-2</v>
      </c>
      <c r="G6547" s="2" t="s">
        <v>25</v>
      </c>
      <c r="H6547" s="3">
        <v>42389</v>
      </c>
    </row>
    <row r="6548" spans="1:8">
      <c r="A6548" s="2" t="s">
        <v>955</v>
      </c>
      <c r="B6548" s="12">
        <v>65401303</v>
      </c>
      <c r="C6548" s="2">
        <v>44.772820000000003</v>
      </c>
      <c r="D6548" s="2">
        <v>47.907809999999998</v>
      </c>
      <c r="E6548" s="2" t="s">
        <v>24</v>
      </c>
      <c r="F6548" s="2">
        <v>7.0000000000000007E-2</v>
      </c>
      <c r="G6548" s="2" t="s">
        <v>25</v>
      </c>
      <c r="H6548" s="3">
        <v>42389</v>
      </c>
    </row>
    <row r="6549" spans="1:8">
      <c r="A6549" s="2" t="s">
        <v>1453</v>
      </c>
      <c r="B6549" s="12">
        <v>42865010002</v>
      </c>
      <c r="C6549" s="2">
        <v>1.1447499999999999</v>
      </c>
      <c r="D6549" s="2">
        <v>1.30664</v>
      </c>
      <c r="E6549" s="2" t="s">
        <v>24</v>
      </c>
      <c r="F6549" s="2">
        <v>0.1414</v>
      </c>
      <c r="G6549" s="2" t="s">
        <v>25</v>
      </c>
      <c r="H6549" s="3">
        <v>42389</v>
      </c>
    </row>
    <row r="6550" spans="1:8">
      <c r="A6550" s="2" t="s">
        <v>1729</v>
      </c>
      <c r="B6550" s="12">
        <v>43376031060</v>
      </c>
      <c r="C6550" s="2">
        <v>6.0916300000000003</v>
      </c>
      <c r="D6550" s="2">
        <v>6.6947099999999997</v>
      </c>
      <c r="E6550" s="2" t="s">
        <v>24</v>
      </c>
      <c r="F6550" s="2">
        <v>9.9000000000000005E-2</v>
      </c>
      <c r="G6550" s="2" t="s">
        <v>25</v>
      </c>
      <c r="H6550" s="3">
        <v>42389</v>
      </c>
    </row>
    <row r="6551" spans="1:8">
      <c r="A6551" s="2" t="s">
        <v>1731</v>
      </c>
      <c r="B6551" s="12">
        <v>43376033060</v>
      </c>
      <c r="C6551" s="2">
        <v>6.7574500000000004</v>
      </c>
      <c r="D6551" s="2">
        <v>7.4264299999999999</v>
      </c>
      <c r="E6551" s="2" t="s">
        <v>24</v>
      </c>
      <c r="F6551" s="2">
        <v>9.9000000000000005E-2</v>
      </c>
      <c r="G6551" s="2" t="s">
        <v>25</v>
      </c>
      <c r="H6551" s="3">
        <v>42389</v>
      </c>
    </row>
    <row r="6552" spans="1:8">
      <c r="A6552" s="2" t="s">
        <v>1969</v>
      </c>
      <c r="B6552" s="12">
        <v>43376034060</v>
      </c>
      <c r="C6552" s="2">
        <v>6.9884000000000004</v>
      </c>
      <c r="D6552" s="2">
        <v>7.68025</v>
      </c>
      <c r="E6552" s="2" t="s">
        <v>24</v>
      </c>
      <c r="F6552" s="2">
        <v>9.9000000000000005E-2</v>
      </c>
      <c r="G6552" s="2" t="s">
        <v>25</v>
      </c>
      <c r="H6552" s="3">
        <v>42389</v>
      </c>
    </row>
    <row r="6553" spans="1:8">
      <c r="A6553" s="2" t="s">
        <v>1732</v>
      </c>
      <c r="B6553" s="12">
        <v>43376035060</v>
      </c>
      <c r="C6553" s="2">
        <v>7.2514200000000004</v>
      </c>
      <c r="D6553" s="2">
        <v>7.9693100000000001</v>
      </c>
      <c r="E6553" s="2" t="s">
        <v>24</v>
      </c>
      <c r="F6553" s="2">
        <v>9.9000000000000005E-2</v>
      </c>
      <c r="G6553" s="2" t="s">
        <v>25</v>
      </c>
      <c r="H6553" s="3">
        <v>42389</v>
      </c>
    </row>
    <row r="6554" spans="1:8">
      <c r="A6554" s="2" t="s">
        <v>105</v>
      </c>
      <c r="B6554" s="12">
        <v>63717087616</v>
      </c>
      <c r="C6554" s="2">
        <v>1.26383</v>
      </c>
      <c r="D6554" s="2">
        <v>1.3889499999999999</v>
      </c>
      <c r="E6554" s="2" t="s">
        <v>24</v>
      </c>
      <c r="F6554" s="2">
        <v>9.9000000000000005E-2</v>
      </c>
      <c r="G6554" s="2" t="s">
        <v>25</v>
      </c>
      <c r="H6554" s="3">
        <v>42389</v>
      </c>
    </row>
    <row r="6555" spans="1:8">
      <c r="A6555" s="2" t="s">
        <v>1347</v>
      </c>
      <c r="B6555" s="12">
        <v>65649010302</v>
      </c>
      <c r="C6555" s="2">
        <v>3.0361099999999999</v>
      </c>
      <c r="D6555" s="2">
        <v>3.3366799999999999</v>
      </c>
      <c r="E6555" s="2" t="s">
        <v>24</v>
      </c>
      <c r="F6555" s="2">
        <v>9.9000000000000005E-2</v>
      </c>
      <c r="G6555" s="2" t="s">
        <v>25</v>
      </c>
      <c r="H6555" s="3">
        <v>42396</v>
      </c>
    </row>
    <row r="6556" spans="1:8">
      <c r="A6556" s="2" t="s">
        <v>1793</v>
      </c>
      <c r="B6556" s="12">
        <v>68012025820</v>
      </c>
      <c r="C6556" s="2">
        <v>2.94231</v>
      </c>
      <c r="D6556" s="2">
        <v>3.2335699999999998</v>
      </c>
      <c r="E6556" s="2" t="s">
        <v>24</v>
      </c>
      <c r="F6556" s="2">
        <v>9.9000000000000005E-2</v>
      </c>
      <c r="G6556" s="2" t="s">
        <v>25</v>
      </c>
      <c r="H6556" s="3">
        <v>42396</v>
      </c>
    </row>
    <row r="6557" spans="1:8">
      <c r="A6557" s="2" t="s">
        <v>117</v>
      </c>
      <c r="B6557" s="12">
        <v>430075327</v>
      </c>
      <c r="C6557" s="2">
        <v>2.6499000000000001</v>
      </c>
      <c r="D6557" s="2">
        <v>2.8618899999999998</v>
      </c>
      <c r="E6557" s="2" t="s">
        <v>24</v>
      </c>
      <c r="F6557" s="2">
        <v>0.08</v>
      </c>
      <c r="G6557" s="2" t="s">
        <v>25</v>
      </c>
      <c r="H6557" s="3">
        <v>42396</v>
      </c>
    </row>
    <row r="6558" spans="1:8">
      <c r="A6558" s="2" t="s">
        <v>1323</v>
      </c>
      <c r="B6558" s="12">
        <v>49502090230</v>
      </c>
      <c r="C6558" s="2">
        <v>44.204149999999998</v>
      </c>
      <c r="D6558" s="2">
        <v>48.580370000000002</v>
      </c>
      <c r="E6558" s="2" t="s">
        <v>24</v>
      </c>
      <c r="F6558" s="2">
        <v>9.9000000000000005E-2</v>
      </c>
      <c r="G6558" s="2" t="s">
        <v>25</v>
      </c>
      <c r="H6558" s="3">
        <v>42396</v>
      </c>
    </row>
    <row r="6559" spans="1:8">
      <c r="A6559" s="2" t="s">
        <v>1324</v>
      </c>
      <c r="B6559" s="12">
        <v>49502090030</v>
      </c>
      <c r="C6559" s="2">
        <v>44.418979999999998</v>
      </c>
      <c r="D6559" s="2">
        <v>48.816450000000003</v>
      </c>
      <c r="E6559" s="2" t="s">
        <v>24</v>
      </c>
      <c r="F6559" s="2">
        <v>9.9000000000000005E-2</v>
      </c>
      <c r="G6559" s="2" t="s">
        <v>25</v>
      </c>
      <c r="H6559" s="3">
        <v>42396</v>
      </c>
    </row>
    <row r="6560" spans="1:8">
      <c r="A6560" s="2" t="s">
        <v>1325</v>
      </c>
      <c r="B6560" s="12">
        <v>49502090130</v>
      </c>
      <c r="C6560" s="2">
        <v>43.995959999999997</v>
      </c>
      <c r="D6560" s="2">
        <v>48.351559999999999</v>
      </c>
      <c r="E6560" s="2" t="s">
        <v>24</v>
      </c>
      <c r="F6560" s="2">
        <v>9.9000000000000005E-2</v>
      </c>
      <c r="G6560" s="2" t="s">
        <v>25</v>
      </c>
      <c r="H6560" s="3">
        <v>42396</v>
      </c>
    </row>
    <row r="6561" spans="1:8">
      <c r="A6561" s="2" t="s">
        <v>391</v>
      </c>
      <c r="B6561" s="12">
        <v>74433902</v>
      </c>
      <c r="C6561" s="2">
        <v>1678.1639299999999</v>
      </c>
      <c r="D6561" s="2">
        <v>1844.30216</v>
      </c>
      <c r="E6561" s="2" t="s">
        <v>24</v>
      </c>
      <c r="F6561" s="2">
        <v>9.9000000000000005E-2</v>
      </c>
      <c r="G6561" s="2" t="s">
        <v>25</v>
      </c>
      <c r="H6561" s="3">
        <v>42396</v>
      </c>
    </row>
    <row r="6562" spans="1:8">
      <c r="A6562" s="2" t="s">
        <v>392</v>
      </c>
      <c r="B6562" s="12">
        <v>74379902</v>
      </c>
      <c r="C6562" s="2">
        <v>1666.4677799999999</v>
      </c>
      <c r="D6562" s="2">
        <v>1831.4480900000001</v>
      </c>
      <c r="E6562" s="2" t="s">
        <v>24</v>
      </c>
      <c r="F6562" s="2">
        <v>9.9000000000000005E-2</v>
      </c>
      <c r="G6562" s="2" t="s">
        <v>25</v>
      </c>
      <c r="H6562" s="3">
        <v>42396</v>
      </c>
    </row>
    <row r="6563" spans="1:8">
      <c r="A6563" s="2" t="s">
        <v>1970</v>
      </c>
      <c r="B6563" s="12">
        <v>74433906</v>
      </c>
      <c r="C6563" s="2">
        <v>1679.1919800000001</v>
      </c>
      <c r="D6563" s="2">
        <v>1845.43199</v>
      </c>
      <c r="E6563" s="2" t="s">
        <v>24</v>
      </c>
      <c r="F6563" s="2">
        <v>9.9000000000000005E-2</v>
      </c>
      <c r="G6563" s="2" t="s">
        <v>25</v>
      </c>
      <c r="H6563" s="3">
        <v>42396</v>
      </c>
    </row>
    <row r="6564" spans="1:8">
      <c r="A6564" s="2" t="s">
        <v>1971</v>
      </c>
      <c r="B6564" s="12">
        <v>74433907</v>
      </c>
      <c r="C6564" s="2">
        <v>1679.22135</v>
      </c>
      <c r="D6564" s="2">
        <v>1845.4642699999999</v>
      </c>
      <c r="E6564" s="2" t="s">
        <v>24</v>
      </c>
      <c r="F6564" s="2">
        <v>9.9000000000000005E-2</v>
      </c>
      <c r="G6564" s="2" t="s">
        <v>25</v>
      </c>
      <c r="H6564" s="3">
        <v>42396</v>
      </c>
    </row>
    <row r="6565" spans="1:8">
      <c r="A6565" s="2" t="s">
        <v>1370</v>
      </c>
      <c r="B6565" s="12">
        <v>65649020175</v>
      </c>
      <c r="C6565" s="2">
        <v>76.185209999999998</v>
      </c>
      <c r="D6565" s="2">
        <v>83.726780000000005</v>
      </c>
      <c r="E6565" s="2" t="s">
        <v>24</v>
      </c>
      <c r="F6565" s="2">
        <v>9.9000000000000005E-2</v>
      </c>
      <c r="G6565" s="2" t="s">
        <v>25</v>
      </c>
      <c r="H6565" s="3">
        <v>42396</v>
      </c>
    </row>
    <row r="6566" spans="1:8">
      <c r="A6566" s="2" t="s">
        <v>466</v>
      </c>
      <c r="B6566" s="12">
        <v>259110245</v>
      </c>
      <c r="C6566" s="2">
        <v>6.9499599999999999</v>
      </c>
      <c r="D6566" s="2">
        <v>7.6379999999999999</v>
      </c>
      <c r="E6566" s="2" t="s">
        <v>24</v>
      </c>
      <c r="F6566" s="2">
        <v>9.9000000000000005E-2</v>
      </c>
      <c r="G6566" s="2" t="s">
        <v>25</v>
      </c>
      <c r="H6566" s="3">
        <v>42396</v>
      </c>
    </row>
    <row r="6567" spans="1:8">
      <c r="A6567" s="2" t="s">
        <v>466</v>
      </c>
      <c r="B6567" s="12">
        <v>259110260</v>
      </c>
      <c r="C6567" s="2">
        <v>6.9326299999999996</v>
      </c>
      <c r="D6567" s="2">
        <v>7.6189600000000004</v>
      </c>
      <c r="E6567" s="2" t="s">
        <v>24</v>
      </c>
      <c r="F6567" s="2">
        <v>9.9000000000000005E-2</v>
      </c>
      <c r="G6567" s="2" t="s">
        <v>25</v>
      </c>
      <c r="H6567" s="3">
        <v>42396</v>
      </c>
    </row>
    <row r="6568" spans="1:8">
      <c r="A6568" s="2" t="s">
        <v>467</v>
      </c>
      <c r="B6568" s="12">
        <v>259120245</v>
      </c>
      <c r="C6568" s="2">
        <v>6.90855</v>
      </c>
      <c r="D6568" s="2">
        <v>7.5925000000000002</v>
      </c>
      <c r="E6568" s="2" t="s">
        <v>24</v>
      </c>
      <c r="F6568" s="2">
        <v>9.9000000000000005E-2</v>
      </c>
      <c r="G6568" s="2" t="s">
        <v>25</v>
      </c>
      <c r="H6568" s="3">
        <v>42396</v>
      </c>
    </row>
    <row r="6569" spans="1:8">
      <c r="A6569" s="2" t="s">
        <v>467</v>
      </c>
      <c r="B6569" s="12">
        <v>259120260</v>
      </c>
      <c r="C6569" s="2">
        <v>6.9696699999999998</v>
      </c>
      <c r="D6569" s="2">
        <v>7.6596700000000002</v>
      </c>
      <c r="E6569" s="2" t="s">
        <v>24</v>
      </c>
      <c r="F6569" s="2">
        <v>9.9000000000000005E-2</v>
      </c>
      <c r="G6569" s="2" t="s">
        <v>25</v>
      </c>
      <c r="H6569" s="3">
        <v>42396</v>
      </c>
    </row>
    <row r="6570" spans="1:8">
      <c r="A6570" s="2" t="s">
        <v>1372</v>
      </c>
      <c r="B6570" s="12">
        <v>65649070141</v>
      </c>
      <c r="C6570" s="2">
        <v>4.9399600000000001</v>
      </c>
      <c r="D6570" s="2">
        <v>5.4290599999999998</v>
      </c>
      <c r="E6570" s="2" t="s">
        <v>24</v>
      </c>
      <c r="F6570" s="2">
        <v>9.9000000000000005E-2</v>
      </c>
      <c r="G6570" s="2" t="s">
        <v>25</v>
      </c>
      <c r="H6570" s="3">
        <v>42396</v>
      </c>
    </row>
    <row r="6571" spans="1:8">
      <c r="A6571" s="2" t="s">
        <v>1800</v>
      </c>
      <c r="B6571" s="12">
        <v>49230064331</v>
      </c>
      <c r="C6571" s="2">
        <v>0.17405000000000001</v>
      </c>
      <c r="D6571" s="2">
        <v>0.20016</v>
      </c>
      <c r="E6571" s="2" t="s">
        <v>24</v>
      </c>
      <c r="F6571" s="2">
        <v>0.15</v>
      </c>
      <c r="G6571" s="2" t="s">
        <v>25</v>
      </c>
      <c r="H6571" s="3">
        <v>42396</v>
      </c>
    </row>
    <row r="6572" spans="1:8">
      <c r="A6572" s="2" t="s">
        <v>1972</v>
      </c>
      <c r="B6572" s="12">
        <v>68012030930</v>
      </c>
      <c r="C6572" s="2">
        <v>47.076889999999999</v>
      </c>
      <c r="D6572" s="2">
        <v>51.737499999999997</v>
      </c>
      <c r="E6572" s="2" t="s">
        <v>24</v>
      </c>
      <c r="F6572" s="2">
        <v>9.9000000000000005E-2</v>
      </c>
      <c r="G6572" s="2" t="s">
        <v>25</v>
      </c>
      <c r="H6572" s="3">
        <v>42396</v>
      </c>
    </row>
    <row r="6573" spans="1:8">
      <c r="A6573" s="2" t="s">
        <v>1903</v>
      </c>
      <c r="B6573" s="12">
        <v>49230064551</v>
      </c>
      <c r="C6573" s="2">
        <v>9.6356400000000004</v>
      </c>
      <c r="D6573" s="2">
        <v>10.084849999999999</v>
      </c>
      <c r="E6573" s="2" t="s">
        <v>24</v>
      </c>
      <c r="F6573" s="2">
        <v>4.6600000000000003E-2</v>
      </c>
      <c r="G6573" s="2" t="s">
        <v>25</v>
      </c>
      <c r="H6573" s="3">
        <v>42396</v>
      </c>
    </row>
    <row r="6574" spans="1:8">
      <c r="A6574" s="2" t="s">
        <v>952</v>
      </c>
      <c r="B6574" s="12">
        <v>145007130</v>
      </c>
      <c r="C6574" s="2">
        <v>7.8120500000000002</v>
      </c>
      <c r="D6574" s="2">
        <v>8.5811499999999992</v>
      </c>
      <c r="E6574" s="2" t="s">
        <v>24</v>
      </c>
      <c r="F6574" s="2">
        <v>9.8500000000000004E-2</v>
      </c>
      <c r="G6574" s="2" t="s">
        <v>25</v>
      </c>
      <c r="H6574" s="3">
        <v>42396</v>
      </c>
    </row>
    <row r="6575" spans="1:8">
      <c r="A6575" s="2" t="s">
        <v>952</v>
      </c>
      <c r="B6575" s="12">
        <v>145007160</v>
      </c>
      <c r="C6575" s="2">
        <v>7.3072999999999997</v>
      </c>
      <c r="D6575" s="2">
        <v>8.0177099999999992</v>
      </c>
      <c r="E6575" s="2" t="s">
        <v>24</v>
      </c>
      <c r="F6575" s="2">
        <v>9.7199999999999995E-2</v>
      </c>
      <c r="G6575" s="2" t="s">
        <v>25</v>
      </c>
      <c r="H6575" s="3">
        <v>42396</v>
      </c>
    </row>
    <row r="6576" spans="1:8">
      <c r="A6576" s="2" t="s">
        <v>1375</v>
      </c>
      <c r="B6576" s="12">
        <v>65649030103</v>
      </c>
      <c r="C6576" s="2">
        <v>14.14484</v>
      </c>
      <c r="D6576" s="2">
        <v>15.41788</v>
      </c>
      <c r="E6576" s="2" t="s">
        <v>24</v>
      </c>
      <c r="F6576" s="2">
        <v>0.09</v>
      </c>
      <c r="G6576" s="2" t="s">
        <v>25</v>
      </c>
      <c r="H6576" s="3">
        <v>42396</v>
      </c>
    </row>
    <row r="6577" spans="1:8">
      <c r="A6577" s="2" t="s">
        <v>1376</v>
      </c>
      <c r="B6577" s="12">
        <v>65649030302</v>
      </c>
      <c r="C6577" s="2">
        <v>27.18139</v>
      </c>
      <c r="D6577" s="2">
        <v>29.62771</v>
      </c>
      <c r="E6577" s="2" t="s">
        <v>24</v>
      </c>
      <c r="F6577" s="2">
        <v>0.09</v>
      </c>
      <c r="G6577" s="2" t="s">
        <v>25</v>
      </c>
      <c r="H6577" s="3">
        <v>42396</v>
      </c>
    </row>
    <row r="6578" spans="1:8">
      <c r="A6578" s="2" t="s">
        <v>1449</v>
      </c>
      <c r="B6578" s="12">
        <v>42865010102</v>
      </c>
      <c r="C6578" s="2">
        <v>2.2562700000000002</v>
      </c>
      <c r="D6578" s="2">
        <v>2.4570699999999999</v>
      </c>
      <c r="E6578" s="2" t="s">
        <v>24</v>
      </c>
      <c r="F6578" s="2">
        <v>8.8999999999999996E-2</v>
      </c>
      <c r="G6578" s="2" t="s">
        <v>25</v>
      </c>
      <c r="H6578" s="3">
        <v>42396</v>
      </c>
    </row>
    <row r="6579" spans="1:8">
      <c r="A6579" s="2" t="s">
        <v>1450</v>
      </c>
      <c r="B6579" s="12">
        <v>42865010202</v>
      </c>
      <c r="C6579" s="2">
        <v>3.2874300000000001</v>
      </c>
      <c r="D6579" s="2">
        <v>3.5800399999999999</v>
      </c>
      <c r="E6579" s="2" t="s">
        <v>24</v>
      </c>
      <c r="F6579" s="2">
        <v>8.8999999999999996E-2</v>
      </c>
      <c r="G6579" s="2" t="s">
        <v>25</v>
      </c>
      <c r="H6579" s="3">
        <v>42396</v>
      </c>
    </row>
    <row r="6580" spans="1:8">
      <c r="A6580" s="2" t="s">
        <v>1451</v>
      </c>
      <c r="B6580" s="12">
        <v>42865010302</v>
      </c>
      <c r="C6580" s="2">
        <v>4.4695799999999997</v>
      </c>
      <c r="D6580" s="2">
        <v>4.8673700000000002</v>
      </c>
      <c r="E6580" s="2" t="s">
        <v>24</v>
      </c>
      <c r="F6580" s="2">
        <v>8.8999999999999996E-2</v>
      </c>
      <c r="G6580" s="2" t="s">
        <v>25</v>
      </c>
      <c r="H6580" s="3">
        <v>42396</v>
      </c>
    </row>
    <row r="6581" spans="1:8">
      <c r="A6581" s="2" t="s">
        <v>1452</v>
      </c>
      <c r="B6581" s="12">
        <v>42865010502</v>
      </c>
      <c r="C6581" s="2">
        <v>5.5135300000000003</v>
      </c>
      <c r="D6581" s="2">
        <v>6.0042299999999997</v>
      </c>
      <c r="E6581" s="2" t="s">
        <v>24</v>
      </c>
      <c r="F6581" s="2">
        <v>8.8999999999999996E-2</v>
      </c>
      <c r="G6581" s="2" t="s">
        <v>25</v>
      </c>
      <c r="H6581" s="3">
        <v>42396</v>
      </c>
    </row>
    <row r="6582" spans="1:8">
      <c r="A6582" s="2" t="s">
        <v>1844</v>
      </c>
      <c r="B6582" s="12">
        <v>42865010402</v>
      </c>
      <c r="C6582" s="2">
        <v>1.2036100000000001</v>
      </c>
      <c r="D6582" s="2">
        <v>1.3107599999999999</v>
      </c>
      <c r="E6582" s="2" t="s">
        <v>24</v>
      </c>
      <c r="F6582" s="2">
        <v>8.8999999999999996E-2</v>
      </c>
      <c r="G6582" s="2" t="s">
        <v>25</v>
      </c>
      <c r="H6582" s="3">
        <v>42396</v>
      </c>
    </row>
    <row r="6583" spans="1:8">
      <c r="A6583" s="2" t="s">
        <v>1973</v>
      </c>
      <c r="B6583" s="12">
        <v>54123091430</v>
      </c>
      <c r="C6583" s="2">
        <v>3.3736299999999999</v>
      </c>
      <c r="D6583" s="2">
        <v>3.5424899999999999</v>
      </c>
      <c r="E6583" s="2" t="s">
        <v>24</v>
      </c>
      <c r="F6583" s="2">
        <v>5.0099999999999999E-2</v>
      </c>
      <c r="G6583" s="2" t="s">
        <v>25</v>
      </c>
      <c r="H6583" s="3">
        <v>42396</v>
      </c>
    </row>
    <row r="6584" spans="1:8">
      <c r="A6584" s="2" t="s">
        <v>1974</v>
      </c>
      <c r="B6584" s="12">
        <v>54123095730</v>
      </c>
      <c r="C6584" s="2">
        <v>6.7979900000000004</v>
      </c>
      <c r="D6584" s="2">
        <v>7.1379599999999996</v>
      </c>
      <c r="E6584" s="2" t="s">
        <v>24</v>
      </c>
      <c r="F6584" s="2">
        <v>0.05</v>
      </c>
      <c r="G6584" s="2" t="s">
        <v>25</v>
      </c>
      <c r="H6584" s="3">
        <v>42396</v>
      </c>
    </row>
    <row r="6585" spans="1:8">
      <c r="A6585" s="2" t="s">
        <v>1975</v>
      </c>
      <c r="B6585" s="12">
        <v>54123098630</v>
      </c>
      <c r="C6585" s="2">
        <v>10.204000000000001</v>
      </c>
      <c r="D6585" s="2">
        <v>10.7143</v>
      </c>
      <c r="E6585" s="2" t="s">
        <v>24</v>
      </c>
      <c r="F6585" s="2">
        <v>0.05</v>
      </c>
      <c r="G6585" s="2" t="s">
        <v>25</v>
      </c>
      <c r="H6585" s="3">
        <v>42396</v>
      </c>
    </row>
    <row r="6586" spans="1:8">
      <c r="A6586" s="2" t="s">
        <v>1509</v>
      </c>
      <c r="B6586" s="12">
        <v>62856024330</v>
      </c>
      <c r="C6586" s="2">
        <v>14.47045</v>
      </c>
      <c r="D6586" s="2">
        <v>15.456469999999999</v>
      </c>
      <c r="E6586" s="2" t="s">
        <v>24</v>
      </c>
      <c r="F6586" s="2">
        <v>6.8099999999999994E-2</v>
      </c>
      <c r="G6586" s="2" t="s">
        <v>25</v>
      </c>
      <c r="H6586" s="3">
        <v>42403</v>
      </c>
    </row>
    <row r="6587" spans="1:8">
      <c r="A6587" s="2" t="s">
        <v>1600</v>
      </c>
      <c r="B6587" s="12">
        <v>67546011112</v>
      </c>
      <c r="C6587" s="2">
        <v>44.153269999999999</v>
      </c>
      <c r="D6587" s="2">
        <v>48.455559999999998</v>
      </c>
      <c r="E6587" s="2" t="s">
        <v>24</v>
      </c>
      <c r="F6587" s="2">
        <v>9.74E-2</v>
      </c>
      <c r="G6587" s="2" t="s">
        <v>25</v>
      </c>
      <c r="H6587" s="3">
        <v>42403</v>
      </c>
    </row>
    <row r="6588" spans="1:8">
      <c r="A6588" s="2" t="s">
        <v>1007</v>
      </c>
      <c r="B6588" s="12">
        <v>62856024530</v>
      </c>
      <c r="C6588" s="2">
        <v>15.88467</v>
      </c>
      <c r="D6588" s="2">
        <v>16.43683</v>
      </c>
      <c r="E6588" s="2" t="s">
        <v>24</v>
      </c>
      <c r="F6588" s="2">
        <v>3.4799999999999998E-2</v>
      </c>
      <c r="G6588" s="2" t="s">
        <v>25</v>
      </c>
      <c r="H6588" s="3">
        <v>42403</v>
      </c>
    </row>
    <row r="6589" spans="1:8">
      <c r="A6589" s="2" t="s">
        <v>983</v>
      </c>
      <c r="B6589" s="12">
        <v>62856058252</v>
      </c>
      <c r="C6589" s="2">
        <v>7.2024900000000001</v>
      </c>
      <c r="D6589" s="2">
        <v>7.91554</v>
      </c>
      <c r="E6589" s="2" t="s">
        <v>24</v>
      </c>
      <c r="F6589" s="2">
        <v>9.9000000000000005E-2</v>
      </c>
      <c r="G6589" s="2" t="s">
        <v>25</v>
      </c>
      <c r="H6589" s="3">
        <v>42403</v>
      </c>
    </row>
    <row r="6590" spans="1:8">
      <c r="A6590" s="2" t="s">
        <v>984</v>
      </c>
      <c r="B6590" s="12">
        <v>62856058446</v>
      </c>
      <c r="C6590" s="2">
        <v>2.0969500000000001</v>
      </c>
      <c r="D6590" s="2">
        <v>2.3047599999999999</v>
      </c>
      <c r="E6590" s="2" t="s">
        <v>24</v>
      </c>
      <c r="F6590" s="2">
        <v>9.9099999999999994E-2</v>
      </c>
      <c r="G6590" s="2" t="s">
        <v>25</v>
      </c>
      <c r="H6590" s="3">
        <v>42403</v>
      </c>
    </row>
    <row r="6591" spans="1:8">
      <c r="A6591" s="2" t="s">
        <v>985</v>
      </c>
      <c r="B6591" s="12">
        <v>62856058352</v>
      </c>
      <c r="C6591" s="2">
        <v>14.506349999999999</v>
      </c>
      <c r="D6591" s="2">
        <v>15.94248</v>
      </c>
      <c r="E6591" s="2" t="s">
        <v>24</v>
      </c>
      <c r="F6591" s="2">
        <v>9.9000000000000005E-2</v>
      </c>
      <c r="G6591" s="2" t="s">
        <v>25</v>
      </c>
      <c r="H6591" s="3">
        <v>42403</v>
      </c>
    </row>
    <row r="6592" spans="1:8">
      <c r="A6592" s="2" t="s">
        <v>704</v>
      </c>
      <c r="B6592" s="12">
        <v>50419052435</v>
      </c>
      <c r="C6592" s="2">
        <v>387.61541</v>
      </c>
      <c r="D6592" s="2">
        <v>414.36088000000001</v>
      </c>
      <c r="E6592" s="2" t="s">
        <v>24</v>
      </c>
      <c r="F6592" s="2">
        <v>6.9000000000000006E-2</v>
      </c>
      <c r="G6592" s="2" t="s">
        <v>25</v>
      </c>
      <c r="H6592" s="3">
        <v>42403</v>
      </c>
    </row>
    <row r="6593" spans="1:8">
      <c r="A6593" s="2" t="s">
        <v>1976</v>
      </c>
      <c r="B6593" s="12">
        <v>59385001230</v>
      </c>
      <c r="C6593" s="2">
        <v>6.8377299999999996</v>
      </c>
      <c r="D6593" s="2">
        <v>7.1777100000000003</v>
      </c>
      <c r="E6593" s="2" t="s">
        <v>24</v>
      </c>
      <c r="F6593" s="2">
        <v>4.9700000000000001E-2</v>
      </c>
      <c r="G6593" s="2" t="s">
        <v>25</v>
      </c>
      <c r="H6593" s="3">
        <v>42403</v>
      </c>
    </row>
    <row r="6594" spans="1:8">
      <c r="A6594" s="2" t="s">
        <v>1977</v>
      </c>
      <c r="B6594" s="12">
        <v>59385001430</v>
      </c>
      <c r="C6594" s="2">
        <v>6.8352700000000004</v>
      </c>
      <c r="D6594" s="2">
        <v>7.1751199999999997</v>
      </c>
      <c r="E6594" s="2" t="s">
        <v>24</v>
      </c>
      <c r="F6594" s="2">
        <v>4.9700000000000001E-2</v>
      </c>
      <c r="G6594" s="2" t="s">
        <v>25</v>
      </c>
      <c r="H6594" s="3">
        <v>42403</v>
      </c>
    </row>
    <row r="6595" spans="1:8">
      <c r="A6595" s="2" t="s">
        <v>1978</v>
      </c>
      <c r="B6595" s="12">
        <v>59385001630</v>
      </c>
      <c r="C6595" s="2">
        <v>13.557399999999999</v>
      </c>
      <c r="D6595" s="2">
        <v>14.2415</v>
      </c>
      <c r="E6595" s="2" t="s">
        <v>24</v>
      </c>
      <c r="F6595" s="2">
        <v>5.0500000000000003E-2</v>
      </c>
      <c r="G6595" s="2" t="s">
        <v>25</v>
      </c>
      <c r="H6595" s="3">
        <v>42403</v>
      </c>
    </row>
    <row r="6596" spans="1:8">
      <c r="A6596" s="2" t="s">
        <v>1018</v>
      </c>
      <c r="B6596" s="12">
        <v>49702020613</v>
      </c>
      <c r="C6596" s="2">
        <v>37.945439999999998</v>
      </c>
      <c r="D6596" s="2">
        <v>41.52749</v>
      </c>
      <c r="E6596" s="2" t="s">
        <v>24</v>
      </c>
      <c r="F6596" s="2">
        <v>9.4399999999999998E-2</v>
      </c>
      <c r="G6596" s="2" t="s">
        <v>25</v>
      </c>
      <c r="H6596" s="3">
        <v>42403</v>
      </c>
    </row>
    <row r="6597" spans="1:8">
      <c r="A6597" s="2" t="s">
        <v>1750</v>
      </c>
      <c r="B6597" s="12">
        <v>62856027430</v>
      </c>
      <c r="C6597" s="2">
        <v>20.383900000000001</v>
      </c>
      <c r="D6597" s="2">
        <v>22.006049999999998</v>
      </c>
      <c r="E6597" s="2" t="s">
        <v>24</v>
      </c>
      <c r="F6597" s="2">
        <v>7.9600000000000004E-2</v>
      </c>
      <c r="G6597" s="2" t="s">
        <v>25</v>
      </c>
      <c r="H6597" s="3">
        <v>42403</v>
      </c>
    </row>
    <row r="6598" spans="1:8">
      <c r="A6598" s="2" t="s">
        <v>1852</v>
      </c>
      <c r="B6598" s="12">
        <v>62856027630</v>
      </c>
      <c r="C6598" s="2">
        <v>20.31729</v>
      </c>
      <c r="D6598" s="2">
        <v>21.934139999999999</v>
      </c>
      <c r="E6598" s="2" t="s">
        <v>24</v>
      </c>
      <c r="F6598" s="2">
        <v>7.9600000000000004E-2</v>
      </c>
      <c r="G6598" s="2" t="s">
        <v>25</v>
      </c>
      <c r="H6598" s="3">
        <v>42403</v>
      </c>
    </row>
    <row r="6599" spans="1:8">
      <c r="A6599" s="2" t="s">
        <v>1853</v>
      </c>
      <c r="B6599" s="12">
        <v>62856027830</v>
      </c>
      <c r="C6599" s="2">
        <v>20.08942</v>
      </c>
      <c r="D6599" s="2">
        <v>21.688140000000001</v>
      </c>
      <c r="E6599" s="2" t="s">
        <v>24</v>
      </c>
      <c r="F6599" s="2">
        <v>7.9600000000000004E-2</v>
      </c>
      <c r="G6599" s="2" t="s">
        <v>25</v>
      </c>
      <c r="H6599" s="3">
        <v>42403</v>
      </c>
    </row>
    <row r="6600" spans="1:8">
      <c r="A6600" s="2" t="s">
        <v>1032</v>
      </c>
      <c r="B6600" s="12">
        <v>49702020718</v>
      </c>
      <c r="C6600" s="2">
        <v>16.122240000000001</v>
      </c>
      <c r="D6600" s="2">
        <v>17.241119999999999</v>
      </c>
      <c r="E6600" s="2" t="s">
        <v>24</v>
      </c>
      <c r="F6600" s="2">
        <v>6.9400000000000003E-2</v>
      </c>
      <c r="G6600" s="2" t="s">
        <v>25</v>
      </c>
      <c r="H6600" s="3">
        <v>42403</v>
      </c>
    </row>
    <row r="6601" spans="1:8">
      <c r="A6601" s="2" t="s">
        <v>1367</v>
      </c>
      <c r="B6601" s="12">
        <v>66869010490</v>
      </c>
      <c r="C6601" s="2">
        <v>6.1235499999999998</v>
      </c>
      <c r="D6601" s="2">
        <v>6.7931600000000003</v>
      </c>
      <c r="E6601" s="2" t="s">
        <v>24</v>
      </c>
      <c r="F6601" s="2">
        <v>0.10929999999999999</v>
      </c>
      <c r="G6601" s="2" t="s">
        <v>25</v>
      </c>
      <c r="H6601" s="3">
        <v>42403</v>
      </c>
    </row>
    <row r="6602" spans="1:8">
      <c r="A6602" s="2" t="s">
        <v>1368</v>
      </c>
      <c r="B6602" s="12">
        <v>66869020490</v>
      </c>
      <c r="C6602" s="2">
        <v>6.1071400000000002</v>
      </c>
      <c r="D6602" s="2">
        <v>6.7749600000000001</v>
      </c>
      <c r="E6602" s="2" t="s">
        <v>24</v>
      </c>
      <c r="F6602" s="2">
        <v>0.1094</v>
      </c>
      <c r="G6602" s="2" t="s">
        <v>25</v>
      </c>
      <c r="H6602" s="3">
        <v>42403</v>
      </c>
    </row>
    <row r="6603" spans="1:8">
      <c r="A6603" s="2" t="s">
        <v>1369</v>
      </c>
      <c r="B6603" s="12">
        <v>66869040490</v>
      </c>
      <c r="C6603" s="2">
        <v>6.1241000000000003</v>
      </c>
      <c r="D6603" s="2">
        <v>6.7937700000000003</v>
      </c>
      <c r="E6603" s="2" t="s">
        <v>24</v>
      </c>
      <c r="F6603" s="2">
        <v>0.10929999999999999</v>
      </c>
      <c r="G6603" s="2" t="s">
        <v>25</v>
      </c>
      <c r="H6603" s="3">
        <v>42403</v>
      </c>
    </row>
    <row r="6604" spans="1:8">
      <c r="A6604" s="2" t="s">
        <v>1821</v>
      </c>
      <c r="B6604" s="12">
        <v>17772012101</v>
      </c>
      <c r="C6604" s="2">
        <v>4.25244</v>
      </c>
      <c r="D6604" s="2">
        <v>4.6351599999999999</v>
      </c>
      <c r="E6604" s="2" t="s">
        <v>24</v>
      </c>
      <c r="F6604" s="2">
        <v>0.09</v>
      </c>
      <c r="G6604" s="2" t="s">
        <v>25</v>
      </c>
      <c r="H6604" s="3">
        <v>42403</v>
      </c>
    </row>
    <row r="6605" spans="1:8">
      <c r="A6605" s="2" t="s">
        <v>1063</v>
      </c>
      <c r="B6605" s="12">
        <v>17772012201</v>
      </c>
      <c r="C6605" s="2">
        <v>5.9491100000000001</v>
      </c>
      <c r="D6605" s="2">
        <v>6.48447</v>
      </c>
      <c r="E6605" s="2" t="s">
        <v>24</v>
      </c>
      <c r="F6605" s="2">
        <v>0.09</v>
      </c>
      <c r="G6605" s="2" t="s">
        <v>25</v>
      </c>
      <c r="H6605" s="3">
        <v>42403</v>
      </c>
    </row>
    <row r="6606" spans="1:8">
      <c r="A6606" s="2" t="s">
        <v>1064</v>
      </c>
      <c r="B6606" s="12">
        <v>17772012301</v>
      </c>
      <c r="C6606" s="2">
        <v>10.74742</v>
      </c>
      <c r="D6606" s="2">
        <v>11.71468</v>
      </c>
      <c r="E6606" s="2" t="s">
        <v>24</v>
      </c>
      <c r="F6606" s="2">
        <v>0.09</v>
      </c>
      <c r="G6606" s="2" t="s">
        <v>25</v>
      </c>
      <c r="H6606" s="3">
        <v>42403</v>
      </c>
    </row>
    <row r="6607" spans="1:8">
      <c r="A6607" s="2" t="s">
        <v>1043</v>
      </c>
      <c r="B6607" s="12">
        <v>49702022318</v>
      </c>
      <c r="C6607" s="2">
        <v>19.433779999999999</v>
      </c>
      <c r="D6607" s="2">
        <v>20.78248</v>
      </c>
      <c r="E6607" s="2" t="s">
        <v>24</v>
      </c>
      <c r="F6607" s="2">
        <v>6.9400000000000003E-2</v>
      </c>
      <c r="G6607" s="2" t="s">
        <v>25</v>
      </c>
      <c r="H6607" s="3">
        <v>42403</v>
      </c>
    </row>
    <row r="6608" spans="1:8">
      <c r="A6608" s="2" t="s">
        <v>1044</v>
      </c>
      <c r="B6608" s="12">
        <v>49702022418</v>
      </c>
      <c r="C6608" s="2">
        <v>19.435759999999998</v>
      </c>
      <c r="D6608" s="2">
        <v>20.784610000000001</v>
      </c>
      <c r="E6608" s="2" t="s">
        <v>24</v>
      </c>
      <c r="F6608" s="2">
        <v>6.9400000000000003E-2</v>
      </c>
      <c r="G6608" s="2" t="s">
        <v>25</v>
      </c>
      <c r="H6608" s="3">
        <v>42403</v>
      </c>
    </row>
    <row r="6609" spans="1:8">
      <c r="A6609" s="2" t="s">
        <v>1047</v>
      </c>
      <c r="B6609" s="12">
        <v>49702022813</v>
      </c>
      <c r="C6609" s="2">
        <v>42.494759999999999</v>
      </c>
      <c r="D6609" s="2">
        <v>45.868850000000002</v>
      </c>
      <c r="E6609" s="2" t="s">
        <v>24</v>
      </c>
      <c r="F6609" s="2">
        <v>7.9399999999999998E-2</v>
      </c>
      <c r="G6609" s="2" t="s">
        <v>25</v>
      </c>
      <c r="H6609" s="3">
        <v>42403</v>
      </c>
    </row>
    <row r="6610" spans="1:8">
      <c r="A6610" s="2" t="s">
        <v>1902</v>
      </c>
      <c r="B6610" s="12">
        <v>49702023113</v>
      </c>
      <c r="C6610" s="2">
        <v>74.337739999999997</v>
      </c>
      <c r="D6610" s="2">
        <v>78.010019999999997</v>
      </c>
      <c r="E6610" s="2" t="s">
        <v>24</v>
      </c>
      <c r="F6610" s="2">
        <v>4.9399999999999999E-2</v>
      </c>
      <c r="G6610" s="2" t="s">
        <v>25</v>
      </c>
      <c r="H6610" s="3">
        <v>42403</v>
      </c>
    </row>
    <row r="6611" spans="1:8">
      <c r="A6611" s="2" t="s">
        <v>1551</v>
      </c>
      <c r="B6611" s="12">
        <v>17772010301</v>
      </c>
      <c r="C6611" s="2">
        <v>16.183309999999999</v>
      </c>
      <c r="D6611" s="2">
        <v>17.639800000000001</v>
      </c>
      <c r="E6611" s="2" t="s">
        <v>24</v>
      </c>
      <c r="F6611" s="2">
        <v>0.09</v>
      </c>
      <c r="G6611" s="2" t="s">
        <v>25</v>
      </c>
      <c r="H6611" s="3">
        <v>42403</v>
      </c>
    </row>
    <row r="6612" spans="1:8">
      <c r="A6612" s="2" t="s">
        <v>1552</v>
      </c>
      <c r="B6612" s="12">
        <v>17772010401</v>
      </c>
      <c r="C6612" s="2">
        <v>22.372669999999999</v>
      </c>
      <c r="D6612" s="2">
        <v>24.386209999999998</v>
      </c>
      <c r="E6612" s="2" t="s">
        <v>24</v>
      </c>
      <c r="F6612" s="2">
        <v>0.09</v>
      </c>
      <c r="G6612" s="2" t="s">
        <v>25</v>
      </c>
      <c r="H6612" s="3">
        <v>42403</v>
      </c>
    </row>
    <row r="6613" spans="1:8">
      <c r="A6613" s="2" t="s">
        <v>1553</v>
      </c>
      <c r="B6613" s="12">
        <v>17772010101</v>
      </c>
      <c r="C6613" s="2">
        <v>6.2514000000000003</v>
      </c>
      <c r="D6613" s="2">
        <v>6.8139599999999998</v>
      </c>
      <c r="E6613" s="2" t="s">
        <v>24</v>
      </c>
      <c r="F6613" s="2">
        <v>0.09</v>
      </c>
      <c r="G6613" s="2" t="s">
        <v>25</v>
      </c>
      <c r="H6613" s="3">
        <v>42403</v>
      </c>
    </row>
    <row r="6614" spans="1:8">
      <c r="A6614" s="2" t="s">
        <v>1554</v>
      </c>
      <c r="B6614" s="12">
        <v>17772010201</v>
      </c>
      <c r="C6614" s="2">
        <v>8.0986399999999996</v>
      </c>
      <c r="D6614" s="2">
        <v>8.8275199999999998</v>
      </c>
      <c r="E6614" s="2" t="s">
        <v>24</v>
      </c>
      <c r="F6614" s="2">
        <v>0.09</v>
      </c>
      <c r="G6614" s="2" t="s">
        <v>25</v>
      </c>
      <c r="H6614" s="3">
        <v>42403</v>
      </c>
    </row>
    <row r="6615" spans="1:8">
      <c r="A6615" s="2" t="s">
        <v>1048</v>
      </c>
      <c r="B6615" s="12">
        <v>63010002770</v>
      </c>
      <c r="C6615" s="2">
        <v>7.8150899999999996</v>
      </c>
      <c r="D6615" s="2">
        <v>8.3574599999999997</v>
      </c>
      <c r="E6615" s="2" t="s">
        <v>24</v>
      </c>
      <c r="F6615" s="2">
        <v>6.9400000000000003E-2</v>
      </c>
      <c r="G6615" s="2" t="s">
        <v>25</v>
      </c>
      <c r="H6615" s="3">
        <v>42403</v>
      </c>
    </row>
    <row r="6616" spans="1:8">
      <c r="A6616" s="2" t="s">
        <v>1733</v>
      </c>
      <c r="B6616" s="12">
        <v>17478030703</v>
      </c>
      <c r="C6616" s="2">
        <v>54.452539999999999</v>
      </c>
      <c r="D6616" s="2">
        <v>59.896700000000003</v>
      </c>
      <c r="E6616" s="2" t="s">
        <v>24</v>
      </c>
      <c r="F6616" s="2">
        <v>0.1</v>
      </c>
      <c r="G6616" s="2" t="s">
        <v>25</v>
      </c>
      <c r="H6616" s="3">
        <v>42645</v>
      </c>
    </row>
    <row r="6617" spans="1:8">
      <c r="A6617" s="2" t="s">
        <v>1867</v>
      </c>
      <c r="B6617" s="12">
        <v>6362836</v>
      </c>
      <c r="C6617" s="2">
        <v>16.691179999999999</v>
      </c>
      <c r="D6617" s="2">
        <v>18.360469999999999</v>
      </c>
      <c r="E6617" s="2" t="s">
        <v>24</v>
      </c>
      <c r="F6617" s="2">
        <v>0.1</v>
      </c>
      <c r="G6617" s="2" t="s">
        <v>25</v>
      </c>
      <c r="H6617" s="3">
        <v>42645</v>
      </c>
    </row>
    <row r="6618" spans="1:8">
      <c r="A6618" s="2" t="s">
        <v>1734</v>
      </c>
      <c r="B6618" s="12">
        <v>6362960</v>
      </c>
      <c r="C6618" s="2">
        <v>2.0143300000000002</v>
      </c>
      <c r="D6618" s="2">
        <v>2.2157200000000001</v>
      </c>
      <c r="E6618" s="2" t="s">
        <v>24</v>
      </c>
      <c r="F6618" s="2">
        <v>0.1</v>
      </c>
      <c r="G6618" s="2" t="s">
        <v>25</v>
      </c>
      <c r="H6618" s="3">
        <v>42645</v>
      </c>
    </row>
    <row r="6619" spans="1:8">
      <c r="A6619" s="2" t="s">
        <v>1183</v>
      </c>
      <c r="B6619" s="12">
        <v>59011045101</v>
      </c>
      <c r="C6619" s="2">
        <v>0.69838999999999996</v>
      </c>
      <c r="D6619" s="2">
        <v>0.76126000000000005</v>
      </c>
      <c r="E6619" s="2" t="s">
        <v>24</v>
      </c>
      <c r="F6619" s="2">
        <v>0.09</v>
      </c>
      <c r="G6619" s="2" t="s">
        <v>25</v>
      </c>
      <c r="H6619" s="3">
        <v>42645</v>
      </c>
    </row>
    <row r="6620" spans="1:8">
      <c r="A6620" s="2" t="s">
        <v>1184</v>
      </c>
      <c r="B6620" s="12">
        <v>59011045401</v>
      </c>
      <c r="C6620" s="2">
        <v>2.3390499999999999</v>
      </c>
      <c r="D6620" s="2">
        <v>2.5495999999999999</v>
      </c>
      <c r="E6620" s="2" t="s">
        <v>24</v>
      </c>
      <c r="F6620" s="2">
        <v>0.09</v>
      </c>
      <c r="G6620" s="2" t="s">
        <v>25</v>
      </c>
      <c r="H6620" s="3">
        <v>42645</v>
      </c>
    </row>
    <row r="6621" spans="1:8">
      <c r="A6621" s="2" t="s">
        <v>1185</v>
      </c>
      <c r="B6621" s="12">
        <v>59011045810</v>
      </c>
      <c r="C6621" s="2">
        <v>4.4228800000000001</v>
      </c>
      <c r="D6621" s="2">
        <v>4.8208900000000003</v>
      </c>
      <c r="E6621" s="2" t="s">
        <v>24</v>
      </c>
      <c r="F6621" s="2">
        <v>0.09</v>
      </c>
      <c r="G6621" s="2" t="s">
        <v>25</v>
      </c>
      <c r="H6621" s="3">
        <v>42645</v>
      </c>
    </row>
    <row r="6622" spans="1:8">
      <c r="A6622" s="2" t="s">
        <v>1919</v>
      </c>
      <c r="B6622" s="12">
        <v>60842003001</v>
      </c>
      <c r="C6622" s="2">
        <v>933.25156000000004</v>
      </c>
      <c r="D6622" s="2">
        <v>4666.2577799999999</v>
      </c>
      <c r="E6622" s="2" t="s">
        <v>24</v>
      </c>
      <c r="F6622" s="2">
        <v>4</v>
      </c>
      <c r="G6622" s="2" t="s">
        <v>25</v>
      </c>
      <c r="H6622" s="3">
        <v>42645</v>
      </c>
    </row>
    <row r="6623" spans="1:8">
      <c r="A6623" s="2" t="s">
        <v>1059</v>
      </c>
      <c r="B6623" s="12">
        <v>42747032730</v>
      </c>
      <c r="C6623" s="2">
        <v>34.987319999999997</v>
      </c>
      <c r="D6623" s="2">
        <v>38.574219999999997</v>
      </c>
      <c r="E6623" s="2" t="s">
        <v>24</v>
      </c>
      <c r="F6623" s="2">
        <v>0.10249999999999999</v>
      </c>
      <c r="G6623" s="2" t="s">
        <v>25</v>
      </c>
      <c r="H6623" s="3">
        <v>42645</v>
      </c>
    </row>
    <row r="6624" spans="1:8">
      <c r="A6624" s="2" t="s">
        <v>1611</v>
      </c>
      <c r="B6624" s="12">
        <v>78060715</v>
      </c>
      <c r="C6624" s="2">
        <v>192.97060999999999</v>
      </c>
      <c r="D6624" s="2">
        <v>200.49646999999999</v>
      </c>
      <c r="E6624" s="2" t="s">
        <v>24</v>
      </c>
      <c r="F6624" s="2">
        <v>3.9E-2</v>
      </c>
      <c r="G6624" s="2" t="s">
        <v>25</v>
      </c>
      <c r="H6624" s="3">
        <v>42645</v>
      </c>
    </row>
    <row r="6625" spans="1:8">
      <c r="A6625" s="2" t="s">
        <v>805</v>
      </c>
      <c r="B6625" s="12">
        <v>64764033760</v>
      </c>
      <c r="C6625" s="2">
        <v>5.4773699999999996</v>
      </c>
      <c r="D6625" s="2">
        <v>5.8059599999999998</v>
      </c>
      <c r="E6625" s="2" t="s">
        <v>24</v>
      </c>
      <c r="F6625" s="2">
        <v>0.06</v>
      </c>
      <c r="G6625" s="2" t="s">
        <v>25</v>
      </c>
      <c r="H6625" s="3">
        <v>42645</v>
      </c>
    </row>
    <row r="6626" spans="1:8">
      <c r="A6626" s="2" t="s">
        <v>1694</v>
      </c>
      <c r="B6626" s="12">
        <v>64764033560</v>
      </c>
      <c r="C6626" s="2">
        <v>5.5224599999999997</v>
      </c>
      <c r="D6626" s="2">
        <v>5.8537499999999998</v>
      </c>
      <c r="E6626" s="2" t="s">
        <v>24</v>
      </c>
      <c r="F6626" s="2">
        <v>0.06</v>
      </c>
      <c r="G6626" s="2" t="s">
        <v>25</v>
      </c>
      <c r="H6626" s="3">
        <v>42645</v>
      </c>
    </row>
    <row r="6627" spans="1:8">
      <c r="A6627" s="2" t="s">
        <v>1223</v>
      </c>
      <c r="B6627" s="12">
        <v>59011026310</v>
      </c>
      <c r="C6627" s="2">
        <v>14.871460000000001</v>
      </c>
      <c r="D6627" s="2">
        <v>16.06118</v>
      </c>
      <c r="E6627" s="2" t="s">
        <v>24</v>
      </c>
      <c r="F6627" s="2">
        <v>0.08</v>
      </c>
      <c r="G6627" s="2" t="s">
        <v>25</v>
      </c>
      <c r="H6627" s="3">
        <v>42645</v>
      </c>
    </row>
    <row r="6628" spans="1:8">
      <c r="A6628" s="2" t="s">
        <v>1224</v>
      </c>
      <c r="B6628" s="12">
        <v>59011026210</v>
      </c>
      <c r="C6628" s="2">
        <v>10.135770000000001</v>
      </c>
      <c r="D6628" s="2">
        <v>10.946630000000001</v>
      </c>
      <c r="E6628" s="2" t="s">
        <v>24</v>
      </c>
      <c r="F6628" s="2">
        <v>0.08</v>
      </c>
      <c r="G6628" s="2" t="s">
        <v>25</v>
      </c>
      <c r="H6628" s="3">
        <v>42645</v>
      </c>
    </row>
    <row r="6629" spans="1:8">
      <c r="A6629" s="2" t="s">
        <v>1225</v>
      </c>
      <c r="B6629" s="12">
        <v>59011026125</v>
      </c>
      <c r="C6629" s="2">
        <v>5.2342700000000004</v>
      </c>
      <c r="D6629" s="2">
        <v>5.65306</v>
      </c>
      <c r="E6629" s="2" t="s">
        <v>24</v>
      </c>
      <c r="F6629" s="2">
        <v>0.08</v>
      </c>
      <c r="G6629" s="2" t="s">
        <v>25</v>
      </c>
      <c r="H6629" s="3">
        <v>42645</v>
      </c>
    </row>
    <row r="6630" spans="1:8">
      <c r="A6630" s="2" t="s">
        <v>849</v>
      </c>
      <c r="B6630" s="12">
        <v>64764025030</v>
      </c>
      <c r="C6630" s="2">
        <v>11.061019999999999</v>
      </c>
      <c r="D6630" s="2">
        <v>11.724679999999999</v>
      </c>
      <c r="E6630" s="2" t="s">
        <v>24</v>
      </c>
      <c r="F6630" s="2">
        <v>0.06</v>
      </c>
      <c r="G6630" s="2" t="s">
        <v>25</v>
      </c>
      <c r="H6630" s="3">
        <v>42645</v>
      </c>
    </row>
    <row r="6631" spans="1:8">
      <c r="A6631" s="2" t="s">
        <v>862</v>
      </c>
      <c r="B6631" s="12">
        <v>64764025103</v>
      </c>
      <c r="C6631" s="2">
        <v>11.02107</v>
      </c>
      <c r="D6631" s="2">
        <v>11.68234</v>
      </c>
      <c r="E6631" s="2" t="s">
        <v>24</v>
      </c>
      <c r="F6631" s="2">
        <v>0.06</v>
      </c>
      <c r="G6631" s="2" t="s">
        <v>25</v>
      </c>
      <c r="H6631" s="3">
        <v>42645</v>
      </c>
    </row>
    <row r="6632" spans="1:8">
      <c r="A6632" s="2" t="s">
        <v>863</v>
      </c>
      <c r="B6632" s="12">
        <v>64764025303</v>
      </c>
      <c r="C6632" s="2">
        <v>11.055160000000001</v>
      </c>
      <c r="D6632" s="2">
        <v>11.71847</v>
      </c>
      <c r="E6632" s="2" t="s">
        <v>24</v>
      </c>
      <c r="F6632" s="2">
        <v>0.06</v>
      </c>
      <c r="G6632" s="2" t="s">
        <v>25</v>
      </c>
      <c r="H6632" s="3">
        <v>42645</v>
      </c>
    </row>
    <row r="6633" spans="1:8">
      <c r="A6633" s="2" t="s">
        <v>1883</v>
      </c>
      <c r="B6633" s="12">
        <v>64764025403</v>
      </c>
      <c r="C6633" s="2">
        <v>11.085800000000001</v>
      </c>
      <c r="D6633" s="2">
        <v>11.75095</v>
      </c>
      <c r="E6633" s="2" t="s">
        <v>24</v>
      </c>
      <c r="F6633" s="2">
        <v>0.06</v>
      </c>
      <c r="G6633" s="2" t="s">
        <v>25</v>
      </c>
      <c r="H6633" s="3">
        <v>42645</v>
      </c>
    </row>
    <row r="6634" spans="1:8">
      <c r="A6634" s="2" t="s">
        <v>1074</v>
      </c>
      <c r="B6634" s="12">
        <v>42747072601</v>
      </c>
      <c r="C6634" s="2">
        <v>422.53</v>
      </c>
      <c r="D6634" s="2">
        <v>452.11977999999999</v>
      </c>
      <c r="E6634" s="2" t="s">
        <v>24</v>
      </c>
      <c r="F6634" s="2">
        <v>7.0000000000000007E-2</v>
      </c>
      <c r="G6634" s="2" t="s">
        <v>25</v>
      </c>
      <c r="H6634" s="3">
        <v>42645</v>
      </c>
    </row>
    <row r="6635" spans="1:8">
      <c r="A6635" s="2" t="s">
        <v>1849</v>
      </c>
      <c r="B6635" s="12">
        <v>6393130</v>
      </c>
      <c r="C6635" s="2">
        <v>4.6877199999999997</v>
      </c>
      <c r="D6635" s="2">
        <v>5.1565899999999996</v>
      </c>
      <c r="E6635" s="2" t="s">
        <v>24</v>
      </c>
      <c r="F6635" s="2">
        <v>0.1</v>
      </c>
      <c r="G6635" s="2" t="s">
        <v>25</v>
      </c>
      <c r="H6635" s="3">
        <v>42645</v>
      </c>
    </row>
    <row r="6636" spans="1:8">
      <c r="A6636" s="2" t="s">
        <v>722</v>
      </c>
      <c r="B6636" s="12">
        <v>78012705</v>
      </c>
      <c r="C6636" s="2">
        <v>12.06324</v>
      </c>
      <c r="D6636" s="2">
        <v>12.7149</v>
      </c>
      <c r="E6636" s="2" t="s">
        <v>24</v>
      </c>
      <c r="F6636" s="2">
        <v>5.3999999999999999E-2</v>
      </c>
      <c r="G6636" s="2" t="s">
        <v>25</v>
      </c>
      <c r="H6636" s="3">
        <v>42417</v>
      </c>
    </row>
    <row r="6637" spans="1:8">
      <c r="A6637" s="2" t="s">
        <v>1979</v>
      </c>
      <c r="B6637" s="12">
        <v>78012605</v>
      </c>
      <c r="C6637" s="2">
        <v>4.7897800000000004</v>
      </c>
      <c r="D6637" s="2">
        <v>5.0488099999999996</v>
      </c>
      <c r="E6637" s="2" t="s">
        <v>24</v>
      </c>
      <c r="F6637" s="2">
        <v>5.4100000000000002E-2</v>
      </c>
      <c r="G6637" s="2" t="s">
        <v>25</v>
      </c>
      <c r="H6637" s="3">
        <v>42417</v>
      </c>
    </row>
    <row r="6638" spans="1:8">
      <c r="A6638" s="2" t="s">
        <v>1072</v>
      </c>
      <c r="B6638" s="12">
        <v>49502060530</v>
      </c>
      <c r="C6638" s="2">
        <v>6.06229</v>
      </c>
      <c r="D6638" s="2">
        <v>6.4260900000000003</v>
      </c>
      <c r="E6638" s="2" t="s">
        <v>24</v>
      </c>
      <c r="F6638" s="2">
        <v>0.06</v>
      </c>
      <c r="G6638" s="2" t="s">
        <v>25</v>
      </c>
      <c r="H6638" s="3">
        <v>42417</v>
      </c>
    </row>
    <row r="6639" spans="1:8">
      <c r="A6639" s="2" t="s">
        <v>1072</v>
      </c>
      <c r="B6639" s="12">
        <v>49502060561</v>
      </c>
      <c r="C6639" s="2">
        <v>6.0830000000000002</v>
      </c>
      <c r="D6639" s="2">
        <v>6.4479800000000003</v>
      </c>
      <c r="E6639" s="2" t="s">
        <v>24</v>
      </c>
      <c r="F6639" s="2">
        <v>0.06</v>
      </c>
      <c r="G6639" s="2" t="s">
        <v>25</v>
      </c>
      <c r="H6639" s="3">
        <v>42417</v>
      </c>
    </row>
    <row r="6640" spans="1:8">
      <c r="A6640" s="2" t="s">
        <v>1453</v>
      </c>
      <c r="B6640" s="12">
        <v>42865010002</v>
      </c>
      <c r="C6640" s="2">
        <v>1.30664</v>
      </c>
      <c r="D6640" s="2">
        <v>1.2466600000000001</v>
      </c>
      <c r="E6640" s="2" t="s">
        <v>24</v>
      </c>
      <c r="F6640" s="2">
        <v>-4.5900000000000003E-2</v>
      </c>
      <c r="G6640" s="2" t="s">
        <v>25</v>
      </c>
      <c r="H6640" s="3">
        <v>42417</v>
      </c>
    </row>
    <row r="6641" spans="1:8">
      <c r="A6641" s="2" t="s">
        <v>185</v>
      </c>
      <c r="B6641" s="12">
        <v>52609000105</v>
      </c>
      <c r="C6641" s="2">
        <v>10.243869999999999</v>
      </c>
      <c r="D6641" s="2">
        <v>10.960940000000001</v>
      </c>
      <c r="E6641" s="2" t="s">
        <v>24</v>
      </c>
      <c r="F6641" s="2">
        <v>7.0000000000000007E-2</v>
      </c>
      <c r="G6641" s="2" t="s">
        <v>25</v>
      </c>
      <c r="H6641" s="3">
        <v>42424</v>
      </c>
    </row>
    <row r="6642" spans="1:8">
      <c r="A6642" s="2" t="s">
        <v>347</v>
      </c>
      <c r="B6642" s="12">
        <v>75987001003</v>
      </c>
      <c r="C6642" s="2">
        <v>15.916</v>
      </c>
      <c r="D6642" s="2">
        <v>17.497890000000002</v>
      </c>
      <c r="E6642" s="2" t="s">
        <v>24</v>
      </c>
      <c r="F6642" s="2">
        <v>9.9400000000000002E-2</v>
      </c>
      <c r="G6642" s="2" t="s">
        <v>25</v>
      </c>
      <c r="H6642" s="3">
        <v>42424</v>
      </c>
    </row>
    <row r="6643" spans="1:8">
      <c r="A6643" s="2" t="s">
        <v>1336</v>
      </c>
      <c r="B6643" s="12">
        <v>469260130</v>
      </c>
      <c r="C6643" s="2">
        <v>8.7804199999999994</v>
      </c>
      <c r="D6643" s="2">
        <v>9.5705600000000004</v>
      </c>
      <c r="E6643" s="2" t="s">
        <v>24</v>
      </c>
      <c r="F6643" s="2">
        <v>0.09</v>
      </c>
      <c r="G6643" s="2" t="s">
        <v>25</v>
      </c>
      <c r="H6643" s="3">
        <v>42424</v>
      </c>
    </row>
    <row r="6644" spans="1:8">
      <c r="A6644" s="2" t="s">
        <v>1337</v>
      </c>
      <c r="B6644" s="12">
        <v>469260230</v>
      </c>
      <c r="C6644" s="2">
        <v>8.8122000000000007</v>
      </c>
      <c r="D6644" s="2">
        <v>9.6052099999999996</v>
      </c>
      <c r="E6644" s="2" t="s">
        <v>24</v>
      </c>
      <c r="F6644" s="2">
        <v>0.09</v>
      </c>
      <c r="G6644" s="2" t="s">
        <v>25</v>
      </c>
      <c r="H6644" s="3">
        <v>42424</v>
      </c>
    </row>
    <row r="6645" spans="1:8">
      <c r="A6645" s="2" t="s">
        <v>1096</v>
      </c>
      <c r="B6645" s="12">
        <v>50967031730</v>
      </c>
      <c r="C6645" s="2">
        <v>1.42614</v>
      </c>
      <c r="D6645" s="2">
        <v>1.59721</v>
      </c>
      <c r="E6645" s="2" t="s">
        <v>24</v>
      </c>
      <c r="F6645" s="2">
        <v>0.12</v>
      </c>
      <c r="G6645" s="2" t="s">
        <v>25</v>
      </c>
      <c r="H6645" s="3">
        <v>42424</v>
      </c>
    </row>
    <row r="6646" spans="1:8">
      <c r="A6646" s="2" t="s">
        <v>1980</v>
      </c>
      <c r="B6646" s="12">
        <v>50967021990</v>
      </c>
      <c r="C6646" s="2">
        <v>1.3066</v>
      </c>
      <c r="D6646" s="2">
        <v>1.4373100000000001</v>
      </c>
      <c r="E6646" s="2" t="s">
        <v>24</v>
      </c>
      <c r="F6646" s="2">
        <v>0.1</v>
      </c>
      <c r="G6646" s="2" t="s">
        <v>25</v>
      </c>
      <c r="H6646" s="3">
        <v>42424</v>
      </c>
    </row>
    <row r="6647" spans="1:8">
      <c r="A6647" s="2" t="s">
        <v>1171</v>
      </c>
      <c r="B6647" s="12">
        <v>51248015101</v>
      </c>
      <c r="C6647" s="2">
        <v>8.5689700000000002</v>
      </c>
      <c r="D6647" s="2">
        <v>9.3400300000000005</v>
      </c>
      <c r="E6647" s="2" t="s">
        <v>24</v>
      </c>
      <c r="F6647" s="2">
        <v>0.09</v>
      </c>
      <c r="G6647" s="2" t="s">
        <v>25</v>
      </c>
      <c r="H6647" s="3">
        <v>42424</v>
      </c>
    </row>
    <row r="6648" spans="1:8">
      <c r="A6648" s="2" t="s">
        <v>1172</v>
      </c>
      <c r="B6648" s="12">
        <v>51248015001</v>
      </c>
      <c r="C6648" s="2">
        <v>8.5389599999999994</v>
      </c>
      <c r="D6648" s="2">
        <v>9.3073099999999993</v>
      </c>
      <c r="E6648" s="2" t="s">
        <v>24</v>
      </c>
      <c r="F6648" s="2">
        <v>0.09</v>
      </c>
      <c r="G6648" s="2" t="s">
        <v>25</v>
      </c>
      <c r="H6648" s="3">
        <v>42424</v>
      </c>
    </row>
    <row r="6649" spans="1:8">
      <c r="A6649" s="2" t="s">
        <v>1542</v>
      </c>
      <c r="B6649" s="12">
        <v>186051060</v>
      </c>
      <c r="C6649" s="2">
        <v>23.720050000000001</v>
      </c>
      <c r="D6649" s="2">
        <v>26.077590000000001</v>
      </c>
      <c r="E6649" s="2" t="s">
        <v>24</v>
      </c>
      <c r="F6649" s="2">
        <v>9.9400000000000002E-2</v>
      </c>
      <c r="G6649" s="2" t="s">
        <v>25</v>
      </c>
      <c r="H6649" s="3">
        <v>42424</v>
      </c>
    </row>
    <row r="6650" spans="1:8">
      <c r="A6650" s="2" t="s">
        <v>1543</v>
      </c>
      <c r="B6650" s="12">
        <v>186052060</v>
      </c>
      <c r="C6650" s="2">
        <v>23.923269999999999</v>
      </c>
      <c r="D6650" s="2">
        <v>26.300999999999998</v>
      </c>
      <c r="E6650" s="2" t="s">
        <v>24</v>
      </c>
      <c r="F6650" s="2">
        <v>9.9400000000000002E-2</v>
      </c>
      <c r="G6650" s="2" t="s">
        <v>25</v>
      </c>
      <c r="H6650" s="3">
        <v>42424</v>
      </c>
    </row>
    <row r="6651" spans="1:8">
      <c r="A6651" s="2" t="s">
        <v>1981</v>
      </c>
      <c r="B6651" s="12">
        <v>10337039530</v>
      </c>
      <c r="C6651" s="2">
        <v>14.702030000000001</v>
      </c>
      <c r="D6651" s="2">
        <v>16.025359999999999</v>
      </c>
      <c r="E6651" s="2" t="s">
        <v>24</v>
      </c>
      <c r="F6651" s="2">
        <v>0.09</v>
      </c>
      <c r="G6651" s="2" t="s">
        <v>25</v>
      </c>
      <c r="H6651" s="3">
        <v>42431</v>
      </c>
    </row>
    <row r="6652" spans="1:8">
      <c r="A6652" s="2" t="s">
        <v>631</v>
      </c>
      <c r="B6652" s="12">
        <v>10337045003</v>
      </c>
      <c r="C6652" s="2">
        <v>33.772939999999998</v>
      </c>
      <c r="D6652" s="2">
        <v>36.812510000000003</v>
      </c>
      <c r="E6652" s="2" t="s">
        <v>24</v>
      </c>
      <c r="F6652" s="2">
        <v>0.09</v>
      </c>
      <c r="G6652" s="2" t="s">
        <v>25</v>
      </c>
      <c r="H6652" s="3">
        <v>42431</v>
      </c>
    </row>
    <row r="6653" spans="1:8">
      <c r="A6653" s="2" t="s">
        <v>1413</v>
      </c>
      <c r="B6653" s="12">
        <v>27437010601</v>
      </c>
      <c r="C6653" s="2">
        <v>3.6324399999999999</v>
      </c>
      <c r="D6653" s="2">
        <v>5.2309000000000001</v>
      </c>
      <c r="E6653" s="2" t="s">
        <v>24</v>
      </c>
      <c r="F6653" s="2">
        <v>0.44009999999999999</v>
      </c>
      <c r="G6653" s="2" t="s">
        <v>25</v>
      </c>
      <c r="H6653" s="3">
        <v>42438</v>
      </c>
    </row>
    <row r="6654" spans="1:8">
      <c r="A6654" s="2" t="s">
        <v>1187</v>
      </c>
      <c r="B6654" s="12">
        <v>430011420</v>
      </c>
      <c r="C6654" s="2">
        <v>32.438809999999997</v>
      </c>
      <c r="D6654" s="2">
        <v>38.926569999999998</v>
      </c>
      <c r="E6654" s="2" t="s">
        <v>24</v>
      </c>
      <c r="F6654" s="2">
        <v>0.2</v>
      </c>
      <c r="G6654" s="2" t="s">
        <v>25</v>
      </c>
      <c r="H6654" s="3">
        <v>42438</v>
      </c>
    </row>
    <row r="6655" spans="1:8">
      <c r="A6655" s="2" t="s">
        <v>505</v>
      </c>
      <c r="B6655" s="12">
        <v>67386031101</v>
      </c>
      <c r="C6655" s="2">
        <v>12.34135</v>
      </c>
      <c r="D6655" s="2">
        <v>14.069140000000001</v>
      </c>
      <c r="E6655" s="2" t="s">
        <v>24</v>
      </c>
      <c r="F6655" s="2">
        <v>0.14000000000000001</v>
      </c>
      <c r="G6655" s="2" t="s">
        <v>25</v>
      </c>
      <c r="H6655" s="3">
        <v>42438</v>
      </c>
    </row>
    <row r="6656" spans="1:8">
      <c r="A6656" s="2" t="s">
        <v>1616</v>
      </c>
      <c r="B6656" s="12">
        <v>67386031321</v>
      </c>
      <c r="C6656" s="2">
        <v>5.56114</v>
      </c>
      <c r="D6656" s="2">
        <v>6.1116400000000004</v>
      </c>
      <c r="E6656" s="2" t="s">
        <v>24</v>
      </c>
      <c r="F6656" s="2">
        <v>9.9000000000000005E-2</v>
      </c>
      <c r="G6656" s="2" t="s">
        <v>25</v>
      </c>
      <c r="H6656" s="3">
        <v>42438</v>
      </c>
    </row>
    <row r="6657" spans="1:8">
      <c r="A6657" s="2" t="s">
        <v>506</v>
      </c>
      <c r="B6657" s="12">
        <v>67386031201</v>
      </c>
      <c r="C6657" s="2">
        <v>24.450939999999999</v>
      </c>
      <c r="D6657" s="2">
        <v>27.87407</v>
      </c>
      <c r="E6657" s="2" t="s">
        <v>24</v>
      </c>
      <c r="F6657" s="2">
        <v>0.14000000000000001</v>
      </c>
      <c r="G6657" s="2" t="s">
        <v>25</v>
      </c>
      <c r="H6657" s="3">
        <v>42438</v>
      </c>
    </row>
    <row r="6658" spans="1:8">
      <c r="A6658" s="2" t="s">
        <v>1338</v>
      </c>
      <c r="B6658" s="12">
        <v>60505366303</v>
      </c>
      <c r="C6658" s="2">
        <v>4.9045399999999999</v>
      </c>
      <c r="D6658" s="2">
        <v>5.1625699999999997</v>
      </c>
      <c r="E6658" s="2" t="s">
        <v>24</v>
      </c>
      <c r="F6658" s="2">
        <v>5.2600000000000001E-2</v>
      </c>
      <c r="G6658" s="2" t="s">
        <v>25</v>
      </c>
      <c r="H6658" s="3">
        <v>42438</v>
      </c>
    </row>
    <row r="6659" spans="1:8">
      <c r="A6659" s="2" t="s">
        <v>1339</v>
      </c>
      <c r="B6659" s="12">
        <v>60505040205</v>
      </c>
      <c r="C6659" s="2">
        <v>1.0122500000000001</v>
      </c>
      <c r="D6659" s="2">
        <v>1.06552</v>
      </c>
      <c r="E6659" s="2" t="s">
        <v>24</v>
      </c>
      <c r="F6659" s="2">
        <v>5.2600000000000001E-2</v>
      </c>
      <c r="G6659" s="2" t="s">
        <v>25</v>
      </c>
      <c r="H6659" s="3">
        <v>42438</v>
      </c>
    </row>
    <row r="6660" spans="1:8">
      <c r="A6660" s="2" t="s">
        <v>1340</v>
      </c>
      <c r="B6660" s="12">
        <v>60505366403</v>
      </c>
      <c r="C6660" s="2">
        <v>5.0646800000000001</v>
      </c>
      <c r="D6660" s="2">
        <v>5.3313899999999999</v>
      </c>
      <c r="E6660" s="2" t="s">
        <v>24</v>
      </c>
      <c r="F6660" s="2">
        <v>5.2699999999999997E-2</v>
      </c>
      <c r="G6660" s="2" t="s">
        <v>25</v>
      </c>
      <c r="H6660" s="3">
        <v>42438</v>
      </c>
    </row>
    <row r="6661" spans="1:8">
      <c r="A6661" s="2" t="s">
        <v>1341</v>
      </c>
      <c r="B6661" s="12">
        <v>60505366503</v>
      </c>
      <c r="C6661" s="2">
        <v>5.2086100000000002</v>
      </c>
      <c r="D6661" s="2">
        <v>5.48285</v>
      </c>
      <c r="E6661" s="2" t="s">
        <v>24</v>
      </c>
      <c r="F6661" s="2">
        <v>5.2699999999999997E-2</v>
      </c>
      <c r="G6661" s="2" t="s">
        <v>25</v>
      </c>
      <c r="H6661" s="3">
        <v>42438</v>
      </c>
    </row>
    <row r="6662" spans="1:8">
      <c r="A6662" s="2" t="s">
        <v>1342</v>
      </c>
      <c r="B6662" s="12">
        <v>60505366603</v>
      </c>
      <c r="C6662" s="2">
        <v>5.5808999999999997</v>
      </c>
      <c r="D6662" s="2">
        <v>5.8747400000000001</v>
      </c>
      <c r="E6662" s="2" t="s">
        <v>24</v>
      </c>
      <c r="F6662" s="2">
        <v>5.2699999999999997E-2</v>
      </c>
      <c r="G6662" s="2" t="s">
        <v>25</v>
      </c>
      <c r="H6662" s="3">
        <v>42438</v>
      </c>
    </row>
    <row r="6663" spans="1:8">
      <c r="A6663" s="2" t="s">
        <v>1343</v>
      </c>
      <c r="B6663" s="12">
        <v>60505366803</v>
      </c>
      <c r="C6663" s="2">
        <v>4.9479300000000004</v>
      </c>
      <c r="D6663" s="2">
        <v>5.2083399999999997</v>
      </c>
      <c r="E6663" s="2" t="s">
        <v>24</v>
      </c>
      <c r="F6663" s="2">
        <v>5.2600000000000001E-2</v>
      </c>
      <c r="G6663" s="2" t="s">
        <v>25</v>
      </c>
      <c r="H6663" s="3">
        <v>42438</v>
      </c>
    </row>
    <row r="6664" spans="1:8">
      <c r="A6664" s="2" t="s">
        <v>1344</v>
      </c>
      <c r="B6664" s="12">
        <v>60505366903</v>
      </c>
      <c r="C6664" s="2">
        <v>5.2156000000000002</v>
      </c>
      <c r="D6664" s="2">
        <v>5.4902499999999996</v>
      </c>
      <c r="E6664" s="2" t="s">
        <v>24</v>
      </c>
      <c r="F6664" s="2">
        <v>5.2699999999999997E-2</v>
      </c>
      <c r="G6664" s="2" t="s">
        <v>25</v>
      </c>
      <c r="H6664" s="3">
        <v>42438</v>
      </c>
    </row>
    <row r="6665" spans="1:8">
      <c r="A6665" s="2" t="s">
        <v>1345</v>
      </c>
      <c r="B6665" s="12">
        <v>60505367003</v>
      </c>
      <c r="C6665" s="2">
        <v>5.3971900000000002</v>
      </c>
      <c r="D6665" s="2">
        <v>5.6811999999999996</v>
      </c>
      <c r="E6665" s="2" t="s">
        <v>24</v>
      </c>
      <c r="F6665" s="2">
        <v>5.2600000000000001E-2</v>
      </c>
      <c r="G6665" s="2" t="s">
        <v>25</v>
      </c>
      <c r="H6665" s="3">
        <v>42438</v>
      </c>
    </row>
    <row r="6666" spans="1:8">
      <c r="A6666" s="2" t="s">
        <v>1086</v>
      </c>
      <c r="B6666" s="12">
        <v>58468002001</v>
      </c>
      <c r="C6666" s="2">
        <v>3.10371</v>
      </c>
      <c r="D6666" s="2">
        <v>3.41221</v>
      </c>
      <c r="E6666" s="2" t="s">
        <v>24</v>
      </c>
      <c r="F6666" s="2">
        <v>9.9400000000000002E-2</v>
      </c>
      <c r="G6666" s="2" t="s">
        <v>25</v>
      </c>
      <c r="H6666" s="3">
        <v>42438</v>
      </c>
    </row>
    <row r="6667" spans="1:8">
      <c r="A6667" s="2" t="s">
        <v>1087</v>
      </c>
      <c r="B6667" s="12">
        <v>58468002101</v>
      </c>
      <c r="C6667" s="2">
        <v>6.1894200000000001</v>
      </c>
      <c r="D6667" s="2">
        <v>6.8046499999999996</v>
      </c>
      <c r="E6667" s="2" t="s">
        <v>24</v>
      </c>
      <c r="F6667" s="2">
        <v>9.9400000000000002E-2</v>
      </c>
      <c r="G6667" s="2" t="s">
        <v>25</v>
      </c>
      <c r="H6667" s="3">
        <v>42438</v>
      </c>
    </row>
    <row r="6668" spans="1:8">
      <c r="A6668" s="2" t="s">
        <v>1088</v>
      </c>
      <c r="B6668" s="12">
        <v>58468013201</v>
      </c>
      <c r="C6668" s="2">
        <v>14.85731</v>
      </c>
      <c r="D6668" s="2">
        <v>16.334119999999999</v>
      </c>
      <c r="E6668" s="2" t="s">
        <v>24</v>
      </c>
      <c r="F6668" s="2">
        <v>9.9400000000000002E-2</v>
      </c>
      <c r="G6668" s="2" t="s">
        <v>25</v>
      </c>
      <c r="H6668" s="3">
        <v>42438</v>
      </c>
    </row>
    <row r="6669" spans="1:8">
      <c r="A6669" s="2" t="s">
        <v>1089</v>
      </c>
      <c r="B6669" s="12">
        <v>58468013101</v>
      </c>
      <c r="C6669" s="2">
        <v>14.98488</v>
      </c>
      <c r="D6669" s="2">
        <v>16.47438</v>
      </c>
      <c r="E6669" s="2" t="s">
        <v>24</v>
      </c>
      <c r="F6669" s="2">
        <v>9.9400000000000002E-2</v>
      </c>
      <c r="G6669" s="2" t="s">
        <v>25</v>
      </c>
      <c r="H6669" s="3">
        <v>42438</v>
      </c>
    </row>
    <row r="6670" spans="1:8">
      <c r="A6670" s="2" t="s">
        <v>1090</v>
      </c>
      <c r="B6670" s="12">
        <v>58468013001</v>
      </c>
      <c r="C6670" s="2">
        <v>4.9541199999999996</v>
      </c>
      <c r="D6670" s="2">
        <v>5.4465500000000002</v>
      </c>
      <c r="E6670" s="2" t="s">
        <v>24</v>
      </c>
      <c r="F6670" s="2">
        <v>9.9400000000000002E-2</v>
      </c>
      <c r="G6670" s="2" t="s">
        <v>25</v>
      </c>
      <c r="H6670" s="3">
        <v>42438</v>
      </c>
    </row>
    <row r="6671" spans="1:8">
      <c r="A6671" s="2" t="s">
        <v>1075</v>
      </c>
      <c r="B6671" s="12">
        <v>57894007002</v>
      </c>
      <c r="C6671" s="2">
        <v>6783.8042500000001</v>
      </c>
      <c r="D6671" s="2">
        <v>7387.5628299999998</v>
      </c>
      <c r="E6671" s="2" t="s">
        <v>24</v>
      </c>
      <c r="F6671" s="2">
        <v>8.8999999999999996E-2</v>
      </c>
      <c r="G6671" s="2" t="s">
        <v>25</v>
      </c>
      <c r="H6671" s="3">
        <v>42438</v>
      </c>
    </row>
    <row r="6672" spans="1:8">
      <c r="A6672" s="2" t="s">
        <v>1076</v>
      </c>
      <c r="B6672" s="12">
        <v>57894007001</v>
      </c>
      <c r="C6672" s="2">
        <v>6850.192</v>
      </c>
      <c r="D6672" s="2">
        <v>7459.8590899999999</v>
      </c>
      <c r="E6672" s="2" t="s">
        <v>24</v>
      </c>
      <c r="F6672" s="2">
        <v>8.8999999999999996E-2</v>
      </c>
      <c r="G6672" s="2" t="s">
        <v>25</v>
      </c>
      <c r="H6672" s="3">
        <v>42438</v>
      </c>
    </row>
    <row r="6673" spans="1:8">
      <c r="A6673" s="2" t="s">
        <v>1508</v>
      </c>
      <c r="B6673" s="12">
        <v>57894015012</v>
      </c>
      <c r="C6673" s="2">
        <v>58.815930000000002</v>
      </c>
      <c r="D6673" s="2">
        <v>63.462389999999999</v>
      </c>
      <c r="E6673" s="2" t="s">
        <v>24</v>
      </c>
      <c r="F6673" s="2">
        <v>7.9000000000000001E-2</v>
      </c>
      <c r="G6673" s="2" t="s">
        <v>25</v>
      </c>
      <c r="H6673" s="3">
        <v>42438</v>
      </c>
    </row>
    <row r="6674" spans="1:8">
      <c r="A6674" s="2" t="s">
        <v>23</v>
      </c>
      <c r="B6674" s="12">
        <v>59627000103</v>
      </c>
      <c r="C6674" s="2">
        <v>1145.84782</v>
      </c>
      <c r="D6674" s="2">
        <v>1208.75486</v>
      </c>
      <c r="E6674" s="2" t="s">
        <v>24</v>
      </c>
      <c r="F6674" s="2">
        <v>5.4899999999999997E-2</v>
      </c>
      <c r="G6674" s="2" t="s">
        <v>25</v>
      </c>
      <c r="H6674" s="3">
        <v>42088</v>
      </c>
    </row>
    <row r="6675" spans="1:8">
      <c r="A6675" s="2" t="s">
        <v>1548</v>
      </c>
      <c r="B6675" s="12">
        <v>59627000304</v>
      </c>
      <c r="C6675" s="2">
        <v>4644.2494699999997</v>
      </c>
      <c r="D6675" s="2">
        <v>4899.2187700000004</v>
      </c>
      <c r="E6675" s="2" t="s">
        <v>24</v>
      </c>
      <c r="F6675" s="2">
        <v>5.4899999999999997E-2</v>
      </c>
      <c r="G6675" s="2" t="s">
        <v>25</v>
      </c>
      <c r="H6675" s="3">
        <v>42088</v>
      </c>
    </row>
    <row r="6676" spans="1:8">
      <c r="A6676" s="2" t="s">
        <v>1549</v>
      </c>
      <c r="B6676" s="12">
        <v>59627000205</v>
      </c>
      <c r="C6676" s="2">
        <v>4597.5356000000002</v>
      </c>
      <c r="D6676" s="2">
        <v>4849.94031</v>
      </c>
      <c r="E6676" s="2" t="s">
        <v>24</v>
      </c>
      <c r="F6676" s="2">
        <v>5.4899999999999997E-2</v>
      </c>
      <c r="G6676" s="2" t="s">
        <v>25</v>
      </c>
      <c r="H6676" s="3">
        <v>42088</v>
      </c>
    </row>
    <row r="6677" spans="1:8">
      <c r="A6677" s="2" t="s">
        <v>1163</v>
      </c>
      <c r="B6677" s="12">
        <v>6003144</v>
      </c>
      <c r="C6677" s="2">
        <v>26.162299999999998</v>
      </c>
      <c r="D6677" s="2">
        <v>27.706659999999999</v>
      </c>
      <c r="E6677" s="2" t="s">
        <v>24</v>
      </c>
      <c r="F6677" s="2">
        <v>5.8999999999999997E-2</v>
      </c>
      <c r="G6677" s="2" t="s">
        <v>25</v>
      </c>
      <c r="H6677" s="3">
        <v>42088</v>
      </c>
    </row>
    <row r="6678" spans="1:8">
      <c r="A6678" s="2" t="s">
        <v>1982</v>
      </c>
      <c r="B6678" s="12">
        <v>6071044</v>
      </c>
      <c r="C6678" s="2">
        <v>34.619</v>
      </c>
      <c r="D6678" s="2">
        <v>38.046280000000003</v>
      </c>
      <c r="E6678" s="2" t="s">
        <v>24</v>
      </c>
      <c r="F6678" s="2">
        <v>9.9000000000000005E-2</v>
      </c>
      <c r="G6678" s="2" t="s">
        <v>25</v>
      </c>
      <c r="H6678" s="3">
        <v>42088</v>
      </c>
    </row>
    <row r="6679" spans="1:8">
      <c r="A6679" s="2" t="s">
        <v>1515</v>
      </c>
      <c r="B6679" s="12">
        <v>6027044</v>
      </c>
      <c r="C6679" s="2">
        <v>34.066319999999997</v>
      </c>
      <c r="D6679" s="2">
        <v>37.438890000000001</v>
      </c>
      <c r="E6679" s="2" t="s">
        <v>24</v>
      </c>
      <c r="F6679" s="2">
        <v>9.9000000000000005E-2</v>
      </c>
      <c r="G6679" s="2" t="s">
        <v>25</v>
      </c>
      <c r="H6679" s="3">
        <v>42088</v>
      </c>
    </row>
    <row r="6680" spans="1:8">
      <c r="A6680" s="2" t="s">
        <v>1152</v>
      </c>
      <c r="B6680" s="12">
        <v>3085222</v>
      </c>
      <c r="C6680" s="2">
        <v>314.88708000000003</v>
      </c>
      <c r="D6680" s="2">
        <v>338.50362000000001</v>
      </c>
      <c r="E6680" s="2" t="s">
        <v>24</v>
      </c>
      <c r="F6680" s="2">
        <v>7.4999999999999997E-2</v>
      </c>
      <c r="G6680" s="2" t="s">
        <v>25</v>
      </c>
      <c r="H6680" s="3">
        <v>42088</v>
      </c>
    </row>
    <row r="6681" spans="1:8">
      <c r="A6681" s="2" t="s">
        <v>1153</v>
      </c>
      <c r="B6681" s="12">
        <v>3052811</v>
      </c>
      <c r="C6681" s="2">
        <v>172.15689</v>
      </c>
      <c r="D6681" s="2">
        <v>185.06865999999999</v>
      </c>
      <c r="E6681" s="2" t="s">
        <v>24</v>
      </c>
      <c r="F6681" s="2">
        <v>7.4999999999999997E-2</v>
      </c>
      <c r="G6681" s="2" t="s">
        <v>25</v>
      </c>
      <c r="H6681" s="3">
        <v>42088</v>
      </c>
    </row>
    <row r="6682" spans="1:8">
      <c r="A6682" s="2" t="s">
        <v>1167</v>
      </c>
      <c r="B6682" s="12">
        <v>85143001</v>
      </c>
      <c r="C6682" s="2">
        <v>464.29759999999999</v>
      </c>
      <c r="D6682" s="2">
        <v>506.08438000000001</v>
      </c>
      <c r="E6682" s="2" t="s">
        <v>24</v>
      </c>
      <c r="F6682" s="2">
        <v>0.09</v>
      </c>
      <c r="G6682" s="2" t="s">
        <v>25</v>
      </c>
      <c r="H6682" s="3">
        <v>42088</v>
      </c>
    </row>
    <row r="6683" spans="1:8">
      <c r="A6683" s="2" t="s">
        <v>1168</v>
      </c>
      <c r="B6683" s="12">
        <v>85151901</v>
      </c>
      <c r="C6683" s="2">
        <v>52.651150000000001</v>
      </c>
      <c r="D6683" s="2">
        <v>57.389749999999999</v>
      </c>
      <c r="E6683" s="2" t="s">
        <v>24</v>
      </c>
      <c r="F6683" s="2">
        <v>0.09</v>
      </c>
      <c r="G6683" s="2" t="s">
        <v>25</v>
      </c>
      <c r="H6683" s="3">
        <v>42088</v>
      </c>
    </row>
    <row r="6684" spans="1:8">
      <c r="A6684" s="2" t="s">
        <v>1169</v>
      </c>
      <c r="B6684" s="12">
        <v>85141702</v>
      </c>
      <c r="C6684" s="2">
        <v>639.32146999999998</v>
      </c>
      <c r="D6684" s="2">
        <v>696.86040000000003</v>
      </c>
      <c r="E6684" s="2" t="s">
        <v>24</v>
      </c>
      <c r="F6684" s="2">
        <v>0.09</v>
      </c>
      <c r="G6684" s="2" t="s">
        <v>25</v>
      </c>
      <c r="H6684" s="3">
        <v>42088</v>
      </c>
    </row>
    <row r="6685" spans="1:8">
      <c r="A6685" s="2" t="s">
        <v>1170</v>
      </c>
      <c r="B6685" s="12">
        <v>85300403</v>
      </c>
      <c r="C6685" s="2">
        <v>12.91334</v>
      </c>
      <c r="D6685" s="2">
        <v>13.85674</v>
      </c>
      <c r="E6685" s="2" t="s">
        <v>24</v>
      </c>
      <c r="F6685" s="2">
        <v>7.3099999999999998E-2</v>
      </c>
      <c r="G6685" s="2" t="s">
        <v>25</v>
      </c>
      <c r="H6685" s="3">
        <v>42088</v>
      </c>
    </row>
    <row r="6686" spans="1:8">
      <c r="A6686" s="2" t="s">
        <v>1972</v>
      </c>
      <c r="B6686" s="12">
        <v>68012030930</v>
      </c>
      <c r="C6686" s="2">
        <v>42.746220000000001</v>
      </c>
      <c r="D6686" s="2">
        <v>47.02469</v>
      </c>
      <c r="E6686" s="2" t="s">
        <v>24</v>
      </c>
      <c r="F6686" s="2">
        <v>0.10009999999999999</v>
      </c>
      <c r="G6686" s="2" t="s">
        <v>25</v>
      </c>
      <c r="H6686" s="3">
        <v>42088</v>
      </c>
    </row>
    <row r="6687" spans="1:8">
      <c r="A6687" s="2" t="s">
        <v>1641</v>
      </c>
      <c r="B6687" s="12">
        <v>43538017069</v>
      </c>
      <c r="C6687" s="2">
        <v>4.2938400000000003</v>
      </c>
      <c r="D6687" s="2">
        <v>4.4441199999999998</v>
      </c>
      <c r="E6687" s="2" t="s">
        <v>24</v>
      </c>
      <c r="F6687" s="2">
        <v>3.5000000000000003E-2</v>
      </c>
      <c r="G6687" s="2" t="s">
        <v>25</v>
      </c>
      <c r="H6687" s="3">
        <v>42116</v>
      </c>
    </row>
    <row r="6688" spans="1:8">
      <c r="A6688" s="2" t="s">
        <v>1226</v>
      </c>
      <c r="B6688" s="12">
        <v>24414210</v>
      </c>
      <c r="C6688" s="2">
        <v>6.7781799999999999</v>
      </c>
      <c r="D6688" s="2">
        <v>7.4492200000000004</v>
      </c>
      <c r="E6688" s="2" t="s">
        <v>24</v>
      </c>
      <c r="F6688" s="2">
        <v>9.9000000000000005E-2</v>
      </c>
      <c r="G6688" s="2" t="s">
        <v>25</v>
      </c>
      <c r="H6688" s="3">
        <v>42116</v>
      </c>
    </row>
    <row r="6689" spans="1:8">
      <c r="A6689" s="2" t="s">
        <v>1331</v>
      </c>
      <c r="B6689" s="12">
        <v>469060773</v>
      </c>
      <c r="C6689" s="2">
        <v>2.09809</v>
      </c>
      <c r="D6689" s="2">
        <v>2.30586</v>
      </c>
      <c r="E6689" s="2" t="s">
        <v>24</v>
      </c>
      <c r="F6689" s="2">
        <v>9.9000000000000005E-2</v>
      </c>
      <c r="G6689" s="2" t="s">
        <v>25</v>
      </c>
      <c r="H6689" s="3">
        <v>42116</v>
      </c>
    </row>
    <row r="6690" spans="1:8">
      <c r="A6690" s="2" t="s">
        <v>1332</v>
      </c>
      <c r="B6690" s="12">
        <v>469061711</v>
      </c>
      <c r="C6690" s="2">
        <v>4.2073600000000004</v>
      </c>
      <c r="D6690" s="2">
        <v>4.6238900000000003</v>
      </c>
      <c r="E6690" s="2" t="s">
        <v>24</v>
      </c>
      <c r="F6690" s="2">
        <v>9.9000000000000005E-2</v>
      </c>
      <c r="G6690" s="2" t="s">
        <v>25</v>
      </c>
      <c r="H6690" s="3">
        <v>42116</v>
      </c>
    </row>
    <row r="6691" spans="1:8">
      <c r="A6691" s="2" t="s">
        <v>1550</v>
      </c>
      <c r="B6691" s="12">
        <v>597007541</v>
      </c>
      <c r="C6691" s="2">
        <v>9.6090900000000001</v>
      </c>
      <c r="D6691" s="2">
        <v>10.185639999999999</v>
      </c>
      <c r="E6691" s="2" t="s">
        <v>24</v>
      </c>
      <c r="F6691" s="2">
        <v>0.06</v>
      </c>
      <c r="G6691" s="2" t="s">
        <v>25</v>
      </c>
      <c r="H6691" s="3">
        <v>42116</v>
      </c>
    </row>
    <row r="6692" spans="1:8">
      <c r="A6692" s="2" t="s">
        <v>1550</v>
      </c>
      <c r="B6692" s="12">
        <v>597007547</v>
      </c>
      <c r="C6692" s="2">
        <v>9.5943100000000001</v>
      </c>
      <c r="D6692" s="2">
        <v>10.169969999999999</v>
      </c>
      <c r="E6692" s="2" t="s">
        <v>24</v>
      </c>
      <c r="F6692" s="2">
        <v>0.06</v>
      </c>
      <c r="G6692" s="2" t="s">
        <v>25</v>
      </c>
      <c r="H6692" s="3">
        <v>42116</v>
      </c>
    </row>
    <row r="6693" spans="1:8">
      <c r="A6693" s="2" t="s">
        <v>1898</v>
      </c>
      <c r="B6693" s="12">
        <v>173086635</v>
      </c>
      <c r="C6693" s="2">
        <v>78.521000000000001</v>
      </c>
      <c r="D6693" s="2">
        <v>85.588679999999997</v>
      </c>
      <c r="E6693" s="2" t="s">
        <v>24</v>
      </c>
      <c r="F6693" s="2">
        <v>0.09</v>
      </c>
      <c r="G6693" s="2" t="s">
        <v>25</v>
      </c>
      <c r="H6693" s="3">
        <v>42116</v>
      </c>
    </row>
    <row r="6694" spans="1:8">
      <c r="A6694" s="2" t="s">
        <v>1983</v>
      </c>
      <c r="B6694" s="12">
        <v>85133401</v>
      </c>
      <c r="C6694" s="2">
        <v>0.60860000000000003</v>
      </c>
      <c r="D6694" s="2">
        <v>0.66278000000000004</v>
      </c>
      <c r="E6694" s="2" t="s">
        <v>24</v>
      </c>
      <c r="F6694" s="2">
        <v>8.8999999999999996E-2</v>
      </c>
      <c r="G6694" s="2" t="s">
        <v>25</v>
      </c>
      <c r="H6694" s="3">
        <v>42123</v>
      </c>
    </row>
    <row r="6695" spans="1:8">
      <c r="A6695" s="2" t="s">
        <v>1984</v>
      </c>
      <c r="B6695" s="12">
        <v>85126401</v>
      </c>
      <c r="C6695" s="2">
        <v>5.7266700000000004</v>
      </c>
      <c r="D6695" s="2">
        <v>6.2362799999999998</v>
      </c>
      <c r="E6695" s="2" t="s">
        <v>24</v>
      </c>
      <c r="F6695" s="2">
        <v>8.8999999999999996E-2</v>
      </c>
      <c r="G6695" s="2" t="s">
        <v>25</v>
      </c>
      <c r="H6695" s="3">
        <v>42123</v>
      </c>
    </row>
    <row r="6696" spans="1:8">
      <c r="A6696" s="2" t="s">
        <v>1510</v>
      </c>
      <c r="B6696" s="12">
        <v>85132201</v>
      </c>
      <c r="C6696" s="2">
        <v>4.0083000000000002</v>
      </c>
      <c r="D6696" s="2">
        <v>4.3650799999999998</v>
      </c>
      <c r="E6696" s="2" t="s">
        <v>24</v>
      </c>
      <c r="F6696" s="2">
        <v>8.8999999999999996E-2</v>
      </c>
      <c r="G6696" s="2" t="s">
        <v>25</v>
      </c>
      <c r="H6696" s="3">
        <v>42123</v>
      </c>
    </row>
    <row r="6697" spans="1:8">
      <c r="A6697" s="2" t="s">
        <v>1942</v>
      </c>
      <c r="B6697" s="12">
        <v>42023010901</v>
      </c>
      <c r="C6697" s="2">
        <v>5.9978800000000003</v>
      </c>
      <c r="D6697" s="2">
        <v>13.77298</v>
      </c>
      <c r="E6697" s="2" t="s">
        <v>24</v>
      </c>
      <c r="F6697" s="2">
        <v>1.2963</v>
      </c>
      <c r="G6697" s="2" t="s">
        <v>25</v>
      </c>
      <c r="H6697" s="3">
        <v>42123</v>
      </c>
    </row>
    <row r="6698" spans="1:8">
      <c r="A6698" s="2" t="s">
        <v>1511</v>
      </c>
      <c r="B6698" s="12">
        <v>6096031</v>
      </c>
      <c r="C6698" s="2">
        <v>3.97248</v>
      </c>
      <c r="D6698" s="2">
        <v>4.3261200000000004</v>
      </c>
      <c r="E6698" s="2" t="s">
        <v>24</v>
      </c>
      <c r="F6698" s="2">
        <v>8.8999999999999996E-2</v>
      </c>
      <c r="G6698" s="2" t="s">
        <v>25</v>
      </c>
      <c r="H6698" s="3">
        <v>42123</v>
      </c>
    </row>
    <row r="6699" spans="1:8">
      <c r="A6699" s="2" t="s">
        <v>1512</v>
      </c>
      <c r="B6699" s="12">
        <v>6095154</v>
      </c>
      <c r="C6699" s="2">
        <v>2.1681699999999999</v>
      </c>
      <c r="D6699" s="2">
        <v>2.3611599999999999</v>
      </c>
      <c r="E6699" s="2" t="s">
        <v>24</v>
      </c>
      <c r="F6699" s="2">
        <v>8.8999999999999996E-2</v>
      </c>
      <c r="G6699" s="2" t="s">
        <v>25</v>
      </c>
      <c r="H6699" s="3">
        <v>42123</v>
      </c>
    </row>
    <row r="6700" spans="1:8">
      <c r="A6700" s="2" t="s">
        <v>1513</v>
      </c>
      <c r="B6700" s="12">
        <v>6095231</v>
      </c>
      <c r="C6700" s="2">
        <v>2.9313199999999999</v>
      </c>
      <c r="D6700" s="2">
        <v>3.19217</v>
      </c>
      <c r="E6700" s="2" t="s">
        <v>24</v>
      </c>
      <c r="F6700" s="2">
        <v>8.8999999999999996E-2</v>
      </c>
      <c r="G6700" s="2" t="s">
        <v>25</v>
      </c>
      <c r="H6700" s="3">
        <v>42123</v>
      </c>
    </row>
    <row r="6701" spans="1:8">
      <c r="A6701" s="2" t="s">
        <v>1514</v>
      </c>
      <c r="B6701" s="12">
        <v>85056701</v>
      </c>
      <c r="C6701" s="2">
        <v>3.1060099999999999</v>
      </c>
      <c r="D6701" s="2">
        <v>3.21408</v>
      </c>
      <c r="E6701" s="2" t="s">
        <v>24</v>
      </c>
      <c r="F6701" s="2">
        <v>3.4799999999999998E-2</v>
      </c>
      <c r="G6701" s="2" t="s">
        <v>25</v>
      </c>
      <c r="H6701" s="3">
        <v>42123</v>
      </c>
    </row>
    <row r="6702" spans="1:8">
      <c r="A6702" s="2" t="s">
        <v>1516</v>
      </c>
      <c r="B6702" s="12">
        <v>6074531</v>
      </c>
      <c r="C6702" s="2">
        <v>4.4098100000000002</v>
      </c>
      <c r="D6702" s="2">
        <v>4.8021500000000001</v>
      </c>
      <c r="E6702" s="2" t="s">
        <v>24</v>
      </c>
      <c r="F6702" s="2">
        <v>8.8999999999999996E-2</v>
      </c>
      <c r="G6702" s="2" t="s">
        <v>25</v>
      </c>
      <c r="H6702" s="3">
        <v>42123</v>
      </c>
    </row>
    <row r="6703" spans="1:8">
      <c r="A6703" s="2" t="s">
        <v>1517</v>
      </c>
      <c r="B6703" s="12">
        <v>6074731</v>
      </c>
      <c r="C6703" s="2">
        <v>4.4137500000000003</v>
      </c>
      <c r="D6703" s="2">
        <v>4.8064499999999999</v>
      </c>
      <c r="E6703" s="2" t="s">
        <v>24</v>
      </c>
      <c r="F6703" s="2">
        <v>8.8999999999999996E-2</v>
      </c>
      <c r="G6703" s="2" t="s">
        <v>25</v>
      </c>
      <c r="H6703" s="3">
        <v>42123</v>
      </c>
    </row>
    <row r="6704" spans="1:8">
      <c r="A6704" s="2" t="s">
        <v>1518</v>
      </c>
      <c r="B6704" s="12">
        <v>6071731</v>
      </c>
      <c r="C6704" s="2">
        <v>3.2269000000000001</v>
      </c>
      <c r="D6704" s="2">
        <v>3.5141</v>
      </c>
      <c r="E6704" s="2" t="s">
        <v>24</v>
      </c>
      <c r="F6704" s="2">
        <v>8.8999999999999996E-2</v>
      </c>
      <c r="G6704" s="2" t="s">
        <v>25</v>
      </c>
      <c r="H6704" s="3">
        <v>42123</v>
      </c>
    </row>
    <row r="6705" spans="1:8">
      <c r="A6705" s="2" t="s">
        <v>1207</v>
      </c>
      <c r="B6705" s="12">
        <v>50458055401</v>
      </c>
      <c r="C6705" s="2">
        <v>25.716010000000001</v>
      </c>
      <c r="D6705" s="2">
        <v>27.258970000000001</v>
      </c>
      <c r="E6705" s="2" t="s">
        <v>24</v>
      </c>
      <c r="F6705" s="2">
        <v>0.06</v>
      </c>
      <c r="G6705" s="2" t="s">
        <v>25</v>
      </c>
      <c r="H6705" s="3">
        <v>42123</v>
      </c>
    </row>
    <row r="6706" spans="1:8">
      <c r="A6706" s="2" t="s">
        <v>1208</v>
      </c>
      <c r="B6706" s="12">
        <v>50458055001</v>
      </c>
      <c r="C6706" s="2">
        <v>25.844380000000001</v>
      </c>
      <c r="D6706" s="2">
        <v>27.395040000000002</v>
      </c>
      <c r="E6706" s="2" t="s">
        <v>24</v>
      </c>
      <c r="F6706" s="2">
        <v>0.06</v>
      </c>
      <c r="G6706" s="2" t="s">
        <v>25</v>
      </c>
      <c r="H6706" s="3">
        <v>42123</v>
      </c>
    </row>
    <row r="6707" spans="1:8">
      <c r="A6707" s="2" t="s">
        <v>1209</v>
      </c>
      <c r="B6707" s="12">
        <v>50458055101</v>
      </c>
      <c r="C6707" s="2">
        <v>26.06025</v>
      </c>
      <c r="D6707" s="2">
        <v>27.623860000000001</v>
      </c>
      <c r="E6707" s="2" t="s">
        <v>24</v>
      </c>
      <c r="F6707" s="2">
        <v>0.06</v>
      </c>
      <c r="G6707" s="2" t="s">
        <v>25</v>
      </c>
      <c r="H6707" s="3">
        <v>42123</v>
      </c>
    </row>
    <row r="6708" spans="1:8">
      <c r="A6708" s="2" t="s">
        <v>1210</v>
      </c>
      <c r="B6708" s="12">
        <v>50458055201</v>
      </c>
      <c r="C6708" s="2">
        <v>38.99691</v>
      </c>
      <c r="D6708" s="2">
        <v>41.33672</v>
      </c>
      <c r="E6708" s="2" t="s">
        <v>24</v>
      </c>
      <c r="F6708" s="2">
        <v>0.06</v>
      </c>
      <c r="G6708" s="2" t="s">
        <v>25</v>
      </c>
      <c r="H6708" s="3">
        <v>42123</v>
      </c>
    </row>
    <row r="6709" spans="1:8">
      <c r="A6709" s="2" t="s">
        <v>131</v>
      </c>
      <c r="B6709" s="12">
        <v>245003501</v>
      </c>
      <c r="C6709" s="2">
        <v>4.4604499999999998</v>
      </c>
      <c r="D6709" s="2">
        <v>5.0962399999999999</v>
      </c>
      <c r="E6709" s="2" t="s">
        <v>24</v>
      </c>
      <c r="F6709" s="2">
        <v>0.14249999999999999</v>
      </c>
      <c r="G6709" s="2" t="s">
        <v>25</v>
      </c>
      <c r="H6709" s="3">
        <v>42123</v>
      </c>
    </row>
    <row r="6710" spans="1:8">
      <c r="A6710" s="2" t="s">
        <v>132</v>
      </c>
      <c r="B6710" s="12">
        <v>245003701</v>
      </c>
      <c r="C6710" s="2">
        <v>5.1044299999999998</v>
      </c>
      <c r="D6710" s="2">
        <v>7.9875699999999998</v>
      </c>
      <c r="E6710" s="2" t="s">
        <v>24</v>
      </c>
      <c r="F6710" s="2">
        <v>0.56479999999999997</v>
      </c>
      <c r="G6710" s="2" t="s">
        <v>25</v>
      </c>
      <c r="H6710" s="3">
        <v>42123</v>
      </c>
    </row>
    <row r="6711" spans="1:8">
      <c r="A6711" s="2" t="s">
        <v>1519</v>
      </c>
      <c r="B6711" s="12">
        <v>85092402</v>
      </c>
      <c r="C6711" s="2">
        <v>2.2074500000000001</v>
      </c>
      <c r="D6711" s="2">
        <v>2.4039600000000001</v>
      </c>
      <c r="E6711" s="2" t="s">
        <v>24</v>
      </c>
      <c r="F6711" s="2">
        <v>8.8999999999999996E-2</v>
      </c>
      <c r="G6711" s="2" t="s">
        <v>25</v>
      </c>
      <c r="H6711" s="3">
        <v>42123</v>
      </c>
    </row>
    <row r="6712" spans="1:8">
      <c r="A6712" s="2" t="s">
        <v>1520</v>
      </c>
      <c r="B6712" s="12">
        <v>85331530</v>
      </c>
      <c r="C6712" s="2">
        <v>4.4013200000000001</v>
      </c>
      <c r="D6712" s="2">
        <v>4.7929899999999996</v>
      </c>
      <c r="E6712" s="2" t="s">
        <v>24</v>
      </c>
      <c r="F6712" s="2">
        <v>8.8999999999999996E-2</v>
      </c>
      <c r="G6712" s="2" t="s">
        <v>25</v>
      </c>
      <c r="H6712" s="3">
        <v>42123</v>
      </c>
    </row>
    <row r="6713" spans="1:8">
      <c r="A6713" s="2" t="s">
        <v>1521</v>
      </c>
      <c r="B6713" s="12">
        <v>85081930</v>
      </c>
      <c r="C6713" s="2">
        <v>4.6440799999999998</v>
      </c>
      <c r="D6713" s="2">
        <v>5.0572699999999999</v>
      </c>
      <c r="E6713" s="2" t="s">
        <v>24</v>
      </c>
      <c r="F6713" s="2">
        <v>8.8999999999999996E-2</v>
      </c>
      <c r="G6713" s="2" t="s">
        <v>25</v>
      </c>
      <c r="H6713" s="3">
        <v>42123</v>
      </c>
    </row>
    <row r="6714" spans="1:8">
      <c r="A6714" s="2" t="s">
        <v>1985</v>
      </c>
      <c r="B6714" s="12">
        <v>52031510</v>
      </c>
      <c r="C6714" s="2">
        <v>76.319999999999993</v>
      </c>
      <c r="D6714" s="2">
        <v>83.876440000000002</v>
      </c>
      <c r="E6714" s="2" t="s">
        <v>24</v>
      </c>
      <c r="F6714" s="2">
        <v>9.9000000000000005E-2</v>
      </c>
      <c r="G6714" s="2" t="s">
        <v>25</v>
      </c>
      <c r="H6714" s="3">
        <v>42123</v>
      </c>
    </row>
    <row r="6715" spans="1:8">
      <c r="A6715" s="2" t="s">
        <v>1523</v>
      </c>
      <c r="B6715" s="12">
        <v>6020754</v>
      </c>
      <c r="C6715" s="2">
        <v>1.4039200000000001</v>
      </c>
      <c r="D6715" s="2">
        <v>1.52887</v>
      </c>
      <c r="E6715" s="2" t="s">
        <v>24</v>
      </c>
      <c r="F6715" s="2">
        <v>8.8999999999999996E-2</v>
      </c>
      <c r="G6715" s="2" t="s">
        <v>25</v>
      </c>
      <c r="H6715" s="3">
        <v>42123</v>
      </c>
    </row>
    <row r="6716" spans="1:8">
      <c r="A6716" s="2" t="s">
        <v>1524</v>
      </c>
      <c r="B6716" s="12">
        <v>6007131</v>
      </c>
      <c r="C6716" s="2">
        <v>2.5549300000000001</v>
      </c>
      <c r="D6716" s="2">
        <v>2.7823099999999998</v>
      </c>
      <c r="E6716" s="2" t="s">
        <v>24</v>
      </c>
      <c r="F6716" s="2">
        <v>8.8999999999999996E-2</v>
      </c>
      <c r="G6716" s="2" t="s">
        <v>25</v>
      </c>
      <c r="H6716" s="3">
        <v>42123</v>
      </c>
    </row>
    <row r="6717" spans="1:8">
      <c r="A6717" s="2" t="s">
        <v>1525</v>
      </c>
      <c r="B6717" s="12">
        <v>6007231</v>
      </c>
      <c r="C6717" s="2">
        <v>4.1124099999999997</v>
      </c>
      <c r="D6717" s="2">
        <v>4.4785199999999996</v>
      </c>
      <c r="E6717" s="2" t="s">
        <v>24</v>
      </c>
      <c r="F6717" s="2">
        <v>8.8999999999999996E-2</v>
      </c>
      <c r="G6717" s="2" t="s">
        <v>25</v>
      </c>
      <c r="H6717" s="3">
        <v>42123</v>
      </c>
    </row>
    <row r="6718" spans="1:8">
      <c r="A6718" s="2" t="s">
        <v>1529</v>
      </c>
      <c r="B6718" s="12">
        <v>6911731</v>
      </c>
      <c r="C6718" s="2">
        <v>6.0037200000000004</v>
      </c>
      <c r="D6718" s="2">
        <v>6.5380599999999998</v>
      </c>
      <c r="E6718" s="2" t="s">
        <v>24</v>
      </c>
      <c r="F6718" s="2">
        <v>8.8999999999999996E-2</v>
      </c>
      <c r="G6718" s="2" t="s">
        <v>25</v>
      </c>
      <c r="H6718" s="3">
        <v>42123</v>
      </c>
    </row>
    <row r="6719" spans="1:8">
      <c r="A6719" s="2" t="s">
        <v>1530</v>
      </c>
      <c r="B6719" s="12">
        <v>6384130</v>
      </c>
      <c r="C6719" s="2">
        <v>6.1346699999999998</v>
      </c>
      <c r="D6719" s="2">
        <v>6.68065</v>
      </c>
      <c r="E6719" s="2" t="s">
        <v>24</v>
      </c>
      <c r="F6719" s="2">
        <v>8.8999999999999996E-2</v>
      </c>
      <c r="G6719" s="2" t="s">
        <v>25</v>
      </c>
      <c r="H6719" s="3">
        <v>42123</v>
      </c>
    </row>
    <row r="6720" spans="1:8">
      <c r="A6720" s="2" t="s">
        <v>1531</v>
      </c>
      <c r="B6720" s="12">
        <v>6171131</v>
      </c>
      <c r="C6720" s="2">
        <v>6.0943199999999997</v>
      </c>
      <c r="D6720" s="2">
        <v>6.3070399999999998</v>
      </c>
      <c r="E6720" s="2" t="s">
        <v>24</v>
      </c>
      <c r="F6720" s="2">
        <v>3.49E-2</v>
      </c>
      <c r="G6720" s="2" t="s">
        <v>25</v>
      </c>
      <c r="H6720" s="3">
        <v>42123</v>
      </c>
    </row>
    <row r="6721" spans="1:8">
      <c r="A6721" s="2" t="s">
        <v>1532</v>
      </c>
      <c r="B6721" s="12">
        <v>6927531</v>
      </c>
      <c r="C6721" s="2">
        <v>5.9671099999999999</v>
      </c>
      <c r="D6721" s="2">
        <v>6.4981900000000001</v>
      </c>
      <c r="E6721" s="2" t="s">
        <v>24</v>
      </c>
      <c r="F6721" s="2">
        <v>8.8999999999999996E-2</v>
      </c>
      <c r="G6721" s="2" t="s">
        <v>25</v>
      </c>
      <c r="H6721" s="3">
        <v>42123</v>
      </c>
    </row>
    <row r="6722" spans="1:8">
      <c r="A6722" s="2" t="s">
        <v>1535</v>
      </c>
      <c r="B6722" s="12">
        <v>6073531</v>
      </c>
      <c r="C6722" s="2">
        <v>3.7385199999999998</v>
      </c>
      <c r="D6722" s="2">
        <v>4.0712099999999998</v>
      </c>
      <c r="E6722" s="2" t="s">
        <v>24</v>
      </c>
      <c r="F6722" s="2">
        <v>8.8999999999999996E-2</v>
      </c>
      <c r="G6722" s="2" t="s">
        <v>25</v>
      </c>
      <c r="H6722" s="3">
        <v>42123</v>
      </c>
    </row>
    <row r="6723" spans="1:8">
      <c r="A6723" s="2" t="s">
        <v>1536</v>
      </c>
      <c r="B6723" s="12">
        <v>6074031</v>
      </c>
      <c r="C6723" s="2">
        <v>6.32843</v>
      </c>
      <c r="D6723" s="2">
        <v>6.8917200000000003</v>
      </c>
      <c r="E6723" s="2" t="s">
        <v>24</v>
      </c>
      <c r="F6723" s="2">
        <v>8.8999999999999996E-2</v>
      </c>
      <c r="G6723" s="2" t="s">
        <v>25</v>
      </c>
      <c r="H6723" s="3">
        <v>42123</v>
      </c>
    </row>
    <row r="6724" spans="1:8">
      <c r="A6724" s="2" t="s">
        <v>1537</v>
      </c>
      <c r="B6724" s="12">
        <v>6074931</v>
      </c>
      <c r="C6724" s="2">
        <v>6.3288500000000001</v>
      </c>
      <c r="D6724" s="2">
        <v>6.8921900000000003</v>
      </c>
      <c r="E6724" s="2" t="s">
        <v>24</v>
      </c>
      <c r="F6724" s="2">
        <v>8.8999999999999996E-2</v>
      </c>
      <c r="G6724" s="2" t="s">
        <v>25</v>
      </c>
      <c r="H6724" s="3">
        <v>42123</v>
      </c>
    </row>
    <row r="6725" spans="1:8">
      <c r="A6725" s="2" t="s">
        <v>146</v>
      </c>
      <c r="B6725" s="12">
        <v>66302046760</v>
      </c>
      <c r="C6725" s="2">
        <v>36.418729999999996</v>
      </c>
      <c r="D6725" s="2">
        <v>40.017270000000003</v>
      </c>
      <c r="E6725" s="2" t="s">
        <v>24</v>
      </c>
      <c r="F6725" s="2">
        <v>9.8799999999999999E-2</v>
      </c>
      <c r="G6725" s="2" t="s">
        <v>25</v>
      </c>
      <c r="H6725" s="3">
        <v>42144</v>
      </c>
    </row>
    <row r="6726" spans="1:8">
      <c r="A6726" s="2" t="s">
        <v>153</v>
      </c>
      <c r="B6726" s="12">
        <v>2197590</v>
      </c>
      <c r="C6726" s="2">
        <v>4.6497999999999999</v>
      </c>
      <c r="D6726" s="2">
        <v>5.1104500000000002</v>
      </c>
      <c r="E6726" s="2" t="s">
        <v>24</v>
      </c>
      <c r="F6726" s="2">
        <v>9.9099999999999994E-2</v>
      </c>
      <c r="G6726" s="2" t="s">
        <v>25</v>
      </c>
      <c r="H6726" s="3">
        <v>42144</v>
      </c>
    </row>
    <row r="6727" spans="1:8">
      <c r="A6727" s="2" t="s">
        <v>155</v>
      </c>
      <c r="B6727" s="12">
        <v>2446330</v>
      </c>
      <c r="C6727" s="2">
        <v>36.767429999999997</v>
      </c>
      <c r="D6727" s="2">
        <v>40.400419999999997</v>
      </c>
      <c r="E6727" s="2" t="s">
        <v>24</v>
      </c>
      <c r="F6727" s="2">
        <v>9.8799999999999999E-2</v>
      </c>
      <c r="G6727" s="2" t="s">
        <v>25</v>
      </c>
      <c r="H6727" s="3">
        <v>42144</v>
      </c>
    </row>
    <row r="6728" spans="1:8">
      <c r="A6728" s="2" t="s">
        <v>156</v>
      </c>
      <c r="B6728" s="12">
        <v>2446534</v>
      </c>
      <c r="C6728" s="2">
        <v>6.3036599999999998</v>
      </c>
      <c r="D6728" s="2">
        <v>6.9262699999999997</v>
      </c>
      <c r="E6728" s="2" t="s">
        <v>24</v>
      </c>
      <c r="F6728" s="2">
        <v>9.8799999999999999E-2</v>
      </c>
      <c r="G6728" s="2" t="s">
        <v>25</v>
      </c>
      <c r="H6728" s="3">
        <v>42144</v>
      </c>
    </row>
    <row r="6729" spans="1:8">
      <c r="A6729" s="2" t="s">
        <v>157</v>
      </c>
      <c r="B6729" s="12">
        <v>2446430</v>
      </c>
      <c r="C6729" s="2">
        <v>36.788519999999998</v>
      </c>
      <c r="D6729" s="2">
        <v>40.423589999999997</v>
      </c>
      <c r="E6729" s="2" t="s">
        <v>24</v>
      </c>
      <c r="F6729" s="2">
        <v>9.8799999999999999E-2</v>
      </c>
      <c r="G6729" s="2" t="s">
        <v>25</v>
      </c>
      <c r="H6729" s="3">
        <v>42144</v>
      </c>
    </row>
    <row r="6730" spans="1:8">
      <c r="A6730" s="2" t="s">
        <v>158</v>
      </c>
      <c r="B6730" s="12">
        <v>2446230</v>
      </c>
      <c r="C6730" s="2">
        <v>6.28362</v>
      </c>
      <c r="D6730" s="2">
        <v>6.9042500000000002</v>
      </c>
      <c r="E6730" s="2" t="s">
        <v>24</v>
      </c>
      <c r="F6730" s="2">
        <v>9.8799999999999999E-2</v>
      </c>
      <c r="G6730" s="2" t="s">
        <v>25</v>
      </c>
      <c r="H6730" s="3">
        <v>42144</v>
      </c>
    </row>
    <row r="6731" spans="1:8">
      <c r="A6731" s="2" t="s">
        <v>1965</v>
      </c>
      <c r="B6731" s="12">
        <v>68025005330</v>
      </c>
      <c r="C6731" s="2">
        <v>6.92014</v>
      </c>
      <c r="D6731" s="2">
        <v>8.6501699999999992</v>
      </c>
      <c r="E6731" s="2" t="s">
        <v>24</v>
      </c>
      <c r="F6731" s="2">
        <v>0.25</v>
      </c>
      <c r="G6731" s="2" t="s">
        <v>25</v>
      </c>
      <c r="H6731" s="3">
        <v>42144</v>
      </c>
    </row>
    <row r="6732" spans="1:8">
      <c r="A6732" s="2" t="s">
        <v>1966</v>
      </c>
      <c r="B6732" s="12">
        <v>68025005530</v>
      </c>
      <c r="C6732" s="2">
        <v>8.9488000000000003</v>
      </c>
      <c r="D6732" s="2">
        <v>11.186</v>
      </c>
      <c r="E6732" s="2" t="s">
        <v>24</v>
      </c>
      <c r="F6732" s="2">
        <v>0.25</v>
      </c>
      <c r="G6732" s="2" t="s">
        <v>25</v>
      </c>
      <c r="H6732" s="3">
        <v>42144</v>
      </c>
    </row>
    <row r="6733" spans="1:8">
      <c r="A6733" s="2" t="s">
        <v>159</v>
      </c>
      <c r="B6733" s="12">
        <v>2512301</v>
      </c>
      <c r="C6733" s="2">
        <v>9.51877</v>
      </c>
      <c r="D6733" s="2">
        <v>10.459989999999999</v>
      </c>
      <c r="E6733" s="2" t="s">
        <v>24</v>
      </c>
      <c r="F6733" s="2">
        <v>9.8900000000000002E-2</v>
      </c>
      <c r="G6733" s="2" t="s">
        <v>25</v>
      </c>
      <c r="H6733" s="3">
        <v>42144</v>
      </c>
    </row>
    <row r="6734" spans="1:8">
      <c r="A6734" s="2" t="s">
        <v>160</v>
      </c>
      <c r="B6734" s="12">
        <v>2512101</v>
      </c>
      <c r="C6734" s="2">
        <v>9.45397</v>
      </c>
      <c r="D6734" s="2">
        <v>10.388780000000001</v>
      </c>
      <c r="E6734" s="2" t="s">
        <v>24</v>
      </c>
      <c r="F6734" s="2">
        <v>9.8900000000000002E-2</v>
      </c>
      <c r="G6734" s="2" t="s">
        <v>25</v>
      </c>
      <c r="H6734" s="3">
        <v>42144</v>
      </c>
    </row>
    <row r="6735" spans="1:8">
      <c r="A6735" s="2" t="s">
        <v>1735</v>
      </c>
      <c r="B6735" s="12">
        <v>78060020</v>
      </c>
      <c r="C6735" s="2">
        <v>24.34196</v>
      </c>
      <c r="D6735" s="2">
        <v>26.751809999999999</v>
      </c>
      <c r="E6735" s="2" t="s">
        <v>24</v>
      </c>
      <c r="F6735" s="2">
        <v>9.9000000000000005E-2</v>
      </c>
      <c r="G6735" s="2" t="s">
        <v>25</v>
      </c>
      <c r="H6735" s="3">
        <v>42144</v>
      </c>
    </row>
    <row r="6736" spans="1:8">
      <c r="A6736" s="2" t="s">
        <v>772</v>
      </c>
      <c r="B6736" s="12">
        <v>78059920</v>
      </c>
      <c r="C6736" s="2">
        <v>15.341329999999999</v>
      </c>
      <c r="D6736" s="2">
        <v>16.860130000000002</v>
      </c>
      <c r="E6736" s="2" t="s">
        <v>24</v>
      </c>
      <c r="F6736" s="2">
        <v>9.9000000000000005E-2</v>
      </c>
      <c r="G6736" s="2" t="s">
        <v>25</v>
      </c>
      <c r="H6736" s="3">
        <v>42144</v>
      </c>
    </row>
    <row r="6737" spans="1:8">
      <c r="A6737" s="2" t="s">
        <v>169</v>
      </c>
      <c r="B6737" s="12">
        <v>777310402</v>
      </c>
      <c r="C6737" s="2">
        <v>8.5085899999999999</v>
      </c>
      <c r="D6737" s="2">
        <v>9.2803199999999997</v>
      </c>
      <c r="E6737" s="2" t="s">
        <v>24</v>
      </c>
      <c r="F6737" s="2">
        <v>9.0700000000000003E-2</v>
      </c>
      <c r="G6737" s="2" t="s">
        <v>25</v>
      </c>
      <c r="H6737" s="3">
        <v>42144</v>
      </c>
    </row>
    <row r="6738" spans="1:8">
      <c r="A6738" s="2" t="s">
        <v>170</v>
      </c>
      <c r="B6738" s="12">
        <v>777310502</v>
      </c>
      <c r="C6738" s="2">
        <v>8.5899300000000007</v>
      </c>
      <c r="D6738" s="2">
        <v>9.3681800000000006</v>
      </c>
      <c r="E6738" s="2" t="s">
        <v>24</v>
      </c>
      <c r="F6738" s="2">
        <v>9.06E-2</v>
      </c>
      <c r="G6738" s="2" t="s">
        <v>25</v>
      </c>
      <c r="H6738" s="3">
        <v>42144</v>
      </c>
    </row>
    <row r="6739" spans="1:8">
      <c r="A6739" s="2" t="s">
        <v>171</v>
      </c>
      <c r="B6739" s="12">
        <v>777310730</v>
      </c>
      <c r="C6739" s="2">
        <v>17.180980000000002</v>
      </c>
      <c r="D6739" s="2">
        <v>18.737580000000001</v>
      </c>
      <c r="E6739" s="2" t="s">
        <v>24</v>
      </c>
      <c r="F6739" s="2">
        <v>9.06E-2</v>
      </c>
      <c r="G6739" s="2" t="s">
        <v>25</v>
      </c>
      <c r="H6739" s="3">
        <v>42144</v>
      </c>
    </row>
    <row r="6740" spans="1:8">
      <c r="A6740" s="2" t="s">
        <v>172</v>
      </c>
      <c r="B6740" s="12">
        <v>2322730</v>
      </c>
      <c r="C6740" s="2">
        <v>9.0128599999999999</v>
      </c>
      <c r="D6740" s="2">
        <v>9.9054000000000002</v>
      </c>
      <c r="E6740" s="2" t="s">
        <v>24</v>
      </c>
      <c r="F6740" s="2">
        <v>9.9000000000000005E-2</v>
      </c>
      <c r="G6740" s="2" t="s">
        <v>25</v>
      </c>
      <c r="H6740" s="3">
        <v>42144</v>
      </c>
    </row>
    <row r="6741" spans="1:8">
      <c r="A6741" s="2" t="s">
        <v>173</v>
      </c>
      <c r="B6741" s="12">
        <v>2325130</v>
      </c>
      <c r="C6741" s="2">
        <v>10.51482</v>
      </c>
      <c r="D6741" s="2">
        <v>11.55757</v>
      </c>
      <c r="E6741" s="2" t="s">
        <v>24</v>
      </c>
      <c r="F6741" s="2">
        <v>9.9199999999999997E-2</v>
      </c>
      <c r="G6741" s="2" t="s">
        <v>25</v>
      </c>
      <c r="H6741" s="3">
        <v>42144</v>
      </c>
    </row>
    <row r="6742" spans="1:8">
      <c r="A6742" s="2" t="s">
        <v>174</v>
      </c>
      <c r="B6742" s="12">
        <v>2323830</v>
      </c>
      <c r="C6742" s="2">
        <v>8.9856999999999996</v>
      </c>
      <c r="D6742" s="2">
        <v>9.8755500000000005</v>
      </c>
      <c r="E6742" s="2" t="s">
        <v>24</v>
      </c>
      <c r="F6742" s="2">
        <v>9.9000000000000005E-2</v>
      </c>
      <c r="G6742" s="2" t="s">
        <v>25</v>
      </c>
      <c r="H6742" s="3">
        <v>42144</v>
      </c>
    </row>
    <row r="6743" spans="1:8">
      <c r="A6743" s="2" t="s">
        <v>175</v>
      </c>
      <c r="B6743" s="12">
        <v>2322830</v>
      </c>
      <c r="C6743" s="2">
        <v>8.9457299999999993</v>
      </c>
      <c r="D6743" s="2">
        <v>9.8316300000000005</v>
      </c>
      <c r="E6743" s="2" t="s">
        <v>24</v>
      </c>
      <c r="F6743" s="2">
        <v>9.9000000000000005E-2</v>
      </c>
      <c r="G6743" s="2" t="s">
        <v>25</v>
      </c>
      <c r="H6743" s="3">
        <v>42144</v>
      </c>
    </row>
    <row r="6744" spans="1:8">
      <c r="A6744" s="2" t="s">
        <v>176</v>
      </c>
      <c r="B6744" s="12">
        <v>2322930</v>
      </c>
      <c r="C6744" s="2">
        <v>9.7448499999999996</v>
      </c>
      <c r="D6744" s="2">
        <v>10.710660000000001</v>
      </c>
      <c r="E6744" s="2" t="s">
        <v>24</v>
      </c>
      <c r="F6744" s="2">
        <v>9.9099999999999994E-2</v>
      </c>
      <c r="G6744" s="2" t="s">
        <v>25</v>
      </c>
      <c r="H6744" s="3">
        <v>42144</v>
      </c>
    </row>
    <row r="6745" spans="1:8">
      <c r="A6745" s="2" t="s">
        <v>177</v>
      </c>
      <c r="B6745" s="12">
        <v>2323930</v>
      </c>
      <c r="C6745" s="2">
        <v>9.7398799999999994</v>
      </c>
      <c r="D6745" s="2">
        <v>10.7052</v>
      </c>
      <c r="E6745" s="2" t="s">
        <v>24</v>
      </c>
      <c r="F6745" s="2">
        <v>9.9099999999999994E-2</v>
      </c>
      <c r="G6745" s="2" t="s">
        <v>25</v>
      </c>
      <c r="H6745" s="3">
        <v>42144</v>
      </c>
    </row>
    <row r="6746" spans="1:8">
      <c r="A6746" s="2" t="s">
        <v>178</v>
      </c>
      <c r="B6746" s="12">
        <v>2325030</v>
      </c>
      <c r="C6746" s="2">
        <v>10.51885</v>
      </c>
      <c r="D6746" s="2">
        <v>11.561999999999999</v>
      </c>
      <c r="E6746" s="2" t="s">
        <v>24</v>
      </c>
      <c r="F6746" s="2">
        <v>9.9199999999999997E-2</v>
      </c>
      <c r="G6746" s="2" t="s">
        <v>25</v>
      </c>
      <c r="H6746" s="3">
        <v>42144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6"/>
  </sheetPr>
  <dimension ref="A1:I674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5"/>
  <cols>
    <col min="1" max="1" width="43.5703125" style="2" bestFit="1" customWidth="1"/>
    <col min="2" max="4" width="12" style="2" bestFit="1" customWidth="1"/>
    <col min="5" max="5" width="12.42578125" style="2" customWidth="1"/>
    <col min="6" max="6" width="14.85546875" style="2" bestFit="1" customWidth="1"/>
    <col min="7" max="7" width="16.28515625" style="2" bestFit="1" customWidth="1"/>
    <col min="8" max="8" width="10.7109375" style="2" bestFit="1" customWidth="1"/>
    <col min="9" max="9" width="12" style="2" bestFit="1" customWidth="1"/>
    <col min="10" max="16384" width="11.42578125" style="2"/>
  </cols>
  <sheetData>
    <row r="1" spans="1:9" s="7" customFormat="1" ht="30">
      <c r="A1" s="7" t="s">
        <v>15</v>
      </c>
      <c r="B1" s="7" t="s">
        <v>16</v>
      </c>
      <c r="C1" s="10" t="s">
        <v>17</v>
      </c>
      <c r="D1" s="10" t="s">
        <v>18</v>
      </c>
      <c r="E1" s="7" t="s">
        <v>19</v>
      </c>
      <c r="F1" s="7" t="s">
        <v>20</v>
      </c>
      <c r="G1" s="7" t="s">
        <v>21</v>
      </c>
      <c r="H1" s="7" t="s">
        <v>22</v>
      </c>
      <c r="I1" s="7" t="s">
        <v>1991</v>
      </c>
    </row>
    <row r="2" spans="1:9">
      <c r="A2" s="2" t="s">
        <v>23</v>
      </c>
      <c r="B2" s="2">
        <v>59627000103</v>
      </c>
      <c r="C2" s="2">
        <v>1032.53666</v>
      </c>
      <c r="D2" s="2">
        <v>1115.23252</v>
      </c>
      <c r="E2" s="2" t="s">
        <v>24</v>
      </c>
      <c r="F2" s="2">
        <v>8.0100000000000005E-2</v>
      </c>
      <c r="G2" s="2" t="s">
        <v>25</v>
      </c>
      <c r="H2" s="3">
        <v>41606</v>
      </c>
      <c r="I2" s="2">
        <f>1+F2</f>
        <v>1.0801000000000001</v>
      </c>
    </row>
    <row r="3" spans="1:9">
      <c r="A3" s="2" t="s">
        <v>26</v>
      </c>
      <c r="B3" s="2">
        <v>59627000304</v>
      </c>
      <c r="C3" s="2">
        <v>4096.3028800000002</v>
      </c>
      <c r="D3" s="2">
        <v>4424.3757800000003</v>
      </c>
      <c r="E3" s="2" t="s">
        <v>24</v>
      </c>
      <c r="F3" s="2">
        <v>8.0100000000000005E-2</v>
      </c>
      <c r="G3" s="2" t="s">
        <v>25</v>
      </c>
      <c r="H3" s="3">
        <v>41606</v>
      </c>
      <c r="I3" s="2">
        <f t="shared" ref="I3:I66" si="0">1+F3</f>
        <v>1.0801000000000001</v>
      </c>
    </row>
    <row r="4" spans="1:9">
      <c r="A4" s="2" t="s">
        <v>27</v>
      </c>
      <c r="B4" s="2">
        <v>59627000205</v>
      </c>
      <c r="C4" s="2">
        <v>4093.1359000000002</v>
      </c>
      <c r="D4" s="2">
        <v>4420.9551600000004</v>
      </c>
      <c r="E4" s="2" t="s">
        <v>24</v>
      </c>
      <c r="F4" s="2">
        <v>8.0100000000000005E-2</v>
      </c>
      <c r="G4" s="2" t="s">
        <v>25</v>
      </c>
      <c r="H4" s="3">
        <v>41606</v>
      </c>
      <c r="I4" s="2">
        <f t="shared" si="0"/>
        <v>1.0801000000000001</v>
      </c>
    </row>
    <row r="5" spans="1:9">
      <c r="A5" s="2" t="s">
        <v>28</v>
      </c>
      <c r="B5" s="2">
        <v>4035730</v>
      </c>
      <c r="C5" s="2">
        <v>1403.65786</v>
      </c>
      <c r="D5" s="2">
        <v>1501.94199</v>
      </c>
      <c r="E5" s="2" t="s">
        <v>24</v>
      </c>
      <c r="F5" s="2">
        <v>7.0000000000000007E-2</v>
      </c>
      <c r="G5" s="2" t="s">
        <v>25</v>
      </c>
      <c r="H5" s="3">
        <v>41606</v>
      </c>
      <c r="I5" s="2">
        <f t="shared" si="0"/>
        <v>1.07</v>
      </c>
    </row>
    <row r="6" spans="1:9">
      <c r="A6" s="2" t="s">
        <v>29</v>
      </c>
      <c r="B6" s="2">
        <v>4036530</v>
      </c>
      <c r="C6" s="2">
        <v>1402.0740699999999</v>
      </c>
      <c r="D6" s="2">
        <v>1500.2473</v>
      </c>
      <c r="E6" s="2" t="s">
        <v>24</v>
      </c>
      <c r="F6" s="2">
        <v>7.0000000000000007E-2</v>
      </c>
      <c r="G6" s="2" t="s">
        <v>25</v>
      </c>
      <c r="H6" s="3">
        <v>41606</v>
      </c>
      <c r="I6" s="2">
        <f t="shared" si="0"/>
        <v>1.07</v>
      </c>
    </row>
    <row r="7" spans="1:9">
      <c r="A7" s="2" t="s">
        <v>30</v>
      </c>
      <c r="B7" s="2">
        <v>11980001105</v>
      </c>
      <c r="C7" s="2">
        <v>4.9647600000000001</v>
      </c>
      <c r="D7" s="2">
        <v>17.139779999999998</v>
      </c>
      <c r="E7" s="2" t="s">
        <v>24</v>
      </c>
      <c r="F7" s="2">
        <v>2.4523000000000001</v>
      </c>
      <c r="G7" s="2" t="s">
        <v>25</v>
      </c>
      <c r="H7" s="3">
        <v>41406</v>
      </c>
      <c r="I7" s="2">
        <f t="shared" si="0"/>
        <v>3.4523000000000001</v>
      </c>
    </row>
    <row r="8" spans="1:9">
      <c r="A8" s="2" t="s">
        <v>31</v>
      </c>
      <c r="B8" s="2">
        <v>11980002205</v>
      </c>
      <c r="C8" s="2">
        <v>16.683620000000001</v>
      </c>
      <c r="D8" s="2">
        <v>17.376650000000001</v>
      </c>
      <c r="E8" s="2" t="s">
        <v>24</v>
      </c>
      <c r="F8" s="2">
        <v>4.1500000000000002E-2</v>
      </c>
      <c r="G8" s="2" t="s">
        <v>25</v>
      </c>
      <c r="H8" s="3">
        <v>41406</v>
      </c>
      <c r="I8" s="2">
        <f t="shared" si="0"/>
        <v>1.0415000000000001</v>
      </c>
    </row>
    <row r="9" spans="1:9">
      <c r="A9" s="2" t="s">
        <v>31</v>
      </c>
      <c r="B9" s="2">
        <v>11980002210</v>
      </c>
      <c r="C9" s="2">
        <v>12.36584</v>
      </c>
      <c r="D9" s="2">
        <v>17.37265</v>
      </c>
      <c r="E9" s="2" t="s">
        <v>24</v>
      </c>
      <c r="F9" s="2">
        <v>0.40489999999999998</v>
      </c>
      <c r="G9" s="2" t="s">
        <v>25</v>
      </c>
      <c r="H9" s="3">
        <v>41406</v>
      </c>
      <c r="I9" s="2">
        <f t="shared" si="0"/>
        <v>1.4049</v>
      </c>
    </row>
    <row r="10" spans="1:9">
      <c r="A10" s="2" t="s">
        <v>32</v>
      </c>
      <c r="B10" s="2">
        <v>23031304</v>
      </c>
      <c r="C10" s="2">
        <v>23.069959999999998</v>
      </c>
      <c r="D10" s="2">
        <v>24.563040000000001</v>
      </c>
      <c r="E10" s="2" t="s">
        <v>24</v>
      </c>
      <c r="F10" s="2">
        <v>6.4699999999999994E-2</v>
      </c>
      <c r="G10" s="2" t="s">
        <v>25</v>
      </c>
      <c r="H10" s="3">
        <v>41406</v>
      </c>
      <c r="I10" s="2">
        <f t="shared" si="0"/>
        <v>1.0647</v>
      </c>
    </row>
    <row r="11" spans="1:9">
      <c r="A11" s="2" t="s">
        <v>33</v>
      </c>
      <c r="B11" s="2">
        <v>11980022805</v>
      </c>
      <c r="C11" s="2">
        <v>6.6129100000000003</v>
      </c>
      <c r="D11" s="2">
        <v>17.433350000000001</v>
      </c>
      <c r="E11" s="2" t="s">
        <v>24</v>
      </c>
      <c r="F11" s="2">
        <v>1.6363000000000001</v>
      </c>
      <c r="G11" s="2" t="s">
        <v>25</v>
      </c>
      <c r="H11" s="3">
        <v>41406</v>
      </c>
      <c r="I11" s="2">
        <f t="shared" si="0"/>
        <v>2.6363000000000003</v>
      </c>
    </row>
    <row r="12" spans="1:9">
      <c r="A12" s="2" t="s">
        <v>33</v>
      </c>
      <c r="B12" s="2">
        <v>11980022810</v>
      </c>
      <c r="C12" s="2">
        <v>5.8459700000000003</v>
      </c>
      <c r="D12" s="2">
        <v>17.54777</v>
      </c>
      <c r="E12" s="2" t="s">
        <v>24</v>
      </c>
      <c r="F12" s="2">
        <v>2.0017</v>
      </c>
      <c r="G12" s="2" t="s">
        <v>25</v>
      </c>
      <c r="H12" s="3">
        <v>41406</v>
      </c>
      <c r="I12" s="2">
        <f t="shared" si="0"/>
        <v>3.0017</v>
      </c>
    </row>
    <row r="13" spans="1:9">
      <c r="A13" s="2" t="s">
        <v>34</v>
      </c>
      <c r="B13" s="2">
        <v>11980021105</v>
      </c>
      <c r="C13" s="2">
        <v>8.2834099999999999</v>
      </c>
      <c r="D13" s="2">
        <v>17.725989999999999</v>
      </c>
      <c r="E13" s="2" t="s">
        <v>24</v>
      </c>
      <c r="F13" s="2">
        <v>1.1398999999999999</v>
      </c>
      <c r="G13" s="2" t="s">
        <v>25</v>
      </c>
      <c r="H13" s="3">
        <v>41406</v>
      </c>
      <c r="I13" s="2">
        <f t="shared" si="0"/>
        <v>2.1398999999999999</v>
      </c>
    </row>
    <row r="14" spans="1:9">
      <c r="A14" s="2" t="s">
        <v>35</v>
      </c>
      <c r="B14" s="2">
        <v>23031604</v>
      </c>
      <c r="C14" s="2">
        <v>15.029030000000001</v>
      </c>
      <c r="D14" s="2">
        <v>24.931660000000001</v>
      </c>
      <c r="E14" s="2" t="s">
        <v>24</v>
      </c>
      <c r="F14" s="2">
        <v>0.65890000000000004</v>
      </c>
      <c r="G14" s="2" t="s">
        <v>25</v>
      </c>
      <c r="H14" s="3">
        <v>41406</v>
      </c>
      <c r="I14" s="2">
        <f t="shared" si="0"/>
        <v>1.6589</v>
      </c>
    </row>
    <row r="15" spans="1:9">
      <c r="A15" s="2" t="s">
        <v>36</v>
      </c>
      <c r="B15" s="2">
        <v>11980018005</v>
      </c>
      <c r="C15" s="2">
        <v>9.5419999999999998</v>
      </c>
      <c r="D15" s="2">
        <v>17.2715</v>
      </c>
      <c r="E15" s="2" t="s">
        <v>24</v>
      </c>
      <c r="F15" s="2">
        <v>0.81010000000000004</v>
      </c>
      <c r="G15" s="2" t="s">
        <v>25</v>
      </c>
      <c r="H15" s="3">
        <v>41406</v>
      </c>
      <c r="I15" s="2">
        <f t="shared" si="0"/>
        <v>1.8101</v>
      </c>
    </row>
    <row r="16" spans="1:9">
      <c r="A16" s="2" t="s">
        <v>36</v>
      </c>
      <c r="B16" s="2">
        <v>11980018010</v>
      </c>
      <c r="C16" s="2">
        <v>9.6357700000000008</v>
      </c>
      <c r="D16" s="2">
        <v>17.455390000000001</v>
      </c>
      <c r="E16" s="2" t="s">
        <v>24</v>
      </c>
      <c r="F16" s="2">
        <v>0.8115</v>
      </c>
      <c r="G16" s="2" t="s">
        <v>25</v>
      </c>
      <c r="H16" s="3">
        <v>41406</v>
      </c>
      <c r="I16" s="2">
        <f t="shared" si="0"/>
        <v>1.8115000000000001</v>
      </c>
    </row>
    <row r="17" spans="1:9">
      <c r="A17" s="2" t="s">
        <v>36</v>
      </c>
      <c r="B17" s="2">
        <v>11980018015</v>
      </c>
      <c r="C17" s="2">
        <v>9.2021300000000004</v>
      </c>
      <c r="D17" s="2">
        <v>17.31363</v>
      </c>
      <c r="E17" s="2" t="s">
        <v>24</v>
      </c>
      <c r="F17" s="2">
        <v>0.88149999999999995</v>
      </c>
      <c r="G17" s="2" t="s">
        <v>25</v>
      </c>
      <c r="H17" s="3">
        <v>41406</v>
      </c>
      <c r="I17" s="2">
        <f t="shared" si="0"/>
        <v>1.8815</v>
      </c>
    </row>
    <row r="18" spans="1:9">
      <c r="A18" s="2" t="s">
        <v>37</v>
      </c>
      <c r="B18" s="2">
        <v>11980017405</v>
      </c>
      <c r="C18" s="2">
        <v>6.5916800000000002</v>
      </c>
      <c r="D18" s="2">
        <v>17.51745</v>
      </c>
      <c r="E18" s="2" t="s">
        <v>24</v>
      </c>
      <c r="F18" s="2">
        <v>1.6575</v>
      </c>
      <c r="G18" s="2" t="s">
        <v>25</v>
      </c>
      <c r="H18" s="3">
        <v>41406</v>
      </c>
      <c r="I18" s="2">
        <f t="shared" si="0"/>
        <v>2.6574999999999998</v>
      </c>
    </row>
    <row r="19" spans="1:9">
      <c r="A19" s="2" t="s">
        <v>37</v>
      </c>
      <c r="B19" s="2">
        <v>11980017410</v>
      </c>
      <c r="C19" s="2">
        <v>4.7460000000000004</v>
      </c>
      <c r="D19" s="2">
        <v>17.286449999999999</v>
      </c>
      <c r="E19" s="2" t="s">
        <v>24</v>
      </c>
      <c r="F19" s="2">
        <v>2.6423000000000001</v>
      </c>
      <c r="G19" s="2" t="s">
        <v>25</v>
      </c>
      <c r="H19" s="3">
        <v>41406</v>
      </c>
      <c r="I19" s="2">
        <f t="shared" si="0"/>
        <v>3.6423000000000001</v>
      </c>
    </row>
    <row r="20" spans="1:9">
      <c r="A20" s="2" t="s">
        <v>38</v>
      </c>
      <c r="B20" s="2">
        <v>23010605</v>
      </c>
      <c r="C20" s="2">
        <v>7.79108</v>
      </c>
      <c r="D20" s="2">
        <v>17.335149999999999</v>
      </c>
      <c r="E20" s="2" t="s">
        <v>24</v>
      </c>
      <c r="F20" s="2">
        <v>1.2250000000000001</v>
      </c>
      <c r="G20" s="2" t="s">
        <v>25</v>
      </c>
      <c r="H20" s="3">
        <v>41406</v>
      </c>
      <c r="I20" s="2">
        <f t="shared" si="0"/>
        <v>2.2250000000000001</v>
      </c>
    </row>
    <row r="21" spans="1:9">
      <c r="A21" s="2" t="s">
        <v>39</v>
      </c>
      <c r="B21" s="2">
        <v>310021020</v>
      </c>
      <c r="C21" s="2">
        <v>49.487749999999998</v>
      </c>
      <c r="D21" s="2">
        <v>61.274250000000002</v>
      </c>
      <c r="E21" s="2" t="s">
        <v>24</v>
      </c>
      <c r="F21" s="2">
        <v>0.2382</v>
      </c>
      <c r="G21" s="2" t="s">
        <v>25</v>
      </c>
      <c r="H21" s="3">
        <v>41406</v>
      </c>
      <c r="I21" s="2">
        <f t="shared" si="0"/>
        <v>1.2382</v>
      </c>
    </row>
    <row r="22" spans="1:9">
      <c r="A22" s="2" t="s">
        <v>40</v>
      </c>
      <c r="B22" s="2">
        <v>310020860</v>
      </c>
      <c r="C22" s="2">
        <v>41.43826</v>
      </c>
      <c r="D22" s="2">
        <v>46.410440000000001</v>
      </c>
      <c r="E22" s="2" t="s">
        <v>24</v>
      </c>
      <c r="F22" s="2">
        <v>0.12</v>
      </c>
      <c r="G22" s="2" t="s">
        <v>25</v>
      </c>
      <c r="H22" s="3">
        <v>41406</v>
      </c>
      <c r="I22" s="2">
        <f t="shared" si="0"/>
        <v>1.1200000000000001</v>
      </c>
    </row>
    <row r="23" spans="1:9">
      <c r="A23" s="2" t="s">
        <v>41</v>
      </c>
      <c r="B23" s="2">
        <v>310021125</v>
      </c>
      <c r="C23" s="2">
        <v>54.802729999999997</v>
      </c>
      <c r="D23" s="2">
        <v>61.378509999999999</v>
      </c>
      <c r="E23" s="2" t="s">
        <v>24</v>
      </c>
      <c r="F23" s="2">
        <v>0.12</v>
      </c>
      <c r="G23" s="2" t="s">
        <v>25</v>
      </c>
      <c r="H23" s="3">
        <v>41406</v>
      </c>
      <c r="I23" s="2">
        <f t="shared" si="0"/>
        <v>1.1200000000000001</v>
      </c>
    </row>
    <row r="24" spans="1:9">
      <c r="A24" s="2" t="s">
        <v>42</v>
      </c>
      <c r="B24" s="2">
        <v>310020920</v>
      </c>
      <c r="C24" s="2">
        <v>47.875239999999998</v>
      </c>
      <c r="D24" s="2">
        <v>59.277679999999997</v>
      </c>
      <c r="E24" s="2" t="s">
        <v>24</v>
      </c>
      <c r="F24" s="2">
        <v>0.2382</v>
      </c>
      <c r="G24" s="2" t="s">
        <v>25</v>
      </c>
      <c r="H24" s="3">
        <v>41406</v>
      </c>
      <c r="I24" s="2">
        <f t="shared" si="0"/>
        <v>1.2382</v>
      </c>
    </row>
    <row r="25" spans="1:9">
      <c r="A25" s="2" t="s">
        <v>43</v>
      </c>
      <c r="B25" s="2">
        <v>310021321</v>
      </c>
      <c r="C25" s="2">
        <v>55.032179999999997</v>
      </c>
      <c r="D25" s="2">
        <v>61.635489999999997</v>
      </c>
      <c r="E25" s="2" t="s">
        <v>24</v>
      </c>
      <c r="F25" s="2">
        <v>0.12</v>
      </c>
      <c r="G25" s="2" t="s">
        <v>25</v>
      </c>
      <c r="H25" s="3">
        <v>41406</v>
      </c>
      <c r="I25" s="2">
        <f t="shared" si="0"/>
        <v>1.1200000000000001</v>
      </c>
    </row>
    <row r="26" spans="1:9">
      <c r="A26" s="2" t="s">
        <v>44</v>
      </c>
      <c r="B26" s="2">
        <v>24208035305</v>
      </c>
      <c r="C26" s="2">
        <v>27.08802</v>
      </c>
      <c r="D26" s="2">
        <v>29.526219999999999</v>
      </c>
      <c r="E26" s="2" t="s">
        <v>24</v>
      </c>
      <c r="F26" s="2">
        <v>0.09</v>
      </c>
      <c r="G26" s="2" t="s">
        <v>25</v>
      </c>
      <c r="H26" s="3">
        <v>41590</v>
      </c>
      <c r="I26" s="2">
        <f t="shared" si="0"/>
        <v>1.0900000000000001</v>
      </c>
    </row>
    <row r="27" spans="1:9">
      <c r="A27" s="2" t="s">
        <v>44</v>
      </c>
      <c r="B27" s="2">
        <v>24208035310</v>
      </c>
      <c r="C27" s="2">
        <v>27.393000000000001</v>
      </c>
      <c r="D27" s="2">
        <v>29.858920000000001</v>
      </c>
      <c r="E27" s="2" t="s">
        <v>24</v>
      </c>
      <c r="F27" s="2">
        <v>0.09</v>
      </c>
      <c r="G27" s="2" t="s">
        <v>25</v>
      </c>
      <c r="H27" s="3">
        <v>41590</v>
      </c>
      <c r="I27" s="2">
        <f t="shared" si="0"/>
        <v>1.0900000000000001</v>
      </c>
    </row>
    <row r="28" spans="1:9">
      <c r="A28" s="2" t="s">
        <v>45</v>
      </c>
      <c r="B28" s="2">
        <v>64455006301</v>
      </c>
      <c r="C28" s="2">
        <v>4.3569699999999996</v>
      </c>
      <c r="D28" s="2">
        <v>5.06236</v>
      </c>
      <c r="E28" s="2" t="s">
        <v>24</v>
      </c>
      <c r="F28" s="2">
        <v>0.16189999999999999</v>
      </c>
      <c r="G28" s="2" t="s">
        <v>25</v>
      </c>
      <c r="H28" s="3">
        <v>41590</v>
      </c>
      <c r="I28" s="2">
        <f t="shared" si="0"/>
        <v>1.1618999999999999</v>
      </c>
    </row>
    <row r="29" spans="1:9">
      <c r="A29" s="2" t="s">
        <v>46</v>
      </c>
      <c r="B29" s="2">
        <v>64455006401</v>
      </c>
      <c r="C29" s="2">
        <v>5.84274</v>
      </c>
      <c r="D29" s="2">
        <v>6.7886199999999999</v>
      </c>
      <c r="E29" s="2" t="s">
        <v>24</v>
      </c>
      <c r="F29" s="2">
        <v>0.16189999999999999</v>
      </c>
      <c r="G29" s="2" t="s">
        <v>25</v>
      </c>
      <c r="H29" s="3">
        <v>41590</v>
      </c>
      <c r="I29" s="2">
        <f t="shared" si="0"/>
        <v>1.1618999999999999</v>
      </c>
    </row>
    <row r="30" spans="1:9">
      <c r="A30" s="2" t="s">
        <v>47</v>
      </c>
      <c r="B30" s="2">
        <v>64455006501</v>
      </c>
      <c r="C30" s="2">
        <v>9.2722999999999995</v>
      </c>
      <c r="D30" s="2">
        <v>10.773389999999999</v>
      </c>
      <c r="E30" s="2" t="s">
        <v>24</v>
      </c>
      <c r="F30" s="2">
        <v>0.16189999999999999</v>
      </c>
      <c r="G30" s="2" t="s">
        <v>25</v>
      </c>
      <c r="H30" s="3">
        <v>41590</v>
      </c>
      <c r="I30" s="2">
        <f t="shared" si="0"/>
        <v>1.1618999999999999</v>
      </c>
    </row>
    <row r="31" spans="1:9">
      <c r="A31" s="2" t="s">
        <v>48</v>
      </c>
      <c r="B31" s="2">
        <v>597008717</v>
      </c>
      <c r="C31" s="2">
        <v>16.288720000000001</v>
      </c>
      <c r="D31" s="2">
        <v>17.901140000000002</v>
      </c>
      <c r="E31" s="2" t="s">
        <v>24</v>
      </c>
      <c r="F31" s="2">
        <v>9.9000000000000005E-2</v>
      </c>
      <c r="G31" s="2" t="s">
        <v>25</v>
      </c>
      <c r="H31" s="3">
        <v>41590</v>
      </c>
      <c r="I31" s="2">
        <f t="shared" si="0"/>
        <v>1.099</v>
      </c>
    </row>
    <row r="32" spans="1:9">
      <c r="A32" s="2" t="s">
        <v>49</v>
      </c>
      <c r="B32" s="2">
        <v>67425000750</v>
      </c>
      <c r="C32" s="2">
        <v>26.62678</v>
      </c>
      <c r="D32" s="2">
        <v>29.022649999999999</v>
      </c>
      <c r="E32" s="2" t="s">
        <v>24</v>
      </c>
      <c r="F32" s="2">
        <v>0.09</v>
      </c>
      <c r="G32" s="2" t="s">
        <v>25</v>
      </c>
      <c r="H32" s="3">
        <v>41590</v>
      </c>
      <c r="I32" s="2">
        <f t="shared" si="0"/>
        <v>1.0900000000000001</v>
      </c>
    </row>
    <row r="33" spans="1:9">
      <c r="A33" s="2" t="s">
        <v>49</v>
      </c>
      <c r="B33" s="2">
        <v>67425000775</v>
      </c>
      <c r="C33" s="2">
        <v>25.269880000000001</v>
      </c>
      <c r="D33" s="2">
        <v>27.797129999999999</v>
      </c>
      <c r="E33" s="2" t="s">
        <v>24</v>
      </c>
      <c r="F33" s="2">
        <v>0.1</v>
      </c>
      <c r="G33" s="2" t="s">
        <v>25</v>
      </c>
      <c r="H33" s="3">
        <v>41590</v>
      </c>
      <c r="I33" s="2">
        <f t="shared" si="0"/>
        <v>1.1000000000000001</v>
      </c>
    </row>
    <row r="34" spans="1:9">
      <c r="A34" s="2" t="s">
        <v>50</v>
      </c>
      <c r="B34" s="2">
        <v>24208044605</v>
      </c>
      <c r="C34" s="2">
        <v>20.81906</v>
      </c>
      <c r="D34" s="2">
        <v>22.691939999999999</v>
      </c>
      <c r="E34" s="2" t="s">
        <v>24</v>
      </c>
      <c r="F34" s="2">
        <v>0.09</v>
      </c>
      <c r="G34" s="2" t="s">
        <v>25</v>
      </c>
      <c r="H34" s="3">
        <v>41590</v>
      </c>
      <c r="I34" s="2">
        <f t="shared" si="0"/>
        <v>1.0900000000000001</v>
      </c>
    </row>
    <row r="35" spans="1:9">
      <c r="A35" s="2" t="s">
        <v>51</v>
      </c>
      <c r="B35" s="2">
        <v>66715030</v>
      </c>
      <c r="C35" s="2">
        <v>13.333159999999999</v>
      </c>
      <c r="D35" s="2">
        <v>16.133120000000002</v>
      </c>
      <c r="E35" s="2" t="s">
        <v>24</v>
      </c>
      <c r="F35" s="2">
        <v>0.21</v>
      </c>
      <c r="G35" s="2" t="s">
        <v>25</v>
      </c>
      <c r="H35" s="3">
        <v>41590</v>
      </c>
      <c r="I35" s="2">
        <f t="shared" si="0"/>
        <v>1.21</v>
      </c>
    </row>
    <row r="36" spans="1:9">
      <c r="A36" s="2" t="s">
        <v>52</v>
      </c>
      <c r="B36" s="2">
        <v>187079530</v>
      </c>
      <c r="C36" s="2">
        <v>6.3011799999999996</v>
      </c>
      <c r="D36" s="2">
        <v>7.1816199999999997</v>
      </c>
      <c r="E36" s="2" t="s">
        <v>24</v>
      </c>
      <c r="F36" s="2">
        <v>0.13969999999999999</v>
      </c>
      <c r="G36" s="2" t="s">
        <v>25</v>
      </c>
      <c r="H36" s="3">
        <v>41590</v>
      </c>
      <c r="I36" s="2">
        <f t="shared" si="0"/>
        <v>1.1396999999999999</v>
      </c>
    </row>
    <row r="37" spans="1:9">
      <c r="A37" s="2" t="s">
        <v>53</v>
      </c>
      <c r="B37" s="2">
        <v>187079630</v>
      </c>
      <c r="C37" s="2">
        <v>7.8055599999999998</v>
      </c>
      <c r="D37" s="2">
        <v>8.8961799999999993</v>
      </c>
      <c r="E37" s="2" t="s">
        <v>24</v>
      </c>
      <c r="F37" s="2">
        <v>0.13969999999999999</v>
      </c>
      <c r="G37" s="2" t="s">
        <v>25</v>
      </c>
      <c r="H37" s="3">
        <v>41590</v>
      </c>
      <c r="I37" s="2">
        <f t="shared" si="0"/>
        <v>1.1396999999999999</v>
      </c>
    </row>
    <row r="38" spans="1:9">
      <c r="A38" s="2" t="s">
        <v>54</v>
      </c>
      <c r="B38" s="2">
        <v>187079730</v>
      </c>
      <c r="C38" s="2">
        <v>10.727600000000001</v>
      </c>
      <c r="D38" s="2">
        <v>12.226610000000001</v>
      </c>
      <c r="E38" s="2" t="s">
        <v>24</v>
      </c>
      <c r="F38" s="2">
        <v>0.13969999999999999</v>
      </c>
      <c r="G38" s="2" t="s">
        <v>25</v>
      </c>
      <c r="H38" s="3">
        <v>41590</v>
      </c>
      <c r="I38" s="2">
        <f t="shared" si="0"/>
        <v>1.1396999999999999</v>
      </c>
    </row>
    <row r="39" spans="1:9">
      <c r="A39" s="2" t="s">
        <v>55</v>
      </c>
      <c r="B39" s="2">
        <v>187079942</v>
      </c>
      <c r="C39" s="2">
        <v>20.771799999999999</v>
      </c>
      <c r="D39" s="2">
        <v>23.67445</v>
      </c>
      <c r="E39" s="2" t="s">
        <v>24</v>
      </c>
      <c r="F39" s="2">
        <v>0.13969999999999999</v>
      </c>
      <c r="G39" s="2" t="s">
        <v>25</v>
      </c>
      <c r="H39" s="3">
        <v>41590</v>
      </c>
      <c r="I39" s="2">
        <f t="shared" si="0"/>
        <v>1.1396999999999999</v>
      </c>
    </row>
    <row r="40" spans="1:9">
      <c r="A40" s="2" t="s">
        <v>56</v>
      </c>
      <c r="B40" s="2">
        <v>178082930</v>
      </c>
      <c r="C40" s="2">
        <v>1.09287</v>
      </c>
      <c r="D40" s="2">
        <v>1.14758</v>
      </c>
      <c r="E40" s="2" t="s">
        <v>24</v>
      </c>
      <c r="F40" s="2">
        <v>5.0099999999999999E-2</v>
      </c>
      <c r="G40" s="2" t="s">
        <v>25</v>
      </c>
      <c r="H40" s="3">
        <v>41590</v>
      </c>
      <c r="I40" s="2">
        <f t="shared" si="0"/>
        <v>1.0501</v>
      </c>
    </row>
    <row r="41" spans="1:9">
      <c r="A41" s="2" t="s">
        <v>57</v>
      </c>
      <c r="B41" s="2">
        <v>178089330</v>
      </c>
      <c r="C41" s="2">
        <v>1.1144400000000001</v>
      </c>
      <c r="D41" s="2">
        <v>1.1702300000000001</v>
      </c>
      <c r="E41" s="2" t="s">
        <v>24</v>
      </c>
      <c r="F41" s="2">
        <v>5.0099999999999999E-2</v>
      </c>
      <c r="G41" s="2" t="s">
        <v>25</v>
      </c>
      <c r="H41" s="3">
        <v>41590</v>
      </c>
      <c r="I41" s="2">
        <f t="shared" si="0"/>
        <v>1.0501</v>
      </c>
    </row>
    <row r="42" spans="1:9">
      <c r="A42" s="2" t="s">
        <v>58</v>
      </c>
      <c r="B42" s="2">
        <v>178089830</v>
      </c>
      <c r="C42" s="2">
        <v>1.05931</v>
      </c>
      <c r="D42" s="2">
        <v>1.1123400000000001</v>
      </c>
      <c r="E42" s="2" t="s">
        <v>24</v>
      </c>
      <c r="F42" s="2">
        <v>5.0099999999999999E-2</v>
      </c>
      <c r="G42" s="2" t="s">
        <v>25</v>
      </c>
      <c r="H42" s="3">
        <v>41590</v>
      </c>
      <c r="I42" s="2">
        <f t="shared" si="0"/>
        <v>1.0501</v>
      </c>
    </row>
    <row r="43" spans="1:9">
      <c r="A43" s="2" t="s">
        <v>59</v>
      </c>
      <c r="B43" s="2">
        <v>178079730</v>
      </c>
      <c r="C43" s="2">
        <v>2.1660499999999998</v>
      </c>
      <c r="D43" s="2">
        <v>2.2742599999999999</v>
      </c>
      <c r="E43" s="2" t="s">
        <v>24</v>
      </c>
      <c r="F43" s="2">
        <v>0.05</v>
      </c>
      <c r="G43" s="2" t="s">
        <v>25</v>
      </c>
      <c r="H43" s="3">
        <v>41590</v>
      </c>
      <c r="I43" s="2">
        <f t="shared" si="0"/>
        <v>1.05</v>
      </c>
    </row>
    <row r="44" spans="1:9">
      <c r="A44" s="2" t="s">
        <v>60</v>
      </c>
      <c r="B44" s="2">
        <v>10922082806</v>
      </c>
      <c r="C44" s="2">
        <v>6.0008100000000004</v>
      </c>
      <c r="D44" s="2">
        <v>6.4208699999999999</v>
      </c>
      <c r="E44" s="2" t="s">
        <v>24</v>
      </c>
      <c r="F44" s="2">
        <v>7.0000000000000007E-2</v>
      </c>
      <c r="G44" s="2" t="s">
        <v>25</v>
      </c>
      <c r="H44" s="3">
        <v>41590</v>
      </c>
      <c r="I44" s="2">
        <f t="shared" si="0"/>
        <v>1.07</v>
      </c>
    </row>
    <row r="45" spans="1:9">
      <c r="A45" s="2" t="s">
        <v>61</v>
      </c>
      <c r="B45" s="2">
        <v>25010020515</v>
      </c>
      <c r="C45" s="2">
        <v>5.2404900000000003</v>
      </c>
      <c r="D45" s="2">
        <v>6.37338</v>
      </c>
      <c r="E45" s="2" t="s">
        <v>24</v>
      </c>
      <c r="F45" s="2">
        <v>0.2162</v>
      </c>
      <c r="G45" s="2" t="s">
        <v>25</v>
      </c>
      <c r="H45" s="3">
        <v>41590</v>
      </c>
      <c r="I45" s="2">
        <f t="shared" si="0"/>
        <v>1.2161999999999999</v>
      </c>
    </row>
    <row r="46" spans="1:9">
      <c r="A46" s="2" t="s">
        <v>62</v>
      </c>
      <c r="B46" s="2">
        <v>178008990</v>
      </c>
      <c r="C46" s="2">
        <v>1.10192</v>
      </c>
      <c r="D46" s="2">
        <v>1.19004</v>
      </c>
      <c r="E46" s="2" t="s">
        <v>24</v>
      </c>
      <c r="F46" s="2">
        <v>0.08</v>
      </c>
      <c r="G46" s="2" t="s">
        <v>25</v>
      </c>
      <c r="H46" s="3">
        <v>41590</v>
      </c>
      <c r="I46" s="2">
        <f t="shared" si="0"/>
        <v>1.08</v>
      </c>
    </row>
    <row r="47" spans="1:9">
      <c r="A47" s="2" t="s">
        <v>63</v>
      </c>
      <c r="B47" s="2">
        <v>64011024601</v>
      </c>
      <c r="C47" s="2">
        <v>12.50207</v>
      </c>
      <c r="D47" s="2">
        <v>13.12717</v>
      </c>
      <c r="E47" s="2" t="s">
        <v>24</v>
      </c>
      <c r="F47" s="2">
        <v>0.05</v>
      </c>
      <c r="G47" s="2" t="s">
        <v>25</v>
      </c>
      <c r="H47" s="3">
        <v>41590</v>
      </c>
      <c r="I47" s="2">
        <f t="shared" si="0"/>
        <v>1.05</v>
      </c>
    </row>
    <row r="48" spans="1:9">
      <c r="A48" s="2" t="s">
        <v>64</v>
      </c>
      <c r="B48" s="2">
        <v>24208000401</v>
      </c>
      <c r="C48" s="2">
        <v>38.488439999999997</v>
      </c>
      <c r="D48" s="2">
        <v>41.95317</v>
      </c>
      <c r="E48" s="2" t="s">
        <v>24</v>
      </c>
      <c r="F48" s="2">
        <v>0.09</v>
      </c>
      <c r="G48" s="2" t="s">
        <v>25</v>
      </c>
      <c r="H48" s="3">
        <v>41590</v>
      </c>
      <c r="I48" s="2">
        <f t="shared" si="0"/>
        <v>1.0900000000000001</v>
      </c>
    </row>
    <row r="49" spans="1:9">
      <c r="A49" s="2" t="s">
        <v>64</v>
      </c>
      <c r="B49" s="2">
        <v>24208000403</v>
      </c>
      <c r="C49" s="2">
        <v>38.668979999999998</v>
      </c>
      <c r="D49" s="2">
        <v>42.14996</v>
      </c>
      <c r="E49" s="2" t="s">
        <v>24</v>
      </c>
      <c r="F49" s="2">
        <v>0.09</v>
      </c>
      <c r="G49" s="2" t="s">
        <v>25</v>
      </c>
      <c r="H49" s="3">
        <v>41590</v>
      </c>
      <c r="I49" s="2">
        <f t="shared" si="0"/>
        <v>1.0900000000000001</v>
      </c>
    </row>
    <row r="50" spans="1:9">
      <c r="A50" s="2" t="s">
        <v>65</v>
      </c>
      <c r="B50" s="2">
        <v>25010071115</v>
      </c>
      <c r="C50" s="2">
        <v>4.3428800000000001</v>
      </c>
      <c r="D50" s="2">
        <v>4.9462799999999998</v>
      </c>
      <c r="E50" s="2" t="s">
        <v>24</v>
      </c>
      <c r="F50" s="2">
        <v>0.1389</v>
      </c>
      <c r="G50" s="2" t="s">
        <v>25</v>
      </c>
      <c r="H50" s="3">
        <v>41590</v>
      </c>
      <c r="I50" s="2">
        <f t="shared" si="0"/>
        <v>1.1389</v>
      </c>
    </row>
    <row r="51" spans="1:9">
      <c r="A51" s="2" t="s">
        <v>66</v>
      </c>
      <c r="B51" s="2">
        <v>24208029905</v>
      </c>
      <c r="C51" s="2">
        <v>25.690110000000001</v>
      </c>
      <c r="D51" s="2">
        <v>28.00299</v>
      </c>
      <c r="E51" s="2" t="s">
        <v>24</v>
      </c>
      <c r="F51" s="2">
        <v>0.09</v>
      </c>
      <c r="G51" s="2" t="s">
        <v>25</v>
      </c>
      <c r="H51" s="3">
        <v>41590</v>
      </c>
      <c r="I51" s="2">
        <f t="shared" si="0"/>
        <v>1.0900000000000001</v>
      </c>
    </row>
    <row r="52" spans="1:9">
      <c r="A52" s="2" t="s">
        <v>66</v>
      </c>
      <c r="B52" s="2">
        <v>24208029910</v>
      </c>
      <c r="C52" s="2">
        <v>25.689309999999999</v>
      </c>
      <c r="D52" s="2">
        <v>28.001090000000001</v>
      </c>
      <c r="E52" s="2" t="s">
        <v>24</v>
      </c>
      <c r="F52" s="2">
        <v>0.09</v>
      </c>
      <c r="G52" s="2" t="s">
        <v>25</v>
      </c>
      <c r="H52" s="3">
        <v>41590</v>
      </c>
      <c r="I52" s="2">
        <f t="shared" si="0"/>
        <v>1.0900000000000001</v>
      </c>
    </row>
    <row r="53" spans="1:9">
      <c r="A53" s="2" t="s">
        <v>66</v>
      </c>
      <c r="B53" s="2">
        <v>24208029915</v>
      </c>
      <c r="C53" s="2">
        <v>25.104469999999999</v>
      </c>
      <c r="D53" s="2">
        <v>27.614920000000001</v>
      </c>
      <c r="E53" s="2" t="s">
        <v>24</v>
      </c>
      <c r="F53" s="2">
        <v>0.1</v>
      </c>
      <c r="G53" s="2" t="s">
        <v>25</v>
      </c>
      <c r="H53" s="3">
        <v>41590</v>
      </c>
      <c r="I53" s="2">
        <f t="shared" si="0"/>
        <v>1.1000000000000001</v>
      </c>
    </row>
    <row r="54" spans="1:9">
      <c r="A54" s="2" t="s">
        <v>67</v>
      </c>
      <c r="B54" s="2">
        <v>24208044335</v>
      </c>
      <c r="C54" s="2">
        <v>46.649369999999998</v>
      </c>
      <c r="D54" s="2">
        <v>50.846420000000002</v>
      </c>
      <c r="E54" s="2" t="s">
        <v>24</v>
      </c>
      <c r="F54" s="2">
        <v>0.09</v>
      </c>
      <c r="G54" s="2" t="s">
        <v>25</v>
      </c>
      <c r="H54" s="3">
        <v>41590</v>
      </c>
      <c r="I54" s="2">
        <f t="shared" si="0"/>
        <v>1.0900000000000001</v>
      </c>
    </row>
    <row r="55" spans="1:9">
      <c r="A55" s="2" t="s">
        <v>68</v>
      </c>
      <c r="B55" s="2">
        <v>24208050307</v>
      </c>
      <c r="C55" s="2">
        <v>23.559090000000001</v>
      </c>
      <c r="D55" s="2">
        <v>25.678930000000001</v>
      </c>
      <c r="E55" s="2" t="s">
        <v>24</v>
      </c>
      <c r="F55" s="2">
        <v>0.09</v>
      </c>
      <c r="G55" s="2" t="s">
        <v>25</v>
      </c>
      <c r="H55" s="3">
        <v>41590</v>
      </c>
      <c r="I55" s="2">
        <f t="shared" si="0"/>
        <v>1.0900000000000001</v>
      </c>
    </row>
    <row r="56" spans="1:9">
      <c r="A56" s="2" t="s">
        <v>69</v>
      </c>
      <c r="B56" s="2">
        <v>187170405</v>
      </c>
      <c r="C56" s="2">
        <v>12.50569</v>
      </c>
      <c r="D56" s="2">
        <v>15.18816</v>
      </c>
      <c r="E56" s="2" t="s">
        <v>24</v>
      </c>
      <c r="F56" s="2">
        <v>0.2145</v>
      </c>
      <c r="G56" s="2" t="s">
        <v>25</v>
      </c>
      <c r="H56" s="3">
        <v>41590</v>
      </c>
      <c r="I56" s="2">
        <f t="shared" si="0"/>
        <v>1.2144999999999999</v>
      </c>
    </row>
    <row r="57" spans="1:9">
      <c r="A57" s="2" t="s">
        <v>70</v>
      </c>
      <c r="B57" s="2">
        <v>187301330</v>
      </c>
      <c r="C57" s="2">
        <v>5.1758199999999999</v>
      </c>
      <c r="D57" s="2">
        <v>6.1240800000000002</v>
      </c>
      <c r="E57" s="2" t="s">
        <v>24</v>
      </c>
      <c r="F57" s="2">
        <v>0.1832</v>
      </c>
      <c r="G57" s="2" t="s">
        <v>25</v>
      </c>
      <c r="H57" s="3">
        <v>41590</v>
      </c>
      <c r="I57" s="2">
        <f t="shared" si="0"/>
        <v>1.1832</v>
      </c>
    </row>
    <row r="58" spans="1:9">
      <c r="A58" s="2" t="s">
        <v>71</v>
      </c>
      <c r="B58" s="2">
        <v>187301030</v>
      </c>
      <c r="C58" s="2">
        <v>2.7081200000000001</v>
      </c>
      <c r="D58" s="2">
        <v>3.2043300000000001</v>
      </c>
      <c r="E58" s="2" t="s">
        <v>24</v>
      </c>
      <c r="F58" s="2">
        <v>0.1832</v>
      </c>
      <c r="G58" s="2" t="s">
        <v>25</v>
      </c>
      <c r="H58" s="3">
        <v>41590</v>
      </c>
      <c r="I58" s="2">
        <f t="shared" si="0"/>
        <v>1.1832</v>
      </c>
    </row>
    <row r="59" spans="1:9">
      <c r="A59" s="2" t="s">
        <v>72</v>
      </c>
      <c r="B59" s="2">
        <v>187301220</v>
      </c>
      <c r="C59" s="2">
        <v>0.46245999999999998</v>
      </c>
      <c r="D59" s="2">
        <v>0.54720000000000002</v>
      </c>
      <c r="E59" s="2" t="s">
        <v>24</v>
      </c>
      <c r="F59" s="2">
        <v>0.1832</v>
      </c>
      <c r="G59" s="2" t="s">
        <v>25</v>
      </c>
      <c r="H59" s="3">
        <v>41590</v>
      </c>
      <c r="I59" s="2">
        <f t="shared" si="0"/>
        <v>1.1832</v>
      </c>
    </row>
    <row r="60" spans="1:9">
      <c r="A60" s="2" t="s">
        <v>73</v>
      </c>
      <c r="B60" s="2">
        <v>187024503</v>
      </c>
      <c r="C60" s="2">
        <v>190.15906000000001</v>
      </c>
      <c r="D60" s="2">
        <v>207.45402999999999</v>
      </c>
      <c r="E60" s="2" t="s">
        <v>24</v>
      </c>
      <c r="F60" s="2">
        <v>9.0999999999999998E-2</v>
      </c>
      <c r="G60" s="2" t="s">
        <v>25</v>
      </c>
      <c r="H60" s="3">
        <v>41590</v>
      </c>
      <c r="I60" s="2">
        <f t="shared" si="0"/>
        <v>1.091</v>
      </c>
    </row>
    <row r="61" spans="1:9">
      <c r="A61" s="2" t="s">
        <v>74</v>
      </c>
      <c r="B61" s="2">
        <v>68968663708</v>
      </c>
      <c r="C61" s="2">
        <v>8.4303699999999999</v>
      </c>
      <c r="D61" s="2">
        <v>9.6869099999999992</v>
      </c>
      <c r="E61" s="2" t="s">
        <v>24</v>
      </c>
      <c r="F61" s="2">
        <v>0.14899999999999999</v>
      </c>
      <c r="G61" s="2" t="s">
        <v>25</v>
      </c>
      <c r="H61" s="3">
        <v>41590</v>
      </c>
      <c r="I61" s="2">
        <f t="shared" si="0"/>
        <v>1.149</v>
      </c>
    </row>
    <row r="62" spans="1:9">
      <c r="A62" s="2" t="s">
        <v>75</v>
      </c>
      <c r="B62" s="2">
        <v>68968665008</v>
      </c>
      <c r="C62" s="2">
        <v>8.4437200000000008</v>
      </c>
      <c r="D62" s="2">
        <v>9.7022499999999994</v>
      </c>
      <c r="E62" s="2" t="s">
        <v>24</v>
      </c>
      <c r="F62" s="2">
        <v>0.14899999999999999</v>
      </c>
      <c r="G62" s="2" t="s">
        <v>25</v>
      </c>
      <c r="H62" s="3">
        <v>41590</v>
      </c>
      <c r="I62" s="2">
        <f t="shared" si="0"/>
        <v>1.149</v>
      </c>
    </row>
    <row r="63" spans="1:9">
      <c r="A63" s="2" t="s">
        <v>76</v>
      </c>
      <c r="B63" s="2">
        <v>68968667508</v>
      </c>
      <c r="C63" s="2">
        <v>8.4308999999999994</v>
      </c>
      <c r="D63" s="2">
        <v>9.6875300000000006</v>
      </c>
      <c r="E63" s="2" t="s">
        <v>24</v>
      </c>
      <c r="F63" s="2">
        <v>0.14910000000000001</v>
      </c>
      <c r="G63" s="2" t="s">
        <v>25</v>
      </c>
      <c r="H63" s="3">
        <v>41590</v>
      </c>
      <c r="I63" s="2">
        <f t="shared" si="0"/>
        <v>1.1491</v>
      </c>
    </row>
    <row r="64" spans="1:9">
      <c r="A64" s="2" t="s">
        <v>77</v>
      </c>
      <c r="B64" s="2">
        <v>68968661008</v>
      </c>
      <c r="C64" s="2">
        <v>8.3871000000000002</v>
      </c>
      <c r="D64" s="2">
        <v>9.6371900000000004</v>
      </c>
      <c r="E64" s="2" t="s">
        <v>24</v>
      </c>
      <c r="F64" s="2">
        <v>0.14899999999999999</v>
      </c>
      <c r="G64" s="2" t="s">
        <v>25</v>
      </c>
      <c r="H64" s="3">
        <v>41590</v>
      </c>
      <c r="I64" s="2">
        <f t="shared" si="0"/>
        <v>1.149</v>
      </c>
    </row>
    <row r="65" spans="1:9">
      <c r="A65" s="2" t="s">
        <v>78</v>
      </c>
      <c r="B65" s="2">
        <v>66490069010</v>
      </c>
      <c r="C65" s="2">
        <v>2.6518000000000002</v>
      </c>
      <c r="D65" s="2">
        <v>3.0316100000000001</v>
      </c>
      <c r="E65" s="2" t="s">
        <v>24</v>
      </c>
      <c r="F65" s="2">
        <v>0.14319999999999999</v>
      </c>
      <c r="G65" s="2" t="s">
        <v>25</v>
      </c>
      <c r="H65" s="3">
        <v>41590</v>
      </c>
      <c r="I65" s="2">
        <f t="shared" si="0"/>
        <v>1.1432</v>
      </c>
    </row>
    <row r="66" spans="1:9">
      <c r="A66" s="2" t="s">
        <v>79</v>
      </c>
      <c r="B66" s="2">
        <v>187526801</v>
      </c>
      <c r="C66" s="2">
        <v>0.73234999999999995</v>
      </c>
      <c r="D66" s="2">
        <v>0.81645000000000001</v>
      </c>
      <c r="E66" s="2" t="s">
        <v>24</v>
      </c>
      <c r="F66" s="2">
        <v>0.1148</v>
      </c>
      <c r="G66" s="2" t="s">
        <v>25</v>
      </c>
      <c r="H66" s="3">
        <v>41590</v>
      </c>
      <c r="I66" s="2">
        <f t="shared" si="0"/>
        <v>1.1148</v>
      </c>
    </row>
    <row r="67" spans="1:9">
      <c r="A67" s="2" t="s">
        <v>80</v>
      </c>
      <c r="B67" s="2">
        <v>169183711</v>
      </c>
      <c r="C67" s="2">
        <v>8.0707699999999996</v>
      </c>
      <c r="D67" s="2">
        <v>8.8680800000000009</v>
      </c>
      <c r="E67" s="2" t="s">
        <v>24</v>
      </c>
      <c r="F67" s="2">
        <v>9.8799999999999999E-2</v>
      </c>
      <c r="G67" s="2" t="s">
        <v>25</v>
      </c>
      <c r="H67" s="3">
        <v>41590</v>
      </c>
      <c r="I67" s="2">
        <f t="shared" ref="I67:I130" si="1">1+F67</f>
        <v>1.0988</v>
      </c>
    </row>
    <row r="68" spans="1:9">
      <c r="A68" s="2" t="s">
        <v>81</v>
      </c>
      <c r="B68" s="2">
        <v>169183411</v>
      </c>
      <c r="C68" s="2">
        <v>8.0661500000000004</v>
      </c>
      <c r="D68" s="2">
        <v>8.8629999999999995</v>
      </c>
      <c r="E68" s="2" t="s">
        <v>24</v>
      </c>
      <c r="F68" s="2">
        <v>9.8799999999999999E-2</v>
      </c>
      <c r="G68" s="2" t="s">
        <v>25</v>
      </c>
      <c r="H68" s="3">
        <v>41590</v>
      </c>
      <c r="I68" s="2">
        <f t="shared" si="1"/>
        <v>1.0988</v>
      </c>
    </row>
    <row r="69" spans="1:9">
      <c r="A69" s="2" t="s">
        <v>82</v>
      </c>
      <c r="B69" s="2">
        <v>169183311</v>
      </c>
      <c r="C69" s="2">
        <v>8.0598500000000008</v>
      </c>
      <c r="D69" s="2">
        <v>8.8560800000000004</v>
      </c>
      <c r="E69" s="2" t="s">
        <v>24</v>
      </c>
      <c r="F69" s="2">
        <v>9.8799999999999999E-2</v>
      </c>
      <c r="G69" s="2" t="s">
        <v>25</v>
      </c>
      <c r="H69" s="3">
        <v>41590</v>
      </c>
      <c r="I69" s="2">
        <f t="shared" si="1"/>
        <v>1.0988</v>
      </c>
    </row>
    <row r="70" spans="1:9">
      <c r="A70" s="2" t="s">
        <v>83</v>
      </c>
      <c r="B70" s="2">
        <v>169330312</v>
      </c>
      <c r="C70" s="2">
        <v>18.490069999999999</v>
      </c>
      <c r="D70" s="2">
        <v>20.32077</v>
      </c>
      <c r="E70" s="2" t="s">
        <v>24</v>
      </c>
      <c r="F70" s="2">
        <v>9.9000000000000005E-2</v>
      </c>
      <c r="G70" s="2" t="s">
        <v>25</v>
      </c>
      <c r="H70" s="3">
        <v>41590</v>
      </c>
      <c r="I70" s="2">
        <f t="shared" si="1"/>
        <v>1.099</v>
      </c>
    </row>
    <row r="71" spans="1:9">
      <c r="A71" s="2" t="s">
        <v>84</v>
      </c>
      <c r="B71" s="2">
        <v>169750111</v>
      </c>
      <c r="C71" s="2">
        <v>15.04175</v>
      </c>
      <c r="D71" s="2">
        <v>16.531179999999999</v>
      </c>
      <c r="E71" s="2" t="s">
        <v>24</v>
      </c>
      <c r="F71" s="2">
        <v>9.9000000000000005E-2</v>
      </c>
      <c r="G71" s="2" t="s">
        <v>25</v>
      </c>
      <c r="H71" s="3">
        <v>41590</v>
      </c>
      <c r="I71" s="2">
        <f t="shared" si="1"/>
        <v>1.099</v>
      </c>
    </row>
    <row r="72" spans="1:9">
      <c r="A72" s="2" t="s">
        <v>85</v>
      </c>
      <c r="B72" s="2">
        <v>169633910</v>
      </c>
      <c r="C72" s="2">
        <v>19.3169</v>
      </c>
      <c r="D72" s="2">
        <v>21.230049999999999</v>
      </c>
      <c r="E72" s="2" t="s">
        <v>24</v>
      </c>
      <c r="F72" s="2">
        <v>9.9000000000000005E-2</v>
      </c>
      <c r="G72" s="2" t="s">
        <v>25</v>
      </c>
      <c r="H72" s="3">
        <v>41590</v>
      </c>
      <c r="I72" s="2">
        <f t="shared" si="1"/>
        <v>1.099</v>
      </c>
    </row>
    <row r="73" spans="1:9">
      <c r="A73" s="2" t="s">
        <v>86</v>
      </c>
      <c r="B73" s="2">
        <v>169369619</v>
      </c>
      <c r="C73" s="2">
        <v>19.436859999999999</v>
      </c>
      <c r="D73" s="2">
        <v>21.361889999999999</v>
      </c>
      <c r="E73" s="2" t="s">
        <v>24</v>
      </c>
      <c r="F73" s="2">
        <v>9.9000000000000005E-2</v>
      </c>
      <c r="G73" s="2" t="s">
        <v>25</v>
      </c>
      <c r="H73" s="3">
        <v>41590</v>
      </c>
      <c r="I73" s="2">
        <f t="shared" si="1"/>
        <v>1.099</v>
      </c>
    </row>
    <row r="74" spans="1:9">
      <c r="A74" s="2" t="s">
        <v>87</v>
      </c>
      <c r="B74" s="2">
        <v>169368512</v>
      </c>
      <c r="C74" s="2">
        <v>15.6294</v>
      </c>
      <c r="D74" s="2">
        <v>17.177340000000001</v>
      </c>
      <c r="E74" s="2" t="s">
        <v>24</v>
      </c>
      <c r="F74" s="2">
        <v>9.9000000000000005E-2</v>
      </c>
      <c r="G74" s="2" t="s">
        <v>25</v>
      </c>
      <c r="H74" s="3">
        <v>41590</v>
      </c>
      <c r="I74" s="2">
        <f t="shared" si="1"/>
        <v>1.099</v>
      </c>
    </row>
    <row r="75" spans="1:9">
      <c r="A75" s="2" t="s">
        <v>88</v>
      </c>
      <c r="B75" s="2">
        <v>169008181</v>
      </c>
      <c r="C75" s="2">
        <v>3.74621</v>
      </c>
      <c r="D75" s="2">
        <v>4.1171899999999999</v>
      </c>
      <c r="E75" s="2" t="s">
        <v>24</v>
      </c>
      <c r="F75" s="2">
        <v>9.9000000000000005E-2</v>
      </c>
      <c r="G75" s="2" t="s">
        <v>25</v>
      </c>
      <c r="H75" s="3">
        <v>41590</v>
      </c>
      <c r="I75" s="2">
        <f t="shared" si="1"/>
        <v>1.099</v>
      </c>
    </row>
    <row r="76" spans="1:9">
      <c r="A76" s="2" t="s">
        <v>89</v>
      </c>
      <c r="B76" s="2">
        <v>169008281</v>
      </c>
      <c r="C76" s="2">
        <v>3.6879499999999998</v>
      </c>
      <c r="D76" s="2">
        <v>4.0531699999999997</v>
      </c>
      <c r="E76" s="2" t="s">
        <v>24</v>
      </c>
      <c r="F76" s="2">
        <v>9.9000000000000005E-2</v>
      </c>
      <c r="G76" s="2" t="s">
        <v>25</v>
      </c>
      <c r="H76" s="3">
        <v>41590</v>
      </c>
      <c r="I76" s="2">
        <f t="shared" si="1"/>
        <v>1.099</v>
      </c>
    </row>
    <row r="77" spans="1:9">
      <c r="A77" s="2" t="s">
        <v>90</v>
      </c>
      <c r="B77" s="2">
        <v>169008481</v>
      </c>
      <c r="C77" s="2">
        <v>3.7646000000000002</v>
      </c>
      <c r="D77" s="2">
        <v>4.13741</v>
      </c>
      <c r="E77" s="2" t="s">
        <v>24</v>
      </c>
      <c r="F77" s="2">
        <v>9.9000000000000005E-2</v>
      </c>
      <c r="G77" s="2" t="s">
        <v>25</v>
      </c>
      <c r="H77" s="3">
        <v>41590</v>
      </c>
      <c r="I77" s="2">
        <f t="shared" si="1"/>
        <v>1.099</v>
      </c>
    </row>
    <row r="78" spans="1:9">
      <c r="A78" s="2" t="s">
        <v>91</v>
      </c>
      <c r="B78" s="2">
        <v>24208060201</v>
      </c>
      <c r="C78" s="2">
        <v>102.97535000000001</v>
      </c>
      <c r="D78" s="2">
        <v>112.24518999999999</v>
      </c>
      <c r="E78" s="2" t="s">
        <v>24</v>
      </c>
      <c r="F78" s="2">
        <v>0.09</v>
      </c>
      <c r="G78" s="2" t="s">
        <v>25</v>
      </c>
      <c r="H78" s="3">
        <v>41590</v>
      </c>
      <c r="I78" s="2">
        <f t="shared" si="1"/>
        <v>1.0900000000000001</v>
      </c>
    </row>
    <row r="79" spans="1:9">
      <c r="A79" s="2" t="s">
        <v>91</v>
      </c>
      <c r="B79" s="2">
        <v>24208060203</v>
      </c>
      <c r="C79" s="2">
        <v>55.397460000000002</v>
      </c>
      <c r="D79" s="2">
        <v>60.384340000000002</v>
      </c>
      <c r="E79" s="2" t="s">
        <v>24</v>
      </c>
      <c r="F79" s="2">
        <v>0.09</v>
      </c>
      <c r="G79" s="2" t="s">
        <v>25</v>
      </c>
      <c r="H79" s="3">
        <v>41590</v>
      </c>
      <c r="I79" s="2">
        <f t="shared" si="1"/>
        <v>1.0900000000000001</v>
      </c>
    </row>
    <row r="80" spans="1:9">
      <c r="A80" s="2" t="s">
        <v>92</v>
      </c>
      <c r="B80" s="2">
        <v>169183702</v>
      </c>
      <c r="C80" s="2">
        <v>8.0707699999999996</v>
      </c>
      <c r="D80" s="2">
        <v>8.8680800000000009</v>
      </c>
      <c r="E80" s="2" t="s">
        <v>24</v>
      </c>
      <c r="F80" s="2">
        <v>9.8799999999999999E-2</v>
      </c>
      <c r="G80" s="2" t="s">
        <v>25</v>
      </c>
      <c r="H80" s="3">
        <v>41590</v>
      </c>
      <c r="I80" s="2">
        <f t="shared" si="1"/>
        <v>1.0988</v>
      </c>
    </row>
    <row r="81" spans="1:9">
      <c r="A81" s="2" t="s">
        <v>93</v>
      </c>
      <c r="B81" s="2">
        <v>169183402</v>
      </c>
      <c r="C81" s="2">
        <v>8.0661500000000004</v>
      </c>
      <c r="D81" s="2">
        <v>8.8629999999999995</v>
      </c>
      <c r="E81" s="2" t="s">
        <v>24</v>
      </c>
      <c r="F81" s="2">
        <v>9.8799999999999999E-2</v>
      </c>
      <c r="G81" s="2" t="s">
        <v>25</v>
      </c>
      <c r="H81" s="3">
        <v>41590</v>
      </c>
      <c r="I81" s="2">
        <f t="shared" si="1"/>
        <v>1.0988</v>
      </c>
    </row>
    <row r="82" spans="1:9">
      <c r="A82" s="2" t="s">
        <v>94</v>
      </c>
      <c r="B82" s="2">
        <v>169183302</v>
      </c>
      <c r="C82" s="2">
        <v>8.0598500000000008</v>
      </c>
      <c r="D82" s="2">
        <v>8.8560800000000004</v>
      </c>
      <c r="E82" s="2" t="s">
        <v>24</v>
      </c>
      <c r="F82" s="2">
        <v>9.8799999999999999E-2</v>
      </c>
      <c r="G82" s="2" t="s">
        <v>25</v>
      </c>
      <c r="H82" s="3">
        <v>41590</v>
      </c>
      <c r="I82" s="2">
        <f t="shared" si="1"/>
        <v>1.0988</v>
      </c>
    </row>
    <row r="83" spans="1:9">
      <c r="A83" s="2" t="s">
        <v>95</v>
      </c>
      <c r="B83" s="2">
        <v>42847010303</v>
      </c>
      <c r="C83" s="2">
        <v>5.5899200000000002</v>
      </c>
      <c r="D83" s="2">
        <v>7.2668999999999997</v>
      </c>
      <c r="E83" s="2" t="s">
        <v>24</v>
      </c>
      <c r="F83" s="2">
        <v>0.3</v>
      </c>
      <c r="G83" s="2" t="s">
        <v>25</v>
      </c>
      <c r="H83" s="3">
        <v>41590</v>
      </c>
      <c r="I83" s="2">
        <f t="shared" si="1"/>
        <v>1.3</v>
      </c>
    </row>
    <row r="84" spans="1:9">
      <c r="A84" s="2" t="s">
        <v>96</v>
      </c>
      <c r="B84" s="2">
        <v>42847010603</v>
      </c>
      <c r="C84" s="2">
        <v>5.5739000000000001</v>
      </c>
      <c r="D84" s="2">
        <v>7.0761200000000004</v>
      </c>
      <c r="E84" s="2" t="s">
        <v>24</v>
      </c>
      <c r="F84" s="2">
        <v>0.26950000000000002</v>
      </c>
      <c r="G84" s="2" t="s">
        <v>25</v>
      </c>
      <c r="H84" s="3">
        <v>41590</v>
      </c>
      <c r="I84" s="2">
        <f t="shared" si="1"/>
        <v>1.2695000000000001</v>
      </c>
    </row>
    <row r="85" spans="1:9">
      <c r="A85" s="2" t="s">
        <v>97</v>
      </c>
      <c r="B85" s="2">
        <v>187093801</v>
      </c>
      <c r="C85" s="2">
        <v>15.70148</v>
      </c>
      <c r="D85" s="2">
        <v>18.584900000000001</v>
      </c>
      <c r="E85" s="2" t="s">
        <v>24</v>
      </c>
      <c r="F85" s="2">
        <v>0.18360000000000001</v>
      </c>
      <c r="G85" s="2" t="s">
        <v>25</v>
      </c>
      <c r="H85" s="3">
        <v>41590</v>
      </c>
      <c r="I85" s="2">
        <f t="shared" si="1"/>
        <v>1.1836</v>
      </c>
    </row>
    <row r="86" spans="1:9">
      <c r="A86" s="2" t="s">
        <v>98</v>
      </c>
      <c r="B86" s="2">
        <v>178850020</v>
      </c>
      <c r="C86" s="2">
        <v>12.69459</v>
      </c>
      <c r="D86" s="2">
        <v>13.50474</v>
      </c>
      <c r="E86" s="2" t="s">
        <v>24</v>
      </c>
      <c r="F86" s="2">
        <v>6.3799999999999996E-2</v>
      </c>
      <c r="G86" s="2" t="s">
        <v>25</v>
      </c>
      <c r="H86" s="3">
        <v>41590</v>
      </c>
      <c r="I86" s="2">
        <f t="shared" si="1"/>
        <v>1.0638000000000001</v>
      </c>
    </row>
    <row r="87" spans="1:9">
      <c r="A87" s="2" t="s">
        <v>99</v>
      </c>
      <c r="B87" s="2">
        <v>178061501</v>
      </c>
      <c r="C87" s="2">
        <v>1.6189899999999999</v>
      </c>
      <c r="D87" s="2">
        <v>1.7161299999999999</v>
      </c>
      <c r="E87" s="2" t="s">
        <v>24</v>
      </c>
      <c r="F87" s="2">
        <v>0.06</v>
      </c>
      <c r="G87" s="2" t="s">
        <v>25</v>
      </c>
      <c r="H87" s="3">
        <v>41590</v>
      </c>
      <c r="I87" s="2">
        <f t="shared" si="1"/>
        <v>1.06</v>
      </c>
    </row>
    <row r="88" spans="1:9">
      <c r="A88" s="2" t="s">
        <v>100</v>
      </c>
      <c r="B88" s="2">
        <v>178061001</v>
      </c>
      <c r="C88" s="2">
        <v>1.01004</v>
      </c>
      <c r="D88" s="2">
        <v>1.0706800000000001</v>
      </c>
      <c r="E88" s="2" t="s">
        <v>24</v>
      </c>
      <c r="F88" s="2">
        <v>0.06</v>
      </c>
      <c r="G88" s="2" t="s">
        <v>25</v>
      </c>
      <c r="H88" s="3">
        <v>41590</v>
      </c>
      <c r="I88" s="2">
        <f t="shared" si="1"/>
        <v>1.06</v>
      </c>
    </row>
    <row r="89" spans="1:9">
      <c r="A89" s="2" t="s">
        <v>101</v>
      </c>
      <c r="B89" s="2">
        <v>187014210</v>
      </c>
      <c r="C89" s="2">
        <v>4.1231600000000004</v>
      </c>
      <c r="D89" s="2">
        <v>4.7735000000000003</v>
      </c>
      <c r="E89" s="2" t="s">
        <v>24</v>
      </c>
      <c r="F89" s="2">
        <v>0.15770000000000001</v>
      </c>
      <c r="G89" s="2" t="s">
        <v>25</v>
      </c>
      <c r="H89" s="3">
        <v>41590</v>
      </c>
      <c r="I89" s="2">
        <f t="shared" si="1"/>
        <v>1.1577</v>
      </c>
    </row>
    <row r="90" spans="1:9">
      <c r="A90" s="2" t="s">
        <v>102</v>
      </c>
      <c r="B90" s="2">
        <v>187014310</v>
      </c>
      <c r="C90" s="2">
        <v>5.8932099999999998</v>
      </c>
      <c r="D90" s="2">
        <v>6.8229199999999999</v>
      </c>
      <c r="E90" s="2" t="s">
        <v>24</v>
      </c>
      <c r="F90" s="2">
        <v>0.1578</v>
      </c>
      <c r="G90" s="2" t="s">
        <v>25</v>
      </c>
      <c r="H90" s="3">
        <v>41590</v>
      </c>
      <c r="I90" s="2">
        <f t="shared" si="1"/>
        <v>1.1577999999999999</v>
      </c>
    </row>
    <row r="91" spans="1:9">
      <c r="A91" s="2" t="s">
        <v>103</v>
      </c>
      <c r="B91" s="2">
        <v>187045302</v>
      </c>
      <c r="C91" s="2">
        <v>11.63137</v>
      </c>
      <c r="D91" s="2">
        <v>13.261850000000001</v>
      </c>
      <c r="E91" s="2" t="s">
        <v>24</v>
      </c>
      <c r="F91" s="2">
        <v>0.14019999999999999</v>
      </c>
      <c r="G91" s="2" t="s">
        <v>25</v>
      </c>
      <c r="H91" s="3">
        <v>41590</v>
      </c>
      <c r="I91" s="2">
        <f t="shared" si="1"/>
        <v>1.1402000000000001</v>
      </c>
    </row>
    <row r="92" spans="1:9">
      <c r="A92" s="2" t="s">
        <v>104</v>
      </c>
      <c r="B92" s="2">
        <v>24208053535</v>
      </c>
      <c r="C92" s="2">
        <v>41.772559999999999</v>
      </c>
      <c r="D92" s="2">
        <v>45.532919999999997</v>
      </c>
      <c r="E92" s="2" t="s">
        <v>24</v>
      </c>
      <c r="F92" s="2">
        <v>0.09</v>
      </c>
      <c r="G92" s="2" t="s">
        <v>25</v>
      </c>
      <c r="H92" s="3">
        <v>41590</v>
      </c>
      <c r="I92" s="2">
        <f t="shared" si="1"/>
        <v>1.0900000000000001</v>
      </c>
    </row>
    <row r="93" spans="1:9">
      <c r="A93" s="2" t="s">
        <v>105</v>
      </c>
      <c r="B93" s="2">
        <v>63717087616</v>
      </c>
      <c r="C93" s="2">
        <v>0.63710999999999995</v>
      </c>
      <c r="D93" s="2">
        <v>0.95562999999999998</v>
      </c>
      <c r="E93" s="2" t="s">
        <v>24</v>
      </c>
      <c r="F93" s="2">
        <v>0.49990000000000001</v>
      </c>
      <c r="G93" s="2" t="s">
        <v>25</v>
      </c>
      <c r="H93" s="3">
        <v>41590</v>
      </c>
      <c r="I93" s="2">
        <f t="shared" si="1"/>
        <v>1.4999</v>
      </c>
    </row>
    <row r="94" spans="1:9">
      <c r="A94" s="2" t="s">
        <v>106</v>
      </c>
      <c r="B94" s="2">
        <v>24208035805</v>
      </c>
      <c r="C94" s="2">
        <v>30.387779999999999</v>
      </c>
      <c r="D94" s="2">
        <v>33.122070000000001</v>
      </c>
      <c r="E94" s="2" t="s">
        <v>24</v>
      </c>
      <c r="F94" s="2">
        <v>0.09</v>
      </c>
      <c r="G94" s="2" t="s">
        <v>25</v>
      </c>
      <c r="H94" s="3">
        <v>41590</v>
      </c>
      <c r="I94" s="2">
        <f t="shared" si="1"/>
        <v>1.0900000000000001</v>
      </c>
    </row>
    <row r="95" spans="1:9">
      <c r="A95" s="2" t="s">
        <v>106</v>
      </c>
      <c r="B95" s="2">
        <v>24208035810</v>
      </c>
      <c r="C95" s="2">
        <v>30.110969999999998</v>
      </c>
      <c r="D95" s="2">
        <v>32.821260000000002</v>
      </c>
      <c r="E95" s="2" t="s">
        <v>24</v>
      </c>
      <c r="F95" s="2">
        <v>0.09</v>
      </c>
      <c r="G95" s="2" t="s">
        <v>25</v>
      </c>
      <c r="H95" s="3">
        <v>41590</v>
      </c>
      <c r="I95" s="2">
        <f t="shared" si="1"/>
        <v>1.0900000000000001</v>
      </c>
    </row>
    <row r="96" spans="1:9">
      <c r="A96" s="2" t="s">
        <v>107</v>
      </c>
      <c r="B96" s="2">
        <v>149047801</v>
      </c>
      <c r="C96" s="2">
        <v>152.58394999999999</v>
      </c>
      <c r="D96" s="2">
        <v>183.10074</v>
      </c>
      <c r="E96" s="2" t="s">
        <v>24</v>
      </c>
      <c r="F96" s="2">
        <v>0.2</v>
      </c>
      <c r="G96" s="2" t="s">
        <v>25</v>
      </c>
      <c r="H96" s="3">
        <v>41626</v>
      </c>
      <c r="I96" s="2">
        <f t="shared" si="1"/>
        <v>1.2</v>
      </c>
    </row>
    <row r="97" spans="1:9">
      <c r="A97" s="2" t="s">
        <v>108</v>
      </c>
      <c r="B97" s="2">
        <v>149047201</v>
      </c>
      <c r="C97" s="2">
        <v>35.232770000000002</v>
      </c>
      <c r="D97" s="2">
        <v>42.281440000000003</v>
      </c>
      <c r="E97" s="2" t="s">
        <v>24</v>
      </c>
      <c r="F97" s="2">
        <v>0.2001</v>
      </c>
      <c r="G97" s="2" t="s">
        <v>25</v>
      </c>
      <c r="H97" s="3">
        <v>41626</v>
      </c>
      <c r="I97" s="2">
        <f t="shared" si="1"/>
        <v>1.2000999999999999</v>
      </c>
    </row>
    <row r="98" spans="1:9">
      <c r="A98" s="2" t="s">
        <v>109</v>
      </c>
      <c r="B98" s="2">
        <v>149047101</v>
      </c>
      <c r="C98" s="2">
        <v>5.03782</v>
      </c>
      <c r="D98" s="2">
        <v>6.0496600000000003</v>
      </c>
      <c r="E98" s="2" t="s">
        <v>24</v>
      </c>
      <c r="F98" s="2">
        <v>0.20080000000000001</v>
      </c>
      <c r="G98" s="2" t="s">
        <v>25</v>
      </c>
      <c r="H98" s="3">
        <v>41626</v>
      </c>
      <c r="I98" s="2">
        <f t="shared" si="1"/>
        <v>1.2008000000000001</v>
      </c>
    </row>
    <row r="99" spans="1:9">
      <c r="A99" s="2" t="s">
        <v>110</v>
      </c>
      <c r="B99" s="2">
        <v>430078327</v>
      </c>
      <c r="C99" s="2">
        <v>4.0788599999999997</v>
      </c>
      <c r="D99" s="2">
        <v>4.4422499999999996</v>
      </c>
      <c r="E99" s="2" t="s">
        <v>24</v>
      </c>
      <c r="F99" s="2">
        <v>8.9099999999999999E-2</v>
      </c>
      <c r="G99" s="2" t="s">
        <v>25</v>
      </c>
      <c r="H99" s="3">
        <v>41626</v>
      </c>
      <c r="I99" s="2">
        <f t="shared" si="1"/>
        <v>1.0891</v>
      </c>
    </row>
    <row r="100" spans="1:9">
      <c r="A100" s="2" t="s">
        <v>111</v>
      </c>
      <c r="B100" s="2">
        <v>430097903</v>
      </c>
      <c r="C100" s="2">
        <v>35.07159</v>
      </c>
      <c r="D100" s="2">
        <v>37.526949999999999</v>
      </c>
      <c r="E100" s="2" t="s">
        <v>24</v>
      </c>
      <c r="F100" s="2">
        <v>7.0000000000000007E-2</v>
      </c>
      <c r="G100" s="2" t="s">
        <v>25</v>
      </c>
      <c r="H100" s="3">
        <v>41626</v>
      </c>
      <c r="I100" s="2">
        <f t="shared" si="1"/>
        <v>1.07</v>
      </c>
    </row>
    <row r="101" spans="1:9">
      <c r="A101" s="2" t="s">
        <v>112</v>
      </c>
      <c r="B101" s="2">
        <v>456141001</v>
      </c>
      <c r="C101" s="2">
        <v>2.3720500000000002</v>
      </c>
      <c r="D101" s="2">
        <v>2.5737800000000002</v>
      </c>
      <c r="E101" s="2" t="s">
        <v>24</v>
      </c>
      <c r="F101" s="2">
        <v>8.5000000000000006E-2</v>
      </c>
      <c r="G101" s="2" t="s">
        <v>25</v>
      </c>
      <c r="H101" s="3">
        <v>41626</v>
      </c>
      <c r="I101" s="2">
        <f t="shared" si="1"/>
        <v>1.085</v>
      </c>
    </row>
    <row r="102" spans="1:9">
      <c r="A102" s="2" t="s">
        <v>113</v>
      </c>
      <c r="B102" s="2">
        <v>456140201</v>
      </c>
      <c r="C102" s="2">
        <v>2.37859</v>
      </c>
      <c r="D102" s="2">
        <v>2.5808900000000001</v>
      </c>
      <c r="E102" s="2" t="s">
        <v>24</v>
      </c>
      <c r="F102" s="2">
        <v>8.5099999999999995E-2</v>
      </c>
      <c r="G102" s="2" t="s">
        <v>25</v>
      </c>
      <c r="H102" s="3">
        <v>41626</v>
      </c>
      <c r="I102" s="2">
        <f t="shared" si="1"/>
        <v>1.0851</v>
      </c>
    </row>
    <row r="103" spans="1:9">
      <c r="A103" s="2" t="s">
        <v>114</v>
      </c>
      <c r="B103" s="2">
        <v>456142001</v>
      </c>
      <c r="C103" s="2">
        <v>2.3679000000000001</v>
      </c>
      <c r="D103" s="2">
        <v>2.56908</v>
      </c>
      <c r="E103" s="2" t="s">
        <v>24</v>
      </c>
      <c r="F103" s="2">
        <v>8.5000000000000006E-2</v>
      </c>
      <c r="G103" s="2" t="s">
        <v>25</v>
      </c>
      <c r="H103" s="3">
        <v>41626</v>
      </c>
      <c r="I103" s="2">
        <f t="shared" si="1"/>
        <v>1.085</v>
      </c>
    </row>
    <row r="104" spans="1:9">
      <c r="A104" s="2" t="s">
        <v>115</v>
      </c>
      <c r="B104" s="2">
        <v>456140501</v>
      </c>
      <c r="C104" s="2">
        <v>2.37724</v>
      </c>
      <c r="D104" s="2">
        <v>2.5794100000000002</v>
      </c>
      <c r="E104" s="2" t="s">
        <v>24</v>
      </c>
      <c r="F104" s="2">
        <v>8.5000000000000006E-2</v>
      </c>
      <c r="G104" s="2" t="s">
        <v>25</v>
      </c>
      <c r="H104" s="3">
        <v>41626</v>
      </c>
      <c r="I104" s="2">
        <f t="shared" si="1"/>
        <v>1.085</v>
      </c>
    </row>
    <row r="105" spans="1:9">
      <c r="A105" s="2" t="s">
        <v>116</v>
      </c>
      <c r="B105" s="2">
        <v>456009530</v>
      </c>
      <c r="C105" s="2">
        <v>6.5194700000000001</v>
      </c>
      <c r="D105" s="2">
        <v>7.0735700000000001</v>
      </c>
      <c r="E105" s="2" t="s">
        <v>24</v>
      </c>
      <c r="F105" s="2">
        <v>8.5000000000000006E-2</v>
      </c>
      <c r="G105" s="2" t="s">
        <v>25</v>
      </c>
      <c r="H105" s="3">
        <v>41626</v>
      </c>
      <c r="I105" s="2">
        <f t="shared" si="1"/>
        <v>1.085</v>
      </c>
    </row>
    <row r="106" spans="1:9">
      <c r="A106" s="2" t="s">
        <v>117</v>
      </c>
      <c r="B106" s="2">
        <v>430075327</v>
      </c>
      <c r="C106" s="2">
        <v>2.0272299999999999</v>
      </c>
      <c r="D106" s="2">
        <v>2.13076</v>
      </c>
      <c r="E106" s="2" t="s">
        <v>24</v>
      </c>
      <c r="F106" s="2">
        <v>5.11E-2</v>
      </c>
      <c r="G106" s="2" t="s">
        <v>25</v>
      </c>
      <c r="H106" s="3">
        <v>41626</v>
      </c>
      <c r="I106" s="2">
        <f t="shared" si="1"/>
        <v>1.0510999999999999</v>
      </c>
    </row>
    <row r="107" spans="1:9">
      <c r="A107" s="2" t="s">
        <v>118</v>
      </c>
      <c r="B107" s="2">
        <v>2751659</v>
      </c>
      <c r="C107" s="2">
        <v>18.7087</v>
      </c>
      <c r="D107" s="2">
        <v>20.529430000000001</v>
      </c>
      <c r="E107" s="2" t="s">
        <v>24</v>
      </c>
      <c r="F107" s="2">
        <v>9.7299999999999998E-2</v>
      </c>
      <c r="G107" s="2" t="s">
        <v>25</v>
      </c>
      <c r="H107" s="3">
        <v>41626</v>
      </c>
      <c r="I107" s="2">
        <f t="shared" si="1"/>
        <v>1.0972999999999999</v>
      </c>
    </row>
    <row r="108" spans="1:9">
      <c r="A108" s="2" t="s">
        <v>119</v>
      </c>
      <c r="B108" s="2">
        <v>2879959</v>
      </c>
      <c r="C108" s="2">
        <v>19.102270000000001</v>
      </c>
      <c r="D108" s="2">
        <v>20.95195</v>
      </c>
      <c r="E108" s="2" t="s">
        <v>24</v>
      </c>
      <c r="F108" s="2">
        <v>9.6799999999999997E-2</v>
      </c>
      <c r="G108" s="2" t="s">
        <v>25</v>
      </c>
      <c r="H108" s="3">
        <v>41626</v>
      </c>
      <c r="I108" s="2">
        <f t="shared" si="1"/>
        <v>1.0968</v>
      </c>
    </row>
    <row r="109" spans="1:9">
      <c r="A109" s="2" t="s">
        <v>120</v>
      </c>
      <c r="B109" s="2">
        <v>2751001</v>
      </c>
      <c r="C109" s="2">
        <v>14.992649999999999</v>
      </c>
      <c r="D109" s="2">
        <v>16.443940000000001</v>
      </c>
      <c r="E109" s="2" t="s">
        <v>24</v>
      </c>
      <c r="F109" s="2">
        <v>9.6799999999999997E-2</v>
      </c>
      <c r="G109" s="2" t="s">
        <v>25</v>
      </c>
      <c r="H109" s="3">
        <v>41626</v>
      </c>
      <c r="I109" s="2">
        <f t="shared" si="1"/>
        <v>1.0968</v>
      </c>
    </row>
    <row r="110" spans="1:9">
      <c r="A110" s="2" t="s">
        <v>120</v>
      </c>
      <c r="B110" s="2">
        <v>2751017</v>
      </c>
      <c r="C110" s="2">
        <v>14.58864</v>
      </c>
      <c r="D110" s="2">
        <v>16.000820000000001</v>
      </c>
      <c r="E110" s="2" t="s">
        <v>24</v>
      </c>
      <c r="F110" s="2">
        <v>9.6799999999999997E-2</v>
      </c>
      <c r="G110" s="2" t="s">
        <v>25</v>
      </c>
      <c r="H110" s="3">
        <v>41626</v>
      </c>
      <c r="I110" s="2">
        <f t="shared" si="1"/>
        <v>1.0968</v>
      </c>
    </row>
    <row r="111" spans="1:9">
      <c r="A111" s="2" t="s">
        <v>121</v>
      </c>
      <c r="B111" s="2">
        <v>2879859</v>
      </c>
      <c r="C111" s="2">
        <v>19.306480000000001</v>
      </c>
      <c r="D111" s="2">
        <v>21.175930000000001</v>
      </c>
      <c r="E111" s="2" t="s">
        <v>24</v>
      </c>
      <c r="F111" s="2">
        <v>9.6799999999999997E-2</v>
      </c>
      <c r="G111" s="2" t="s">
        <v>25</v>
      </c>
      <c r="H111" s="3">
        <v>41626</v>
      </c>
      <c r="I111" s="2">
        <f t="shared" si="1"/>
        <v>1.0968</v>
      </c>
    </row>
    <row r="112" spans="1:9">
      <c r="A112" s="2" t="s">
        <v>122</v>
      </c>
      <c r="B112" s="2">
        <v>2751201</v>
      </c>
      <c r="C112" s="2">
        <v>14.96759</v>
      </c>
      <c r="D112" s="2">
        <v>16.848859999999998</v>
      </c>
      <c r="E112" s="2" t="s">
        <v>24</v>
      </c>
      <c r="F112" s="2">
        <v>0.12570000000000001</v>
      </c>
      <c r="G112" s="2" t="s">
        <v>25</v>
      </c>
      <c r="H112" s="3">
        <v>41626</v>
      </c>
      <c r="I112" s="2">
        <f t="shared" si="1"/>
        <v>1.1256999999999999</v>
      </c>
    </row>
    <row r="113" spans="1:9">
      <c r="A113" s="2" t="s">
        <v>123</v>
      </c>
      <c r="B113" s="2">
        <v>2879759</v>
      </c>
      <c r="C113" s="2">
        <v>19.193999999999999</v>
      </c>
      <c r="D113" s="2">
        <v>21.05256</v>
      </c>
      <c r="E113" s="2" t="s">
        <v>24</v>
      </c>
      <c r="F113" s="2">
        <v>9.6799999999999997E-2</v>
      </c>
      <c r="G113" s="2" t="s">
        <v>25</v>
      </c>
      <c r="H113" s="3">
        <v>41626</v>
      </c>
      <c r="I113" s="2">
        <f t="shared" si="1"/>
        <v>1.0968</v>
      </c>
    </row>
    <row r="114" spans="1:9">
      <c r="A114" s="2" t="s">
        <v>124</v>
      </c>
      <c r="B114" s="2">
        <v>2751101</v>
      </c>
      <c r="C114" s="2">
        <v>14.849069999999999</v>
      </c>
      <c r="D114" s="2">
        <v>16.715450000000001</v>
      </c>
      <c r="E114" s="2" t="s">
        <v>24</v>
      </c>
      <c r="F114" s="2">
        <v>0.12570000000000001</v>
      </c>
      <c r="G114" s="2" t="s">
        <v>25</v>
      </c>
      <c r="H114" s="3">
        <v>41626</v>
      </c>
      <c r="I114" s="2">
        <f t="shared" si="1"/>
        <v>1.1256999999999999</v>
      </c>
    </row>
    <row r="115" spans="1:9">
      <c r="A115" s="2" t="s">
        <v>125</v>
      </c>
      <c r="B115" s="2">
        <v>2877059</v>
      </c>
      <c r="C115" s="2">
        <v>17.090900000000001</v>
      </c>
      <c r="D115" s="2">
        <v>18.81213</v>
      </c>
      <c r="E115" s="2" t="s">
        <v>24</v>
      </c>
      <c r="F115" s="2">
        <v>0.1007</v>
      </c>
      <c r="G115" s="2" t="s">
        <v>25</v>
      </c>
      <c r="H115" s="3">
        <v>41626</v>
      </c>
      <c r="I115" s="2">
        <f t="shared" si="1"/>
        <v>1.1007</v>
      </c>
    </row>
    <row r="116" spans="1:9">
      <c r="A116" s="2" t="s">
        <v>126</v>
      </c>
      <c r="B116" s="2">
        <v>2871501</v>
      </c>
      <c r="C116" s="2">
        <v>8.0638500000000004</v>
      </c>
      <c r="D116" s="2">
        <v>8.8751599999999993</v>
      </c>
      <c r="E116" s="2" t="s">
        <v>24</v>
      </c>
      <c r="F116" s="2">
        <v>0.10059999999999999</v>
      </c>
      <c r="G116" s="2" t="s">
        <v>25</v>
      </c>
      <c r="H116" s="3">
        <v>41626</v>
      </c>
      <c r="I116" s="2">
        <f t="shared" si="1"/>
        <v>1.1006</v>
      </c>
    </row>
    <row r="117" spans="1:9">
      <c r="A117" s="2" t="s">
        <v>127</v>
      </c>
      <c r="B117" s="2">
        <v>2873059</v>
      </c>
      <c r="C117" s="2">
        <v>17.060279999999999</v>
      </c>
      <c r="D117" s="2">
        <v>18.778420000000001</v>
      </c>
      <c r="E117" s="2" t="s">
        <v>24</v>
      </c>
      <c r="F117" s="2">
        <v>0.1007</v>
      </c>
      <c r="G117" s="2" t="s">
        <v>25</v>
      </c>
      <c r="H117" s="3">
        <v>41626</v>
      </c>
      <c r="I117" s="2">
        <f t="shared" si="1"/>
        <v>1.1007</v>
      </c>
    </row>
    <row r="118" spans="1:9">
      <c r="A118" s="2" t="s">
        <v>128</v>
      </c>
      <c r="B118" s="2">
        <v>2831501</v>
      </c>
      <c r="C118" s="2">
        <v>8.0540500000000002</v>
      </c>
      <c r="D118" s="2">
        <v>8.8643699999999992</v>
      </c>
      <c r="E118" s="2" t="s">
        <v>24</v>
      </c>
      <c r="F118" s="2">
        <v>0.10059999999999999</v>
      </c>
      <c r="G118" s="2" t="s">
        <v>25</v>
      </c>
      <c r="H118" s="3">
        <v>41626</v>
      </c>
      <c r="I118" s="2">
        <f t="shared" si="1"/>
        <v>1.1006</v>
      </c>
    </row>
    <row r="119" spans="1:9">
      <c r="A119" s="2" t="s">
        <v>128</v>
      </c>
      <c r="B119" s="2">
        <v>2831517</v>
      </c>
      <c r="C119" s="2">
        <v>8.0486699999999995</v>
      </c>
      <c r="D119" s="2">
        <v>8.8584499999999995</v>
      </c>
      <c r="E119" s="2" t="s">
        <v>24</v>
      </c>
      <c r="F119" s="2">
        <v>0.10059999999999999</v>
      </c>
      <c r="G119" s="2" t="s">
        <v>25</v>
      </c>
      <c r="H119" s="3">
        <v>41626</v>
      </c>
      <c r="I119" s="2">
        <f t="shared" si="1"/>
        <v>1.1006</v>
      </c>
    </row>
    <row r="120" spans="1:9">
      <c r="A120" s="2" t="s">
        <v>129</v>
      </c>
      <c r="B120" s="2">
        <v>2821501</v>
      </c>
      <c r="C120" s="2">
        <v>8.0716099999999997</v>
      </c>
      <c r="D120" s="2">
        <v>8.8836899999999996</v>
      </c>
      <c r="E120" s="2" t="s">
        <v>24</v>
      </c>
      <c r="F120" s="2">
        <v>0.10059999999999999</v>
      </c>
      <c r="G120" s="2" t="s">
        <v>25</v>
      </c>
      <c r="H120" s="3">
        <v>41626</v>
      </c>
      <c r="I120" s="2">
        <f t="shared" si="1"/>
        <v>1.1006</v>
      </c>
    </row>
    <row r="121" spans="1:9">
      <c r="A121" s="2" t="s">
        <v>129</v>
      </c>
      <c r="B121" s="2">
        <v>2821517</v>
      </c>
      <c r="C121" s="2">
        <v>8.0133299999999998</v>
      </c>
      <c r="D121" s="2">
        <v>8.8195599999999992</v>
      </c>
      <c r="E121" s="2" t="s">
        <v>24</v>
      </c>
      <c r="F121" s="2">
        <v>0.10059999999999999</v>
      </c>
      <c r="G121" s="2" t="s">
        <v>25</v>
      </c>
      <c r="H121" s="3">
        <v>41626</v>
      </c>
      <c r="I121" s="2">
        <f t="shared" si="1"/>
        <v>1.1006</v>
      </c>
    </row>
    <row r="122" spans="1:9">
      <c r="A122" s="2" t="s">
        <v>130</v>
      </c>
      <c r="B122" s="2">
        <v>2850101</v>
      </c>
      <c r="C122" s="2">
        <v>40.297370000000001</v>
      </c>
      <c r="D122" s="2">
        <v>44.351689999999998</v>
      </c>
      <c r="E122" s="2" t="s">
        <v>24</v>
      </c>
      <c r="F122" s="2">
        <v>0.10059999999999999</v>
      </c>
      <c r="G122" s="2" t="s">
        <v>25</v>
      </c>
      <c r="H122" s="3">
        <v>41626</v>
      </c>
      <c r="I122" s="2">
        <f t="shared" si="1"/>
        <v>1.1006</v>
      </c>
    </row>
    <row r="123" spans="1:9">
      <c r="A123" s="2" t="s">
        <v>131</v>
      </c>
      <c r="B123" s="2">
        <v>245003501</v>
      </c>
      <c r="C123" s="2">
        <v>1.3383499999999999</v>
      </c>
      <c r="D123" s="2">
        <v>4.6842300000000003</v>
      </c>
      <c r="E123" s="2" t="s">
        <v>24</v>
      </c>
      <c r="F123" s="2">
        <v>2.5</v>
      </c>
      <c r="G123" s="2" t="s">
        <v>25</v>
      </c>
      <c r="H123" s="3">
        <v>41626</v>
      </c>
      <c r="I123" s="2">
        <f t="shared" si="1"/>
        <v>3.5</v>
      </c>
    </row>
    <row r="124" spans="1:9">
      <c r="A124" s="2" t="s">
        <v>132</v>
      </c>
      <c r="B124" s="2">
        <v>245003701</v>
      </c>
      <c r="C124" s="2">
        <v>1.5673699999999999</v>
      </c>
      <c r="D124" s="2">
        <v>5.4858099999999999</v>
      </c>
      <c r="E124" s="2" t="s">
        <v>24</v>
      </c>
      <c r="F124" s="2">
        <v>2.5</v>
      </c>
      <c r="G124" s="2" t="s">
        <v>25</v>
      </c>
      <c r="H124" s="3">
        <v>41626</v>
      </c>
      <c r="I124" s="2">
        <f t="shared" si="1"/>
        <v>3.5</v>
      </c>
    </row>
    <row r="125" spans="1:9">
      <c r="A125" s="2" t="s">
        <v>133</v>
      </c>
      <c r="B125" s="2">
        <v>456120130</v>
      </c>
      <c r="C125" s="2">
        <v>6.8542300000000003</v>
      </c>
      <c r="D125" s="2">
        <v>7.4369800000000001</v>
      </c>
      <c r="E125" s="2" t="s">
        <v>24</v>
      </c>
      <c r="F125" s="2">
        <v>8.5000000000000006E-2</v>
      </c>
      <c r="G125" s="2" t="s">
        <v>25</v>
      </c>
      <c r="H125" s="3">
        <v>41626</v>
      </c>
      <c r="I125" s="2">
        <f t="shared" si="1"/>
        <v>1.085</v>
      </c>
    </row>
    <row r="126" spans="1:9">
      <c r="A126" s="2" t="s">
        <v>134</v>
      </c>
      <c r="B126" s="2">
        <v>456120230</v>
      </c>
      <c r="C126" s="2">
        <v>6.8814700000000002</v>
      </c>
      <c r="D126" s="2">
        <v>7.4665400000000002</v>
      </c>
      <c r="E126" s="2" t="s">
        <v>24</v>
      </c>
      <c r="F126" s="2">
        <v>8.5000000000000006E-2</v>
      </c>
      <c r="G126" s="2" t="s">
        <v>25</v>
      </c>
      <c r="H126" s="3">
        <v>41626</v>
      </c>
      <c r="I126" s="2">
        <f t="shared" si="1"/>
        <v>1.085</v>
      </c>
    </row>
    <row r="127" spans="1:9">
      <c r="A127" s="2" t="s">
        <v>135</v>
      </c>
      <c r="B127" s="2">
        <v>456321060</v>
      </c>
      <c r="C127" s="2">
        <v>4.3020699999999996</v>
      </c>
      <c r="D127" s="2">
        <v>4.6677</v>
      </c>
      <c r="E127" s="2" t="s">
        <v>24</v>
      </c>
      <c r="F127" s="2">
        <v>8.5000000000000006E-2</v>
      </c>
      <c r="G127" s="2" t="s">
        <v>25</v>
      </c>
      <c r="H127" s="3">
        <v>41626</v>
      </c>
      <c r="I127" s="2">
        <f t="shared" si="1"/>
        <v>1.085</v>
      </c>
    </row>
    <row r="128" spans="1:9">
      <c r="A128" s="2" t="s">
        <v>136</v>
      </c>
      <c r="B128" s="2">
        <v>456320212</v>
      </c>
      <c r="C128" s="2">
        <v>1.4957</v>
      </c>
      <c r="D128" s="2">
        <v>1.62283</v>
      </c>
      <c r="E128" s="2" t="s">
        <v>24</v>
      </c>
      <c r="F128" s="2">
        <v>8.5000000000000006E-2</v>
      </c>
      <c r="G128" s="2" t="s">
        <v>25</v>
      </c>
      <c r="H128" s="3">
        <v>41626</v>
      </c>
      <c r="I128" s="2">
        <f t="shared" si="1"/>
        <v>1.085</v>
      </c>
    </row>
    <row r="129" spans="1:9">
      <c r="A129" s="2" t="s">
        <v>137</v>
      </c>
      <c r="B129" s="2">
        <v>456320560</v>
      </c>
      <c r="C129" s="2">
        <v>4.2898500000000004</v>
      </c>
      <c r="D129" s="2">
        <v>4.6544499999999998</v>
      </c>
      <c r="E129" s="2" t="s">
        <v>24</v>
      </c>
      <c r="F129" s="2">
        <v>8.5000000000000006E-2</v>
      </c>
      <c r="G129" s="2" t="s">
        <v>25</v>
      </c>
      <c r="H129" s="3">
        <v>41626</v>
      </c>
      <c r="I129" s="2">
        <f t="shared" si="1"/>
        <v>1.085</v>
      </c>
    </row>
    <row r="130" spans="1:9">
      <c r="A130" s="2" t="s">
        <v>138</v>
      </c>
      <c r="B130" s="2">
        <v>456320014</v>
      </c>
      <c r="C130" s="2">
        <v>4.3487299999999998</v>
      </c>
      <c r="D130" s="2">
        <v>4.7183299999999999</v>
      </c>
      <c r="E130" s="2" t="s">
        <v>24</v>
      </c>
      <c r="F130" s="2">
        <v>8.5000000000000006E-2</v>
      </c>
      <c r="G130" s="2" t="s">
        <v>25</v>
      </c>
      <c r="H130" s="3">
        <v>41626</v>
      </c>
      <c r="I130" s="2">
        <f t="shared" si="1"/>
        <v>1.085</v>
      </c>
    </row>
    <row r="131" spans="1:9">
      <c r="A131" s="2" t="s">
        <v>139</v>
      </c>
      <c r="B131" s="2">
        <v>456341433</v>
      </c>
      <c r="C131" s="2">
        <v>8.2489299999999997</v>
      </c>
      <c r="D131" s="2">
        <v>8.9502600000000001</v>
      </c>
      <c r="E131" s="2" t="s">
        <v>24</v>
      </c>
      <c r="F131" s="2">
        <v>8.5000000000000006E-2</v>
      </c>
      <c r="G131" s="2" t="s">
        <v>25</v>
      </c>
      <c r="H131" s="3">
        <v>41626</v>
      </c>
      <c r="I131" s="2">
        <f t="shared" ref="I131:I194" si="2">1+F131</f>
        <v>1.085</v>
      </c>
    </row>
    <row r="132" spans="1:9">
      <c r="A132" s="2" t="s">
        <v>140</v>
      </c>
      <c r="B132" s="2">
        <v>456342833</v>
      </c>
      <c r="C132" s="2">
        <v>8.1824200000000005</v>
      </c>
      <c r="D132" s="2">
        <v>8.8780900000000003</v>
      </c>
      <c r="E132" s="2" t="s">
        <v>24</v>
      </c>
      <c r="F132" s="2">
        <v>8.5000000000000006E-2</v>
      </c>
      <c r="G132" s="2" t="s">
        <v>25</v>
      </c>
      <c r="H132" s="3">
        <v>41626</v>
      </c>
      <c r="I132" s="2">
        <f t="shared" si="2"/>
        <v>1.085</v>
      </c>
    </row>
    <row r="133" spans="1:9">
      <c r="A133" s="2" t="s">
        <v>141</v>
      </c>
      <c r="B133" s="2">
        <v>456340029</v>
      </c>
      <c r="C133" s="2">
        <v>8.2053600000000007</v>
      </c>
      <c r="D133" s="2">
        <v>8.9028899999999993</v>
      </c>
      <c r="E133" s="2" t="s">
        <v>24</v>
      </c>
      <c r="F133" s="2">
        <v>8.5000000000000006E-2</v>
      </c>
      <c r="G133" s="2" t="s">
        <v>25</v>
      </c>
      <c r="H133" s="3">
        <v>41626</v>
      </c>
      <c r="I133" s="2">
        <f t="shared" si="2"/>
        <v>1.085</v>
      </c>
    </row>
    <row r="134" spans="1:9">
      <c r="A134" s="2" t="s">
        <v>142</v>
      </c>
      <c r="B134" s="2">
        <v>2871591</v>
      </c>
      <c r="C134" s="2">
        <v>8.0638500000000004</v>
      </c>
      <c r="D134" s="2">
        <v>8.8751599999999993</v>
      </c>
      <c r="E134" s="2" t="s">
        <v>24</v>
      </c>
      <c r="F134" s="2">
        <v>0.10059999999999999</v>
      </c>
      <c r="G134" s="2" t="s">
        <v>25</v>
      </c>
      <c r="H134" s="3">
        <v>41626</v>
      </c>
      <c r="I134" s="2">
        <f t="shared" si="2"/>
        <v>1.1006</v>
      </c>
    </row>
    <row r="135" spans="1:9">
      <c r="A135" s="2" t="s">
        <v>143</v>
      </c>
      <c r="B135" s="2">
        <v>2831591</v>
      </c>
      <c r="C135" s="2">
        <v>8.0540500000000002</v>
      </c>
      <c r="D135" s="2">
        <v>8.8643699999999992</v>
      </c>
      <c r="E135" s="2" t="s">
        <v>24</v>
      </c>
      <c r="F135" s="2">
        <v>0.10059999999999999</v>
      </c>
      <c r="G135" s="2" t="s">
        <v>25</v>
      </c>
      <c r="H135" s="3">
        <v>41626</v>
      </c>
      <c r="I135" s="2">
        <f t="shared" si="2"/>
        <v>1.1006</v>
      </c>
    </row>
    <row r="136" spans="1:9">
      <c r="A136" s="2" t="s">
        <v>144</v>
      </c>
      <c r="B136" s="2">
        <v>2821591</v>
      </c>
      <c r="C136" s="2">
        <v>8.0716099999999997</v>
      </c>
      <c r="D136" s="2">
        <v>8.8836899999999996</v>
      </c>
      <c r="E136" s="2" t="s">
        <v>24</v>
      </c>
      <c r="F136" s="2">
        <v>0.10059999999999999</v>
      </c>
      <c r="G136" s="2" t="s">
        <v>25</v>
      </c>
      <c r="H136" s="3">
        <v>41626</v>
      </c>
      <c r="I136" s="2">
        <f t="shared" si="2"/>
        <v>1.1006</v>
      </c>
    </row>
    <row r="137" spans="1:9">
      <c r="A137" s="2" t="s">
        <v>145</v>
      </c>
      <c r="B137" s="2">
        <v>456080060</v>
      </c>
      <c r="C137" s="2">
        <v>211.08802</v>
      </c>
      <c r="D137" s="2">
        <v>229.03262000000001</v>
      </c>
      <c r="E137" s="2" t="s">
        <v>24</v>
      </c>
      <c r="F137" s="2">
        <v>8.5000000000000006E-2</v>
      </c>
      <c r="G137" s="2" t="s">
        <v>25</v>
      </c>
      <c r="H137" s="3">
        <v>41626</v>
      </c>
      <c r="I137" s="2">
        <f t="shared" si="2"/>
        <v>1.085</v>
      </c>
    </row>
    <row r="138" spans="1:9">
      <c r="A138" s="2" t="s">
        <v>146</v>
      </c>
      <c r="B138" s="2">
        <v>66302046760</v>
      </c>
      <c r="C138" s="2">
        <v>28.22015</v>
      </c>
      <c r="D138" s="2">
        <v>30.75658</v>
      </c>
      <c r="E138" s="2" t="s">
        <v>24</v>
      </c>
      <c r="F138" s="2">
        <v>8.9899999999999994E-2</v>
      </c>
      <c r="G138" s="2" t="s">
        <v>25</v>
      </c>
      <c r="H138" s="3">
        <v>41633</v>
      </c>
      <c r="I138" s="2">
        <f t="shared" si="2"/>
        <v>1.0899000000000001</v>
      </c>
    </row>
    <row r="139" spans="1:9">
      <c r="A139" s="2" t="s">
        <v>147</v>
      </c>
      <c r="B139" s="2">
        <v>52054080302</v>
      </c>
      <c r="C139" s="2">
        <v>134.30807999999999</v>
      </c>
      <c r="D139" s="2">
        <v>161.76065</v>
      </c>
      <c r="E139" s="2" t="s">
        <v>24</v>
      </c>
      <c r="F139" s="2">
        <v>0.2044</v>
      </c>
      <c r="G139" s="2" t="s">
        <v>25</v>
      </c>
      <c r="H139" s="3">
        <v>41633</v>
      </c>
      <c r="I139" s="2">
        <f t="shared" si="2"/>
        <v>1.2043999999999999</v>
      </c>
    </row>
    <row r="140" spans="1:9">
      <c r="A140" s="2" t="s">
        <v>148</v>
      </c>
      <c r="B140" s="2">
        <v>52054080402</v>
      </c>
      <c r="C140" s="2">
        <v>145.72611000000001</v>
      </c>
      <c r="D140" s="2">
        <v>149.18056000000001</v>
      </c>
      <c r="E140" s="2" t="s">
        <v>24</v>
      </c>
      <c r="F140" s="2">
        <v>2.3699999999999999E-2</v>
      </c>
      <c r="G140" s="2" t="s">
        <v>25</v>
      </c>
      <c r="H140" s="3">
        <v>41633</v>
      </c>
      <c r="I140" s="2">
        <f t="shared" si="2"/>
        <v>1.0237000000000001</v>
      </c>
    </row>
    <row r="141" spans="1:9">
      <c r="A141" s="2" t="s">
        <v>149</v>
      </c>
      <c r="B141" s="2">
        <v>88250033</v>
      </c>
      <c r="C141" s="2">
        <v>13.49128</v>
      </c>
      <c r="D141" s="2">
        <v>15.23692</v>
      </c>
      <c r="E141" s="2" t="s">
        <v>24</v>
      </c>
      <c r="F141" s="2">
        <v>0.12939999999999999</v>
      </c>
      <c r="G141" s="2" t="s">
        <v>25</v>
      </c>
      <c r="H141" s="3">
        <v>41633</v>
      </c>
      <c r="I141" s="2">
        <f t="shared" si="2"/>
        <v>1.1294</v>
      </c>
    </row>
    <row r="142" spans="1:9">
      <c r="A142" s="2" t="s">
        <v>150</v>
      </c>
      <c r="B142" s="2">
        <v>88250205</v>
      </c>
      <c r="C142" s="2">
        <v>17.393750000000001</v>
      </c>
      <c r="D142" s="2">
        <v>19.644500000000001</v>
      </c>
      <c r="E142" s="2" t="s">
        <v>24</v>
      </c>
      <c r="F142" s="2">
        <v>0.12939999999999999</v>
      </c>
      <c r="G142" s="2" t="s">
        <v>25</v>
      </c>
      <c r="H142" s="3">
        <v>41633</v>
      </c>
      <c r="I142" s="2">
        <f t="shared" si="2"/>
        <v>1.1294</v>
      </c>
    </row>
    <row r="143" spans="1:9">
      <c r="A143" s="2" t="s">
        <v>151</v>
      </c>
      <c r="B143" s="2">
        <v>24583102</v>
      </c>
      <c r="C143" s="2">
        <v>134.30807999999999</v>
      </c>
      <c r="D143" s="2">
        <v>161.76065</v>
      </c>
      <c r="E143" s="2" t="s">
        <v>24</v>
      </c>
      <c r="F143" s="2">
        <v>0.2044</v>
      </c>
      <c r="G143" s="2" t="s">
        <v>25</v>
      </c>
      <c r="H143" s="3">
        <v>41633</v>
      </c>
      <c r="I143" s="2">
        <f t="shared" si="2"/>
        <v>1.2043999999999999</v>
      </c>
    </row>
    <row r="144" spans="1:9">
      <c r="A144" s="2" t="s">
        <v>152</v>
      </c>
      <c r="B144" s="2">
        <v>24583302</v>
      </c>
      <c r="C144" s="2">
        <v>145.72611000000001</v>
      </c>
      <c r="D144" s="2">
        <v>149.18056000000001</v>
      </c>
      <c r="E144" s="2" t="s">
        <v>24</v>
      </c>
      <c r="F144" s="2">
        <v>2.3699999999999999E-2</v>
      </c>
      <c r="G144" s="2" t="s">
        <v>25</v>
      </c>
      <c r="H144" s="3">
        <v>41633</v>
      </c>
      <c r="I144" s="2">
        <f t="shared" si="2"/>
        <v>1.0237000000000001</v>
      </c>
    </row>
    <row r="145" spans="1:9">
      <c r="A145" s="2" t="s">
        <v>153</v>
      </c>
      <c r="B145" s="2">
        <v>2197590</v>
      </c>
      <c r="C145" s="2">
        <v>3.92021</v>
      </c>
      <c r="D145" s="2">
        <v>4.2732299999999999</v>
      </c>
      <c r="E145" s="2" t="s">
        <v>24</v>
      </c>
      <c r="F145" s="2">
        <v>9.01E-2</v>
      </c>
      <c r="G145" s="2" t="s">
        <v>25</v>
      </c>
      <c r="H145" s="3">
        <v>41633</v>
      </c>
      <c r="I145" s="2">
        <f t="shared" si="2"/>
        <v>1.0901000000000001</v>
      </c>
    </row>
    <row r="146" spans="1:9">
      <c r="A146" s="2" t="s">
        <v>154</v>
      </c>
      <c r="B146" s="2">
        <v>50192011309</v>
      </c>
      <c r="C146" s="2">
        <v>23.29196</v>
      </c>
      <c r="D146" s="2">
        <v>29.34601</v>
      </c>
      <c r="E146" s="2" t="s">
        <v>24</v>
      </c>
      <c r="F146" s="2">
        <v>0.25990000000000002</v>
      </c>
      <c r="G146" s="2" t="s">
        <v>25</v>
      </c>
      <c r="H146" s="3">
        <v>41633</v>
      </c>
      <c r="I146" s="2">
        <f t="shared" si="2"/>
        <v>1.2599</v>
      </c>
    </row>
    <row r="147" spans="1:9">
      <c r="A147" s="2" t="s">
        <v>155</v>
      </c>
      <c r="B147" s="2">
        <v>2446330</v>
      </c>
      <c r="C147" s="2">
        <v>28.28547</v>
      </c>
      <c r="D147" s="2">
        <v>30.827770000000001</v>
      </c>
      <c r="E147" s="2" t="s">
        <v>24</v>
      </c>
      <c r="F147" s="2">
        <v>8.9899999999999994E-2</v>
      </c>
      <c r="G147" s="2" t="s">
        <v>25</v>
      </c>
      <c r="H147" s="3">
        <v>41633</v>
      </c>
      <c r="I147" s="2">
        <f t="shared" si="2"/>
        <v>1.0899000000000001</v>
      </c>
    </row>
    <row r="148" spans="1:9">
      <c r="A148" s="2" t="s">
        <v>156</v>
      </c>
      <c r="B148" s="2">
        <v>2446534</v>
      </c>
      <c r="C148" s="2">
        <v>4.3662599999999996</v>
      </c>
      <c r="D148" s="2">
        <v>5.23759</v>
      </c>
      <c r="E148" s="2" t="s">
        <v>24</v>
      </c>
      <c r="F148" s="2">
        <v>0.1996</v>
      </c>
      <c r="G148" s="2" t="s">
        <v>25</v>
      </c>
      <c r="H148" s="3">
        <v>41633</v>
      </c>
      <c r="I148" s="2">
        <f t="shared" si="2"/>
        <v>1.1996</v>
      </c>
    </row>
    <row r="149" spans="1:9">
      <c r="A149" s="2" t="s">
        <v>157</v>
      </c>
      <c r="B149" s="2">
        <v>2446430</v>
      </c>
      <c r="C149" s="2">
        <v>28.336089999999999</v>
      </c>
      <c r="D149" s="2">
        <v>30.882940000000001</v>
      </c>
      <c r="E149" s="2" t="s">
        <v>24</v>
      </c>
      <c r="F149" s="2">
        <v>8.9899999999999994E-2</v>
      </c>
      <c r="G149" s="2" t="s">
        <v>25</v>
      </c>
      <c r="H149" s="3">
        <v>41633</v>
      </c>
      <c r="I149" s="2">
        <f t="shared" si="2"/>
        <v>1.0899000000000001</v>
      </c>
    </row>
    <row r="150" spans="1:9">
      <c r="A150" s="2" t="s">
        <v>158</v>
      </c>
      <c r="B150" s="2">
        <v>2446230</v>
      </c>
      <c r="C150" s="2">
        <v>4.4370799999999999</v>
      </c>
      <c r="D150" s="2">
        <v>5.32254</v>
      </c>
      <c r="E150" s="2" t="s">
        <v>24</v>
      </c>
      <c r="F150" s="2">
        <v>0.1996</v>
      </c>
      <c r="G150" s="2" t="s">
        <v>25</v>
      </c>
      <c r="H150" s="3">
        <v>41633</v>
      </c>
      <c r="I150" s="2">
        <f t="shared" si="2"/>
        <v>1.1996</v>
      </c>
    </row>
    <row r="151" spans="1:9">
      <c r="A151" s="2" t="s">
        <v>159</v>
      </c>
      <c r="B151" s="2">
        <v>2512301</v>
      </c>
      <c r="C151" s="2">
        <v>7.3467500000000001</v>
      </c>
      <c r="D151" s="2">
        <v>8.0058299999999996</v>
      </c>
      <c r="E151" s="2" t="s">
        <v>24</v>
      </c>
      <c r="F151" s="2">
        <v>8.9700000000000002E-2</v>
      </c>
      <c r="G151" s="2" t="s">
        <v>25</v>
      </c>
      <c r="H151" s="3">
        <v>41633</v>
      </c>
      <c r="I151" s="2">
        <f t="shared" si="2"/>
        <v>1.0897000000000001</v>
      </c>
    </row>
    <row r="152" spans="1:9">
      <c r="A152" s="2" t="s">
        <v>160</v>
      </c>
      <c r="B152" s="2">
        <v>2512101</v>
      </c>
      <c r="C152" s="2">
        <v>7.29359</v>
      </c>
      <c r="D152" s="2">
        <v>7.9478999999999997</v>
      </c>
      <c r="E152" s="2" t="s">
        <v>24</v>
      </c>
      <c r="F152" s="2">
        <v>8.9700000000000002E-2</v>
      </c>
      <c r="G152" s="2" t="s">
        <v>25</v>
      </c>
      <c r="H152" s="3">
        <v>41633</v>
      </c>
      <c r="I152" s="2">
        <f t="shared" si="2"/>
        <v>1.0897000000000001</v>
      </c>
    </row>
    <row r="153" spans="1:9">
      <c r="A153" s="2" t="s">
        <v>161</v>
      </c>
      <c r="B153" s="2">
        <v>49502050002</v>
      </c>
      <c r="C153" s="2">
        <v>145.72611000000001</v>
      </c>
      <c r="D153" s="2">
        <v>149.18056000000001</v>
      </c>
      <c r="E153" s="2" t="s">
        <v>24</v>
      </c>
      <c r="F153" s="2">
        <v>2.3699999999999999E-2</v>
      </c>
      <c r="G153" s="2" t="s">
        <v>25</v>
      </c>
      <c r="H153" s="3">
        <v>41633</v>
      </c>
      <c r="I153" s="2">
        <f t="shared" si="2"/>
        <v>1.0237000000000001</v>
      </c>
    </row>
    <row r="154" spans="1:9">
      <c r="A154" s="2" t="s">
        <v>162</v>
      </c>
      <c r="B154" s="2">
        <v>2416502</v>
      </c>
      <c r="C154" s="2">
        <v>5.80802</v>
      </c>
      <c r="D154" s="2">
        <v>6.3824300000000003</v>
      </c>
      <c r="E154" s="2" t="s">
        <v>24</v>
      </c>
      <c r="F154" s="2">
        <v>9.8900000000000002E-2</v>
      </c>
      <c r="G154" s="2" t="s">
        <v>25</v>
      </c>
      <c r="H154" s="3">
        <v>41633</v>
      </c>
      <c r="I154" s="2">
        <f t="shared" si="2"/>
        <v>1.0989</v>
      </c>
    </row>
    <row r="155" spans="1:9">
      <c r="A155" s="2" t="s">
        <v>163</v>
      </c>
      <c r="B155" s="2">
        <v>2840001</v>
      </c>
      <c r="C155" s="2">
        <v>526.18061999999998</v>
      </c>
      <c r="D155" s="2">
        <v>573.56844000000001</v>
      </c>
      <c r="E155" s="2" t="s">
        <v>24</v>
      </c>
      <c r="F155" s="2">
        <v>9.01E-2</v>
      </c>
      <c r="G155" s="2" t="s">
        <v>25</v>
      </c>
      <c r="H155" s="3">
        <v>41633</v>
      </c>
      <c r="I155" s="2">
        <f t="shared" si="2"/>
        <v>1.0901000000000001</v>
      </c>
    </row>
    <row r="156" spans="1:9">
      <c r="A156" s="2" t="s">
        <v>164</v>
      </c>
      <c r="B156" s="2">
        <v>13913000616</v>
      </c>
      <c r="C156" s="2">
        <v>3.0744699999999998</v>
      </c>
      <c r="D156" s="2">
        <v>3.3181799999999999</v>
      </c>
      <c r="E156" s="2" t="s">
        <v>24</v>
      </c>
      <c r="F156" s="2">
        <v>7.9299999999999995E-2</v>
      </c>
      <c r="G156" s="2" t="s">
        <v>25</v>
      </c>
      <c r="H156" s="3">
        <v>41633</v>
      </c>
      <c r="I156" s="2">
        <f t="shared" si="2"/>
        <v>1.0792999999999999</v>
      </c>
    </row>
    <row r="157" spans="1:9">
      <c r="A157" s="2" t="s">
        <v>165</v>
      </c>
      <c r="B157" s="2">
        <v>13913000413</v>
      </c>
      <c r="C157" s="2">
        <v>2.9692799999999999</v>
      </c>
      <c r="D157" s="2">
        <v>3.3003</v>
      </c>
      <c r="E157" s="2" t="s">
        <v>24</v>
      </c>
      <c r="F157" s="2">
        <v>0.1115</v>
      </c>
      <c r="G157" s="2" t="s">
        <v>25</v>
      </c>
      <c r="H157" s="3">
        <v>41633</v>
      </c>
      <c r="I157" s="2">
        <f t="shared" si="2"/>
        <v>1.1114999999999999</v>
      </c>
    </row>
    <row r="158" spans="1:9">
      <c r="A158" s="2" t="s">
        <v>166</v>
      </c>
      <c r="B158" s="2">
        <v>13913000519</v>
      </c>
      <c r="C158" s="2">
        <v>2.9726499999999998</v>
      </c>
      <c r="D158" s="2">
        <v>3.3040400000000001</v>
      </c>
      <c r="E158" s="2" t="s">
        <v>24</v>
      </c>
      <c r="F158" s="2">
        <v>0.1115</v>
      </c>
      <c r="G158" s="2" t="s">
        <v>25</v>
      </c>
      <c r="H158" s="3">
        <v>41633</v>
      </c>
      <c r="I158" s="2">
        <f t="shared" si="2"/>
        <v>1.1114999999999999</v>
      </c>
    </row>
    <row r="159" spans="1:9">
      <c r="A159" s="2" t="s">
        <v>167</v>
      </c>
      <c r="B159" s="2">
        <v>88222033</v>
      </c>
      <c r="C159" s="2">
        <v>16.235880000000002</v>
      </c>
      <c r="D159" s="2">
        <v>18.661200000000001</v>
      </c>
      <c r="E159" s="2" t="s">
        <v>24</v>
      </c>
      <c r="F159" s="2">
        <v>0.14940000000000001</v>
      </c>
      <c r="G159" s="2" t="s">
        <v>25</v>
      </c>
      <c r="H159" s="3">
        <v>41633</v>
      </c>
      <c r="I159" s="2">
        <f t="shared" si="2"/>
        <v>1.1494</v>
      </c>
    </row>
    <row r="160" spans="1:9">
      <c r="A160" s="2" t="s">
        <v>168</v>
      </c>
      <c r="B160" s="2">
        <v>88221905</v>
      </c>
      <c r="C160" s="2">
        <v>17.91217</v>
      </c>
      <c r="D160" s="2">
        <v>19.693000000000001</v>
      </c>
      <c r="E160" s="2" t="s">
        <v>24</v>
      </c>
      <c r="F160" s="2">
        <v>9.9400000000000002E-2</v>
      </c>
      <c r="G160" s="2" t="s">
        <v>25</v>
      </c>
      <c r="H160" s="3">
        <v>41633</v>
      </c>
      <c r="I160" s="2">
        <f t="shared" si="2"/>
        <v>1.0993999999999999</v>
      </c>
    </row>
    <row r="161" spans="1:9">
      <c r="A161" s="2" t="s">
        <v>169</v>
      </c>
      <c r="B161" s="2">
        <v>777310402</v>
      </c>
      <c r="C161" s="2">
        <v>6.6916399999999996</v>
      </c>
      <c r="D161" s="2">
        <v>7.16052</v>
      </c>
      <c r="E161" s="2" t="s">
        <v>24</v>
      </c>
      <c r="F161" s="2">
        <v>7.0099999999999996E-2</v>
      </c>
      <c r="G161" s="2" t="s">
        <v>25</v>
      </c>
      <c r="H161" s="3">
        <v>41633</v>
      </c>
      <c r="I161" s="2">
        <f t="shared" si="2"/>
        <v>1.0701000000000001</v>
      </c>
    </row>
    <row r="162" spans="1:9">
      <c r="A162" s="2" t="s">
        <v>170</v>
      </c>
      <c r="B162" s="2">
        <v>777310502</v>
      </c>
      <c r="C162" s="2">
        <v>6.8881399999999999</v>
      </c>
      <c r="D162" s="2">
        <v>7.3682400000000001</v>
      </c>
      <c r="E162" s="2" t="s">
        <v>24</v>
      </c>
      <c r="F162" s="2">
        <v>6.9699999999999998E-2</v>
      </c>
      <c r="G162" s="2" t="s">
        <v>25</v>
      </c>
      <c r="H162" s="3">
        <v>41633</v>
      </c>
      <c r="I162" s="2">
        <f t="shared" si="2"/>
        <v>1.0697000000000001</v>
      </c>
    </row>
    <row r="163" spans="1:9">
      <c r="A163" s="2" t="s">
        <v>171</v>
      </c>
      <c r="B163" s="2">
        <v>777310730</v>
      </c>
      <c r="C163" s="2">
        <v>13.81793</v>
      </c>
      <c r="D163" s="2">
        <v>14.781040000000001</v>
      </c>
      <c r="E163" s="2" t="s">
        <v>24</v>
      </c>
      <c r="F163" s="2">
        <v>6.9699999999999998E-2</v>
      </c>
      <c r="G163" s="2" t="s">
        <v>25</v>
      </c>
      <c r="H163" s="3">
        <v>41633</v>
      </c>
      <c r="I163" s="2">
        <f t="shared" si="2"/>
        <v>1.0697000000000001</v>
      </c>
    </row>
    <row r="164" spans="1:9">
      <c r="A164" s="2" t="s">
        <v>172</v>
      </c>
      <c r="B164" s="2">
        <v>2322730</v>
      </c>
      <c r="C164" s="2">
        <v>6.5973300000000004</v>
      </c>
      <c r="D164" s="2">
        <v>7.1891800000000003</v>
      </c>
      <c r="E164" s="2" t="s">
        <v>24</v>
      </c>
      <c r="F164" s="2">
        <v>8.9700000000000002E-2</v>
      </c>
      <c r="G164" s="2" t="s">
        <v>25</v>
      </c>
      <c r="H164" s="3">
        <v>41633</v>
      </c>
      <c r="I164" s="2">
        <f t="shared" si="2"/>
        <v>1.0897000000000001</v>
      </c>
    </row>
    <row r="165" spans="1:9">
      <c r="A165" s="2" t="s">
        <v>173</v>
      </c>
      <c r="B165" s="2">
        <v>2325130</v>
      </c>
      <c r="C165" s="2">
        <v>7.7071300000000003</v>
      </c>
      <c r="D165" s="2">
        <v>8.4033899999999999</v>
      </c>
      <c r="E165" s="2" t="s">
        <v>24</v>
      </c>
      <c r="F165" s="2">
        <v>9.0300000000000005E-2</v>
      </c>
      <c r="G165" s="2" t="s">
        <v>25</v>
      </c>
      <c r="H165" s="3">
        <v>41633</v>
      </c>
      <c r="I165" s="2">
        <f t="shared" si="2"/>
        <v>1.0903</v>
      </c>
    </row>
    <row r="166" spans="1:9">
      <c r="A166" s="2" t="s">
        <v>174</v>
      </c>
      <c r="B166" s="2">
        <v>2323830</v>
      </c>
      <c r="C166" s="2">
        <v>6.5995499999999998</v>
      </c>
      <c r="D166" s="2">
        <v>7.1916000000000002</v>
      </c>
      <c r="E166" s="2" t="s">
        <v>24</v>
      </c>
      <c r="F166" s="2">
        <v>8.9700000000000002E-2</v>
      </c>
      <c r="G166" s="2" t="s">
        <v>25</v>
      </c>
      <c r="H166" s="3">
        <v>41633</v>
      </c>
      <c r="I166" s="2">
        <f t="shared" si="2"/>
        <v>1.0897000000000001</v>
      </c>
    </row>
    <row r="167" spans="1:9">
      <c r="A167" s="2" t="s">
        <v>175</v>
      </c>
      <c r="B167" s="2">
        <v>2322830</v>
      </c>
      <c r="C167" s="2">
        <v>6.6019899999999998</v>
      </c>
      <c r="D167" s="2">
        <v>7.1942599999999999</v>
      </c>
      <c r="E167" s="2" t="s">
        <v>24</v>
      </c>
      <c r="F167" s="2">
        <v>8.9700000000000002E-2</v>
      </c>
      <c r="G167" s="2" t="s">
        <v>25</v>
      </c>
      <c r="H167" s="3">
        <v>41633</v>
      </c>
      <c r="I167" s="2">
        <f t="shared" si="2"/>
        <v>1.0897000000000001</v>
      </c>
    </row>
    <row r="168" spans="1:9">
      <c r="A168" s="2" t="s">
        <v>176</v>
      </c>
      <c r="B168" s="2">
        <v>2322930</v>
      </c>
      <c r="C168" s="2">
        <v>7.1703599999999996</v>
      </c>
      <c r="D168" s="2">
        <v>7.8164800000000003</v>
      </c>
      <c r="E168" s="2" t="s">
        <v>24</v>
      </c>
      <c r="F168" s="2">
        <v>9.01E-2</v>
      </c>
      <c r="G168" s="2" t="s">
        <v>25</v>
      </c>
      <c r="H168" s="3">
        <v>41633</v>
      </c>
      <c r="I168" s="2">
        <f t="shared" si="2"/>
        <v>1.0901000000000001</v>
      </c>
    </row>
    <row r="169" spans="1:9">
      <c r="A169" s="2" t="s">
        <v>177</v>
      </c>
      <c r="B169" s="2">
        <v>2323930</v>
      </c>
      <c r="C169" s="2">
        <v>7.1500700000000004</v>
      </c>
      <c r="D169" s="2">
        <v>7.7943699999999998</v>
      </c>
      <c r="E169" s="2" t="s">
        <v>24</v>
      </c>
      <c r="F169" s="2">
        <v>9.01E-2</v>
      </c>
      <c r="G169" s="2" t="s">
        <v>25</v>
      </c>
      <c r="H169" s="3">
        <v>41633</v>
      </c>
      <c r="I169" s="2">
        <f t="shared" si="2"/>
        <v>1.0901000000000001</v>
      </c>
    </row>
    <row r="170" spans="1:9">
      <c r="A170" s="2" t="s">
        <v>178</v>
      </c>
      <c r="B170" s="2">
        <v>2325030</v>
      </c>
      <c r="C170" s="2">
        <v>7.6764999999999999</v>
      </c>
      <c r="D170" s="2">
        <v>8.3699999999999992</v>
      </c>
      <c r="E170" s="2" t="s">
        <v>24</v>
      </c>
      <c r="F170" s="2">
        <v>9.0300000000000005E-2</v>
      </c>
      <c r="G170" s="2" t="s">
        <v>25</v>
      </c>
      <c r="H170" s="3">
        <v>41633</v>
      </c>
      <c r="I170" s="2">
        <f t="shared" si="2"/>
        <v>1.0903</v>
      </c>
    </row>
    <row r="171" spans="1:9">
      <c r="A171" s="2" t="s">
        <v>179</v>
      </c>
      <c r="B171" s="2">
        <v>50242006301</v>
      </c>
      <c r="C171" s="2">
        <v>164.04811000000001</v>
      </c>
      <c r="D171" s="2">
        <v>177.17196000000001</v>
      </c>
      <c r="E171" s="2" t="s">
        <v>24</v>
      </c>
      <c r="F171" s="2">
        <v>0.08</v>
      </c>
      <c r="G171" s="2" t="s">
        <v>25</v>
      </c>
      <c r="H171" s="3">
        <v>41633</v>
      </c>
      <c r="I171" s="2">
        <f t="shared" si="2"/>
        <v>1.08</v>
      </c>
    </row>
    <row r="172" spans="1:9">
      <c r="A172" s="2" t="s">
        <v>180</v>
      </c>
      <c r="B172" s="2">
        <v>50242006401</v>
      </c>
      <c r="C172" s="2">
        <v>186.89427000000001</v>
      </c>
      <c r="D172" s="2">
        <v>201.84581</v>
      </c>
      <c r="E172" s="2" t="s">
        <v>24</v>
      </c>
      <c r="F172" s="2">
        <v>0.08</v>
      </c>
      <c r="G172" s="2" t="s">
        <v>25</v>
      </c>
      <c r="H172" s="3">
        <v>41633</v>
      </c>
      <c r="I172" s="2">
        <f t="shared" si="2"/>
        <v>1.08</v>
      </c>
    </row>
    <row r="173" spans="1:9">
      <c r="A173" s="2" t="s">
        <v>181</v>
      </c>
      <c r="B173" s="2">
        <v>50242006201</v>
      </c>
      <c r="C173" s="2">
        <v>59.339060000000003</v>
      </c>
      <c r="D173" s="2">
        <v>64.086179999999999</v>
      </c>
      <c r="E173" s="2" t="s">
        <v>24</v>
      </c>
      <c r="F173" s="2">
        <v>0.08</v>
      </c>
      <c r="G173" s="2" t="s">
        <v>25</v>
      </c>
      <c r="H173" s="3">
        <v>41633</v>
      </c>
      <c r="I173" s="2">
        <f t="shared" si="2"/>
        <v>1.08</v>
      </c>
    </row>
    <row r="174" spans="1:9">
      <c r="A174" s="2" t="s">
        <v>99</v>
      </c>
      <c r="B174" s="2">
        <v>178061501</v>
      </c>
      <c r="C174" s="2">
        <v>1.7161299999999999</v>
      </c>
      <c r="D174" s="2">
        <v>2.4025699999999999</v>
      </c>
      <c r="E174" s="2" t="s">
        <v>24</v>
      </c>
      <c r="F174" s="2">
        <v>0.4</v>
      </c>
      <c r="G174" s="2" t="s">
        <v>25</v>
      </c>
      <c r="H174" s="3">
        <v>41633</v>
      </c>
      <c r="I174" s="2">
        <f t="shared" si="2"/>
        <v>1.4</v>
      </c>
    </row>
    <row r="175" spans="1:9">
      <c r="A175" s="2" t="s">
        <v>100</v>
      </c>
      <c r="B175" s="2">
        <v>178061001</v>
      </c>
      <c r="C175" s="2">
        <v>1.0706800000000001</v>
      </c>
      <c r="D175" s="2">
        <v>1.49898</v>
      </c>
      <c r="E175" s="2" t="s">
        <v>24</v>
      </c>
      <c r="F175" s="2">
        <v>0.4</v>
      </c>
      <c r="G175" s="2" t="s">
        <v>25</v>
      </c>
      <c r="H175" s="3">
        <v>41633</v>
      </c>
      <c r="I175" s="2">
        <f t="shared" si="2"/>
        <v>1.4</v>
      </c>
    </row>
    <row r="176" spans="1:9">
      <c r="A176" s="2" t="s">
        <v>182</v>
      </c>
      <c r="B176" s="2">
        <v>52937000120</v>
      </c>
      <c r="C176" s="2">
        <v>1.4759899999999999</v>
      </c>
      <c r="D176" s="2">
        <v>1.5645500000000001</v>
      </c>
      <c r="E176" s="2" t="s">
        <v>24</v>
      </c>
      <c r="F176" s="2">
        <v>0.06</v>
      </c>
      <c r="G176" s="2" t="s">
        <v>25</v>
      </c>
      <c r="H176" s="3">
        <v>41633</v>
      </c>
      <c r="I176" s="2">
        <f t="shared" si="2"/>
        <v>1.06</v>
      </c>
    </row>
    <row r="177" spans="1:9">
      <c r="A177" s="2" t="s">
        <v>183</v>
      </c>
      <c r="B177" s="2">
        <v>4110020</v>
      </c>
      <c r="C177" s="2">
        <v>9.6528299999999998</v>
      </c>
      <c r="D177" s="2">
        <v>10.52159</v>
      </c>
      <c r="E177" s="2" t="s">
        <v>24</v>
      </c>
      <c r="F177" s="2">
        <v>0.09</v>
      </c>
      <c r="G177" s="2" t="s">
        <v>25</v>
      </c>
      <c r="H177" s="3">
        <v>41633</v>
      </c>
      <c r="I177" s="2">
        <f t="shared" si="2"/>
        <v>1.0900000000000001</v>
      </c>
    </row>
    <row r="178" spans="1:9">
      <c r="A178" s="2" t="s">
        <v>184</v>
      </c>
      <c r="B178" s="2">
        <v>4110150</v>
      </c>
      <c r="C178" s="2">
        <v>32.134270000000001</v>
      </c>
      <c r="D178" s="2">
        <v>35.026350000000001</v>
      </c>
      <c r="E178" s="2" t="s">
        <v>24</v>
      </c>
      <c r="F178" s="2">
        <v>0.09</v>
      </c>
      <c r="G178" s="2" t="s">
        <v>25</v>
      </c>
      <c r="H178" s="3">
        <v>41633</v>
      </c>
      <c r="I178" s="2">
        <f t="shared" si="2"/>
        <v>1.0900000000000001</v>
      </c>
    </row>
    <row r="179" spans="1:9">
      <c r="A179" s="2" t="s">
        <v>185</v>
      </c>
      <c r="B179" s="2">
        <v>52609000105</v>
      </c>
      <c r="C179" s="2">
        <v>8.5109100000000009</v>
      </c>
      <c r="D179" s="2">
        <v>8.8513500000000001</v>
      </c>
      <c r="E179" s="2" t="s">
        <v>24</v>
      </c>
      <c r="F179" s="2">
        <v>0.04</v>
      </c>
      <c r="G179" s="2" t="s">
        <v>25</v>
      </c>
      <c r="H179" s="3">
        <v>41640</v>
      </c>
      <c r="I179" s="2">
        <f t="shared" si="2"/>
        <v>1.04</v>
      </c>
    </row>
    <row r="180" spans="1:9">
      <c r="A180" s="2" t="s">
        <v>186</v>
      </c>
      <c r="B180" s="2">
        <v>169368712</v>
      </c>
      <c r="C180" s="2">
        <v>16.295000000000002</v>
      </c>
      <c r="D180" s="2">
        <v>18.729150000000001</v>
      </c>
      <c r="E180" s="2" t="s">
        <v>24</v>
      </c>
      <c r="F180" s="2">
        <v>0.14940000000000001</v>
      </c>
      <c r="G180" s="2" t="s">
        <v>25</v>
      </c>
      <c r="H180" s="3">
        <v>41640</v>
      </c>
      <c r="I180" s="2">
        <f t="shared" si="2"/>
        <v>1.1494</v>
      </c>
    </row>
    <row r="181" spans="1:9">
      <c r="A181" s="2" t="s">
        <v>187</v>
      </c>
      <c r="B181" s="2">
        <v>169643910</v>
      </c>
      <c r="C181" s="2">
        <v>18.02815</v>
      </c>
      <c r="D181" s="2">
        <v>19.820509999999999</v>
      </c>
      <c r="E181" s="2" t="s">
        <v>24</v>
      </c>
      <c r="F181" s="2">
        <v>9.9400000000000002E-2</v>
      </c>
      <c r="G181" s="2" t="s">
        <v>25</v>
      </c>
      <c r="H181" s="3">
        <v>41640</v>
      </c>
      <c r="I181" s="2">
        <f t="shared" si="2"/>
        <v>1.0993999999999999</v>
      </c>
    </row>
    <row r="182" spans="1:9">
      <c r="A182" s="2" t="s">
        <v>188</v>
      </c>
      <c r="B182" s="2">
        <v>44087004403</v>
      </c>
      <c r="C182" s="2">
        <v>735.48870999999997</v>
      </c>
      <c r="D182" s="2">
        <v>786.97292000000004</v>
      </c>
      <c r="E182" s="2" t="s">
        <v>24</v>
      </c>
      <c r="F182" s="2">
        <v>7.0000000000000007E-2</v>
      </c>
      <c r="G182" s="2" t="s">
        <v>25</v>
      </c>
      <c r="H182" s="3">
        <v>41640</v>
      </c>
      <c r="I182" s="2">
        <f t="shared" si="2"/>
        <v>1.07</v>
      </c>
    </row>
    <row r="183" spans="1:9">
      <c r="A183" s="2" t="s">
        <v>189</v>
      </c>
      <c r="B183" s="2">
        <v>43538019116</v>
      </c>
      <c r="C183" s="2">
        <v>286.15190999999999</v>
      </c>
      <c r="D183" s="2">
        <v>311.23311999999999</v>
      </c>
      <c r="E183" s="2" t="s">
        <v>24</v>
      </c>
      <c r="F183" s="2">
        <v>8.7599999999999997E-2</v>
      </c>
      <c r="G183" s="2" t="s">
        <v>25</v>
      </c>
      <c r="H183" s="3">
        <v>41640</v>
      </c>
      <c r="I183" s="2">
        <f t="shared" si="2"/>
        <v>1.0875999999999999</v>
      </c>
    </row>
    <row r="184" spans="1:9">
      <c r="A184" s="2" t="s">
        <v>190</v>
      </c>
      <c r="B184" s="2">
        <v>68180020203</v>
      </c>
      <c r="C184" s="2">
        <v>2.7732800000000002</v>
      </c>
      <c r="D184" s="2">
        <v>2.9120200000000001</v>
      </c>
      <c r="E184" s="2" t="s">
        <v>24</v>
      </c>
      <c r="F184" s="2">
        <v>0.05</v>
      </c>
      <c r="G184" s="2" t="s">
        <v>25</v>
      </c>
      <c r="H184" s="3">
        <v>41640</v>
      </c>
      <c r="I184" s="2">
        <f t="shared" si="2"/>
        <v>1.05</v>
      </c>
    </row>
    <row r="185" spans="1:9">
      <c r="A185" s="2" t="s">
        <v>191</v>
      </c>
      <c r="B185" s="2">
        <v>27437020511</v>
      </c>
      <c r="C185" s="2">
        <v>27.414249999999999</v>
      </c>
      <c r="D185" s="2">
        <v>28.784960000000002</v>
      </c>
      <c r="E185" s="2" t="s">
        <v>24</v>
      </c>
      <c r="F185" s="2">
        <v>0.05</v>
      </c>
      <c r="G185" s="2" t="s">
        <v>25</v>
      </c>
      <c r="H185" s="3">
        <v>41640</v>
      </c>
      <c r="I185" s="2">
        <f t="shared" si="2"/>
        <v>1.05</v>
      </c>
    </row>
    <row r="186" spans="1:9">
      <c r="A186" s="2" t="s">
        <v>192</v>
      </c>
      <c r="B186" s="2">
        <v>27437020602</v>
      </c>
      <c r="C186" s="2">
        <v>5.5770900000000001</v>
      </c>
      <c r="D186" s="2">
        <v>5.85595</v>
      </c>
      <c r="E186" s="2" t="s">
        <v>24</v>
      </c>
      <c r="F186" s="2">
        <v>0.05</v>
      </c>
      <c r="G186" s="2" t="s">
        <v>25</v>
      </c>
      <c r="H186" s="3">
        <v>41640</v>
      </c>
      <c r="I186" s="2">
        <f t="shared" si="2"/>
        <v>1.05</v>
      </c>
    </row>
    <row r="187" spans="1:9">
      <c r="A187" s="2" t="s">
        <v>192</v>
      </c>
      <c r="B187" s="2">
        <v>27437020603</v>
      </c>
      <c r="C187" s="2">
        <v>5.5390899999999998</v>
      </c>
      <c r="D187" s="2">
        <v>5.8160499999999997</v>
      </c>
      <c r="E187" s="2" t="s">
        <v>24</v>
      </c>
      <c r="F187" s="2">
        <v>0.05</v>
      </c>
      <c r="G187" s="2" t="s">
        <v>25</v>
      </c>
      <c r="H187" s="3">
        <v>41640</v>
      </c>
      <c r="I187" s="2">
        <f t="shared" si="2"/>
        <v>1.05</v>
      </c>
    </row>
    <row r="188" spans="1:9">
      <c r="A188" s="2" t="s">
        <v>193</v>
      </c>
      <c r="B188" s="2">
        <v>27437020811</v>
      </c>
      <c r="C188" s="2">
        <v>16.155999999999999</v>
      </c>
      <c r="D188" s="2">
        <v>16.963480000000001</v>
      </c>
      <c r="E188" s="2" t="s">
        <v>24</v>
      </c>
      <c r="F188" s="2">
        <v>0.05</v>
      </c>
      <c r="G188" s="2" t="s">
        <v>25</v>
      </c>
      <c r="H188" s="3">
        <v>41640</v>
      </c>
      <c r="I188" s="2">
        <f t="shared" si="2"/>
        <v>1.05</v>
      </c>
    </row>
    <row r="189" spans="1:9">
      <c r="A189" s="2" t="s">
        <v>194</v>
      </c>
      <c r="B189" s="2">
        <v>27437020108</v>
      </c>
      <c r="C189" s="2">
        <v>16.38795</v>
      </c>
      <c r="D189" s="2">
        <v>17.207339999999999</v>
      </c>
      <c r="E189" s="2" t="s">
        <v>24</v>
      </c>
      <c r="F189" s="2">
        <v>0.05</v>
      </c>
      <c r="G189" s="2" t="s">
        <v>25</v>
      </c>
      <c r="H189" s="3">
        <v>41640</v>
      </c>
      <c r="I189" s="2">
        <f t="shared" si="2"/>
        <v>1.05</v>
      </c>
    </row>
    <row r="190" spans="1:9">
      <c r="A190" s="2" t="s">
        <v>195</v>
      </c>
      <c r="B190" s="2">
        <v>66887000105</v>
      </c>
      <c r="C190" s="2">
        <v>2.2642600000000002</v>
      </c>
      <c r="D190" s="2">
        <v>2.4883999999999999</v>
      </c>
      <c r="E190" s="2" t="s">
        <v>24</v>
      </c>
      <c r="F190" s="2">
        <v>9.9000000000000005E-2</v>
      </c>
      <c r="G190" s="2" t="s">
        <v>25</v>
      </c>
      <c r="H190" s="3">
        <v>41640</v>
      </c>
      <c r="I190" s="2">
        <f t="shared" si="2"/>
        <v>1.099</v>
      </c>
    </row>
    <row r="191" spans="1:9">
      <c r="A191" s="2" t="s">
        <v>196</v>
      </c>
      <c r="B191" s="2">
        <v>59148001315</v>
      </c>
      <c r="C191" s="2">
        <v>4.7322699999999998</v>
      </c>
      <c r="D191" s="2">
        <v>5.4894299999999996</v>
      </c>
      <c r="E191" s="2" t="s">
        <v>24</v>
      </c>
      <c r="F191" s="2">
        <v>0.16</v>
      </c>
      <c r="G191" s="2" t="s">
        <v>25</v>
      </c>
      <c r="H191" s="3">
        <v>41647</v>
      </c>
      <c r="I191" s="2">
        <f t="shared" si="2"/>
        <v>1.1599999999999999</v>
      </c>
    </row>
    <row r="192" spans="1:9">
      <c r="A192" s="2" t="s">
        <v>197</v>
      </c>
      <c r="B192" s="2">
        <v>59148000813</v>
      </c>
      <c r="C192" s="2">
        <v>21.851240000000001</v>
      </c>
      <c r="D192" s="2">
        <v>25.347650000000002</v>
      </c>
      <c r="E192" s="2" t="s">
        <v>24</v>
      </c>
      <c r="F192" s="2">
        <v>0.16</v>
      </c>
      <c r="G192" s="2" t="s">
        <v>25</v>
      </c>
      <c r="H192" s="3">
        <v>41647</v>
      </c>
      <c r="I192" s="2">
        <f t="shared" si="2"/>
        <v>1.1599999999999999</v>
      </c>
    </row>
    <row r="193" spans="1:9">
      <c r="A193" s="2" t="s">
        <v>198</v>
      </c>
      <c r="B193" s="2">
        <v>59148000913</v>
      </c>
      <c r="C193" s="2">
        <v>21.787120000000002</v>
      </c>
      <c r="D193" s="2">
        <v>25.27327</v>
      </c>
      <c r="E193" s="2" t="s">
        <v>24</v>
      </c>
      <c r="F193" s="2">
        <v>0.16</v>
      </c>
      <c r="G193" s="2" t="s">
        <v>25</v>
      </c>
      <c r="H193" s="3">
        <v>41647</v>
      </c>
      <c r="I193" s="2">
        <f t="shared" si="2"/>
        <v>1.1599999999999999</v>
      </c>
    </row>
    <row r="194" spans="1:9">
      <c r="A194" s="2" t="s">
        <v>199</v>
      </c>
      <c r="B194" s="2">
        <v>59148000613</v>
      </c>
      <c r="C194" s="2">
        <v>21.840430000000001</v>
      </c>
      <c r="D194" s="2">
        <v>25.33511</v>
      </c>
      <c r="E194" s="2" t="s">
        <v>24</v>
      </c>
      <c r="F194" s="2">
        <v>0.16</v>
      </c>
      <c r="G194" s="2" t="s">
        <v>25</v>
      </c>
      <c r="H194" s="3">
        <v>41647</v>
      </c>
      <c r="I194" s="2">
        <f t="shared" si="2"/>
        <v>1.1599999999999999</v>
      </c>
    </row>
    <row r="195" spans="1:9">
      <c r="A195" s="2" t="s">
        <v>200</v>
      </c>
      <c r="B195" s="2">
        <v>59148001013</v>
      </c>
      <c r="C195" s="2">
        <v>30.701329999999999</v>
      </c>
      <c r="D195" s="2">
        <v>35.61354</v>
      </c>
      <c r="E195" s="2" t="s">
        <v>24</v>
      </c>
      <c r="F195" s="2">
        <v>0.16</v>
      </c>
      <c r="G195" s="2" t="s">
        <v>25</v>
      </c>
      <c r="H195" s="3">
        <v>41647</v>
      </c>
      <c r="I195" s="2">
        <f t="shared" ref="I195:I258" si="3">1+F195</f>
        <v>1.1599999999999999</v>
      </c>
    </row>
    <row r="196" spans="1:9">
      <c r="A196" s="2" t="s">
        <v>201</v>
      </c>
      <c r="B196" s="2">
        <v>59148001113</v>
      </c>
      <c r="C196" s="2">
        <v>30.748799999999999</v>
      </c>
      <c r="D196" s="2">
        <v>35.668599999999998</v>
      </c>
      <c r="E196" s="2" t="s">
        <v>24</v>
      </c>
      <c r="F196" s="2">
        <v>0.16</v>
      </c>
      <c r="G196" s="2" t="s">
        <v>25</v>
      </c>
      <c r="H196" s="3">
        <v>41647</v>
      </c>
      <c r="I196" s="2">
        <f t="shared" si="3"/>
        <v>1.1599999999999999</v>
      </c>
    </row>
    <row r="197" spans="1:9">
      <c r="A197" s="2" t="s">
        <v>202</v>
      </c>
      <c r="B197" s="2">
        <v>59148000713</v>
      </c>
      <c r="C197" s="2">
        <v>21.99765</v>
      </c>
      <c r="D197" s="2">
        <v>25.517489999999999</v>
      </c>
      <c r="E197" s="2" t="s">
        <v>24</v>
      </c>
      <c r="F197" s="2">
        <v>0.16</v>
      </c>
      <c r="G197" s="2" t="s">
        <v>25</v>
      </c>
      <c r="H197" s="3">
        <v>41647</v>
      </c>
      <c r="I197" s="2">
        <f t="shared" si="3"/>
        <v>1.1599999999999999</v>
      </c>
    </row>
    <row r="198" spans="1:9">
      <c r="A198" s="2" t="s">
        <v>203</v>
      </c>
      <c r="B198" s="2">
        <v>10631011631</v>
      </c>
      <c r="C198" s="2">
        <v>21.21</v>
      </c>
      <c r="D198" s="2">
        <v>23.1189</v>
      </c>
      <c r="E198" s="2" t="s">
        <v>24</v>
      </c>
      <c r="F198" s="2">
        <v>0.09</v>
      </c>
      <c r="G198" s="2" t="s">
        <v>25</v>
      </c>
      <c r="H198" s="3">
        <v>41647</v>
      </c>
      <c r="I198" s="2">
        <f t="shared" si="3"/>
        <v>1.0900000000000001</v>
      </c>
    </row>
    <row r="199" spans="1:9">
      <c r="A199" s="2" t="s">
        <v>204</v>
      </c>
      <c r="B199" s="2">
        <v>10631011731</v>
      </c>
      <c r="C199" s="2">
        <v>22.653949999999998</v>
      </c>
      <c r="D199" s="2">
        <v>24.692810000000001</v>
      </c>
      <c r="E199" s="2" t="s">
        <v>24</v>
      </c>
      <c r="F199" s="2">
        <v>0.09</v>
      </c>
      <c r="G199" s="2" t="s">
        <v>25</v>
      </c>
      <c r="H199" s="3">
        <v>41647</v>
      </c>
      <c r="I199" s="2">
        <f t="shared" si="3"/>
        <v>1.0900000000000001</v>
      </c>
    </row>
    <row r="200" spans="1:9">
      <c r="A200" s="2" t="s">
        <v>205</v>
      </c>
      <c r="B200" s="2">
        <v>10631011831</v>
      </c>
      <c r="C200" s="2">
        <v>22.764800000000001</v>
      </c>
      <c r="D200" s="2">
        <v>24.81363</v>
      </c>
      <c r="E200" s="2" t="s">
        <v>24</v>
      </c>
      <c r="F200" s="2">
        <v>0.09</v>
      </c>
      <c r="G200" s="2" t="s">
        <v>25</v>
      </c>
      <c r="H200" s="3">
        <v>41647</v>
      </c>
      <c r="I200" s="2">
        <f t="shared" si="3"/>
        <v>1.0900000000000001</v>
      </c>
    </row>
    <row r="201" spans="1:9">
      <c r="A201" s="2" t="s">
        <v>206</v>
      </c>
      <c r="B201" s="2">
        <v>71053023</v>
      </c>
      <c r="C201" s="2">
        <v>2.24099</v>
      </c>
      <c r="D201" s="2">
        <v>2.3978199999999998</v>
      </c>
      <c r="E201" s="2" t="s">
        <v>24</v>
      </c>
      <c r="F201" s="2">
        <v>7.0000000000000007E-2</v>
      </c>
      <c r="G201" s="2" t="s">
        <v>25</v>
      </c>
      <c r="H201" s="3">
        <v>41647</v>
      </c>
      <c r="I201" s="2">
        <f t="shared" si="3"/>
        <v>1.07</v>
      </c>
    </row>
    <row r="202" spans="1:9">
      <c r="A202" s="2" t="s">
        <v>207</v>
      </c>
      <c r="B202" s="2">
        <v>71053223</v>
      </c>
      <c r="C202" s="2">
        <v>2.2544599999999999</v>
      </c>
      <c r="D202" s="2">
        <v>2.4122300000000001</v>
      </c>
      <c r="E202" s="2" t="s">
        <v>24</v>
      </c>
      <c r="F202" s="2">
        <v>7.0000000000000007E-2</v>
      </c>
      <c r="G202" s="2" t="s">
        <v>25</v>
      </c>
      <c r="H202" s="3">
        <v>41647</v>
      </c>
      <c r="I202" s="2">
        <f t="shared" si="3"/>
        <v>1.07</v>
      </c>
    </row>
    <row r="203" spans="1:9">
      <c r="A203" s="2" t="s">
        <v>208</v>
      </c>
      <c r="B203" s="2">
        <v>71053523</v>
      </c>
      <c r="C203" s="2">
        <v>2.2538200000000002</v>
      </c>
      <c r="D203" s="2">
        <v>2.41154</v>
      </c>
      <c r="E203" s="2" t="s">
        <v>24</v>
      </c>
      <c r="F203" s="2">
        <v>7.0000000000000007E-2</v>
      </c>
      <c r="G203" s="2" t="s">
        <v>25</v>
      </c>
      <c r="H203" s="3">
        <v>41647</v>
      </c>
      <c r="I203" s="2">
        <f t="shared" si="3"/>
        <v>1.07</v>
      </c>
    </row>
    <row r="204" spans="1:9">
      <c r="A204" s="2" t="s">
        <v>209</v>
      </c>
      <c r="B204" s="2">
        <v>23218105</v>
      </c>
      <c r="C204" s="2">
        <v>31.608080000000001</v>
      </c>
      <c r="D204" s="2">
        <v>33.819699999999997</v>
      </c>
      <c r="E204" s="2" t="s">
        <v>24</v>
      </c>
      <c r="F204" s="2">
        <v>7.0000000000000007E-2</v>
      </c>
      <c r="G204" s="2" t="s">
        <v>25</v>
      </c>
      <c r="H204" s="3">
        <v>41647</v>
      </c>
      <c r="I204" s="2">
        <f t="shared" si="3"/>
        <v>1.07</v>
      </c>
    </row>
    <row r="205" spans="1:9">
      <c r="A205" s="2" t="s">
        <v>210</v>
      </c>
      <c r="B205" s="2">
        <v>23350730</v>
      </c>
      <c r="C205" s="2">
        <v>5.88767</v>
      </c>
      <c r="D205" s="2">
        <v>6.2998700000000003</v>
      </c>
      <c r="E205" s="2" t="s">
        <v>24</v>
      </c>
      <c r="F205" s="2">
        <v>7.0000000000000007E-2</v>
      </c>
      <c r="G205" s="2" t="s">
        <v>25</v>
      </c>
      <c r="H205" s="3">
        <v>41647</v>
      </c>
      <c r="I205" s="2">
        <f t="shared" si="3"/>
        <v>1.07</v>
      </c>
    </row>
    <row r="206" spans="1:9">
      <c r="A206" s="2" t="s">
        <v>211</v>
      </c>
      <c r="B206" s="2">
        <v>23367030</v>
      </c>
      <c r="C206" s="2">
        <v>6.0922900000000002</v>
      </c>
      <c r="D206" s="2">
        <v>6.3969100000000001</v>
      </c>
      <c r="E206" s="2" t="s">
        <v>24</v>
      </c>
      <c r="F206" s="2">
        <v>0.05</v>
      </c>
      <c r="G206" s="2" t="s">
        <v>25</v>
      </c>
      <c r="H206" s="3">
        <v>41647</v>
      </c>
      <c r="I206" s="2">
        <f t="shared" si="3"/>
        <v>1.05</v>
      </c>
    </row>
    <row r="207" spans="1:9">
      <c r="A207" s="2" t="s">
        <v>211</v>
      </c>
      <c r="B207" s="2">
        <v>23367060</v>
      </c>
      <c r="C207" s="2">
        <v>5.7863199999999999</v>
      </c>
      <c r="D207" s="2">
        <v>6.0755800000000004</v>
      </c>
      <c r="E207" s="2" t="s">
        <v>24</v>
      </c>
      <c r="F207" s="2">
        <v>0.05</v>
      </c>
      <c r="G207" s="2" t="s">
        <v>25</v>
      </c>
      <c r="H207" s="3">
        <v>41647</v>
      </c>
      <c r="I207" s="2">
        <f t="shared" si="3"/>
        <v>1.05</v>
      </c>
    </row>
    <row r="208" spans="1:9">
      <c r="A208" s="2" t="s">
        <v>211</v>
      </c>
      <c r="B208" s="2">
        <v>23367090</v>
      </c>
      <c r="C208" s="2">
        <v>5.79704</v>
      </c>
      <c r="D208" s="2">
        <v>6.0868900000000004</v>
      </c>
      <c r="E208" s="2" t="s">
        <v>24</v>
      </c>
      <c r="F208" s="2">
        <v>0.05</v>
      </c>
      <c r="G208" s="2" t="s">
        <v>25</v>
      </c>
      <c r="H208" s="3">
        <v>41647</v>
      </c>
      <c r="I208" s="2">
        <f t="shared" si="3"/>
        <v>1.05</v>
      </c>
    </row>
    <row r="209" spans="1:9">
      <c r="A209" s="2" t="s">
        <v>212</v>
      </c>
      <c r="B209" s="2">
        <v>555076402</v>
      </c>
      <c r="C209" s="2">
        <v>4.1534300000000002</v>
      </c>
      <c r="D209" s="2">
        <v>4.44421</v>
      </c>
      <c r="E209" s="2" t="s">
        <v>24</v>
      </c>
      <c r="F209" s="2">
        <v>7.0000000000000007E-2</v>
      </c>
      <c r="G209" s="2" t="s">
        <v>25</v>
      </c>
      <c r="H209" s="3">
        <v>41647</v>
      </c>
      <c r="I209" s="2">
        <f t="shared" si="3"/>
        <v>1.07</v>
      </c>
    </row>
    <row r="210" spans="1:9">
      <c r="A210" s="2" t="s">
        <v>213</v>
      </c>
      <c r="B210" s="2">
        <v>555076602</v>
      </c>
      <c r="C210" s="2">
        <v>4.1999000000000004</v>
      </c>
      <c r="D210" s="2">
        <v>4.4939299999999998</v>
      </c>
      <c r="E210" s="2" t="s">
        <v>24</v>
      </c>
      <c r="F210" s="2">
        <v>7.0000000000000007E-2</v>
      </c>
      <c r="G210" s="2" t="s">
        <v>25</v>
      </c>
      <c r="H210" s="3">
        <v>41647</v>
      </c>
      <c r="I210" s="2">
        <f t="shared" si="3"/>
        <v>1.07</v>
      </c>
    </row>
    <row r="211" spans="1:9">
      <c r="A211" s="2" t="s">
        <v>214</v>
      </c>
      <c r="B211" s="2">
        <v>555076702</v>
      </c>
      <c r="C211" s="2">
        <v>4.1883499999999998</v>
      </c>
      <c r="D211" s="2">
        <v>4.4815699999999996</v>
      </c>
      <c r="E211" s="2" t="s">
        <v>24</v>
      </c>
      <c r="F211" s="2">
        <v>7.0000000000000007E-2</v>
      </c>
      <c r="G211" s="2" t="s">
        <v>25</v>
      </c>
      <c r="H211" s="3">
        <v>41647</v>
      </c>
      <c r="I211" s="2">
        <f t="shared" si="3"/>
        <v>1.07</v>
      </c>
    </row>
    <row r="212" spans="1:9">
      <c r="A212" s="2" t="s">
        <v>215</v>
      </c>
      <c r="B212" s="2">
        <v>555076802</v>
      </c>
      <c r="C212" s="2">
        <v>4.14208</v>
      </c>
      <c r="D212" s="2">
        <v>4.4320599999999999</v>
      </c>
      <c r="E212" s="2" t="s">
        <v>24</v>
      </c>
      <c r="F212" s="2">
        <v>7.0000000000000007E-2</v>
      </c>
      <c r="G212" s="2" t="s">
        <v>25</v>
      </c>
      <c r="H212" s="3">
        <v>41647</v>
      </c>
      <c r="I212" s="2">
        <f t="shared" si="3"/>
        <v>1.07</v>
      </c>
    </row>
    <row r="213" spans="1:9">
      <c r="A213" s="2" t="s">
        <v>216</v>
      </c>
      <c r="B213" s="2">
        <v>555076202</v>
      </c>
      <c r="C213" s="2">
        <v>4.1918600000000001</v>
      </c>
      <c r="D213" s="2">
        <v>4.4853300000000003</v>
      </c>
      <c r="E213" s="2" t="s">
        <v>24</v>
      </c>
      <c r="F213" s="2">
        <v>7.0000000000000007E-2</v>
      </c>
      <c r="G213" s="2" t="s">
        <v>25</v>
      </c>
      <c r="H213" s="3">
        <v>41647</v>
      </c>
      <c r="I213" s="2">
        <f t="shared" si="3"/>
        <v>1.07</v>
      </c>
    </row>
    <row r="214" spans="1:9">
      <c r="A214" s="2" t="s">
        <v>217</v>
      </c>
      <c r="B214" s="2">
        <v>74300790</v>
      </c>
      <c r="C214" s="2">
        <v>5.6977500000000001</v>
      </c>
      <c r="D214" s="2">
        <v>6.2618799999999997</v>
      </c>
      <c r="E214" s="2" t="s">
        <v>24</v>
      </c>
      <c r="F214" s="2">
        <v>9.9000000000000005E-2</v>
      </c>
      <c r="G214" s="2" t="s">
        <v>25</v>
      </c>
      <c r="H214" s="3">
        <v>41647</v>
      </c>
      <c r="I214" s="2">
        <f t="shared" si="3"/>
        <v>1.099</v>
      </c>
    </row>
    <row r="215" spans="1:9">
      <c r="A215" s="2" t="s">
        <v>218</v>
      </c>
      <c r="B215" s="2">
        <v>74301090</v>
      </c>
      <c r="C215" s="2">
        <v>6.7018500000000003</v>
      </c>
      <c r="D215" s="2">
        <v>7.3654000000000002</v>
      </c>
      <c r="E215" s="2" t="s">
        <v>24</v>
      </c>
      <c r="F215" s="2">
        <v>9.9000000000000005E-2</v>
      </c>
      <c r="G215" s="2" t="s">
        <v>25</v>
      </c>
      <c r="H215" s="3">
        <v>41647</v>
      </c>
      <c r="I215" s="2">
        <f t="shared" si="3"/>
        <v>1.099</v>
      </c>
    </row>
    <row r="216" spans="1:9">
      <c r="A216" s="2" t="s">
        <v>219</v>
      </c>
      <c r="B216" s="2">
        <v>74300590</v>
      </c>
      <c r="C216" s="2">
        <v>4.9654499999999997</v>
      </c>
      <c r="D216" s="2">
        <v>5.45702</v>
      </c>
      <c r="E216" s="2" t="s">
        <v>24</v>
      </c>
      <c r="F216" s="2">
        <v>9.9000000000000005E-2</v>
      </c>
      <c r="G216" s="2" t="s">
        <v>25</v>
      </c>
      <c r="H216" s="3">
        <v>41647</v>
      </c>
      <c r="I216" s="2">
        <f t="shared" si="3"/>
        <v>1.099</v>
      </c>
    </row>
    <row r="217" spans="1:9">
      <c r="A217" s="2" t="s">
        <v>220</v>
      </c>
      <c r="B217" s="2">
        <v>52054055022</v>
      </c>
      <c r="C217" s="2">
        <v>48.240549999999999</v>
      </c>
      <c r="D217" s="2">
        <v>98.895349999999993</v>
      </c>
      <c r="E217" s="2" t="s">
        <v>24</v>
      </c>
      <c r="F217" s="2">
        <v>1.05</v>
      </c>
      <c r="G217" s="2" t="s">
        <v>25</v>
      </c>
      <c r="H217" s="3">
        <v>41647</v>
      </c>
      <c r="I217" s="2">
        <f t="shared" si="3"/>
        <v>2.0499999999999998</v>
      </c>
    </row>
    <row r="218" spans="1:9">
      <c r="A218" s="2" t="s">
        <v>221</v>
      </c>
      <c r="B218" s="2">
        <v>25102131</v>
      </c>
      <c r="C218" s="2">
        <v>2.2572199999999998</v>
      </c>
      <c r="D218" s="2">
        <v>2.4152499999999999</v>
      </c>
      <c r="E218" s="2" t="s">
        <v>24</v>
      </c>
      <c r="F218" s="2">
        <v>7.0000000000000007E-2</v>
      </c>
      <c r="G218" s="2" t="s">
        <v>25</v>
      </c>
      <c r="H218" s="3">
        <v>41647</v>
      </c>
      <c r="I218" s="2">
        <f t="shared" si="3"/>
        <v>1.07</v>
      </c>
    </row>
    <row r="219" spans="1:9">
      <c r="A219" s="2" t="s">
        <v>222</v>
      </c>
      <c r="B219" s="2">
        <v>25100131</v>
      </c>
      <c r="C219" s="2">
        <v>1.1786799999999999</v>
      </c>
      <c r="D219" s="2">
        <v>1.2611699999999999</v>
      </c>
      <c r="E219" s="2" t="s">
        <v>24</v>
      </c>
      <c r="F219" s="2">
        <v>7.0000000000000007E-2</v>
      </c>
      <c r="G219" s="2" t="s">
        <v>25</v>
      </c>
      <c r="H219" s="3">
        <v>41647</v>
      </c>
      <c r="I219" s="2">
        <f t="shared" si="3"/>
        <v>1.07</v>
      </c>
    </row>
    <row r="220" spans="1:9">
      <c r="A220" s="2" t="s">
        <v>223</v>
      </c>
      <c r="B220" s="2">
        <v>23884205</v>
      </c>
      <c r="C220" s="2">
        <v>24.608429999999998</v>
      </c>
      <c r="D220" s="2">
        <v>26.330279999999998</v>
      </c>
      <c r="E220" s="2" t="s">
        <v>24</v>
      </c>
      <c r="F220" s="2">
        <v>7.0000000000000007E-2</v>
      </c>
      <c r="G220" s="2" t="s">
        <v>25</v>
      </c>
      <c r="H220" s="3">
        <v>41647</v>
      </c>
      <c r="I220" s="2">
        <f t="shared" si="3"/>
        <v>1.07</v>
      </c>
    </row>
    <row r="221" spans="1:9">
      <c r="A221" s="2" t="s">
        <v>224</v>
      </c>
      <c r="B221" s="2">
        <v>23932105</v>
      </c>
      <c r="C221" s="2">
        <v>16.47925</v>
      </c>
      <c r="D221" s="2">
        <v>17.631979999999999</v>
      </c>
      <c r="E221" s="2" t="s">
        <v>24</v>
      </c>
      <c r="F221" s="2">
        <v>7.0000000000000007E-2</v>
      </c>
      <c r="G221" s="2" t="s">
        <v>25</v>
      </c>
      <c r="H221" s="3">
        <v>41647</v>
      </c>
      <c r="I221" s="2">
        <f t="shared" si="3"/>
        <v>1.07</v>
      </c>
    </row>
    <row r="222" spans="1:9">
      <c r="A222" s="2" t="s">
        <v>224</v>
      </c>
      <c r="B222" s="2">
        <v>23932110</v>
      </c>
      <c r="C222" s="2">
        <v>16.410959999999999</v>
      </c>
      <c r="D222" s="2">
        <v>17.5594</v>
      </c>
      <c r="E222" s="2" t="s">
        <v>24</v>
      </c>
      <c r="F222" s="2">
        <v>7.0000000000000007E-2</v>
      </c>
      <c r="G222" s="2" t="s">
        <v>25</v>
      </c>
      <c r="H222" s="3">
        <v>41647</v>
      </c>
      <c r="I222" s="2">
        <f t="shared" si="3"/>
        <v>1.07</v>
      </c>
    </row>
    <row r="223" spans="1:9">
      <c r="A223" s="2" t="s">
        <v>224</v>
      </c>
      <c r="B223" s="2">
        <v>23932115</v>
      </c>
      <c r="C223" s="2">
        <v>16.57253</v>
      </c>
      <c r="D223" s="2">
        <v>17.732780000000002</v>
      </c>
      <c r="E223" s="2" t="s">
        <v>24</v>
      </c>
      <c r="F223" s="2">
        <v>7.0000000000000007E-2</v>
      </c>
      <c r="G223" s="2" t="s">
        <v>25</v>
      </c>
      <c r="H223" s="3">
        <v>41647</v>
      </c>
      <c r="I223" s="2">
        <f t="shared" si="3"/>
        <v>1.07</v>
      </c>
    </row>
    <row r="224" spans="1:9">
      <c r="A224" s="2" t="s">
        <v>225</v>
      </c>
      <c r="B224" s="2">
        <v>23917705</v>
      </c>
      <c r="C224" s="2">
        <v>18.159669999999998</v>
      </c>
      <c r="D224" s="2">
        <v>19.43121</v>
      </c>
      <c r="E224" s="2" t="s">
        <v>24</v>
      </c>
      <c r="F224" s="2">
        <v>7.0000000000000007E-2</v>
      </c>
      <c r="G224" s="2" t="s">
        <v>25</v>
      </c>
      <c r="H224" s="3">
        <v>41647</v>
      </c>
      <c r="I224" s="2">
        <f t="shared" si="3"/>
        <v>1.07</v>
      </c>
    </row>
    <row r="225" spans="1:9">
      <c r="A225" s="2" t="s">
        <v>225</v>
      </c>
      <c r="B225" s="2">
        <v>23917710</v>
      </c>
      <c r="C225" s="2">
        <v>18.259329999999999</v>
      </c>
      <c r="D225" s="2">
        <v>19.537120000000002</v>
      </c>
      <c r="E225" s="2" t="s">
        <v>24</v>
      </c>
      <c r="F225" s="2">
        <v>7.0000000000000007E-2</v>
      </c>
      <c r="G225" s="2" t="s">
        <v>25</v>
      </c>
      <c r="H225" s="3">
        <v>41647</v>
      </c>
      <c r="I225" s="2">
        <f t="shared" si="3"/>
        <v>1.07</v>
      </c>
    </row>
    <row r="226" spans="1:9">
      <c r="A226" s="2" t="s">
        <v>225</v>
      </c>
      <c r="B226" s="2">
        <v>23917715</v>
      </c>
      <c r="C226" s="2">
        <v>18.158529999999999</v>
      </c>
      <c r="D226" s="2">
        <v>19.42963</v>
      </c>
      <c r="E226" s="2" t="s">
        <v>24</v>
      </c>
      <c r="F226" s="2">
        <v>7.0000000000000007E-2</v>
      </c>
      <c r="G226" s="2" t="s">
        <v>25</v>
      </c>
      <c r="H226" s="3">
        <v>41647</v>
      </c>
      <c r="I226" s="2">
        <f t="shared" si="3"/>
        <v>1.07</v>
      </c>
    </row>
    <row r="227" spans="1:9">
      <c r="A227" s="2" t="s">
        <v>226</v>
      </c>
      <c r="B227" s="2">
        <v>61570012001</v>
      </c>
      <c r="C227" s="2">
        <v>3.4249499999999999</v>
      </c>
      <c r="D227" s="2">
        <v>3.66473</v>
      </c>
      <c r="E227" s="2" t="s">
        <v>24</v>
      </c>
      <c r="F227" s="2">
        <v>7.0000000000000007E-2</v>
      </c>
      <c r="G227" s="2" t="s">
        <v>25</v>
      </c>
      <c r="H227" s="3">
        <v>41647</v>
      </c>
      <c r="I227" s="2">
        <f t="shared" si="3"/>
        <v>1.07</v>
      </c>
    </row>
    <row r="228" spans="1:9">
      <c r="A228" s="2" t="s">
        <v>227</v>
      </c>
      <c r="B228" s="2">
        <v>61570011101</v>
      </c>
      <c r="C228" s="2">
        <v>2.7400099999999998</v>
      </c>
      <c r="D228" s="2">
        <v>2.9317899999999999</v>
      </c>
      <c r="E228" s="2" t="s">
        <v>24</v>
      </c>
      <c r="F228" s="2">
        <v>7.0000000000000007E-2</v>
      </c>
      <c r="G228" s="2" t="s">
        <v>25</v>
      </c>
      <c r="H228" s="3">
        <v>41647</v>
      </c>
      <c r="I228" s="2">
        <f t="shared" si="3"/>
        <v>1.07</v>
      </c>
    </row>
    <row r="229" spans="1:9">
      <c r="A229" s="2" t="s">
        <v>228</v>
      </c>
      <c r="B229" s="2">
        <v>61570011201</v>
      </c>
      <c r="C229" s="2">
        <v>2.9025799999999999</v>
      </c>
      <c r="D229" s="2">
        <v>3.1057399999999999</v>
      </c>
      <c r="E229" s="2" t="s">
        <v>24</v>
      </c>
      <c r="F229" s="2">
        <v>7.0000000000000007E-2</v>
      </c>
      <c r="G229" s="2" t="s">
        <v>25</v>
      </c>
      <c r="H229" s="3">
        <v>41647</v>
      </c>
      <c r="I229" s="2">
        <f t="shared" si="3"/>
        <v>1.07</v>
      </c>
    </row>
    <row r="230" spans="1:9">
      <c r="A230" s="2" t="s">
        <v>229</v>
      </c>
      <c r="B230" s="2">
        <v>63459070060</v>
      </c>
      <c r="C230" s="2">
        <v>19.342289999999998</v>
      </c>
      <c r="D230" s="2">
        <v>21.263559999999998</v>
      </c>
      <c r="E230" s="2" t="s">
        <v>24</v>
      </c>
      <c r="F230" s="2">
        <v>9.9299999999999999E-2</v>
      </c>
      <c r="G230" s="2" t="s">
        <v>25</v>
      </c>
      <c r="H230" s="3">
        <v>41647</v>
      </c>
      <c r="I230" s="2">
        <f t="shared" si="3"/>
        <v>1.0992999999999999</v>
      </c>
    </row>
    <row r="231" spans="1:9">
      <c r="A231" s="2" t="s">
        <v>230</v>
      </c>
      <c r="B231" s="2">
        <v>9766304</v>
      </c>
      <c r="C231" s="2">
        <v>15.79311</v>
      </c>
      <c r="D231" s="2">
        <v>17.214490000000001</v>
      </c>
      <c r="E231" s="2" t="s">
        <v>24</v>
      </c>
      <c r="F231" s="2">
        <v>0.09</v>
      </c>
      <c r="G231" s="2" t="s">
        <v>25</v>
      </c>
      <c r="H231" s="3">
        <v>41647</v>
      </c>
      <c r="I231" s="2">
        <f t="shared" si="3"/>
        <v>1.0900000000000001</v>
      </c>
    </row>
    <row r="232" spans="1:9">
      <c r="A232" s="2" t="s">
        <v>231</v>
      </c>
      <c r="B232" s="2">
        <v>25141160</v>
      </c>
      <c r="C232" s="2">
        <v>3.6111399999999998</v>
      </c>
      <c r="D232" s="2">
        <v>3.9361799999999998</v>
      </c>
      <c r="E232" s="2" t="s">
        <v>24</v>
      </c>
      <c r="F232" s="2">
        <v>0.09</v>
      </c>
      <c r="G232" s="2" t="s">
        <v>25</v>
      </c>
      <c r="H232" s="3">
        <v>41647</v>
      </c>
      <c r="I232" s="2">
        <f t="shared" si="3"/>
        <v>1.0900000000000001</v>
      </c>
    </row>
    <row r="233" spans="1:9">
      <c r="A233" s="2" t="s">
        <v>232</v>
      </c>
      <c r="B233" s="2">
        <v>25142160</v>
      </c>
      <c r="C233" s="2">
        <v>3.5934400000000002</v>
      </c>
      <c r="D233" s="2">
        <v>3.9168799999999999</v>
      </c>
      <c r="E233" s="2" t="s">
        <v>24</v>
      </c>
      <c r="F233" s="2">
        <v>0.09</v>
      </c>
      <c r="G233" s="2" t="s">
        <v>25</v>
      </c>
      <c r="H233" s="3">
        <v>41647</v>
      </c>
      <c r="I233" s="2">
        <f t="shared" si="3"/>
        <v>1.0900000000000001</v>
      </c>
    </row>
    <row r="234" spans="1:9">
      <c r="A234" s="2" t="s">
        <v>233</v>
      </c>
      <c r="B234" s="2">
        <v>15584010101</v>
      </c>
      <c r="C234" s="2">
        <v>60.686750000000004</v>
      </c>
      <c r="D234" s="2">
        <v>64.676289999999995</v>
      </c>
      <c r="E234" s="2" t="s">
        <v>24</v>
      </c>
      <c r="F234" s="2">
        <v>6.5699999999999995E-2</v>
      </c>
      <c r="G234" s="2" t="s">
        <v>25</v>
      </c>
      <c r="H234" s="3">
        <v>41647</v>
      </c>
      <c r="I234" s="2">
        <f t="shared" si="3"/>
        <v>1.0657000000000001</v>
      </c>
    </row>
    <row r="235" spans="1:9">
      <c r="A235" s="2" t="s">
        <v>234</v>
      </c>
      <c r="B235" s="2">
        <v>85173301</v>
      </c>
      <c r="C235" s="2">
        <v>22.198039999999999</v>
      </c>
      <c r="D235" s="2">
        <v>24.395340000000001</v>
      </c>
      <c r="E235" s="2" t="s">
        <v>24</v>
      </c>
      <c r="F235" s="2">
        <v>9.9000000000000005E-2</v>
      </c>
      <c r="G235" s="2" t="s">
        <v>25</v>
      </c>
      <c r="H235" s="3">
        <v>41647</v>
      </c>
      <c r="I235" s="2">
        <f t="shared" si="3"/>
        <v>1.099</v>
      </c>
    </row>
    <row r="236" spans="1:9">
      <c r="A236" s="2" t="s">
        <v>235</v>
      </c>
      <c r="B236" s="2">
        <v>85173303</v>
      </c>
      <c r="C236" s="2">
        <v>22.198039999999999</v>
      </c>
      <c r="D236" s="2">
        <v>24.395340000000001</v>
      </c>
      <c r="E236" s="2" t="s">
        <v>24</v>
      </c>
      <c r="F236" s="2">
        <v>9.9000000000000005E-2</v>
      </c>
      <c r="G236" s="2" t="s">
        <v>25</v>
      </c>
      <c r="H236" s="3">
        <v>41647</v>
      </c>
      <c r="I236" s="2">
        <f t="shared" si="3"/>
        <v>1.099</v>
      </c>
    </row>
    <row r="237" spans="1:9">
      <c r="A237" s="2" t="s">
        <v>236</v>
      </c>
      <c r="B237" s="2">
        <v>60793060801</v>
      </c>
      <c r="C237" s="2">
        <v>16.94838</v>
      </c>
      <c r="D237" s="2">
        <v>17.7958</v>
      </c>
      <c r="E237" s="2" t="s">
        <v>24</v>
      </c>
      <c r="F237" s="2">
        <v>0.05</v>
      </c>
      <c r="G237" s="2" t="s">
        <v>25</v>
      </c>
      <c r="H237" s="3">
        <v>41647</v>
      </c>
      <c r="I237" s="2">
        <f t="shared" si="3"/>
        <v>1.05</v>
      </c>
    </row>
    <row r="238" spans="1:9">
      <c r="A238" s="2" t="s">
        <v>237</v>
      </c>
      <c r="B238" s="2">
        <v>60793060501</v>
      </c>
      <c r="C238" s="2">
        <v>4.9493400000000003</v>
      </c>
      <c r="D238" s="2">
        <v>5.1967600000000003</v>
      </c>
      <c r="E238" s="2" t="s">
        <v>24</v>
      </c>
      <c r="F238" s="2">
        <v>0.05</v>
      </c>
      <c r="G238" s="2" t="s">
        <v>25</v>
      </c>
      <c r="H238" s="3">
        <v>41647</v>
      </c>
      <c r="I238" s="2">
        <f t="shared" si="3"/>
        <v>1.05</v>
      </c>
    </row>
    <row r="239" spans="1:9">
      <c r="A239" s="2" t="s">
        <v>238</v>
      </c>
      <c r="B239" s="2">
        <v>60793060301</v>
      </c>
      <c r="C239" s="2">
        <v>7.42265</v>
      </c>
      <c r="D239" s="2">
        <v>7.7937900000000004</v>
      </c>
      <c r="E239" s="2" t="s">
        <v>24</v>
      </c>
      <c r="F239" s="2">
        <v>0.05</v>
      </c>
      <c r="G239" s="2" t="s">
        <v>25</v>
      </c>
      <c r="H239" s="3">
        <v>41647</v>
      </c>
      <c r="I239" s="2">
        <f t="shared" si="3"/>
        <v>1.05</v>
      </c>
    </row>
    <row r="240" spans="1:9">
      <c r="A240" s="2" t="s">
        <v>239</v>
      </c>
      <c r="B240" s="2">
        <v>60793060601</v>
      </c>
      <c r="C240" s="2">
        <v>9.5009399999999999</v>
      </c>
      <c r="D240" s="2">
        <v>9.9759899999999995</v>
      </c>
      <c r="E240" s="2" t="s">
        <v>24</v>
      </c>
      <c r="F240" s="2">
        <v>0.05</v>
      </c>
      <c r="G240" s="2" t="s">
        <v>25</v>
      </c>
      <c r="H240" s="3">
        <v>41647</v>
      </c>
      <c r="I240" s="2">
        <f t="shared" si="3"/>
        <v>1.05</v>
      </c>
    </row>
    <row r="241" spans="1:9">
      <c r="A241" s="2" t="s">
        <v>240</v>
      </c>
      <c r="B241" s="2">
        <v>60793060401</v>
      </c>
      <c r="C241" s="2">
        <v>12.3736</v>
      </c>
      <c r="D241" s="2">
        <v>12.992279999999999</v>
      </c>
      <c r="E241" s="2" t="s">
        <v>24</v>
      </c>
      <c r="F241" s="2">
        <v>0.05</v>
      </c>
      <c r="G241" s="2" t="s">
        <v>25</v>
      </c>
      <c r="H241" s="3">
        <v>41647</v>
      </c>
      <c r="I241" s="2">
        <f t="shared" si="3"/>
        <v>1.05</v>
      </c>
    </row>
    <row r="242" spans="1:9">
      <c r="A242" s="2" t="s">
        <v>241</v>
      </c>
      <c r="B242" s="2">
        <v>60793060701</v>
      </c>
      <c r="C242" s="2">
        <v>13.728479999999999</v>
      </c>
      <c r="D242" s="2">
        <v>14.414910000000001</v>
      </c>
      <c r="E242" s="2" t="s">
        <v>24</v>
      </c>
      <c r="F242" s="2">
        <v>0.05</v>
      </c>
      <c r="G242" s="2" t="s">
        <v>25</v>
      </c>
      <c r="H242" s="3">
        <v>41647</v>
      </c>
      <c r="I242" s="2">
        <f t="shared" si="3"/>
        <v>1.05</v>
      </c>
    </row>
    <row r="243" spans="1:9">
      <c r="A243" s="2" t="s">
        <v>242</v>
      </c>
      <c r="B243" s="2">
        <v>23869430</v>
      </c>
      <c r="C243" s="2">
        <v>7.4324199999999996</v>
      </c>
      <c r="D243" s="2">
        <v>8.1756600000000006</v>
      </c>
      <c r="E243" s="2" t="s">
        <v>24</v>
      </c>
      <c r="F243" s="2">
        <v>0.1</v>
      </c>
      <c r="G243" s="2" t="s">
        <v>25</v>
      </c>
      <c r="H243" s="3">
        <v>41647</v>
      </c>
      <c r="I243" s="2">
        <f t="shared" si="3"/>
        <v>1.1000000000000001</v>
      </c>
    </row>
    <row r="244" spans="1:9">
      <c r="A244" s="2" t="s">
        <v>242</v>
      </c>
      <c r="B244" s="2">
        <v>23869450</v>
      </c>
      <c r="C244" s="2">
        <v>6.6978799999999996</v>
      </c>
      <c r="D244" s="2">
        <v>7.3677299999999999</v>
      </c>
      <c r="E244" s="2" t="s">
        <v>24</v>
      </c>
      <c r="F244" s="2">
        <v>0.1</v>
      </c>
      <c r="G244" s="2" t="s">
        <v>25</v>
      </c>
      <c r="H244" s="3">
        <v>41647</v>
      </c>
      <c r="I244" s="2">
        <f t="shared" si="3"/>
        <v>1.1000000000000001</v>
      </c>
    </row>
    <row r="245" spans="1:9">
      <c r="A245" s="2" t="s">
        <v>243</v>
      </c>
      <c r="B245" s="2">
        <v>68546014256</v>
      </c>
      <c r="C245" s="2">
        <v>13.96495</v>
      </c>
      <c r="D245" s="2">
        <v>15.34539</v>
      </c>
      <c r="E245" s="2" t="s">
        <v>24</v>
      </c>
      <c r="F245" s="2">
        <v>9.8900000000000002E-2</v>
      </c>
      <c r="G245" s="2" t="s">
        <v>25</v>
      </c>
      <c r="H245" s="3">
        <v>41647</v>
      </c>
      <c r="I245" s="2">
        <f t="shared" si="3"/>
        <v>1.0989</v>
      </c>
    </row>
    <row r="246" spans="1:9">
      <c r="A246" s="2" t="s">
        <v>244</v>
      </c>
      <c r="B246" s="2">
        <v>68546022956</v>
      </c>
      <c r="C246" s="2">
        <v>14.210839999999999</v>
      </c>
      <c r="D246" s="2">
        <v>15.61558</v>
      </c>
      <c r="E246" s="2" t="s">
        <v>24</v>
      </c>
      <c r="F246" s="2">
        <v>9.8799999999999999E-2</v>
      </c>
      <c r="G246" s="2" t="s">
        <v>25</v>
      </c>
      <c r="H246" s="3">
        <v>41647</v>
      </c>
      <c r="I246" s="2">
        <f t="shared" si="3"/>
        <v>1.0988</v>
      </c>
    </row>
    <row r="247" spans="1:9">
      <c r="A247" s="2" t="s">
        <v>245</v>
      </c>
      <c r="B247" s="2">
        <v>13010201</v>
      </c>
      <c r="C247" s="2">
        <v>0.90303</v>
      </c>
      <c r="D247" s="2">
        <v>0.96621000000000001</v>
      </c>
      <c r="E247" s="2" t="s">
        <v>24</v>
      </c>
      <c r="F247" s="2">
        <v>7.0000000000000007E-2</v>
      </c>
      <c r="G247" s="2" t="s">
        <v>25</v>
      </c>
      <c r="H247" s="3">
        <v>41647</v>
      </c>
      <c r="I247" s="2">
        <f t="shared" si="3"/>
        <v>1.07</v>
      </c>
    </row>
    <row r="248" spans="1:9">
      <c r="A248" s="2" t="s">
        <v>246</v>
      </c>
      <c r="B248" s="2">
        <v>3161112</v>
      </c>
      <c r="C248" s="2">
        <v>33.60801</v>
      </c>
      <c r="D248" s="2">
        <v>37.640970000000003</v>
      </c>
      <c r="E248" s="2" t="s">
        <v>24</v>
      </c>
      <c r="F248" s="2">
        <v>0.12</v>
      </c>
      <c r="G248" s="2" t="s">
        <v>25</v>
      </c>
      <c r="H248" s="3">
        <v>41647</v>
      </c>
      <c r="I248" s="2">
        <f t="shared" si="3"/>
        <v>1.1200000000000001</v>
      </c>
    </row>
    <row r="249" spans="1:9">
      <c r="A249" s="2" t="s">
        <v>247</v>
      </c>
      <c r="B249" s="2">
        <v>3161212</v>
      </c>
      <c r="C249" s="2">
        <v>33.895580000000002</v>
      </c>
      <c r="D249" s="2">
        <v>37.963050000000003</v>
      </c>
      <c r="E249" s="2" t="s">
        <v>24</v>
      </c>
      <c r="F249" s="2">
        <v>0.12</v>
      </c>
      <c r="G249" s="2" t="s">
        <v>25</v>
      </c>
      <c r="H249" s="3">
        <v>41647</v>
      </c>
      <c r="I249" s="2">
        <f t="shared" si="3"/>
        <v>1.1200000000000001</v>
      </c>
    </row>
    <row r="250" spans="1:9">
      <c r="A250" s="2" t="s">
        <v>248</v>
      </c>
      <c r="B250" s="2">
        <v>60793070110</v>
      </c>
      <c r="C250" s="2">
        <v>29.6739</v>
      </c>
      <c r="D250" s="2">
        <v>34.124989999999997</v>
      </c>
      <c r="E250" s="2" t="s">
        <v>24</v>
      </c>
      <c r="F250" s="2">
        <v>0.15</v>
      </c>
      <c r="G250" s="2" t="s">
        <v>25</v>
      </c>
      <c r="H250" s="3">
        <v>41647</v>
      </c>
      <c r="I250" s="2">
        <f t="shared" si="3"/>
        <v>1.1499999999999999</v>
      </c>
    </row>
    <row r="251" spans="1:9">
      <c r="A251" s="2" t="s">
        <v>249</v>
      </c>
      <c r="B251" s="2">
        <v>60793070210</v>
      </c>
      <c r="C251" s="2">
        <v>30.0579</v>
      </c>
      <c r="D251" s="2">
        <v>34.566589999999998</v>
      </c>
      <c r="E251" s="2" t="s">
        <v>24</v>
      </c>
      <c r="F251" s="2">
        <v>0.15</v>
      </c>
      <c r="G251" s="2" t="s">
        <v>25</v>
      </c>
      <c r="H251" s="3">
        <v>41647</v>
      </c>
      <c r="I251" s="2">
        <f t="shared" si="3"/>
        <v>1.1499999999999999</v>
      </c>
    </row>
    <row r="252" spans="1:9">
      <c r="A252" s="2" t="s">
        <v>250</v>
      </c>
      <c r="B252" s="2">
        <v>186077739</v>
      </c>
      <c r="C252" s="2">
        <v>3.8245900000000002</v>
      </c>
      <c r="D252" s="2">
        <v>3.9393600000000002</v>
      </c>
      <c r="E252" s="2" t="s">
        <v>24</v>
      </c>
      <c r="F252" s="2">
        <v>0.03</v>
      </c>
      <c r="G252" s="2" t="s">
        <v>25</v>
      </c>
      <c r="H252" s="3">
        <v>41647</v>
      </c>
      <c r="I252" s="2">
        <f t="shared" si="3"/>
        <v>1.03</v>
      </c>
    </row>
    <row r="253" spans="1:9">
      <c r="A253" s="2" t="s">
        <v>251</v>
      </c>
      <c r="B253" s="2">
        <v>63402091130</v>
      </c>
      <c r="C253" s="2">
        <v>3.9242699999999999</v>
      </c>
      <c r="D253" s="2">
        <v>4.1762100000000002</v>
      </c>
      <c r="E253" s="2" t="s">
        <v>24</v>
      </c>
      <c r="F253" s="2">
        <v>6.4199999999999993E-2</v>
      </c>
      <c r="G253" s="2" t="s">
        <v>25</v>
      </c>
      <c r="H253" s="3">
        <v>41647</v>
      </c>
      <c r="I253" s="2">
        <f t="shared" si="3"/>
        <v>1.0642</v>
      </c>
    </row>
    <row r="254" spans="1:9">
      <c r="A254" s="2" t="s">
        <v>251</v>
      </c>
      <c r="B254" s="2">
        <v>63402091164</v>
      </c>
      <c r="C254" s="2">
        <v>3.94278</v>
      </c>
      <c r="D254" s="2">
        <v>4.1959099999999996</v>
      </c>
      <c r="E254" s="2" t="s">
        <v>24</v>
      </c>
      <c r="F254" s="2">
        <v>6.4199999999999993E-2</v>
      </c>
      <c r="G254" s="2" t="s">
        <v>25</v>
      </c>
      <c r="H254" s="3">
        <v>41647</v>
      </c>
      <c r="I254" s="2">
        <f t="shared" si="3"/>
        <v>1.0642</v>
      </c>
    </row>
    <row r="255" spans="1:9">
      <c r="A255" s="2" t="s">
        <v>252</v>
      </c>
      <c r="B255" s="2">
        <v>66780021904</v>
      </c>
      <c r="C255" s="2">
        <v>91.856359999999995</v>
      </c>
      <c r="D255" s="2">
        <v>99.20487</v>
      </c>
      <c r="E255" s="2" t="s">
        <v>24</v>
      </c>
      <c r="F255" s="2">
        <v>0.08</v>
      </c>
      <c r="G255" s="2" t="s">
        <v>25</v>
      </c>
      <c r="H255" s="3">
        <v>41647</v>
      </c>
      <c r="I255" s="2">
        <f t="shared" si="3"/>
        <v>1.08</v>
      </c>
    </row>
    <row r="256" spans="1:9">
      <c r="A256" s="2" t="s">
        <v>253</v>
      </c>
      <c r="B256" s="2">
        <v>66780021008</v>
      </c>
      <c r="C256" s="2">
        <v>144.01428999999999</v>
      </c>
      <c r="D256" s="2">
        <v>161.29599999999999</v>
      </c>
      <c r="E256" s="2" t="s">
        <v>24</v>
      </c>
      <c r="F256" s="2">
        <v>0.12</v>
      </c>
      <c r="G256" s="2" t="s">
        <v>25</v>
      </c>
      <c r="H256" s="3">
        <v>41647</v>
      </c>
      <c r="I256" s="2">
        <f t="shared" si="3"/>
        <v>1.1200000000000001</v>
      </c>
    </row>
    <row r="257" spans="1:9">
      <c r="A257" s="2" t="s">
        <v>254</v>
      </c>
      <c r="B257" s="2">
        <v>66780021007</v>
      </c>
      <c r="C257" s="2">
        <v>285.09804000000003</v>
      </c>
      <c r="D257" s="2">
        <v>319.30981000000003</v>
      </c>
      <c r="E257" s="2" t="s">
        <v>24</v>
      </c>
      <c r="F257" s="2">
        <v>0.12</v>
      </c>
      <c r="G257" s="2" t="s">
        <v>25</v>
      </c>
      <c r="H257" s="3">
        <v>41647</v>
      </c>
      <c r="I257" s="2">
        <f t="shared" si="3"/>
        <v>1.1200000000000001</v>
      </c>
    </row>
    <row r="258" spans="1:9">
      <c r="A258" s="2" t="s">
        <v>255</v>
      </c>
      <c r="B258" s="2">
        <v>69216030</v>
      </c>
      <c r="C258" s="2">
        <v>6.0989300000000002</v>
      </c>
      <c r="D258" s="2">
        <v>6.64771</v>
      </c>
      <c r="E258" s="2" t="s">
        <v>24</v>
      </c>
      <c r="F258" s="2">
        <v>0.09</v>
      </c>
      <c r="G258" s="2" t="s">
        <v>25</v>
      </c>
      <c r="H258" s="3">
        <v>41647</v>
      </c>
      <c r="I258" s="2">
        <f t="shared" si="3"/>
        <v>1.0900000000000001</v>
      </c>
    </row>
    <row r="259" spans="1:9">
      <c r="A259" s="2" t="s">
        <v>256</v>
      </c>
      <c r="B259" s="2">
        <v>69218030</v>
      </c>
      <c r="C259" s="2">
        <v>8.4401700000000002</v>
      </c>
      <c r="D259" s="2">
        <v>9.1997</v>
      </c>
      <c r="E259" s="2" t="s">
        <v>24</v>
      </c>
      <c r="F259" s="2">
        <v>0.09</v>
      </c>
      <c r="G259" s="2" t="s">
        <v>25</v>
      </c>
      <c r="H259" s="3">
        <v>41647</v>
      </c>
      <c r="I259" s="2">
        <f t="shared" ref="I259:I322" si="4">1+F259</f>
        <v>1.0900000000000001</v>
      </c>
    </row>
    <row r="260" spans="1:9">
      <c r="A260" s="2" t="s">
        <v>257</v>
      </c>
      <c r="B260" s="2">
        <v>69225030</v>
      </c>
      <c r="C260" s="2">
        <v>8.23353</v>
      </c>
      <c r="D260" s="2">
        <v>8.9744700000000002</v>
      </c>
      <c r="E260" s="2" t="s">
        <v>24</v>
      </c>
      <c r="F260" s="2">
        <v>0.09</v>
      </c>
      <c r="G260" s="2" t="s">
        <v>25</v>
      </c>
      <c r="H260" s="3">
        <v>41647</v>
      </c>
      <c r="I260" s="2">
        <f t="shared" si="4"/>
        <v>1.0900000000000001</v>
      </c>
    </row>
    <row r="261" spans="1:9">
      <c r="A261" s="2" t="s">
        <v>258</v>
      </c>
      <c r="B261" s="2">
        <v>69227030</v>
      </c>
      <c r="C261" s="2">
        <v>8.5380099999999999</v>
      </c>
      <c r="D261" s="2">
        <v>9.3063500000000001</v>
      </c>
      <c r="E261" s="2" t="s">
        <v>24</v>
      </c>
      <c r="F261" s="2">
        <v>0.09</v>
      </c>
      <c r="G261" s="2" t="s">
        <v>25</v>
      </c>
      <c r="H261" s="3">
        <v>41647</v>
      </c>
      <c r="I261" s="2">
        <f t="shared" si="4"/>
        <v>1.0900000000000001</v>
      </c>
    </row>
    <row r="262" spans="1:9">
      <c r="A262" s="2" t="s">
        <v>259</v>
      </c>
      <c r="B262" s="2">
        <v>69215030</v>
      </c>
      <c r="C262" s="2">
        <v>6.1008500000000003</v>
      </c>
      <c r="D262" s="2">
        <v>6.6497999999999999</v>
      </c>
      <c r="E262" s="2" t="s">
        <v>24</v>
      </c>
      <c r="F262" s="2">
        <v>0.09</v>
      </c>
      <c r="G262" s="2" t="s">
        <v>25</v>
      </c>
      <c r="H262" s="3">
        <v>41647</v>
      </c>
      <c r="I262" s="2">
        <f t="shared" si="4"/>
        <v>1.0900000000000001</v>
      </c>
    </row>
    <row r="263" spans="1:9">
      <c r="A263" s="2" t="s">
        <v>260</v>
      </c>
      <c r="B263" s="2">
        <v>69217030</v>
      </c>
      <c r="C263" s="2">
        <v>8.4063199999999991</v>
      </c>
      <c r="D263" s="2">
        <v>9.1628000000000007</v>
      </c>
      <c r="E263" s="2" t="s">
        <v>24</v>
      </c>
      <c r="F263" s="2">
        <v>0.09</v>
      </c>
      <c r="G263" s="2" t="s">
        <v>25</v>
      </c>
      <c r="H263" s="3">
        <v>41647</v>
      </c>
      <c r="I263" s="2">
        <f t="shared" si="4"/>
        <v>1.0900000000000001</v>
      </c>
    </row>
    <row r="264" spans="1:9">
      <c r="A264" s="2" t="s">
        <v>261</v>
      </c>
      <c r="B264" s="2">
        <v>69219030</v>
      </c>
      <c r="C264" s="2">
        <v>8.4805799999999998</v>
      </c>
      <c r="D264" s="2">
        <v>9.2437500000000004</v>
      </c>
      <c r="E264" s="2" t="s">
        <v>24</v>
      </c>
      <c r="F264" s="2">
        <v>0.09</v>
      </c>
      <c r="G264" s="2" t="s">
        <v>25</v>
      </c>
      <c r="H264" s="3">
        <v>41647</v>
      </c>
      <c r="I264" s="2">
        <f t="shared" si="4"/>
        <v>1.0900000000000001</v>
      </c>
    </row>
    <row r="265" spans="1:9">
      <c r="A265" s="2" t="s">
        <v>262</v>
      </c>
      <c r="B265" s="2">
        <v>69226030</v>
      </c>
      <c r="C265" s="2">
        <v>8.6074699999999993</v>
      </c>
      <c r="D265" s="2">
        <v>9.3820599999999992</v>
      </c>
      <c r="E265" s="2" t="s">
        <v>24</v>
      </c>
      <c r="F265" s="2">
        <v>0.09</v>
      </c>
      <c r="G265" s="2" t="s">
        <v>25</v>
      </c>
      <c r="H265" s="3">
        <v>41647</v>
      </c>
      <c r="I265" s="2">
        <f t="shared" si="4"/>
        <v>1.0900000000000001</v>
      </c>
    </row>
    <row r="266" spans="1:9">
      <c r="A266" s="2" t="s">
        <v>263</v>
      </c>
      <c r="B266" s="2">
        <v>25189131</v>
      </c>
      <c r="C266" s="2">
        <v>4.0759600000000002</v>
      </c>
      <c r="D266" s="2">
        <v>4.3613200000000001</v>
      </c>
      <c r="E266" s="2" t="s">
        <v>24</v>
      </c>
      <c r="F266" s="2">
        <v>7.0000000000000007E-2</v>
      </c>
      <c r="G266" s="2" t="s">
        <v>25</v>
      </c>
      <c r="H266" s="3">
        <v>41647</v>
      </c>
      <c r="I266" s="2">
        <f t="shared" si="4"/>
        <v>1.07</v>
      </c>
    </row>
    <row r="267" spans="1:9">
      <c r="A267" s="2" t="s">
        <v>264</v>
      </c>
      <c r="B267" s="2">
        <v>58914017014</v>
      </c>
      <c r="C267" s="2">
        <v>0.23924000000000001</v>
      </c>
      <c r="D267" s="2">
        <v>0.25718000000000002</v>
      </c>
      <c r="E267" s="2" t="s">
        <v>24</v>
      </c>
      <c r="F267" s="2">
        <v>7.4999999999999997E-2</v>
      </c>
      <c r="G267" s="2" t="s">
        <v>25</v>
      </c>
      <c r="H267" s="3">
        <v>41647</v>
      </c>
      <c r="I267" s="2">
        <f t="shared" si="4"/>
        <v>1.075</v>
      </c>
    </row>
    <row r="268" spans="1:9">
      <c r="A268" s="2" t="s">
        <v>265</v>
      </c>
      <c r="B268" s="2">
        <v>74304530</v>
      </c>
      <c r="C268" s="2">
        <v>3.3575599999999999</v>
      </c>
      <c r="D268" s="2">
        <v>3.6899700000000002</v>
      </c>
      <c r="E268" s="2" t="s">
        <v>24</v>
      </c>
      <c r="F268" s="2">
        <v>9.9000000000000005E-2</v>
      </c>
      <c r="G268" s="2" t="s">
        <v>25</v>
      </c>
      <c r="H268" s="3">
        <v>41647</v>
      </c>
      <c r="I268" s="2">
        <f t="shared" si="4"/>
        <v>1.099</v>
      </c>
    </row>
    <row r="269" spans="1:9">
      <c r="A269" s="2" t="s">
        <v>266</v>
      </c>
      <c r="B269" s="2">
        <v>74306230</v>
      </c>
      <c r="C269" s="2">
        <v>3.94306</v>
      </c>
      <c r="D269" s="2">
        <v>4.33331</v>
      </c>
      <c r="E269" s="2" t="s">
        <v>24</v>
      </c>
      <c r="F269" s="2">
        <v>9.9000000000000005E-2</v>
      </c>
      <c r="G269" s="2" t="s">
        <v>25</v>
      </c>
      <c r="H269" s="3">
        <v>41647</v>
      </c>
      <c r="I269" s="2">
        <f t="shared" si="4"/>
        <v>1.099</v>
      </c>
    </row>
    <row r="270" spans="1:9">
      <c r="A270" s="2" t="s">
        <v>267</v>
      </c>
      <c r="B270" s="2">
        <v>49276066</v>
      </c>
      <c r="C270" s="2">
        <v>1.96275</v>
      </c>
      <c r="D270" s="2">
        <v>2.1001799999999999</v>
      </c>
      <c r="E270" s="2" t="s">
        <v>24</v>
      </c>
      <c r="F270" s="2">
        <v>7.0000000000000007E-2</v>
      </c>
      <c r="G270" s="2" t="s">
        <v>25</v>
      </c>
      <c r="H270" s="3">
        <v>41647</v>
      </c>
      <c r="I270" s="2">
        <f t="shared" si="4"/>
        <v>1.07</v>
      </c>
    </row>
    <row r="271" spans="1:9">
      <c r="A271" s="2" t="s">
        <v>268</v>
      </c>
      <c r="B271" s="2">
        <v>49277066</v>
      </c>
      <c r="C271" s="2">
        <v>2.08161</v>
      </c>
      <c r="D271" s="2">
        <v>2.2272799999999999</v>
      </c>
      <c r="E271" s="2" t="s">
        <v>24</v>
      </c>
      <c r="F271" s="2">
        <v>7.0000000000000007E-2</v>
      </c>
      <c r="G271" s="2" t="s">
        <v>25</v>
      </c>
      <c r="H271" s="3">
        <v>41647</v>
      </c>
      <c r="I271" s="2">
        <f t="shared" si="4"/>
        <v>1.07</v>
      </c>
    </row>
    <row r="272" spans="1:9">
      <c r="A272" s="2" t="s">
        <v>269</v>
      </c>
      <c r="B272" s="2">
        <v>49271030</v>
      </c>
      <c r="C272" s="2">
        <v>2.25407</v>
      </c>
      <c r="D272" s="2">
        <v>2.4119700000000002</v>
      </c>
      <c r="E272" s="2" t="s">
        <v>24</v>
      </c>
      <c r="F272" s="2">
        <v>7.0099999999999996E-2</v>
      </c>
      <c r="G272" s="2" t="s">
        <v>25</v>
      </c>
      <c r="H272" s="3">
        <v>41647</v>
      </c>
      <c r="I272" s="2">
        <f t="shared" si="4"/>
        <v>1.0701000000000001</v>
      </c>
    </row>
    <row r="273" spans="1:9">
      <c r="A273" s="2" t="s">
        <v>270</v>
      </c>
      <c r="B273" s="2">
        <v>9370105</v>
      </c>
      <c r="C273" s="2">
        <v>45.847999999999999</v>
      </c>
      <c r="D273" s="2">
        <v>48.14132</v>
      </c>
      <c r="E273" s="2" t="s">
        <v>24</v>
      </c>
      <c r="F273" s="2">
        <v>0.05</v>
      </c>
      <c r="G273" s="2" t="s">
        <v>25</v>
      </c>
      <c r="H273" s="3">
        <v>41647</v>
      </c>
      <c r="I273" s="2">
        <f t="shared" si="4"/>
        <v>1.05</v>
      </c>
    </row>
    <row r="274" spans="1:9">
      <c r="A274" s="2" t="s">
        <v>271</v>
      </c>
      <c r="B274" s="2">
        <v>9768601</v>
      </c>
      <c r="C274" s="2">
        <v>60.024140000000003</v>
      </c>
      <c r="D274" s="2">
        <v>63.025350000000003</v>
      </c>
      <c r="E274" s="2" t="s">
        <v>24</v>
      </c>
      <c r="F274" s="2">
        <v>0.05</v>
      </c>
      <c r="G274" s="2" t="s">
        <v>25</v>
      </c>
      <c r="H274" s="3">
        <v>41647</v>
      </c>
      <c r="I274" s="2">
        <f t="shared" si="4"/>
        <v>1.05</v>
      </c>
    </row>
    <row r="275" spans="1:9">
      <c r="A275" s="2" t="s">
        <v>272</v>
      </c>
      <c r="B275" s="2">
        <v>25152031</v>
      </c>
      <c r="C275" s="2">
        <v>3.4187599999999998</v>
      </c>
      <c r="D275" s="2">
        <v>3.7414900000000002</v>
      </c>
      <c r="E275" s="2" t="s">
        <v>24</v>
      </c>
      <c r="F275" s="2">
        <v>9.4399999999999998E-2</v>
      </c>
      <c r="G275" s="2" t="s">
        <v>25</v>
      </c>
      <c r="H275" s="3">
        <v>41647</v>
      </c>
      <c r="I275" s="2">
        <f t="shared" si="4"/>
        <v>1.0944</v>
      </c>
    </row>
    <row r="276" spans="1:9">
      <c r="A276" s="2" t="s">
        <v>273</v>
      </c>
      <c r="B276" s="2">
        <v>25152531</v>
      </c>
      <c r="C276" s="2">
        <v>5.6192299999999999</v>
      </c>
      <c r="D276" s="2">
        <v>6.1496300000000002</v>
      </c>
      <c r="E276" s="2" t="s">
        <v>24</v>
      </c>
      <c r="F276" s="2">
        <v>9.4399999999999998E-2</v>
      </c>
      <c r="G276" s="2" t="s">
        <v>25</v>
      </c>
      <c r="H276" s="3">
        <v>41647</v>
      </c>
      <c r="I276" s="2">
        <f t="shared" si="4"/>
        <v>1.0944</v>
      </c>
    </row>
    <row r="277" spans="1:9">
      <c r="A277" s="2" t="s">
        <v>274</v>
      </c>
      <c r="B277" s="2">
        <v>25153001</v>
      </c>
      <c r="C277" s="2">
        <v>8.4052299999999995</v>
      </c>
      <c r="D277" s="2">
        <v>9.1986899999999991</v>
      </c>
      <c r="E277" s="2" t="s">
        <v>24</v>
      </c>
      <c r="F277" s="2">
        <v>9.4399999999999998E-2</v>
      </c>
      <c r="G277" s="2" t="s">
        <v>25</v>
      </c>
      <c r="H277" s="3">
        <v>41647</v>
      </c>
      <c r="I277" s="2">
        <f t="shared" si="4"/>
        <v>1.0944</v>
      </c>
    </row>
    <row r="278" spans="1:9">
      <c r="A278" s="2" t="s">
        <v>275</v>
      </c>
      <c r="B278" s="2">
        <v>25151501</v>
      </c>
      <c r="C278" s="2">
        <v>1.58813</v>
      </c>
      <c r="D278" s="2">
        <v>1.7380100000000001</v>
      </c>
      <c r="E278" s="2" t="s">
        <v>24</v>
      </c>
      <c r="F278" s="2">
        <v>9.4399999999999998E-2</v>
      </c>
      <c r="G278" s="2" t="s">
        <v>25</v>
      </c>
      <c r="H278" s="3">
        <v>41647</v>
      </c>
      <c r="I278" s="2">
        <f t="shared" si="4"/>
        <v>1.0944</v>
      </c>
    </row>
    <row r="279" spans="1:9">
      <c r="A279" s="2" t="s">
        <v>276</v>
      </c>
      <c r="B279" s="2">
        <v>71052524</v>
      </c>
      <c r="C279" s="2">
        <v>1.95919</v>
      </c>
      <c r="D279" s="2">
        <v>2.0962999999999998</v>
      </c>
      <c r="E279" s="2" t="s">
        <v>24</v>
      </c>
      <c r="F279" s="2">
        <v>7.0000000000000007E-2</v>
      </c>
      <c r="G279" s="2" t="s">
        <v>25</v>
      </c>
      <c r="H279" s="3">
        <v>41647</v>
      </c>
      <c r="I279" s="2">
        <f t="shared" si="4"/>
        <v>1.07</v>
      </c>
    </row>
    <row r="280" spans="1:9">
      <c r="A280" s="2" t="s">
        <v>277</v>
      </c>
      <c r="B280" s="2">
        <v>51285044102</v>
      </c>
      <c r="C280" s="2">
        <v>3.45418</v>
      </c>
      <c r="D280" s="2">
        <v>3.613</v>
      </c>
      <c r="E280" s="2" t="s">
        <v>24</v>
      </c>
      <c r="F280" s="2">
        <v>4.5999999999999999E-2</v>
      </c>
      <c r="G280" s="2" t="s">
        <v>25</v>
      </c>
      <c r="H280" s="3">
        <v>41647</v>
      </c>
      <c r="I280" s="2">
        <f t="shared" si="4"/>
        <v>1.046</v>
      </c>
    </row>
    <row r="281" spans="1:9">
      <c r="A281" s="2" t="s">
        <v>278</v>
      </c>
      <c r="B281" s="2">
        <v>51285044602</v>
      </c>
      <c r="C281" s="2">
        <v>3.3978000000000002</v>
      </c>
      <c r="D281" s="2">
        <v>3.55403</v>
      </c>
      <c r="E281" s="2" t="s">
        <v>24</v>
      </c>
      <c r="F281" s="2">
        <v>4.5999999999999999E-2</v>
      </c>
      <c r="G281" s="2" t="s">
        <v>25</v>
      </c>
      <c r="H281" s="3">
        <v>41647</v>
      </c>
      <c r="I281" s="2">
        <f t="shared" si="4"/>
        <v>1.046</v>
      </c>
    </row>
    <row r="282" spans="1:9">
      <c r="A282" s="2" t="s">
        <v>279</v>
      </c>
      <c r="B282" s="2">
        <v>51285044202</v>
      </c>
      <c r="C282" s="2">
        <v>3.41296</v>
      </c>
      <c r="D282" s="2">
        <v>3.56989</v>
      </c>
      <c r="E282" s="2" t="s">
        <v>24</v>
      </c>
      <c r="F282" s="2">
        <v>4.5999999999999999E-2</v>
      </c>
      <c r="G282" s="2" t="s">
        <v>25</v>
      </c>
      <c r="H282" s="3">
        <v>41647</v>
      </c>
      <c r="I282" s="2">
        <f t="shared" si="4"/>
        <v>1.046</v>
      </c>
    </row>
    <row r="283" spans="1:9">
      <c r="A283" s="2" t="s">
        <v>280</v>
      </c>
      <c r="B283" s="2">
        <v>51285044302</v>
      </c>
      <c r="C283" s="2">
        <v>3.3868</v>
      </c>
      <c r="D283" s="2">
        <v>3.5425200000000001</v>
      </c>
      <c r="E283" s="2" t="s">
        <v>24</v>
      </c>
      <c r="F283" s="2">
        <v>4.5999999999999999E-2</v>
      </c>
      <c r="G283" s="2" t="s">
        <v>25</v>
      </c>
      <c r="H283" s="3">
        <v>41647</v>
      </c>
      <c r="I283" s="2">
        <f t="shared" si="4"/>
        <v>1.046</v>
      </c>
    </row>
    <row r="284" spans="1:9">
      <c r="A284" s="2" t="s">
        <v>281</v>
      </c>
      <c r="B284" s="2">
        <v>51285044402</v>
      </c>
      <c r="C284" s="2">
        <v>3.3971900000000002</v>
      </c>
      <c r="D284" s="2">
        <v>3.5533999999999999</v>
      </c>
      <c r="E284" s="2" t="s">
        <v>24</v>
      </c>
      <c r="F284" s="2">
        <v>4.5999999999999999E-2</v>
      </c>
      <c r="G284" s="2" t="s">
        <v>25</v>
      </c>
      <c r="H284" s="3">
        <v>41647</v>
      </c>
      <c r="I284" s="2">
        <f t="shared" si="4"/>
        <v>1.046</v>
      </c>
    </row>
    <row r="285" spans="1:9">
      <c r="A285" s="2" t="s">
        <v>282</v>
      </c>
      <c r="B285" s="2">
        <v>69046856</v>
      </c>
      <c r="C285" s="2">
        <v>3.4324400000000002</v>
      </c>
      <c r="D285" s="2">
        <v>3.6535199999999999</v>
      </c>
      <c r="E285" s="2" t="s">
        <v>24</v>
      </c>
      <c r="F285" s="2">
        <v>6.4399999999999999E-2</v>
      </c>
      <c r="G285" s="2" t="s">
        <v>25</v>
      </c>
      <c r="H285" s="3">
        <v>41647</v>
      </c>
      <c r="I285" s="2">
        <f t="shared" si="4"/>
        <v>1.0644</v>
      </c>
    </row>
    <row r="286" spans="1:9">
      <c r="A286" s="2" t="s">
        <v>283</v>
      </c>
      <c r="B286" s="2">
        <v>69046911</v>
      </c>
      <c r="C286" s="2">
        <v>3.4716999999999998</v>
      </c>
      <c r="D286" s="2">
        <v>3.6953100000000001</v>
      </c>
      <c r="E286" s="2" t="s">
        <v>24</v>
      </c>
      <c r="F286" s="2">
        <v>6.4399999999999999E-2</v>
      </c>
      <c r="G286" s="2" t="s">
        <v>25</v>
      </c>
      <c r="H286" s="3">
        <v>41647</v>
      </c>
      <c r="I286" s="2">
        <f t="shared" si="4"/>
        <v>1.0644</v>
      </c>
    </row>
    <row r="287" spans="1:9">
      <c r="A287" s="2" t="s">
        <v>284</v>
      </c>
      <c r="B287" s="2">
        <v>69046997</v>
      </c>
      <c r="C287" s="2">
        <v>3.4716999999999998</v>
      </c>
      <c r="D287" s="2">
        <v>3.6953100000000001</v>
      </c>
      <c r="E287" s="2" t="s">
        <v>24</v>
      </c>
      <c r="F287" s="2">
        <v>6.4399999999999999E-2</v>
      </c>
      <c r="G287" s="2" t="s">
        <v>25</v>
      </c>
      <c r="H287" s="3">
        <v>41647</v>
      </c>
      <c r="I287" s="2">
        <f t="shared" si="4"/>
        <v>1.0644</v>
      </c>
    </row>
    <row r="288" spans="1:9">
      <c r="A288" s="2" t="s">
        <v>285</v>
      </c>
      <c r="B288" s="2">
        <v>69046956</v>
      </c>
      <c r="C288" s="2">
        <v>3.4716999999999998</v>
      </c>
      <c r="D288" s="2">
        <v>3.6953100000000001</v>
      </c>
      <c r="E288" s="2" t="s">
        <v>24</v>
      </c>
      <c r="F288" s="2">
        <v>6.4399999999999999E-2</v>
      </c>
      <c r="G288" s="2" t="s">
        <v>25</v>
      </c>
      <c r="H288" s="3">
        <v>41647</v>
      </c>
      <c r="I288" s="2">
        <f t="shared" si="4"/>
        <v>1.0644</v>
      </c>
    </row>
    <row r="289" spans="1:9">
      <c r="A289" s="2" t="s">
        <v>286</v>
      </c>
      <c r="B289" s="2">
        <v>69047102</v>
      </c>
      <c r="C289" s="2">
        <v>3.6633900000000001</v>
      </c>
      <c r="D289" s="2">
        <v>3.8993799999999998</v>
      </c>
      <c r="E289" s="2" t="s">
        <v>24</v>
      </c>
      <c r="F289" s="2">
        <v>6.4399999999999999E-2</v>
      </c>
      <c r="G289" s="2" t="s">
        <v>25</v>
      </c>
      <c r="H289" s="3">
        <v>41647</v>
      </c>
      <c r="I289" s="2">
        <f t="shared" si="4"/>
        <v>1.0644</v>
      </c>
    </row>
    <row r="290" spans="1:9">
      <c r="A290" s="2" t="s">
        <v>287</v>
      </c>
      <c r="B290" s="2">
        <v>50474071079</v>
      </c>
      <c r="C290" s="2">
        <v>2442.0936400000001</v>
      </c>
      <c r="D290" s="2">
        <v>2683.8609099999999</v>
      </c>
      <c r="E290" s="2" t="s">
        <v>24</v>
      </c>
      <c r="F290" s="2">
        <v>9.9000000000000005E-2</v>
      </c>
      <c r="G290" s="2" t="s">
        <v>25</v>
      </c>
      <c r="H290" s="3">
        <v>41647</v>
      </c>
      <c r="I290" s="2">
        <f t="shared" si="4"/>
        <v>1.099</v>
      </c>
    </row>
    <row r="291" spans="1:9">
      <c r="A291" s="2" t="s">
        <v>288</v>
      </c>
      <c r="B291" s="2">
        <v>9766701</v>
      </c>
      <c r="C291" s="2">
        <v>27.801729999999999</v>
      </c>
      <c r="D291" s="2">
        <v>29.19237</v>
      </c>
      <c r="E291" s="2" t="s">
        <v>24</v>
      </c>
      <c r="F291" s="2">
        <v>0.05</v>
      </c>
      <c r="G291" s="2" t="s">
        <v>25</v>
      </c>
      <c r="H291" s="3">
        <v>41647</v>
      </c>
      <c r="I291" s="2">
        <f t="shared" si="4"/>
        <v>1.05</v>
      </c>
    </row>
    <row r="292" spans="1:9">
      <c r="A292" s="2" t="s">
        <v>289</v>
      </c>
      <c r="B292" s="2">
        <v>299384704</v>
      </c>
      <c r="C292" s="2">
        <v>4.2398600000000002</v>
      </c>
      <c r="D292" s="2">
        <v>4.8752899999999997</v>
      </c>
      <c r="E292" s="2" t="s">
        <v>24</v>
      </c>
      <c r="F292" s="2">
        <v>0.14990000000000001</v>
      </c>
      <c r="G292" s="2" t="s">
        <v>25</v>
      </c>
      <c r="H292" s="3">
        <v>41647</v>
      </c>
      <c r="I292" s="2">
        <f t="shared" si="4"/>
        <v>1.1498999999999999</v>
      </c>
    </row>
    <row r="293" spans="1:9">
      <c r="A293" s="2" t="s">
        <v>290</v>
      </c>
      <c r="B293" s="2">
        <v>299384902</v>
      </c>
      <c r="C293" s="2">
        <v>4.5542299999999996</v>
      </c>
      <c r="D293" s="2">
        <v>4.9821900000000001</v>
      </c>
      <c r="E293" s="2" t="s">
        <v>24</v>
      </c>
      <c r="F293" s="2">
        <v>9.4E-2</v>
      </c>
      <c r="G293" s="2" t="s">
        <v>25</v>
      </c>
      <c r="H293" s="3">
        <v>41647</v>
      </c>
      <c r="I293" s="2">
        <f t="shared" si="4"/>
        <v>1.0940000000000001</v>
      </c>
    </row>
    <row r="294" spans="1:9">
      <c r="A294" s="2" t="s">
        <v>290</v>
      </c>
      <c r="B294" s="2">
        <v>299384904</v>
      </c>
      <c r="C294" s="2">
        <v>3.88144</v>
      </c>
      <c r="D294" s="2">
        <v>4.24641</v>
      </c>
      <c r="E294" s="2" t="s">
        <v>24</v>
      </c>
      <c r="F294" s="2">
        <v>9.4E-2</v>
      </c>
      <c r="G294" s="2" t="s">
        <v>25</v>
      </c>
      <c r="H294" s="3">
        <v>41647</v>
      </c>
      <c r="I294" s="2">
        <f t="shared" si="4"/>
        <v>1.0940000000000001</v>
      </c>
    </row>
    <row r="295" spans="1:9">
      <c r="A295" s="2" t="s">
        <v>291</v>
      </c>
      <c r="B295" s="2">
        <v>299384804</v>
      </c>
      <c r="C295" s="2">
        <v>6.0116399999999999</v>
      </c>
      <c r="D295" s="2">
        <v>6.6129199999999999</v>
      </c>
      <c r="E295" s="2" t="s">
        <v>24</v>
      </c>
      <c r="F295" s="2">
        <v>0.1</v>
      </c>
      <c r="G295" s="2" t="s">
        <v>25</v>
      </c>
      <c r="H295" s="3">
        <v>41647</v>
      </c>
      <c r="I295" s="2">
        <f t="shared" si="4"/>
        <v>1.1000000000000001</v>
      </c>
    </row>
    <row r="296" spans="1:9">
      <c r="A296" s="2" t="s">
        <v>292</v>
      </c>
      <c r="B296" s="2">
        <v>67857080445</v>
      </c>
      <c r="C296" s="2">
        <v>4.9108700000000001</v>
      </c>
      <c r="D296" s="2">
        <v>6.3843300000000003</v>
      </c>
      <c r="E296" s="2" t="s">
        <v>24</v>
      </c>
      <c r="F296" s="2">
        <v>0.3</v>
      </c>
      <c r="G296" s="2" t="s">
        <v>25</v>
      </c>
      <c r="H296" s="3">
        <v>41647</v>
      </c>
      <c r="I296" s="2">
        <f t="shared" si="4"/>
        <v>1.3</v>
      </c>
    </row>
    <row r="297" spans="1:9">
      <c r="A297" s="2" t="s">
        <v>292</v>
      </c>
      <c r="B297" s="2">
        <v>67857080490</v>
      </c>
      <c r="C297" s="2">
        <v>4.9037600000000001</v>
      </c>
      <c r="D297" s="2">
        <v>6.3748899999999997</v>
      </c>
      <c r="E297" s="2" t="s">
        <v>24</v>
      </c>
      <c r="F297" s="2">
        <v>0.3</v>
      </c>
      <c r="G297" s="2" t="s">
        <v>25</v>
      </c>
      <c r="H297" s="3">
        <v>41647</v>
      </c>
      <c r="I297" s="2">
        <f t="shared" si="4"/>
        <v>1.3</v>
      </c>
    </row>
    <row r="298" spans="1:9">
      <c r="A298" s="2" t="s">
        <v>293</v>
      </c>
      <c r="B298" s="2">
        <v>67857080430</v>
      </c>
      <c r="C298" s="2">
        <v>4.9978800000000003</v>
      </c>
      <c r="D298" s="2">
        <v>6.4973999999999998</v>
      </c>
      <c r="E298" s="2" t="s">
        <v>24</v>
      </c>
      <c r="F298" s="2">
        <v>0.3</v>
      </c>
      <c r="G298" s="2" t="s">
        <v>25</v>
      </c>
      <c r="H298" s="3">
        <v>41647</v>
      </c>
      <c r="I298" s="2">
        <f t="shared" si="4"/>
        <v>1.3</v>
      </c>
    </row>
    <row r="299" spans="1:9">
      <c r="A299" s="2" t="s">
        <v>293</v>
      </c>
      <c r="B299" s="2">
        <v>67857080451</v>
      </c>
      <c r="C299" s="2">
        <v>4.9645000000000001</v>
      </c>
      <c r="D299" s="2">
        <v>6.4538500000000001</v>
      </c>
      <c r="E299" s="2" t="s">
        <v>24</v>
      </c>
      <c r="F299" s="2">
        <v>0.3</v>
      </c>
      <c r="G299" s="2" t="s">
        <v>25</v>
      </c>
      <c r="H299" s="3">
        <v>41647</v>
      </c>
      <c r="I299" s="2">
        <f t="shared" si="4"/>
        <v>1.3</v>
      </c>
    </row>
    <row r="300" spans="1:9">
      <c r="A300" s="2" t="s">
        <v>294</v>
      </c>
      <c r="B300" s="2">
        <v>9045003</v>
      </c>
      <c r="C300" s="2">
        <v>0.95243999999999995</v>
      </c>
      <c r="D300" s="2">
        <v>1.0190699999999999</v>
      </c>
      <c r="E300" s="2" t="s">
        <v>24</v>
      </c>
      <c r="F300" s="2">
        <v>7.0000000000000007E-2</v>
      </c>
      <c r="G300" s="2" t="s">
        <v>25</v>
      </c>
      <c r="H300" s="3">
        <v>41647</v>
      </c>
      <c r="I300" s="2">
        <f t="shared" si="4"/>
        <v>1.07</v>
      </c>
    </row>
    <row r="301" spans="1:9">
      <c r="A301" s="2" t="s">
        <v>295</v>
      </c>
      <c r="B301" s="2">
        <v>9026001</v>
      </c>
      <c r="C301" s="2">
        <v>3.1440199999999998</v>
      </c>
      <c r="D301" s="2">
        <v>3.3641899999999998</v>
      </c>
      <c r="E301" s="2" t="s">
        <v>24</v>
      </c>
      <c r="F301" s="2">
        <v>7.0000000000000007E-2</v>
      </c>
      <c r="G301" s="2" t="s">
        <v>25</v>
      </c>
      <c r="H301" s="3">
        <v>41647</v>
      </c>
      <c r="I301" s="2">
        <f t="shared" si="4"/>
        <v>1.07</v>
      </c>
    </row>
    <row r="302" spans="1:9">
      <c r="A302" s="2" t="s">
        <v>296</v>
      </c>
      <c r="B302" s="2">
        <v>23921105</v>
      </c>
      <c r="C302" s="2">
        <v>18.121580000000002</v>
      </c>
      <c r="D302" s="2">
        <v>19.38955</v>
      </c>
      <c r="E302" s="2" t="s">
        <v>24</v>
      </c>
      <c r="F302" s="2">
        <v>7.0000000000000007E-2</v>
      </c>
      <c r="G302" s="2" t="s">
        <v>25</v>
      </c>
      <c r="H302" s="3">
        <v>41647</v>
      </c>
      <c r="I302" s="2">
        <f t="shared" si="4"/>
        <v>1.07</v>
      </c>
    </row>
    <row r="303" spans="1:9">
      <c r="A303" s="2" t="s">
        <v>296</v>
      </c>
      <c r="B303" s="2">
        <v>23921110</v>
      </c>
      <c r="C303" s="2">
        <v>18.133500000000002</v>
      </c>
      <c r="D303" s="2">
        <v>19.403210000000001</v>
      </c>
      <c r="E303" s="2" t="s">
        <v>24</v>
      </c>
      <c r="F303" s="2">
        <v>7.0000000000000007E-2</v>
      </c>
      <c r="G303" s="2" t="s">
        <v>25</v>
      </c>
      <c r="H303" s="3">
        <v>41647</v>
      </c>
      <c r="I303" s="2">
        <f t="shared" si="4"/>
        <v>1.07</v>
      </c>
    </row>
    <row r="304" spans="1:9">
      <c r="A304" s="2" t="s">
        <v>297</v>
      </c>
      <c r="B304" s="2">
        <v>61958110101</v>
      </c>
      <c r="C304" s="2">
        <v>62.260779999999997</v>
      </c>
      <c r="D304" s="2">
        <v>65.999539999999996</v>
      </c>
      <c r="E304" s="2" t="s">
        <v>24</v>
      </c>
      <c r="F304" s="2">
        <v>6.0100000000000001E-2</v>
      </c>
      <c r="G304" s="2" t="s">
        <v>25</v>
      </c>
      <c r="H304" s="3">
        <v>41647</v>
      </c>
      <c r="I304" s="2">
        <f t="shared" si="4"/>
        <v>1.0601</v>
      </c>
    </row>
    <row r="305" spans="1:9">
      <c r="A305" s="2" t="s">
        <v>298</v>
      </c>
      <c r="B305" s="2">
        <v>68546031730</v>
      </c>
      <c r="C305" s="2">
        <v>4476.9804299999996</v>
      </c>
      <c r="D305" s="2">
        <v>4920.2014900000004</v>
      </c>
      <c r="E305" s="2" t="s">
        <v>24</v>
      </c>
      <c r="F305" s="2">
        <v>9.9000000000000005E-2</v>
      </c>
      <c r="G305" s="2" t="s">
        <v>25</v>
      </c>
      <c r="H305" s="3">
        <v>41647</v>
      </c>
      <c r="I305" s="2">
        <f t="shared" si="4"/>
        <v>1.099</v>
      </c>
    </row>
    <row r="306" spans="1:9">
      <c r="A306" s="2" t="s">
        <v>299</v>
      </c>
      <c r="B306" s="2">
        <v>9003101</v>
      </c>
      <c r="C306" s="2">
        <v>0.70553999999999994</v>
      </c>
      <c r="D306" s="2">
        <v>0.75492000000000004</v>
      </c>
      <c r="E306" s="2" t="s">
        <v>24</v>
      </c>
      <c r="F306" s="2">
        <v>7.0000000000000007E-2</v>
      </c>
      <c r="G306" s="2" t="s">
        <v>25</v>
      </c>
      <c r="H306" s="3">
        <v>41647</v>
      </c>
      <c r="I306" s="2">
        <f t="shared" si="4"/>
        <v>1.07</v>
      </c>
    </row>
    <row r="307" spans="1:9">
      <c r="A307" s="2" t="s">
        <v>300</v>
      </c>
      <c r="B307" s="2">
        <v>9001201</v>
      </c>
      <c r="C307" s="2">
        <v>0.42881999999999998</v>
      </c>
      <c r="D307" s="2">
        <v>0.45878999999999998</v>
      </c>
      <c r="E307" s="2" t="s">
        <v>24</v>
      </c>
      <c r="F307" s="2">
        <v>6.9900000000000004E-2</v>
      </c>
      <c r="G307" s="2" t="s">
        <v>25</v>
      </c>
      <c r="H307" s="3">
        <v>41647</v>
      </c>
      <c r="I307" s="2">
        <f t="shared" si="4"/>
        <v>1.0699000000000001</v>
      </c>
    </row>
    <row r="308" spans="1:9">
      <c r="A308" s="2" t="s">
        <v>301</v>
      </c>
      <c r="B308" s="2">
        <v>56016901</v>
      </c>
      <c r="C308" s="2">
        <v>1.3438699999999999</v>
      </c>
      <c r="D308" s="2">
        <v>1.42177</v>
      </c>
      <c r="E308" s="2" t="s">
        <v>24</v>
      </c>
      <c r="F308" s="2">
        <v>5.8000000000000003E-2</v>
      </c>
      <c r="G308" s="2" t="s">
        <v>25</v>
      </c>
      <c r="H308" s="3">
        <v>41647</v>
      </c>
      <c r="I308" s="2">
        <f t="shared" si="4"/>
        <v>1.0580000000000001</v>
      </c>
    </row>
    <row r="309" spans="1:9">
      <c r="A309" s="2" t="s">
        <v>302</v>
      </c>
      <c r="B309" s="2">
        <v>56017401</v>
      </c>
      <c r="C309" s="2">
        <v>2.0987200000000001</v>
      </c>
      <c r="D309" s="2">
        <v>2.2204299999999999</v>
      </c>
      <c r="E309" s="2" t="s">
        <v>24</v>
      </c>
      <c r="F309" s="2">
        <v>5.8000000000000003E-2</v>
      </c>
      <c r="G309" s="2" t="s">
        <v>25</v>
      </c>
      <c r="H309" s="3">
        <v>41647</v>
      </c>
      <c r="I309" s="2">
        <f t="shared" si="4"/>
        <v>1.0580000000000001</v>
      </c>
    </row>
    <row r="310" spans="1:9">
      <c r="A310" s="2" t="s">
        <v>303</v>
      </c>
      <c r="B310" s="2">
        <v>56017001</v>
      </c>
      <c r="C310" s="2">
        <v>1.4176800000000001</v>
      </c>
      <c r="D310" s="2">
        <v>1.4998899999999999</v>
      </c>
      <c r="E310" s="2" t="s">
        <v>24</v>
      </c>
      <c r="F310" s="2">
        <v>5.8000000000000003E-2</v>
      </c>
      <c r="G310" s="2" t="s">
        <v>25</v>
      </c>
      <c r="H310" s="3">
        <v>41647</v>
      </c>
      <c r="I310" s="2">
        <f t="shared" si="4"/>
        <v>1.0580000000000001</v>
      </c>
    </row>
    <row r="311" spans="1:9">
      <c r="A311" s="2" t="s">
        <v>304</v>
      </c>
      <c r="B311" s="2">
        <v>56017601</v>
      </c>
      <c r="C311" s="2">
        <v>1.45899</v>
      </c>
      <c r="D311" s="2">
        <v>1.54366</v>
      </c>
      <c r="E311" s="2" t="s">
        <v>24</v>
      </c>
      <c r="F311" s="2">
        <v>5.8000000000000003E-2</v>
      </c>
      <c r="G311" s="2" t="s">
        <v>25</v>
      </c>
      <c r="H311" s="3">
        <v>41647</v>
      </c>
      <c r="I311" s="2">
        <f t="shared" si="4"/>
        <v>1.0580000000000001</v>
      </c>
    </row>
    <row r="312" spans="1:9">
      <c r="A312" s="2" t="s">
        <v>305</v>
      </c>
      <c r="B312" s="2">
        <v>56018801</v>
      </c>
      <c r="C312" s="2">
        <v>1.4335</v>
      </c>
      <c r="D312" s="2">
        <v>1.51664</v>
      </c>
      <c r="E312" s="2" t="s">
        <v>24</v>
      </c>
      <c r="F312" s="2">
        <v>5.8000000000000003E-2</v>
      </c>
      <c r="G312" s="2" t="s">
        <v>25</v>
      </c>
      <c r="H312" s="3">
        <v>41647</v>
      </c>
      <c r="I312" s="2">
        <f t="shared" si="4"/>
        <v>1.0580000000000001</v>
      </c>
    </row>
    <row r="313" spans="1:9">
      <c r="A313" s="2" t="s">
        <v>306</v>
      </c>
      <c r="B313" s="2">
        <v>56016801</v>
      </c>
      <c r="C313" s="2">
        <v>1.43669</v>
      </c>
      <c r="D313" s="2">
        <v>1.51999</v>
      </c>
      <c r="E313" s="2" t="s">
        <v>24</v>
      </c>
      <c r="F313" s="2">
        <v>5.8000000000000003E-2</v>
      </c>
      <c r="G313" s="2" t="s">
        <v>25</v>
      </c>
      <c r="H313" s="3">
        <v>41647</v>
      </c>
      <c r="I313" s="2">
        <f t="shared" si="4"/>
        <v>1.0580000000000001</v>
      </c>
    </row>
    <row r="314" spans="1:9">
      <c r="A314" s="2" t="s">
        <v>307</v>
      </c>
      <c r="B314" s="2">
        <v>56017201</v>
      </c>
      <c r="C314" s="2">
        <v>1.48777</v>
      </c>
      <c r="D314" s="2">
        <v>1.57406</v>
      </c>
      <c r="E314" s="2" t="s">
        <v>24</v>
      </c>
      <c r="F314" s="2">
        <v>5.8000000000000003E-2</v>
      </c>
      <c r="G314" s="2" t="s">
        <v>25</v>
      </c>
      <c r="H314" s="3">
        <v>41647</v>
      </c>
      <c r="I314" s="2">
        <f t="shared" si="4"/>
        <v>1.0580000000000001</v>
      </c>
    </row>
    <row r="315" spans="1:9">
      <c r="A315" s="2" t="s">
        <v>308</v>
      </c>
      <c r="B315" s="2">
        <v>56018901</v>
      </c>
      <c r="C315" s="2">
        <v>1.97079</v>
      </c>
      <c r="D315" s="2">
        <v>2.0851299999999999</v>
      </c>
      <c r="E315" s="2" t="s">
        <v>24</v>
      </c>
      <c r="F315" s="2">
        <v>5.8000000000000003E-2</v>
      </c>
      <c r="G315" s="2" t="s">
        <v>25</v>
      </c>
      <c r="H315" s="3">
        <v>41647</v>
      </c>
      <c r="I315" s="2">
        <f t="shared" si="4"/>
        <v>1.0580000000000001</v>
      </c>
    </row>
    <row r="316" spans="1:9">
      <c r="A316" s="2" t="s">
        <v>309</v>
      </c>
      <c r="B316" s="2">
        <v>56017301</v>
      </c>
      <c r="C316" s="2">
        <v>2.0140799999999999</v>
      </c>
      <c r="D316" s="2">
        <v>2.1309300000000002</v>
      </c>
      <c r="E316" s="2" t="s">
        <v>24</v>
      </c>
      <c r="F316" s="2">
        <v>5.8000000000000003E-2</v>
      </c>
      <c r="G316" s="2" t="s">
        <v>25</v>
      </c>
      <c r="H316" s="3">
        <v>41647</v>
      </c>
      <c r="I316" s="2">
        <f t="shared" si="4"/>
        <v>1.0580000000000001</v>
      </c>
    </row>
    <row r="317" spans="1:9">
      <c r="A317" s="2" t="s">
        <v>310</v>
      </c>
      <c r="B317" s="2">
        <v>32121201</v>
      </c>
      <c r="C317" s="2">
        <v>1.87531</v>
      </c>
      <c r="D317" s="2">
        <v>2.0609999999999999</v>
      </c>
      <c r="E317" s="2" t="s">
        <v>24</v>
      </c>
      <c r="F317" s="2">
        <v>9.9000000000000005E-2</v>
      </c>
      <c r="G317" s="2" t="s">
        <v>25</v>
      </c>
      <c r="H317" s="3">
        <v>41647</v>
      </c>
      <c r="I317" s="2">
        <f t="shared" si="4"/>
        <v>1.099</v>
      </c>
    </row>
    <row r="318" spans="1:9">
      <c r="A318" s="2" t="s">
        <v>311</v>
      </c>
      <c r="B318" s="2">
        <v>32122401</v>
      </c>
      <c r="C318" s="2">
        <v>3.6723599999999998</v>
      </c>
      <c r="D318" s="2">
        <v>4.0359299999999996</v>
      </c>
      <c r="E318" s="2" t="s">
        <v>24</v>
      </c>
      <c r="F318" s="2">
        <v>9.9000000000000005E-2</v>
      </c>
      <c r="G318" s="2" t="s">
        <v>25</v>
      </c>
      <c r="H318" s="3">
        <v>41647</v>
      </c>
      <c r="I318" s="2">
        <f t="shared" si="4"/>
        <v>1.099</v>
      </c>
    </row>
    <row r="319" spans="1:9">
      <c r="A319" s="2" t="s">
        <v>312</v>
      </c>
      <c r="B319" s="2">
        <v>32120601</v>
      </c>
      <c r="C319" s="2">
        <v>1.04878</v>
      </c>
      <c r="D319" s="2">
        <v>1.10019</v>
      </c>
      <c r="E319" s="2" t="s">
        <v>24</v>
      </c>
      <c r="F319" s="2">
        <v>4.9000000000000002E-2</v>
      </c>
      <c r="G319" s="2" t="s">
        <v>25</v>
      </c>
      <c r="H319" s="3">
        <v>41647</v>
      </c>
      <c r="I319" s="2">
        <f t="shared" si="4"/>
        <v>1.0489999999999999</v>
      </c>
    </row>
    <row r="320" spans="1:9">
      <c r="A320" s="2" t="s">
        <v>313</v>
      </c>
      <c r="B320" s="2">
        <v>310075139</v>
      </c>
      <c r="C320" s="2">
        <v>5.6002000000000001</v>
      </c>
      <c r="D320" s="2">
        <v>5.93621</v>
      </c>
      <c r="E320" s="2" t="s">
        <v>24</v>
      </c>
      <c r="F320" s="2">
        <v>0.06</v>
      </c>
      <c r="G320" s="2" t="s">
        <v>25</v>
      </c>
      <c r="H320" s="3">
        <v>41647</v>
      </c>
      <c r="I320" s="2">
        <f t="shared" si="4"/>
        <v>1.06</v>
      </c>
    </row>
    <row r="321" spans="1:9">
      <c r="A321" s="2" t="s">
        <v>314</v>
      </c>
      <c r="B321" s="2">
        <v>310075239</v>
      </c>
      <c r="C321" s="2">
        <v>5.6025499999999999</v>
      </c>
      <c r="D321" s="2">
        <v>5.9386999999999999</v>
      </c>
      <c r="E321" s="2" t="s">
        <v>24</v>
      </c>
      <c r="F321" s="2">
        <v>0.06</v>
      </c>
      <c r="G321" s="2" t="s">
        <v>25</v>
      </c>
      <c r="H321" s="3">
        <v>41647</v>
      </c>
      <c r="I321" s="2">
        <f t="shared" si="4"/>
        <v>1.06</v>
      </c>
    </row>
    <row r="322" spans="1:9">
      <c r="A322" s="2" t="s">
        <v>315</v>
      </c>
      <c r="B322" s="2">
        <v>310075430</v>
      </c>
      <c r="C322" s="2">
        <v>5.60128</v>
      </c>
      <c r="D322" s="2">
        <v>5.9373500000000003</v>
      </c>
      <c r="E322" s="2" t="s">
        <v>24</v>
      </c>
      <c r="F322" s="2">
        <v>0.06</v>
      </c>
      <c r="G322" s="2" t="s">
        <v>25</v>
      </c>
      <c r="H322" s="3">
        <v>41647</v>
      </c>
      <c r="I322" s="2">
        <f t="shared" si="4"/>
        <v>1.06</v>
      </c>
    </row>
    <row r="323" spans="1:9">
      <c r="A323" s="2" t="s">
        <v>316</v>
      </c>
      <c r="B323" s="2">
        <v>310075590</v>
      </c>
      <c r="C323" s="2">
        <v>5.6056900000000001</v>
      </c>
      <c r="D323" s="2">
        <v>5.9420299999999999</v>
      </c>
      <c r="E323" s="2" t="s">
        <v>24</v>
      </c>
      <c r="F323" s="2">
        <v>0.06</v>
      </c>
      <c r="G323" s="2" t="s">
        <v>25</v>
      </c>
      <c r="H323" s="3">
        <v>41647</v>
      </c>
      <c r="I323" s="2">
        <f t="shared" ref="I323:I386" si="5">1+F323</f>
        <v>1.06</v>
      </c>
    </row>
    <row r="324" spans="1:9">
      <c r="A324" s="2" t="s">
        <v>317</v>
      </c>
      <c r="B324" s="2">
        <v>52054033010</v>
      </c>
      <c r="C324" s="2">
        <v>11.4115</v>
      </c>
      <c r="D324" s="2">
        <v>13.12323</v>
      </c>
      <c r="E324" s="2" t="s">
        <v>24</v>
      </c>
      <c r="F324" s="2">
        <v>0.15</v>
      </c>
      <c r="G324" s="2" t="s">
        <v>25</v>
      </c>
      <c r="H324" s="3">
        <v>41647</v>
      </c>
      <c r="I324" s="2">
        <f t="shared" si="5"/>
        <v>1.1499999999999999</v>
      </c>
    </row>
    <row r="325" spans="1:9">
      <c r="A325" s="2" t="s">
        <v>318</v>
      </c>
      <c r="B325" s="2">
        <v>25138131</v>
      </c>
      <c r="C325" s="2">
        <v>3.6427999999999998</v>
      </c>
      <c r="D325" s="2">
        <v>3.8977599999999999</v>
      </c>
      <c r="E325" s="2" t="s">
        <v>24</v>
      </c>
      <c r="F325" s="2">
        <v>7.0000000000000007E-2</v>
      </c>
      <c r="G325" s="2" t="s">
        <v>25</v>
      </c>
      <c r="H325" s="3">
        <v>41647</v>
      </c>
      <c r="I325" s="2">
        <f t="shared" si="5"/>
        <v>1.07</v>
      </c>
    </row>
    <row r="326" spans="1:9">
      <c r="A326" s="2" t="s">
        <v>319</v>
      </c>
      <c r="B326" s="2">
        <v>40076062405</v>
      </c>
      <c r="C326" s="2">
        <v>71.818259999999995</v>
      </c>
      <c r="D326" s="2">
        <v>82.590280000000007</v>
      </c>
      <c r="E326" s="2" t="s">
        <v>24</v>
      </c>
      <c r="F326" s="2">
        <v>0.15</v>
      </c>
      <c r="G326" s="2" t="s">
        <v>25</v>
      </c>
      <c r="H326" s="3">
        <v>41647</v>
      </c>
      <c r="I326" s="2">
        <f t="shared" si="5"/>
        <v>1.1499999999999999</v>
      </c>
    </row>
    <row r="327" spans="1:9">
      <c r="A327" s="2" t="s">
        <v>320</v>
      </c>
      <c r="B327" s="2">
        <v>74568216</v>
      </c>
      <c r="C327" s="2">
        <v>0.71252000000000004</v>
      </c>
      <c r="D327" s="2">
        <v>0.78308</v>
      </c>
      <c r="E327" s="2" t="s">
        <v>24</v>
      </c>
      <c r="F327" s="2">
        <v>9.9000000000000005E-2</v>
      </c>
      <c r="G327" s="2" t="s">
        <v>25</v>
      </c>
      <c r="H327" s="3">
        <v>41647</v>
      </c>
      <c r="I327" s="2">
        <f t="shared" si="5"/>
        <v>1.099</v>
      </c>
    </row>
    <row r="328" spans="1:9">
      <c r="A328" s="2" t="s">
        <v>321</v>
      </c>
      <c r="B328" s="2">
        <v>74611411</v>
      </c>
      <c r="C328" s="2">
        <v>1.1133599999999999</v>
      </c>
      <c r="D328" s="2">
        <v>1.22346</v>
      </c>
      <c r="E328" s="2" t="s">
        <v>24</v>
      </c>
      <c r="F328" s="2">
        <v>9.8900000000000002E-2</v>
      </c>
      <c r="G328" s="2" t="s">
        <v>25</v>
      </c>
      <c r="H328" s="3">
        <v>41647</v>
      </c>
      <c r="I328" s="2">
        <f t="shared" si="5"/>
        <v>1.0989</v>
      </c>
    </row>
    <row r="329" spans="1:9">
      <c r="A329" s="2" t="s">
        <v>322</v>
      </c>
      <c r="B329" s="2">
        <v>74621213</v>
      </c>
      <c r="C329" s="2">
        <v>1.1619200000000001</v>
      </c>
      <c r="D329" s="2">
        <v>1.27704</v>
      </c>
      <c r="E329" s="2" t="s">
        <v>24</v>
      </c>
      <c r="F329" s="2">
        <v>9.9099999999999994E-2</v>
      </c>
      <c r="G329" s="2" t="s">
        <v>25</v>
      </c>
      <c r="H329" s="3">
        <v>41647</v>
      </c>
      <c r="I329" s="2">
        <f t="shared" si="5"/>
        <v>1.0991</v>
      </c>
    </row>
    <row r="330" spans="1:9">
      <c r="A330" s="2" t="s">
        <v>323</v>
      </c>
      <c r="B330" s="2">
        <v>74621413</v>
      </c>
      <c r="C330" s="2">
        <v>2.3247800000000001</v>
      </c>
      <c r="D330" s="2">
        <v>2.5549499999999998</v>
      </c>
      <c r="E330" s="2" t="s">
        <v>24</v>
      </c>
      <c r="F330" s="2">
        <v>9.9000000000000005E-2</v>
      </c>
      <c r="G330" s="2" t="s">
        <v>25</v>
      </c>
      <c r="H330" s="3">
        <v>41647</v>
      </c>
      <c r="I330" s="2">
        <f t="shared" si="5"/>
        <v>1.099</v>
      </c>
    </row>
    <row r="331" spans="1:9">
      <c r="A331" s="2" t="s">
        <v>324</v>
      </c>
      <c r="B331" s="2">
        <v>74621513</v>
      </c>
      <c r="C331" s="2">
        <v>4.2293700000000003</v>
      </c>
      <c r="D331" s="2">
        <v>4.6480800000000002</v>
      </c>
      <c r="E331" s="2" t="s">
        <v>24</v>
      </c>
      <c r="F331" s="2">
        <v>9.9000000000000005E-2</v>
      </c>
      <c r="G331" s="2" t="s">
        <v>25</v>
      </c>
      <c r="H331" s="3">
        <v>41647</v>
      </c>
      <c r="I331" s="2">
        <f t="shared" si="5"/>
        <v>1.099</v>
      </c>
    </row>
    <row r="332" spans="1:9">
      <c r="A332" s="2" t="s">
        <v>325</v>
      </c>
      <c r="B332" s="2">
        <v>74382611</v>
      </c>
      <c r="C332" s="2">
        <v>2.0861700000000001</v>
      </c>
      <c r="D332" s="2">
        <v>2.2927</v>
      </c>
      <c r="E332" s="2" t="s">
        <v>24</v>
      </c>
      <c r="F332" s="2">
        <v>9.9000000000000005E-2</v>
      </c>
      <c r="G332" s="2" t="s">
        <v>25</v>
      </c>
      <c r="H332" s="3">
        <v>41647</v>
      </c>
      <c r="I332" s="2">
        <f t="shared" si="5"/>
        <v>1.099</v>
      </c>
    </row>
    <row r="333" spans="1:9">
      <c r="A333" s="2" t="s">
        <v>326</v>
      </c>
      <c r="B333" s="2">
        <v>74712611</v>
      </c>
      <c r="C333" s="2">
        <v>3.6513900000000001</v>
      </c>
      <c r="D333" s="2">
        <v>4.0128399999999997</v>
      </c>
      <c r="E333" s="2" t="s">
        <v>24</v>
      </c>
      <c r="F333" s="2">
        <v>9.9000000000000005E-2</v>
      </c>
      <c r="G333" s="2" t="s">
        <v>25</v>
      </c>
      <c r="H333" s="3">
        <v>41647</v>
      </c>
      <c r="I333" s="2">
        <f t="shared" si="5"/>
        <v>1.099</v>
      </c>
    </row>
    <row r="334" spans="1:9">
      <c r="A334" s="2" t="s">
        <v>327</v>
      </c>
      <c r="B334" s="2">
        <v>9027101</v>
      </c>
      <c r="C334" s="2">
        <v>8.2596500000000006</v>
      </c>
      <c r="D334" s="2">
        <v>9.4978599999999993</v>
      </c>
      <c r="E334" s="2" t="s">
        <v>24</v>
      </c>
      <c r="F334" s="2">
        <v>0.14990000000000001</v>
      </c>
      <c r="G334" s="2" t="s">
        <v>25</v>
      </c>
      <c r="H334" s="3">
        <v>41647</v>
      </c>
      <c r="I334" s="2">
        <f t="shared" si="5"/>
        <v>1.1498999999999999</v>
      </c>
    </row>
    <row r="335" spans="1:9">
      <c r="A335" s="2" t="s">
        <v>328</v>
      </c>
      <c r="B335" s="2">
        <v>9028003</v>
      </c>
      <c r="C335" s="2">
        <v>4.3552900000000001</v>
      </c>
      <c r="D335" s="2">
        <v>4.7905499999999996</v>
      </c>
      <c r="E335" s="2" t="s">
        <v>24</v>
      </c>
      <c r="F335" s="2">
        <v>9.9900000000000003E-2</v>
      </c>
      <c r="G335" s="2" t="s">
        <v>25</v>
      </c>
      <c r="H335" s="3">
        <v>41647</v>
      </c>
      <c r="I335" s="2">
        <f t="shared" si="5"/>
        <v>1.0999000000000001</v>
      </c>
    </row>
    <row r="336" spans="1:9">
      <c r="A336" s="2" t="s">
        <v>328</v>
      </c>
      <c r="B336" s="2">
        <v>9307301</v>
      </c>
      <c r="C336" s="2">
        <v>7.11</v>
      </c>
      <c r="D336" s="2">
        <v>7.8181599999999998</v>
      </c>
      <c r="E336" s="2" t="s">
        <v>24</v>
      </c>
      <c r="F336" s="2">
        <v>9.9599999999999994E-2</v>
      </c>
      <c r="G336" s="2" t="s">
        <v>25</v>
      </c>
      <c r="H336" s="3">
        <v>41647</v>
      </c>
      <c r="I336" s="2">
        <f t="shared" si="5"/>
        <v>1.0995999999999999</v>
      </c>
    </row>
    <row r="337" spans="1:9">
      <c r="A337" s="2" t="s">
        <v>329</v>
      </c>
      <c r="B337" s="2">
        <v>9030602</v>
      </c>
      <c r="C337" s="2">
        <v>8.40733</v>
      </c>
      <c r="D337" s="2">
        <v>9.24756</v>
      </c>
      <c r="E337" s="2" t="s">
        <v>24</v>
      </c>
      <c r="F337" s="2">
        <v>9.9900000000000003E-2</v>
      </c>
      <c r="G337" s="2" t="s">
        <v>25</v>
      </c>
      <c r="H337" s="3">
        <v>41647</v>
      </c>
      <c r="I337" s="2">
        <f t="shared" si="5"/>
        <v>1.0999000000000001</v>
      </c>
    </row>
    <row r="338" spans="1:9">
      <c r="A338" s="2" t="s">
        <v>329</v>
      </c>
      <c r="B338" s="2">
        <v>9347501</v>
      </c>
      <c r="C338" s="2">
        <v>9.83</v>
      </c>
      <c r="D338" s="2">
        <v>10.816050000000001</v>
      </c>
      <c r="E338" s="2" t="s">
        <v>24</v>
      </c>
      <c r="F338" s="2">
        <v>0.1003</v>
      </c>
      <c r="G338" s="2" t="s">
        <v>25</v>
      </c>
      <c r="H338" s="3">
        <v>41647</v>
      </c>
      <c r="I338" s="2">
        <f t="shared" si="5"/>
        <v>1.1003000000000001</v>
      </c>
    </row>
    <row r="339" spans="1:9">
      <c r="A339" s="2" t="s">
        <v>330</v>
      </c>
      <c r="B339" s="2">
        <v>9062601</v>
      </c>
      <c r="C339" s="2">
        <v>93.258399999999995</v>
      </c>
      <c r="D339" s="2">
        <v>102.58423999999999</v>
      </c>
      <c r="E339" s="2" t="s">
        <v>24</v>
      </c>
      <c r="F339" s="2">
        <v>0.1</v>
      </c>
      <c r="G339" s="2" t="s">
        <v>25</v>
      </c>
      <c r="H339" s="3">
        <v>41647</v>
      </c>
      <c r="I339" s="2">
        <f t="shared" si="5"/>
        <v>1.1000000000000001</v>
      </c>
    </row>
    <row r="340" spans="1:9">
      <c r="A340" s="2" t="s">
        <v>331</v>
      </c>
      <c r="B340" s="2">
        <v>9034702</v>
      </c>
      <c r="C340" s="2">
        <v>6.3849999999999998</v>
      </c>
      <c r="D340" s="2">
        <v>7.3432599999999999</v>
      </c>
      <c r="E340" s="2" t="s">
        <v>24</v>
      </c>
      <c r="F340" s="2">
        <v>0.15010000000000001</v>
      </c>
      <c r="G340" s="2" t="s">
        <v>25</v>
      </c>
      <c r="H340" s="3">
        <v>41647</v>
      </c>
      <c r="I340" s="2">
        <f t="shared" si="5"/>
        <v>1.1501000000000001</v>
      </c>
    </row>
    <row r="341" spans="1:9">
      <c r="A341" s="2" t="s">
        <v>332</v>
      </c>
      <c r="B341" s="2">
        <v>9454101</v>
      </c>
      <c r="C341" s="2">
        <v>3.8648099999999999</v>
      </c>
      <c r="D341" s="2">
        <v>4.2297200000000004</v>
      </c>
      <c r="E341" s="2" t="s">
        <v>24</v>
      </c>
      <c r="F341" s="2">
        <v>9.4399999999999998E-2</v>
      </c>
      <c r="G341" s="2" t="s">
        <v>25</v>
      </c>
      <c r="H341" s="3">
        <v>41647</v>
      </c>
      <c r="I341" s="2">
        <f t="shared" si="5"/>
        <v>1.0944</v>
      </c>
    </row>
    <row r="342" spans="1:9">
      <c r="A342" s="2" t="s">
        <v>333</v>
      </c>
      <c r="B342" s="2">
        <v>9454401</v>
      </c>
      <c r="C342" s="2">
        <v>3.9659800000000001</v>
      </c>
      <c r="D342" s="2">
        <v>4.3402900000000004</v>
      </c>
      <c r="E342" s="2" t="s">
        <v>24</v>
      </c>
      <c r="F342" s="2">
        <v>9.4399999999999998E-2</v>
      </c>
      <c r="G342" s="2" t="s">
        <v>25</v>
      </c>
      <c r="H342" s="3">
        <v>41647</v>
      </c>
      <c r="I342" s="2">
        <f t="shared" si="5"/>
        <v>1.0944</v>
      </c>
    </row>
    <row r="343" spans="1:9">
      <c r="A343" s="2" t="s">
        <v>334</v>
      </c>
      <c r="B343" s="2">
        <v>9519001</v>
      </c>
      <c r="C343" s="2">
        <v>6.6128600000000004</v>
      </c>
      <c r="D343" s="2">
        <v>7.2369899999999996</v>
      </c>
      <c r="E343" s="2" t="s">
        <v>24</v>
      </c>
      <c r="F343" s="2">
        <v>9.4399999999999998E-2</v>
      </c>
      <c r="G343" s="2" t="s">
        <v>25</v>
      </c>
      <c r="H343" s="3">
        <v>41647</v>
      </c>
      <c r="I343" s="2">
        <f t="shared" si="5"/>
        <v>1.0944</v>
      </c>
    </row>
    <row r="344" spans="1:9">
      <c r="A344" s="2" t="s">
        <v>335</v>
      </c>
      <c r="B344" s="2">
        <v>9519101</v>
      </c>
      <c r="C344" s="2">
        <v>6.6604299999999999</v>
      </c>
      <c r="D344" s="2">
        <v>7.2890800000000002</v>
      </c>
      <c r="E344" s="2" t="s">
        <v>24</v>
      </c>
      <c r="F344" s="2">
        <v>9.4399999999999998E-2</v>
      </c>
      <c r="G344" s="2" t="s">
        <v>25</v>
      </c>
      <c r="H344" s="3">
        <v>41647</v>
      </c>
      <c r="I344" s="2">
        <f t="shared" si="5"/>
        <v>1.0944</v>
      </c>
    </row>
    <row r="345" spans="1:9">
      <c r="A345" s="2" t="s">
        <v>336</v>
      </c>
      <c r="B345" s="2">
        <v>52054051409</v>
      </c>
      <c r="C345" s="2">
        <v>9.3974200000000003</v>
      </c>
      <c r="D345" s="2">
        <v>10.807130000000001</v>
      </c>
      <c r="E345" s="2" t="s">
        <v>24</v>
      </c>
      <c r="F345" s="2">
        <v>0.15</v>
      </c>
      <c r="G345" s="2" t="s">
        <v>25</v>
      </c>
      <c r="H345" s="3">
        <v>41647</v>
      </c>
      <c r="I345" s="2">
        <f t="shared" si="5"/>
        <v>1.1499999999999999</v>
      </c>
    </row>
    <row r="346" spans="1:9">
      <c r="A346" s="2" t="s">
        <v>337</v>
      </c>
      <c r="B346" s="2">
        <v>9002401</v>
      </c>
      <c r="C346" s="2">
        <v>2.27833</v>
      </c>
      <c r="D346" s="2">
        <v>2.43777</v>
      </c>
      <c r="E346" s="2" t="s">
        <v>24</v>
      </c>
      <c r="F346" s="2">
        <v>7.0000000000000007E-2</v>
      </c>
      <c r="G346" s="2" t="s">
        <v>25</v>
      </c>
      <c r="H346" s="3">
        <v>41647</v>
      </c>
      <c r="I346" s="2">
        <f t="shared" si="5"/>
        <v>1.07</v>
      </c>
    </row>
    <row r="347" spans="1:9">
      <c r="A347" s="2" t="s">
        <v>338</v>
      </c>
      <c r="B347" s="2">
        <v>299591045</v>
      </c>
      <c r="C347" s="2">
        <v>8.3767899999999997</v>
      </c>
      <c r="D347" s="2">
        <v>9.2144700000000004</v>
      </c>
      <c r="E347" s="2" t="s">
        <v>24</v>
      </c>
      <c r="F347" s="2">
        <v>0.1</v>
      </c>
      <c r="G347" s="2" t="s">
        <v>25</v>
      </c>
      <c r="H347" s="3">
        <v>41647</v>
      </c>
      <c r="I347" s="2">
        <f t="shared" si="5"/>
        <v>1.1000000000000001</v>
      </c>
    </row>
    <row r="348" spans="1:9">
      <c r="A348" s="2" t="s">
        <v>339</v>
      </c>
      <c r="B348" s="2">
        <v>299591202</v>
      </c>
      <c r="C348" s="2">
        <v>4.3112500000000002</v>
      </c>
      <c r="D348" s="2">
        <v>4.9581499999999998</v>
      </c>
      <c r="E348" s="2" t="s">
        <v>24</v>
      </c>
      <c r="F348" s="2">
        <v>0.15</v>
      </c>
      <c r="G348" s="2" t="s">
        <v>25</v>
      </c>
      <c r="H348" s="3">
        <v>41647</v>
      </c>
      <c r="I348" s="2">
        <f t="shared" si="5"/>
        <v>1.1499999999999999</v>
      </c>
    </row>
    <row r="349" spans="1:9">
      <c r="A349" s="2" t="s">
        <v>340</v>
      </c>
      <c r="B349" s="2">
        <v>299591845</v>
      </c>
      <c r="C349" s="2">
        <v>5.3859000000000004</v>
      </c>
      <c r="D349" s="2">
        <v>5.8920700000000004</v>
      </c>
      <c r="E349" s="2" t="s">
        <v>24</v>
      </c>
      <c r="F349" s="2">
        <v>9.4E-2</v>
      </c>
      <c r="G349" s="2" t="s">
        <v>25</v>
      </c>
      <c r="H349" s="3">
        <v>41647</v>
      </c>
      <c r="I349" s="2">
        <f t="shared" si="5"/>
        <v>1.0940000000000001</v>
      </c>
    </row>
    <row r="350" spans="1:9">
      <c r="A350" s="2" t="s">
        <v>341</v>
      </c>
      <c r="B350" s="2">
        <v>299591825</v>
      </c>
      <c r="C350" s="2">
        <v>5.4609500000000004</v>
      </c>
      <c r="D350" s="2">
        <v>5.97417</v>
      </c>
      <c r="E350" s="2" t="s">
        <v>24</v>
      </c>
      <c r="F350" s="2">
        <v>9.4E-2</v>
      </c>
      <c r="G350" s="2" t="s">
        <v>25</v>
      </c>
      <c r="H350" s="3">
        <v>41647</v>
      </c>
      <c r="I350" s="2">
        <f t="shared" si="5"/>
        <v>1.0940000000000001</v>
      </c>
    </row>
    <row r="351" spans="1:9">
      <c r="A351" s="2" t="s">
        <v>342</v>
      </c>
      <c r="B351" s="2">
        <v>49350079</v>
      </c>
      <c r="C351" s="2">
        <v>25.685960000000001</v>
      </c>
      <c r="D351" s="2">
        <v>27.483470000000001</v>
      </c>
      <c r="E351" s="2" t="s">
        <v>24</v>
      </c>
      <c r="F351" s="2">
        <v>7.0000000000000007E-2</v>
      </c>
      <c r="G351" s="2" t="s">
        <v>25</v>
      </c>
      <c r="H351" s="3">
        <v>41647</v>
      </c>
      <c r="I351" s="2">
        <f t="shared" si="5"/>
        <v>1.07</v>
      </c>
    </row>
    <row r="352" spans="1:9">
      <c r="A352" s="2" t="s">
        <v>343</v>
      </c>
      <c r="B352" s="2">
        <v>71036924</v>
      </c>
      <c r="C352" s="2">
        <v>0.56227000000000005</v>
      </c>
      <c r="D352" s="2">
        <v>0.59038999999999997</v>
      </c>
      <c r="E352" s="2" t="s">
        <v>24</v>
      </c>
      <c r="F352" s="2">
        <v>0.05</v>
      </c>
      <c r="G352" s="2" t="s">
        <v>25</v>
      </c>
      <c r="H352" s="3">
        <v>41647</v>
      </c>
      <c r="I352" s="2">
        <f t="shared" si="5"/>
        <v>1.05</v>
      </c>
    </row>
    <row r="353" spans="1:9">
      <c r="A353" s="2" t="s">
        <v>344</v>
      </c>
      <c r="B353" s="2">
        <v>71221420</v>
      </c>
      <c r="C353" s="2">
        <v>0.29568</v>
      </c>
      <c r="D353" s="2">
        <v>0.31048999999999999</v>
      </c>
      <c r="E353" s="2" t="s">
        <v>24</v>
      </c>
      <c r="F353" s="2">
        <v>5.0099999999999999E-2</v>
      </c>
      <c r="G353" s="2" t="s">
        <v>25</v>
      </c>
      <c r="H353" s="3">
        <v>41647</v>
      </c>
      <c r="I353" s="2">
        <f t="shared" si="5"/>
        <v>1.0501</v>
      </c>
    </row>
    <row r="354" spans="1:9">
      <c r="A354" s="2" t="s">
        <v>345</v>
      </c>
      <c r="B354" s="2">
        <v>71374066</v>
      </c>
      <c r="C354" s="2">
        <v>0.48152</v>
      </c>
      <c r="D354" s="2">
        <v>0.50556000000000001</v>
      </c>
      <c r="E354" s="2" t="s">
        <v>24</v>
      </c>
      <c r="F354" s="2">
        <v>4.99E-2</v>
      </c>
      <c r="G354" s="2" t="s">
        <v>25</v>
      </c>
      <c r="H354" s="3">
        <v>41647</v>
      </c>
      <c r="I354" s="2">
        <f t="shared" si="5"/>
        <v>1.0499000000000001</v>
      </c>
    </row>
    <row r="355" spans="1:9">
      <c r="A355" s="2" t="s">
        <v>346</v>
      </c>
      <c r="B355" s="2">
        <v>71000724</v>
      </c>
      <c r="C355" s="2">
        <v>0.52644999999999997</v>
      </c>
      <c r="D355" s="2">
        <v>0.55278000000000005</v>
      </c>
      <c r="E355" s="2" t="s">
        <v>24</v>
      </c>
      <c r="F355" s="2">
        <v>0.05</v>
      </c>
      <c r="G355" s="2" t="s">
        <v>25</v>
      </c>
      <c r="H355" s="3">
        <v>41647</v>
      </c>
      <c r="I355" s="2">
        <f t="shared" si="5"/>
        <v>1.05</v>
      </c>
    </row>
    <row r="356" spans="1:9">
      <c r="A356" s="2" t="s">
        <v>347</v>
      </c>
      <c r="B356" s="2">
        <v>75987001003</v>
      </c>
      <c r="C356" s="2">
        <v>7.2778400000000003</v>
      </c>
      <c r="D356" s="2">
        <v>8.5826100000000007</v>
      </c>
      <c r="E356" s="2" t="s">
        <v>24</v>
      </c>
      <c r="F356" s="2">
        <v>0.17929999999999999</v>
      </c>
      <c r="G356" s="2" t="s">
        <v>25</v>
      </c>
      <c r="H356" s="3">
        <v>41647</v>
      </c>
      <c r="I356" s="2">
        <f t="shared" si="5"/>
        <v>1.1793</v>
      </c>
    </row>
    <row r="357" spans="1:9">
      <c r="A357" s="2" t="s">
        <v>348</v>
      </c>
      <c r="B357" s="2">
        <v>85720601</v>
      </c>
      <c r="C357" s="2">
        <v>16.71416</v>
      </c>
      <c r="D357" s="2">
        <v>17.883980000000001</v>
      </c>
      <c r="E357" s="2" t="s">
        <v>24</v>
      </c>
      <c r="F357" s="2">
        <v>7.0000000000000007E-2</v>
      </c>
      <c r="G357" s="2" t="s">
        <v>25</v>
      </c>
      <c r="H357" s="3">
        <v>41647</v>
      </c>
      <c r="I357" s="2">
        <f t="shared" si="5"/>
        <v>1.07</v>
      </c>
    </row>
    <row r="358" spans="1:9">
      <c r="A358" s="2" t="s">
        <v>349</v>
      </c>
      <c r="B358" s="2">
        <v>85461001</v>
      </c>
      <c r="C358" s="2">
        <v>16.620719999999999</v>
      </c>
      <c r="D358" s="2">
        <v>17.783999999999999</v>
      </c>
      <c r="E358" s="2" t="s">
        <v>24</v>
      </c>
      <c r="F358" s="2">
        <v>7.0000000000000007E-2</v>
      </c>
      <c r="G358" s="2" t="s">
        <v>25</v>
      </c>
      <c r="H358" s="3">
        <v>41647</v>
      </c>
      <c r="I358" s="2">
        <f t="shared" si="5"/>
        <v>1.07</v>
      </c>
    </row>
    <row r="359" spans="1:9">
      <c r="A359" s="2" t="s">
        <v>349</v>
      </c>
      <c r="B359" s="2">
        <v>85461005</v>
      </c>
      <c r="C359" s="2">
        <v>16.649190000000001</v>
      </c>
      <c r="D359" s="2">
        <v>17.814139999999998</v>
      </c>
      <c r="E359" s="2" t="s">
        <v>24</v>
      </c>
      <c r="F359" s="2">
        <v>7.0000000000000007E-2</v>
      </c>
      <c r="G359" s="2" t="s">
        <v>25</v>
      </c>
      <c r="H359" s="3">
        <v>41647</v>
      </c>
      <c r="I359" s="2">
        <f t="shared" si="5"/>
        <v>1.07</v>
      </c>
    </row>
    <row r="360" spans="1:9">
      <c r="A360" s="2" t="s">
        <v>350</v>
      </c>
      <c r="B360" s="2">
        <v>8083602</v>
      </c>
      <c r="C360" s="2">
        <v>6.68689</v>
      </c>
      <c r="D360" s="2">
        <v>7.2885999999999997</v>
      </c>
      <c r="E360" s="2" t="s">
        <v>24</v>
      </c>
      <c r="F360" s="2">
        <v>0.09</v>
      </c>
      <c r="G360" s="2" t="s">
        <v>25</v>
      </c>
      <c r="H360" s="3">
        <v>41647</v>
      </c>
      <c r="I360" s="2">
        <f t="shared" si="5"/>
        <v>1.0900000000000001</v>
      </c>
    </row>
    <row r="361" spans="1:9">
      <c r="A361" s="2" t="s">
        <v>351</v>
      </c>
      <c r="B361" s="2">
        <v>8083702</v>
      </c>
      <c r="C361" s="2">
        <v>5.5074300000000003</v>
      </c>
      <c r="D361" s="2">
        <v>6.00305</v>
      </c>
      <c r="E361" s="2" t="s">
        <v>24</v>
      </c>
      <c r="F361" s="2">
        <v>0.09</v>
      </c>
      <c r="G361" s="2" t="s">
        <v>25</v>
      </c>
      <c r="H361" s="3">
        <v>41647</v>
      </c>
      <c r="I361" s="2">
        <f t="shared" si="5"/>
        <v>1.0900000000000001</v>
      </c>
    </row>
    <row r="362" spans="1:9">
      <c r="A362" s="2" t="s">
        <v>352</v>
      </c>
      <c r="B362" s="2">
        <v>8083303</v>
      </c>
      <c r="C362" s="2">
        <v>6.2410100000000002</v>
      </c>
      <c r="D362" s="2">
        <v>6.8022499999999999</v>
      </c>
      <c r="E362" s="2" t="s">
        <v>24</v>
      </c>
      <c r="F362" s="2">
        <v>8.9899999999999994E-2</v>
      </c>
      <c r="G362" s="2" t="s">
        <v>25</v>
      </c>
      <c r="H362" s="3">
        <v>41647</v>
      </c>
      <c r="I362" s="2">
        <f t="shared" si="5"/>
        <v>1.0899000000000001</v>
      </c>
    </row>
    <row r="363" spans="1:9">
      <c r="A363" s="2" t="s">
        <v>353</v>
      </c>
      <c r="B363" s="2">
        <v>23920105</v>
      </c>
      <c r="C363" s="2">
        <v>27.553709999999999</v>
      </c>
      <c r="D363" s="2">
        <v>29.481919999999999</v>
      </c>
      <c r="E363" s="2" t="s">
        <v>24</v>
      </c>
      <c r="F363" s="2">
        <v>7.0000000000000007E-2</v>
      </c>
      <c r="G363" s="2" t="s">
        <v>25</v>
      </c>
      <c r="H363" s="3">
        <v>41647</v>
      </c>
      <c r="I363" s="2">
        <f t="shared" si="5"/>
        <v>1.07</v>
      </c>
    </row>
    <row r="364" spans="1:9">
      <c r="A364" s="2" t="s">
        <v>354</v>
      </c>
      <c r="B364" s="2">
        <v>61958060101</v>
      </c>
      <c r="C364" s="2">
        <v>15.352460000000001</v>
      </c>
      <c r="D364" s="2">
        <v>16.104579999999999</v>
      </c>
      <c r="E364" s="2" t="s">
        <v>24</v>
      </c>
      <c r="F364" s="2">
        <v>4.9000000000000002E-2</v>
      </c>
      <c r="G364" s="2" t="s">
        <v>25</v>
      </c>
      <c r="H364" s="3">
        <v>41647</v>
      </c>
      <c r="I364" s="2">
        <f t="shared" si="5"/>
        <v>1.0489999999999999</v>
      </c>
    </row>
    <row r="365" spans="1:9">
      <c r="A365" s="2" t="s">
        <v>355</v>
      </c>
      <c r="B365" s="2">
        <v>58406042534</v>
      </c>
      <c r="C365" s="2">
        <v>289.91012999999998</v>
      </c>
      <c r="D365" s="2">
        <v>309.90813000000003</v>
      </c>
      <c r="E365" s="2" t="s">
        <v>24</v>
      </c>
      <c r="F365" s="2">
        <v>6.9000000000000006E-2</v>
      </c>
      <c r="G365" s="2" t="s">
        <v>25</v>
      </c>
      <c r="H365" s="3">
        <v>41647</v>
      </c>
      <c r="I365" s="2">
        <f t="shared" si="5"/>
        <v>1.069</v>
      </c>
    </row>
    <row r="366" spans="1:9">
      <c r="A366" s="2" t="s">
        <v>356</v>
      </c>
      <c r="B366" s="2">
        <v>58406045504</v>
      </c>
      <c r="C366" s="2">
        <v>548.88922000000002</v>
      </c>
      <c r="D366" s="2">
        <v>586.75158999999996</v>
      </c>
      <c r="E366" s="2" t="s">
        <v>24</v>
      </c>
      <c r="F366" s="2">
        <v>6.9000000000000006E-2</v>
      </c>
      <c r="G366" s="2" t="s">
        <v>25</v>
      </c>
      <c r="H366" s="3">
        <v>41647</v>
      </c>
      <c r="I366" s="2">
        <f t="shared" si="5"/>
        <v>1.069</v>
      </c>
    </row>
    <row r="367" spans="1:9">
      <c r="A367" s="2" t="s">
        <v>357</v>
      </c>
      <c r="B367" s="2">
        <v>58406044504</v>
      </c>
      <c r="C367" s="2">
        <v>599.83452999999997</v>
      </c>
      <c r="D367" s="2">
        <v>641.21112000000005</v>
      </c>
      <c r="E367" s="2" t="s">
        <v>24</v>
      </c>
      <c r="F367" s="2">
        <v>6.9000000000000006E-2</v>
      </c>
      <c r="G367" s="2" t="s">
        <v>25</v>
      </c>
      <c r="H367" s="3">
        <v>41647</v>
      </c>
      <c r="I367" s="2">
        <f t="shared" si="5"/>
        <v>1.069</v>
      </c>
    </row>
    <row r="368" spans="1:9">
      <c r="A368" s="2" t="s">
        <v>358</v>
      </c>
      <c r="B368" s="2">
        <v>58406043504</v>
      </c>
      <c r="C368" s="2">
        <v>589.79007999999999</v>
      </c>
      <c r="D368" s="2">
        <v>630.47379999999998</v>
      </c>
      <c r="E368" s="2" t="s">
        <v>24</v>
      </c>
      <c r="F368" s="2">
        <v>6.9000000000000006E-2</v>
      </c>
      <c r="G368" s="2" t="s">
        <v>25</v>
      </c>
      <c r="H368" s="3">
        <v>41647</v>
      </c>
      <c r="I368" s="2">
        <f t="shared" si="5"/>
        <v>1.069</v>
      </c>
    </row>
    <row r="369" spans="1:9">
      <c r="A369" s="2" t="s">
        <v>359</v>
      </c>
      <c r="B369" s="2">
        <v>51285040602</v>
      </c>
      <c r="C369" s="2">
        <v>2.1467200000000002</v>
      </c>
      <c r="D369" s="2">
        <v>2.3584299999999998</v>
      </c>
      <c r="E369" s="2" t="s">
        <v>24</v>
      </c>
      <c r="F369" s="2">
        <v>9.8599999999999993E-2</v>
      </c>
      <c r="G369" s="2" t="s">
        <v>25</v>
      </c>
      <c r="H369" s="3">
        <v>41647</v>
      </c>
      <c r="I369" s="2">
        <f t="shared" si="5"/>
        <v>1.0986</v>
      </c>
    </row>
    <row r="370" spans="1:9">
      <c r="A370" s="2" t="s">
        <v>360</v>
      </c>
      <c r="B370" s="2">
        <v>51285040702</v>
      </c>
      <c r="C370" s="2">
        <v>2.1800000000000002</v>
      </c>
      <c r="D370" s="2">
        <v>2.39499</v>
      </c>
      <c r="E370" s="2" t="s">
        <v>24</v>
      </c>
      <c r="F370" s="2">
        <v>9.8599999999999993E-2</v>
      </c>
      <c r="G370" s="2" t="s">
        <v>25</v>
      </c>
      <c r="H370" s="3">
        <v>41647</v>
      </c>
      <c r="I370" s="2">
        <f t="shared" si="5"/>
        <v>1.0986</v>
      </c>
    </row>
    <row r="371" spans="1:9">
      <c r="A371" s="2" t="s">
        <v>361</v>
      </c>
      <c r="B371" s="2">
        <v>51285040802</v>
      </c>
      <c r="C371" s="2">
        <v>2.1454900000000001</v>
      </c>
      <c r="D371" s="2">
        <v>2.3570700000000002</v>
      </c>
      <c r="E371" s="2" t="s">
        <v>24</v>
      </c>
      <c r="F371" s="2">
        <v>9.8599999999999993E-2</v>
      </c>
      <c r="G371" s="2" t="s">
        <v>25</v>
      </c>
      <c r="H371" s="3">
        <v>41647</v>
      </c>
      <c r="I371" s="2">
        <f t="shared" si="5"/>
        <v>1.0986</v>
      </c>
    </row>
    <row r="372" spans="1:9">
      <c r="A372" s="2" t="s">
        <v>362</v>
      </c>
      <c r="B372" s="2">
        <v>51285040902</v>
      </c>
      <c r="C372" s="2">
        <v>2.1307399999999999</v>
      </c>
      <c r="D372" s="2">
        <v>2.3408699999999998</v>
      </c>
      <c r="E372" s="2" t="s">
        <v>24</v>
      </c>
      <c r="F372" s="2">
        <v>9.8599999999999993E-2</v>
      </c>
      <c r="G372" s="2" t="s">
        <v>25</v>
      </c>
      <c r="H372" s="3">
        <v>41647</v>
      </c>
      <c r="I372" s="2">
        <f t="shared" si="5"/>
        <v>1.0986</v>
      </c>
    </row>
    <row r="373" spans="1:9">
      <c r="A373" s="2" t="s">
        <v>363</v>
      </c>
      <c r="B373" s="2">
        <v>51285041002</v>
      </c>
      <c r="C373" s="2">
        <v>2.1259299999999999</v>
      </c>
      <c r="D373" s="2">
        <v>2.3355899999999998</v>
      </c>
      <c r="E373" s="2" t="s">
        <v>24</v>
      </c>
      <c r="F373" s="2">
        <v>9.8599999999999993E-2</v>
      </c>
      <c r="G373" s="2" t="s">
        <v>25</v>
      </c>
      <c r="H373" s="3">
        <v>41647</v>
      </c>
      <c r="I373" s="2">
        <f t="shared" si="5"/>
        <v>1.0986</v>
      </c>
    </row>
    <row r="374" spans="1:9">
      <c r="A374" s="2" t="s">
        <v>364</v>
      </c>
      <c r="B374" s="2">
        <v>186070210</v>
      </c>
      <c r="C374" s="2">
        <v>20.095179999999999</v>
      </c>
      <c r="D374" s="2">
        <v>22.104700000000001</v>
      </c>
      <c r="E374" s="2" t="s">
        <v>24</v>
      </c>
      <c r="F374" s="2">
        <v>0.1</v>
      </c>
      <c r="G374" s="2" t="s">
        <v>25</v>
      </c>
      <c r="H374" s="3">
        <v>41647</v>
      </c>
      <c r="I374" s="2">
        <f t="shared" si="5"/>
        <v>1.1000000000000001</v>
      </c>
    </row>
    <row r="375" spans="1:9">
      <c r="A375" s="2" t="s">
        <v>365</v>
      </c>
      <c r="B375" s="2">
        <v>299590845</v>
      </c>
      <c r="C375" s="2">
        <v>5.4999599999999997</v>
      </c>
      <c r="D375" s="2">
        <v>5.8847899999999997</v>
      </c>
      <c r="E375" s="2" t="s">
        <v>24</v>
      </c>
      <c r="F375" s="2">
        <v>7.0000000000000007E-2</v>
      </c>
      <c r="G375" s="2" t="s">
        <v>25</v>
      </c>
      <c r="H375" s="3">
        <v>41647</v>
      </c>
      <c r="I375" s="2">
        <f t="shared" si="5"/>
        <v>1.07</v>
      </c>
    </row>
    <row r="376" spans="1:9">
      <c r="A376" s="2" t="s">
        <v>366</v>
      </c>
      <c r="B376" s="2">
        <v>299590825</v>
      </c>
      <c r="C376" s="2">
        <v>5.5000299999999998</v>
      </c>
      <c r="D376" s="2">
        <v>5.8848599999999998</v>
      </c>
      <c r="E376" s="2" t="s">
        <v>24</v>
      </c>
      <c r="F376" s="2">
        <v>7.0000000000000007E-2</v>
      </c>
      <c r="G376" s="2" t="s">
        <v>25</v>
      </c>
      <c r="H376" s="3">
        <v>41647</v>
      </c>
      <c r="I376" s="2">
        <f t="shared" si="5"/>
        <v>1.07</v>
      </c>
    </row>
    <row r="377" spans="1:9">
      <c r="A377" s="2" t="s">
        <v>367</v>
      </c>
      <c r="B377" s="2">
        <v>13215036</v>
      </c>
      <c r="C377" s="2">
        <v>204.87352000000001</v>
      </c>
      <c r="D377" s="2">
        <v>215.1172</v>
      </c>
      <c r="E377" s="2" t="s">
        <v>24</v>
      </c>
      <c r="F377" s="2">
        <v>0.05</v>
      </c>
      <c r="G377" s="2" t="s">
        <v>25</v>
      </c>
      <c r="H377" s="3">
        <v>41647</v>
      </c>
      <c r="I377" s="2">
        <f t="shared" si="5"/>
        <v>1.05</v>
      </c>
    </row>
    <row r="378" spans="1:9">
      <c r="A378" s="2" t="s">
        <v>368</v>
      </c>
      <c r="B378" s="2">
        <v>10631009160</v>
      </c>
      <c r="C378" s="2">
        <v>1.53186</v>
      </c>
      <c r="D378" s="2">
        <v>2.2978000000000001</v>
      </c>
      <c r="E378" s="2" t="s">
        <v>24</v>
      </c>
      <c r="F378" s="2">
        <v>0.5</v>
      </c>
      <c r="G378" s="2" t="s">
        <v>25</v>
      </c>
      <c r="H378" s="3">
        <v>41647</v>
      </c>
      <c r="I378" s="2">
        <f t="shared" si="5"/>
        <v>1.5</v>
      </c>
    </row>
    <row r="379" spans="1:9">
      <c r="A379" s="2" t="s">
        <v>369</v>
      </c>
      <c r="B379" s="2">
        <v>10631009260</v>
      </c>
      <c r="C379" s="2">
        <v>1.5114000000000001</v>
      </c>
      <c r="D379" s="2">
        <v>2.2671700000000001</v>
      </c>
      <c r="E379" s="2" t="s">
        <v>24</v>
      </c>
      <c r="F379" s="2">
        <v>0.5</v>
      </c>
      <c r="G379" s="2" t="s">
        <v>25</v>
      </c>
      <c r="H379" s="3">
        <v>41647</v>
      </c>
      <c r="I379" s="2">
        <f t="shared" si="5"/>
        <v>1.5</v>
      </c>
    </row>
    <row r="380" spans="1:9">
      <c r="A380" s="2" t="s">
        <v>370</v>
      </c>
      <c r="B380" s="2">
        <v>10631010030</v>
      </c>
      <c r="C380" s="2">
        <v>2.9758399999999998</v>
      </c>
      <c r="D380" s="2">
        <v>4.4637500000000001</v>
      </c>
      <c r="E380" s="2" t="s">
        <v>24</v>
      </c>
      <c r="F380" s="2">
        <v>0.5</v>
      </c>
      <c r="G380" s="2" t="s">
        <v>25</v>
      </c>
      <c r="H380" s="3">
        <v>41647</v>
      </c>
      <c r="I380" s="2">
        <f t="shared" si="5"/>
        <v>1.5</v>
      </c>
    </row>
    <row r="381" spans="1:9">
      <c r="A381" s="2" t="s">
        <v>371</v>
      </c>
      <c r="B381" s="2">
        <v>63459054428</v>
      </c>
      <c r="C381" s="2">
        <v>51.750120000000003</v>
      </c>
      <c r="D381" s="2">
        <v>56.862000000000002</v>
      </c>
      <c r="E381" s="2" t="s">
        <v>24</v>
      </c>
      <c r="F381" s="2">
        <v>9.8799999999999999E-2</v>
      </c>
      <c r="G381" s="2" t="s">
        <v>25</v>
      </c>
      <c r="H381" s="3">
        <v>41647</v>
      </c>
      <c r="I381" s="2">
        <f t="shared" si="5"/>
        <v>1.0988</v>
      </c>
    </row>
    <row r="382" spans="1:9">
      <c r="A382" s="2" t="s">
        <v>372</v>
      </c>
      <c r="B382" s="2">
        <v>63459054628</v>
      </c>
      <c r="C382" s="2">
        <v>66.999139999999997</v>
      </c>
      <c r="D382" s="2">
        <v>73.632729999999995</v>
      </c>
      <c r="E382" s="2" t="s">
        <v>24</v>
      </c>
      <c r="F382" s="2">
        <v>9.9000000000000005E-2</v>
      </c>
      <c r="G382" s="2" t="s">
        <v>25</v>
      </c>
      <c r="H382" s="3">
        <v>41647</v>
      </c>
      <c r="I382" s="2">
        <f t="shared" si="5"/>
        <v>1.099</v>
      </c>
    </row>
    <row r="383" spans="1:9">
      <c r="A383" s="2" t="s">
        <v>373</v>
      </c>
      <c r="B383" s="2">
        <v>63459054828</v>
      </c>
      <c r="C383" s="2">
        <v>81.994429999999994</v>
      </c>
      <c r="D383" s="2">
        <v>90.110240000000005</v>
      </c>
      <c r="E383" s="2" t="s">
        <v>24</v>
      </c>
      <c r="F383" s="2">
        <v>9.9000000000000005E-2</v>
      </c>
      <c r="G383" s="2" t="s">
        <v>25</v>
      </c>
      <c r="H383" s="3">
        <v>41647</v>
      </c>
      <c r="I383" s="2">
        <f t="shared" si="5"/>
        <v>1.099</v>
      </c>
    </row>
    <row r="384" spans="1:9">
      <c r="A384" s="2" t="s">
        <v>374</v>
      </c>
      <c r="B384" s="2">
        <v>25196130</v>
      </c>
      <c r="C384" s="2">
        <v>13.768370000000001</v>
      </c>
      <c r="D384" s="2">
        <v>14.73216</v>
      </c>
      <c r="E384" s="2" t="s">
        <v>24</v>
      </c>
      <c r="F384" s="2">
        <v>7.0000000000000007E-2</v>
      </c>
      <c r="G384" s="2" t="s">
        <v>25</v>
      </c>
      <c r="H384" s="3">
        <v>41647</v>
      </c>
      <c r="I384" s="2">
        <f t="shared" si="5"/>
        <v>1.07</v>
      </c>
    </row>
    <row r="385" spans="1:9">
      <c r="A385" s="2" t="s">
        <v>375</v>
      </c>
      <c r="B385" s="2">
        <v>60793041105</v>
      </c>
      <c r="C385" s="2">
        <v>6.54718</v>
      </c>
      <c r="D385" s="2">
        <v>6.96889</v>
      </c>
      <c r="E385" s="2" t="s">
        <v>24</v>
      </c>
      <c r="F385" s="2">
        <v>6.4399999999999999E-2</v>
      </c>
      <c r="G385" s="2" t="s">
        <v>25</v>
      </c>
      <c r="H385" s="3">
        <v>41647</v>
      </c>
      <c r="I385" s="2">
        <f t="shared" si="5"/>
        <v>1.0644</v>
      </c>
    </row>
    <row r="386" spans="1:9">
      <c r="A386" s="2" t="s">
        <v>376</v>
      </c>
      <c r="B386" s="2">
        <v>54092025410</v>
      </c>
      <c r="C386" s="2">
        <v>7.6508900000000004</v>
      </c>
      <c r="D386" s="2">
        <v>8.3394700000000004</v>
      </c>
      <c r="E386" s="2" t="s">
        <v>24</v>
      </c>
      <c r="F386" s="2">
        <v>0.09</v>
      </c>
      <c r="G386" s="2" t="s">
        <v>25</v>
      </c>
      <c r="H386" s="3">
        <v>41647</v>
      </c>
      <c r="I386" s="2">
        <f t="shared" si="5"/>
        <v>1.0900000000000001</v>
      </c>
    </row>
    <row r="387" spans="1:9">
      <c r="A387" s="2" t="s">
        <v>377</v>
      </c>
      <c r="B387" s="2">
        <v>54092025245</v>
      </c>
      <c r="C387" s="2">
        <v>7.3545999999999996</v>
      </c>
      <c r="D387" s="2">
        <v>8.0165100000000002</v>
      </c>
      <c r="E387" s="2" t="s">
        <v>24</v>
      </c>
      <c r="F387" s="2">
        <v>0.09</v>
      </c>
      <c r="G387" s="2" t="s">
        <v>25</v>
      </c>
      <c r="H387" s="3">
        <v>41647</v>
      </c>
      <c r="I387" s="2">
        <f t="shared" ref="I387:I450" si="6">1+F387</f>
        <v>1.0900000000000001</v>
      </c>
    </row>
    <row r="388" spans="1:9">
      <c r="A388" s="2" t="s">
        <v>378</v>
      </c>
      <c r="B388" s="2">
        <v>13262681</v>
      </c>
      <c r="C388" s="2">
        <v>408.52771000000001</v>
      </c>
      <c r="D388" s="2">
        <v>428.95001000000002</v>
      </c>
      <c r="E388" s="2" t="s">
        <v>24</v>
      </c>
      <c r="F388" s="2">
        <v>0.05</v>
      </c>
      <c r="G388" s="2" t="s">
        <v>25</v>
      </c>
      <c r="H388" s="3">
        <v>41647</v>
      </c>
      <c r="I388" s="2">
        <f t="shared" si="6"/>
        <v>1.05</v>
      </c>
    </row>
    <row r="389" spans="1:9">
      <c r="A389" s="2" t="s">
        <v>379</v>
      </c>
      <c r="B389" s="2">
        <v>49396041</v>
      </c>
      <c r="C389" s="2">
        <v>9.4457599999999999</v>
      </c>
      <c r="D389" s="2">
        <v>10.29588</v>
      </c>
      <c r="E389" s="2" t="s">
        <v>24</v>
      </c>
      <c r="F389" s="2">
        <v>0.09</v>
      </c>
      <c r="G389" s="2" t="s">
        <v>25</v>
      </c>
      <c r="H389" s="3">
        <v>41647</v>
      </c>
      <c r="I389" s="2">
        <f t="shared" si="6"/>
        <v>1.0900000000000001</v>
      </c>
    </row>
    <row r="390" spans="1:9">
      <c r="A390" s="2" t="s">
        <v>380</v>
      </c>
      <c r="B390" s="2">
        <v>49397041</v>
      </c>
      <c r="C390" s="2">
        <v>9.4978999999999996</v>
      </c>
      <c r="D390" s="2">
        <v>10.35272</v>
      </c>
      <c r="E390" s="2" t="s">
        <v>24</v>
      </c>
      <c r="F390" s="2">
        <v>0.09</v>
      </c>
      <c r="G390" s="2" t="s">
        <v>25</v>
      </c>
      <c r="H390" s="3">
        <v>41647</v>
      </c>
      <c r="I390" s="2">
        <f t="shared" si="6"/>
        <v>1.0900000000000001</v>
      </c>
    </row>
    <row r="391" spans="1:9">
      <c r="A391" s="2" t="s">
        <v>381</v>
      </c>
      <c r="B391" s="2">
        <v>49398041</v>
      </c>
      <c r="C391" s="2">
        <v>11.078329999999999</v>
      </c>
      <c r="D391" s="2">
        <v>12.075390000000001</v>
      </c>
      <c r="E391" s="2" t="s">
        <v>24</v>
      </c>
      <c r="F391" s="2">
        <v>0.09</v>
      </c>
      <c r="G391" s="2" t="s">
        <v>25</v>
      </c>
      <c r="H391" s="3">
        <v>41647</v>
      </c>
      <c r="I391" s="2">
        <f t="shared" si="6"/>
        <v>1.0900000000000001</v>
      </c>
    </row>
    <row r="392" spans="1:9">
      <c r="A392" s="2" t="s">
        <v>382</v>
      </c>
      <c r="B392" s="2">
        <v>49399041</v>
      </c>
      <c r="C392" s="2">
        <v>11.47381</v>
      </c>
      <c r="D392" s="2">
        <v>12.506449999999999</v>
      </c>
      <c r="E392" s="2" t="s">
        <v>24</v>
      </c>
      <c r="F392" s="2">
        <v>0.09</v>
      </c>
      <c r="G392" s="2" t="s">
        <v>25</v>
      </c>
      <c r="H392" s="3">
        <v>41647</v>
      </c>
      <c r="I392" s="2">
        <f t="shared" si="6"/>
        <v>1.0900000000000001</v>
      </c>
    </row>
    <row r="393" spans="1:9">
      <c r="A393" s="2" t="s">
        <v>383</v>
      </c>
      <c r="B393" s="2">
        <v>49017402</v>
      </c>
      <c r="C393" s="2">
        <v>0.76617999999999997</v>
      </c>
      <c r="D393" s="2">
        <v>0.77327999999999997</v>
      </c>
      <c r="E393" s="2" t="s">
        <v>24</v>
      </c>
      <c r="F393" s="2">
        <v>9.2999999999999992E-3</v>
      </c>
      <c r="G393" s="2" t="s">
        <v>25</v>
      </c>
      <c r="H393" s="3">
        <v>41647</v>
      </c>
      <c r="I393" s="2">
        <f t="shared" si="6"/>
        <v>1.0093000000000001</v>
      </c>
    </row>
    <row r="394" spans="1:9">
      <c r="A394" s="2" t="s">
        <v>384</v>
      </c>
      <c r="B394" s="2">
        <v>9501401</v>
      </c>
      <c r="C394" s="2">
        <v>1.64862</v>
      </c>
      <c r="D394" s="2">
        <v>1.76407</v>
      </c>
      <c r="E394" s="2" t="s">
        <v>24</v>
      </c>
      <c r="F394" s="2">
        <v>7.0000000000000007E-2</v>
      </c>
      <c r="G394" s="2" t="s">
        <v>25</v>
      </c>
      <c r="H394" s="3">
        <v>41647</v>
      </c>
      <c r="I394" s="2">
        <f t="shared" si="6"/>
        <v>1.07</v>
      </c>
    </row>
    <row r="395" spans="1:9">
      <c r="A395" s="2" t="s">
        <v>385</v>
      </c>
      <c r="B395" s="2">
        <v>9501201</v>
      </c>
      <c r="C395" s="2">
        <v>1.25956</v>
      </c>
      <c r="D395" s="2">
        <v>1.3477399999999999</v>
      </c>
      <c r="E395" s="2" t="s">
        <v>24</v>
      </c>
      <c r="F395" s="2">
        <v>7.0000000000000007E-2</v>
      </c>
      <c r="G395" s="2" t="s">
        <v>25</v>
      </c>
      <c r="H395" s="3">
        <v>41647</v>
      </c>
      <c r="I395" s="2">
        <f t="shared" si="6"/>
        <v>1.07</v>
      </c>
    </row>
    <row r="396" spans="1:9">
      <c r="A396" s="2" t="s">
        <v>386</v>
      </c>
      <c r="B396" s="2">
        <v>9501301</v>
      </c>
      <c r="C396" s="2">
        <v>1.40812</v>
      </c>
      <c r="D396" s="2">
        <v>1.5066600000000001</v>
      </c>
      <c r="E396" s="2" t="s">
        <v>24</v>
      </c>
      <c r="F396" s="2">
        <v>7.0000000000000007E-2</v>
      </c>
      <c r="G396" s="2" t="s">
        <v>25</v>
      </c>
      <c r="H396" s="3">
        <v>41647</v>
      </c>
      <c r="I396" s="2">
        <f t="shared" si="6"/>
        <v>1.07</v>
      </c>
    </row>
    <row r="397" spans="1:9">
      <c r="A397" s="2" t="s">
        <v>387</v>
      </c>
      <c r="B397" s="2">
        <v>9001755</v>
      </c>
      <c r="C397" s="2">
        <v>2.6058500000000002</v>
      </c>
      <c r="D397" s="2">
        <v>2.7884199999999999</v>
      </c>
      <c r="E397" s="2" t="s">
        <v>24</v>
      </c>
      <c r="F397" s="2">
        <v>7.0099999999999996E-2</v>
      </c>
      <c r="G397" s="2" t="s">
        <v>25</v>
      </c>
      <c r="H397" s="3">
        <v>41647</v>
      </c>
      <c r="I397" s="2">
        <f t="shared" si="6"/>
        <v>1.0701000000000001</v>
      </c>
    </row>
    <row r="398" spans="1:9">
      <c r="A398" s="2" t="s">
        <v>388</v>
      </c>
      <c r="B398" s="2">
        <v>10631009420</v>
      </c>
      <c r="C398" s="2">
        <v>3.4462999999999999</v>
      </c>
      <c r="D398" s="2">
        <v>4.4800199999999997</v>
      </c>
      <c r="E398" s="2" t="s">
        <v>24</v>
      </c>
      <c r="F398" s="2">
        <v>0.3</v>
      </c>
      <c r="G398" s="2" t="s">
        <v>25</v>
      </c>
      <c r="H398" s="3">
        <v>41647</v>
      </c>
      <c r="I398" s="2">
        <f t="shared" si="6"/>
        <v>1.3</v>
      </c>
    </row>
    <row r="399" spans="1:9">
      <c r="A399" s="2" t="s">
        <v>388</v>
      </c>
      <c r="B399" s="2">
        <v>10631009430</v>
      </c>
      <c r="C399" s="2">
        <v>3.09863</v>
      </c>
      <c r="D399" s="2">
        <v>4.0282799999999996</v>
      </c>
      <c r="E399" s="2" t="s">
        <v>24</v>
      </c>
      <c r="F399" s="2">
        <v>0.3</v>
      </c>
      <c r="G399" s="2" t="s">
        <v>25</v>
      </c>
      <c r="H399" s="3">
        <v>41647</v>
      </c>
      <c r="I399" s="2">
        <f t="shared" si="6"/>
        <v>1.3</v>
      </c>
    </row>
    <row r="400" spans="1:9">
      <c r="A400" s="2" t="s">
        <v>388</v>
      </c>
      <c r="B400" s="2">
        <v>10631009476</v>
      </c>
      <c r="C400" s="2">
        <v>2.3204400000000001</v>
      </c>
      <c r="D400" s="2">
        <v>3.0165500000000001</v>
      </c>
      <c r="E400" s="2" t="s">
        <v>24</v>
      </c>
      <c r="F400" s="2">
        <v>0.3</v>
      </c>
      <c r="G400" s="2" t="s">
        <v>25</v>
      </c>
      <c r="H400" s="3">
        <v>41647</v>
      </c>
      <c r="I400" s="2">
        <f t="shared" si="6"/>
        <v>1.3</v>
      </c>
    </row>
    <row r="401" spans="1:9">
      <c r="A401" s="2" t="s">
        <v>389</v>
      </c>
      <c r="B401" s="2">
        <v>61958050101</v>
      </c>
      <c r="C401" s="2">
        <v>33.742609999999999</v>
      </c>
      <c r="D401" s="2">
        <v>35.396000000000001</v>
      </c>
      <c r="E401" s="2" t="s">
        <v>24</v>
      </c>
      <c r="F401" s="2">
        <v>4.9000000000000002E-2</v>
      </c>
      <c r="G401" s="2" t="s">
        <v>25</v>
      </c>
      <c r="H401" s="3">
        <v>41647</v>
      </c>
      <c r="I401" s="2">
        <f t="shared" si="6"/>
        <v>1.0489999999999999</v>
      </c>
    </row>
    <row r="402" spans="1:9">
      <c r="A402" s="2" t="s">
        <v>390</v>
      </c>
      <c r="B402" s="2">
        <v>173080601</v>
      </c>
      <c r="C402" s="2">
        <v>4.7823399999999996</v>
      </c>
      <c r="D402" s="2">
        <v>5.2126999999999999</v>
      </c>
      <c r="E402" s="2" t="s">
        <v>24</v>
      </c>
      <c r="F402" s="2">
        <v>0.09</v>
      </c>
      <c r="G402" s="2" t="s">
        <v>25</v>
      </c>
      <c r="H402" s="3">
        <v>41647</v>
      </c>
      <c r="I402" s="2">
        <f t="shared" si="6"/>
        <v>1.0900000000000001</v>
      </c>
    </row>
    <row r="403" spans="1:9">
      <c r="A403" s="2" t="s">
        <v>391</v>
      </c>
      <c r="B403" s="2">
        <v>74433902</v>
      </c>
      <c r="C403" s="2">
        <v>1148.0241100000001</v>
      </c>
      <c r="D403" s="2">
        <v>1227.23777</v>
      </c>
      <c r="E403" s="2" t="s">
        <v>24</v>
      </c>
      <c r="F403" s="2">
        <v>6.9000000000000006E-2</v>
      </c>
      <c r="G403" s="2" t="s">
        <v>25</v>
      </c>
      <c r="H403" s="3">
        <v>41647</v>
      </c>
      <c r="I403" s="2">
        <f t="shared" si="6"/>
        <v>1.069</v>
      </c>
    </row>
    <row r="404" spans="1:9">
      <c r="A404" s="2" t="s">
        <v>392</v>
      </c>
      <c r="B404" s="2">
        <v>74379902</v>
      </c>
      <c r="C404" s="2">
        <v>1141.4736800000001</v>
      </c>
      <c r="D404" s="2">
        <v>1220.2353599999999</v>
      </c>
      <c r="E404" s="2" t="s">
        <v>24</v>
      </c>
      <c r="F404" s="2">
        <v>6.9000000000000006E-2</v>
      </c>
      <c r="G404" s="2" t="s">
        <v>25</v>
      </c>
      <c r="H404" s="3">
        <v>41647</v>
      </c>
      <c r="I404" s="2">
        <f t="shared" si="6"/>
        <v>1.069</v>
      </c>
    </row>
    <row r="405" spans="1:9">
      <c r="A405" s="2" t="s">
        <v>393</v>
      </c>
      <c r="B405" s="2">
        <v>74433906</v>
      </c>
      <c r="C405" s="2">
        <v>1114.07439</v>
      </c>
      <c r="D405" s="2">
        <v>1190.94552</v>
      </c>
      <c r="E405" s="2" t="s">
        <v>24</v>
      </c>
      <c r="F405" s="2">
        <v>6.9000000000000006E-2</v>
      </c>
      <c r="G405" s="2" t="s">
        <v>25</v>
      </c>
      <c r="H405" s="3">
        <v>41647</v>
      </c>
      <c r="I405" s="2">
        <f t="shared" si="6"/>
        <v>1.069</v>
      </c>
    </row>
    <row r="406" spans="1:9">
      <c r="A406" s="2" t="s">
        <v>394</v>
      </c>
      <c r="B406" s="2">
        <v>74433907</v>
      </c>
      <c r="C406" s="2">
        <v>1137.8059900000001</v>
      </c>
      <c r="D406" s="2">
        <v>1216.3146099999999</v>
      </c>
      <c r="E406" s="2" t="s">
        <v>24</v>
      </c>
      <c r="F406" s="2">
        <v>6.9000000000000006E-2</v>
      </c>
      <c r="G406" s="2" t="s">
        <v>25</v>
      </c>
      <c r="H406" s="3">
        <v>41647</v>
      </c>
      <c r="I406" s="2">
        <f t="shared" si="6"/>
        <v>1.069</v>
      </c>
    </row>
    <row r="407" spans="1:9">
      <c r="A407" s="2" t="s">
        <v>395</v>
      </c>
      <c r="B407" s="2">
        <v>173079101</v>
      </c>
      <c r="C407" s="2">
        <v>10.66131</v>
      </c>
      <c r="D407" s="2">
        <v>12.77225</v>
      </c>
      <c r="E407" s="2" t="s">
        <v>24</v>
      </c>
      <c r="F407" s="2">
        <v>0.19800000000000001</v>
      </c>
      <c r="G407" s="2" t="s">
        <v>25</v>
      </c>
      <c r="H407" s="3">
        <v>41647</v>
      </c>
      <c r="I407" s="2">
        <f t="shared" si="6"/>
        <v>1.198</v>
      </c>
    </row>
    <row r="408" spans="1:9">
      <c r="A408" s="2" t="s">
        <v>396</v>
      </c>
      <c r="B408" s="2">
        <v>173079001</v>
      </c>
      <c r="C408" s="2">
        <v>10.840579999999999</v>
      </c>
      <c r="D408" s="2">
        <v>12.98701</v>
      </c>
      <c r="E408" s="2" t="s">
        <v>24</v>
      </c>
      <c r="F408" s="2">
        <v>0.19800000000000001</v>
      </c>
      <c r="G408" s="2" t="s">
        <v>25</v>
      </c>
      <c r="H408" s="3">
        <v>41647</v>
      </c>
      <c r="I408" s="2">
        <f t="shared" si="6"/>
        <v>1.198</v>
      </c>
    </row>
    <row r="409" spans="1:9">
      <c r="A409" s="2" t="s">
        <v>397</v>
      </c>
      <c r="B409" s="2">
        <v>25171001</v>
      </c>
      <c r="C409" s="2">
        <v>5.2541399999999996</v>
      </c>
      <c r="D409" s="2">
        <v>5.6219299999999999</v>
      </c>
      <c r="E409" s="2" t="s">
        <v>24</v>
      </c>
      <c r="F409" s="2">
        <v>7.0000000000000007E-2</v>
      </c>
      <c r="G409" s="2" t="s">
        <v>25</v>
      </c>
      <c r="H409" s="3">
        <v>41647</v>
      </c>
      <c r="I409" s="2">
        <f t="shared" si="6"/>
        <v>1.07</v>
      </c>
    </row>
    <row r="410" spans="1:9">
      <c r="A410" s="2" t="s">
        <v>398</v>
      </c>
      <c r="B410" s="2">
        <v>6384371</v>
      </c>
      <c r="C410" s="2">
        <v>65.997919999999993</v>
      </c>
      <c r="D410" s="2">
        <v>69.291219999999996</v>
      </c>
      <c r="E410" s="2" t="s">
        <v>24</v>
      </c>
      <c r="F410" s="2">
        <v>4.99E-2</v>
      </c>
      <c r="G410" s="2" t="s">
        <v>25</v>
      </c>
      <c r="H410" s="3">
        <v>41647</v>
      </c>
      <c r="I410" s="2">
        <f t="shared" si="6"/>
        <v>1.0499000000000001</v>
      </c>
    </row>
    <row r="411" spans="1:9">
      <c r="A411" s="2" t="s">
        <v>399</v>
      </c>
      <c r="B411" s="2">
        <v>6022761</v>
      </c>
      <c r="C411" s="2">
        <v>17.25966</v>
      </c>
      <c r="D411" s="2">
        <v>18.10538</v>
      </c>
      <c r="E411" s="2" t="s">
        <v>24</v>
      </c>
      <c r="F411" s="2">
        <v>4.9000000000000002E-2</v>
      </c>
      <c r="G411" s="2" t="s">
        <v>25</v>
      </c>
      <c r="H411" s="3">
        <v>41647</v>
      </c>
      <c r="I411" s="2">
        <f t="shared" si="6"/>
        <v>1.0489999999999999</v>
      </c>
    </row>
    <row r="412" spans="1:9">
      <c r="A412" s="2" t="s">
        <v>400</v>
      </c>
      <c r="B412" s="2">
        <v>6057761</v>
      </c>
      <c r="C412" s="2">
        <v>4.2257199999999999</v>
      </c>
      <c r="D412" s="2">
        <v>4.6440700000000001</v>
      </c>
      <c r="E412" s="2" t="s">
        <v>24</v>
      </c>
      <c r="F412" s="2">
        <v>9.9000000000000005E-2</v>
      </c>
      <c r="G412" s="2" t="s">
        <v>25</v>
      </c>
      <c r="H412" s="3">
        <v>41647</v>
      </c>
      <c r="I412" s="2">
        <f t="shared" si="6"/>
        <v>1.099</v>
      </c>
    </row>
    <row r="413" spans="1:9">
      <c r="A413" s="2" t="s">
        <v>401</v>
      </c>
      <c r="B413" s="2">
        <v>6057561</v>
      </c>
      <c r="C413" s="2">
        <v>4.1750699999999998</v>
      </c>
      <c r="D413" s="2">
        <v>4.5884</v>
      </c>
      <c r="E413" s="2" t="s">
        <v>24</v>
      </c>
      <c r="F413" s="2">
        <v>9.9000000000000005E-2</v>
      </c>
      <c r="G413" s="2" t="s">
        <v>25</v>
      </c>
      <c r="H413" s="3">
        <v>41647</v>
      </c>
      <c r="I413" s="2">
        <f t="shared" si="6"/>
        <v>1.099</v>
      </c>
    </row>
    <row r="414" spans="1:9">
      <c r="A414" s="2" t="s">
        <v>402</v>
      </c>
      <c r="B414" s="2">
        <v>6008131</v>
      </c>
      <c r="C414" s="2">
        <v>8.4458199999999994</v>
      </c>
      <c r="D414" s="2">
        <v>9.2819599999999998</v>
      </c>
      <c r="E414" s="2" t="s">
        <v>24</v>
      </c>
      <c r="F414" s="2">
        <v>9.9000000000000005E-2</v>
      </c>
      <c r="G414" s="2" t="s">
        <v>25</v>
      </c>
      <c r="H414" s="3">
        <v>41647</v>
      </c>
      <c r="I414" s="2">
        <f t="shared" si="6"/>
        <v>1.099</v>
      </c>
    </row>
    <row r="415" spans="1:9">
      <c r="A415" s="2" t="s">
        <v>403</v>
      </c>
      <c r="B415" s="2">
        <v>6008061</v>
      </c>
      <c r="C415" s="2">
        <v>4.2125599999999999</v>
      </c>
      <c r="D415" s="2">
        <v>4.6296099999999996</v>
      </c>
      <c r="E415" s="2" t="s">
        <v>24</v>
      </c>
      <c r="F415" s="2">
        <v>9.9000000000000005E-2</v>
      </c>
      <c r="G415" s="2" t="s">
        <v>25</v>
      </c>
      <c r="H415" s="3">
        <v>41647</v>
      </c>
      <c r="I415" s="2">
        <f t="shared" si="6"/>
        <v>1.099</v>
      </c>
    </row>
    <row r="416" spans="1:9">
      <c r="A416" s="2" t="s">
        <v>404</v>
      </c>
      <c r="B416" s="2">
        <v>6007861</v>
      </c>
      <c r="C416" s="2">
        <v>4.1412300000000002</v>
      </c>
      <c r="D416" s="2">
        <v>4.5512100000000002</v>
      </c>
      <c r="E416" s="2" t="s">
        <v>24</v>
      </c>
      <c r="F416" s="2">
        <v>9.9000000000000005E-2</v>
      </c>
      <c r="G416" s="2" t="s">
        <v>25</v>
      </c>
      <c r="H416" s="3">
        <v>41647</v>
      </c>
      <c r="I416" s="2">
        <f t="shared" si="6"/>
        <v>1.099</v>
      </c>
    </row>
    <row r="417" spans="1:9">
      <c r="A417" s="2" t="s">
        <v>405</v>
      </c>
      <c r="B417" s="2">
        <v>6027728</v>
      </c>
      <c r="C417" s="2">
        <v>8.4482599999999994</v>
      </c>
      <c r="D417" s="2">
        <v>9.2846399999999996</v>
      </c>
      <c r="E417" s="2" t="s">
        <v>24</v>
      </c>
      <c r="F417" s="2">
        <v>9.9000000000000005E-2</v>
      </c>
      <c r="G417" s="2" t="s">
        <v>25</v>
      </c>
      <c r="H417" s="3">
        <v>41647</v>
      </c>
      <c r="I417" s="2">
        <f t="shared" si="6"/>
        <v>1.099</v>
      </c>
    </row>
    <row r="418" spans="1:9">
      <c r="A418" s="2" t="s">
        <v>406</v>
      </c>
      <c r="B418" s="2">
        <v>6022128</v>
      </c>
      <c r="C418" s="2">
        <v>8.4604099999999995</v>
      </c>
      <c r="D418" s="2">
        <v>9.2979900000000004</v>
      </c>
      <c r="E418" s="2" t="s">
        <v>24</v>
      </c>
      <c r="F418" s="2">
        <v>9.9000000000000005E-2</v>
      </c>
      <c r="G418" s="2" t="s">
        <v>25</v>
      </c>
      <c r="H418" s="3">
        <v>41647</v>
      </c>
      <c r="I418" s="2">
        <f t="shared" si="6"/>
        <v>1.099</v>
      </c>
    </row>
    <row r="419" spans="1:9">
      <c r="A419" s="2" t="s">
        <v>407</v>
      </c>
      <c r="B419" s="2">
        <v>6011228</v>
      </c>
      <c r="C419" s="2">
        <v>8.4293499999999995</v>
      </c>
      <c r="D419" s="2">
        <v>9.2638499999999997</v>
      </c>
      <c r="E419" s="2" t="s">
        <v>24</v>
      </c>
      <c r="F419" s="2">
        <v>9.9000000000000005E-2</v>
      </c>
      <c r="G419" s="2" t="s">
        <v>25</v>
      </c>
      <c r="H419" s="3">
        <v>41647</v>
      </c>
      <c r="I419" s="2">
        <f t="shared" si="6"/>
        <v>1.099</v>
      </c>
    </row>
    <row r="420" spans="1:9">
      <c r="A420" s="2" t="s">
        <v>408</v>
      </c>
      <c r="B420" s="2">
        <v>6077331</v>
      </c>
      <c r="C420" s="2">
        <v>8.2878699999999998</v>
      </c>
      <c r="D420" s="2">
        <v>9.1083700000000007</v>
      </c>
      <c r="E420" s="2" t="s">
        <v>24</v>
      </c>
      <c r="F420" s="2">
        <v>9.9000000000000005E-2</v>
      </c>
      <c r="G420" s="2" t="s">
        <v>25</v>
      </c>
      <c r="H420" s="3">
        <v>41647</v>
      </c>
      <c r="I420" s="2">
        <f t="shared" si="6"/>
        <v>1.099</v>
      </c>
    </row>
    <row r="421" spans="1:9">
      <c r="A421" s="2" t="s">
        <v>409</v>
      </c>
      <c r="B421" s="2">
        <v>74679922</v>
      </c>
      <c r="C421" s="2">
        <v>6.1998800000000003</v>
      </c>
      <c r="D421" s="2">
        <v>6.5656800000000004</v>
      </c>
      <c r="E421" s="2" t="s">
        <v>24</v>
      </c>
      <c r="F421" s="2">
        <v>5.8999999999999997E-2</v>
      </c>
      <c r="G421" s="2" t="s">
        <v>25</v>
      </c>
      <c r="H421" s="3">
        <v>41647</v>
      </c>
      <c r="I421" s="2">
        <f t="shared" si="6"/>
        <v>1.0589999999999999</v>
      </c>
    </row>
    <row r="422" spans="1:9">
      <c r="A422" s="2" t="s">
        <v>410</v>
      </c>
      <c r="B422" s="2">
        <v>74395646</v>
      </c>
      <c r="C422" s="2">
        <v>2.3689499999999999</v>
      </c>
      <c r="D422" s="2">
        <v>2.50874</v>
      </c>
      <c r="E422" s="2" t="s">
        <v>24</v>
      </c>
      <c r="F422" s="2">
        <v>5.8999999999999997E-2</v>
      </c>
      <c r="G422" s="2" t="s">
        <v>25</v>
      </c>
      <c r="H422" s="3">
        <v>41647</v>
      </c>
      <c r="I422" s="2">
        <f t="shared" si="6"/>
        <v>1.0589999999999999</v>
      </c>
    </row>
    <row r="423" spans="1:9">
      <c r="A423" s="2" t="s">
        <v>411</v>
      </c>
      <c r="B423" s="2">
        <v>10631009307</v>
      </c>
      <c r="C423" s="2">
        <v>2.71217</v>
      </c>
      <c r="D423" s="2">
        <v>3.5257999999999998</v>
      </c>
      <c r="E423" s="2" t="s">
        <v>24</v>
      </c>
      <c r="F423" s="2">
        <v>0.3</v>
      </c>
      <c r="G423" s="2" t="s">
        <v>25</v>
      </c>
      <c r="H423" s="3">
        <v>41647</v>
      </c>
      <c r="I423" s="2">
        <f t="shared" si="6"/>
        <v>1.3</v>
      </c>
    </row>
    <row r="424" spans="1:9">
      <c r="A424" s="2" t="s">
        <v>411</v>
      </c>
      <c r="B424" s="2">
        <v>10631009362</v>
      </c>
      <c r="C424" s="2">
        <v>2.6837</v>
      </c>
      <c r="D424" s="2">
        <v>3.48868</v>
      </c>
      <c r="E424" s="2" t="s">
        <v>24</v>
      </c>
      <c r="F424" s="2">
        <v>0.3</v>
      </c>
      <c r="G424" s="2" t="s">
        <v>25</v>
      </c>
      <c r="H424" s="3">
        <v>41647</v>
      </c>
      <c r="I424" s="2">
        <f t="shared" si="6"/>
        <v>1.3</v>
      </c>
    </row>
    <row r="425" spans="1:9">
      <c r="A425" s="2" t="s">
        <v>412</v>
      </c>
      <c r="B425" s="2">
        <v>50474059766</v>
      </c>
      <c r="C425" s="2">
        <v>11.128299999999999</v>
      </c>
      <c r="D425" s="2">
        <v>12.23001</v>
      </c>
      <c r="E425" s="2" t="s">
        <v>24</v>
      </c>
      <c r="F425" s="2">
        <v>9.9000000000000005E-2</v>
      </c>
      <c r="G425" s="2" t="s">
        <v>25</v>
      </c>
      <c r="H425" s="3">
        <v>41647</v>
      </c>
      <c r="I425" s="2">
        <f t="shared" si="6"/>
        <v>1.099</v>
      </c>
    </row>
    <row r="426" spans="1:9">
      <c r="A426" s="2" t="s">
        <v>413</v>
      </c>
      <c r="B426" s="2">
        <v>50474000148</v>
      </c>
      <c r="C426" s="2">
        <v>1.06569</v>
      </c>
      <c r="D426" s="2">
        <v>1.1712</v>
      </c>
      <c r="E426" s="2" t="s">
        <v>24</v>
      </c>
      <c r="F426" s="2">
        <v>9.9000000000000005E-2</v>
      </c>
      <c r="G426" s="2" t="s">
        <v>25</v>
      </c>
      <c r="H426" s="3">
        <v>41647</v>
      </c>
      <c r="I426" s="2">
        <f t="shared" si="6"/>
        <v>1.099</v>
      </c>
    </row>
    <row r="427" spans="1:9">
      <c r="A427" s="2" t="s">
        <v>414</v>
      </c>
      <c r="B427" s="2">
        <v>50474059440</v>
      </c>
      <c r="C427" s="2">
        <v>4.5935199999999998</v>
      </c>
      <c r="D427" s="2">
        <v>5.0482800000000001</v>
      </c>
      <c r="E427" s="2" t="s">
        <v>24</v>
      </c>
      <c r="F427" s="2">
        <v>9.9000000000000005E-2</v>
      </c>
      <c r="G427" s="2" t="s">
        <v>25</v>
      </c>
      <c r="H427" s="3">
        <v>41647</v>
      </c>
      <c r="I427" s="2">
        <f t="shared" si="6"/>
        <v>1.099</v>
      </c>
    </row>
    <row r="428" spans="1:9">
      <c r="A428" s="2" t="s">
        <v>415</v>
      </c>
      <c r="B428" s="2">
        <v>50474059540</v>
      </c>
      <c r="C428" s="2">
        <v>5.5193300000000001</v>
      </c>
      <c r="D428" s="2">
        <v>6.0657399999999999</v>
      </c>
      <c r="E428" s="2" t="s">
        <v>24</v>
      </c>
      <c r="F428" s="2">
        <v>9.9000000000000005E-2</v>
      </c>
      <c r="G428" s="2" t="s">
        <v>25</v>
      </c>
      <c r="H428" s="3">
        <v>41647</v>
      </c>
      <c r="I428" s="2">
        <f t="shared" si="6"/>
        <v>1.099</v>
      </c>
    </row>
    <row r="429" spans="1:9">
      <c r="A429" s="2" t="s">
        <v>416</v>
      </c>
      <c r="B429" s="2">
        <v>50474059640</v>
      </c>
      <c r="C429" s="2">
        <v>7.5279699999999998</v>
      </c>
      <c r="D429" s="2">
        <v>8.2732399999999995</v>
      </c>
      <c r="E429" s="2" t="s">
        <v>24</v>
      </c>
      <c r="F429" s="2">
        <v>9.9000000000000005E-2</v>
      </c>
      <c r="G429" s="2" t="s">
        <v>25</v>
      </c>
      <c r="H429" s="3">
        <v>41647</v>
      </c>
      <c r="I429" s="2">
        <f t="shared" si="6"/>
        <v>1.099</v>
      </c>
    </row>
    <row r="430" spans="1:9">
      <c r="A430" s="2" t="s">
        <v>417</v>
      </c>
      <c r="B430" s="2">
        <v>50474059866</v>
      </c>
      <c r="C430" s="2">
        <v>5.07498</v>
      </c>
      <c r="D430" s="2">
        <v>5.5774999999999997</v>
      </c>
      <c r="E430" s="2" t="s">
        <v>24</v>
      </c>
      <c r="F430" s="2">
        <v>9.9000000000000005E-2</v>
      </c>
      <c r="G430" s="2" t="s">
        <v>25</v>
      </c>
      <c r="H430" s="3">
        <v>41647</v>
      </c>
      <c r="I430" s="2">
        <f t="shared" si="6"/>
        <v>1.099</v>
      </c>
    </row>
    <row r="431" spans="1:9">
      <c r="A431" s="2" t="s">
        <v>418</v>
      </c>
      <c r="B431" s="2">
        <v>50474059966</v>
      </c>
      <c r="C431" s="2">
        <v>7.53721</v>
      </c>
      <c r="D431" s="2">
        <v>8.2833199999999998</v>
      </c>
      <c r="E431" s="2" t="s">
        <v>24</v>
      </c>
      <c r="F431" s="2">
        <v>9.9000000000000005E-2</v>
      </c>
      <c r="G431" s="2" t="s">
        <v>25</v>
      </c>
      <c r="H431" s="3">
        <v>41647</v>
      </c>
      <c r="I431" s="2">
        <f t="shared" si="6"/>
        <v>1.099</v>
      </c>
    </row>
    <row r="432" spans="1:9">
      <c r="A432" s="2" t="s">
        <v>419</v>
      </c>
      <c r="B432" s="2">
        <v>66658023428</v>
      </c>
      <c r="C432" s="2">
        <v>136.24764999999999</v>
      </c>
      <c r="D432" s="2">
        <v>148.49904000000001</v>
      </c>
      <c r="E432" s="2" t="s">
        <v>24</v>
      </c>
      <c r="F432" s="2">
        <v>8.9899999999999994E-2</v>
      </c>
      <c r="G432" s="2" t="s">
        <v>25</v>
      </c>
      <c r="H432" s="3">
        <v>41647</v>
      </c>
      <c r="I432" s="2">
        <f t="shared" si="6"/>
        <v>1.0899000000000001</v>
      </c>
    </row>
    <row r="433" spans="1:9">
      <c r="A433" s="2" t="s">
        <v>420</v>
      </c>
      <c r="B433" s="2">
        <v>3422216</v>
      </c>
      <c r="C433" s="2">
        <v>4.1699900000000003</v>
      </c>
      <c r="D433" s="2">
        <v>4.5035800000000004</v>
      </c>
      <c r="E433" s="2" t="s">
        <v>24</v>
      </c>
      <c r="F433" s="2">
        <v>0.08</v>
      </c>
      <c r="G433" s="2" t="s">
        <v>25</v>
      </c>
      <c r="H433" s="3">
        <v>41647</v>
      </c>
      <c r="I433" s="2">
        <f t="shared" si="6"/>
        <v>1.08</v>
      </c>
    </row>
    <row r="434" spans="1:9">
      <c r="A434" s="2" t="s">
        <v>421</v>
      </c>
      <c r="B434" s="2">
        <v>3422311</v>
      </c>
      <c r="C434" s="2">
        <v>8.3679600000000001</v>
      </c>
      <c r="D434" s="2">
        <v>9.0373999999999999</v>
      </c>
      <c r="E434" s="2" t="s">
        <v>24</v>
      </c>
      <c r="F434" s="2">
        <v>0.08</v>
      </c>
      <c r="G434" s="2" t="s">
        <v>25</v>
      </c>
      <c r="H434" s="3">
        <v>41647</v>
      </c>
      <c r="I434" s="2">
        <f t="shared" si="6"/>
        <v>1.08</v>
      </c>
    </row>
    <row r="435" spans="1:9">
      <c r="A435" s="2" t="s">
        <v>422</v>
      </c>
      <c r="B435" s="2">
        <v>3422111</v>
      </c>
      <c r="C435" s="2">
        <v>8.46556</v>
      </c>
      <c r="D435" s="2">
        <v>9.1428100000000008</v>
      </c>
      <c r="E435" s="2" t="s">
        <v>24</v>
      </c>
      <c r="F435" s="2">
        <v>0.08</v>
      </c>
      <c r="G435" s="2" t="s">
        <v>25</v>
      </c>
      <c r="H435" s="3">
        <v>41647</v>
      </c>
      <c r="I435" s="2">
        <f t="shared" si="6"/>
        <v>1.08</v>
      </c>
    </row>
    <row r="436" spans="1:9">
      <c r="A436" s="2" t="s">
        <v>423</v>
      </c>
      <c r="B436" s="2">
        <v>74780413</v>
      </c>
      <c r="C436" s="2">
        <v>0.54193999999999998</v>
      </c>
      <c r="D436" s="2">
        <v>0.59558999999999995</v>
      </c>
      <c r="E436" s="2" t="s">
        <v>24</v>
      </c>
      <c r="F436" s="2">
        <v>9.9000000000000005E-2</v>
      </c>
      <c r="G436" s="2" t="s">
        <v>25</v>
      </c>
      <c r="H436" s="3">
        <v>41647</v>
      </c>
      <c r="I436" s="2">
        <f t="shared" si="6"/>
        <v>1.099</v>
      </c>
    </row>
    <row r="437" spans="1:9">
      <c r="A437" s="2" t="s">
        <v>424</v>
      </c>
      <c r="B437" s="2">
        <v>23429003</v>
      </c>
      <c r="C437" s="2">
        <v>39.071080000000002</v>
      </c>
      <c r="D437" s="2">
        <v>41.805660000000003</v>
      </c>
      <c r="E437" s="2" t="s">
        <v>24</v>
      </c>
      <c r="F437" s="2">
        <v>7.0000000000000007E-2</v>
      </c>
      <c r="G437" s="2" t="s">
        <v>25</v>
      </c>
      <c r="H437" s="3">
        <v>41647</v>
      </c>
      <c r="I437" s="2">
        <f t="shared" si="6"/>
        <v>1.07</v>
      </c>
    </row>
    <row r="438" spans="1:9">
      <c r="A438" s="2" t="s">
        <v>425</v>
      </c>
      <c r="B438" s="2">
        <v>63402031230</v>
      </c>
      <c r="C438" s="2">
        <v>29.222239999999999</v>
      </c>
      <c r="D438" s="2">
        <v>32.113489999999999</v>
      </c>
      <c r="E438" s="2" t="s">
        <v>24</v>
      </c>
      <c r="F438" s="2">
        <v>9.8900000000000002E-2</v>
      </c>
      <c r="G438" s="2" t="s">
        <v>25</v>
      </c>
      <c r="H438" s="3">
        <v>41647</v>
      </c>
      <c r="I438" s="2">
        <f t="shared" si="6"/>
        <v>1.0989</v>
      </c>
    </row>
    <row r="439" spans="1:9">
      <c r="A439" s="2" t="s">
        <v>426</v>
      </c>
      <c r="B439" s="2">
        <v>63402030230</v>
      </c>
      <c r="C439" s="2">
        <v>19.879110000000001</v>
      </c>
      <c r="D439" s="2">
        <v>21.842569999999998</v>
      </c>
      <c r="E439" s="2" t="s">
        <v>24</v>
      </c>
      <c r="F439" s="2">
        <v>9.8799999999999999E-2</v>
      </c>
      <c r="G439" s="2" t="s">
        <v>25</v>
      </c>
      <c r="H439" s="3">
        <v>41647</v>
      </c>
      <c r="I439" s="2">
        <f t="shared" si="6"/>
        <v>1.0988</v>
      </c>
    </row>
    <row r="440" spans="1:9">
      <c r="A440" s="2" t="s">
        <v>427</v>
      </c>
      <c r="B440" s="2">
        <v>63402030410</v>
      </c>
      <c r="C440" s="2">
        <v>19.872599999999998</v>
      </c>
      <c r="D440" s="2">
        <v>21.83541</v>
      </c>
      <c r="E440" s="2" t="s">
        <v>24</v>
      </c>
      <c r="F440" s="2">
        <v>9.8799999999999999E-2</v>
      </c>
      <c r="G440" s="2" t="s">
        <v>25</v>
      </c>
      <c r="H440" s="3">
        <v>41647</v>
      </c>
      <c r="I440" s="2">
        <f t="shared" si="6"/>
        <v>1.0988</v>
      </c>
    </row>
    <row r="441" spans="1:9">
      <c r="A441" s="2" t="s">
        <v>428</v>
      </c>
      <c r="B441" s="2">
        <v>63402030810</v>
      </c>
      <c r="C441" s="2">
        <v>19.734559999999998</v>
      </c>
      <c r="D441" s="2">
        <v>21.68374</v>
      </c>
      <c r="E441" s="2" t="s">
        <v>24</v>
      </c>
      <c r="F441" s="2">
        <v>9.8799999999999999E-2</v>
      </c>
      <c r="G441" s="2" t="s">
        <v>25</v>
      </c>
      <c r="H441" s="3">
        <v>41647</v>
      </c>
      <c r="I441" s="2">
        <f t="shared" si="6"/>
        <v>1.0988</v>
      </c>
    </row>
    <row r="442" spans="1:9">
      <c r="A442" s="2" t="s">
        <v>429</v>
      </c>
      <c r="B442" s="2">
        <v>54092047612</v>
      </c>
      <c r="C442" s="2">
        <v>6.1316300000000004</v>
      </c>
      <c r="D442" s="2">
        <v>6.5608399999999998</v>
      </c>
      <c r="E442" s="2" t="s">
        <v>24</v>
      </c>
      <c r="F442" s="2">
        <v>7.0000000000000007E-2</v>
      </c>
      <c r="G442" s="2" t="s">
        <v>25</v>
      </c>
      <c r="H442" s="3">
        <v>41647</v>
      </c>
      <c r="I442" s="2">
        <f t="shared" si="6"/>
        <v>1.07</v>
      </c>
    </row>
    <row r="443" spans="1:9">
      <c r="A443" s="2" t="s">
        <v>430</v>
      </c>
      <c r="B443" s="2">
        <v>71015523</v>
      </c>
      <c r="C443" s="2">
        <v>4.5749700000000004</v>
      </c>
      <c r="D443" s="2">
        <v>4.9867100000000004</v>
      </c>
      <c r="E443" s="2" t="s">
        <v>24</v>
      </c>
      <c r="F443" s="2">
        <v>0.09</v>
      </c>
      <c r="G443" s="2" t="s">
        <v>25</v>
      </c>
      <c r="H443" s="3">
        <v>41647</v>
      </c>
      <c r="I443" s="2">
        <f t="shared" si="6"/>
        <v>1.0900000000000001</v>
      </c>
    </row>
    <row r="444" spans="1:9">
      <c r="A444" s="2" t="s">
        <v>431</v>
      </c>
      <c r="B444" s="2">
        <v>71015623</v>
      </c>
      <c r="C444" s="2">
        <v>6.5386800000000003</v>
      </c>
      <c r="D444" s="2">
        <v>7.1271599999999999</v>
      </c>
      <c r="E444" s="2" t="s">
        <v>24</v>
      </c>
      <c r="F444" s="2">
        <v>0.09</v>
      </c>
      <c r="G444" s="2" t="s">
        <v>25</v>
      </c>
      <c r="H444" s="3">
        <v>41647</v>
      </c>
      <c r="I444" s="2">
        <f t="shared" si="6"/>
        <v>1.0900000000000001</v>
      </c>
    </row>
    <row r="445" spans="1:9">
      <c r="A445" s="2" t="s">
        <v>432</v>
      </c>
      <c r="B445" s="2">
        <v>71015723</v>
      </c>
      <c r="C445" s="2">
        <v>6.4867299999999997</v>
      </c>
      <c r="D445" s="2">
        <v>7.0705400000000003</v>
      </c>
      <c r="E445" s="2" t="s">
        <v>24</v>
      </c>
      <c r="F445" s="2">
        <v>0.09</v>
      </c>
      <c r="G445" s="2" t="s">
        <v>25</v>
      </c>
      <c r="H445" s="3">
        <v>41647</v>
      </c>
      <c r="I445" s="2">
        <f t="shared" si="6"/>
        <v>1.0900000000000001</v>
      </c>
    </row>
    <row r="446" spans="1:9">
      <c r="A446" s="2" t="s">
        <v>433</v>
      </c>
      <c r="B446" s="2">
        <v>71015823</v>
      </c>
      <c r="C446" s="2">
        <v>6.3974299999999999</v>
      </c>
      <c r="D446" s="2">
        <v>6.9732000000000003</v>
      </c>
      <c r="E446" s="2" t="s">
        <v>24</v>
      </c>
      <c r="F446" s="2">
        <v>0.09</v>
      </c>
      <c r="G446" s="2" t="s">
        <v>25</v>
      </c>
      <c r="H446" s="3">
        <v>41647</v>
      </c>
      <c r="I446" s="2">
        <f t="shared" si="6"/>
        <v>1.0900000000000001</v>
      </c>
    </row>
    <row r="447" spans="1:9">
      <c r="A447" s="2" t="s">
        <v>434</v>
      </c>
      <c r="B447" s="2">
        <v>51285008070</v>
      </c>
      <c r="C447" s="2">
        <v>3.1151399999999998</v>
      </c>
      <c r="D447" s="2">
        <v>3.25467</v>
      </c>
      <c r="E447" s="2" t="s">
        <v>24</v>
      </c>
      <c r="F447" s="2">
        <v>4.48E-2</v>
      </c>
      <c r="G447" s="2" t="s">
        <v>25</v>
      </c>
      <c r="H447" s="3">
        <v>41647</v>
      </c>
      <c r="I447" s="2">
        <f t="shared" si="6"/>
        <v>1.0448</v>
      </c>
    </row>
    <row r="448" spans="1:9">
      <c r="A448" s="2" t="s">
        <v>435</v>
      </c>
      <c r="B448" s="2">
        <v>25006131</v>
      </c>
      <c r="C448" s="2">
        <v>1.3172699999999999</v>
      </c>
      <c r="D448" s="2">
        <v>1.4094800000000001</v>
      </c>
      <c r="E448" s="2" t="s">
        <v>24</v>
      </c>
      <c r="F448" s="2">
        <v>7.0000000000000007E-2</v>
      </c>
      <c r="G448" s="2" t="s">
        <v>25</v>
      </c>
      <c r="H448" s="3">
        <v>41647</v>
      </c>
      <c r="I448" s="2">
        <f t="shared" si="6"/>
        <v>1.07</v>
      </c>
    </row>
    <row r="449" spans="1:9">
      <c r="A449" s="2" t="s">
        <v>436</v>
      </c>
      <c r="B449" s="2">
        <v>51285009287</v>
      </c>
      <c r="C449" s="2">
        <v>2.7894600000000001</v>
      </c>
      <c r="D449" s="2">
        <v>2.9128400000000001</v>
      </c>
      <c r="E449" s="2" t="s">
        <v>24</v>
      </c>
      <c r="F449" s="2">
        <v>4.4200000000000003E-2</v>
      </c>
      <c r="G449" s="2" t="s">
        <v>25</v>
      </c>
      <c r="H449" s="3">
        <v>41647</v>
      </c>
      <c r="I449" s="2">
        <f t="shared" si="6"/>
        <v>1.0442</v>
      </c>
    </row>
    <row r="450" spans="1:9">
      <c r="A450" s="2" t="s">
        <v>437</v>
      </c>
      <c r="B450" s="2">
        <v>23320503</v>
      </c>
      <c r="C450" s="2">
        <v>40.50788</v>
      </c>
      <c r="D450" s="2">
        <v>43.342619999999997</v>
      </c>
      <c r="E450" s="2" t="s">
        <v>24</v>
      </c>
      <c r="F450" s="2">
        <v>7.0000000000000007E-2</v>
      </c>
      <c r="G450" s="2" t="s">
        <v>25</v>
      </c>
      <c r="H450" s="3">
        <v>41647</v>
      </c>
      <c r="I450" s="2">
        <f t="shared" si="6"/>
        <v>1.07</v>
      </c>
    </row>
    <row r="451" spans="1:9">
      <c r="A451" s="2" t="s">
        <v>437</v>
      </c>
      <c r="B451" s="2">
        <v>23320505</v>
      </c>
      <c r="C451" s="2">
        <v>40.81691</v>
      </c>
      <c r="D451" s="2">
        <v>43.674509999999998</v>
      </c>
      <c r="E451" s="2" t="s">
        <v>24</v>
      </c>
      <c r="F451" s="2">
        <v>7.0000000000000007E-2</v>
      </c>
      <c r="G451" s="2" t="s">
        <v>25</v>
      </c>
      <c r="H451" s="3">
        <v>41647</v>
      </c>
      <c r="I451" s="2">
        <f t="shared" ref="I451:I514" si="7">1+F451</f>
        <v>1.07</v>
      </c>
    </row>
    <row r="452" spans="1:9">
      <c r="A452" s="2" t="s">
        <v>437</v>
      </c>
      <c r="B452" s="2">
        <v>23320508</v>
      </c>
      <c r="C452" s="2">
        <v>40.277169999999998</v>
      </c>
      <c r="D452" s="2">
        <v>43.095770000000002</v>
      </c>
      <c r="E452" s="2" t="s">
        <v>24</v>
      </c>
      <c r="F452" s="2">
        <v>7.0000000000000007E-2</v>
      </c>
      <c r="G452" s="2" t="s">
        <v>25</v>
      </c>
      <c r="H452" s="3">
        <v>41647</v>
      </c>
      <c r="I452" s="2">
        <f t="shared" si="7"/>
        <v>1.07</v>
      </c>
    </row>
    <row r="453" spans="1:9">
      <c r="A453" s="2" t="s">
        <v>438</v>
      </c>
      <c r="B453" s="2">
        <v>63402019030</v>
      </c>
      <c r="C453" s="2">
        <v>9.2404299999999999</v>
      </c>
      <c r="D453" s="2">
        <v>10.615220000000001</v>
      </c>
      <c r="E453" s="2" t="s">
        <v>24</v>
      </c>
      <c r="F453" s="2">
        <v>0.14879999999999999</v>
      </c>
      <c r="G453" s="2" t="s">
        <v>25</v>
      </c>
      <c r="H453" s="3">
        <v>41647</v>
      </c>
      <c r="I453" s="2">
        <f t="shared" si="7"/>
        <v>1.1488</v>
      </c>
    </row>
    <row r="454" spans="1:9">
      <c r="A454" s="2" t="s">
        <v>439</v>
      </c>
      <c r="B454" s="2">
        <v>63402019110</v>
      </c>
      <c r="C454" s="2">
        <v>9.27468</v>
      </c>
      <c r="D454" s="2">
        <v>10.65456</v>
      </c>
      <c r="E454" s="2" t="s">
        <v>24</v>
      </c>
      <c r="F454" s="2">
        <v>0.14879999999999999</v>
      </c>
      <c r="G454" s="2" t="s">
        <v>25</v>
      </c>
      <c r="H454" s="3">
        <v>41647</v>
      </c>
      <c r="I454" s="2">
        <f t="shared" si="7"/>
        <v>1.1488</v>
      </c>
    </row>
    <row r="455" spans="1:9">
      <c r="A455" s="2" t="s">
        <v>440</v>
      </c>
      <c r="B455" s="2">
        <v>63402019310</v>
      </c>
      <c r="C455" s="2">
        <v>9.2662899999999997</v>
      </c>
      <c r="D455" s="2">
        <v>10.64493</v>
      </c>
      <c r="E455" s="2" t="s">
        <v>24</v>
      </c>
      <c r="F455" s="2">
        <v>0.14879999999999999</v>
      </c>
      <c r="G455" s="2" t="s">
        <v>25</v>
      </c>
      <c r="H455" s="3">
        <v>41647</v>
      </c>
      <c r="I455" s="2">
        <f t="shared" si="7"/>
        <v>1.1488</v>
      </c>
    </row>
    <row r="456" spans="1:9">
      <c r="A456" s="2" t="s">
        <v>441</v>
      </c>
      <c r="B456" s="2">
        <v>74366303</v>
      </c>
      <c r="C456" s="2">
        <v>2316.0783299999998</v>
      </c>
      <c r="D456" s="2">
        <v>2475.8877400000001</v>
      </c>
      <c r="E456" s="2" t="s">
        <v>24</v>
      </c>
      <c r="F456" s="2">
        <v>6.9000000000000006E-2</v>
      </c>
      <c r="G456" s="2" t="s">
        <v>25</v>
      </c>
      <c r="H456" s="3">
        <v>41647</v>
      </c>
      <c r="I456" s="2">
        <f t="shared" si="7"/>
        <v>1.069</v>
      </c>
    </row>
    <row r="457" spans="1:9">
      <c r="A457" s="2" t="s">
        <v>442</v>
      </c>
      <c r="B457" s="2">
        <v>74334603</v>
      </c>
      <c r="C457" s="2">
        <v>2782.6116699999998</v>
      </c>
      <c r="D457" s="2">
        <v>2974.6118700000002</v>
      </c>
      <c r="E457" s="2" t="s">
        <v>24</v>
      </c>
      <c r="F457" s="2">
        <v>6.9000000000000006E-2</v>
      </c>
      <c r="G457" s="2" t="s">
        <v>25</v>
      </c>
      <c r="H457" s="3">
        <v>41647</v>
      </c>
      <c r="I457" s="2">
        <f t="shared" si="7"/>
        <v>1.069</v>
      </c>
    </row>
    <row r="458" spans="1:9">
      <c r="A458" s="2" t="s">
        <v>443</v>
      </c>
      <c r="B458" s="2">
        <v>74364103</v>
      </c>
      <c r="C458" s="2">
        <v>770.77778000000001</v>
      </c>
      <c r="D458" s="2">
        <v>823.96144000000004</v>
      </c>
      <c r="E458" s="2" t="s">
        <v>24</v>
      </c>
      <c r="F458" s="2">
        <v>6.9000000000000006E-2</v>
      </c>
      <c r="G458" s="2" t="s">
        <v>25</v>
      </c>
      <c r="H458" s="3">
        <v>41647</v>
      </c>
      <c r="I458" s="2">
        <f t="shared" si="7"/>
        <v>1.069</v>
      </c>
    </row>
    <row r="459" spans="1:9">
      <c r="A459" s="2" t="s">
        <v>444</v>
      </c>
      <c r="B459" s="2">
        <v>145002150</v>
      </c>
      <c r="C459" s="2">
        <v>4.2313400000000003</v>
      </c>
      <c r="D459" s="2">
        <v>4.8659999999999997</v>
      </c>
      <c r="E459" s="2" t="s">
        <v>24</v>
      </c>
      <c r="F459" s="2">
        <v>0.15</v>
      </c>
      <c r="G459" s="2" t="s">
        <v>25</v>
      </c>
      <c r="H459" s="3">
        <v>41647</v>
      </c>
      <c r="I459" s="2">
        <f t="shared" si="7"/>
        <v>1.1499999999999999</v>
      </c>
    </row>
    <row r="460" spans="1:9">
      <c r="A460" s="2" t="s">
        <v>445</v>
      </c>
      <c r="B460" s="2">
        <v>71101541</v>
      </c>
      <c r="C460" s="2">
        <v>3.5868099999999998</v>
      </c>
      <c r="D460" s="2">
        <v>3.9253999999999998</v>
      </c>
      <c r="E460" s="2" t="s">
        <v>24</v>
      </c>
      <c r="F460" s="2">
        <v>9.4399999999999998E-2</v>
      </c>
      <c r="G460" s="2" t="s">
        <v>25</v>
      </c>
      <c r="H460" s="3">
        <v>41647</v>
      </c>
      <c r="I460" s="2">
        <f t="shared" si="7"/>
        <v>1.0944</v>
      </c>
    </row>
    <row r="461" spans="1:9">
      <c r="A461" s="2" t="s">
        <v>446</v>
      </c>
      <c r="B461" s="2">
        <v>71101641</v>
      </c>
      <c r="C461" s="2">
        <v>3.5953900000000001</v>
      </c>
      <c r="D461" s="2">
        <v>3.9348000000000001</v>
      </c>
      <c r="E461" s="2" t="s">
        <v>24</v>
      </c>
      <c r="F461" s="2">
        <v>9.4399999999999998E-2</v>
      </c>
      <c r="G461" s="2" t="s">
        <v>25</v>
      </c>
      <c r="H461" s="3">
        <v>41647</v>
      </c>
      <c r="I461" s="2">
        <f t="shared" si="7"/>
        <v>1.0944</v>
      </c>
    </row>
    <row r="462" spans="1:9">
      <c r="A462" s="2" t="s">
        <v>447</v>
      </c>
      <c r="B462" s="2">
        <v>71101768</v>
      </c>
      <c r="C462" s="2">
        <v>3.59022</v>
      </c>
      <c r="D462" s="2">
        <v>3.9291399999999999</v>
      </c>
      <c r="E462" s="2" t="s">
        <v>24</v>
      </c>
      <c r="F462" s="2">
        <v>9.4399999999999998E-2</v>
      </c>
      <c r="G462" s="2" t="s">
        <v>25</v>
      </c>
      <c r="H462" s="3">
        <v>41647</v>
      </c>
      <c r="I462" s="2">
        <f t="shared" si="7"/>
        <v>1.0944</v>
      </c>
    </row>
    <row r="463" spans="1:9">
      <c r="A463" s="2" t="s">
        <v>448</v>
      </c>
      <c r="B463" s="2">
        <v>71101968</v>
      </c>
      <c r="C463" s="2">
        <v>3.59395</v>
      </c>
      <c r="D463" s="2">
        <v>3.9332199999999999</v>
      </c>
      <c r="E463" s="2" t="s">
        <v>24</v>
      </c>
      <c r="F463" s="2">
        <v>9.4399999999999998E-2</v>
      </c>
      <c r="G463" s="2" t="s">
        <v>25</v>
      </c>
      <c r="H463" s="3">
        <v>41647</v>
      </c>
      <c r="I463" s="2">
        <f t="shared" si="7"/>
        <v>1.0944</v>
      </c>
    </row>
    <row r="464" spans="1:9">
      <c r="A464" s="2" t="s">
        <v>449</v>
      </c>
      <c r="B464" s="2">
        <v>71101268</v>
      </c>
      <c r="C464" s="2">
        <v>3.5929000000000002</v>
      </c>
      <c r="D464" s="2">
        <v>3.93207</v>
      </c>
      <c r="E464" s="2" t="s">
        <v>24</v>
      </c>
      <c r="F464" s="2">
        <v>9.4399999999999998E-2</v>
      </c>
      <c r="G464" s="2" t="s">
        <v>25</v>
      </c>
      <c r="H464" s="3">
        <v>41647</v>
      </c>
      <c r="I464" s="2">
        <f t="shared" si="7"/>
        <v>1.0944</v>
      </c>
    </row>
    <row r="465" spans="1:9">
      <c r="A465" s="2" t="s">
        <v>450</v>
      </c>
      <c r="B465" s="2">
        <v>71101868</v>
      </c>
      <c r="C465" s="2">
        <v>3.5905</v>
      </c>
      <c r="D465" s="2">
        <v>3.92944</v>
      </c>
      <c r="E465" s="2" t="s">
        <v>24</v>
      </c>
      <c r="F465" s="2">
        <v>9.4399999999999998E-2</v>
      </c>
      <c r="G465" s="2" t="s">
        <v>25</v>
      </c>
      <c r="H465" s="3">
        <v>41647</v>
      </c>
      <c r="I465" s="2">
        <f t="shared" si="7"/>
        <v>1.0944</v>
      </c>
    </row>
    <row r="466" spans="1:9">
      <c r="A466" s="2" t="s">
        <v>451</v>
      </c>
      <c r="B466" s="2">
        <v>71101341</v>
      </c>
      <c r="C466" s="2">
        <v>3.5927500000000001</v>
      </c>
      <c r="D466" s="2">
        <v>3.9319099999999998</v>
      </c>
      <c r="E466" s="2" t="s">
        <v>24</v>
      </c>
      <c r="F466" s="2">
        <v>9.4399999999999998E-2</v>
      </c>
      <c r="G466" s="2" t="s">
        <v>25</v>
      </c>
      <c r="H466" s="3">
        <v>41647</v>
      </c>
      <c r="I466" s="2">
        <f t="shared" si="7"/>
        <v>1.0944</v>
      </c>
    </row>
    <row r="467" spans="1:9">
      <c r="A467" s="2" t="s">
        <v>452</v>
      </c>
      <c r="B467" s="2">
        <v>71101441</v>
      </c>
      <c r="C467" s="2">
        <v>3.5958700000000001</v>
      </c>
      <c r="D467" s="2">
        <v>3.9353199999999999</v>
      </c>
      <c r="E467" s="2" t="s">
        <v>24</v>
      </c>
      <c r="F467" s="2">
        <v>9.4399999999999998E-2</v>
      </c>
      <c r="G467" s="2" t="s">
        <v>25</v>
      </c>
      <c r="H467" s="3">
        <v>41647</v>
      </c>
      <c r="I467" s="2">
        <f t="shared" si="7"/>
        <v>1.0944</v>
      </c>
    </row>
    <row r="468" spans="1:9">
      <c r="A468" s="2" t="s">
        <v>453</v>
      </c>
      <c r="B468" s="2">
        <v>74228013</v>
      </c>
      <c r="C468" s="2">
        <v>1.5625</v>
      </c>
      <c r="D468" s="2">
        <v>1.7172099999999999</v>
      </c>
      <c r="E468" s="2" t="s">
        <v>24</v>
      </c>
      <c r="F468" s="2">
        <v>9.9000000000000005E-2</v>
      </c>
      <c r="G468" s="2" t="s">
        <v>25</v>
      </c>
      <c r="H468" s="3">
        <v>41647</v>
      </c>
      <c r="I468" s="2">
        <f t="shared" si="7"/>
        <v>1.099</v>
      </c>
    </row>
    <row r="469" spans="1:9">
      <c r="A469" s="2" t="s">
        <v>454</v>
      </c>
      <c r="B469" s="2">
        <v>9005604</v>
      </c>
      <c r="C469" s="2">
        <v>1.42604</v>
      </c>
      <c r="D469" s="2">
        <v>1.52565</v>
      </c>
      <c r="E469" s="2" t="s">
        <v>24</v>
      </c>
      <c r="F469" s="2">
        <v>6.9900000000000004E-2</v>
      </c>
      <c r="G469" s="2" t="s">
        <v>25</v>
      </c>
      <c r="H469" s="3">
        <v>41647</v>
      </c>
      <c r="I469" s="2">
        <f t="shared" si="7"/>
        <v>1.0699000000000001</v>
      </c>
    </row>
    <row r="470" spans="1:9">
      <c r="A470" s="2" t="s">
        <v>455</v>
      </c>
      <c r="B470" s="2">
        <v>61570007201</v>
      </c>
      <c r="C470" s="2">
        <v>0.84326999999999996</v>
      </c>
      <c r="D470" s="2">
        <v>0.90229000000000004</v>
      </c>
      <c r="E470" s="2" t="s">
        <v>24</v>
      </c>
      <c r="F470" s="2">
        <v>7.0000000000000007E-2</v>
      </c>
      <c r="G470" s="2" t="s">
        <v>25</v>
      </c>
      <c r="H470" s="3">
        <v>41647</v>
      </c>
      <c r="I470" s="2">
        <f t="shared" si="7"/>
        <v>1.07</v>
      </c>
    </row>
    <row r="471" spans="1:9">
      <c r="A471" s="2" t="s">
        <v>456</v>
      </c>
      <c r="B471" s="2">
        <v>61570007301</v>
      </c>
      <c r="C471" s="2">
        <v>1.1997199999999999</v>
      </c>
      <c r="D471" s="2">
        <v>1.28366</v>
      </c>
      <c r="E471" s="2" t="s">
        <v>24</v>
      </c>
      <c r="F471" s="2">
        <v>7.0000000000000007E-2</v>
      </c>
      <c r="G471" s="2" t="s">
        <v>25</v>
      </c>
      <c r="H471" s="3">
        <v>41647</v>
      </c>
      <c r="I471" s="2">
        <f t="shared" si="7"/>
        <v>1.07</v>
      </c>
    </row>
    <row r="472" spans="1:9">
      <c r="A472" s="2" t="s">
        <v>457</v>
      </c>
      <c r="B472" s="2">
        <v>61570007401</v>
      </c>
      <c r="C472" s="2">
        <v>1.69906</v>
      </c>
      <c r="D472" s="2">
        <v>1.81796</v>
      </c>
      <c r="E472" s="2" t="s">
        <v>24</v>
      </c>
      <c r="F472" s="2">
        <v>7.0000000000000007E-2</v>
      </c>
      <c r="G472" s="2" t="s">
        <v>25</v>
      </c>
      <c r="H472" s="3">
        <v>41647</v>
      </c>
      <c r="I472" s="2">
        <f t="shared" si="7"/>
        <v>1.07</v>
      </c>
    </row>
    <row r="473" spans="1:9">
      <c r="A473" s="2" t="s">
        <v>458</v>
      </c>
      <c r="B473" s="2">
        <v>53014057907</v>
      </c>
      <c r="C473" s="2">
        <v>5.6456999999999997</v>
      </c>
      <c r="D473" s="2">
        <v>6.2046799999999998</v>
      </c>
      <c r="E473" s="2" t="s">
        <v>24</v>
      </c>
      <c r="F473" s="2">
        <v>9.9000000000000005E-2</v>
      </c>
      <c r="G473" s="2" t="s">
        <v>25</v>
      </c>
      <c r="H473" s="3">
        <v>41647</v>
      </c>
      <c r="I473" s="2">
        <f t="shared" si="7"/>
        <v>1.099</v>
      </c>
    </row>
    <row r="474" spans="1:9">
      <c r="A474" s="2" t="s">
        <v>459</v>
      </c>
      <c r="B474" s="2">
        <v>53014058007</v>
      </c>
      <c r="C474" s="2">
        <v>5.5911999999999997</v>
      </c>
      <c r="D474" s="2">
        <v>6.1447900000000004</v>
      </c>
      <c r="E474" s="2" t="s">
        <v>24</v>
      </c>
      <c r="F474" s="2">
        <v>9.9000000000000005E-2</v>
      </c>
      <c r="G474" s="2" t="s">
        <v>25</v>
      </c>
      <c r="H474" s="3">
        <v>41647</v>
      </c>
      <c r="I474" s="2">
        <f t="shared" si="7"/>
        <v>1.099</v>
      </c>
    </row>
    <row r="475" spans="1:9">
      <c r="A475" s="2" t="s">
        <v>460</v>
      </c>
      <c r="B475" s="2">
        <v>53014058107</v>
      </c>
      <c r="C475" s="2">
        <v>5.5016699999999998</v>
      </c>
      <c r="D475" s="2">
        <v>6.0463899999999997</v>
      </c>
      <c r="E475" s="2" t="s">
        <v>24</v>
      </c>
      <c r="F475" s="2">
        <v>9.9000000000000005E-2</v>
      </c>
      <c r="G475" s="2" t="s">
        <v>25</v>
      </c>
      <c r="H475" s="3">
        <v>41647</v>
      </c>
      <c r="I475" s="2">
        <f t="shared" si="7"/>
        <v>1.099</v>
      </c>
    </row>
    <row r="476" spans="1:9">
      <c r="A476" s="2" t="s">
        <v>461</v>
      </c>
      <c r="B476" s="2">
        <v>299382060</v>
      </c>
      <c r="C476" s="2">
        <v>3.9582299999999999</v>
      </c>
      <c r="D476" s="2">
        <v>4.3300299999999998</v>
      </c>
      <c r="E476" s="2" t="s">
        <v>24</v>
      </c>
      <c r="F476" s="2">
        <v>9.3899999999999997E-2</v>
      </c>
      <c r="G476" s="2" t="s">
        <v>25</v>
      </c>
      <c r="H476" s="3">
        <v>41647</v>
      </c>
      <c r="I476" s="2">
        <f t="shared" si="7"/>
        <v>1.0939000000000001</v>
      </c>
    </row>
    <row r="477" spans="1:9">
      <c r="A477" s="2" t="s">
        <v>462</v>
      </c>
      <c r="B477" s="2">
        <v>299382001</v>
      </c>
      <c r="C477" s="2">
        <v>4.3061100000000003</v>
      </c>
      <c r="D477" s="2">
        <v>4.7105800000000002</v>
      </c>
      <c r="E477" s="2" t="s">
        <v>24</v>
      </c>
      <c r="F477" s="2">
        <v>9.3899999999999997E-2</v>
      </c>
      <c r="G477" s="2" t="s">
        <v>25</v>
      </c>
      <c r="H477" s="3">
        <v>41647</v>
      </c>
      <c r="I477" s="2">
        <f t="shared" si="7"/>
        <v>1.0939000000000001</v>
      </c>
    </row>
    <row r="478" spans="1:9">
      <c r="A478" s="2" t="s">
        <v>463</v>
      </c>
      <c r="B478" s="2">
        <v>13530117</v>
      </c>
      <c r="C478" s="2">
        <v>14.5593</v>
      </c>
      <c r="D478" s="2">
        <v>15.57845</v>
      </c>
      <c r="E478" s="2" t="s">
        <v>24</v>
      </c>
      <c r="F478" s="2">
        <v>7.0000000000000007E-2</v>
      </c>
      <c r="G478" s="2" t="s">
        <v>25</v>
      </c>
      <c r="H478" s="3">
        <v>41647</v>
      </c>
      <c r="I478" s="2">
        <f t="shared" si="7"/>
        <v>1.07</v>
      </c>
    </row>
    <row r="479" spans="1:9">
      <c r="A479" s="2" t="s">
        <v>464</v>
      </c>
      <c r="B479" s="2">
        <v>259412660</v>
      </c>
      <c r="C479" s="2">
        <v>4.62019</v>
      </c>
      <c r="D479" s="2">
        <v>4.8969399999999998</v>
      </c>
      <c r="E479" s="2" t="s">
        <v>24</v>
      </c>
      <c r="F479" s="2">
        <v>5.9900000000000002E-2</v>
      </c>
      <c r="G479" s="2" t="s">
        <v>25</v>
      </c>
      <c r="H479" s="3">
        <v>41647</v>
      </c>
      <c r="I479" s="2">
        <f t="shared" si="7"/>
        <v>1.0599000000000001</v>
      </c>
    </row>
    <row r="480" spans="1:9">
      <c r="A480" s="2" t="s">
        <v>464</v>
      </c>
      <c r="B480" s="2">
        <v>259412690</v>
      </c>
      <c r="C480" s="2">
        <v>3.0979800000000002</v>
      </c>
      <c r="D480" s="2">
        <v>3.28355</v>
      </c>
      <c r="E480" s="2" t="s">
        <v>24</v>
      </c>
      <c r="F480" s="2">
        <v>5.9900000000000002E-2</v>
      </c>
      <c r="G480" s="2" t="s">
        <v>25</v>
      </c>
      <c r="H480" s="3">
        <v>41647</v>
      </c>
      <c r="I480" s="2">
        <f t="shared" si="7"/>
        <v>1.0599000000000001</v>
      </c>
    </row>
    <row r="481" spans="1:9">
      <c r="A481" s="2" t="s">
        <v>465</v>
      </c>
      <c r="B481" s="2">
        <v>259477040</v>
      </c>
      <c r="C481" s="2">
        <v>6.8392499999999998</v>
      </c>
      <c r="D481" s="2">
        <v>7.24892</v>
      </c>
      <c r="E481" s="2" t="s">
        <v>24</v>
      </c>
      <c r="F481" s="2">
        <v>5.9900000000000002E-2</v>
      </c>
      <c r="G481" s="2" t="s">
        <v>25</v>
      </c>
      <c r="H481" s="3">
        <v>41647</v>
      </c>
      <c r="I481" s="2">
        <f t="shared" si="7"/>
        <v>1.0599000000000001</v>
      </c>
    </row>
    <row r="482" spans="1:9">
      <c r="A482" s="2" t="s">
        <v>465</v>
      </c>
      <c r="B482" s="2">
        <v>259477060</v>
      </c>
      <c r="C482" s="2">
        <v>4.5564299999999998</v>
      </c>
      <c r="D482" s="2">
        <v>4.8293600000000003</v>
      </c>
      <c r="E482" s="2" t="s">
        <v>24</v>
      </c>
      <c r="F482" s="2">
        <v>5.9900000000000002E-2</v>
      </c>
      <c r="G482" s="2" t="s">
        <v>25</v>
      </c>
      <c r="H482" s="3">
        <v>41647</v>
      </c>
      <c r="I482" s="2">
        <f t="shared" si="7"/>
        <v>1.0599000000000001</v>
      </c>
    </row>
    <row r="483" spans="1:9">
      <c r="A483" s="2" t="s">
        <v>466</v>
      </c>
      <c r="B483" s="2">
        <v>259110245</v>
      </c>
      <c r="C483" s="2">
        <v>6.0949400000000002</v>
      </c>
      <c r="D483" s="2">
        <v>6.2899799999999999</v>
      </c>
      <c r="E483" s="2" t="s">
        <v>24</v>
      </c>
      <c r="F483" s="2">
        <v>3.2000000000000001E-2</v>
      </c>
      <c r="G483" s="2" t="s">
        <v>25</v>
      </c>
      <c r="H483" s="3">
        <v>41647</v>
      </c>
      <c r="I483" s="2">
        <f t="shared" si="7"/>
        <v>1.032</v>
      </c>
    </row>
    <row r="484" spans="1:9">
      <c r="A484" s="2" t="s">
        <v>467</v>
      </c>
      <c r="B484" s="2">
        <v>259120245</v>
      </c>
      <c r="C484" s="2">
        <v>6.0907299999999998</v>
      </c>
      <c r="D484" s="2">
        <v>6.2856300000000003</v>
      </c>
      <c r="E484" s="2" t="s">
        <v>24</v>
      </c>
      <c r="F484" s="2">
        <v>3.2000000000000001E-2</v>
      </c>
      <c r="G484" s="2" t="s">
        <v>25</v>
      </c>
      <c r="H484" s="3">
        <v>41647</v>
      </c>
      <c r="I484" s="2">
        <f t="shared" si="7"/>
        <v>1.032</v>
      </c>
    </row>
    <row r="485" spans="1:9">
      <c r="A485" s="2" t="s">
        <v>468</v>
      </c>
      <c r="B485" s="2">
        <v>259412609</v>
      </c>
      <c r="C485" s="2">
        <v>3.0979800000000002</v>
      </c>
      <c r="D485" s="2">
        <v>3.28355</v>
      </c>
      <c r="E485" s="2" t="s">
        <v>24</v>
      </c>
      <c r="F485" s="2">
        <v>5.9900000000000002E-2</v>
      </c>
      <c r="G485" s="2" t="s">
        <v>25</v>
      </c>
      <c r="H485" s="3">
        <v>41647</v>
      </c>
      <c r="I485" s="2">
        <f t="shared" si="7"/>
        <v>1.0599000000000001</v>
      </c>
    </row>
    <row r="486" spans="1:9">
      <c r="A486" s="2" t="s">
        <v>469</v>
      </c>
      <c r="B486" s="2">
        <v>71035060</v>
      </c>
      <c r="C486" s="2">
        <v>1.1148</v>
      </c>
      <c r="D486" s="2">
        <v>1.19279</v>
      </c>
      <c r="E486" s="2" t="s">
        <v>24</v>
      </c>
      <c r="F486" s="2">
        <v>7.0000000000000007E-2</v>
      </c>
      <c r="G486" s="2" t="s">
        <v>25</v>
      </c>
      <c r="H486" s="3">
        <v>41647</v>
      </c>
      <c r="I486" s="2">
        <f t="shared" si="7"/>
        <v>1.07</v>
      </c>
    </row>
    <row r="487" spans="1:9">
      <c r="A487" s="2" t="s">
        <v>470</v>
      </c>
      <c r="B487" s="2">
        <v>50474080403</v>
      </c>
      <c r="C487" s="2">
        <v>14.74352</v>
      </c>
      <c r="D487" s="2">
        <v>16.20298</v>
      </c>
      <c r="E487" s="2" t="s">
        <v>24</v>
      </c>
      <c r="F487" s="2">
        <v>9.9000000000000005E-2</v>
      </c>
      <c r="G487" s="2" t="s">
        <v>25</v>
      </c>
      <c r="H487" s="3">
        <v>41647</v>
      </c>
      <c r="I487" s="2">
        <f t="shared" si="7"/>
        <v>1.099</v>
      </c>
    </row>
    <row r="488" spans="1:9">
      <c r="A488" s="2" t="s">
        <v>471</v>
      </c>
      <c r="B488" s="2">
        <v>50474080503</v>
      </c>
      <c r="C488" s="2">
        <v>14.551589999999999</v>
      </c>
      <c r="D488" s="2">
        <v>15.992050000000001</v>
      </c>
      <c r="E488" s="2" t="s">
        <v>24</v>
      </c>
      <c r="F488" s="2">
        <v>9.9000000000000005E-2</v>
      </c>
      <c r="G488" s="2" t="s">
        <v>25</v>
      </c>
      <c r="H488" s="3">
        <v>41647</v>
      </c>
      <c r="I488" s="2">
        <f t="shared" si="7"/>
        <v>1.099</v>
      </c>
    </row>
    <row r="489" spans="1:9">
      <c r="A489" s="2" t="s">
        <v>472</v>
      </c>
      <c r="B489" s="2">
        <v>50474080603</v>
      </c>
      <c r="C489" s="2">
        <v>14.365449999999999</v>
      </c>
      <c r="D489" s="2">
        <v>15.78749</v>
      </c>
      <c r="E489" s="2" t="s">
        <v>24</v>
      </c>
      <c r="F489" s="2">
        <v>9.9000000000000005E-2</v>
      </c>
      <c r="G489" s="2" t="s">
        <v>25</v>
      </c>
      <c r="H489" s="3">
        <v>41647</v>
      </c>
      <c r="I489" s="2">
        <f t="shared" si="7"/>
        <v>1.099</v>
      </c>
    </row>
    <row r="490" spans="1:9">
      <c r="A490" s="2" t="s">
        <v>473</v>
      </c>
      <c r="B490" s="2">
        <v>71080324</v>
      </c>
      <c r="C490" s="2">
        <v>0.95935000000000004</v>
      </c>
      <c r="D490" s="2">
        <v>1.0264899999999999</v>
      </c>
      <c r="E490" s="2" t="s">
        <v>24</v>
      </c>
      <c r="F490" s="2">
        <v>7.0000000000000007E-2</v>
      </c>
      <c r="G490" s="2" t="s">
        <v>25</v>
      </c>
      <c r="H490" s="3">
        <v>41647</v>
      </c>
      <c r="I490" s="2">
        <f t="shared" si="7"/>
        <v>1.07</v>
      </c>
    </row>
    <row r="491" spans="1:9">
      <c r="A491" s="2" t="s">
        <v>474</v>
      </c>
      <c r="B491" s="2">
        <v>71201223</v>
      </c>
      <c r="C491" s="2">
        <v>0.38327</v>
      </c>
      <c r="D491" s="2">
        <v>0.41009000000000001</v>
      </c>
      <c r="E491" s="2" t="s">
        <v>24</v>
      </c>
      <c r="F491" s="2">
        <v>7.0000000000000007E-2</v>
      </c>
      <c r="G491" s="2" t="s">
        <v>25</v>
      </c>
      <c r="H491" s="3">
        <v>41647</v>
      </c>
      <c r="I491" s="2">
        <f t="shared" si="7"/>
        <v>1.07</v>
      </c>
    </row>
    <row r="492" spans="1:9">
      <c r="A492" s="2" t="s">
        <v>475</v>
      </c>
      <c r="B492" s="2">
        <v>71080524</v>
      </c>
      <c r="C492" s="2">
        <v>2.38531</v>
      </c>
      <c r="D492" s="2">
        <v>2.5522800000000001</v>
      </c>
      <c r="E492" s="2" t="s">
        <v>24</v>
      </c>
      <c r="F492" s="2">
        <v>7.0000000000000007E-2</v>
      </c>
      <c r="G492" s="2" t="s">
        <v>25</v>
      </c>
      <c r="H492" s="3">
        <v>41647</v>
      </c>
      <c r="I492" s="2">
        <f t="shared" si="7"/>
        <v>1.07</v>
      </c>
    </row>
    <row r="493" spans="1:9">
      <c r="A493" s="2" t="s">
        <v>476</v>
      </c>
      <c r="B493" s="2">
        <v>71080624</v>
      </c>
      <c r="C493" s="2">
        <v>2.8599899999999998</v>
      </c>
      <c r="D493" s="2">
        <v>3.06019</v>
      </c>
      <c r="E493" s="2" t="s">
        <v>24</v>
      </c>
      <c r="F493" s="2">
        <v>7.0000000000000007E-2</v>
      </c>
      <c r="G493" s="2" t="s">
        <v>25</v>
      </c>
      <c r="H493" s="3">
        <v>41647</v>
      </c>
      <c r="I493" s="2">
        <f t="shared" si="7"/>
        <v>1.07</v>
      </c>
    </row>
    <row r="494" spans="1:9">
      <c r="A494" s="2" t="s">
        <v>477</v>
      </c>
      <c r="B494" s="2">
        <v>71051324</v>
      </c>
      <c r="C494" s="2">
        <v>4.5297999999999998</v>
      </c>
      <c r="D494" s="2">
        <v>4.8468400000000003</v>
      </c>
      <c r="E494" s="2" t="s">
        <v>24</v>
      </c>
      <c r="F494" s="2">
        <v>7.0000000000000007E-2</v>
      </c>
      <c r="G494" s="2" t="s">
        <v>25</v>
      </c>
      <c r="H494" s="3">
        <v>41647</v>
      </c>
      <c r="I494" s="2">
        <f t="shared" si="7"/>
        <v>1.07</v>
      </c>
    </row>
    <row r="495" spans="1:9">
      <c r="A495" s="2" t="s">
        <v>478</v>
      </c>
      <c r="B495" s="2">
        <v>71040124</v>
      </c>
      <c r="C495" s="2">
        <v>5.51004</v>
      </c>
      <c r="D495" s="2">
        <v>5.8957899999999999</v>
      </c>
      <c r="E495" s="2" t="s">
        <v>24</v>
      </c>
      <c r="F495" s="2">
        <v>7.0000000000000007E-2</v>
      </c>
      <c r="G495" s="2" t="s">
        <v>25</v>
      </c>
      <c r="H495" s="3">
        <v>41647</v>
      </c>
      <c r="I495" s="2">
        <f t="shared" si="7"/>
        <v>1.07</v>
      </c>
    </row>
    <row r="496" spans="1:9">
      <c r="A496" s="2" t="s">
        <v>479</v>
      </c>
      <c r="B496" s="2">
        <v>186401001</v>
      </c>
      <c r="C496" s="2">
        <v>7.2435799999999997</v>
      </c>
      <c r="D496" s="2">
        <v>7.6782000000000004</v>
      </c>
      <c r="E496" s="2" t="s">
        <v>24</v>
      </c>
      <c r="F496" s="2">
        <v>0.06</v>
      </c>
      <c r="G496" s="2" t="s">
        <v>25</v>
      </c>
      <c r="H496" s="3">
        <v>41647</v>
      </c>
      <c r="I496" s="2">
        <f t="shared" si="7"/>
        <v>1.06</v>
      </c>
    </row>
    <row r="497" spans="1:9">
      <c r="A497" s="2" t="s">
        <v>480</v>
      </c>
      <c r="B497" s="2">
        <v>186502031</v>
      </c>
      <c r="C497" s="2">
        <v>7.3061199999999999</v>
      </c>
      <c r="D497" s="2">
        <v>7.7444800000000003</v>
      </c>
      <c r="E497" s="2" t="s">
        <v>24</v>
      </c>
      <c r="F497" s="2">
        <v>0.06</v>
      </c>
      <c r="G497" s="2" t="s">
        <v>25</v>
      </c>
      <c r="H497" s="3">
        <v>41647</v>
      </c>
      <c r="I497" s="2">
        <f t="shared" si="7"/>
        <v>1.06</v>
      </c>
    </row>
    <row r="498" spans="1:9">
      <c r="A498" s="2" t="s">
        <v>481</v>
      </c>
      <c r="B498" s="2">
        <v>186402001</v>
      </c>
      <c r="C498" s="2">
        <v>7.3928399999999996</v>
      </c>
      <c r="D498" s="2">
        <v>7.8364099999999999</v>
      </c>
      <c r="E498" s="2" t="s">
        <v>24</v>
      </c>
      <c r="F498" s="2">
        <v>0.06</v>
      </c>
      <c r="G498" s="2" t="s">
        <v>25</v>
      </c>
      <c r="H498" s="3">
        <v>41647</v>
      </c>
      <c r="I498" s="2">
        <f t="shared" si="7"/>
        <v>1.06</v>
      </c>
    </row>
    <row r="499" spans="1:9">
      <c r="A499" s="2" t="s">
        <v>482</v>
      </c>
      <c r="B499" s="2">
        <v>186504031</v>
      </c>
      <c r="C499" s="2">
        <v>7.3095699999999999</v>
      </c>
      <c r="D499" s="2">
        <v>7.7481400000000002</v>
      </c>
      <c r="E499" s="2" t="s">
        <v>24</v>
      </c>
      <c r="F499" s="2">
        <v>0.06</v>
      </c>
      <c r="G499" s="2" t="s">
        <v>25</v>
      </c>
      <c r="H499" s="3">
        <v>41647</v>
      </c>
      <c r="I499" s="2">
        <f t="shared" si="7"/>
        <v>1.06</v>
      </c>
    </row>
    <row r="500" spans="1:9">
      <c r="A500" s="2" t="s">
        <v>483</v>
      </c>
      <c r="B500" s="2">
        <v>186404001</v>
      </c>
      <c r="C500" s="2">
        <v>7.1931700000000003</v>
      </c>
      <c r="D500" s="2">
        <v>7.6247600000000002</v>
      </c>
      <c r="E500" s="2" t="s">
        <v>24</v>
      </c>
      <c r="F500" s="2">
        <v>0.06</v>
      </c>
      <c r="G500" s="2" t="s">
        <v>25</v>
      </c>
      <c r="H500" s="3">
        <v>41647</v>
      </c>
      <c r="I500" s="2">
        <f t="shared" si="7"/>
        <v>1.06</v>
      </c>
    </row>
    <row r="501" spans="1:9">
      <c r="A501" s="2" t="s">
        <v>484</v>
      </c>
      <c r="B501" s="2">
        <v>74308090</v>
      </c>
      <c r="C501" s="2">
        <v>6.1080100000000002</v>
      </c>
      <c r="D501" s="2">
        <v>6.71258</v>
      </c>
      <c r="E501" s="2" t="s">
        <v>24</v>
      </c>
      <c r="F501" s="2">
        <v>9.9000000000000005E-2</v>
      </c>
      <c r="G501" s="2" t="s">
        <v>25</v>
      </c>
      <c r="H501" s="3">
        <v>41647</v>
      </c>
      <c r="I501" s="2">
        <f t="shared" si="7"/>
        <v>1.099</v>
      </c>
    </row>
    <row r="502" spans="1:9">
      <c r="A502" s="2" t="s">
        <v>485</v>
      </c>
      <c r="B502" s="2">
        <v>74307490</v>
      </c>
      <c r="C502" s="2">
        <v>3.4638599999999999</v>
      </c>
      <c r="D502" s="2">
        <v>3.8068499999999998</v>
      </c>
      <c r="E502" s="2" t="s">
        <v>24</v>
      </c>
      <c r="F502" s="2">
        <v>9.9000000000000005E-2</v>
      </c>
      <c r="G502" s="2" t="s">
        <v>25</v>
      </c>
      <c r="H502" s="3">
        <v>41647</v>
      </c>
      <c r="I502" s="2">
        <f t="shared" si="7"/>
        <v>1.099</v>
      </c>
    </row>
    <row r="503" spans="1:9">
      <c r="A503" s="2" t="s">
        <v>486</v>
      </c>
      <c r="B503" s="2">
        <v>74307990</v>
      </c>
      <c r="C503" s="2">
        <v>4.9190699999999996</v>
      </c>
      <c r="D503" s="2">
        <v>5.4060100000000002</v>
      </c>
      <c r="E503" s="2" t="s">
        <v>24</v>
      </c>
      <c r="F503" s="2">
        <v>9.9000000000000005E-2</v>
      </c>
      <c r="G503" s="2" t="s">
        <v>25</v>
      </c>
      <c r="H503" s="3">
        <v>41647</v>
      </c>
      <c r="I503" s="2">
        <f t="shared" si="7"/>
        <v>1.099</v>
      </c>
    </row>
    <row r="504" spans="1:9">
      <c r="A504" s="2" t="s">
        <v>487</v>
      </c>
      <c r="B504" s="2">
        <v>9540001</v>
      </c>
      <c r="C504" s="2">
        <v>1.2404900000000001</v>
      </c>
      <c r="D504" s="2">
        <v>1.3025100000000001</v>
      </c>
      <c r="E504" s="2" t="s">
        <v>24</v>
      </c>
      <c r="F504" s="2">
        <v>0.05</v>
      </c>
      <c r="G504" s="2" t="s">
        <v>25</v>
      </c>
      <c r="H504" s="3">
        <v>41647</v>
      </c>
      <c r="I504" s="2">
        <f t="shared" si="7"/>
        <v>1.05</v>
      </c>
    </row>
    <row r="505" spans="1:9">
      <c r="A505" s="2" t="s">
        <v>488</v>
      </c>
      <c r="B505" s="2">
        <v>9540101</v>
      </c>
      <c r="C505" s="2">
        <v>5.4686199999999996</v>
      </c>
      <c r="D505" s="2">
        <v>5.742</v>
      </c>
      <c r="E505" s="2" t="s">
        <v>24</v>
      </c>
      <c r="F505" s="2">
        <v>0.05</v>
      </c>
      <c r="G505" s="2" t="s">
        <v>25</v>
      </c>
      <c r="H505" s="3">
        <v>41647</v>
      </c>
      <c r="I505" s="2">
        <f t="shared" si="7"/>
        <v>1.05</v>
      </c>
    </row>
    <row r="506" spans="1:9">
      <c r="A506" s="2" t="s">
        <v>489</v>
      </c>
      <c r="B506" s="2">
        <v>24090041004</v>
      </c>
      <c r="C506" s="2">
        <v>61.72128</v>
      </c>
      <c r="D506" s="2">
        <v>80.238280000000003</v>
      </c>
      <c r="E506" s="2" t="s">
        <v>24</v>
      </c>
      <c r="F506" s="2">
        <v>0.3</v>
      </c>
      <c r="G506" s="2" t="s">
        <v>25</v>
      </c>
      <c r="H506" s="3">
        <v>41647</v>
      </c>
      <c r="I506" s="2">
        <f t="shared" si="7"/>
        <v>1.3</v>
      </c>
    </row>
    <row r="507" spans="1:9">
      <c r="A507" s="2" t="s">
        <v>490</v>
      </c>
      <c r="B507" s="2">
        <v>71041724</v>
      </c>
      <c r="C507" s="2">
        <v>0.17484</v>
      </c>
      <c r="D507" s="2">
        <v>0.19231999999999999</v>
      </c>
      <c r="E507" s="2" t="s">
        <v>24</v>
      </c>
      <c r="F507" s="2">
        <v>0.1</v>
      </c>
      <c r="G507" s="2" t="s">
        <v>25</v>
      </c>
      <c r="H507" s="3">
        <v>41647</v>
      </c>
      <c r="I507" s="2">
        <f t="shared" si="7"/>
        <v>1.1000000000000001</v>
      </c>
    </row>
    <row r="508" spans="1:9">
      <c r="A508" s="2" t="s">
        <v>491</v>
      </c>
      <c r="B508" s="2">
        <v>71041813</v>
      </c>
      <c r="C508" s="2">
        <v>0.33568999999999999</v>
      </c>
      <c r="D508" s="2">
        <v>0.36926999999999999</v>
      </c>
      <c r="E508" s="2" t="s">
        <v>24</v>
      </c>
      <c r="F508" s="2">
        <v>0.1</v>
      </c>
      <c r="G508" s="2" t="s">
        <v>25</v>
      </c>
      <c r="H508" s="3">
        <v>41647</v>
      </c>
      <c r="I508" s="2">
        <f t="shared" si="7"/>
        <v>1.1000000000000001</v>
      </c>
    </row>
    <row r="509" spans="1:9">
      <c r="A509" s="2" t="s">
        <v>492</v>
      </c>
      <c r="B509" s="2">
        <v>71041924</v>
      </c>
      <c r="C509" s="2">
        <v>0.17509</v>
      </c>
      <c r="D509" s="2">
        <v>0.19261</v>
      </c>
      <c r="E509" s="2" t="s">
        <v>24</v>
      </c>
      <c r="F509" s="2">
        <v>0.10009999999999999</v>
      </c>
      <c r="G509" s="2" t="s">
        <v>25</v>
      </c>
      <c r="H509" s="3">
        <v>41647</v>
      </c>
      <c r="I509" s="2">
        <f t="shared" si="7"/>
        <v>1.1001000000000001</v>
      </c>
    </row>
    <row r="510" spans="1:9">
      <c r="A510" s="2" t="s">
        <v>493</v>
      </c>
      <c r="B510" s="2">
        <v>25273231</v>
      </c>
      <c r="C510" s="2">
        <v>2.2253500000000002</v>
      </c>
      <c r="D510" s="2">
        <v>2.3810799999999999</v>
      </c>
      <c r="E510" s="2" t="s">
        <v>24</v>
      </c>
      <c r="F510" s="2">
        <v>7.0000000000000007E-2</v>
      </c>
      <c r="G510" s="2" t="s">
        <v>25</v>
      </c>
      <c r="H510" s="3">
        <v>41647</v>
      </c>
      <c r="I510" s="2">
        <f t="shared" si="7"/>
        <v>1.07</v>
      </c>
    </row>
    <row r="511" spans="1:9">
      <c r="A511" s="2" t="s">
        <v>494</v>
      </c>
      <c r="B511" s="2">
        <v>25274231</v>
      </c>
      <c r="C511" s="2">
        <v>2.5729700000000002</v>
      </c>
      <c r="D511" s="2">
        <v>2.7530299999999999</v>
      </c>
      <c r="E511" s="2" t="s">
        <v>24</v>
      </c>
      <c r="F511" s="2">
        <v>7.0000000000000007E-2</v>
      </c>
      <c r="G511" s="2" t="s">
        <v>25</v>
      </c>
      <c r="H511" s="3">
        <v>41647</v>
      </c>
      <c r="I511" s="2">
        <f t="shared" si="7"/>
        <v>1.07</v>
      </c>
    </row>
    <row r="512" spans="1:9">
      <c r="A512" s="2" t="s">
        <v>495</v>
      </c>
      <c r="B512" s="2">
        <v>69154041</v>
      </c>
      <c r="C512" s="2">
        <v>3.9319600000000001</v>
      </c>
      <c r="D512" s="2">
        <v>4.2072399999999996</v>
      </c>
      <c r="E512" s="2" t="s">
        <v>24</v>
      </c>
      <c r="F512" s="2">
        <v>7.0000000000000007E-2</v>
      </c>
      <c r="G512" s="2" t="s">
        <v>25</v>
      </c>
      <c r="H512" s="3">
        <v>41647</v>
      </c>
      <c r="I512" s="2">
        <f t="shared" si="7"/>
        <v>1.07</v>
      </c>
    </row>
    <row r="513" spans="1:9">
      <c r="A513" s="2" t="s">
        <v>496</v>
      </c>
      <c r="B513" s="2">
        <v>69152068</v>
      </c>
      <c r="C513" s="2">
        <v>2.8410700000000002</v>
      </c>
      <c r="D513" s="2">
        <v>3.0399500000000002</v>
      </c>
      <c r="E513" s="2" t="s">
        <v>24</v>
      </c>
      <c r="F513" s="2">
        <v>7.0000000000000007E-2</v>
      </c>
      <c r="G513" s="2" t="s">
        <v>25</v>
      </c>
      <c r="H513" s="3">
        <v>41647</v>
      </c>
      <c r="I513" s="2">
        <f t="shared" si="7"/>
        <v>1.07</v>
      </c>
    </row>
    <row r="514" spans="1:9">
      <c r="A514" s="2" t="s">
        <v>497</v>
      </c>
      <c r="B514" s="2">
        <v>69153041</v>
      </c>
      <c r="C514" s="2">
        <v>2.87486</v>
      </c>
      <c r="D514" s="2">
        <v>3.0760999999999998</v>
      </c>
      <c r="E514" s="2" t="s">
        <v>24</v>
      </c>
      <c r="F514" s="2">
        <v>7.0000000000000007E-2</v>
      </c>
      <c r="G514" s="2" t="s">
        <v>25</v>
      </c>
      <c r="H514" s="3">
        <v>41647</v>
      </c>
      <c r="I514" s="2">
        <f t="shared" si="7"/>
        <v>1.07</v>
      </c>
    </row>
    <row r="515" spans="1:9">
      <c r="A515" s="2" t="s">
        <v>498</v>
      </c>
      <c r="B515" s="2">
        <v>52027301</v>
      </c>
      <c r="C515" s="2">
        <v>85.928889999999996</v>
      </c>
      <c r="D515" s="2">
        <v>90.22533</v>
      </c>
      <c r="E515" s="2" t="s">
        <v>24</v>
      </c>
      <c r="F515" s="2">
        <v>0.05</v>
      </c>
      <c r="G515" s="2" t="s">
        <v>25</v>
      </c>
      <c r="H515" s="3">
        <v>41647</v>
      </c>
      <c r="I515" s="2">
        <f t="shared" ref="I515:I578" si="8">1+F515</f>
        <v>1.05</v>
      </c>
    </row>
    <row r="516" spans="1:9">
      <c r="A516" s="2" t="s">
        <v>499</v>
      </c>
      <c r="B516" s="2">
        <v>63459021530</v>
      </c>
      <c r="C516" s="2">
        <v>14.735379999999999</v>
      </c>
      <c r="D516" s="2">
        <v>16.183140000000002</v>
      </c>
      <c r="E516" s="2" t="s">
        <v>24</v>
      </c>
      <c r="F516" s="2">
        <v>9.8299999999999998E-2</v>
      </c>
      <c r="G516" s="2" t="s">
        <v>25</v>
      </c>
      <c r="H516" s="3">
        <v>41647</v>
      </c>
      <c r="I516" s="2">
        <f t="shared" si="8"/>
        <v>1.0983000000000001</v>
      </c>
    </row>
    <row r="517" spans="1:9">
      <c r="A517" s="2" t="s">
        <v>500</v>
      </c>
      <c r="B517" s="2">
        <v>63459022530</v>
      </c>
      <c r="C517" s="2">
        <v>14.73732</v>
      </c>
      <c r="D517" s="2">
        <v>16.185269999999999</v>
      </c>
      <c r="E517" s="2" t="s">
        <v>24</v>
      </c>
      <c r="F517" s="2">
        <v>9.8299999999999998E-2</v>
      </c>
      <c r="G517" s="2" t="s">
        <v>25</v>
      </c>
      <c r="H517" s="3">
        <v>41647</v>
      </c>
      <c r="I517" s="2">
        <f t="shared" si="8"/>
        <v>1.0983000000000001</v>
      </c>
    </row>
    <row r="518" spans="1:9">
      <c r="A518" s="2" t="s">
        <v>501</v>
      </c>
      <c r="B518" s="2">
        <v>63459020530</v>
      </c>
      <c r="C518" s="2">
        <v>4.8769200000000001</v>
      </c>
      <c r="D518" s="2">
        <v>5.3581700000000003</v>
      </c>
      <c r="E518" s="2" t="s">
        <v>24</v>
      </c>
      <c r="F518" s="2">
        <v>9.8699999999999996E-2</v>
      </c>
      <c r="G518" s="2" t="s">
        <v>25</v>
      </c>
      <c r="H518" s="3">
        <v>41647</v>
      </c>
      <c r="I518" s="2">
        <f t="shared" si="8"/>
        <v>1.0987</v>
      </c>
    </row>
    <row r="519" spans="1:9">
      <c r="A519" s="2" t="s">
        <v>502</v>
      </c>
      <c r="B519" s="2">
        <v>63032003100</v>
      </c>
      <c r="C519" s="2">
        <v>5.0816999999999997</v>
      </c>
      <c r="D519" s="2">
        <v>5.8440099999999999</v>
      </c>
      <c r="E519" s="2" t="s">
        <v>24</v>
      </c>
      <c r="F519" s="2">
        <v>0.15</v>
      </c>
      <c r="G519" s="2" t="s">
        <v>25</v>
      </c>
      <c r="H519" s="3">
        <v>41647</v>
      </c>
      <c r="I519" s="2">
        <f t="shared" si="8"/>
        <v>1.1499999999999999</v>
      </c>
    </row>
    <row r="520" spans="1:9">
      <c r="A520" s="2" t="s">
        <v>503</v>
      </c>
      <c r="B520" s="2">
        <v>63032010100</v>
      </c>
      <c r="C520" s="2">
        <v>5.0458800000000004</v>
      </c>
      <c r="D520" s="2">
        <v>5.8028199999999996</v>
      </c>
      <c r="E520" s="2" t="s">
        <v>24</v>
      </c>
      <c r="F520" s="2">
        <v>0.15</v>
      </c>
      <c r="G520" s="2" t="s">
        <v>25</v>
      </c>
      <c r="H520" s="3">
        <v>41647</v>
      </c>
      <c r="I520" s="2">
        <f t="shared" si="8"/>
        <v>1.1499999999999999</v>
      </c>
    </row>
    <row r="521" spans="1:9">
      <c r="A521" s="2" t="s">
        <v>503</v>
      </c>
      <c r="B521" s="2">
        <v>63032010150</v>
      </c>
      <c r="C521" s="2">
        <v>5.5483799999999999</v>
      </c>
      <c r="D521" s="2">
        <v>6.3806399999999996</v>
      </c>
      <c r="E521" s="2" t="s">
        <v>24</v>
      </c>
      <c r="F521" s="2">
        <v>0.15</v>
      </c>
      <c r="G521" s="2" t="s">
        <v>25</v>
      </c>
      <c r="H521" s="3">
        <v>41647</v>
      </c>
      <c r="I521" s="2">
        <f t="shared" si="8"/>
        <v>1.1499999999999999</v>
      </c>
    </row>
    <row r="522" spans="1:9">
      <c r="A522" s="2" t="s">
        <v>504</v>
      </c>
      <c r="B522" s="2">
        <v>63402070101</v>
      </c>
      <c r="C522" s="2">
        <v>10.313420000000001</v>
      </c>
      <c r="D522" s="2">
        <v>11.334239999999999</v>
      </c>
      <c r="E522" s="2" t="s">
        <v>24</v>
      </c>
      <c r="F522" s="2">
        <v>9.9000000000000005E-2</v>
      </c>
      <c r="G522" s="2" t="s">
        <v>25</v>
      </c>
      <c r="H522" s="3">
        <v>41647</v>
      </c>
      <c r="I522" s="2">
        <f t="shared" si="8"/>
        <v>1.099</v>
      </c>
    </row>
    <row r="523" spans="1:9">
      <c r="A523" s="2" t="s">
        <v>505</v>
      </c>
      <c r="B523" s="2">
        <v>67386031101</v>
      </c>
      <c r="C523" s="2">
        <v>7.1441800000000004</v>
      </c>
      <c r="D523" s="2">
        <v>7.8228799999999996</v>
      </c>
      <c r="E523" s="2" t="s">
        <v>24</v>
      </c>
      <c r="F523" s="2">
        <v>9.5000000000000001E-2</v>
      </c>
      <c r="G523" s="2" t="s">
        <v>25</v>
      </c>
      <c r="H523" s="3">
        <v>41647</v>
      </c>
      <c r="I523" s="2">
        <f t="shared" si="8"/>
        <v>1.095</v>
      </c>
    </row>
    <row r="524" spans="1:9">
      <c r="A524" s="2" t="s">
        <v>506</v>
      </c>
      <c r="B524" s="2">
        <v>67386031201</v>
      </c>
      <c r="C524" s="2">
        <v>14.510759999999999</v>
      </c>
      <c r="D524" s="2">
        <v>15.889279999999999</v>
      </c>
      <c r="E524" s="2" t="s">
        <v>24</v>
      </c>
      <c r="F524" s="2">
        <v>9.5000000000000001E-2</v>
      </c>
      <c r="G524" s="2" t="s">
        <v>25</v>
      </c>
      <c r="H524" s="3">
        <v>41647</v>
      </c>
      <c r="I524" s="2">
        <f t="shared" si="8"/>
        <v>1.095</v>
      </c>
    </row>
    <row r="525" spans="1:9">
      <c r="A525" s="2" t="s">
        <v>507</v>
      </c>
      <c r="B525" s="2">
        <v>3421411</v>
      </c>
      <c r="C525" s="2">
        <v>8.3603000000000005</v>
      </c>
      <c r="D525" s="2">
        <v>9.0291200000000007</v>
      </c>
      <c r="E525" s="2" t="s">
        <v>24</v>
      </c>
      <c r="F525" s="2">
        <v>0.08</v>
      </c>
      <c r="G525" s="2" t="s">
        <v>25</v>
      </c>
      <c r="H525" s="3">
        <v>41647</v>
      </c>
      <c r="I525" s="2">
        <f t="shared" si="8"/>
        <v>1.08</v>
      </c>
    </row>
    <row r="526" spans="1:9">
      <c r="A526" s="2" t="s">
        <v>508</v>
      </c>
      <c r="B526" s="2">
        <v>3421511</v>
      </c>
      <c r="C526" s="2">
        <v>8.3379600000000007</v>
      </c>
      <c r="D526" s="2">
        <v>9.0050000000000008</v>
      </c>
      <c r="E526" s="2" t="s">
        <v>24</v>
      </c>
      <c r="F526" s="2">
        <v>0.08</v>
      </c>
      <c r="G526" s="2" t="s">
        <v>25</v>
      </c>
      <c r="H526" s="3">
        <v>41647</v>
      </c>
      <c r="I526" s="2">
        <f t="shared" si="8"/>
        <v>1.08</v>
      </c>
    </row>
    <row r="527" spans="1:9">
      <c r="A527" s="2" t="s">
        <v>509</v>
      </c>
      <c r="B527" s="2">
        <v>299382230</v>
      </c>
      <c r="C527" s="2">
        <v>13.45069</v>
      </c>
      <c r="D527" s="2">
        <v>14.123889999999999</v>
      </c>
      <c r="E527" s="2" t="s">
        <v>24</v>
      </c>
      <c r="F527" s="2">
        <v>0.05</v>
      </c>
      <c r="G527" s="2" t="s">
        <v>25</v>
      </c>
      <c r="H527" s="3">
        <v>41647</v>
      </c>
      <c r="I527" s="2">
        <f t="shared" si="8"/>
        <v>1.05</v>
      </c>
    </row>
    <row r="528" spans="1:9">
      <c r="A528" s="2" t="s">
        <v>510</v>
      </c>
      <c r="B528" s="2">
        <v>57844018701</v>
      </c>
      <c r="C528" s="2">
        <v>1.8827</v>
      </c>
      <c r="D528" s="2">
        <v>2.08982</v>
      </c>
      <c r="E528" s="2" t="s">
        <v>24</v>
      </c>
      <c r="F528" s="2">
        <v>0.11</v>
      </c>
      <c r="G528" s="2" t="s">
        <v>25</v>
      </c>
      <c r="H528" s="3">
        <v>41647</v>
      </c>
      <c r="I528" s="2">
        <f t="shared" si="8"/>
        <v>1.1100000000000001</v>
      </c>
    </row>
    <row r="529" spans="1:9">
      <c r="A529" s="2" t="s">
        <v>511</v>
      </c>
      <c r="B529" s="2">
        <v>462035830</v>
      </c>
      <c r="C529" s="2">
        <v>5.5635000000000003</v>
      </c>
      <c r="D529" s="2">
        <v>7.5106700000000002</v>
      </c>
      <c r="E529" s="2" t="s">
        <v>24</v>
      </c>
      <c r="F529" s="2">
        <v>0.35</v>
      </c>
      <c r="G529" s="2" t="s">
        <v>25</v>
      </c>
      <c r="H529" s="3">
        <v>41647</v>
      </c>
      <c r="I529" s="2">
        <f t="shared" si="8"/>
        <v>1.35</v>
      </c>
    </row>
    <row r="530" spans="1:9">
      <c r="A530" s="2" t="s">
        <v>511</v>
      </c>
      <c r="B530" s="2">
        <v>462035860</v>
      </c>
      <c r="C530" s="2">
        <v>4.7594799999999999</v>
      </c>
      <c r="D530" s="2">
        <v>5.23543</v>
      </c>
      <c r="E530" s="2" t="s">
        <v>24</v>
      </c>
      <c r="F530" s="2">
        <v>0.1</v>
      </c>
      <c r="G530" s="2" t="s">
        <v>25</v>
      </c>
      <c r="H530" s="3">
        <v>41647</v>
      </c>
      <c r="I530" s="2">
        <f t="shared" si="8"/>
        <v>1.1000000000000001</v>
      </c>
    </row>
    <row r="531" spans="1:9">
      <c r="A531" s="2" t="s">
        <v>511</v>
      </c>
      <c r="B531" s="2">
        <v>10337035890</v>
      </c>
      <c r="C531" s="2">
        <v>4.6633399999999998</v>
      </c>
      <c r="D531" s="2">
        <v>5.12967</v>
      </c>
      <c r="E531" s="2" t="s">
        <v>24</v>
      </c>
      <c r="F531" s="2">
        <v>0.1</v>
      </c>
      <c r="G531" s="2" t="s">
        <v>25</v>
      </c>
      <c r="H531" s="3">
        <v>41647</v>
      </c>
      <c r="I531" s="2">
        <f t="shared" si="8"/>
        <v>1.1000000000000001</v>
      </c>
    </row>
    <row r="532" spans="1:9">
      <c r="A532" s="2" t="s">
        <v>512</v>
      </c>
      <c r="B532" s="2">
        <v>462035930</v>
      </c>
      <c r="C532" s="2">
        <v>5.6487800000000004</v>
      </c>
      <c r="D532" s="2">
        <v>7.6257999999999999</v>
      </c>
      <c r="E532" s="2" t="s">
        <v>24</v>
      </c>
      <c r="F532" s="2">
        <v>0.35</v>
      </c>
      <c r="G532" s="2" t="s">
        <v>25</v>
      </c>
      <c r="H532" s="3">
        <v>41647</v>
      </c>
      <c r="I532" s="2">
        <f t="shared" si="8"/>
        <v>1.35</v>
      </c>
    </row>
    <row r="533" spans="1:9">
      <c r="A533" s="2" t="s">
        <v>513</v>
      </c>
      <c r="B533" s="2">
        <v>46110081</v>
      </c>
      <c r="C533" s="2">
        <v>2.7908599999999999</v>
      </c>
      <c r="D533" s="2">
        <v>2.9706100000000002</v>
      </c>
      <c r="E533" s="2" t="s">
        <v>24</v>
      </c>
      <c r="F533" s="2">
        <v>6.4399999999999999E-2</v>
      </c>
      <c r="G533" s="2" t="s">
        <v>25</v>
      </c>
      <c r="H533" s="3">
        <v>41647</v>
      </c>
      <c r="I533" s="2">
        <f t="shared" si="8"/>
        <v>1.0644</v>
      </c>
    </row>
    <row r="534" spans="1:9">
      <c r="A534" s="2" t="s">
        <v>514</v>
      </c>
      <c r="B534" s="2">
        <v>46110181</v>
      </c>
      <c r="C534" s="2">
        <v>2.7943199999999999</v>
      </c>
      <c r="D534" s="2">
        <v>2.9742999999999999</v>
      </c>
      <c r="E534" s="2" t="s">
        <v>24</v>
      </c>
      <c r="F534" s="2">
        <v>6.4399999999999999E-2</v>
      </c>
      <c r="G534" s="2" t="s">
        <v>25</v>
      </c>
      <c r="H534" s="3">
        <v>41647</v>
      </c>
      <c r="I534" s="2">
        <f t="shared" si="8"/>
        <v>1.0644</v>
      </c>
    </row>
    <row r="535" spans="1:9">
      <c r="A535" s="2" t="s">
        <v>515</v>
      </c>
      <c r="B535" s="2">
        <v>46110281</v>
      </c>
      <c r="C535" s="2">
        <v>2.7879900000000002</v>
      </c>
      <c r="D535" s="2">
        <v>2.9675699999999998</v>
      </c>
      <c r="E535" s="2" t="s">
        <v>24</v>
      </c>
      <c r="F535" s="2">
        <v>6.4399999999999999E-2</v>
      </c>
      <c r="G535" s="2" t="s">
        <v>25</v>
      </c>
      <c r="H535" s="3">
        <v>41647</v>
      </c>
      <c r="I535" s="2">
        <f t="shared" si="8"/>
        <v>1.0644</v>
      </c>
    </row>
    <row r="536" spans="1:9">
      <c r="A536" s="2" t="s">
        <v>516</v>
      </c>
      <c r="B536" s="2">
        <v>46110381</v>
      </c>
      <c r="C536" s="2">
        <v>2.79108</v>
      </c>
      <c r="D536" s="2">
        <v>2.97085</v>
      </c>
      <c r="E536" s="2" t="s">
        <v>24</v>
      </c>
      <c r="F536" s="2">
        <v>6.4399999999999999E-2</v>
      </c>
      <c r="G536" s="2" t="s">
        <v>25</v>
      </c>
      <c r="H536" s="3">
        <v>41647</v>
      </c>
      <c r="I536" s="2">
        <f t="shared" si="8"/>
        <v>1.0644</v>
      </c>
    </row>
    <row r="537" spans="1:9">
      <c r="A537" s="2" t="s">
        <v>517</v>
      </c>
      <c r="B537" s="2">
        <v>46110481</v>
      </c>
      <c r="C537" s="2">
        <v>2.7422499999999999</v>
      </c>
      <c r="D537" s="2">
        <v>2.9188800000000001</v>
      </c>
      <c r="E537" s="2" t="s">
        <v>24</v>
      </c>
      <c r="F537" s="2">
        <v>6.4399999999999999E-2</v>
      </c>
      <c r="G537" s="2" t="s">
        <v>25</v>
      </c>
      <c r="H537" s="3">
        <v>41647</v>
      </c>
      <c r="I537" s="2">
        <f t="shared" si="8"/>
        <v>1.0644</v>
      </c>
    </row>
    <row r="538" spans="1:9">
      <c r="A538" s="2" t="s">
        <v>518</v>
      </c>
      <c r="B538" s="2">
        <v>46087221</v>
      </c>
      <c r="C538" s="2">
        <v>6.1733000000000002</v>
      </c>
      <c r="D538" s="2">
        <v>6.5707399999999998</v>
      </c>
      <c r="E538" s="2" t="s">
        <v>24</v>
      </c>
      <c r="F538" s="2">
        <v>6.4399999999999999E-2</v>
      </c>
      <c r="G538" s="2" t="s">
        <v>25</v>
      </c>
      <c r="H538" s="3">
        <v>41647</v>
      </c>
      <c r="I538" s="2">
        <f t="shared" si="8"/>
        <v>1.0644</v>
      </c>
    </row>
    <row r="539" spans="1:9">
      <c r="A539" s="2" t="s">
        <v>519</v>
      </c>
      <c r="B539" s="2">
        <v>46257512</v>
      </c>
      <c r="C539" s="2">
        <v>3.3888799999999999</v>
      </c>
      <c r="D539" s="2">
        <v>3.6072199999999999</v>
      </c>
      <c r="E539" s="2" t="s">
        <v>24</v>
      </c>
      <c r="F539" s="2">
        <v>6.4399999999999999E-2</v>
      </c>
      <c r="G539" s="2" t="s">
        <v>25</v>
      </c>
      <c r="H539" s="3">
        <v>41647</v>
      </c>
      <c r="I539" s="2">
        <f t="shared" si="8"/>
        <v>1.0644</v>
      </c>
    </row>
    <row r="540" spans="1:9">
      <c r="A540" s="2" t="s">
        <v>520</v>
      </c>
      <c r="B540" s="2">
        <v>46110511</v>
      </c>
      <c r="C540" s="2">
        <v>3.42788</v>
      </c>
      <c r="D540" s="2">
        <v>3.64866</v>
      </c>
      <c r="E540" s="2" t="s">
        <v>24</v>
      </c>
      <c r="F540" s="2">
        <v>6.4399999999999999E-2</v>
      </c>
      <c r="G540" s="2" t="s">
        <v>25</v>
      </c>
      <c r="H540" s="3">
        <v>41647</v>
      </c>
      <c r="I540" s="2">
        <f t="shared" si="8"/>
        <v>1.0644</v>
      </c>
    </row>
    <row r="541" spans="1:9">
      <c r="A541" s="2" t="s">
        <v>521</v>
      </c>
      <c r="B541" s="2">
        <v>46110611</v>
      </c>
      <c r="C541" s="2">
        <v>3.42598</v>
      </c>
      <c r="D541" s="2">
        <v>3.6466500000000002</v>
      </c>
      <c r="E541" s="2" t="s">
        <v>24</v>
      </c>
      <c r="F541" s="2">
        <v>6.4399999999999999E-2</v>
      </c>
      <c r="G541" s="2" t="s">
        <v>25</v>
      </c>
      <c r="H541" s="3">
        <v>41647</v>
      </c>
      <c r="I541" s="2">
        <f t="shared" si="8"/>
        <v>1.0644</v>
      </c>
    </row>
    <row r="542" spans="1:9">
      <c r="A542" s="2" t="s">
        <v>522</v>
      </c>
      <c r="B542" s="2">
        <v>46110711</v>
      </c>
      <c r="C542" s="2">
        <v>3.41893</v>
      </c>
      <c r="D542" s="2">
        <v>3.6391499999999999</v>
      </c>
      <c r="E542" s="2" t="s">
        <v>24</v>
      </c>
      <c r="F542" s="2">
        <v>6.4399999999999999E-2</v>
      </c>
      <c r="G542" s="2" t="s">
        <v>25</v>
      </c>
      <c r="H542" s="3">
        <v>41647</v>
      </c>
      <c r="I542" s="2">
        <f t="shared" si="8"/>
        <v>1.0644</v>
      </c>
    </row>
    <row r="543" spans="1:9">
      <c r="A543" s="2" t="s">
        <v>523</v>
      </c>
      <c r="B543" s="2">
        <v>46097511</v>
      </c>
      <c r="C543" s="2">
        <v>3.3597299999999999</v>
      </c>
      <c r="D543" s="2">
        <v>3.57613</v>
      </c>
      <c r="E543" s="2" t="s">
        <v>24</v>
      </c>
      <c r="F543" s="2">
        <v>6.4399999999999999E-2</v>
      </c>
      <c r="G543" s="2" t="s">
        <v>25</v>
      </c>
      <c r="H543" s="3">
        <v>41647</v>
      </c>
      <c r="I543" s="2">
        <f t="shared" si="8"/>
        <v>1.0644</v>
      </c>
    </row>
    <row r="544" spans="1:9">
      <c r="A544" s="2" t="s">
        <v>524</v>
      </c>
      <c r="B544" s="2">
        <v>186061001</v>
      </c>
      <c r="C544" s="2">
        <v>5.61327</v>
      </c>
      <c r="D544" s="2">
        <v>6.0061400000000003</v>
      </c>
      <c r="E544" s="2" t="s">
        <v>24</v>
      </c>
      <c r="F544" s="2">
        <v>7.0000000000000007E-2</v>
      </c>
      <c r="G544" s="2" t="s">
        <v>25</v>
      </c>
      <c r="H544" s="3">
        <v>41647</v>
      </c>
      <c r="I544" s="2">
        <f t="shared" si="8"/>
        <v>1.07</v>
      </c>
    </row>
    <row r="545" spans="1:9">
      <c r="A545" s="2" t="s">
        <v>525</v>
      </c>
      <c r="B545" s="2">
        <v>186074231</v>
      </c>
      <c r="C545" s="2">
        <v>6.2089100000000004</v>
      </c>
      <c r="D545" s="2">
        <v>6.6434100000000003</v>
      </c>
      <c r="E545" s="2" t="s">
        <v>24</v>
      </c>
      <c r="F545" s="2">
        <v>7.0000000000000007E-2</v>
      </c>
      <c r="G545" s="2" t="s">
        <v>25</v>
      </c>
      <c r="H545" s="3">
        <v>41647</v>
      </c>
      <c r="I545" s="2">
        <f t="shared" si="8"/>
        <v>1.07</v>
      </c>
    </row>
    <row r="546" spans="1:9">
      <c r="A546" s="2" t="s">
        <v>526</v>
      </c>
      <c r="B546" s="2">
        <v>186074331</v>
      </c>
      <c r="C546" s="2">
        <v>9.0689299999999999</v>
      </c>
      <c r="D546" s="2">
        <v>9.7035800000000005</v>
      </c>
      <c r="E546" s="2" t="s">
        <v>24</v>
      </c>
      <c r="F546" s="2">
        <v>7.0000000000000007E-2</v>
      </c>
      <c r="G546" s="2" t="s">
        <v>25</v>
      </c>
      <c r="H546" s="3">
        <v>41647</v>
      </c>
      <c r="I546" s="2">
        <f t="shared" si="8"/>
        <v>1.07</v>
      </c>
    </row>
    <row r="547" spans="1:9">
      <c r="A547" s="2" t="s">
        <v>527</v>
      </c>
      <c r="B547" s="2">
        <v>13551050105</v>
      </c>
      <c r="C547" s="2">
        <v>0.57379000000000002</v>
      </c>
      <c r="D547" s="2">
        <v>0.63754</v>
      </c>
      <c r="E547" s="2" t="s">
        <v>24</v>
      </c>
      <c r="F547" s="2">
        <v>0.1111</v>
      </c>
      <c r="G547" s="2" t="s">
        <v>25</v>
      </c>
      <c r="H547" s="3">
        <v>41647</v>
      </c>
      <c r="I547" s="2">
        <f t="shared" si="8"/>
        <v>1.1111</v>
      </c>
    </row>
    <row r="548" spans="1:9">
      <c r="A548" s="2" t="s">
        <v>528</v>
      </c>
      <c r="B548" s="2">
        <v>8122201</v>
      </c>
      <c r="C548" s="2">
        <v>5.7826000000000004</v>
      </c>
      <c r="D548" s="2">
        <v>6.34429</v>
      </c>
      <c r="E548" s="2" t="s">
        <v>24</v>
      </c>
      <c r="F548" s="2">
        <v>9.7100000000000006E-2</v>
      </c>
      <c r="G548" s="2" t="s">
        <v>25</v>
      </c>
      <c r="H548" s="3">
        <v>41647</v>
      </c>
      <c r="I548" s="2">
        <f t="shared" si="8"/>
        <v>1.0971</v>
      </c>
    </row>
    <row r="549" spans="1:9">
      <c r="A549" s="2" t="s">
        <v>529</v>
      </c>
      <c r="B549" s="2">
        <v>8121101</v>
      </c>
      <c r="C549" s="2">
        <v>5.74099</v>
      </c>
      <c r="D549" s="2">
        <v>6.2829899999999999</v>
      </c>
      <c r="E549" s="2" t="s">
        <v>24</v>
      </c>
      <c r="F549" s="2">
        <v>9.4399999999999998E-2</v>
      </c>
      <c r="G549" s="2" t="s">
        <v>25</v>
      </c>
      <c r="H549" s="3">
        <v>41647</v>
      </c>
      <c r="I549" s="2">
        <f t="shared" si="8"/>
        <v>1.0944</v>
      </c>
    </row>
    <row r="550" spans="1:9">
      <c r="A550" s="2" t="s">
        <v>530</v>
      </c>
      <c r="B550" s="2">
        <v>59310057920</v>
      </c>
      <c r="C550" s="2">
        <v>5.07294</v>
      </c>
      <c r="D550" s="2">
        <v>5.3771699999999996</v>
      </c>
      <c r="E550" s="2" t="s">
        <v>24</v>
      </c>
      <c r="F550" s="2">
        <v>0.06</v>
      </c>
      <c r="G550" s="2" t="s">
        <v>25</v>
      </c>
      <c r="H550" s="3">
        <v>41647</v>
      </c>
      <c r="I550" s="2">
        <f t="shared" si="8"/>
        <v>1.06</v>
      </c>
    </row>
    <row r="551" spans="1:9">
      <c r="A551" s="2" t="s">
        <v>531</v>
      </c>
      <c r="B551" s="2">
        <v>69265066</v>
      </c>
      <c r="C551" s="2">
        <v>2.87</v>
      </c>
      <c r="D551" s="2">
        <v>3.07064</v>
      </c>
      <c r="E551" s="2" t="s">
        <v>24</v>
      </c>
      <c r="F551" s="2">
        <v>6.9900000000000004E-2</v>
      </c>
      <c r="G551" s="2" t="s">
        <v>25</v>
      </c>
      <c r="H551" s="3">
        <v>41647</v>
      </c>
      <c r="I551" s="2">
        <f t="shared" si="8"/>
        <v>1.0699000000000001</v>
      </c>
    </row>
    <row r="552" spans="1:9">
      <c r="A552" s="2" t="s">
        <v>532</v>
      </c>
      <c r="B552" s="2">
        <v>69266066</v>
      </c>
      <c r="C552" s="2">
        <v>5.0861999999999998</v>
      </c>
      <c r="D552" s="2">
        <v>5.4421799999999996</v>
      </c>
      <c r="E552" s="2" t="s">
        <v>24</v>
      </c>
      <c r="F552" s="2">
        <v>7.0000000000000007E-2</v>
      </c>
      <c r="G552" s="2" t="s">
        <v>25</v>
      </c>
      <c r="H552" s="3">
        <v>41647</v>
      </c>
      <c r="I552" s="2">
        <f t="shared" si="8"/>
        <v>1.07</v>
      </c>
    </row>
    <row r="553" spans="1:9">
      <c r="A553" s="2" t="s">
        <v>533</v>
      </c>
      <c r="B553" s="2">
        <v>32170801</v>
      </c>
      <c r="C553" s="2">
        <v>2.22879</v>
      </c>
      <c r="D553" s="2">
        <v>2.4494600000000002</v>
      </c>
      <c r="E553" s="2" t="s">
        <v>24</v>
      </c>
      <c r="F553" s="2">
        <v>9.9000000000000005E-2</v>
      </c>
      <c r="G553" s="2" t="s">
        <v>25</v>
      </c>
      <c r="H553" s="3">
        <v>41647</v>
      </c>
      <c r="I553" s="2">
        <f t="shared" si="8"/>
        <v>1.099</v>
      </c>
    </row>
    <row r="554" spans="1:9">
      <c r="A554" s="2" t="s">
        <v>534</v>
      </c>
      <c r="B554" s="2">
        <v>32171101</v>
      </c>
      <c r="C554" s="2">
        <v>4.3038999999999996</v>
      </c>
      <c r="D554" s="2">
        <v>4.7300800000000001</v>
      </c>
      <c r="E554" s="2" t="s">
        <v>24</v>
      </c>
      <c r="F554" s="2">
        <v>9.9000000000000005E-2</v>
      </c>
      <c r="G554" s="2" t="s">
        <v>25</v>
      </c>
      <c r="H554" s="3">
        <v>41647</v>
      </c>
      <c r="I554" s="2">
        <f t="shared" si="8"/>
        <v>1.099</v>
      </c>
    </row>
    <row r="555" spans="1:9">
      <c r="A555" s="2" t="s">
        <v>535</v>
      </c>
      <c r="B555" s="2">
        <v>8084401</v>
      </c>
      <c r="C555" s="2">
        <v>6.1440299999999999</v>
      </c>
      <c r="D555" s="2">
        <v>6.4512299999999998</v>
      </c>
      <c r="E555" s="2" t="s">
        <v>24</v>
      </c>
      <c r="F555" s="2">
        <v>0.05</v>
      </c>
      <c r="G555" s="2" t="s">
        <v>25</v>
      </c>
      <c r="H555" s="3">
        <v>41647</v>
      </c>
      <c r="I555" s="2">
        <f t="shared" si="8"/>
        <v>1.05</v>
      </c>
    </row>
    <row r="556" spans="1:9">
      <c r="A556" s="2" t="s">
        <v>536</v>
      </c>
      <c r="B556" s="2">
        <v>8084381</v>
      </c>
      <c r="C556" s="2">
        <v>6.5281700000000003</v>
      </c>
      <c r="D556" s="2">
        <v>6.8545100000000003</v>
      </c>
      <c r="E556" s="2" t="s">
        <v>24</v>
      </c>
      <c r="F556" s="2">
        <v>0.05</v>
      </c>
      <c r="G556" s="2" t="s">
        <v>25</v>
      </c>
      <c r="H556" s="3">
        <v>41647</v>
      </c>
      <c r="I556" s="2">
        <f t="shared" si="8"/>
        <v>1.05</v>
      </c>
    </row>
    <row r="557" spans="1:9">
      <c r="A557" s="2" t="s">
        <v>537</v>
      </c>
      <c r="B557" s="2">
        <v>8084181</v>
      </c>
      <c r="C557" s="2">
        <v>6.4745499999999998</v>
      </c>
      <c r="D557" s="2">
        <v>6.7982100000000001</v>
      </c>
      <c r="E557" s="2" t="s">
        <v>24</v>
      </c>
      <c r="F557" s="2">
        <v>0.05</v>
      </c>
      <c r="G557" s="2" t="s">
        <v>25</v>
      </c>
      <c r="H557" s="3">
        <v>41647</v>
      </c>
      <c r="I557" s="2">
        <f t="shared" si="8"/>
        <v>1.05</v>
      </c>
    </row>
    <row r="558" spans="1:9">
      <c r="A558" s="2" t="s">
        <v>538</v>
      </c>
      <c r="B558" s="2">
        <v>85113201</v>
      </c>
      <c r="C558" s="2">
        <v>7.5624000000000002</v>
      </c>
      <c r="D558" s="2">
        <v>8.3116800000000008</v>
      </c>
      <c r="E558" s="2" t="s">
        <v>24</v>
      </c>
      <c r="F558" s="2">
        <v>9.9099999999999994E-2</v>
      </c>
      <c r="G558" s="2" t="s">
        <v>25</v>
      </c>
      <c r="H558" s="3">
        <v>41647</v>
      </c>
      <c r="I558" s="2">
        <f t="shared" si="8"/>
        <v>1.0991</v>
      </c>
    </row>
    <row r="559" spans="1:9">
      <c r="A559" s="2" t="s">
        <v>539</v>
      </c>
      <c r="B559" s="2">
        <v>186091612</v>
      </c>
      <c r="C559" s="2">
        <v>155.16506999999999</v>
      </c>
      <c r="D559" s="2">
        <v>164.47342</v>
      </c>
      <c r="E559" s="2" t="s">
        <v>24</v>
      </c>
      <c r="F559" s="2">
        <v>0.06</v>
      </c>
      <c r="G559" s="2" t="s">
        <v>25</v>
      </c>
      <c r="H559" s="3">
        <v>41647</v>
      </c>
      <c r="I559" s="2">
        <f t="shared" si="8"/>
        <v>1.06</v>
      </c>
    </row>
    <row r="560" spans="1:9">
      <c r="A560" s="2" t="s">
        <v>540</v>
      </c>
      <c r="B560" s="2">
        <v>186091706</v>
      </c>
      <c r="C560" s="2">
        <v>115.76912</v>
      </c>
      <c r="D560" s="2">
        <v>122.7118</v>
      </c>
      <c r="E560" s="2" t="s">
        <v>24</v>
      </c>
      <c r="F560" s="2">
        <v>0.06</v>
      </c>
      <c r="G560" s="2" t="s">
        <v>25</v>
      </c>
      <c r="H560" s="3">
        <v>41647</v>
      </c>
      <c r="I560" s="2">
        <f t="shared" si="8"/>
        <v>1.06</v>
      </c>
    </row>
    <row r="561" spans="1:9">
      <c r="A561" s="2" t="s">
        <v>541</v>
      </c>
      <c r="B561" s="2">
        <v>58914060021</v>
      </c>
      <c r="C561" s="2">
        <v>4.55016</v>
      </c>
      <c r="D561" s="2">
        <v>4.6184599999999998</v>
      </c>
      <c r="E561" s="2" t="s">
        <v>24</v>
      </c>
      <c r="F561" s="2">
        <v>1.4999999999999999E-2</v>
      </c>
      <c r="G561" s="2" t="s">
        <v>25</v>
      </c>
      <c r="H561" s="3">
        <v>41647</v>
      </c>
      <c r="I561" s="2">
        <f t="shared" si="8"/>
        <v>1.0149999999999999</v>
      </c>
    </row>
    <row r="562" spans="1:9">
      <c r="A562" s="2" t="s">
        <v>542</v>
      </c>
      <c r="B562" s="2">
        <v>59310021012</v>
      </c>
      <c r="C562" s="2">
        <v>12.90898</v>
      </c>
      <c r="D562" s="2">
        <v>13.81222</v>
      </c>
      <c r="E562" s="2" t="s">
        <v>24</v>
      </c>
      <c r="F562" s="2">
        <v>7.0000000000000007E-2</v>
      </c>
      <c r="G562" s="2" t="s">
        <v>25</v>
      </c>
      <c r="H562" s="3">
        <v>41647</v>
      </c>
      <c r="I562" s="2">
        <f t="shared" si="8"/>
        <v>1.07</v>
      </c>
    </row>
    <row r="563" spans="1:9">
      <c r="A563" s="2" t="s">
        <v>543</v>
      </c>
      <c r="B563" s="2">
        <v>51285043165</v>
      </c>
      <c r="C563" s="2">
        <v>2.92536</v>
      </c>
      <c r="D563" s="2">
        <v>3.1487400000000001</v>
      </c>
      <c r="E563" s="2" t="s">
        <v>24</v>
      </c>
      <c r="F563" s="2">
        <v>7.6399999999999996E-2</v>
      </c>
      <c r="G563" s="2" t="s">
        <v>25</v>
      </c>
      <c r="H563" s="3">
        <v>41647</v>
      </c>
      <c r="I563" s="2">
        <f t="shared" si="8"/>
        <v>1.0764</v>
      </c>
    </row>
    <row r="564" spans="1:9">
      <c r="A564" s="2" t="s">
        <v>544</v>
      </c>
      <c r="B564" s="2">
        <v>24478019010</v>
      </c>
      <c r="C564" s="2">
        <v>2.8469000000000002</v>
      </c>
      <c r="D564" s="2">
        <v>2.9892500000000002</v>
      </c>
      <c r="E564" s="2" t="s">
        <v>24</v>
      </c>
      <c r="F564" s="2">
        <v>0.05</v>
      </c>
      <c r="G564" s="2" t="s">
        <v>25</v>
      </c>
      <c r="H564" s="3">
        <v>41647</v>
      </c>
      <c r="I564" s="2">
        <f t="shared" si="8"/>
        <v>1.05</v>
      </c>
    </row>
    <row r="565" spans="1:9">
      <c r="A565" s="2" t="s">
        <v>544</v>
      </c>
      <c r="B565" s="2">
        <v>24478020020</v>
      </c>
      <c r="C565" s="2">
        <v>1.429</v>
      </c>
      <c r="D565" s="2">
        <v>1.5004500000000001</v>
      </c>
      <c r="E565" s="2" t="s">
        <v>24</v>
      </c>
      <c r="F565" s="2">
        <v>0.05</v>
      </c>
      <c r="G565" s="2" t="s">
        <v>25</v>
      </c>
      <c r="H565" s="3">
        <v>41647</v>
      </c>
      <c r="I565" s="2">
        <f t="shared" si="8"/>
        <v>1.05</v>
      </c>
    </row>
    <row r="566" spans="1:9">
      <c r="A566" s="2" t="s">
        <v>544</v>
      </c>
      <c r="B566" s="2">
        <v>24478020525</v>
      </c>
      <c r="C566" s="2">
        <v>1.14008</v>
      </c>
      <c r="D566" s="2">
        <v>1.19709</v>
      </c>
      <c r="E566" s="2" t="s">
        <v>24</v>
      </c>
      <c r="F566" s="2">
        <v>0.05</v>
      </c>
      <c r="G566" s="2" t="s">
        <v>25</v>
      </c>
      <c r="H566" s="3">
        <v>41647</v>
      </c>
      <c r="I566" s="2">
        <f t="shared" si="8"/>
        <v>1.05</v>
      </c>
    </row>
    <row r="567" spans="1:9">
      <c r="A567" s="2" t="s">
        <v>544</v>
      </c>
      <c r="B567" s="2">
        <v>24478021030</v>
      </c>
      <c r="C567" s="2">
        <v>0.95530000000000004</v>
      </c>
      <c r="D567" s="2">
        <v>1.0030600000000001</v>
      </c>
      <c r="E567" s="2" t="s">
        <v>24</v>
      </c>
      <c r="F567" s="2">
        <v>0.05</v>
      </c>
      <c r="G567" s="2" t="s">
        <v>25</v>
      </c>
      <c r="H567" s="3">
        <v>41647</v>
      </c>
      <c r="I567" s="2">
        <f t="shared" si="8"/>
        <v>1.05</v>
      </c>
    </row>
    <row r="568" spans="1:9">
      <c r="A568" s="2" t="s">
        <v>545</v>
      </c>
      <c r="B568" s="2">
        <v>59310020240</v>
      </c>
      <c r="C568" s="2">
        <v>13.49891</v>
      </c>
      <c r="D568" s="2">
        <v>14.714359999999999</v>
      </c>
      <c r="E568" s="2" t="s">
        <v>24</v>
      </c>
      <c r="F568" s="2">
        <v>0.09</v>
      </c>
      <c r="G568" s="2" t="s">
        <v>25</v>
      </c>
      <c r="H568" s="3">
        <v>41647</v>
      </c>
      <c r="I568" s="2">
        <f t="shared" si="8"/>
        <v>1.0900000000000001</v>
      </c>
    </row>
    <row r="569" spans="1:9">
      <c r="A569" s="2" t="s">
        <v>546</v>
      </c>
      <c r="B569" s="2">
        <v>59310020480</v>
      </c>
      <c r="C569" s="2">
        <v>17.764759999999999</v>
      </c>
      <c r="D569" s="2">
        <v>19.363050000000001</v>
      </c>
      <c r="E569" s="2" t="s">
        <v>24</v>
      </c>
      <c r="F569" s="2">
        <v>0.09</v>
      </c>
      <c r="G569" s="2" t="s">
        <v>25</v>
      </c>
      <c r="H569" s="3">
        <v>41647</v>
      </c>
      <c r="I569" s="2">
        <f t="shared" si="8"/>
        <v>1.0900000000000001</v>
      </c>
    </row>
    <row r="570" spans="1:9">
      <c r="A570" s="2" t="s">
        <v>547</v>
      </c>
      <c r="B570" s="2">
        <v>61958100201</v>
      </c>
      <c r="C570" s="2">
        <v>6.4255500000000003</v>
      </c>
      <c r="D570" s="2">
        <v>6.8689099999999996</v>
      </c>
      <c r="E570" s="2" t="s">
        <v>24</v>
      </c>
      <c r="F570" s="2">
        <v>6.9000000000000006E-2</v>
      </c>
      <c r="G570" s="2" t="s">
        <v>25</v>
      </c>
      <c r="H570" s="3">
        <v>41647</v>
      </c>
      <c r="I570" s="2">
        <f t="shared" si="8"/>
        <v>1.069</v>
      </c>
    </row>
    <row r="571" spans="1:9">
      <c r="A571" s="2" t="s">
        <v>548</v>
      </c>
      <c r="B571" s="2">
        <v>61958100101</v>
      </c>
      <c r="C571" s="2">
        <v>3.9013599999999999</v>
      </c>
      <c r="D571" s="2">
        <v>4.17056</v>
      </c>
      <c r="E571" s="2" t="s">
        <v>24</v>
      </c>
      <c r="F571" s="2">
        <v>6.9000000000000006E-2</v>
      </c>
      <c r="G571" s="2" t="s">
        <v>25</v>
      </c>
      <c r="H571" s="3">
        <v>41647</v>
      </c>
      <c r="I571" s="2">
        <f t="shared" si="8"/>
        <v>1.069</v>
      </c>
    </row>
    <row r="572" spans="1:9">
      <c r="A572" s="2" t="s">
        <v>549</v>
      </c>
      <c r="B572" s="2">
        <v>8104005</v>
      </c>
      <c r="C572" s="2">
        <v>6.8961199999999998</v>
      </c>
      <c r="D572" s="2">
        <v>7.57883</v>
      </c>
      <c r="E572" s="2" t="s">
        <v>24</v>
      </c>
      <c r="F572" s="2">
        <v>9.9000000000000005E-2</v>
      </c>
      <c r="G572" s="2" t="s">
        <v>25</v>
      </c>
      <c r="H572" s="3">
        <v>41647</v>
      </c>
      <c r="I572" s="2">
        <f t="shared" si="8"/>
        <v>1.099</v>
      </c>
    </row>
    <row r="573" spans="1:9">
      <c r="A573" s="2" t="s">
        <v>550</v>
      </c>
      <c r="B573" s="2">
        <v>8104105</v>
      </c>
      <c r="C573" s="2">
        <v>13.62778</v>
      </c>
      <c r="D573" s="2">
        <v>14.97692</v>
      </c>
      <c r="E573" s="2" t="s">
        <v>24</v>
      </c>
      <c r="F573" s="2">
        <v>9.9000000000000005E-2</v>
      </c>
      <c r="G573" s="2" t="s">
        <v>25</v>
      </c>
      <c r="H573" s="3">
        <v>41647</v>
      </c>
      <c r="I573" s="2">
        <f t="shared" si="8"/>
        <v>1.099</v>
      </c>
    </row>
    <row r="574" spans="1:9">
      <c r="A574" s="2" t="s">
        <v>551</v>
      </c>
      <c r="B574" s="2">
        <v>8104205</v>
      </c>
      <c r="C574" s="2">
        <v>27.17578</v>
      </c>
      <c r="D574" s="2">
        <v>29.86619</v>
      </c>
      <c r="E574" s="2" t="s">
        <v>24</v>
      </c>
      <c r="F574" s="2">
        <v>9.9000000000000005E-2</v>
      </c>
      <c r="G574" s="2" t="s">
        <v>25</v>
      </c>
      <c r="H574" s="3">
        <v>41647</v>
      </c>
      <c r="I574" s="2">
        <f t="shared" si="8"/>
        <v>1.099</v>
      </c>
    </row>
    <row r="575" spans="1:9">
      <c r="A575" s="2" t="s">
        <v>552</v>
      </c>
      <c r="B575" s="2">
        <v>642301030</v>
      </c>
      <c r="C575" s="2">
        <v>2.1964000000000001</v>
      </c>
      <c r="D575" s="2">
        <v>2.4710399999999999</v>
      </c>
      <c r="E575" s="2" t="s">
        <v>24</v>
      </c>
      <c r="F575" s="2">
        <v>0.125</v>
      </c>
      <c r="G575" s="2" t="s">
        <v>25</v>
      </c>
      <c r="H575" s="3">
        <v>41647</v>
      </c>
      <c r="I575" s="2">
        <f t="shared" si="8"/>
        <v>1.125</v>
      </c>
    </row>
    <row r="576" spans="1:9">
      <c r="A576" s="2" t="s">
        <v>553</v>
      </c>
      <c r="B576" s="2">
        <v>58914030180</v>
      </c>
      <c r="C576" s="2">
        <v>12.557499999999999</v>
      </c>
      <c r="D576" s="2">
        <v>13.310829999999999</v>
      </c>
      <c r="E576" s="2" t="s">
        <v>24</v>
      </c>
      <c r="F576" s="2">
        <v>0.06</v>
      </c>
      <c r="G576" s="2" t="s">
        <v>25</v>
      </c>
      <c r="H576" s="3">
        <v>41647</v>
      </c>
      <c r="I576" s="2">
        <f t="shared" si="8"/>
        <v>1.06</v>
      </c>
    </row>
    <row r="577" spans="1:9">
      <c r="A577" s="2" t="s">
        <v>554</v>
      </c>
      <c r="B577" s="2">
        <v>49233045</v>
      </c>
      <c r="C577" s="2">
        <v>30.367889999999999</v>
      </c>
      <c r="D577" s="2">
        <v>31.88599</v>
      </c>
      <c r="E577" s="2" t="s">
        <v>24</v>
      </c>
      <c r="F577" s="2">
        <v>0.05</v>
      </c>
      <c r="G577" s="2" t="s">
        <v>25</v>
      </c>
      <c r="H577" s="3">
        <v>41647</v>
      </c>
      <c r="I577" s="2">
        <f t="shared" si="8"/>
        <v>1.05</v>
      </c>
    </row>
    <row r="578" spans="1:9">
      <c r="A578" s="2" t="s">
        <v>555</v>
      </c>
      <c r="B578" s="2">
        <v>49234005</v>
      </c>
      <c r="C578" s="2">
        <v>30.384229999999999</v>
      </c>
      <c r="D578" s="2">
        <v>31.903189999999999</v>
      </c>
      <c r="E578" s="2" t="s">
        <v>24</v>
      </c>
      <c r="F578" s="2">
        <v>0.05</v>
      </c>
      <c r="G578" s="2" t="s">
        <v>25</v>
      </c>
      <c r="H578" s="3">
        <v>41647</v>
      </c>
      <c r="I578" s="2">
        <f t="shared" si="8"/>
        <v>1.05</v>
      </c>
    </row>
    <row r="579" spans="1:9">
      <c r="A579" s="2" t="s">
        <v>556</v>
      </c>
      <c r="B579" s="2">
        <v>23916330</v>
      </c>
      <c r="C579" s="2">
        <v>4.8051500000000003</v>
      </c>
      <c r="D579" s="2">
        <v>5.1416000000000004</v>
      </c>
      <c r="E579" s="2" t="s">
        <v>24</v>
      </c>
      <c r="F579" s="2">
        <v>7.0000000000000007E-2</v>
      </c>
      <c r="G579" s="2" t="s">
        <v>25</v>
      </c>
      <c r="H579" s="3">
        <v>41647</v>
      </c>
      <c r="I579" s="2">
        <f t="shared" ref="I579:I642" si="9">1+F579</f>
        <v>1.07</v>
      </c>
    </row>
    <row r="580" spans="1:9">
      <c r="A580" s="2" t="s">
        <v>556</v>
      </c>
      <c r="B580" s="2">
        <v>23916360</v>
      </c>
      <c r="C580" s="2">
        <v>4.7952500000000002</v>
      </c>
      <c r="D580" s="2">
        <v>5.1308699999999998</v>
      </c>
      <c r="E580" s="2" t="s">
        <v>24</v>
      </c>
      <c r="F580" s="2">
        <v>7.0000000000000007E-2</v>
      </c>
      <c r="G580" s="2" t="s">
        <v>25</v>
      </c>
      <c r="H580" s="3">
        <v>41647</v>
      </c>
      <c r="I580" s="2">
        <f t="shared" si="9"/>
        <v>1.07</v>
      </c>
    </row>
    <row r="581" spans="1:9">
      <c r="A581" s="2" t="s">
        <v>557</v>
      </c>
      <c r="B581" s="2">
        <v>69419068</v>
      </c>
      <c r="C581" s="2">
        <v>20.978909999999999</v>
      </c>
      <c r="D581" s="2">
        <v>22.867010000000001</v>
      </c>
      <c r="E581" s="2" t="s">
        <v>24</v>
      </c>
      <c r="F581" s="2">
        <v>0.09</v>
      </c>
      <c r="G581" s="2" t="s">
        <v>25</v>
      </c>
      <c r="H581" s="3">
        <v>41647</v>
      </c>
      <c r="I581" s="2">
        <f t="shared" si="9"/>
        <v>1.0900000000000001</v>
      </c>
    </row>
    <row r="582" spans="1:9">
      <c r="A582" s="2" t="s">
        <v>558</v>
      </c>
      <c r="B582" s="2">
        <v>3362412</v>
      </c>
      <c r="C582" s="2">
        <v>16.016500000000001</v>
      </c>
      <c r="D582" s="2">
        <v>17.2818</v>
      </c>
      <c r="E582" s="2" t="s">
        <v>24</v>
      </c>
      <c r="F582" s="2">
        <v>7.9000000000000001E-2</v>
      </c>
      <c r="G582" s="2" t="s">
        <v>25</v>
      </c>
      <c r="H582" s="3">
        <v>41647</v>
      </c>
      <c r="I582" s="2">
        <f t="shared" si="9"/>
        <v>1.079</v>
      </c>
    </row>
    <row r="583" spans="1:9">
      <c r="A583" s="2" t="s">
        <v>559</v>
      </c>
      <c r="B583" s="2">
        <v>3363112</v>
      </c>
      <c r="C583" s="2">
        <v>17.622389999999999</v>
      </c>
      <c r="D583" s="2">
        <v>19.014559999999999</v>
      </c>
      <c r="E583" s="2" t="s">
        <v>24</v>
      </c>
      <c r="F583" s="2">
        <v>7.9000000000000001E-2</v>
      </c>
      <c r="G583" s="2" t="s">
        <v>25</v>
      </c>
      <c r="H583" s="3">
        <v>41647</v>
      </c>
      <c r="I583" s="2">
        <f t="shared" si="9"/>
        <v>1.079</v>
      </c>
    </row>
    <row r="584" spans="1:9">
      <c r="A584" s="2" t="s">
        <v>560</v>
      </c>
      <c r="B584" s="2">
        <v>3362212</v>
      </c>
      <c r="C584" s="2">
        <v>35.203560000000003</v>
      </c>
      <c r="D584" s="2">
        <v>37.984650000000002</v>
      </c>
      <c r="E584" s="2" t="s">
        <v>24</v>
      </c>
      <c r="F584" s="2">
        <v>7.9000000000000001E-2</v>
      </c>
      <c r="G584" s="2" t="s">
        <v>25</v>
      </c>
      <c r="H584" s="3">
        <v>41647</v>
      </c>
      <c r="I584" s="2">
        <f t="shared" si="9"/>
        <v>1.079</v>
      </c>
    </row>
    <row r="585" spans="1:9">
      <c r="A585" s="2" t="s">
        <v>561</v>
      </c>
      <c r="B585" s="2">
        <v>186107008</v>
      </c>
      <c r="C585" s="2">
        <v>15.234080000000001</v>
      </c>
      <c r="D585" s="2">
        <v>16.757190000000001</v>
      </c>
      <c r="E585" s="2" t="s">
        <v>24</v>
      </c>
      <c r="F585" s="2">
        <v>0.1</v>
      </c>
      <c r="G585" s="2" t="s">
        <v>25</v>
      </c>
      <c r="H585" s="3">
        <v>41647</v>
      </c>
      <c r="I585" s="2">
        <f t="shared" si="9"/>
        <v>1.1000000000000001</v>
      </c>
    </row>
    <row r="586" spans="1:9">
      <c r="A586" s="2" t="s">
        <v>562</v>
      </c>
      <c r="B586" s="2">
        <v>10631020602</v>
      </c>
      <c r="C586" s="2">
        <v>0.40558</v>
      </c>
      <c r="D586" s="2">
        <v>0.43397000000000002</v>
      </c>
      <c r="E586" s="2" t="s">
        <v>24</v>
      </c>
      <c r="F586" s="2">
        <v>7.0000000000000007E-2</v>
      </c>
      <c r="G586" s="2" t="s">
        <v>25</v>
      </c>
      <c r="H586" s="3">
        <v>41647</v>
      </c>
      <c r="I586" s="2">
        <f t="shared" si="9"/>
        <v>1.07</v>
      </c>
    </row>
    <row r="587" spans="1:9">
      <c r="A587" s="2" t="s">
        <v>563</v>
      </c>
      <c r="B587" s="2">
        <v>51285008787</v>
      </c>
      <c r="C587" s="2">
        <v>2.7569300000000001</v>
      </c>
      <c r="D587" s="2">
        <v>2.87887</v>
      </c>
      <c r="E587" s="2" t="s">
        <v>24</v>
      </c>
      <c r="F587" s="2">
        <v>4.4200000000000003E-2</v>
      </c>
      <c r="G587" s="2" t="s">
        <v>25</v>
      </c>
      <c r="H587" s="3">
        <v>41647</v>
      </c>
      <c r="I587" s="2">
        <f t="shared" si="9"/>
        <v>1.0442</v>
      </c>
    </row>
    <row r="588" spans="1:9">
      <c r="A588" s="2" t="s">
        <v>564</v>
      </c>
      <c r="B588" s="2">
        <v>642007530</v>
      </c>
      <c r="C588" s="2">
        <v>1.1042400000000001</v>
      </c>
      <c r="D588" s="2">
        <v>1.2422800000000001</v>
      </c>
      <c r="E588" s="2" t="s">
        <v>24</v>
      </c>
      <c r="F588" s="2">
        <v>0.125</v>
      </c>
      <c r="G588" s="2" t="s">
        <v>25</v>
      </c>
      <c r="H588" s="3">
        <v>41647</v>
      </c>
      <c r="I588" s="2">
        <f t="shared" si="9"/>
        <v>1.125</v>
      </c>
    </row>
    <row r="589" spans="1:9">
      <c r="A589" s="2" t="s">
        <v>565</v>
      </c>
      <c r="B589" s="2">
        <v>55513007330</v>
      </c>
      <c r="C589" s="2">
        <v>14.98307</v>
      </c>
      <c r="D589" s="2">
        <v>16.179469999999998</v>
      </c>
      <c r="E589" s="2" t="s">
        <v>24</v>
      </c>
      <c r="F589" s="2">
        <v>7.9899999999999999E-2</v>
      </c>
      <c r="G589" s="2" t="s">
        <v>25</v>
      </c>
      <c r="H589" s="3">
        <v>41647</v>
      </c>
      <c r="I589" s="2">
        <f t="shared" si="9"/>
        <v>1.0799000000000001</v>
      </c>
    </row>
    <row r="590" spans="1:9">
      <c r="A590" s="2" t="s">
        <v>566</v>
      </c>
      <c r="B590" s="2">
        <v>55513007430</v>
      </c>
      <c r="C590" s="2">
        <v>30.109069999999999</v>
      </c>
      <c r="D590" s="2">
        <v>32.513269999999999</v>
      </c>
      <c r="E590" s="2" t="s">
        <v>24</v>
      </c>
      <c r="F590" s="2">
        <v>7.9799999999999996E-2</v>
      </c>
      <c r="G590" s="2" t="s">
        <v>25</v>
      </c>
      <c r="H590" s="3">
        <v>41647</v>
      </c>
      <c r="I590" s="2">
        <f t="shared" si="9"/>
        <v>1.0798000000000001</v>
      </c>
    </row>
    <row r="591" spans="1:9">
      <c r="A591" s="2" t="s">
        <v>567</v>
      </c>
      <c r="B591" s="2">
        <v>55513007530</v>
      </c>
      <c r="C591" s="2">
        <v>45.074559999999998</v>
      </c>
      <c r="D591" s="2">
        <v>48.673760000000001</v>
      </c>
      <c r="E591" s="2" t="s">
        <v>24</v>
      </c>
      <c r="F591" s="2">
        <v>7.9799999999999996E-2</v>
      </c>
      <c r="G591" s="2" t="s">
        <v>25</v>
      </c>
      <c r="H591" s="3">
        <v>41647</v>
      </c>
      <c r="I591" s="2">
        <f t="shared" si="9"/>
        <v>1.0798000000000001</v>
      </c>
    </row>
    <row r="592" spans="1:9">
      <c r="A592" s="2" t="s">
        <v>568</v>
      </c>
      <c r="B592" s="2">
        <v>310028139</v>
      </c>
      <c r="C592" s="2">
        <v>11.134309999999999</v>
      </c>
      <c r="D592" s="2">
        <v>12.24774</v>
      </c>
      <c r="E592" s="2" t="s">
        <v>24</v>
      </c>
      <c r="F592" s="2">
        <v>0.1</v>
      </c>
      <c r="G592" s="2" t="s">
        <v>25</v>
      </c>
      <c r="H592" s="3">
        <v>41647</v>
      </c>
      <c r="I592" s="2">
        <f t="shared" si="9"/>
        <v>1.1000000000000001</v>
      </c>
    </row>
    <row r="593" spans="1:9">
      <c r="A593" s="2" t="s">
        <v>569</v>
      </c>
      <c r="B593" s="2">
        <v>310028239</v>
      </c>
      <c r="C593" s="2">
        <v>12.285439999999999</v>
      </c>
      <c r="D593" s="2">
        <v>13.51398</v>
      </c>
      <c r="E593" s="2" t="s">
        <v>24</v>
      </c>
      <c r="F593" s="2">
        <v>0.1</v>
      </c>
      <c r="G593" s="2" t="s">
        <v>25</v>
      </c>
      <c r="H593" s="3">
        <v>41647</v>
      </c>
      <c r="I593" s="2">
        <f t="shared" si="9"/>
        <v>1.1000000000000001</v>
      </c>
    </row>
    <row r="594" spans="1:9">
      <c r="A594" s="2" t="s">
        <v>570</v>
      </c>
      <c r="B594" s="2">
        <v>310028339</v>
      </c>
      <c r="C594" s="2">
        <v>16.058990000000001</v>
      </c>
      <c r="D594" s="2">
        <v>17.66489</v>
      </c>
      <c r="E594" s="2" t="s">
        <v>24</v>
      </c>
      <c r="F594" s="2">
        <v>0.1</v>
      </c>
      <c r="G594" s="2" t="s">
        <v>25</v>
      </c>
      <c r="H594" s="3">
        <v>41647</v>
      </c>
      <c r="I594" s="2">
        <f t="shared" si="9"/>
        <v>1.1000000000000001</v>
      </c>
    </row>
    <row r="595" spans="1:9">
      <c r="A595" s="2" t="s">
        <v>571</v>
      </c>
      <c r="B595" s="2">
        <v>310028439</v>
      </c>
      <c r="C595" s="2">
        <v>18.901879999999998</v>
      </c>
      <c r="D595" s="2">
        <v>20.792069999999999</v>
      </c>
      <c r="E595" s="2" t="s">
        <v>24</v>
      </c>
      <c r="F595" s="2">
        <v>0.1</v>
      </c>
      <c r="G595" s="2" t="s">
        <v>25</v>
      </c>
      <c r="H595" s="3">
        <v>41647</v>
      </c>
      <c r="I595" s="2">
        <f t="shared" si="9"/>
        <v>1.1000000000000001</v>
      </c>
    </row>
    <row r="596" spans="1:9">
      <c r="A596" s="2" t="s">
        <v>572</v>
      </c>
      <c r="B596" s="2">
        <v>310028039</v>
      </c>
      <c r="C596" s="2">
        <v>6.2015500000000001</v>
      </c>
      <c r="D596" s="2">
        <v>6.8216400000000004</v>
      </c>
      <c r="E596" s="2" t="s">
        <v>24</v>
      </c>
      <c r="F596" s="2">
        <v>0.1</v>
      </c>
      <c r="G596" s="2" t="s">
        <v>25</v>
      </c>
      <c r="H596" s="3">
        <v>41647</v>
      </c>
      <c r="I596" s="2">
        <f t="shared" si="9"/>
        <v>1.1000000000000001</v>
      </c>
    </row>
    <row r="597" spans="1:9">
      <c r="A597" s="2" t="s">
        <v>573</v>
      </c>
      <c r="B597" s="2">
        <v>74345590</v>
      </c>
      <c r="C597" s="2">
        <v>6.1157500000000002</v>
      </c>
      <c r="D597" s="2">
        <v>6.7210900000000002</v>
      </c>
      <c r="E597" s="2" t="s">
        <v>24</v>
      </c>
      <c r="F597" s="2">
        <v>9.9000000000000005E-2</v>
      </c>
      <c r="G597" s="2" t="s">
        <v>25</v>
      </c>
      <c r="H597" s="3">
        <v>41647</v>
      </c>
      <c r="I597" s="2">
        <f t="shared" si="9"/>
        <v>1.099</v>
      </c>
    </row>
    <row r="598" spans="1:9">
      <c r="A598" s="2" t="s">
        <v>574</v>
      </c>
      <c r="B598" s="2">
        <v>74345790</v>
      </c>
      <c r="C598" s="2">
        <v>6.0674099999999997</v>
      </c>
      <c r="D598" s="2">
        <v>6.6679599999999999</v>
      </c>
      <c r="E598" s="2" t="s">
        <v>24</v>
      </c>
      <c r="F598" s="2">
        <v>9.9000000000000005E-2</v>
      </c>
      <c r="G598" s="2" t="s">
        <v>25</v>
      </c>
      <c r="H598" s="3">
        <v>41647</v>
      </c>
      <c r="I598" s="2">
        <f t="shared" si="9"/>
        <v>1.099</v>
      </c>
    </row>
    <row r="599" spans="1:9">
      <c r="A599" s="2" t="s">
        <v>575</v>
      </c>
      <c r="B599" s="2">
        <v>74331290</v>
      </c>
      <c r="C599" s="2">
        <v>3.4257499999999999</v>
      </c>
      <c r="D599" s="2">
        <v>3.7649699999999999</v>
      </c>
      <c r="E599" s="2" t="s">
        <v>24</v>
      </c>
      <c r="F599" s="2">
        <v>9.9000000000000005E-2</v>
      </c>
      <c r="G599" s="2" t="s">
        <v>25</v>
      </c>
      <c r="H599" s="3">
        <v>41647</v>
      </c>
      <c r="I599" s="2">
        <f t="shared" si="9"/>
        <v>1.099</v>
      </c>
    </row>
    <row r="600" spans="1:9">
      <c r="A600" s="2" t="s">
        <v>576</v>
      </c>
      <c r="B600" s="2">
        <v>74345990</v>
      </c>
      <c r="C600" s="2">
        <v>3.4294600000000002</v>
      </c>
      <c r="D600" s="2">
        <v>3.76905</v>
      </c>
      <c r="E600" s="2" t="s">
        <v>24</v>
      </c>
      <c r="F600" s="2">
        <v>9.9000000000000005E-2</v>
      </c>
      <c r="G600" s="2" t="s">
        <v>25</v>
      </c>
      <c r="H600" s="3">
        <v>41647</v>
      </c>
      <c r="I600" s="2">
        <f t="shared" si="9"/>
        <v>1.099</v>
      </c>
    </row>
    <row r="601" spans="1:9">
      <c r="A601" s="2" t="s">
        <v>577</v>
      </c>
      <c r="B601" s="2">
        <v>74331590</v>
      </c>
      <c r="C601" s="2">
        <v>4.9165999999999999</v>
      </c>
      <c r="D601" s="2">
        <v>5.4032900000000001</v>
      </c>
      <c r="E601" s="2" t="s">
        <v>24</v>
      </c>
      <c r="F601" s="2">
        <v>9.9000000000000005E-2</v>
      </c>
      <c r="G601" s="2" t="s">
        <v>25</v>
      </c>
      <c r="H601" s="3">
        <v>41647</v>
      </c>
      <c r="I601" s="2">
        <f t="shared" si="9"/>
        <v>1.099</v>
      </c>
    </row>
    <row r="602" spans="1:9">
      <c r="A602" s="2" t="s">
        <v>578</v>
      </c>
      <c r="B602" s="2">
        <v>60793013601</v>
      </c>
      <c r="C602" s="2">
        <v>4.5805800000000003</v>
      </c>
      <c r="D602" s="2">
        <v>4.9011800000000001</v>
      </c>
      <c r="E602" s="2" t="s">
        <v>24</v>
      </c>
      <c r="F602" s="2">
        <v>7.0000000000000007E-2</v>
      </c>
      <c r="G602" s="2" t="s">
        <v>25</v>
      </c>
      <c r="H602" s="3">
        <v>41647</v>
      </c>
      <c r="I602" s="2">
        <f t="shared" si="9"/>
        <v>1.07</v>
      </c>
    </row>
    <row r="603" spans="1:9">
      <c r="A603" s="2" t="s">
        <v>579</v>
      </c>
      <c r="B603" s="2">
        <v>10337080301</v>
      </c>
      <c r="C603" s="2">
        <v>10.15469</v>
      </c>
      <c r="D603" s="2">
        <v>11.170159999999999</v>
      </c>
      <c r="E603" s="2" t="s">
        <v>24</v>
      </c>
      <c r="F603" s="2">
        <v>0.1</v>
      </c>
      <c r="G603" s="2" t="s">
        <v>25</v>
      </c>
      <c r="H603" s="3">
        <v>41647</v>
      </c>
      <c r="I603" s="2">
        <f t="shared" si="9"/>
        <v>1.1000000000000001</v>
      </c>
    </row>
    <row r="604" spans="1:9">
      <c r="A604" s="2" t="s">
        <v>580</v>
      </c>
      <c r="B604" s="2">
        <v>9001103</v>
      </c>
      <c r="C604" s="2">
        <v>5.444</v>
      </c>
      <c r="D604" s="2">
        <v>5.9884000000000004</v>
      </c>
      <c r="E604" s="2" t="s">
        <v>24</v>
      </c>
      <c r="F604" s="2">
        <v>0.1</v>
      </c>
      <c r="G604" s="2" t="s">
        <v>25</v>
      </c>
      <c r="H604" s="3">
        <v>41647</v>
      </c>
      <c r="I604" s="2">
        <f t="shared" si="9"/>
        <v>1.1000000000000001</v>
      </c>
    </row>
    <row r="605" spans="1:9">
      <c r="A605" s="2" t="s">
        <v>581</v>
      </c>
      <c r="B605" s="2">
        <v>9004722</v>
      </c>
      <c r="C605" s="2">
        <v>4.7591200000000002</v>
      </c>
      <c r="D605" s="2">
        <v>5.2349399999999999</v>
      </c>
      <c r="E605" s="2" t="s">
        <v>24</v>
      </c>
      <c r="F605" s="2">
        <v>0.1</v>
      </c>
      <c r="G605" s="2" t="s">
        <v>25</v>
      </c>
      <c r="H605" s="3">
        <v>41647</v>
      </c>
      <c r="I605" s="2">
        <f t="shared" si="9"/>
        <v>1.1000000000000001</v>
      </c>
    </row>
    <row r="606" spans="1:9">
      <c r="A606" s="2" t="s">
        <v>582</v>
      </c>
      <c r="B606" s="2">
        <v>9003928</v>
      </c>
      <c r="C606" s="2">
        <v>2.948</v>
      </c>
      <c r="D606" s="2">
        <v>3.2429199999999998</v>
      </c>
      <c r="E606" s="2" t="s">
        <v>24</v>
      </c>
      <c r="F606" s="2">
        <v>0.1</v>
      </c>
      <c r="G606" s="2" t="s">
        <v>25</v>
      </c>
      <c r="H606" s="3">
        <v>41647</v>
      </c>
      <c r="I606" s="2">
        <f t="shared" si="9"/>
        <v>1.1000000000000001</v>
      </c>
    </row>
    <row r="607" spans="1:9">
      <c r="A607" s="2" t="s">
        <v>583</v>
      </c>
      <c r="B607" s="2">
        <v>60793014601</v>
      </c>
      <c r="C607" s="2">
        <v>5.0533799999999998</v>
      </c>
      <c r="D607" s="2">
        <v>5.40707</v>
      </c>
      <c r="E607" s="2" t="s">
        <v>24</v>
      </c>
      <c r="F607" s="2">
        <v>7.0000000000000007E-2</v>
      </c>
      <c r="G607" s="2" t="s">
        <v>25</v>
      </c>
      <c r="H607" s="3">
        <v>41647</v>
      </c>
      <c r="I607" s="2">
        <f t="shared" si="9"/>
        <v>1.07</v>
      </c>
    </row>
    <row r="608" spans="1:9">
      <c r="A608" s="2" t="s">
        <v>584</v>
      </c>
      <c r="B608" s="2">
        <v>61958120101</v>
      </c>
      <c r="C608" s="2">
        <v>75.477720000000005</v>
      </c>
      <c r="D608" s="2">
        <v>79.176130000000001</v>
      </c>
      <c r="E608" s="2" t="s">
        <v>24</v>
      </c>
      <c r="F608" s="2">
        <v>4.9000000000000002E-2</v>
      </c>
      <c r="G608" s="2" t="s">
        <v>25</v>
      </c>
      <c r="H608" s="3">
        <v>41647</v>
      </c>
      <c r="I608" s="2">
        <f t="shared" si="9"/>
        <v>1.0489999999999999</v>
      </c>
    </row>
    <row r="609" spans="1:9">
      <c r="A609" s="2" t="s">
        <v>585</v>
      </c>
      <c r="B609" s="2">
        <v>56051030</v>
      </c>
      <c r="C609" s="2">
        <v>21.18666</v>
      </c>
      <c r="D609" s="2">
        <v>23.241759999999999</v>
      </c>
      <c r="E609" s="2" t="s">
        <v>24</v>
      </c>
      <c r="F609" s="2">
        <v>9.7000000000000003E-2</v>
      </c>
      <c r="G609" s="2" t="s">
        <v>25</v>
      </c>
      <c r="H609" s="3">
        <v>41647</v>
      </c>
      <c r="I609" s="2">
        <f t="shared" si="9"/>
        <v>1.097</v>
      </c>
    </row>
    <row r="610" spans="1:9">
      <c r="A610" s="2" t="s">
        <v>586</v>
      </c>
      <c r="B610" s="2">
        <v>69055038</v>
      </c>
      <c r="C610" s="2">
        <v>105.52679000000001</v>
      </c>
      <c r="D610" s="2">
        <v>110.80313</v>
      </c>
      <c r="E610" s="2" t="s">
        <v>24</v>
      </c>
      <c r="F610" s="2">
        <v>0.05</v>
      </c>
      <c r="G610" s="2" t="s">
        <v>25</v>
      </c>
      <c r="H610" s="3">
        <v>41647</v>
      </c>
      <c r="I610" s="2">
        <f t="shared" si="9"/>
        <v>1.05</v>
      </c>
    </row>
    <row r="611" spans="1:9">
      <c r="A611" s="2" t="s">
        <v>587</v>
      </c>
      <c r="B611" s="2">
        <v>69077038</v>
      </c>
      <c r="C611" s="2">
        <v>213.07075</v>
      </c>
      <c r="D611" s="2">
        <v>223.72427999999999</v>
      </c>
      <c r="E611" s="2" t="s">
        <v>24</v>
      </c>
      <c r="F611" s="2">
        <v>0.05</v>
      </c>
      <c r="G611" s="2" t="s">
        <v>25</v>
      </c>
      <c r="H611" s="3">
        <v>41647</v>
      </c>
      <c r="I611" s="2">
        <f t="shared" si="9"/>
        <v>1.05</v>
      </c>
    </row>
    <row r="612" spans="1:9">
      <c r="A612" s="2" t="s">
        <v>588</v>
      </c>
      <c r="B612" s="2">
        <v>186037020</v>
      </c>
      <c r="C612" s="2">
        <v>22.6493</v>
      </c>
      <c r="D612" s="2">
        <v>24.461010000000002</v>
      </c>
      <c r="E612" s="2" t="s">
        <v>24</v>
      </c>
      <c r="F612" s="2">
        <v>0.08</v>
      </c>
      <c r="G612" s="2" t="s">
        <v>25</v>
      </c>
      <c r="H612" s="3">
        <v>41647</v>
      </c>
      <c r="I612" s="2">
        <f t="shared" si="9"/>
        <v>1.08</v>
      </c>
    </row>
    <row r="613" spans="1:9">
      <c r="A613" s="2" t="s">
        <v>588</v>
      </c>
      <c r="B613" s="2">
        <v>186037028</v>
      </c>
      <c r="C613" s="2">
        <v>25.748429999999999</v>
      </c>
      <c r="D613" s="2">
        <v>27.80753</v>
      </c>
      <c r="E613" s="2" t="s">
        <v>24</v>
      </c>
      <c r="F613" s="2">
        <v>0.08</v>
      </c>
      <c r="G613" s="2" t="s">
        <v>25</v>
      </c>
      <c r="H613" s="3">
        <v>41647</v>
      </c>
      <c r="I613" s="2">
        <f t="shared" si="9"/>
        <v>1.08</v>
      </c>
    </row>
    <row r="614" spans="1:9">
      <c r="A614" s="2" t="s">
        <v>589</v>
      </c>
      <c r="B614" s="2">
        <v>186037220</v>
      </c>
      <c r="C614" s="2">
        <v>19.562049999999999</v>
      </c>
      <c r="D614" s="2">
        <v>21.126629999999999</v>
      </c>
      <c r="E614" s="2" t="s">
        <v>24</v>
      </c>
      <c r="F614" s="2">
        <v>0.08</v>
      </c>
      <c r="G614" s="2" t="s">
        <v>25</v>
      </c>
      <c r="H614" s="3">
        <v>41647</v>
      </c>
      <c r="I614" s="2">
        <f t="shared" si="9"/>
        <v>1.08</v>
      </c>
    </row>
    <row r="615" spans="1:9">
      <c r="A615" s="2" t="s">
        <v>589</v>
      </c>
      <c r="B615" s="2">
        <v>186037228</v>
      </c>
      <c r="C615" s="2">
        <v>19.820709999999998</v>
      </c>
      <c r="D615" s="2">
        <v>21.406359999999999</v>
      </c>
      <c r="E615" s="2" t="s">
        <v>24</v>
      </c>
      <c r="F615" s="2">
        <v>0.08</v>
      </c>
      <c r="G615" s="2" t="s">
        <v>25</v>
      </c>
      <c r="H615" s="3">
        <v>41647</v>
      </c>
      <c r="I615" s="2">
        <f t="shared" si="9"/>
        <v>1.08</v>
      </c>
    </row>
    <row r="616" spans="1:9">
      <c r="A616" s="2" t="s">
        <v>590</v>
      </c>
      <c r="B616" s="2">
        <v>66780012102</v>
      </c>
      <c r="C616" s="2">
        <v>94.837260000000001</v>
      </c>
      <c r="D616" s="2">
        <v>106.21773</v>
      </c>
      <c r="E616" s="2" t="s">
        <v>24</v>
      </c>
      <c r="F616" s="2">
        <v>0.12</v>
      </c>
      <c r="G616" s="2" t="s">
        <v>25</v>
      </c>
      <c r="H616" s="3">
        <v>41647</v>
      </c>
      <c r="I616" s="2">
        <f t="shared" si="9"/>
        <v>1.1200000000000001</v>
      </c>
    </row>
    <row r="617" spans="1:9">
      <c r="A617" s="2" t="s">
        <v>591</v>
      </c>
      <c r="B617" s="2">
        <v>66780011502</v>
      </c>
      <c r="C617" s="2">
        <v>143.0044</v>
      </c>
      <c r="D617" s="2">
        <v>160.1635</v>
      </c>
      <c r="E617" s="2" t="s">
        <v>24</v>
      </c>
      <c r="F617" s="2">
        <v>0.12</v>
      </c>
      <c r="G617" s="2" t="s">
        <v>25</v>
      </c>
      <c r="H617" s="3">
        <v>41647</v>
      </c>
      <c r="I617" s="2">
        <f t="shared" si="9"/>
        <v>1.1200000000000001</v>
      </c>
    </row>
    <row r="618" spans="1:9">
      <c r="A618" s="2" t="s">
        <v>592</v>
      </c>
      <c r="B618" s="2">
        <v>74662411</v>
      </c>
      <c r="C618" s="2">
        <v>0.7581</v>
      </c>
      <c r="D618" s="2">
        <v>0.82933999999999997</v>
      </c>
      <c r="E618" s="2" t="s">
        <v>24</v>
      </c>
      <c r="F618" s="2">
        <v>9.4E-2</v>
      </c>
      <c r="G618" s="2" t="s">
        <v>25</v>
      </c>
      <c r="H618" s="3">
        <v>41647</v>
      </c>
      <c r="I618" s="2">
        <f t="shared" si="9"/>
        <v>1.0940000000000001</v>
      </c>
    </row>
    <row r="619" spans="1:9">
      <c r="A619" s="2" t="s">
        <v>593</v>
      </c>
      <c r="B619" s="2">
        <v>74929619</v>
      </c>
      <c r="C619" s="2">
        <v>0.76948000000000005</v>
      </c>
      <c r="D619" s="2">
        <v>0.84177999999999997</v>
      </c>
      <c r="E619" s="2" t="s">
        <v>24</v>
      </c>
      <c r="F619" s="2">
        <v>9.4E-2</v>
      </c>
      <c r="G619" s="2" t="s">
        <v>25</v>
      </c>
      <c r="H619" s="3">
        <v>41647</v>
      </c>
      <c r="I619" s="2">
        <f t="shared" si="9"/>
        <v>1.0940000000000001</v>
      </c>
    </row>
    <row r="620" spans="1:9">
      <c r="A620" s="2" t="s">
        <v>594</v>
      </c>
      <c r="B620" s="2">
        <v>74706811</v>
      </c>
      <c r="C620" s="2">
        <v>0.77861999999999998</v>
      </c>
      <c r="D620" s="2">
        <v>0.85175000000000001</v>
      </c>
      <c r="E620" s="2" t="s">
        <v>24</v>
      </c>
      <c r="F620" s="2">
        <v>9.3899999999999997E-2</v>
      </c>
      <c r="G620" s="2" t="s">
        <v>25</v>
      </c>
      <c r="H620" s="3">
        <v>41647</v>
      </c>
      <c r="I620" s="2">
        <f t="shared" si="9"/>
        <v>1.0939000000000001</v>
      </c>
    </row>
    <row r="621" spans="1:9">
      <c r="A621" s="2" t="s">
        <v>595</v>
      </c>
      <c r="B621" s="2">
        <v>74372790</v>
      </c>
      <c r="C621" s="2">
        <v>0.79773000000000005</v>
      </c>
      <c r="D621" s="2">
        <v>0.87272000000000005</v>
      </c>
      <c r="E621" s="2" t="s">
        <v>24</v>
      </c>
      <c r="F621" s="2">
        <v>9.4E-2</v>
      </c>
      <c r="G621" s="2" t="s">
        <v>25</v>
      </c>
      <c r="H621" s="3">
        <v>41647</v>
      </c>
      <c r="I621" s="2">
        <f t="shared" si="9"/>
        <v>1.0940000000000001</v>
      </c>
    </row>
    <row r="622" spans="1:9">
      <c r="A622" s="2" t="s">
        <v>596</v>
      </c>
      <c r="B622" s="2">
        <v>74706911</v>
      </c>
      <c r="C622" s="2">
        <v>0.80101</v>
      </c>
      <c r="D622" s="2">
        <v>0.87633000000000005</v>
      </c>
      <c r="E622" s="2" t="s">
        <v>24</v>
      </c>
      <c r="F622" s="2">
        <v>9.4E-2</v>
      </c>
      <c r="G622" s="2" t="s">
        <v>25</v>
      </c>
      <c r="H622" s="3">
        <v>41647</v>
      </c>
      <c r="I622" s="2">
        <f t="shared" si="9"/>
        <v>1.0940000000000001</v>
      </c>
    </row>
    <row r="623" spans="1:9">
      <c r="A623" s="2" t="s">
        <v>597</v>
      </c>
      <c r="B623" s="2">
        <v>74707019</v>
      </c>
      <c r="C623" s="2">
        <v>0.88863999999999999</v>
      </c>
      <c r="D623" s="2">
        <v>0.97213000000000005</v>
      </c>
      <c r="E623" s="2" t="s">
        <v>24</v>
      </c>
      <c r="F623" s="2">
        <v>9.4E-2</v>
      </c>
      <c r="G623" s="2" t="s">
        <v>25</v>
      </c>
      <c r="H623" s="3">
        <v>41647</v>
      </c>
      <c r="I623" s="2">
        <f t="shared" si="9"/>
        <v>1.0940000000000001</v>
      </c>
    </row>
    <row r="624" spans="1:9">
      <c r="A624" s="2" t="s">
        <v>598</v>
      </c>
      <c r="B624" s="2">
        <v>74714811</v>
      </c>
      <c r="C624" s="2">
        <v>0.88785999999999998</v>
      </c>
      <c r="D624" s="2">
        <v>0.97131999999999996</v>
      </c>
      <c r="E624" s="2" t="s">
        <v>24</v>
      </c>
      <c r="F624" s="2">
        <v>9.4E-2</v>
      </c>
      <c r="G624" s="2" t="s">
        <v>25</v>
      </c>
      <c r="H624" s="3">
        <v>41647</v>
      </c>
      <c r="I624" s="2">
        <f t="shared" si="9"/>
        <v>1.0940000000000001</v>
      </c>
    </row>
    <row r="625" spans="1:9">
      <c r="A625" s="2" t="s">
        <v>599</v>
      </c>
      <c r="B625" s="2">
        <v>74434119</v>
      </c>
      <c r="C625" s="2">
        <v>0.62938000000000005</v>
      </c>
      <c r="D625" s="2">
        <v>0.74770999999999999</v>
      </c>
      <c r="E625" s="2" t="s">
        <v>24</v>
      </c>
      <c r="F625" s="2">
        <v>0.188</v>
      </c>
      <c r="G625" s="2" t="s">
        <v>25</v>
      </c>
      <c r="H625" s="3">
        <v>41647</v>
      </c>
      <c r="I625" s="2">
        <f t="shared" si="9"/>
        <v>1.1879999999999999</v>
      </c>
    </row>
    <row r="626" spans="1:9">
      <c r="A626" s="2" t="s">
        <v>600</v>
      </c>
      <c r="B626" s="2">
        <v>74455211</v>
      </c>
      <c r="C626" s="2">
        <v>0.71921000000000002</v>
      </c>
      <c r="D626" s="2">
        <v>0.78686</v>
      </c>
      <c r="E626" s="2" t="s">
        <v>24</v>
      </c>
      <c r="F626" s="2">
        <v>9.4100000000000003E-2</v>
      </c>
      <c r="G626" s="2" t="s">
        <v>25</v>
      </c>
      <c r="H626" s="3">
        <v>41647</v>
      </c>
      <c r="I626" s="2">
        <f t="shared" si="9"/>
        <v>1.0941000000000001</v>
      </c>
    </row>
    <row r="627" spans="1:9">
      <c r="A627" s="2" t="s">
        <v>601</v>
      </c>
      <c r="B627" s="2">
        <v>74518211</v>
      </c>
      <c r="C627" s="2">
        <v>0.74129</v>
      </c>
      <c r="D627" s="2">
        <v>0.81094999999999995</v>
      </c>
      <c r="E627" s="2" t="s">
        <v>24</v>
      </c>
      <c r="F627" s="2">
        <v>9.4E-2</v>
      </c>
      <c r="G627" s="2" t="s">
        <v>25</v>
      </c>
      <c r="H627" s="3">
        <v>41647</v>
      </c>
      <c r="I627" s="2">
        <f t="shared" si="9"/>
        <v>1.0940000000000001</v>
      </c>
    </row>
    <row r="628" spans="1:9">
      <c r="A628" s="2" t="s">
        <v>602</v>
      </c>
      <c r="B628" s="2">
        <v>74659419</v>
      </c>
      <c r="C628" s="2">
        <v>0.75151999999999997</v>
      </c>
      <c r="D628" s="2">
        <v>0.82220000000000004</v>
      </c>
      <c r="E628" s="2" t="s">
        <v>24</v>
      </c>
      <c r="F628" s="2">
        <v>9.4E-2</v>
      </c>
      <c r="G628" s="2" t="s">
        <v>25</v>
      </c>
      <c r="H628" s="3">
        <v>41647</v>
      </c>
      <c r="I628" s="2">
        <f t="shared" si="9"/>
        <v>1.0940000000000001</v>
      </c>
    </row>
    <row r="629" spans="1:9">
      <c r="A629" s="2" t="s">
        <v>603</v>
      </c>
      <c r="B629" s="2">
        <v>50222050106</v>
      </c>
      <c r="C629" s="2">
        <v>10.02408</v>
      </c>
      <c r="D629" s="2">
        <v>10.52528</v>
      </c>
      <c r="E629" s="2" t="s">
        <v>24</v>
      </c>
      <c r="F629" s="2">
        <v>0.05</v>
      </c>
      <c r="G629" s="2" t="s">
        <v>25</v>
      </c>
      <c r="H629" s="3">
        <v>41647</v>
      </c>
      <c r="I629" s="2">
        <f t="shared" si="9"/>
        <v>1.05</v>
      </c>
    </row>
    <row r="630" spans="1:9">
      <c r="A630" s="2" t="s">
        <v>603</v>
      </c>
      <c r="B630" s="2">
        <v>50222050166</v>
      </c>
      <c r="C630" s="2">
        <v>9.9821899999999992</v>
      </c>
      <c r="D630" s="2">
        <v>10.481299999999999</v>
      </c>
      <c r="E630" s="2" t="s">
        <v>24</v>
      </c>
      <c r="F630" s="2">
        <v>0.05</v>
      </c>
      <c r="G630" s="2" t="s">
        <v>25</v>
      </c>
      <c r="H630" s="3">
        <v>41647</v>
      </c>
      <c r="I630" s="2">
        <f t="shared" si="9"/>
        <v>1.05</v>
      </c>
    </row>
    <row r="631" spans="1:9">
      <c r="A631" s="2" t="s">
        <v>604</v>
      </c>
      <c r="B631" s="2">
        <v>74328913</v>
      </c>
      <c r="C631" s="2">
        <v>3.7236400000000001</v>
      </c>
      <c r="D631" s="2">
        <v>4.09232</v>
      </c>
      <c r="E631" s="2" t="s">
        <v>24</v>
      </c>
      <c r="F631" s="2">
        <v>9.9000000000000005E-2</v>
      </c>
      <c r="G631" s="2" t="s">
        <v>25</v>
      </c>
      <c r="H631" s="3">
        <v>41647</v>
      </c>
      <c r="I631" s="2">
        <f t="shared" si="9"/>
        <v>1.099</v>
      </c>
    </row>
    <row r="632" spans="1:9">
      <c r="A632" s="2" t="s">
        <v>605</v>
      </c>
      <c r="B632" s="2">
        <v>74329013</v>
      </c>
      <c r="C632" s="2">
        <v>3.8007399999999998</v>
      </c>
      <c r="D632" s="2">
        <v>4.1770500000000004</v>
      </c>
      <c r="E632" s="2" t="s">
        <v>24</v>
      </c>
      <c r="F632" s="2">
        <v>9.9000000000000005E-2</v>
      </c>
      <c r="G632" s="2" t="s">
        <v>25</v>
      </c>
      <c r="H632" s="3">
        <v>41647</v>
      </c>
      <c r="I632" s="2">
        <f t="shared" si="9"/>
        <v>1.099</v>
      </c>
    </row>
    <row r="633" spans="1:9">
      <c r="A633" s="2" t="s">
        <v>606</v>
      </c>
      <c r="B633" s="2">
        <v>23915530</v>
      </c>
      <c r="C633" s="2">
        <v>7.48726</v>
      </c>
      <c r="D633" s="2">
        <v>7.8615399999999998</v>
      </c>
      <c r="E633" s="2" t="s">
        <v>24</v>
      </c>
      <c r="F633" s="2">
        <v>0.05</v>
      </c>
      <c r="G633" s="2" t="s">
        <v>25</v>
      </c>
      <c r="H633" s="3">
        <v>41647</v>
      </c>
      <c r="I633" s="2">
        <f t="shared" si="9"/>
        <v>1.05</v>
      </c>
    </row>
    <row r="634" spans="1:9">
      <c r="A634" s="2" t="s">
        <v>606</v>
      </c>
      <c r="B634" s="2">
        <v>23915560</v>
      </c>
      <c r="C634" s="2">
        <v>7.4774700000000003</v>
      </c>
      <c r="D634" s="2">
        <v>7.8513400000000004</v>
      </c>
      <c r="E634" s="2" t="s">
        <v>24</v>
      </c>
      <c r="F634" s="2">
        <v>0.05</v>
      </c>
      <c r="G634" s="2" t="s">
        <v>25</v>
      </c>
      <c r="H634" s="3">
        <v>41647</v>
      </c>
      <c r="I634" s="2">
        <f t="shared" si="9"/>
        <v>1.05</v>
      </c>
    </row>
    <row r="635" spans="1:9">
      <c r="A635" s="2" t="s">
        <v>607</v>
      </c>
      <c r="B635" s="2">
        <v>23833503</v>
      </c>
      <c r="C635" s="2">
        <v>7.5807599999999997</v>
      </c>
      <c r="D635" s="2">
        <v>7.9597199999999999</v>
      </c>
      <c r="E635" s="2" t="s">
        <v>24</v>
      </c>
      <c r="F635" s="2">
        <v>0.05</v>
      </c>
      <c r="G635" s="2" t="s">
        <v>25</v>
      </c>
      <c r="H635" s="3">
        <v>41647</v>
      </c>
      <c r="I635" s="2">
        <f t="shared" si="9"/>
        <v>1.05</v>
      </c>
    </row>
    <row r="636" spans="1:9">
      <c r="A636" s="2" t="s">
        <v>608</v>
      </c>
      <c r="B636" s="2">
        <v>23915630</v>
      </c>
      <c r="C636" s="2">
        <v>7.9316300000000002</v>
      </c>
      <c r="D636" s="2">
        <v>8.3282900000000009</v>
      </c>
      <c r="E636" s="2" t="s">
        <v>24</v>
      </c>
      <c r="F636" s="2">
        <v>0.05</v>
      </c>
      <c r="G636" s="2" t="s">
        <v>25</v>
      </c>
      <c r="H636" s="3">
        <v>41647</v>
      </c>
      <c r="I636" s="2">
        <f t="shared" si="9"/>
        <v>1.05</v>
      </c>
    </row>
    <row r="637" spans="1:9">
      <c r="A637" s="2" t="s">
        <v>608</v>
      </c>
      <c r="B637" s="2">
        <v>23915660</v>
      </c>
      <c r="C637" s="2">
        <v>7.9517499999999997</v>
      </c>
      <c r="D637" s="2">
        <v>8.3493399999999998</v>
      </c>
      <c r="E637" s="2" t="s">
        <v>24</v>
      </c>
      <c r="F637" s="2">
        <v>0.05</v>
      </c>
      <c r="G637" s="2" t="s">
        <v>25</v>
      </c>
      <c r="H637" s="3">
        <v>41647</v>
      </c>
      <c r="I637" s="2">
        <f t="shared" si="9"/>
        <v>1.05</v>
      </c>
    </row>
    <row r="638" spans="1:9">
      <c r="A638" s="2" t="s">
        <v>609</v>
      </c>
      <c r="B638" s="2">
        <v>23004203</v>
      </c>
      <c r="C638" s="2">
        <v>7.9252700000000003</v>
      </c>
      <c r="D638" s="2">
        <v>8.3216099999999997</v>
      </c>
      <c r="E638" s="2" t="s">
        <v>24</v>
      </c>
      <c r="F638" s="2">
        <v>0.05</v>
      </c>
      <c r="G638" s="2" t="s">
        <v>25</v>
      </c>
      <c r="H638" s="3">
        <v>41647</v>
      </c>
      <c r="I638" s="2">
        <f t="shared" si="9"/>
        <v>1.05</v>
      </c>
    </row>
    <row r="639" spans="1:9">
      <c r="A639" s="2" t="s">
        <v>609</v>
      </c>
      <c r="B639" s="2">
        <v>23004210</v>
      </c>
      <c r="C639" s="2">
        <v>8.0638000000000005</v>
      </c>
      <c r="D639" s="2">
        <v>8.4670699999999997</v>
      </c>
      <c r="E639" s="2" t="s">
        <v>24</v>
      </c>
      <c r="F639" s="2">
        <v>0.05</v>
      </c>
      <c r="G639" s="2" t="s">
        <v>25</v>
      </c>
      <c r="H639" s="3">
        <v>41647</v>
      </c>
      <c r="I639" s="2">
        <f t="shared" si="9"/>
        <v>1.05</v>
      </c>
    </row>
    <row r="640" spans="1:9">
      <c r="A640" s="2" t="s">
        <v>610</v>
      </c>
      <c r="B640" s="2">
        <v>69580043</v>
      </c>
      <c r="C640" s="2">
        <v>4.1468699999999998</v>
      </c>
      <c r="D640" s="2">
        <v>4.3542100000000001</v>
      </c>
      <c r="E640" s="2" t="s">
        <v>24</v>
      </c>
      <c r="F640" s="2">
        <v>0.05</v>
      </c>
      <c r="G640" s="2" t="s">
        <v>25</v>
      </c>
      <c r="H640" s="3">
        <v>41647</v>
      </c>
      <c r="I640" s="2">
        <f t="shared" si="9"/>
        <v>1.05</v>
      </c>
    </row>
    <row r="641" spans="1:9">
      <c r="A641" s="2" t="s">
        <v>611</v>
      </c>
      <c r="B641" s="2">
        <v>69581043</v>
      </c>
      <c r="C641" s="2">
        <v>4.14954</v>
      </c>
      <c r="D641" s="2">
        <v>4.3570200000000003</v>
      </c>
      <c r="E641" s="2" t="s">
        <v>24</v>
      </c>
      <c r="F641" s="2">
        <v>0.05</v>
      </c>
      <c r="G641" s="2" t="s">
        <v>25</v>
      </c>
      <c r="H641" s="3">
        <v>41647</v>
      </c>
      <c r="I641" s="2">
        <f t="shared" si="9"/>
        <v>1.05</v>
      </c>
    </row>
    <row r="642" spans="1:9">
      <c r="A642" s="2" t="s">
        <v>612</v>
      </c>
      <c r="B642" s="2">
        <v>69582043</v>
      </c>
      <c r="C642" s="2">
        <v>4.1480100000000002</v>
      </c>
      <c r="D642" s="2">
        <v>4.35541</v>
      </c>
      <c r="E642" s="2" t="s">
        <v>24</v>
      </c>
      <c r="F642" s="2">
        <v>0.05</v>
      </c>
      <c r="G642" s="2" t="s">
        <v>25</v>
      </c>
      <c r="H642" s="3">
        <v>41647</v>
      </c>
      <c r="I642" s="2">
        <f t="shared" si="9"/>
        <v>1.05</v>
      </c>
    </row>
    <row r="643" spans="1:9">
      <c r="A643" s="2" t="s">
        <v>613</v>
      </c>
      <c r="B643" s="2">
        <v>24090049584</v>
      </c>
      <c r="C643" s="2">
        <v>2.0484100000000001</v>
      </c>
      <c r="D643" s="2">
        <v>2.4539</v>
      </c>
      <c r="E643" s="2" t="s">
        <v>24</v>
      </c>
      <c r="F643" s="2">
        <v>0.19800000000000001</v>
      </c>
      <c r="G643" s="2" t="s">
        <v>25</v>
      </c>
      <c r="H643" s="3">
        <v>41647</v>
      </c>
      <c r="I643" s="2">
        <f t="shared" ref="I643:I706" si="10">1+F643</f>
        <v>1.198</v>
      </c>
    </row>
    <row r="644" spans="1:9">
      <c r="A644" s="2" t="s">
        <v>614</v>
      </c>
      <c r="B644" s="2">
        <v>24090049684</v>
      </c>
      <c r="C644" s="2">
        <v>2.0473499999999998</v>
      </c>
      <c r="D644" s="2">
        <v>2.45262</v>
      </c>
      <c r="E644" s="2" t="s">
        <v>24</v>
      </c>
      <c r="F644" s="2">
        <v>0.19789999999999999</v>
      </c>
      <c r="G644" s="2" t="s">
        <v>25</v>
      </c>
      <c r="H644" s="3">
        <v>41647</v>
      </c>
      <c r="I644" s="2">
        <f t="shared" si="10"/>
        <v>1.1979</v>
      </c>
    </row>
    <row r="645" spans="1:9">
      <c r="A645" s="2" t="s">
        <v>615</v>
      </c>
      <c r="B645" s="2">
        <v>24090049784</v>
      </c>
      <c r="C645" s="2">
        <v>2.0312899999999998</v>
      </c>
      <c r="D645" s="2">
        <v>2.4333900000000002</v>
      </c>
      <c r="E645" s="2" t="s">
        <v>24</v>
      </c>
      <c r="F645" s="2">
        <v>0.19800000000000001</v>
      </c>
      <c r="G645" s="2" t="s">
        <v>25</v>
      </c>
      <c r="H645" s="3">
        <v>41647</v>
      </c>
      <c r="I645" s="2">
        <f t="shared" si="10"/>
        <v>1.198</v>
      </c>
    </row>
    <row r="646" spans="1:9">
      <c r="A646" s="2" t="s">
        <v>616</v>
      </c>
      <c r="B646" s="2">
        <v>24090049084</v>
      </c>
      <c r="C646" s="2">
        <v>2.0228700000000002</v>
      </c>
      <c r="D646" s="2">
        <v>2.4232999999999998</v>
      </c>
      <c r="E646" s="2" t="s">
        <v>24</v>
      </c>
      <c r="F646" s="2">
        <v>0.19800000000000001</v>
      </c>
      <c r="G646" s="2" t="s">
        <v>25</v>
      </c>
      <c r="H646" s="3">
        <v>41647</v>
      </c>
      <c r="I646" s="2">
        <f t="shared" si="10"/>
        <v>1.198</v>
      </c>
    </row>
    <row r="647" spans="1:9">
      <c r="A647" s="2" t="s">
        <v>617</v>
      </c>
      <c r="B647" s="2">
        <v>24090049984</v>
      </c>
      <c r="C647" s="2">
        <v>2.0435599999999998</v>
      </c>
      <c r="D647" s="2">
        <v>2.44808</v>
      </c>
      <c r="E647" s="2" t="s">
        <v>24</v>
      </c>
      <c r="F647" s="2">
        <v>0.19789999999999999</v>
      </c>
      <c r="G647" s="2" t="s">
        <v>25</v>
      </c>
      <c r="H647" s="3">
        <v>41647</v>
      </c>
      <c r="I647" s="2">
        <f t="shared" si="10"/>
        <v>1.1979</v>
      </c>
    </row>
    <row r="648" spans="1:9">
      <c r="A648" s="2" t="s">
        <v>618</v>
      </c>
      <c r="B648" s="2">
        <v>24090049184</v>
      </c>
      <c r="C648" s="2">
        <v>2.0380699999999998</v>
      </c>
      <c r="D648" s="2">
        <v>2.4415100000000001</v>
      </c>
      <c r="E648" s="2" t="s">
        <v>24</v>
      </c>
      <c r="F648" s="2">
        <v>0.19800000000000001</v>
      </c>
      <c r="G648" s="2" t="s">
        <v>25</v>
      </c>
      <c r="H648" s="3">
        <v>41647</v>
      </c>
      <c r="I648" s="2">
        <f t="shared" si="10"/>
        <v>1.198</v>
      </c>
    </row>
    <row r="649" spans="1:9">
      <c r="A649" s="2" t="s">
        <v>619</v>
      </c>
      <c r="B649" s="2">
        <v>24090049284</v>
      </c>
      <c r="C649" s="2">
        <v>2.0318700000000001</v>
      </c>
      <c r="D649" s="2">
        <v>2.4340700000000002</v>
      </c>
      <c r="E649" s="2" t="s">
        <v>24</v>
      </c>
      <c r="F649" s="2">
        <v>0.19789999999999999</v>
      </c>
      <c r="G649" s="2" t="s">
        <v>25</v>
      </c>
      <c r="H649" s="3">
        <v>41647</v>
      </c>
      <c r="I649" s="2">
        <f t="shared" si="10"/>
        <v>1.1979</v>
      </c>
    </row>
    <row r="650" spans="1:9">
      <c r="A650" s="2" t="s">
        <v>620</v>
      </c>
      <c r="B650" s="2">
        <v>24090049384</v>
      </c>
      <c r="C650" s="2">
        <v>2.0077400000000001</v>
      </c>
      <c r="D650" s="2">
        <v>2.4051800000000001</v>
      </c>
      <c r="E650" s="2" t="s">
        <v>24</v>
      </c>
      <c r="F650" s="2">
        <v>0.19800000000000001</v>
      </c>
      <c r="G650" s="2" t="s">
        <v>25</v>
      </c>
      <c r="H650" s="3">
        <v>41647</v>
      </c>
      <c r="I650" s="2">
        <f t="shared" si="10"/>
        <v>1.198</v>
      </c>
    </row>
    <row r="651" spans="1:9">
      <c r="A651" s="2" t="s">
        <v>621</v>
      </c>
      <c r="B651" s="2">
        <v>24090049484</v>
      </c>
      <c r="C651" s="2">
        <v>2.0211199999999998</v>
      </c>
      <c r="D651" s="2">
        <v>2.4211999999999998</v>
      </c>
      <c r="E651" s="2" t="s">
        <v>24</v>
      </c>
      <c r="F651" s="2">
        <v>0.19789999999999999</v>
      </c>
      <c r="G651" s="2" t="s">
        <v>25</v>
      </c>
      <c r="H651" s="3">
        <v>41647</v>
      </c>
      <c r="I651" s="2">
        <f t="shared" si="10"/>
        <v>1.1979</v>
      </c>
    </row>
    <row r="652" spans="1:9">
      <c r="A652" s="2" t="s">
        <v>622</v>
      </c>
      <c r="B652" s="2">
        <v>69024230</v>
      </c>
      <c r="C652" s="2">
        <v>5.4232100000000001</v>
      </c>
      <c r="D652" s="2">
        <v>5.9351000000000003</v>
      </c>
      <c r="E652" s="2" t="s">
        <v>24</v>
      </c>
      <c r="F652" s="2">
        <v>9.4399999999999998E-2</v>
      </c>
      <c r="G652" s="2" t="s">
        <v>25</v>
      </c>
      <c r="H652" s="3">
        <v>41647</v>
      </c>
      <c r="I652" s="2">
        <f t="shared" si="10"/>
        <v>1.0944</v>
      </c>
    </row>
    <row r="653" spans="1:9">
      <c r="A653" s="2" t="s">
        <v>623</v>
      </c>
      <c r="B653" s="2">
        <v>69024430</v>
      </c>
      <c r="C653" s="2">
        <v>5.4142000000000001</v>
      </c>
      <c r="D653" s="2">
        <v>5.9252399999999996</v>
      </c>
      <c r="E653" s="2" t="s">
        <v>24</v>
      </c>
      <c r="F653" s="2">
        <v>9.4399999999999998E-2</v>
      </c>
      <c r="G653" s="2" t="s">
        <v>25</v>
      </c>
      <c r="H653" s="3">
        <v>41647</v>
      </c>
      <c r="I653" s="2">
        <f t="shared" si="10"/>
        <v>1.0944</v>
      </c>
    </row>
    <row r="654" spans="1:9">
      <c r="A654" s="2" t="s">
        <v>624</v>
      </c>
      <c r="B654" s="2">
        <v>74612390</v>
      </c>
      <c r="C654" s="2">
        <v>5.6638900000000003</v>
      </c>
      <c r="D654" s="2">
        <v>6.2244999999999999</v>
      </c>
      <c r="E654" s="2" t="s">
        <v>24</v>
      </c>
      <c r="F654" s="2">
        <v>9.9000000000000005E-2</v>
      </c>
      <c r="G654" s="2" t="s">
        <v>25</v>
      </c>
      <c r="H654" s="3">
        <v>41647</v>
      </c>
      <c r="I654" s="2">
        <f t="shared" si="10"/>
        <v>1.099</v>
      </c>
    </row>
    <row r="655" spans="1:9">
      <c r="A655" s="2" t="s">
        <v>625</v>
      </c>
      <c r="B655" s="2">
        <v>74612290</v>
      </c>
      <c r="C655" s="2">
        <v>1.8988700000000001</v>
      </c>
      <c r="D655" s="2">
        <v>2.0867100000000001</v>
      </c>
      <c r="E655" s="2" t="s">
        <v>24</v>
      </c>
      <c r="F655" s="2">
        <v>9.8900000000000002E-2</v>
      </c>
      <c r="G655" s="2" t="s">
        <v>25</v>
      </c>
      <c r="H655" s="3">
        <v>41647</v>
      </c>
      <c r="I655" s="2">
        <f t="shared" si="10"/>
        <v>1.0989</v>
      </c>
    </row>
    <row r="656" spans="1:9">
      <c r="A656" s="2" t="s">
        <v>626</v>
      </c>
      <c r="B656" s="2">
        <v>74918990</v>
      </c>
      <c r="C656" s="2">
        <v>5.40273</v>
      </c>
      <c r="D656" s="2">
        <v>5.9375499999999999</v>
      </c>
      <c r="E656" s="2" t="s">
        <v>24</v>
      </c>
      <c r="F656" s="2">
        <v>9.9000000000000005E-2</v>
      </c>
      <c r="G656" s="2" t="s">
        <v>25</v>
      </c>
      <c r="H656" s="3">
        <v>41647</v>
      </c>
      <c r="I656" s="2">
        <f t="shared" si="10"/>
        <v>1.099</v>
      </c>
    </row>
    <row r="657" spans="1:9">
      <c r="A657" s="2" t="s">
        <v>627</v>
      </c>
      <c r="B657" s="2">
        <v>74964290</v>
      </c>
      <c r="C657" s="2">
        <v>1.7710699999999999</v>
      </c>
      <c r="D657" s="2">
        <v>1.9463600000000001</v>
      </c>
      <c r="E657" s="2" t="s">
        <v>24</v>
      </c>
      <c r="F657" s="2">
        <v>9.9000000000000005E-2</v>
      </c>
      <c r="G657" s="2" t="s">
        <v>25</v>
      </c>
      <c r="H657" s="3">
        <v>41647</v>
      </c>
      <c r="I657" s="2">
        <f t="shared" si="10"/>
        <v>1.099</v>
      </c>
    </row>
    <row r="658" spans="1:9">
      <c r="A658" s="2" t="s">
        <v>628</v>
      </c>
      <c r="B658" s="2">
        <v>61958070101</v>
      </c>
      <c r="C658" s="2">
        <v>39.597949999999997</v>
      </c>
      <c r="D658" s="2">
        <v>41.538249999999998</v>
      </c>
      <c r="E658" s="2" t="s">
        <v>24</v>
      </c>
      <c r="F658" s="2">
        <v>4.9000000000000002E-2</v>
      </c>
      <c r="G658" s="2" t="s">
        <v>25</v>
      </c>
      <c r="H658" s="3">
        <v>41647</v>
      </c>
      <c r="I658" s="2">
        <f t="shared" si="10"/>
        <v>1.0489999999999999</v>
      </c>
    </row>
    <row r="659" spans="1:9">
      <c r="A659" s="2" t="s">
        <v>629</v>
      </c>
      <c r="B659" s="2">
        <v>53014054801</v>
      </c>
      <c r="C659" s="2">
        <v>0.99346000000000001</v>
      </c>
      <c r="D659" s="2">
        <v>1.0918699999999999</v>
      </c>
      <c r="E659" s="2" t="s">
        <v>24</v>
      </c>
      <c r="F659" s="2">
        <v>9.9099999999999994E-2</v>
      </c>
      <c r="G659" s="2" t="s">
        <v>25</v>
      </c>
      <c r="H659" s="3">
        <v>41647</v>
      </c>
      <c r="I659" s="2">
        <f t="shared" si="10"/>
        <v>1.0991</v>
      </c>
    </row>
    <row r="660" spans="1:9">
      <c r="A660" s="2" t="s">
        <v>630</v>
      </c>
      <c r="B660" s="2">
        <v>299201210</v>
      </c>
      <c r="C660" s="2">
        <v>5.7260799999999996</v>
      </c>
      <c r="D660" s="2">
        <v>6.2641600000000004</v>
      </c>
      <c r="E660" s="2" t="s">
        <v>24</v>
      </c>
      <c r="F660" s="2">
        <v>9.4E-2</v>
      </c>
      <c r="G660" s="2" t="s">
        <v>25</v>
      </c>
      <c r="H660" s="3">
        <v>41647</v>
      </c>
      <c r="I660" s="2">
        <f t="shared" si="10"/>
        <v>1.0940000000000001</v>
      </c>
    </row>
    <row r="661" spans="1:9">
      <c r="A661" s="2" t="s">
        <v>631</v>
      </c>
      <c r="B661" s="2">
        <v>10337045003</v>
      </c>
      <c r="C661" s="2">
        <v>26.074829999999999</v>
      </c>
      <c r="D661" s="2">
        <v>28.682320000000001</v>
      </c>
      <c r="E661" s="2" t="s">
        <v>24</v>
      </c>
      <c r="F661" s="2">
        <v>0.1</v>
      </c>
      <c r="G661" s="2" t="s">
        <v>25</v>
      </c>
      <c r="H661" s="3">
        <v>41647</v>
      </c>
      <c r="I661" s="2">
        <f t="shared" si="10"/>
        <v>1.1000000000000001</v>
      </c>
    </row>
    <row r="662" spans="1:9">
      <c r="A662" s="2" t="s">
        <v>632</v>
      </c>
      <c r="B662" s="2">
        <v>69422030</v>
      </c>
      <c r="C662" s="2">
        <v>26.18965</v>
      </c>
      <c r="D662" s="2">
        <v>27.876259999999998</v>
      </c>
      <c r="E662" s="2" t="s">
        <v>24</v>
      </c>
      <c r="F662" s="2">
        <v>6.4399999999999999E-2</v>
      </c>
      <c r="G662" s="2" t="s">
        <v>25</v>
      </c>
      <c r="H662" s="3">
        <v>41647</v>
      </c>
      <c r="I662" s="2">
        <f t="shared" si="10"/>
        <v>1.0644</v>
      </c>
    </row>
    <row r="663" spans="1:9">
      <c r="A663" s="2" t="s">
        <v>633</v>
      </c>
      <c r="B663" s="2">
        <v>69420030</v>
      </c>
      <c r="C663" s="2">
        <v>25.701370000000001</v>
      </c>
      <c r="D663" s="2">
        <v>27.356529999999999</v>
      </c>
      <c r="E663" s="2" t="s">
        <v>24</v>
      </c>
      <c r="F663" s="2">
        <v>6.4399999999999999E-2</v>
      </c>
      <c r="G663" s="2" t="s">
        <v>25</v>
      </c>
      <c r="H663" s="3">
        <v>41647</v>
      </c>
      <c r="I663" s="2">
        <f t="shared" si="10"/>
        <v>1.0644</v>
      </c>
    </row>
    <row r="664" spans="1:9">
      <c r="A664" s="2" t="s">
        <v>634</v>
      </c>
      <c r="B664" s="2">
        <v>69421030</v>
      </c>
      <c r="C664" s="2">
        <v>25.52824</v>
      </c>
      <c r="D664" s="2">
        <v>27.172260000000001</v>
      </c>
      <c r="E664" s="2" t="s">
        <v>24</v>
      </c>
      <c r="F664" s="2">
        <v>6.4399999999999999E-2</v>
      </c>
      <c r="G664" s="2" t="s">
        <v>25</v>
      </c>
      <c r="H664" s="3">
        <v>41647</v>
      </c>
      <c r="I664" s="2">
        <f t="shared" si="10"/>
        <v>1.0644</v>
      </c>
    </row>
    <row r="665" spans="1:9">
      <c r="A665" s="2" t="s">
        <v>635</v>
      </c>
      <c r="B665" s="2">
        <v>74227712</v>
      </c>
      <c r="C665" s="2">
        <v>3.0088599999999999</v>
      </c>
      <c r="D665" s="2">
        <v>3.3068</v>
      </c>
      <c r="E665" s="2" t="s">
        <v>24</v>
      </c>
      <c r="F665" s="2">
        <v>9.9000000000000005E-2</v>
      </c>
      <c r="G665" s="2" t="s">
        <v>25</v>
      </c>
      <c r="H665" s="3">
        <v>41647</v>
      </c>
      <c r="I665" s="2">
        <f t="shared" si="10"/>
        <v>1.099</v>
      </c>
    </row>
    <row r="666" spans="1:9">
      <c r="A666" s="2" t="s">
        <v>636</v>
      </c>
      <c r="B666" s="2">
        <v>85031402</v>
      </c>
      <c r="C666" s="2">
        <v>17.478269999999998</v>
      </c>
      <c r="D666" s="2">
        <v>19.20862</v>
      </c>
      <c r="E666" s="2" t="s">
        <v>24</v>
      </c>
      <c r="F666" s="2">
        <v>9.9000000000000005E-2</v>
      </c>
      <c r="G666" s="2" t="s">
        <v>25</v>
      </c>
      <c r="H666" s="3">
        <v>41647</v>
      </c>
      <c r="I666" s="2">
        <f t="shared" si="10"/>
        <v>1.099</v>
      </c>
    </row>
    <row r="667" spans="1:9">
      <c r="A667" s="2" t="s">
        <v>637</v>
      </c>
      <c r="B667" s="2">
        <v>131541070</v>
      </c>
      <c r="C667" s="2">
        <v>0.91930999999999996</v>
      </c>
      <c r="D667" s="2">
        <v>1.01031</v>
      </c>
      <c r="E667" s="2" t="s">
        <v>24</v>
      </c>
      <c r="F667" s="2">
        <v>9.9000000000000005E-2</v>
      </c>
      <c r="G667" s="2" t="s">
        <v>25</v>
      </c>
      <c r="H667" s="3">
        <v>41647</v>
      </c>
      <c r="I667" s="2">
        <f t="shared" si="10"/>
        <v>1.099</v>
      </c>
    </row>
    <row r="668" spans="1:9">
      <c r="A668" s="2" t="s">
        <v>638</v>
      </c>
      <c r="B668" s="2">
        <v>131247835</v>
      </c>
      <c r="C668" s="2">
        <v>8.5753299999999992</v>
      </c>
      <c r="D668" s="2">
        <v>9.4243699999999997</v>
      </c>
      <c r="E668" s="2" t="s">
        <v>24</v>
      </c>
      <c r="F668" s="2">
        <v>9.9000000000000005E-2</v>
      </c>
      <c r="G668" s="2" t="s">
        <v>25</v>
      </c>
      <c r="H668" s="3">
        <v>41647</v>
      </c>
      <c r="I668" s="2">
        <f t="shared" si="10"/>
        <v>1.099</v>
      </c>
    </row>
    <row r="669" spans="1:9">
      <c r="A669" s="2" t="s">
        <v>639</v>
      </c>
      <c r="B669" s="2">
        <v>131247935</v>
      </c>
      <c r="C669" s="2">
        <v>9.1281499999999998</v>
      </c>
      <c r="D669" s="2">
        <v>10.031739999999999</v>
      </c>
      <c r="E669" s="2" t="s">
        <v>24</v>
      </c>
      <c r="F669" s="2">
        <v>9.9000000000000005E-2</v>
      </c>
      <c r="G669" s="2" t="s">
        <v>25</v>
      </c>
      <c r="H669" s="3">
        <v>41647</v>
      </c>
      <c r="I669" s="2">
        <f t="shared" si="10"/>
        <v>1.099</v>
      </c>
    </row>
    <row r="670" spans="1:9">
      <c r="A670" s="2" t="s">
        <v>640</v>
      </c>
      <c r="B670" s="2">
        <v>131248035</v>
      </c>
      <c r="C670" s="2">
        <v>9.0516500000000004</v>
      </c>
      <c r="D670" s="2">
        <v>9.9477700000000002</v>
      </c>
      <c r="E670" s="2" t="s">
        <v>24</v>
      </c>
      <c r="F670" s="2">
        <v>9.9000000000000005E-2</v>
      </c>
      <c r="G670" s="2" t="s">
        <v>25</v>
      </c>
      <c r="H670" s="3">
        <v>41647</v>
      </c>
      <c r="I670" s="2">
        <f t="shared" si="10"/>
        <v>1.099</v>
      </c>
    </row>
    <row r="671" spans="1:9">
      <c r="A671" s="2" t="s">
        <v>641</v>
      </c>
      <c r="B671" s="2">
        <v>131247735</v>
      </c>
      <c r="C671" s="2">
        <v>5.4781399999999998</v>
      </c>
      <c r="D671" s="2">
        <v>6.0205299999999999</v>
      </c>
      <c r="E671" s="2" t="s">
        <v>24</v>
      </c>
      <c r="F671" s="2">
        <v>9.9000000000000005E-2</v>
      </c>
      <c r="G671" s="2" t="s">
        <v>25</v>
      </c>
      <c r="H671" s="3">
        <v>41647</v>
      </c>
      <c r="I671" s="2">
        <f t="shared" si="10"/>
        <v>1.099</v>
      </c>
    </row>
    <row r="672" spans="1:9">
      <c r="A672" s="2" t="s">
        <v>642</v>
      </c>
      <c r="B672" s="2">
        <v>61958040101</v>
      </c>
      <c r="C672" s="2">
        <v>26.73246</v>
      </c>
      <c r="D672" s="2">
        <v>28.042090000000002</v>
      </c>
      <c r="E672" s="2" t="s">
        <v>24</v>
      </c>
      <c r="F672" s="2">
        <v>4.9000000000000002E-2</v>
      </c>
      <c r="G672" s="2" t="s">
        <v>25</v>
      </c>
      <c r="H672" s="3">
        <v>41647</v>
      </c>
      <c r="I672" s="2">
        <f t="shared" si="10"/>
        <v>1.0489999999999999</v>
      </c>
    </row>
    <row r="673" spans="1:9">
      <c r="A673" s="2" t="s">
        <v>643</v>
      </c>
      <c r="B673" s="2">
        <v>642007912</v>
      </c>
      <c r="C673" s="2">
        <v>0.96199000000000001</v>
      </c>
      <c r="D673" s="2">
        <v>1.18326</v>
      </c>
      <c r="E673" s="2" t="s">
        <v>24</v>
      </c>
      <c r="F673" s="2">
        <v>0.23</v>
      </c>
      <c r="G673" s="2" t="s">
        <v>25</v>
      </c>
      <c r="H673" s="3">
        <v>41647</v>
      </c>
      <c r="I673" s="2">
        <f t="shared" si="10"/>
        <v>1.23</v>
      </c>
    </row>
    <row r="674" spans="1:9">
      <c r="A674" s="2" t="s">
        <v>644</v>
      </c>
      <c r="B674" s="2">
        <v>642007630</v>
      </c>
      <c r="C674" s="2">
        <v>1.12754</v>
      </c>
      <c r="D674" s="2">
        <v>1.2685200000000001</v>
      </c>
      <c r="E674" s="2" t="s">
        <v>24</v>
      </c>
      <c r="F674" s="2">
        <v>0.125</v>
      </c>
      <c r="G674" s="2" t="s">
        <v>25</v>
      </c>
      <c r="H674" s="3">
        <v>41647</v>
      </c>
      <c r="I674" s="2">
        <f t="shared" si="10"/>
        <v>1.125</v>
      </c>
    </row>
    <row r="675" spans="1:9">
      <c r="A675" s="2" t="s">
        <v>645</v>
      </c>
      <c r="B675" s="2">
        <v>642007030</v>
      </c>
      <c r="C675" s="2">
        <v>2.1964000000000001</v>
      </c>
      <c r="D675" s="2">
        <v>2.4710399999999999</v>
      </c>
      <c r="E675" s="2" t="s">
        <v>24</v>
      </c>
      <c r="F675" s="2">
        <v>0.125</v>
      </c>
      <c r="G675" s="2" t="s">
        <v>25</v>
      </c>
      <c r="H675" s="3">
        <v>41647</v>
      </c>
      <c r="I675" s="2">
        <f t="shared" si="10"/>
        <v>1.125</v>
      </c>
    </row>
    <row r="676" spans="1:9">
      <c r="A676" s="2" t="s">
        <v>646</v>
      </c>
      <c r="B676" s="2">
        <v>145000204</v>
      </c>
      <c r="C676" s="2">
        <v>5.6123700000000003</v>
      </c>
      <c r="D676" s="2">
        <v>6.4542799999999998</v>
      </c>
      <c r="E676" s="2" t="s">
        <v>24</v>
      </c>
      <c r="F676" s="2">
        <v>0.15</v>
      </c>
      <c r="G676" s="2" t="s">
        <v>25</v>
      </c>
      <c r="H676" s="3">
        <v>41647</v>
      </c>
      <c r="I676" s="2">
        <f t="shared" si="10"/>
        <v>1.1499999999999999</v>
      </c>
    </row>
    <row r="677" spans="1:9">
      <c r="A677" s="2" t="s">
        <v>647</v>
      </c>
      <c r="B677" s="2">
        <v>59417010210</v>
      </c>
      <c r="C677" s="2">
        <v>6.0082800000000001</v>
      </c>
      <c r="D677" s="2">
        <v>6.5490899999999996</v>
      </c>
      <c r="E677" s="2" t="s">
        <v>24</v>
      </c>
      <c r="F677" s="2">
        <v>0.09</v>
      </c>
      <c r="G677" s="2" t="s">
        <v>25</v>
      </c>
      <c r="H677" s="3">
        <v>41647</v>
      </c>
      <c r="I677" s="2">
        <f t="shared" si="10"/>
        <v>1.0900000000000001</v>
      </c>
    </row>
    <row r="678" spans="1:9">
      <c r="A678" s="2" t="s">
        <v>648</v>
      </c>
      <c r="B678" s="2">
        <v>59417010310</v>
      </c>
      <c r="C678" s="2">
        <v>6.0012100000000004</v>
      </c>
      <c r="D678" s="2">
        <v>6.5413800000000002</v>
      </c>
      <c r="E678" s="2" t="s">
        <v>24</v>
      </c>
      <c r="F678" s="2">
        <v>0.09</v>
      </c>
      <c r="G678" s="2" t="s">
        <v>25</v>
      </c>
      <c r="H678" s="3">
        <v>41647</v>
      </c>
      <c r="I678" s="2">
        <f t="shared" si="10"/>
        <v>1.0900000000000001</v>
      </c>
    </row>
    <row r="679" spans="1:9">
      <c r="A679" s="2" t="s">
        <v>649</v>
      </c>
      <c r="B679" s="2">
        <v>59417010410</v>
      </c>
      <c r="C679" s="2">
        <v>5.9952800000000002</v>
      </c>
      <c r="D679" s="2">
        <v>6.53491</v>
      </c>
      <c r="E679" s="2" t="s">
        <v>24</v>
      </c>
      <c r="F679" s="2">
        <v>0.09</v>
      </c>
      <c r="G679" s="2" t="s">
        <v>25</v>
      </c>
      <c r="H679" s="3">
        <v>41647</v>
      </c>
      <c r="I679" s="2">
        <f t="shared" si="10"/>
        <v>1.0900000000000001</v>
      </c>
    </row>
    <row r="680" spans="1:9">
      <c r="A680" s="2" t="s">
        <v>650</v>
      </c>
      <c r="B680" s="2">
        <v>59417010510</v>
      </c>
      <c r="C680" s="2">
        <v>5.9080199999999996</v>
      </c>
      <c r="D680" s="2">
        <v>6.4398</v>
      </c>
      <c r="E680" s="2" t="s">
        <v>24</v>
      </c>
      <c r="F680" s="2">
        <v>0.09</v>
      </c>
      <c r="G680" s="2" t="s">
        <v>25</v>
      </c>
      <c r="H680" s="3">
        <v>41647</v>
      </c>
      <c r="I680" s="2">
        <f t="shared" si="10"/>
        <v>1.0900000000000001</v>
      </c>
    </row>
    <row r="681" spans="1:9">
      <c r="A681" s="2" t="s">
        <v>651</v>
      </c>
      <c r="B681" s="2">
        <v>59417010610</v>
      </c>
      <c r="C681" s="2">
        <v>5.9342199999999998</v>
      </c>
      <c r="D681" s="2">
        <v>6.4683599999999997</v>
      </c>
      <c r="E681" s="2" t="s">
        <v>24</v>
      </c>
      <c r="F681" s="2">
        <v>0.09</v>
      </c>
      <c r="G681" s="2" t="s">
        <v>25</v>
      </c>
      <c r="H681" s="3">
        <v>41647</v>
      </c>
      <c r="I681" s="2">
        <f t="shared" si="10"/>
        <v>1.0900000000000001</v>
      </c>
    </row>
    <row r="682" spans="1:9">
      <c r="A682" s="2" t="s">
        <v>652</v>
      </c>
      <c r="B682" s="2">
        <v>59417010710</v>
      </c>
      <c r="C682" s="2">
        <v>5.9862200000000003</v>
      </c>
      <c r="D682" s="2">
        <v>6.5250399999999997</v>
      </c>
      <c r="E682" s="2" t="s">
        <v>24</v>
      </c>
      <c r="F682" s="2">
        <v>0.09</v>
      </c>
      <c r="G682" s="2" t="s">
        <v>25</v>
      </c>
      <c r="H682" s="3">
        <v>41647</v>
      </c>
      <c r="I682" s="2">
        <f t="shared" si="10"/>
        <v>1.0900000000000001</v>
      </c>
    </row>
    <row r="683" spans="1:9">
      <c r="A683" s="2" t="s">
        <v>653</v>
      </c>
      <c r="B683" s="2">
        <v>13830304</v>
      </c>
      <c r="C683" s="2">
        <v>42.331330000000001</v>
      </c>
      <c r="D683" s="2">
        <v>46.136069999999997</v>
      </c>
      <c r="E683" s="2" t="s">
        <v>24</v>
      </c>
      <c r="F683" s="2">
        <v>8.9899999999999994E-2</v>
      </c>
      <c r="G683" s="2" t="s">
        <v>25</v>
      </c>
      <c r="H683" s="3">
        <v>41647</v>
      </c>
      <c r="I683" s="2">
        <f t="shared" si="10"/>
        <v>1.0899000000000001</v>
      </c>
    </row>
    <row r="684" spans="1:9">
      <c r="A684" s="2" t="s">
        <v>654</v>
      </c>
      <c r="B684" s="2">
        <v>9002901</v>
      </c>
      <c r="C684" s="2">
        <v>1.7286300000000001</v>
      </c>
      <c r="D684" s="2">
        <v>1.84965</v>
      </c>
      <c r="E684" s="2" t="s">
        <v>24</v>
      </c>
      <c r="F684" s="2">
        <v>7.0000000000000007E-2</v>
      </c>
      <c r="G684" s="2" t="s">
        <v>25</v>
      </c>
      <c r="H684" s="3">
        <v>41647</v>
      </c>
      <c r="I684" s="2">
        <f t="shared" si="10"/>
        <v>1.07</v>
      </c>
    </row>
    <row r="685" spans="1:9">
      <c r="A685" s="2" t="s">
        <v>655</v>
      </c>
      <c r="B685" s="2">
        <v>9005501</v>
      </c>
      <c r="C685" s="2">
        <v>2.11138</v>
      </c>
      <c r="D685" s="2">
        <v>2.2591600000000001</v>
      </c>
      <c r="E685" s="2" t="s">
        <v>24</v>
      </c>
      <c r="F685" s="2">
        <v>7.0000000000000007E-2</v>
      </c>
      <c r="G685" s="2" t="s">
        <v>25</v>
      </c>
      <c r="H685" s="3">
        <v>41647</v>
      </c>
      <c r="I685" s="2">
        <f t="shared" si="10"/>
        <v>1.07</v>
      </c>
    </row>
    <row r="686" spans="1:9">
      <c r="A686" s="2" t="s">
        <v>656</v>
      </c>
      <c r="B686" s="2">
        <v>9009001</v>
      </c>
      <c r="C686" s="2">
        <v>2.8698800000000002</v>
      </c>
      <c r="D686" s="2">
        <v>3.0707100000000001</v>
      </c>
      <c r="E686" s="2" t="s">
        <v>24</v>
      </c>
      <c r="F686" s="2">
        <v>7.0000000000000007E-2</v>
      </c>
      <c r="G686" s="2" t="s">
        <v>25</v>
      </c>
      <c r="H686" s="3">
        <v>41647</v>
      </c>
      <c r="I686" s="2">
        <f t="shared" si="10"/>
        <v>1.07</v>
      </c>
    </row>
    <row r="687" spans="1:9">
      <c r="A687" s="2" t="s">
        <v>657</v>
      </c>
      <c r="B687" s="2">
        <v>69100101</v>
      </c>
      <c r="C687" s="2">
        <v>33.287190000000002</v>
      </c>
      <c r="D687" s="2">
        <v>35.584009999999999</v>
      </c>
      <c r="E687" s="2" t="s">
        <v>24</v>
      </c>
      <c r="F687" s="2">
        <v>6.9000000000000006E-2</v>
      </c>
      <c r="G687" s="2" t="s">
        <v>25</v>
      </c>
      <c r="H687" s="3">
        <v>41647</v>
      </c>
      <c r="I687" s="2">
        <f t="shared" si="10"/>
        <v>1.069</v>
      </c>
    </row>
    <row r="688" spans="1:9">
      <c r="A688" s="2" t="s">
        <v>658</v>
      </c>
      <c r="B688" s="2">
        <v>63402051001</v>
      </c>
      <c r="C688" s="2">
        <v>3.1036999999999999</v>
      </c>
      <c r="D688" s="2">
        <v>3.3268</v>
      </c>
      <c r="E688" s="2" t="s">
        <v>24</v>
      </c>
      <c r="F688" s="2">
        <v>7.1900000000000006E-2</v>
      </c>
      <c r="G688" s="2" t="s">
        <v>25</v>
      </c>
      <c r="H688" s="3">
        <v>41647</v>
      </c>
      <c r="I688" s="2">
        <f t="shared" si="10"/>
        <v>1.0719000000000001</v>
      </c>
    </row>
    <row r="689" spans="1:9">
      <c r="A689" s="2" t="s">
        <v>659</v>
      </c>
      <c r="B689" s="2">
        <v>71023724</v>
      </c>
      <c r="C689" s="2">
        <v>1.89378</v>
      </c>
      <c r="D689" s="2">
        <v>2.0263900000000001</v>
      </c>
      <c r="E689" s="2" t="s">
        <v>24</v>
      </c>
      <c r="F689" s="2">
        <v>7.0000000000000007E-2</v>
      </c>
      <c r="G689" s="2" t="s">
        <v>25</v>
      </c>
      <c r="H689" s="3">
        <v>41647</v>
      </c>
      <c r="I689" s="2">
        <f t="shared" si="10"/>
        <v>1.07</v>
      </c>
    </row>
    <row r="690" spans="1:9">
      <c r="A690" s="2" t="s">
        <v>660</v>
      </c>
      <c r="B690" s="2">
        <v>74431730</v>
      </c>
      <c r="C690" s="2">
        <v>9.9458400000000005</v>
      </c>
      <c r="D690" s="2">
        <v>10.93018</v>
      </c>
      <c r="E690" s="2" t="s">
        <v>24</v>
      </c>
      <c r="F690" s="2">
        <v>9.9000000000000005E-2</v>
      </c>
      <c r="G690" s="2" t="s">
        <v>25</v>
      </c>
      <c r="H690" s="3">
        <v>41647</v>
      </c>
      <c r="I690" s="2">
        <f t="shared" si="10"/>
        <v>1.099</v>
      </c>
    </row>
    <row r="691" spans="1:9">
      <c r="A691" s="2" t="s">
        <v>661</v>
      </c>
      <c r="B691" s="2">
        <v>74431430</v>
      </c>
      <c r="C691" s="2">
        <v>19.755780000000001</v>
      </c>
      <c r="D691" s="2">
        <v>21.7118</v>
      </c>
      <c r="E691" s="2" t="s">
        <v>24</v>
      </c>
      <c r="F691" s="2">
        <v>9.9000000000000005E-2</v>
      </c>
      <c r="G691" s="2" t="s">
        <v>25</v>
      </c>
      <c r="H691" s="3">
        <v>41647</v>
      </c>
      <c r="I691" s="2">
        <f t="shared" si="10"/>
        <v>1.099</v>
      </c>
    </row>
    <row r="692" spans="1:9">
      <c r="A692" s="2" t="s">
        <v>662</v>
      </c>
      <c r="B692" s="2">
        <v>63402073760</v>
      </c>
      <c r="C692" s="2">
        <v>20.943750000000001</v>
      </c>
      <c r="D692" s="2">
        <v>23.016760000000001</v>
      </c>
      <c r="E692" s="2" t="s">
        <v>24</v>
      </c>
      <c r="F692" s="2">
        <v>9.9000000000000005E-2</v>
      </c>
      <c r="G692" s="2" t="s">
        <v>25</v>
      </c>
      <c r="H692" s="3">
        <v>41647</v>
      </c>
      <c r="I692" s="2">
        <f t="shared" si="10"/>
        <v>1.099</v>
      </c>
    </row>
    <row r="693" spans="1:9">
      <c r="A693" s="2" t="s">
        <v>663</v>
      </c>
      <c r="B693" s="2">
        <v>69306030</v>
      </c>
      <c r="C693" s="2">
        <v>14.49414</v>
      </c>
      <c r="D693" s="2">
        <v>15.50863</v>
      </c>
      <c r="E693" s="2" t="s">
        <v>24</v>
      </c>
      <c r="F693" s="2">
        <v>7.0000000000000007E-2</v>
      </c>
      <c r="G693" s="2" t="s">
        <v>25</v>
      </c>
      <c r="H693" s="3">
        <v>41647</v>
      </c>
      <c r="I693" s="2">
        <f t="shared" si="10"/>
        <v>1.07</v>
      </c>
    </row>
    <row r="694" spans="1:9">
      <c r="A694" s="2" t="s">
        <v>664</v>
      </c>
      <c r="B694" s="2">
        <v>69306075</v>
      </c>
      <c r="C694" s="2">
        <v>14.49414</v>
      </c>
      <c r="D694" s="2">
        <v>15.50863</v>
      </c>
      <c r="E694" s="2" t="s">
        <v>24</v>
      </c>
      <c r="F694" s="2">
        <v>7.0000000000000007E-2</v>
      </c>
      <c r="G694" s="2" t="s">
        <v>25</v>
      </c>
      <c r="H694" s="3">
        <v>41647</v>
      </c>
      <c r="I694" s="2">
        <f t="shared" si="10"/>
        <v>1.07</v>
      </c>
    </row>
    <row r="695" spans="1:9">
      <c r="A695" s="2" t="s">
        <v>665</v>
      </c>
      <c r="B695" s="2">
        <v>49491030</v>
      </c>
      <c r="C695" s="2">
        <v>4.8735999999999997</v>
      </c>
      <c r="D695" s="2">
        <v>5.2148000000000003</v>
      </c>
      <c r="E695" s="2" t="s">
        <v>24</v>
      </c>
      <c r="F695" s="2">
        <v>7.0000000000000007E-2</v>
      </c>
      <c r="G695" s="2" t="s">
        <v>25</v>
      </c>
      <c r="H695" s="3">
        <v>41647</v>
      </c>
      <c r="I695" s="2">
        <f t="shared" si="10"/>
        <v>1.07</v>
      </c>
    </row>
    <row r="696" spans="1:9">
      <c r="A696" s="2" t="s">
        <v>666</v>
      </c>
      <c r="B696" s="2">
        <v>49496030</v>
      </c>
      <c r="C696" s="2">
        <v>4.9253299999999998</v>
      </c>
      <c r="D696" s="2">
        <v>5.2701500000000001</v>
      </c>
      <c r="E696" s="2" t="s">
        <v>24</v>
      </c>
      <c r="F696" s="2">
        <v>7.0000000000000007E-2</v>
      </c>
      <c r="G696" s="2" t="s">
        <v>25</v>
      </c>
      <c r="H696" s="3">
        <v>41647</v>
      </c>
      <c r="I696" s="2">
        <f t="shared" si="10"/>
        <v>1.07</v>
      </c>
    </row>
    <row r="697" spans="1:9">
      <c r="A697" s="2" t="s">
        <v>667</v>
      </c>
      <c r="B697" s="2">
        <v>49490030</v>
      </c>
      <c r="C697" s="2">
        <v>4.9487800000000002</v>
      </c>
      <c r="D697" s="2">
        <v>5.2952399999999997</v>
      </c>
      <c r="E697" s="2" t="s">
        <v>24</v>
      </c>
      <c r="F697" s="2">
        <v>7.0000000000000007E-2</v>
      </c>
      <c r="G697" s="2" t="s">
        <v>25</v>
      </c>
      <c r="H697" s="3">
        <v>41647</v>
      </c>
      <c r="I697" s="2">
        <f t="shared" si="10"/>
        <v>1.07</v>
      </c>
    </row>
    <row r="698" spans="1:9">
      <c r="A698" s="2" t="s">
        <v>668</v>
      </c>
      <c r="B698" s="2">
        <v>10337080445</v>
      </c>
      <c r="C698" s="2">
        <v>5.5165300000000004</v>
      </c>
      <c r="D698" s="2">
        <v>6.0154500000000004</v>
      </c>
      <c r="E698" s="2" t="s">
        <v>24</v>
      </c>
      <c r="F698" s="2">
        <v>9.0399999999999994E-2</v>
      </c>
      <c r="G698" s="2" t="s">
        <v>25</v>
      </c>
      <c r="H698" s="3">
        <v>41647</v>
      </c>
      <c r="I698" s="2">
        <f t="shared" si="10"/>
        <v>1.0904</v>
      </c>
    </row>
    <row r="699" spans="1:9">
      <c r="A699" s="2" t="s">
        <v>669</v>
      </c>
      <c r="B699" s="2">
        <v>23361525</v>
      </c>
      <c r="C699" s="2">
        <v>42.594340000000003</v>
      </c>
      <c r="D699" s="2">
        <v>45.576369999999997</v>
      </c>
      <c r="E699" s="2" t="s">
        <v>24</v>
      </c>
      <c r="F699" s="2">
        <v>7.0000000000000007E-2</v>
      </c>
      <c r="G699" s="2" t="s">
        <v>25</v>
      </c>
      <c r="H699" s="3">
        <v>41647</v>
      </c>
      <c r="I699" s="2">
        <f t="shared" si="10"/>
        <v>1.07</v>
      </c>
    </row>
    <row r="700" spans="1:9">
      <c r="A700" s="2" t="s">
        <v>670</v>
      </c>
      <c r="B700" s="2">
        <v>9513601</v>
      </c>
      <c r="C700" s="2">
        <v>3.8160799999999999</v>
      </c>
      <c r="D700" s="2">
        <v>4.1763500000000002</v>
      </c>
      <c r="E700" s="2" t="s">
        <v>24</v>
      </c>
      <c r="F700" s="2">
        <v>9.4399999999999998E-2</v>
      </c>
      <c r="G700" s="2" t="s">
        <v>25</v>
      </c>
      <c r="H700" s="3">
        <v>41647</v>
      </c>
      <c r="I700" s="2">
        <f t="shared" si="10"/>
        <v>1.0944</v>
      </c>
    </row>
    <row r="701" spans="1:9">
      <c r="A701" s="2" t="s">
        <v>671</v>
      </c>
      <c r="B701" s="2">
        <v>9513502</v>
      </c>
      <c r="C701" s="2">
        <v>113.29042</v>
      </c>
      <c r="D701" s="2">
        <v>123.98502999999999</v>
      </c>
      <c r="E701" s="2" t="s">
        <v>24</v>
      </c>
      <c r="F701" s="2">
        <v>9.4399999999999998E-2</v>
      </c>
      <c r="G701" s="2" t="s">
        <v>25</v>
      </c>
      <c r="H701" s="3">
        <v>41647</v>
      </c>
      <c r="I701" s="2">
        <f t="shared" si="10"/>
        <v>1.0944</v>
      </c>
    </row>
    <row r="702" spans="1:9">
      <c r="A702" s="2" t="s">
        <v>672</v>
      </c>
      <c r="B702" s="2">
        <v>59148001871</v>
      </c>
      <c r="C702" s="2">
        <v>1046.05143</v>
      </c>
      <c r="D702" s="2">
        <v>1076.9413300000001</v>
      </c>
      <c r="E702" s="2" t="s">
        <v>24</v>
      </c>
      <c r="F702" s="2">
        <v>2.9499999999999998E-2</v>
      </c>
      <c r="G702" s="2" t="s">
        <v>25</v>
      </c>
      <c r="H702" s="3">
        <v>41654</v>
      </c>
      <c r="I702" s="2">
        <f t="shared" si="10"/>
        <v>1.0295000000000001</v>
      </c>
    </row>
    <row r="703" spans="1:9">
      <c r="A703" s="2" t="s">
        <v>673</v>
      </c>
      <c r="B703" s="2">
        <v>59148001971</v>
      </c>
      <c r="C703" s="2">
        <v>1413.6555599999999</v>
      </c>
      <c r="D703" s="2">
        <v>1456.06522</v>
      </c>
      <c r="E703" s="2" t="s">
        <v>24</v>
      </c>
      <c r="F703" s="2">
        <v>0.03</v>
      </c>
      <c r="G703" s="2" t="s">
        <v>25</v>
      </c>
      <c r="H703" s="3">
        <v>41654</v>
      </c>
      <c r="I703" s="2">
        <f t="shared" si="10"/>
        <v>1.03</v>
      </c>
    </row>
    <row r="704" spans="1:9">
      <c r="A704" s="2" t="s">
        <v>674</v>
      </c>
      <c r="B704" s="2">
        <v>13548013250</v>
      </c>
      <c r="C704" s="2">
        <v>6.5447699999999998</v>
      </c>
      <c r="D704" s="2">
        <v>7.1337299999999999</v>
      </c>
      <c r="E704" s="2" t="s">
        <v>24</v>
      </c>
      <c r="F704" s="2">
        <v>0.09</v>
      </c>
      <c r="G704" s="2" t="s">
        <v>25</v>
      </c>
      <c r="H704" s="3">
        <v>41654</v>
      </c>
      <c r="I704" s="2">
        <f t="shared" si="10"/>
        <v>1.0900000000000001</v>
      </c>
    </row>
    <row r="705" spans="1:9">
      <c r="A705" s="2" t="s">
        <v>675</v>
      </c>
      <c r="B705" s="2">
        <v>64764015518</v>
      </c>
      <c r="C705" s="2">
        <v>5.7724700000000002</v>
      </c>
      <c r="D705" s="2">
        <v>6.3440099999999999</v>
      </c>
      <c r="E705" s="2" t="s">
        <v>24</v>
      </c>
      <c r="F705" s="2">
        <v>9.9000000000000005E-2</v>
      </c>
      <c r="G705" s="2" t="s">
        <v>25</v>
      </c>
      <c r="H705" s="3">
        <v>41654</v>
      </c>
      <c r="I705" s="2">
        <f t="shared" si="10"/>
        <v>1.099</v>
      </c>
    </row>
    <row r="706" spans="1:9">
      <c r="A706" s="2" t="s">
        <v>676</v>
      </c>
      <c r="B706" s="2">
        <v>64764015818</v>
      </c>
      <c r="C706" s="2">
        <v>5.7778099999999997</v>
      </c>
      <c r="D706" s="2">
        <v>6.3498700000000001</v>
      </c>
      <c r="E706" s="2" t="s">
        <v>24</v>
      </c>
      <c r="F706" s="2">
        <v>9.9000000000000005E-2</v>
      </c>
      <c r="G706" s="2" t="s">
        <v>25</v>
      </c>
      <c r="H706" s="3">
        <v>41654</v>
      </c>
      <c r="I706" s="2">
        <f t="shared" si="10"/>
        <v>1.099</v>
      </c>
    </row>
    <row r="707" spans="1:9">
      <c r="A707" s="2" t="s">
        <v>677</v>
      </c>
      <c r="B707" s="2">
        <v>64764051030</v>
      </c>
      <c r="C707" s="2">
        <v>6.2683</v>
      </c>
      <c r="D707" s="2">
        <v>6.8887400000000003</v>
      </c>
      <c r="E707" s="2" t="s">
        <v>24</v>
      </c>
      <c r="F707" s="2">
        <v>9.9000000000000005E-2</v>
      </c>
      <c r="G707" s="2" t="s">
        <v>25</v>
      </c>
      <c r="H707" s="3">
        <v>41654</v>
      </c>
      <c r="I707" s="2">
        <f t="shared" ref="I707:I770" si="11">1+F707</f>
        <v>1.099</v>
      </c>
    </row>
    <row r="708" spans="1:9">
      <c r="A708" s="2" t="s">
        <v>678</v>
      </c>
      <c r="B708" s="2">
        <v>64764031030</v>
      </c>
      <c r="C708" s="2">
        <v>12.40222</v>
      </c>
      <c r="D708" s="2">
        <v>13.63017</v>
      </c>
      <c r="E708" s="2" t="s">
        <v>24</v>
      </c>
      <c r="F708" s="2">
        <v>9.9000000000000005E-2</v>
      </c>
      <c r="G708" s="2" t="s">
        <v>25</v>
      </c>
      <c r="H708" s="3">
        <v>41654</v>
      </c>
      <c r="I708" s="2">
        <f t="shared" si="11"/>
        <v>1.099</v>
      </c>
    </row>
    <row r="709" spans="1:9">
      <c r="A709" s="2" t="s">
        <v>679</v>
      </c>
      <c r="B709" s="2">
        <v>64764015104</v>
      </c>
      <c r="C709" s="2">
        <v>7.4370500000000002</v>
      </c>
      <c r="D709" s="2">
        <v>8.1734200000000001</v>
      </c>
      <c r="E709" s="2" t="s">
        <v>24</v>
      </c>
      <c r="F709" s="2">
        <v>9.9000000000000005E-2</v>
      </c>
      <c r="G709" s="2" t="s">
        <v>25</v>
      </c>
      <c r="H709" s="3">
        <v>41654</v>
      </c>
      <c r="I709" s="2">
        <f t="shared" si="11"/>
        <v>1.099</v>
      </c>
    </row>
    <row r="710" spans="1:9">
      <c r="A710" s="2" t="s">
        <v>680</v>
      </c>
      <c r="B710" s="2">
        <v>64764030114</v>
      </c>
      <c r="C710" s="2">
        <v>11.44319</v>
      </c>
      <c r="D710" s="2">
        <v>12.57606</v>
      </c>
      <c r="E710" s="2" t="s">
        <v>24</v>
      </c>
      <c r="F710" s="2">
        <v>9.9000000000000005E-2</v>
      </c>
      <c r="G710" s="2" t="s">
        <v>25</v>
      </c>
      <c r="H710" s="3">
        <v>41654</v>
      </c>
      <c r="I710" s="2">
        <f t="shared" si="11"/>
        <v>1.099</v>
      </c>
    </row>
    <row r="711" spans="1:9">
      <c r="A711" s="2" t="s">
        <v>681</v>
      </c>
      <c r="B711" s="2">
        <v>64764045124</v>
      </c>
      <c r="C711" s="2">
        <v>12.696350000000001</v>
      </c>
      <c r="D711" s="2">
        <v>13.95318</v>
      </c>
      <c r="E711" s="2" t="s">
        <v>24</v>
      </c>
      <c r="F711" s="2">
        <v>9.9000000000000005E-2</v>
      </c>
      <c r="G711" s="2" t="s">
        <v>25</v>
      </c>
      <c r="H711" s="3">
        <v>41654</v>
      </c>
      <c r="I711" s="2">
        <f t="shared" si="11"/>
        <v>1.099</v>
      </c>
    </row>
    <row r="712" spans="1:9">
      <c r="A712" s="2" t="s">
        <v>682</v>
      </c>
      <c r="B712" s="2">
        <v>173069500</v>
      </c>
      <c r="C712" s="2">
        <v>3.5215999999999998</v>
      </c>
      <c r="D712" s="2">
        <v>3.7329699999999999</v>
      </c>
      <c r="E712" s="2" t="s">
        <v>24</v>
      </c>
      <c r="F712" s="2">
        <v>0.06</v>
      </c>
      <c r="G712" s="2" t="s">
        <v>25</v>
      </c>
      <c r="H712" s="3">
        <v>41654</v>
      </c>
      <c r="I712" s="2">
        <f t="shared" si="11"/>
        <v>1.06</v>
      </c>
    </row>
    <row r="713" spans="1:9">
      <c r="A713" s="2" t="s">
        <v>683</v>
      </c>
      <c r="B713" s="2">
        <v>173069600</v>
      </c>
      <c r="C713" s="2">
        <v>4.3798700000000004</v>
      </c>
      <c r="D713" s="2">
        <v>4.6426600000000002</v>
      </c>
      <c r="E713" s="2" t="s">
        <v>24</v>
      </c>
      <c r="F713" s="2">
        <v>0.06</v>
      </c>
      <c r="G713" s="2" t="s">
        <v>25</v>
      </c>
      <c r="H713" s="3">
        <v>41654</v>
      </c>
      <c r="I713" s="2">
        <f t="shared" si="11"/>
        <v>1.06</v>
      </c>
    </row>
    <row r="714" spans="1:9">
      <c r="A714" s="2" t="s">
        <v>683</v>
      </c>
      <c r="B714" s="2">
        <v>173069604</v>
      </c>
      <c r="C714" s="2">
        <v>7.0810399999999998</v>
      </c>
      <c r="D714" s="2">
        <v>7.5061900000000001</v>
      </c>
      <c r="E714" s="2" t="s">
        <v>24</v>
      </c>
      <c r="F714" s="2">
        <v>0.06</v>
      </c>
      <c r="G714" s="2" t="s">
        <v>25</v>
      </c>
      <c r="H714" s="3">
        <v>41654</v>
      </c>
      <c r="I714" s="2">
        <f t="shared" si="11"/>
        <v>1.06</v>
      </c>
    </row>
    <row r="715" spans="1:9">
      <c r="A715" s="2" t="s">
        <v>684</v>
      </c>
      <c r="B715" s="2">
        <v>173069700</v>
      </c>
      <c r="C715" s="2">
        <v>5.7510199999999996</v>
      </c>
      <c r="D715" s="2">
        <v>6.0960200000000002</v>
      </c>
      <c r="E715" s="2" t="s">
        <v>24</v>
      </c>
      <c r="F715" s="2">
        <v>0.06</v>
      </c>
      <c r="G715" s="2" t="s">
        <v>25</v>
      </c>
      <c r="H715" s="3">
        <v>41654</v>
      </c>
      <c r="I715" s="2">
        <f t="shared" si="11"/>
        <v>1.06</v>
      </c>
    </row>
    <row r="716" spans="1:9">
      <c r="A716" s="2" t="s">
        <v>684</v>
      </c>
      <c r="B716" s="2">
        <v>173069704</v>
      </c>
      <c r="C716" s="2">
        <v>11.75554</v>
      </c>
      <c r="D716" s="2">
        <v>12.460760000000001</v>
      </c>
      <c r="E716" s="2" t="s">
        <v>24</v>
      </c>
      <c r="F716" s="2">
        <v>0.06</v>
      </c>
      <c r="G716" s="2" t="s">
        <v>25</v>
      </c>
      <c r="H716" s="3">
        <v>41654</v>
      </c>
      <c r="I716" s="2">
        <f t="shared" si="11"/>
        <v>1.06</v>
      </c>
    </row>
    <row r="717" spans="1:9">
      <c r="A717" s="2" t="s">
        <v>685</v>
      </c>
      <c r="B717" s="2">
        <v>173071620</v>
      </c>
      <c r="C717" s="2">
        <v>21.480049999999999</v>
      </c>
      <c r="D717" s="2">
        <v>22.76885</v>
      </c>
      <c r="E717" s="2" t="s">
        <v>24</v>
      </c>
      <c r="F717" s="2">
        <v>0.06</v>
      </c>
      <c r="G717" s="2" t="s">
        <v>25</v>
      </c>
      <c r="H717" s="3">
        <v>41654</v>
      </c>
      <c r="I717" s="2">
        <f t="shared" si="11"/>
        <v>1.06</v>
      </c>
    </row>
    <row r="718" spans="1:9">
      <c r="A718" s="2" t="s">
        <v>685</v>
      </c>
      <c r="B718" s="2">
        <v>173071622</v>
      </c>
      <c r="C718" s="2">
        <v>17.47775</v>
      </c>
      <c r="D718" s="2">
        <v>18.526070000000001</v>
      </c>
      <c r="E718" s="2" t="s">
        <v>24</v>
      </c>
      <c r="F718" s="2">
        <v>0.06</v>
      </c>
      <c r="G718" s="2" t="s">
        <v>25</v>
      </c>
      <c r="H718" s="3">
        <v>41654</v>
      </c>
      <c r="I718" s="2">
        <f t="shared" si="11"/>
        <v>1.06</v>
      </c>
    </row>
    <row r="719" spans="1:9">
      <c r="A719" s="2" t="s">
        <v>686</v>
      </c>
      <c r="B719" s="2">
        <v>173071720</v>
      </c>
      <c r="C719" s="2">
        <v>28.727440000000001</v>
      </c>
      <c r="D719" s="2">
        <v>30.450800000000001</v>
      </c>
      <c r="E719" s="2" t="s">
        <v>24</v>
      </c>
      <c r="F719" s="2">
        <v>0.06</v>
      </c>
      <c r="G719" s="2" t="s">
        <v>25</v>
      </c>
      <c r="H719" s="3">
        <v>41654</v>
      </c>
      <c r="I719" s="2">
        <f t="shared" si="11"/>
        <v>1.06</v>
      </c>
    </row>
    <row r="720" spans="1:9">
      <c r="A720" s="2" t="s">
        <v>686</v>
      </c>
      <c r="B720" s="2">
        <v>173071722</v>
      </c>
      <c r="C720" s="2">
        <v>26.047280000000001</v>
      </c>
      <c r="D720" s="2">
        <v>27.610379999999999</v>
      </c>
      <c r="E720" s="2" t="s">
        <v>24</v>
      </c>
      <c r="F720" s="2">
        <v>0.06</v>
      </c>
      <c r="G720" s="2" t="s">
        <v>25</v>
      </c>
      <c r="H720" s="3">
        <v>41654</v>
      </c>
      <c r="I720" s="2">
        <f t="shared" si="11"/>
        <v>1.06</v>
      </c>
    </row>
    <row r="721" spans="1:9">
      <c r="A721" s="2" t="s">
        <v>687</v>
      </c>
      <c r="B721" s="2">
        <v>173071520</v>
      </c>
      <c r="C721" s="2">
        <v>17.366299999999999</v>
      </c>
      <c r="D721" s="2">
        <v>18.408619999999999</v>
      </c>
      <c r="E721" s="2" t="s">
        <v>24</v>
      </c>
      <c r="F721" s="2">
        <v>0.06</v>
      </c>
      <c r="G721" s="2" t="s">
        <v>25</v>
      </c>
      <c r="H721" s="3">
        <v>41654</v>
      </c>
      <c r="I721" s="2">
        <f t="shared" si="11"/>
        <v>1.06</v>
      </c>
    </row>
    <row r="722" spans="1:9">
      <c r="A722" s="2" t="s">
        <v>687</v>
      </c>
      <c r="B722" s="2">
        <v>173071522</v>
      </c>
      <c r="C722" s="2">
        <v>17.771129999999999</v>
      </c>
      <c r="D722" s="2">
        <v>18.837039999999998</v>
      </c>
      <c r="E722" s="2" t="s">
        <v>24</v>
      </c>
      <c r="F722" s="2">
        <v>0.06</v>
      </c>
      <c r="G722" s="2" t="s">
        <v>25</v>
      </c>
      <c r="H722" s="3">
        <v>41654</v>
      </c>
      <c r="I722" s="2">
        <f t="shared" si="11"/>
        <v>1.06</v>
      </c>
    </row>
    <row r="723" spans="1:9">
      <c r="A723" s="2" t="s">
        <v>688</v>
      </c>
      <c r="B723" s="2">
        <v>78056751</v>
      </c>
      <c r="C723" s="2">
        <v>298.52107999999998</v>
      </c>
      <c r="D723" s="2">
        <v>328.07467000000003</v>
      </c>
      <c r="E723" s="2" t="s">
        <v>24</v>
      </c>
      <c r="F723" s="2">
        <v>9.9000000000000005E-2</v>
      </c>
      <c r="G723" s="2" t="s">
        <v>25</v>
      </c>
      <c r="H723" s="3">
        <v>41654</v>
      </c>
      <c r="I723" s="2">
        <f t="shared" si="11"/>
        <v>1.099</v>
      </c>
    </row>
    <row r="724" spans="1:9">
      <c r="A724" s="2" t="s">
        <v>689</v>
      </c>
      <c r="B724" s="2">
        <v>597000160</v>
      </c>
      <c r="C724" s="2">
        <v>4.2767900000000001</v>
      </c>
      <c r="D724" s="2">
        <v>4.9183899999999996</v>
      </c>
      <c r="E724" s="2" t="s">
        <v>24</v>
      </c>
      <c r="F724" s="2">
        <v>0.15</v>
      </c>
      <c r="G724" s="2" t="s">
        <v>25</v>
      </c>
      <c r="H724" s="3">
        <v>41654</v>
      </c>
      <c r="I724" s="2">
        <f t="shared" si="11"/>
        <v>1.1499999999999999</v>
      </c>
    </row>
    <row r="725" spans="1:9">
      <c r="A725" s="2" t="s">
        <v>690</v>
      </c>
      <c r="B725" s="2">
        <v>99207026012</v>
      </c>
      <c r="C725" s="2">
        <v>33.635240000000003</v>
      </c>
      <c r="D725" s="2">
        <v>43.726149999999997</v>
      </c>
      <c r="E725" s="2" t="s">
        <v>24</v>
      </c>
      <c r="F725" s="2">
        <v>0.3</v>
      </c>
      <c r="G725" s="2" t="s">
        <v>25</v>
      </c>
      <c r="H725" s="3">
        <v>41654</v>
      </c>
      <c r="I725" s="2">
        <f t="shared" si="11"/>
        <v>1.3</v>
      </c>
    </row>
    <row r="726" spans="1:9">
      <c r="A726" s="2" t="s">
        <v>691</v>
      </c>
      <c r="B726" s="2">
        <v>7518022</v>
      </c>
      <c r="C726" s="2">
        <v>7.0449999999999999</v>
      </c>
      <c r="D726" s="2">
        <v>7.6791200000000002</v>
      </c>
      <c r="E726" s="2" t="s">
        <v>24</v>
      </c>
      <c r="F726" s="2">
        <v>0.09</v>
      </c>
      <c r="G726" s="2" t="s">
        <v>25</v>
      </c>
      <c r="H726" s="3">
        <v>41654</v>
      </c>
      <c r="I726" s="2">
        <f t="shared" si="11"/>
        <v>1.0900000000000001</v>
      </c>
    </row>
    <row r="727" spans="1:9">
      <c r="A727" s="2" t="s">
        <v>691</v>
      </c>
      <c r="B727" s="2">
        <v>7518025</v>
      </c>
      <c r="C727" s="2">
        <v>6.73536</v>
      </c>
      <c r="D727" s="2">
        <v>7.3416100000000002</v>
      </c>
      <c r="E727" s="2" t="s">
        <v>24</v>
      </c>
      <c r="F727" s="2">
        <v>0.09</v>
      </c>
      <c r="G727" s="2" t="s">
        <v>25</v>
      </c>
      <c r="H727" s="3">
        <v>41654</v>
      </c>
      <c r="I727" s="2">
        <f t="shared" si="11"/>
        <v>1.0900000000000001</v>
      </c>
    </row>
    <row r="728" spans="1:9">
      <c r="A728" s="2" t="s">
        <v>692</v>
      </c>
      <c r="B728" s="2">
        <v>173056200</v>
      </c>
      <c r="C728" s="2">
        <v>31.169370000000001</v>
      </c>
      <c r="D728" s="2">
        <v>32.727519999999998</v>
      </c>
      <c r="E728" s="2" t="s">
        <v>24</v>
      </c>
      <c r="F728" s="2">
        <v>0.05</v>
      </c>
      <c r="G728" s="2" t="s">
        <v>25</v>
      </c>
      <c r="H728" s="3">
        <v>41654</v>
      </c>
      <c r="I728" s="2">
        <f t="shared" si="11"/>
        <v>1.05</v>
      </c>
    </row>
    <row r="729" spans="1:9">
      <c r="A729" s="2" t="s">
        <v>693</v>
      </c>
      <c r="B729" s="2">
        <v>597000302</v>
      </c>
      <c r="C729" s="2">
        <v>9.6692900000000002</v>
      </c>
      <c r="D729" s="2">
        <v>10.24945</v>
      </c>
      <c r="E729" s="2" t="s">
        <v>24</v>
      </c>
      <c r="F729" s="2">
        <v>0.06</v>
      </c>
      <c r="G729" s="2" t="s">
        <v>25</v>
      </c>
      <c r="H729" s="3">
        <v>41654</v>
      </c>
      <c r="I729" s="2">
        <f t="shared" si="11"/>
        <v>1.06</v>
      </c>
    </row>
    <row r="730" spans="1:9">
      <c r="A730" s="2" t="s">
        <v>694</v>
      </c>
      <c r="B730" s="2">
        <v>78061915</v>
      </c>
      <c r="C730" s="2">
        <v>5.5731900000000003</v>
      </c>
      <c r="D730" s="2">
        <v>5.9075899999999999</v>
      </c>
      <c r="E730" s="2" t="s">
        <v>24</v>
      </c>
      <c r="F730" s="2">
        <v>0.06</v>
      </c>
      <c r="G730" s="2" t="s">
        <v>25</v>
      </c>
      <c r="H730" s="3">
        <v>41654</v>
      </c>
      <c r="I730" s="2">
        <f t="shared" si="11"/>
        <v>1.06</v>
      </c>
    </row>
    <row r="731" spans="1:9">
      <c r="A731" s="2" t="s">
        <v>695</v>
      </c>
      <c r="B731" s="2">
        <v>13548007045</v>
      </c>
      <c r="C731" s="2">
        <v>6.4942799999999998</v>
      </c>
      <c r="D731" s="2">
        <v>7.4683599999999997</v>
      </c>
      <c r="E731" s="2" t="s">
        <v>24</v>
      </c>
      <c r="F731" s="2">
        <v>0.15</v>
      </c>
      <c r="G731" s="2" t="s">
        <v>25</v>
      </c>
      <c r="H731" s="3">
        <v>41654</v>
      </c>
      <c r="I731" s="2">
        <f t="shared" si="11"/>
        <v>1.1499999999999999</v>
      </c>
    </row>
    <row r="732" spans="1:9">
      <c r="A732" s="2" t="s">
        <v>696</v>
      </c>
      <c r="B732" s="2">
        <v>173071204</v>
      </c>
      <c r="C732" s="2">
        <v>4.1988500000000002</v>
      </c>
      <c r="D732" s="2">
        <v>4.4928400000000002</v>
      </c>
      <c r="E732" s="2" t="s">
        <v>24</v>
      </c>
      <c r="F732" s="2">
        <v>7.0000000000000007E-2</v>
      </c>
      <c r="G732" s="2" t="s">
        <v>25</v>
      </c>
      <c r="H732" s="3">
        <v>41654</v>
      </c>
      <c r="I732" s="2">
        <f t="shared" si="11"/>
        <v>1.07</v>
      </c>
    </row>
    <row r="733" spans="1:9">
      <c r="A733" s="2" t="s">
        <v>697</v>
      </c>
      <c r="B733" s="2">
        <v>65027510</v>
      </c>
      <c r="C733" s="2">
        <v>12.819039999999999</v>
      </c>
      <c r="D733" s="2">
        <v>13.97109</v>
      </c>
      <c r="E733" s="2" t="s">
        <v>24</v>
      </c>
      <c r="F733" s="2">
        <v>8.9899999999999994E-2</v>
      </c>
      <c r="G733" s="2" t="s">
        <v>25</v>
      </c>
      <c r="H733" s="3">
        <v>41654</v>
      </c>
      <c r="I733" s="2">
        <f t="shared" si="11"/>
        <v>1.0899000000000001</v>
      </c>
    </row>
    <row r="734" spans="1:9">
      <c r="A734" s="2" t="s">
        <v>697</v>
      </c>
      <c r="B734" s="2">
        <v>65027515</v>
      </c>
      <c r="C734" s="2">
        <v>12.687469999999999</v>
      </c>
      <c r="D734" s="2">
        <v>13.82972</v>
      </c>
      <c r="E734" s="2" t="s">
        <v>24</v>
      </c>
      <c r="F734" s="2">
        <v>0.09</v>
      </c>
      <c r="G734" s="2" t="s">
        <v>25</v>
      </c>
      <c r="H734" s="3">
        <v>41654</v>
      </c>
      <c r="I734" s="2">
        <f t="shared" si="11"/>
        <v>1.0900000000000001</v>
      </c>
    </row>
    <row r="735" spans="1:9">
      <c r="A735" s="2" t="s">
        <v>698</v>
      </c>
      <c r="B735" s="2">
        <v>29152722</v>
      </c>
      <c r="C735" s="2">
        <v>4.4710799999999997</v>
      </c>
      <c r="D735" s="2">
        <v>4.7839200000000002</v>
      </c>
      <c r="E735" s="2" t="s">
        <v>24</v>
      </c>
      <c r="F735" s="2">
        <v>7.0000000000000007E-2</v>
      </c>
      <c r="G735" s="2" t="s">
        <v>25</v>
      </c>
      <c r="H735" s="3">
        <v>41654</v>
      </c>
      <c r="I735" s="2">
        <f t="shared" si="11"/>
        <v>1.07</v>
      </c>
    </row>
    <row r="736" spans="1:9">
      <c r="A736" s="2" t="s">
        <v>698</v>
      </c>
      <c r="B736" s="2">
        <v>29152725</v>
      </c>
      <c r="C736" s="2">
        <v>3.8793700000000002</v>
      </c>
      <c r="D736" s="2">
        <v>4.1509999999999998</v>
      </c>
      <c r="E736" s="2" t="s">
        <v>24</v>
      </c>
      <c r="F736" s="2">
        <v>7.0000000000000007E-2</v>
      </c>
      <c r="G736" s="2" t="s">
        <v>25</v>
      </c>
      <c r="H736" s="3">
        <v>41654</v>
      </c>
      <c r="I736" s="2">
        <f t="shared" si="11"/>
        <v>1.07</v>
      </c>
    </row>
    <row r="737" spans="1:9">
      <c r="A737" s="2" t="s">
        <v>699</v>
      </c>
      <c r="B737" s="2">
        <v>29152544</v>
      </c>
      <c r="C737" s="2">
        <v>3.8218700000000001</v>
      </c>
      <c r="D737" s="2">
        <v>4.0892900000000001</v>
      </c>
      <c r="E737" s="2" t="s">
        <v>24</v>
      </c>
      <c r="F737" s="2">
        <v>7.0000000000000007E-2</v>
      </c>
      <c r="G737" s="2" t="s">
        <v>25</v>
      </c>
      <c r="H737" s="3">
        <v>41654</v>
      </c>
      <c r="I737" s="2">
        <f t="shared" si="11"/>
        <v>1.07</v>
      </c>
    </row>
    <row r="738" spans="1:9">
      <c r="A738" s="2" t="s">
        <v>700</v>
      </c>
      <c r="B738" s="2">
        <v>29152611</v>
      </c>
      <c r="C738" s="2">
        <v>11.366849999999999</v>
      </c>
      <c r="D738" s="2">
        <v>12.162409999999999</v>
      </c>
      <c r="E738" s="2" t="s">
        <v>24</v>
      </c>
      <c r="F738" s="2">
        <v>7.0000000000000007E-2</v>
      </c>
      <c r="G738" s="2" t="s">
        <v>25</v>
      </c>
      <c r="H738" s="3">
        <v>41654</v>
      </c>
      <c r="I738" s="2">
        <f t="shared" si="11"/>
        <v>1.07</v>
      </c>
    </row>
    <row r="739" spans="1:9">
      <c r="A739" s="2" t="s">
        <v>701</v>
      </c>
      <c r="B739" s="2">
        <v>66049435</v>
      </c>
      <c r="C739" s="2">
        <v>8.2413100000000004</v>
      </c>
      <c r="D739" s="2">
        <v>8.9830299999999994</v>
      </c>
      <c r="E739" s="2" t="s">
        <v>24</v>
      </c>
      <c r="F739" s="2">
        <v>0.09</v>
      </c>
      <c r="G739" s="2" t="s">
        <v>25</v>
      </c>
      <c r="H739" s="3">
        <v>41654</v>
      </c>
      <c r="I739" s="2">
        <f t="shared" si="11"/>
        <v>1.0900000000000001</v>
      </c>
    </row>
    <row r="740" spans="1:9">
      <c r="A740" s="2" t="s">
        <v>702</v>
      </c>
      <c r="B740" s="2">
        <v>66049455</v>
      </c>
      <c r="C740" s="2">
        <v>7.0576400000000001</v>
      </c>
      <c r="D740" s="2">
        <v>7.6928200000000002</v>
      </c>
      <c r="E740" s="2" t="s">
        <v>24</v>
      </c>
      <c r="F740" s="2">
        <v>0.09</v>
      </c>
      <c r="G740" s="2" t="s">
        <v>25</v>
      </c>
      <c r="H740" s="3">
        <v>41654</v>
      </c>
      <c r="I740" s="2">
        <f t="shared" si="11"/>
        <v>1.0900000000000001</v>
      </c>
    </row>
    <row r="741" spans="1:9">
      <c r="A741" s="2" t="s">
        <v>703</v>
      </c>
      <c r="B741" s="2">
        <v>66057760</v>
      </c>
      <c r="C741" s="2">
        <v>3.3968699999999998</v>
      </c>
      <c r="D741" s="2">
        <v>3.70255</v>
      </c>
      <c r="E741" s="2" t="s">
        <v>24</v>
      </c>
      <c r="F741" s="2">
        <v>0.09</v>
      </c>
      <c r="G741" s="2" t="s">
        <v>25</v>
      </c>
      <c r="H741" s="3">
        <v>41654</v>
      </c>
      <c r="I741" s="2">
        <f t="shared" si="11"/>
        <v>1.0900000000000001</v>
      </c>
    </row>
    <row r="742" spans="1:9">
      <c r="A742" s="2" t="s">
        <v>704</v>
      </c>
      <c r="B742" s="2">
        <v>50419052335</v>
      </c>
      <c r="C742" s="2">
        <v>297.82499999999999</v>
      </c>
      <c r="D742" s="2">
        <v>309.738</v>
      </c>
      <c r="E742" s="2" t="s">
        <v>24</v>
      </c>
      <c r="F742" s="2">
        <v>0.04</v>
      </c>
      <c r="G742" s="2" t="s">
        <v>25</v>
      </c>
      <c r="H742" s="3">
        <v>41654</v>
      </c>
      <c r="I742" s="2">
        <f t="shared" si="11"/>
        <v>1.04</v>
      </c>
    </row>
    <row r="743" spans="1:9">
      <c r="A743" s="2" t="s">
        <v>705</v>
      </c>
      <c r="B743" s="2">
        <v>50419040703</v>
      </c>
      <c r="C743" s="2">
        <v>3.2230400000000001</v>
      </c>
      <c r="D743" s="2">
        <v>3.5421200000000002</v>
      </c>
      <c r="E743" s="2" t="s">
        <v>24</v>
      </c>
      <c r="F743" s="2">
        <v>9.9000000000000005E-2</v>
      </c>
      <c r="G743" s="2" t="s">
        <v>25</v>
      </c>
      <c r="H743" s="3">
        <v>41654</v>
      </c>
      <c r="I743" s="2">
        <f t="shared" si="11"/>
        <v>1.099</v>
      </c>
    </row>
    <row r="744" spans="1:9">
      <c r="A744" s="2" t="s">
        <v>706</v>
      </c>
      <c r="B744" s="2">
        <v>4018682</v>
      </c>
      <c r="C744" s="2">
        <v>137.24232000000001</v>
      </c>
      <c r="D744" s="2">
        <v>149.59276</v>
      </c>
      <c r="E744" s="2" t="s">
        <v>24</v>
      </c>
      <c r="F744" s="2">
        <v>0.09</v>
      </c>
      <c r="G744" s="2" t="s">
        <v>25</v>
      </c>
      <c r="H744" s="3">
        <v>41654</v>
      </c>
      <c r="I744" s="2">
        <f t="shared" si="11"/>
        <v>1.0900000000000001</v>
      </c>
    </row>
    <row r="745" spans="1:9">
      <c r="A745" s="2" t="s">
        <v>707</v>
      </c>
      <c r="B745" s="2">
        <v>4019109</v>
      </c>
      <c r="C745" s="2">
        <v>148.8783</v>
      </c>
      <c r="D745" s="2">
        <v>151.85437999999999</v>
      </c>
      <c r="E745" s="2" t="s">
        <v>24</v>
      </c>
      <c r="F745" s="2">
        <v>0.02</v>
      </c>
      <c r="G745" s="2" t="s">
        <v>25</v>
      </c>
      <c r="H745" s="3">
        <v>41654</v>
      </c>
      <c r="I745" s="2">
        <f t="shared" si="11"/>
        <v>1.02</v>
      </c>
    </row>
    <row r="746" spans="1:9">
      <c r="A746" s="2" t="s">
        <v>708</v>
      </c>
      <c r="B746" s="2">
        <v>456333001</v>
      </c>
      <c r="C746" s="2">
        <v>1.1447799999999999</v>
      </c>
      <c r="D746" s="2">
        <v>1.24207</v>
      </c>
      <c r="E746" s="2" t="s">
        <v>24</v>
      </c>
      <c r="F746" s="2">
        <v>8.5000000000000006E-2</v>
      </c>
      <c r="G746" s="2" t="s">
        <v>25</v>
      </c>
      <c r="H746" s="3">
        <v>41654</v>
      </c>
      <c r="I746" s="2">
        <f t="shared" si="11"/>
        <v>1.085</v>
      </c>
    </row>
    <row r="747" spans="1:9">
      <c r="A747" s="2" t="s">
        <v>709</v>
      </c>
      <c r="B747" s="2">
        <v>597000701</v>
      </c>
      <c r="C747" s="2">
        <v>2.4981</v>
      </c>
      <c r="D747" s="2">
        <v>2.74546</v>
      </c>
      <c r="E747" s="2" t="s">
        <v>24</v>
      </c>
      <c r="F747" s="2">
        <v>9.9000000000000005E-2</v>
      </c>
      <c r="G747" s="2" t="s">
        <v>25</v>
      </c>
      <c r="H747" s="3">
        <v>41654</v>
      </c>
      <c r="I747" s="2">
        <f t="shared" si="11"/>
        <v>1.099</v>
      </c>
    </row>
    <row r="748" spans="1:9">
      <c r="A748" s="2" t="s">
        <v>710</v>
      </c>
      <c r="B748" s="2">
        <v>597003134</v>
      </c>
      <c r="C748" s="2">
        <v>39.914999999999999</v>
      </c>
      <c r="D748" s="2">
        <v>43.865789999999997</v>
      </c>
      <c r="E748" s="2" t="s">
        <v>24</v>
      </c>
      <c r="F748" s="2">
        <v>9.9000000000000005E-2</v>
      </c>
      <c r="G748" s="2" t="s">
        <v>25</v>
      </c>
      <c r="H748" s="3">
        <v>41654</v>
      </c>
      <c r="I748" s="2">
        <f t="shared" si="11"/>
        <v>1.099</v>
      </c>
    </row>
    <row r="749" spans="1:9">
      <c r="A749" s="2" t="s">
        <v>711</v>
      </c>
      <c r="B749" s="2">
        <v>597003234</v>
      </c>
      <c r="C749" s="2">
        <v>66.517499999999998</v>
      </c>
      <c r="D749" s="2">
        <v>73.103399999999993</v>
      </c>
      <c r="E749" s="2" t="s">
        <v>24</v>
      </c>
      <c r="F749" s="2">
        <v>9.9000000000000005E-2</v>
      </c>
      <c r="G749" s="2" t="s">
        <v>25</v>
      </c>
      <c r="H749" s="3">
        <v>41654</v>
      </c>
      <c r="I749" s="2">
        <f t="shared" si="11"/>
        <v>1.099</v>
      </c>
    </row>
    <row r="750" spans="1:9">
      <c r="A750" s="2" t="s">
        <v>712</v>
      </c>
      <c r="B750" s="2">
        <v>597003334</v>
      </c>
      <c r="C750" s="2">
        <v>92.51885</v>
      </c>
      <c r="D750" s="2">
        <v>101.67914</v>
      </c>
      <c r="E750" s="2" t="s">
        <v>24</v>
      </c>
      <c r="F750" s="2">
        <v>9.9000000000000005E-2</v>
      </c>
      <c r="G750" s="2" t="s">
        <v>25</v>
      </c>
      <c r="H750" s="3">
        <v>41654</v>
      </c>
      <c r="I750" s="2">
        <f t="shared" si="11"/>
        <v>1.099</v>
      </c>
    </row>
    <row r="751" spans="1:9">
      <c r="A751" s="2" t="s">
        <v>713</v>
      </c>
      <c r="B751" s="2">
        <v>50242004163</v>
      </c>
      <c r="C751" s="2">
        <v>103.878</v>
      </c>
      <c r="D751" s="2">
        <v>108.03104</v>
      </c>
      <c r="E751" s="2" t="s">
        <v>24</v>
      </c>
      <c r="F751" s="2">
        <v>0.04</v>
      </c>
      <c r="G751" s="2" t="s">
        <v>25</v>
      </c>
      <c r="H751" s="3">
        <v>41654</v>
      </c>
      <c r="I751" s="2">
        <f t="shared" si="11"/>
        <v>1.04</v>
      </c>
    </row>
    <row r="752" spans="1:9">
      <c r="A752" s="2" t="s">
        <v>714</v>
      </c>
      <c r="B752" s="2">
        <v>173074000</v>
      </c>
      <c r="C752" s="2">
        <v>0.77139999999999997</v>
      </c>
      <c r="D752" s="2">
        <v>0.81001000000000001</v>
      </c>
      <c r="E752" s="2" t="s">
        <v>24</v>
      </c>
      <c r="F752" s="2">
        <v>5.0099999999999999E-2</v>
      </c>
      <c r="G752" s="2" t="s">
        <v>25</v>
      </c>
      <c r="H752" s="3">
        <v>41654</v>
      </c>
      <c r="I752" s="2">
        <f t="shared" si="11"/>
        <v>1.0501</v>
      </c>
    </row>
    <row r="753" spans="1:9">
      <c r="A753" s="2" t="s">
        <v>715</v>
      </c>
      <c r="B753" s="2">
        <v>173074100</v>
      </c>
      <c r="C753" s="2">
        <v>1.35884</v>
      </c>
      <c r="D753" s="2">
        <v>1.4268099999999999</v>
      </c>
      <c r="E753" s="2" t="s">
        <v>24</v>
      </c>
      <c r="F753" s="2">
        <v>0.05</v>
      </c>
      <c r="G753" s="2" t="s">
        <v>25</v>
      </c>
      <c r="H753" s="3">
        <v>41654</v>
      </c>
      <c r="I753" s="2">
        <f t="shared" si="11"/>
        <v>1.05</v>
      </c>
    </row>
    <row r="754" spans="1:9">
      <c r="A754" s="2" t="s">
        <v>715</v>
      </c>
      <c r="B754" s="2">
        <v>173074110</v>
      </c>
      <c r="C754" s="2">
        <v>1.17923</v>
      </c>
      <c r="D754" s="2">
        <v>1.23817</v>
      </c>
      <c r="E754" s="2" t="s">
        <v>24</v>
      </c>
      <c r="F754" s="2">
        <v>0.05</v>
      </c>
      <c r="G754" s="2" t="s">
        <v>25</v>
      </c>
      <c r="H754" s="3">
        <v>41654</v>
      </c>
      <c r="I754" s="2">
        <f t="shared" si="11"/>
        <v>1.05</v>
      </c>
    </row>
    <row r="755" spans="1:9">
      <c r="A755" s="2" t="s">
        <v>716</v>
      </c>
      <c r="B755" s="2">
        <v>4026129</v>
      </c>
      <c r="C755" s="2">
        <v>5.9805200000000003</v>
      </c>
      <c r="D755" s="2">
        <v>6.51877</v>
      </c>
      <c r="E755" s="2" t="s">
        <v>24</v>
      </c>
      <c r="F755" s="2">
        <v>0.09</v>
      </c>
      <c r="G755" s="2" t="s">
        <v>25</v>
      </c>
      <c r="H755" s="3">
        <v>41654</v>
      </c>
      <c r="I755" s="2">
        <f t="shared" si="11"/>
        <v>1.0900000000000001</v>
      </c>
    </row>
    <row r="756" spans="1:9">
      <c r="A756" s="2" t="s">
        <v>717</v>
      </c>
      <c r="B756" s="2">
        <v>4025901</v>
      </c>
      <c r="C756" s="2">
        <v>5.8749799999999999</v>
      </c>
      <c r="D756" s="2">
        <v>6.4037199999999999</v>
      </c>
      <c r="E756" s="2" t="s">
        <v>24</v>
      </c>
      <c r="F756" s="2">
        <v>0.09</v>
      </c>
      <c r="G756" s="2" t="s">
        <v>25</v>
      </c>
      <c r="H756" s="3">
        <v>41654</v>
      </c>
      <c r="I756" s="2">
        <f t="shared" si="11"/>
        <v>1.0900000000000001</v>
      </c>
    </row>
    <row r="757" spans="1:9">
      <c r="A757" s="2" t="s">
        <v>718</v>
      </c>
      <c r="B757" s="2">
        <v>4026001</v>
      </c>
      <c r="C757" s="2">
        <v>11.59319</v>
      </c>
      <c r="D757" s="2">
        <v>12.636570000000001</v>
      </c>
      <c r="E757" s="2" t="s">
        <v>24</v>
      </c>
      <c r="F757" s="2">
        <v>0.09</v>
      </c>
      <c r="G757" s="2" t="s">
        <v>25</v>
      </c>
      <c r="H757" s="3">
        <v>41654</v>
      </c>
      <c r="I757" s="2">
        <f t="shared" si="11"/>
        <v>1.0900000000000001</v>
      </c>
    </row>
    <row r="758" spans="1:9">
      <c r="A758" s="2" t="s">
        <v>719</v>
      </c>
      <c r="B758" s="2">
        <v>65065435</v>
      </c>
      <c r="C758" s="2">
        <v>31.675429999999999</v>
      </c>
      <c r="D758" s="2">
        <v>33.580390000000001</v>
      </c>
      <c r="E758" s="2" t="s">
        <v>24</v>
      </c>
      <c r="F758" s="2">
        <v>6.0100000000000001E-2</v>
      </c>
      <c r="G758" s="2" t="s">
        <v>25</v>
      </c>
      <c r="H758" s="3">
        <v>41654</v>
      </c>
      <c r="I758" s="2">
        <f t="shared" si="11"/>
        <v>1.0601</v>
      </c>
    </row>
    <row r="759" spans="1:9">
      <c r="A759" s="2" t="s">
        <v>720</v>
      </c>
      <c r="B759" s="2">
        <v>65853110</v>
      </c>
      <c r="C759" s="2">
        <v>16.778210000000001</v>
      </c>
      <c r="D759" s="2">
        <v>17.782889999999998</v>
      </c>
      <c r="E759" s="2" t="s">
        <v>24</v>
      </c>
      <c r="F759" s="2">
        <v>5.9900000000000002E-2</v>
      </c>
      <c r="G759" s="2" t="s">
        <v>25</v>
      </c>
      <c r="H759" s="3">
        <v>41654</v>
      </c>
      <c r="I759" s="2">
        <f t="shared" si="11"/>
        <v>1.0599000000000001</v>
      </c>
    </row>
    <row r="760" spans="1:9">
      <c r="A760" s="2" t="s">
        <v>721</v>
      </c>
      <c r="B760" s="2">
        <v>65853302</v>
      </c>
      <c r="C760" s="2">
        <v>18.62144</v>
      </c>
      <c r="D760" s="2">
        <v>19.556799999999999</v>
      </c>
      <c r="E760" s="2" t="s">
        <v>24</v>
      </c>
      <c r="F760" s="2">
        <v>5.0200000000000002E-2</v>
      </c>
      <c r="G760" s="2" t="s">
        <v>25</v>
      </c>
      <c r="H760" s="3">
        <v>41654</v>
      </c>
      <c r="I760" s="2">
        <f t="shared" si="11"/>
        <v>1.0502</v>
      </c>
    </row>
    <row r="761" spans="1:9">
      <c r="A761" s="2" t="s">
        <v>722</v>
      </c>
      <c r="B761" s="2">
        <v>78012705</v>
      </c>
      <c r="C761" s="2">
        <v>8.7034000000000002</v>
      </c>
      <c r="D761" s="2">
        <v>10.000209999999999</v>
      </c>
      <c r="E761" s="2" t="s">
        <v>24</v>
      </c>
      <c r="F761" s="2">
        <v>0.14899999999999999</v>
      </c>
      <c r="G761" s="2" t="s">
        <v>25</v>
      </c>
      <c r="H761" s="3">
        <v>41654</v>
      </c>
      <c r="I761" s="2">
        <f t="shared" si="11"/>
        <v>1.149</v>
      </c>
    </row>
    <row r="762" spans="1:9">
      <c r="A762" s="2" t="s">
        <v>723</v>
      </c>
      <c r="B762" s="2">
        <v>78037742</v>
      </c>
      <c r="C762" s="2">
        <v>8.4405999999999999</v>
      </c>
      <c r="D762" s="2">
        <v>9.6984200000000005</v>
      </c>
      <c r="E762" s="2" t="s">
        <v>24</v>
      </c>
      <c r="F762" s="2">
        <v>0.14899999999999999</v>
      </c>
      <c r="G762" s="2" t="s">
        <v>25</v>
      </c>
      <c r="H762" s="3">
        <v>41654</v>
      </c>
      <c r="I762" s="2">
        <f t="shared" si="11"/>
        <v>1.149</v>
      </c>
    </row>
    <row r="763" spans="1:9">
      <c r="A763" s="2" t="s">
        <v>724</v>
      </c>
      <c r="B763" s="2">
        <v>78037842</v>
      </c>
      <c r="C763" s="2">
        <v>8.4845199999999998</v>
      </c>
      <c r="D763" s="2">
        <v>9.7492199999999993</v>
      </c>
      <c r="E763" s="2" t="s">
        <v>24</v>
      </c>
      <c r="F763" s="2">
        <v>0.14910000000000001</v>
      </c>
      <c r="G763" s="2" t="s">
        <v>25</v>
      </c>
      <c r="H763" s="3">
        <v>41654</v>
      </c>
      <c r="I763" s="2">
        <f t="shared" si="11"/>
        <v>1.1491</v>
      </c>
    </row>
    <row r="764" spans="1:9">
      <c r="A764" s="2" t="s">
        <v>725</v>
      </c>
      <c r="B764" s="2">
        <v>78032705</v>
      </c>
      <c r="C764" s="2">
        <v>4.11341</v>
      </c>
      <c r="D764" s="2">
        <v>4.5206799999999996</v>
      </c>
      <c r="E764" s="2" t="s">
        <v>24</v>
      </c>
      <c r="F764" s="2">
        <v>9.9000000000000005E-2</v>
      </c>
      <c r="G764" s="2" t="s">
        <v>25</v>
      </c>
      <c r="H764" s="3">
        <v>41654</v>
      </c>
      <c r="I764" s="2">
        <f t="shared" si="11"/>
        <v>1.099</v>
      </c>
    </row>
    <row r="765" spans="1:9">
      <c r="A765" s="2" t="s">
        <v>726</v>
      </c>
      <c r="B765" s="2">
        <v>50458058501</v>
      </c>
      <c r="C765" s="2">
        <v>6.8276899999999996</v>
      </c>
      <c r="D765" s="2">
        <v>7.5036300000000002</v>
      </c>
      <c r="E765" s="2" t="s">
        <v>24</v>
      </c>
      <c r="F765" s="2">
        <v>9.9000000000000005E-2</v>
      </c>
      <c r="G765" s="2" t="s">
        <v>25</v>
      </c>
      <c r="H765" s="3">
        <v>41654</v>
      </c>
      <c r="I765" s="2">
        <f t="shared" si="11"/>
        <v>1.099</v>
      </c>
    </row>
    <row r="766" spans="1:9">
      <c r="A766" s="2" t="s">
        <v>727</v>
      </c>
      <c r="B766" s="2">
        <v>50458058801</v>
      </c>
      <c r="C766" s="2">
        <v>6.9071999999999996</v>
      </c>
      <c r="D766" s="2">
        <v>7.5910200000000003</v>
      </c>
      <c r="E766" s="2" t="s">
        <v>24</v>
      </c>
      <c r="F766" s="2">
        <v>9.9000000000000005E-2</v>
      </c>
      <c r="G766" s="2" t="s">
        <v>25</v>
      </c>
      <c r="H766" s="3">
        <v>41654</v>
      </c>
      <c r="I766" s="2">
        <f t="shared" si="11"/>
        <v>1.099</v>
      </c>
    </row>
    <row r="767" spans="1:9">
      <c r="A767" s="2" t="s">
        <v>728</v>
      </c>
      <c r="B767" s="2">
        <v>50458058601</v>
      </c>
      <c r="C767" s="2">
        <v>7.2344499999999998</v>
      </c>
      <c r="D767" s="2">
        <v>7.9506600000000001</v>
      </c>
      <c r="E767" s="2" t="s">
        <v>24</v>
      </c>
      <c r="F767" s="2">
        <v>9.9000000000000005E-2</v>
      </c>
      <c r="G767" s="2" t="s">
        <v>25</v>
      </c>
      <c r="H767" s="3">
        <v>41654</v>
      </c>
      <c r="I767" s="2">
        <f t="shared" si="11"/>
        <v>1.099</v>
      </c>
    </row>
    <row r="768" spans="1:9">
      <c r="A768" s="2" t="s">
        <v>729</v>
      </c>
      <c r="B768" s="2">
        <v>50458058701</v>
      </c>
      <c r="C768" s="2">
        <v>7.7943800000000003</v>
      </c>
      <c r="D768" s="2">
        <v>8.5660299999999996</v>
      </c>
      <c r="E768" s="2" t="s">
        <v>24</v>
      </c>
      <c r="F768" s="2">
        <v>9.9000000000000005E-2</v>
      </c>
      <c r="G768" s="2" t="s">
        <v>25</v>
      </c>
      <c r="H768" s="3">
        <v>41654</v>
      </c>
      <c r="I768" s="2">
        <f t="shared" si="11"/>
        <v>1.099</v>
      </c>
    </row>
    <row r="769" spans="1:9">
      <c r="A769" s="2" t="s">
        <v>730</v>
      </c>
      <c r="B769" s="2">
        <v>7414220</v>
      </c>
      <c r="C769" s="2">
        <v>2.3719700000000001</v>
      </c>
      <c r="D769" s="2">
        <v>2.5617100000000002</v>
      </c>
      <c r="E769" s="2" t="s">
        <v>24</v>
      </c>
      <c r="F769" s="2">
        <v>0.08</v>
      </c>
      <c r="G769" s="2" t="s">
        <v>25</v>
      </c>
      <c r="H769" s="3">
        <v>41654</v>
      </c>
      <c r="I769" s="2">
        <f t="shared" si="11"/>
        <v>1.08</v>
      </c>
    </row>
    <row r="770" spans="1:9">
      <c r="A770" s="2" t="s">
        <v>731</v>
      </c>
      <c r="B770" s="2">
        <v>7414020</v>
      </c>
      <c r="C770" s="2">
        <v>2.4500999999999999</v>
      </c>
      <c r="D770" s="2">
        <v>2.64608</v>
      </c>
      <c r="E770" s="2" t="s">
        <v>24</v>
      </c>
      <c r="F770" s="2">
        <v>0.08</v>
      </c>
      <c r="G770" s="2" t="s">
        <v>25</v>
      </c>
      <c r="H770" s="3">
        <v>41654</v>
      </c>
      <c r="I770" s="2">
        <f t="shared" si="11"/>
        <v>1.08</v>
      </c>
    </row>
    <row r="771" spans="1:9">
      <c r="A771" s="2" t="s">
        <v>732</v>
      </c>
      <c r="B771" s="2">
        <v>7337013</v>
      </c>
      <c r="C771" s="2">
        <v>4.7033199999999997</v>
      </c>
      <c r="D771" s="2">
        <v>5.1735499999999996</v>
      </c>
      <c r="E771" s="2" t="s">
        <v>24</v>
      </c>
      <c r="F771" s="2">
        <v>0.1</v>
      </c>
      <c r="G771" s="2" t="s">
        <v>25</v>
      </c>
      <c r="H771" s="3">
        <v>41654</v>
      </c>
      <c r="I771" s="2">
        <f t="shared" ref="I771:I834" si="12">1+F771</f>
        <v>1.1000000000000001</v>
      </c>
    </row>
    <row r="772" spans="1:9">
      <c r="A772" s="2" t="s">
        <v>733</v>
      </c>
      <c r="B772" s="2">
        <v>7337113</v>
      </c>
      <c r="C772" s="2">
        <v>4.73611</v>
      </c>
      <c r="D772" s="2">
        <v>5.2096299999999998</v>
      </c>
      <c r="E772" s="2" t="s">
        <v>24</v>
      </c>
      <c r="F772" s="2">
        <v>0.1</v>
      </c>
      <c r="G772" s="2" t="s">
        <v>25</v>
      </c>
      <c r="H772" s="3">
        <v>41654</v>
      </c>
      <c r="I772" s="2">
        <f t="shared" si="12"/>
        <v>1.1000000000000001</v>
      </c>
    </row>
    <row r="773" spans="1:9">
      <c r="A773" s="2" t="s">
        <v>734</v>
      </c>
      <c r="B773" s="2">
        <v>7337213</v>
      </c>
      <c r="C773" s="2">
        <v>4.7127400000000002</v>
      </c>
      <c r="D773" s="2">
        <v>5.1839199999999996</v>
      </c>
      <c r="E773" s="2" t="s">
        <v>24</v>
      </c>
      <c r="F773" s="2">
        <v>0.1</v>
      </c>
      <c r="G773" s="2" t="s">
        <v>25</v>
      </c>
      <c r="H773" s="3">
        <v>41654</v>
      </c>
      <c r="I773" s="2">
        <f t="shared" si="12"/>
        <v>1.1000000000000001</v>
      </c>
    </row>
    <row r="774" spans="1:9">
      <c r="A774" s="2" t="s">
        <v>735</v>
      </c>
      <c r="B774" s="2">
        <v>7337313</v>
      </c>
      <c r="C774" s="2">
        <v>4.7334300000000002</v>
      </c>
      <c r="D774" s="2">
        <v>5.2066800000000004</v>
      </c>
      <c r="E774" s="2" t="s">
        <v>24</v>
      </c>
      <c r="F774" s="2">
        <v>0.1</v>
      </c>
      <c r="G774" s="2" t="s">
        <v>25</v>
      </c>
      <c r="H774" s="3">
        <v>41654</v>
      </c>
      <c r="I774" s="2">
        <f t="shared" si="12"/>
        <v>1.1000000000000001</v>
      </c>
    </row>
    <row r="775" spans="1:9">
      <c r="A775" s="2" t="s">
        <v>736</v>
      </c>
      <c r="B775" s="2">
        <v>68968555203</v>
      </c>
      <c r="C775" s="2">
        <v>6.7891599999999999</v>
      </c>
      <c r="D775" s="2">
        <v>7.46122</v>
      </c>
      <c r="E775" s="2" t="s">
        <v>24</v>
      </c>
      <c r="F775" s="2">
        <v>9.9000000000000005E-2</v>
      </c>
      <c r="G775" s="2" t="s">
        <v>25</v>
      </c>
      <c r="H775" s="3">
        <v>41654</v>
      </c>
      <c r="I775" s="2">
        <f t="shared" si="12"/>
        <v>1.099</v>
      </c>
    </row>
    <row r="776" spans="1:9">
      <c r="A776" s="2" t="s">
        <v>737</v>
      </c>
      <c r="B776" s="2">
        <v>68968555303</v>
      </c>
      <c r="C776" s="2">
        <v>6.7939600000000002</v>
      </c>
      <c r="D776" s="2">
        <v>7.4664900000000003</v>
      </c>
      <c r="E776" s="2" t="s">
        <v>24</v>
      </c>
      <c r="F776" s="2">
        <v>9.9000000000000005E-2</v>
      </c>
      <c r="G776" s="2" t="s">
        <v>25</v>
      </c>
      <c r="H776" s="3">
        <v>41654</v>
      </c>
      <c r="I776" s="2">
        <f t="shared" si="12"/>
        <v>1.099</v>
      </c>
    </row>
    <row r="777" spans="1:9">
      <c r="A777" s="2" t="s">
        <v>738</v>
      </c>
      <c r="B777" s="2">
        <v>68968555403</v>
      </c>
      <c r="C777" s="2">
        <v>6.7484500000000001</v>
      </c>
      <c r="D777" s="2">
        <v>7.4164700000000003</v>
      </c>
      <c r="E777" s="2" t="s">
        <v>24</v>
      </c>
      <c r="F777" s="2">
        <v>9.9000000000000005E-2</v>
      </c>
      <c r="G777" s="2" t="s">
        <v>25</v>
      </c>
      <c r="H777" s="3">
        <v>41654</v>
      </c>
      <c r="I777" s="2">
        <f t="shared" si="12"/>
        <v>1.099</v>
      </c>
    </row>
    <row r="778" spans="1:9">
      <c r="A778" s="2" t="s">
        <v>739</v>
      </c>
      <c r="B778" s="2">
        <v>68968555503</v>
      </c>
      <c r="C778" s="2">
        <v>6.80593</v>
      </c>
      <c r="D778" s="2">
        <v>7.4796500000000004</v>
      </c>
      <c r="E778" s="2" t="s">
        <v>24</v>
      </c>
      <c r="F778" s="2">
        <v>9.9000000000000005E-2</v>
      </c>
      <c r="G778" s="2" t="s">
        <v>25</v>
      </c>
      <c r="H778" s="3">
        <v>41654</v>
      </c>
      <c r="I778" s="2">
        <f t="shared" si="12"/>
        <v>1.099</v>
      </c>
    </row>
    <row r="779" spans="1:9">
      <c r="A779" s="2" t="s">
        <v>740</v>
      </c>
      <c r="B779" s="2">
        <v>409125601</v>
      </c>
      <c r="C779" s="2">
        <v>1.2993399999999999</v>
      </c>
      <c r="D779" s="2">
        <v>2.6083599999999998</v>
      </c>
      <c r="E779" s="2" t="s">
        <v>24</v>
      </c>
      <c r="F779" s="2">
        <v>1.0074000000000001</v>
      </c>
      <c r="G779" s="2" t="s">
        <v>25</v>
      </c>
      <c r="H779" s="3">
        <v>41654</v>
      </c>
      <c r="I779" s="2">
        <f t="shared" si="12"/>
        <v>2.0074000000000001</v>
      </c>
    </row>
    <row r="780" spans="1:9">
      <c r="A780" s="2" t="s">
        <v>741</v>
      </c>
      <c r="B780" s="2">
        <v>409118069</v>
      </c>
      <c r="C780" s="2">
        <v>2.1856</v>
      </c>
      <c r="D780" s="2">
        <v>4.3811900000000001</v>
      </c>
      <c r="E780" s="2" t="s">
        <v>24</v>
      </c>
      <c r="F780" s="2">
        <v>1.0045999999999999</v>
      </c>
      <c r="G780" s="2" t="s">
        <v>25</v>
      </c>
      <c r="H780" s="3">
        <v>41654</v>
      </c>
      <c r="I780" s="2">
        <f t="shared" si="12"/>
        <v>2.0045999999999999</v>
      </c>
    </row>
    <row r="781" spans="1:9">
      <c r="A781" s="2" t="s">
        <v>742</v>
      </c>
      <c r="B781" s="2">
        <v>409125301</v>
      </c>
      <c r="C781" s="2">
        <v>1.3350500000000001</v>
      </c>
      <c r="D781" s="2">
        <v>2.6605599999999998</v>
      </c>
      <c r="E781" s="2" t="s">
        <v>24</v>
      </c>
      <c r="F781" s="2">
        <v>0.9929</v>
      </c>
      <c r="G781" s="2" t="s">
        <v>25</v>
      </c>
      <c r="H781" s="3">
        <v>41654</v>
      </c>
      <c r="I781" s="2">
        <f t="shared" si="12"/>
        <v>1.9929000000000001</v>
      </c>
    </row>
    <row r="782" spans="1:9">
      <c r="A782" s="2" t="s">
        <v>743</v>
      </c>
      <c r="B782" s="2">
        <v>409117830</v>
      </c>
      <c r="C782" s="2">
        <v>2.2368800000000002</v>
      </c>
      <c r="D782" s="2">
        <v>4.4737600000000004</v>
      </c>
      <c r="E782" s="2" t="s">
        <v>24</v>
      </c>
      <c r="F782" s="2">
        <v>1</v>
      </c>
      <c r="G782" s="2" t="s">
        <v>25</v>
      </c>
      <c r="H782" s="3">
        <v>41654</v>
      </c>
      <c r="I782" s="2">
        <f t="shared" si="12"/>
        <v>2</v>
      </c>
    </row>
    <row r="783" spans="1:9">
      <c r="A783" s="2" t="s">
        <v>744</v>
      </c>
      <c r="B783" s="2">
        <v>78035917</v>
      </c>
      <c r="C783" s="2">
        <v>4.0911900000000001</v>
      </c>
      <c r="D783" s="2">
        <v>4.4961799999999998</v>
      </c>
      <c r="E783" s="2" t="s">
        <v>24</v>
      </c>
      <c r="F783" s="2">
        <v>9.9000000000000005E-2</v>
      </c>
      <c r="G783" s="2" t="s">
        <v>25</v>
      </c>
      <c r="H783" s="3">
        <v>41654</v>
      </c>
      <c r="I783" s="2">
        <f t="shared" si="12"/>
        <v>1.099</v>
      </c>
    </row>
    <row r="784" spans="1:9">
      <c r="A784" s="2" t="s">
        <v>745</v>
      </c>
      <c r="B784" s="2">
        <v>78036011</v>
      </c>
      <c r="C784" s="2">
        <v>5.1767000000000003</v>
      </c>
      <c r="D784" s="2">
        <v>5.68919</v>
      </c>
      <c r="E784" s="2" t="s">
        <v>24</v>
      </c>
      <c r="F784" s="2">
        <v>9.9000000000000005E-2</v>
      </c>
      <c r="G784" s="2" t="s">
        <v>25</v>
      </c>
      <c r="H784" s="3">
        <v>41654</v>
      </c>
      <c r="I784" s="2">
        <f t="shared" si="12"/>
        <v>1.099</v>
      </c>
    </row>
    <row r="785" spans="1:9">
      <c r="A785" s="2" t="s">
        <v>746</v>
      </c>
      <c r="B785" s="2">
        <v>78042315</v>
      </c>
      <c r="C785" s="2">
        <v>3.18872</v>
      </c>
      <c r="D785" s="2">
        <v>3.5044</v>
      </c>
      <c r="E785" s="2" t="s">
        <v>24</v>
      </c>
      <c r="F785" s="2">
        <v>9.9000000000000005E-2</v>
      </c>
      <c r="G785" s="2" t="s">
        <v>25</v>
      </c>
      <c r="H785" s="3">
        <v>41654</v>
      </c>
      <c r="I785" s="2">
        <f t="shared" si="12"/>
        <v>1.099</v>
      </c>
    </row>
    <row r="786" spans="1:9">
      <c r="A786" s="2" t="s">
        <v>747</v>
      </c>
      <c r="B786" s="2">
        <v>78035833</v>
      </c>
      <c r="C786" s="2">
        <v>3.8035800000000002</v>
      </c>
      <c r="D786" s="2">
        <v>4.1800899999999999</v>
      </c>
      <c r="E786" s="2" t="s">
        <v>24</v>
      </c>
      <c r="F786" s="2">
        <v>9.9000000000000005E-2</v>
      </c>
      <c r="G786" s="2" t="s">
        <v>25</v>
      </c>
      <c r="H786" s="3">
        <v>41654</v>
      </c>
      <c r="I786" s="2">
        <f t="shared" si="12"/>
        <v>1.099</v>
      </c>
    </row>
    <row r="787" spans="1:9">
      <c r="A787" s="2" t="s">
        <v>748</v>
      </c>
      <c r="B787" s="2">
        <v>78031515</v>
      </c>
      <c r="C787" s="2">
        <v>4.2375600000000002</v>
      </c>
      <c r="D787" s="2">
        <v>4.8688599999999997</v>
      </c>
      <c r="E787" s="2" t="s">
        <v>24</v>
      </c>
      <c r="F787" s="2">
        <v>0.14899999999999999</v>
      </c>
      <c r="G787" s="2" t="s">
        <v>25</v>
      </c>
      <c r="H787" s="3">
        <v>41654</v>
      </c>
      <c r="I787" s="2">
        <f t="shared" si="12"/>
        <v>1.149</v>
      </c>
    </row>
    <row r="788" spans="1:9">
      <c r="A788" s="2" t="s">
        <v>749</v>
      </c>
      <c r="B788" s="2">
        <v>78038315</v>
      </c>
      <c r="C788" s="2">
        <v>4.8108399999999998</v>
      </c>
      <c r="D788" s="2">
        <v>5.5276199999999998</v>
      </c>
      <c r="E788" s="2" t="s">
        <v>24</v>
      </c>
      <c r="F788" s="2">
        <v>0.14899999999999999</v>
      </c>
      <c r="G788" s="2" t="s">
        <v>25</v>
      </c>
      <c r="H788" s="3">
        <v>41654</v>
      </c>
      <c r="I788" s="2">
        <f t="shared" si="12"/>
        <v>1.149</v>
      </c>
    </row>
    <row r="789" spans="1:9">
      <c r="A789" s="2" t="s">
        <v>750</v>
      </c>
      <c r="B789" s="2">
        <v>78047111</v>
      </c>
      <c r="C789" s="2">
        <v>5.3813399999999998</v>
      </c>
      <c r="D789" s="2">
        <v>6.18323</v>
      </c>
      <c r="E789" s="2" t="s">
        <v>24</v>
      </c>
      <c r="F789" s="2">
        <v>0.14899999999999999</v>
      </c>
      <c r="G789" s="2" t="s">
        <v>25</v>
      </c>
      <c r="H789" s="3">
        <v>41654</v>
      </c>
      <c r="I789" s="2">
        <f t="shared" si="12"/>
        <v>1.149</v>
      </c>
    </row>
    <row r="790" spans="1:9">
      <c r="A790" s="2" t="s">
        <v>751</v>
      </c>
      <c r="B790" s="2">
        <v>78047211</v>
      </c>
      <c r="C790" s="2">
        <v>6.0854400000000002</v>
      </c>
      <c r="D790" s="2">
        <v>6.9920799999999996</v>
      </c>
      <c r="E790" s="2" t="s">
        <v>24</v>
      </c>
      <c r="F790" s="2">
        <v>0.14899999999999999</v>
      </c>
      <c r="G790" s="2" t="s">
        <v>25</v>
      </c>
      <c r="H790" s="3">
        <v>41654</v>
      </c>
      <c r="I790" s="2">
        <f t="shared" si="12"/>
        <v>1.149</v>
      </c>
    </row>
    <row r="791" spans="1:9">
      <c r="A791" s="2" t="s">
        <v>752</v>
      </c>
      <c r="B791" s="2">
        <v>78031433</v>
      </c>
      <c r="C791" s="2">
        <v>3.9142100000000002</v>
      </c>
      <c r="D791" s="2">
        <v>4.4974699999999999</v>
      </c>
      <c r="E791" s="2" t="s">
        <v>24</v>
      </c>
      <c r="F791" s="2">
        <v>0.14899999999999999</v>
      </c>
      <c r="G791" s="2" t="s">
        <v>25</v>
      </c>
      <c r="H791" s="3">
        <v>41654</v>
      </c>
      <c r="I791" s="2">
        <f t="shared" si="12"/>
        <v>1.149</v>
      </c>
    </row>
    <row r="792" spans="1:9">
      <c r="A792" s="2" t="s">
        <v>753</v>
      </c>
      <c r="B792" s="2">
        <v>50458081001</v>
      </c>
      <c r="C792" s="2">
        <v>4.7049500000000002</v>
      </c>
      <c r="D792" s="2">
        <v>5.1707000000000001</v>
      </c>
      <c r="E792" s="2" t="s">
        <v>24</v>
      </c>
      <c r="F792" s="2">
        <v>9.9000000000000005E-2</v>
      </c>
      <c r="G792" s="2" t="s">
        <v>25</v>
      </c>
      <c r="H792" s="3">
        <v>41654</v>
      </c>
      <c r="I792" s="2">
        <f t="shared" si="12"/>
        <v>1.099</v>
      </c>
    </row>
    <row r="793" spans="1:9">
      <c r="A793" s="2" t="s">
        <v>754</v>
      </c>
      <c r="B793" s="2">
        <v>145237105</v>
      </c>
      <c r="C793" s="2">
        <v>5.1101400000000003</v>
      </c>
      <c r="D793" s="2">
        <v>5.4678500000000003</v>
      </c>
      <c r="E793" s="2" t="s">
        <v>24</v>
      </c>
      <c r="F793" s="2">
        <v>7.0000000000000007E-2</v>
      </c>
      <c r="G793" s="2" t="s">
        <v>25</v>
      </c>
      <c r="H793" s="3">
        <v>41654</v>
      </c>
      <c r="I793" s="2">
        <f t="shared" si="12"/>
        <v>1.07</v>
      </c>
    </row>
    <row r="794" spans="1:9">
      <c r="A794" s="2" t="s">
        <v>755</v>
      </c>
      <c r="B794" s="2">
        <v>64764030230</v>
      </c>
      <c r="C794" s="2">
        <v>11.58114</v>
      </c>
      <c r="D794" s="2">
        <v>12.727679999999999</v>
      </c>
      <c r="E794" s="2" t="s">
        <v>24</v>
      </c>
      <c r="F794" s="2">
        <v>9.9000000000000005E-2</v>
      </c>
      <c r="G794" s="2" t="s">
        <v>25</v>
      </c>
      <c r="H794" s="3">
        <v>41654</v>
      </c>
      <c r="I794" s="2">
        <f t="shared" si="12"/>
        <v>1.099</v>
      </c>
    </row>
    <row r="795" spans="1:9">
      <c r="A795" s="2" t="s">
        <v>756</v>
      </c>
      <c r="B795" s="2">
        <v>64764030430</v>
      </c>
      <c r="C795" s="2">
        <v>11.81583</v>
      </c>
      <c r="D795" s="2">
        <v>12.98559</v>
      </c>
      <c r="E795" s="2" t="s">
        <v>24</v>
      </c>
      <c r="F795" s="2">
        <v>9.9000000000000005E-2</v>
      </c>
      <c r="G795" s="2" t="s">
        <v>25</v>
      </c>
      <c r="H795" s="3">
        <v>41654</v>
      </c>
      <c r="I795" s="2">
        <f t="shared" si="12"/>
        <v>1.099</v>
      </c>
    </row>
    <row r="796" spans="1:9">
      <c r="A796" s="2" t="s">
        <v>757</v>
      </c>
      <c r="B796" s="2">
        <v>50458009405</v>
      </c>
      <c r="C796" s="2">
        <v>98.805269999999993</v>
      </c>
      <c r="D796" s="2">
        <v>108.58601</v>
      </c>
      <c r="E796" s="2" t="s">
        <v>24</v>
      </c>
      <c r="F796" s="2">
        <v>9.9000000000000005E-2</v>
      </c>
      <c r="G796" s="2" t="s">
        <v>25</v>
      </c>
      <c r="H796" s="3">
        <v>41654</v>
      </c>
      <c r="I796" s="2">
        <f t="shared" si="12"/>
        <v>1.099</v>
      </c>
    </row>
    <row r="797" spans="1:9">
      <c r="A797" s="2" t="s">
        <v>758</v>
      </c>
      <c r="B797" s="2">
        <v>50458009005</v>
      </c>
      <c r="C797" s="2">
        <v>22.21011</v>
      </c>
      <c r="D797" s="2">
        <v>24.408909999999999</v>
      </c>
      <c r="E797" s="2" t="s">
        <v>24</v>
      </c>
      <c r="F797" s="2">
        <v>9.9000000000000005E-2</v>
      </c>
      <c r="G797" s="2" t="s">
        <v>25</v>
      </c>
      <c r="H797" s="3">
        <v>41654</v>
      </c>
      <c r="I797" s="2">
        <f t="shared" si="12"/>
        <v>1.099</v>
      </c>
    </row>
    <row r="798" spans="1:9">
      <c r="A798" s="2" t="s">
        <v>759</v>
      </c>
      <c r="B798" s="2">
        <v>50458009105</v>
      </c>
      <c r="C798" s="2">
        <v>26.593489999999999</v>
      </c>
      <c r="D798" s="2">
        <v>29.22598</v>
      </c>
      <c r="E798" s="2" t="s">
        <v>24</v>
      </c>
      <c r="F798" s="2">
        <v>9.9000000000000005E-2</v>
      </c>
      <c r="G798" s="2" t="s">
        <v>25</v>
      </c>
      <c r="H798" s="3">
        <v>41654</v>
      </c>
      <c r="I798" s="2">
        <f t="shared" si="12"/>
        <v>1.099</v>
      </c>
    </row>
    <row r="799" spans="1:9">
      <c r="A799" s="2" t="s">
        <v>760</v>
      </c>
      <c r="B799" s="2">
        <v>50458009205</v>
      </c>
      <c r="C799" s="2">
        <v>49.046729999999997</v>
      </c>
      <c r="D799" s="2">
        <v>53.901380000000003</v>
      </c>
      <c r="E799" s="2" t="s">
        <v>24</v>
      </c>
      <c r="F799" s="2">
        <v>9.9000000000000005E-2</v>
      </c>
      <c r="G799" s="2" t="s">
        <v>25</v>
      </c>
      <c r="H799" s="3">
        <v>41654</v>
      </c>
      <c r="I799" s="2">
        <f t="shared" si="12"/>
        <v>1.099</v>
      </c>
    </row>
    <row r="800" spans="1:9">
      <c r="A800" s="2" t="s">
        <v>761</v>
      </c>
      <c r="B800" s="2">
        <v>50458009305</v>
      </c>
      <c r="C800" s="2">
        <v>73.771850000000001</v>
      </c>
      <c r="D800" s="2">
        <v>81.07526</v>
      </c>
      <c r="E800" s="2" t="s">
        <v>24</v>
      </c>
      <c r="F800" s="2">
        <v>9.9000000000000005E-2</v>
      </c>
      <c r="G800" s="2" t="s">
        <v>25</v>
      </c>
      <c r="H800" s="3">
        <v>41654</v>
      </c>
      <c r="I800" s="2">
        <f t="shared" si="12"/>
        <v>1.099</v>
      </c>
    </row>
    <row r="801" spans="1:9">
      <c r="A801" s="2" t="s">
        <v>762</v>
      </c>
      <c r="B801" s="2">
        <v>65924005</v>
      </c>
      <c r="C801" s="2">
        <v>21.382210000000001</v>
      </c>
      <c r="D801" s="2">
        <v>23.308530000000001</v>
      </c>
      <c r="E801" s="2" t="s">
        <v>24</v>
      </c>
      <c r="F801" s="2">
        <v>9.01E-2</v>
      </c>
      <c r="G801" s="2" t="s">
        <v>25</v>
      </c>
      <c r="H801" s="3">
        <v>41654</v>
      </c>
      <c r="I801" s="2">
        <f t="shared" si="12"/>
        <v>1.0901000000000001</v>
      </c>
    </row>
    <row r="802" spans="1:9">
      <c r="A802" s="2" t="s">
        <v>763</v>
      </c>
      <c r="B802" s="2">
        <v>7365022</v>
      </c>
      <c r="C802" s="2">
        <v>1.13036</v>
      </c>
      <c r="D802" s="2">
        <v>1.22075</v>
      </c>
      <c r="E802" s="2" t="s">
        <v>24</v>
      </c>
      <c r="F802" s="2">
        <v>0.08</v>
      </c>
      <c r="G802" s="2" t="s">
        <v>25</v>
      </c>
      <c r="H802" s="3">
        <v>41654</v>
      </c>
      <c r="I802" s="2">
        <f t="shared" si="12"/>
        <v>1.08</v>
      </c>
    </row>
    <row r="803" spans="1:9">
      <c r="A803" s="2" t="s">
        <v>764</v>
      </c>
      <c r="B803" s="2">
        <v>59676027801</v>
      </c>
      <c r="C803" s="2">
        <v>22.922560000000001</v>
      </c>
      <c r="D803" s="2">
        <v>24.73321</v>
      </c>
      <c r="E803" s="2" t="s">
        <v>24</v>
      </c>
      <c r="F803" s="2">
        <v>7.9000000000000001E-2</v>
      </c>
      <c r="G803" s="2" t="s">
        <v>25</v>
      </c>
      <c r="H803" s="3">
        <v>41654</v>
      </c>
      <c r="I803" s="2">
        <f t="shared" si="12"/>
        <v>1.079</v>
      </c>
    </row>
    <row r="804" spans="1:9">
      <c r="A804" s="2" t="s">
        <v>765</v>
      </c>
      <c r="B804" s="2">
        <v>187510001</v>
      </c>
      <c r="C804" s="2">
        <v>5.5193700000000003</v>
      </c>
      <c r="D804" s="2">
        <v>6.0160600000000004</v>
      </c>
      <c r="E804" s="2" t="s">
        <v>24</v>
      </c>
      <c r="F804" s="2">
        <v>0.09</v>
      </c>
      <c r="G804" s="2" t="s">
        <v>25</v>
      </c>
      <c r="H804" s="3">
        <v>41654</v>
      </c>
      <c r="I804" s="2">
        <f t="shared" si="12"/>
        <v>1.0900000000000001</v>
      </c>
    </row>
    <row r="805" spans="1:9">
      <c r="A805" s="2" t="s">
        <v>765</v>
      </c>
      <c r="B805" s="2">
        <v>187510102</v>
      </c>
      <c r="C805" s="2">
        <v>5.5063899999999997</v>
      </c>
      <c r="D805" s="2">
        <v>6.0019099999999996</v>
      </c>
      <c r="E805" s="2" t="s">
        <v>24</v>
      </c>
      <c r="F805" s="2">
        <v>0.09</v>
      </c>
      <c r="G805" s="2" t="s">
        <v>25</v>
      </c>
      <c r="H805" s="3">
        <v>41654</v>
      </c>
      <c r="I805" s="2">
        <f t="shared" si="12"/>
        <v>1.0900000000000001</v>
      </c>
    </row>
    <row r="806" spans="1:9">
      <c r="A806" s="2" t="s">
        <v>765</v>
      </c>
      <c r="B806" s="2">
        <v>187510203</v>
      </c>
      <c r="C806" s="2">
        <v>5.5276699999999996</v>
      </c>
      <c r="D806" s="2">
        <v>6.0251599999999996</v>
      </c>
      <c r="E806" s="2" t="s">
        <v>24</v>
      </c>
      <c r="F806" s="2">
        <v>0.09</v>
      </c>
      <c r="G806" s="2" t="s">
        <v>25</v>
      </c>
      <c r="H806" s="3">
        <v>41654</v>
      </c>
      <c r="I806" s="2">
        <f t="shared" si="12"/>
        <v>1.0900000000000001</v>
      </c>
    </row>
    <row r="807" spans="1:9">
      <c r="A807" s="2" t="s">
        <v>766</v>
      </c>
      <c r="B807" s="2">
        <v>50458009801</v>
      </c>
      <c r="C807" s="2">
        <v>5.5275800000000004</v>
      </c>
      <c r="D807" s="2">
        <v>6.0748100000000003</v>
      </c>
      <c r="E807" s="2" t="s">
        <v>24</v>
      </c>
      <c r="F807" s="2">
        <v>9.9000000000000005E-2</v>
      </c>
      <c r="G807" s="2" t="s">
        <v>25</v>
      </c>
      <c r="H807" s="3">
        <v>41654</v>
      </c>
      <c r="I807" s="2">
        <f t="shared" si="12"/>
        <v>1.099</v>
      </c>
    </row>
    <row r="808" spans="1:9">
      <c r="A808" s="2" t="s">
        <v>767</v>
      </c>
      <c r="B808" s="2">
        <v>173066200</v>
      </c>
      <c r="C808" s="2">
        <v>13.061059999999999</v>
      </c>
      <c r="D808" s="2">
        <v>14.36716</v>
      </c>
      <c r="E808" s="2" t="s">
        <v>24</v>
      </c>
      <c r="F808" s="2">
        <v>0.1</v>
      </c>
      <c r="G808" s="2" t="s">
        <v>25</v>
      </c>
      <c r="H808" s="3">
        <v>41654</v>
      </c>
      <c r="I808" s="2">
        <f t="shared" si="12"/>
        <v>1.1000000000000001</v>
      </c>
    </row>
    <row r="809" spans="1:9">
      <c r="A809" s="2" t="s">
        <v>768</v>
      </c>
      <c r="B809" s="2">
        <v>78060120</v>
      </c>
      <c r="C809" s="2">
        <v>11.20603</v>
      </c>
      <c r="D809" s="2">
        <v>12.315429999999999</v>
      </c>
      <c r="E809" s="2" t="s">
        <v>24</v>
      </c>
      <c r="F809" s="2">
        <v>9.9000000000000005E-2</v>
      </c>
      <c r="G809" s="2" t="s">
        <v>25</v>
      </c>
      <c r="H809" s="3">
        <v>41654</v>
      </c>
      <c r="I809" s="2">
        <f t="shared" si="12"/>
        <v>1.099</v>
      </c>
    </row>
    <row r="810" spans="1:9">
      <c r="A810" s="2" t="s">
        <v>769</v>
      </c>
      <c r="B810" s="2">
        <v>78059620</v>
      </c>
      <c r="C810" s="2">
        <v>11.16225</v>
      </c>
      <c r="D810" s="2">
        <v>12.26732</v>
      </c>
      <c r="E810" s="2" t="s">
        <v>24</v>
      </c>
      <c r="F810" s="2">
        <v>9.9000000000000005E-2</v>
      </c>
      <c r="G810" s="2" t="s">
        <v>25</v>
      </c>
      <c r="H810" s="3">
        <v>41654</v>
      </c>
      <c r="I810" s="2">
        <f t="shared" si="12"/>
        <v>1.099</v>
      </c>
    </row>
    <row r="811" spans="1:9">
      <c r="A811" s="2" t="s">
        <v>770</v>
      </c>
      <c r="B811" s="2">
        <v>78059720</v>
      </c>
      <c r="C811" s="2">
        <v>11.174060000000001</v>
      </c>
      <c r="D811" s="2">
        <v>12.280290000000001</v>
      </c>
      <c r="E811" s="2" t="s">
        <v>24</v>
      </c>
      <c r="F811" s="2">
        <v>9.9000000000000005E-2</v>
      </c>
      <c r="G811" s="2" t="s">
        <v>25</v>
      </c>
      <c r="H811" s="3">
        <v>41654</v>
      </c>
      <c r="I811" s="2">
        <f t="shared" si="12"/>
        <v>1.099</v>
      </c>
    </row>
    <row r="812" spans="1:9">
      <c r="A812" s="2" t="s">
        <v>771</v>
      </c>
      <c r="B812" s="2">
        <v>78059820</v>
      </c>
      <c r="C812" s="2">
        <v>11.19477</v>
      </c>
      <c r="D812" s="2">
        <v>12.30306</v>
      </c>
      <c r="E812" s="2" t="s">
        <v>24</v>
      </c>
      <c r="F812" s="2">
        <v>9.9000000000000005E-2</v>
      </c>
      <c r="G812" s="2" t="s">
        <v>25</v>
      </c>
      <c r="H812" s="3">
        <v>41654</v>
      </c>
      <c r="I812" s="2">
        <f t="shared" si="12"/>
        <v>1.099</v>
      </c>
    </row>
    <row r="813" spans="1:9">
      <c r="A813" s="2" t="s">
        <v>772</v>
      </c>
      <c r="B813" s="2">
        <v>78059920</v>
      </c>
      <c r="C813" s="2">
        <v>11.17042</v>
      </c>
      <c r="D813" s="2">
        <v>12.276289999999999</v>
      </c>
      <c r="E813" s="2" t="s">
        <v>24</v>
      </c>
      <c r="F813" s="2">
        <v>9.9000000000000005E-2</v>
      </c>
      <c r="G813" s="2" t="s">
        <v>25</v>
      </c>
      <c r="H813" s="3">
        <v>41654</v>
      </c>
      <c r="I813" s="2">
        <f t="shared" si="12"/>
        <v>1.099</v>
      </c>
    </row>
    <row r="814" spans="1:9">
      <c r="A814" s="2" t="s">
        <v>773</v>
      </c>
      <c r="B814" s="2">
        <v>78024915</v>
      </c>
      <c r="C814" s="2">
        <v>18.193819999999999</v>
      </c>
      <c r="D814" s="2">
        <v>19.995010000000001</v>
      </c>
      <c r="E814" s="2" t="s">
        <v>24</v>
      </c>
      <c r="F814" s="2">
        <v>9.9000000000000005E-2</v>
      </c>
      <c r="G814" s="2" t="s">
        <v>25</v>
      </c>
      <c r="H814" s="3">
        <v>41654</v>
      </c>
      <c r="I814" s="2">
        <f t="shared" si="12"/>
        <v>1.099</v>
      </c>
    </row>
    <row r="815" spans="1:9">
      <c r="A815" s="2" t="s">
        <v>774</v>
      </c>
      <c r="B815" s="2">
        <v>75854030530</v>
      </c>
      <c r="C815" s="2">
        <v>4.0369299999999999</v>
      </c>
      <c r="D815" s="2">
        <v>4.4102699999999997</v>
      </c>
      <c r="E815" s="2" t="s">
        <v>24</v>
      </c>
      <c r="F815" s="2">
        <v>9.2499999999999999E-2</v>
      </c>
      <c r="G815" s="2" t="s">
        <v>25</v>
      </c>
      <c r="H815" s="3">
        <v>41654</v>
      </c>
      <c r="I815" s="2">
        <f t="shared" si="12"/>
        <v>1.0925</v>
      </c>
    </row>
    <row r="816" spans="1:9">
      <c r="A816" s="2" t="s">
        <v>775</v>
      </c>
      <c r="B816" s="2">
        <v>597005801</v>
      </c>
      <c r="C816" s="2">
        <v>5.0291899999999998</v>
      </c>
      <c r="D816" s="2">
        <v>5.5271299999999997</v>
      </c>
      <c r="E816" s="2" t="s">
        <v>24</v>
      </c>
      <c r="F816" s="2">
        <v>9.9000000000000005E-2</v>
      </c>
      <c r="G816" s="2" t="s">
        <v>25</v>
      </c>
      <c r="H816" s="3">
        <v>41654</v>
      </c>
      <c r="I816" s="2">
        <f t="shared" si="12"/>
        <v>1.099</v>
      </c>
    </row>
    <row r="817" spans="1:9">
      <c r="A817" s="2" t="s">
        <v>776</v>
      </c>
      <c r="B817" s="2">
        <v>173045301</v>
      </c>
      <c r="C817" s="2">
        <v>5.1333200000000003</v>
      </c>
      <c r="D817" s="2">
        <v>5.3900899999999998</v>
      </c>
      <c r="E817" s="2" t="s">
        <v>24</v>
      </c>
      <c r="F817" s="2">
        <v>0.05</v>
      </c>
      <c r="G817" s="2" t="s">
        <v>25</v>
      </c>
      <c r="H817" s="3">
        <v>41654</v>
      </c>
      <c r="I817" s="2">
        <f t="shared" si="12"/>
        <v>1.05</v>
      </c>
    </row>
    <row r="818" spans="1:9">
      <c r="A818" s="2" t="s">
        <v>777</v>
      </c>
      <c r="B818" s="2">
        <v>173060202</v>
      </c>
      <c r="C818" s="2">
        <v>2.04508</v>
      </c>
      <c r="D818" s="2">
        <v>2.1882999999999999</v>
      </c>
      <c r="E818" s="2" t="s">
        <v>24</v>
      </c>
      <c r="F818" s="2">
        <v>7.0000000000000007E-2</v>
      </c>
      <c r="G818" s="2" t="s">
        <v>25</v>
      </c>
      <c r="H818" s="3">
        <v>41654</v>
      </c>
      <c r="I818" s="2">
        <f t="shared" si="12"/>
        <v>1.07</v>
      </c>
    </row>
    <row r="819" spans="1:9">
      <c r="A819" s="2" t="s">
        <v>778</v>
      </c>
      <c r="B819" s="2">
        <v>173060102</v>
      </c>
      <c r="C819" s="2">
        <v>2.79034</v>
      </c>
      <c r="D819" s="2">
        <v>2.98569</v>
      </c>
      <c r="E819" s="2" t="s">
        <v>24</v>
      </c>
      <c r="F819" s="2">
        <v>7.0000000000000007E-2</v>
      </c>
      <c r="G819" s="2" t="s">
        <v>25</v>
      </c>
      <c r="H819" s="3">
        <v>41654</v>
      </c>
      <c r="I819" s="2">
        <f t="shared" si="12"/>
        <v>1.07</v>
      </c>
    </row>
    <row r="820" spans="1:9">
      <c r="A820" s="2" t="s">
        <v>779</v>
      </c>
      <c r="B820" s="2">
        <v>173060002</v>
      </c>
      <c r="C820" s="2">
        <v>1.9635</v>
      </c>
      <c r="D820" s="2">
        <v>2.1009799999999998</v>
      </c>
      <c r="E820" s="2" t="s">
        <v>24</v>
      </c>
      <c r="F820" s="2">
        <v>7.0000000000000007E-2</v>
      </c>
      <c r="G820" s="2" t="s">
        <v>25</v>
      </c>
      <c r="H820" s="3">
        <v>41654</v>
      </c>
      <c r="I820" s="2">
        <f t="shared" si="12"/>
        <v>1.07</v>
      </c>
    </row>
    <row r="821" spans="1:9">
      <c r="A821" s="2" t="s">
        <v>780</v>
      </c>
      <c r="B821" s="2">
        <v>173071920</v>
      </c>
      <c r="C821" s="2">
        <v>13.901490000000001</v>
      </c>
      <c r="D821" s="2">
        <v>14.874739999999999</v>
      </c>
      <c r="E821" s="2" t="s">
        <v>24</v>
      </c>
      <c r="F821" s="2">
        <v>7.0000000000000007E-2</v>
      </c>
      <c r="G821" s="2" t="s">
        <v>25</v>
      </c>
      <c r="H821" s="3">
        <v>41654</v>
      </c>
      <c r="I821" s="2">
        <f t="shared" si="12"/>
        <v>1.07</v>
      </c>
    </row>
    <row r="822" spans="1:9">
      <c r="A822" s="2" t="s">
        <v>781</v>
      </c>
      <c r="B822" s="2">
        <v>173072020</v>
      </c>
      <c r="C822" s="2">
        <v>21.51268</v>
      </c>
      <c r="D822" s="2">
        <v>23.01857</v>
      </c>
      <c r="E822" s="2" t="s">
        <v>24</v>
      </c>
      <c r="F822" s="2">
        <v>7.0000000000000007E-2</v>
      </c>
      <c r="G822" s="2" t="s">
        <v>25</v>
      </c>
      <c r="H822" s="3">
        <v>41654</v>
      </c>
      <c r="I822" s="2">
        <f t="shared" si="12"/>
        <v>1.07</v>
      </c>
    </row>
    <row r="823" spans="1:9">
      <c r="A823" s="2" t="s">
        <v>782</v>
      </c>
      <c r="B823" s="2">
        <v>173071820</v>
      </c>
      <c r="C823" s="2">
        <v>11.60238</v>
      </c>
      <c r="D823" s="2">
        <v>12.41489</v>
      </c>
      <c r="E823" s="2" t="s">
        <v>24</v>
      </c>
      <c r="F823" s="2">
        <v>7.0000000000000007E-2</v>
      </c>
      <c r="G823" s="2" t="s">
        <v>25</v>
      </c>
      <c r="H823" s="3">
        <v>41654</v>
      </c>
      <c r="I823" s="2">
        <f t="shared" si="12"/>
        <v>1.07</v>
      </c>
    </row>
    <row r="824" spans="1:9">
      <c r="A824" s="2" t="s">
        <v>783</v>
      </c>
      <c r="B824" s="2">
        <v>78060805</v>
      </c>
      <c r="C824" s="2">
        <v>6.9565000000000001</v>
      </c>
      <c r="D824" s="2">
        <v>7.6452</v>
      </c>
      <c r="E824" s="2" t="s">
        <v>24</v>
      </c>
      <c r="F824" s="2">
        <v>9.9000000000000005E-2</v>
      </c>
      <c r="G824" s="2" t="s">
        <v>25</v>
      </c>
      <c r="H824" s="3">
        <v>41654</v>
      </c>
      <c r="I824" s="2">
        <f t="shared" si="12"/>
        <v>1.099</v>
      </c>
    </row>
    <row r="825" spans="1:9">
      <c r="A825" s="2" t="s">
        <v>784</v>
      </c>
      <c r="B825" s="2">
        <v>78060905</v>
      </c>
      <c r="C825" s="2">
        <v>7.2713599999999996</v>
      </c>
      <c r="D825" s="2">
        <v>7.9912200000000002</v>
      </c>
      <c r="E825" s="2" t="s">
        <v>24</v>
      </c>
      <c r="F825" s="2">
        <v>9.9000000000000005E-2</v>
      </c>
      <c r="G825" s="2" t="s">
        <v>25</v>
      </c>
      <c r="H825" s="3">
        <v>41654</v>
      </c>
      <c r="I825" s="2">
        <f t="shared" si="12"/>
        <v>1.099</v>
      </c>
    </row>
    <row r="826" spans="1:9">
      <c r="A826" s="2" t="s">
        <v>785</v>
      </c>
      <c r="B826" s="2">
        <v>78040134</v>
      </c>
      <c r="C826" s="2">
        <v>61.962870000000002</v>
      </c>
      <c r="D826" s="2">
        <v>68.097200000000001</v>
      </c>
      <c r="E826" s="2" t="s">
        <v>24</v>
      </c>
      <c r="F826" s="2">
        <v>9.9000000000000005E-2</v>
      </c>
      <c r="G826" s="2" t="s">
        <v>25</v>
      </c>
      <c r="H826" s="3">
        <v>41654</v>
      </c>
      <c r="I826" s="2">
        <f t="shared" si="12"/>
        <v>1.099</v>
      </c>
    </row>
    <row r="827" spans="1:9">
      <c r="A827" s="2" t="s">
        <v>786</v>
      </c>
      <c r="B827" s="2">
        <v>78043815</v>
      </c>
      <c r="C827" s="2">
        <v>226.49966000000001</v>
      </c>
      <c r="D827" s="2">
        <v>248.92312000000001</v>
      </c>
      <c r="E827" s="2" t="s">
        <v>24</v>
      </c>
      <c r="F827" s="2">
        <v>9.9000000000000005E-2</v>
      </c>
      <c r="G827" s="2" t="s">
        <v>25</v>
      </c>
      <c r="H827" s="3">
        <v>41654</v>
      </c>
      <c r="I827" s="2">
        <f t="shared" si="12"/>
        <v>1.099</v>
      </c>
    </row>
    <row r="828" spans="1:9">
      <c r="A828" s="2" t="s">
        <v>787</v>
      </c>
      <c r="B828" s="2">
        <v>65175007</v>
      </c>
      <c r="C828" s="2">
        <v>82.542940000000002</v>
      </c>
      <c r="D828" s="2">
        <v>89.969329999999999</v>
      </c>
      <c r="E828" s="2" t="s">
        <v>24</v>
      </c>
      <c r="F828" s="2">
        <v>0.09</v>
      </c>
      <c r="G828" s="2" t="s">
        <v>25</v>
      </c>
      <c r="H828" s="3">
        <v>41654</v>
      </c>
      <c r="I828" s="2">
        <f t="shared" si="12"/>
        <v>1.0900000000000001</v>
      </c>
    </row>
    <row r="829" spans="1:9">
      <c r="A829" s="2" t="s">
        <v>788</v>
      </c>
      <c r="B829" s="2">
        <v>173073701</v>
      </c>
      <c r="C829" s="2">
        <v>32.709229999999998</v>
      </c>
      <c r="D829" s="2">
        <v>34.344360000000002</v>
      </c>
      <c r="E829" s="2" t="s">
        <v>24</v>
      </c>
      <c r="F829" s="2">
        <v>0.05</v>
      </c>
      <c r="G829" s="2" t="s">
        <v>25</v>
      </c>
      <c r="H829" s="3">
        <v>41654</v>
      </c>
      <c r="I829" s="2">
        <f t="shared" si="12"/>
        <v>1.05</v>
      </c>
    </row>
    <row r="830" spans="1:9">
      <c r="A830" s="2" t="s">
        <v>789</v>
      </c>
      <c r="B830" s="2">
        <v>173052300</v>
      </c>
      <c r="C830" s="2">
        <v>41.33278</v>
      </c>
      <c r="D830" s="2">
        <v>43.400239999999997</v>
      </c>
      <c r="E830" s="2" t="s">
        <v>24</v>
      </c>
      <c r="F830" s="2">
        <v>0.05</v>
      </c>
      <c r="G830" s="2" t="s">
        <v>25</v>
      </c>
      <c r="H830" s="3">
        <v>41654</v>
      </c>
      <c r="I830" s="2">
        <f t="shared" si="12"/>
        <v>1.05</v>
      </c>
    </row>
    <row r="831" spans="1:9">
      <c r="A831" s="2" t="s">
        <v>790</v>
      </c>
      <c r="B831" s="2">
        <v>173073601</v>
      </c>
      <c r="C831" s="2">
        <v>32.410640000000001</v>
      </c>
      <c r="D831" s="2">
        <v>34.030850000000001</v>
      </c>
      <c r="E831" s="2" t="s">
        <v>24</v>
      </c>
      <c r="F831" s="2">
        <v>0.05</v>
      </c>
      <c r="G831" s="2" t="s">
        <v>25</v>
      </c>
      <c r="H831" s="3">
        <v>41654</v>
      </c>
      <c r="I831" s="2">
        <f t="shared" si="12"/>
        <v>1.05</v>
      </c>
    </row>
    <row r="832" spans="1:9">
      <c r="A832" s="2" t="s">
        <v>791</v>
      </c>
      <c r="B832" s="2">
        <v>173047900</v>
      </c>
      <c r="C832" s="2">
        <v>203.11199999999999</v>
      </c>
      <c r="D832" s="2">
        <v>213.26963000000001</v>
      </c>
      <c r="E832" s="2" t="s">
        <v>24</v>
      </c>
      <c r="F832" s="2">
        <v>0.05</v>
      </c>
      <c r="G832" s="2" t="s">
        <v>25</v>
      </c>
      <c r="H832" s="3">
        <v>41654</v>
      </c>
      <c r="I832" s="2">
        <f t="shared" si="12"/>
        <v>1.05</v>
      </c>
    </row>
    <row r="833" spans="1:9">
      <c r="A833" s="2" t="s">
        <v>792</v>
      </c>
      <c r="B833" s="2">
        <v>59676057001</v>
      </c>
      <c r="C833" s="2">
        <v>6.9665100000000004</v>
      </c>
      <c r="D833" s="2">
        <v>7.5168600000000003</v>
      </c>
      <c r="E833" s="2" t="s">
        <v>24</v>
      </c>
      <c r="F833" s="2">
        <v>7.9000000000000001E-2</v>
      </c>
      <c r="G833" s="2" t="s">
        <v>25</v>
      </c>
      <c r="H833" s="3">
        <v>41654</v>
      </c>
      <c r="I833" s="2">
        <f t="shared" si="12"/>
        <v>1.079</v>
      </c>
    </row>
    <row r="834" spans="1:9">
      <c r="A834" s="2" t="s">
        <v>793</v>
      </c>
      <c r="B834" s="2">
        <v>59676057101</v>
      </c>
      <c r="C834" s="2">
        <v>13.91911</v>
      </c>
      <c r="D834" s="2">
        <v>15.01872</v>
      </c>
      <c r="E834" s="2" t="s">
        <v>24</v>
      </c>
      <c r="F834" s="2">
        <v>7.9000000000000001E-2</v>
      </c>
      <c r="G834" s="2" t="s">
        <v>25</v>
      </c>
      <c r="H834" s="3">
        <v>41654</v>
      </c>
      <c r="I834" s="2">
        <f t="shared" si="12"/>
        <v>1.079</v>
      </c>
    </row>
    <row r="835" spans="1:9">
      <c r="A835" s="2" t="s">
        <v>794</v>
      </c>
      <c r="B835" s="2">
        <v>50458056201</v>
      </c>
      <c r="C835" s="2">
        <v>1142.5583300000001</v>
      </c>
      <c r="D835" s="2">
        <v>1176.8350800000001</v>
      </c>
      <c r="E835" s="2" t="s">
        <v>24</v>
      </c>
      <c r="F835" s="2">
        <v>0.03</v>
      </c>
      <c r="G835" s="2" t="s">
        <v>25</v>
      </c>
      <c r="H835" s="3">
        <v>41654</v>
      </c>
      <c r="I835" s="2">
        <f t="shared" ref="I835:I898" si="13">1+F835</f>
        <v>1.03</v>
      </c>
    </row>
    <row r="836" spans="1:9">
      <c r="A836" s="2" t="s">
        <v>795</v>
      </c>
      <c r="B836" s="2">
        <v>50458056301</v>
      </c>
      <c r="C836" s="2">
        <v>1146.8242600000001</v>
      </c>
      <c r="D836" s="2">
        <v>1181.2289900000001</v>
      </c>
      <c r="E836" s="2" t="s">
        <v>24</v>
      </c>
      <c r="F836" s="2">
        <v>0.03</v>
      </c>
      <c r="G836" s="2" t="s">
        <v>25</v>
      </c>
      <c r="H836" s="3">
        <v>41654</v>
      </c>
      <c r="I836" s="2">
        <f t="shared" si="13"/>
        <v>1.03</v>
      </c>
    </row>
    <row r="837" spans="1:9">
      <c r="A837" s="2" t="s">
        <v>796</v>
      </c>
      <c r="B837" s="2">
        <v>50458056401</v>
      </c>
      <c r="C837" s="2">
        <v>1148.35384</v>
      </c>
      <c r="D837" s="2">
        <v>1182.8044600000001</v>
      </c>
      <c r="E837" s="2" t="s">
        <v>24</v>
      </c>
      <c r="F837" s="2">
        <v>0.03</v>
      </c>
      <c r="G837" s="2" t="s">
        <v>25</v>
      </c>
      <c r="H837" s="3">
        <v>41654</v>
      </c>
      <c r="I837" s="2">
        <f t="shared" si="13"/>
        <v>1.03</v>
      </c>
    </row>
    <row r="838" spans="1:9">
      <c r="A838" s="2" t="s">
        <v>797</v>
      </c>
      <c r="B838" s="2">
        <v>50458056001</v>
      </c>
      <c r="C838" s="2">
        <v>1141.664</v>
      </c>
      <c r="D838" s="2">
        <v>1175.91392</v>
      </c>
      <c r="E838" s="2" t="s">
        <v>24</v>
      </c>
      <c r="F838" s="2">
        <v>0.03</v>
      </c>
      <c r="G838" s="2" t="s">
        <v>25</v>
      </c>
      <c r="H838" s="3">
        <v>41654</v>
      </c>
      <c r="I838" s="2">
        <f t="shared" si="13"/>
        <v>1.03</v>
      </c>
    </row>
    <row r="839" spans="1:9">
      <c r="A839" s="2" t="s">
        <v>798</v>
      </c>
      <c r="B839" s="2">
        <v>50458056101</v>
      </c>
      <c r="C839" s="2">
        <v>1150.6105399999999</v>
      </c>
      <c r="D839" s="2">
        <v>1185.12886</v>
      </c>
      <c r="E839" s="2" t="s">
        <v>24</v>
      </c>
      <c r="F839" s="2">
        <v>0.03</v>
      </c>
      <c r="G839" s="2" t="s">
        <v>25</v>
      </c>
      <c r="H839" s="3">
        <v>41654</v>
      </c>
      <c r="I839" s="2">
        <f t="shared" si="13"/>
        <v>1.03</v>
      </c>
    </row>
    <row r="840" spans="1:9">
      <c r="A840" s="2" t="s">
        <v>799</v>
      </c>
      <c r="B840" s="2">
        <v>50458014030</v>
      </c>
      <c r="C840" s="2">
        <v>8.5018399999999996</v>
      </c>
      <c r="D840" s="2">
        <v>9.3432700000000004</v>
      </c>
      <c r="E840" s="2" t="s">
        <v>24</v>
      </c>
      <c r="F840" s="2">
        <v>9.9000000000000005E-2</v>
      </c>
      <c r="G840" s="2" t="s">
        <v>25</v>
      </c>
      <c r="H840" s="3">
        <v>41654</v>
      </c>
      <c r="I840" s="2">
        <f t="shared" si="13"/>
        <v>1.099</v>
      </c>
    </row>
    <row r="841" spans="1:9">
      <c r="A841" s="2" t="s">
        <v>800</v>
      </c>
      <c r="B841" s="2">
        <v>50458014130</v>
      </c>
      <c r="C841" s="2">
        <v>8.5091999999999999</v>
      </c>
      <c r="D841" s="2">
        <v>9.3513500000000001</v>
      </c>
      <c r="E841" s="2" t="s">
        <v>24</v>
      </c>
      <c r="F841" s="2">
        <v>9.9000000000000005E-2</v>
      </c>
      <c r="G841" s="2" t="s">
        <v>25</v>
      </c>
      <c r="H841" s="3">
        <v>41654</v>
      </c>
      <c r="I841" s="2">
        <f t="shared" si="13"/>
        <v>1.099</v>
      </c>
    </row>
    <row r="842" spans="1:9">
      <c r="A842" s="2" t="s">
        <v>801</v>
      </c>
      <c r="B842" s="2">
        <v>173080913</v>
      </c>
      <c r="C842" s="2">
        <v>4.1973599999999998</v>
      </c>
      <c r="D842" s="2">
        <v>4.4912799999999997</v>
      </c>
      <c r="E842" s="2" t="s">
        <v>24</v>
      </c>
      <c r="F842" s="2">
        <v>7.0000000000000007E-2</v>
      </c>
      <c r="G842" s="2" t="s">
        <v>25</v>
      </c>
      <c r="H842" s="3">
        <v>41654</v>
      </c>
      <c r="I842" s="2">
        <f t="shared" si="13"/>
        <v>1.07</v>
      </c>
    </row>
    <row r="843" spans="1:9">
      <c r="A843" s="2" t="s">
        <v>802</v>
      </c>
      <c r="B843" s="2">
        <v>597014818</v>
      </c>
      <c r="C843" s="2">
        <v>4.1520700000000001</v>
      </c>
      <c r="D843" s="2">
        <v>4.6436700000000002</v>
      </c>
      <c r="E843" s="2" t="s">
        <v>24</v>
      </c>
      <c r="F843" s="2">
        <v>0.11840000000000001</v>
      </c>
      <c r="G843" s="2" t="s">
        <v>25</v>
      </c>
      <c r="H843" s="3">
        <v>41654</v>
      </c>
      <c r="I843" s="2">
        <f t="shared" si="13"/>
        <v>1.1184000000000001</v>
      </c>
    </row>
    <row r="844" spans="1:9">
      <c r="A844" s="2" t="s">
        <v>803</v>
      </c>
      <c r="B844" s="2">
        <v>597014618</v>
      </c>
      <c r="C844" s="2">
        <v>4.0954499999999996</v>
      </c>
      <c r="D844" s="2">
        <v>4.5803500000000001</v>
      </c>
      <c r="E844" s="2" t="s">
        <v>24</v>
      </c>
      <c r="F844" s="2">
        <v>0.11840000000000001</v>
      </c>
      <c r="G844" s="2" t="s">
        <v>25</v>
      </c>
      <c r="H844" s="3">
        <v>41654</v>
      </c>
      <c r="I844" s="2">
        <f t="shared" si="13"/>
        <v>1.1184000000000001</v>
      </c>
    </row>
    <row r="845" spans="1:9">
      <c r="A845" s="2" t="s">
        <v>804</v>
      </c>
      <c r="B845" s="2">
        <v>597014718</v>
      </c>
      <c r="C845" s="2">
        <v>4.1104399999999996</v>
      </c>
      <c r="D845" s="2">
        <v>4.5971200000000003</v>
      </c>
      <c r="E845" s="2" t="s">
        <v>24</v>
      </c>
      <c r="F845" s="2">
        <v>0.11840000000000001</v>
      </c>
      <c r="G845" s="2" t="s">
        <v>25</v>
      </c>
      <c r="H845" s="3">
        <v>41654</v>
      </c>
      <c r="I845" s="2">
        <f t="shared" si="13"/>
        <v>1.1184000000000001</v>
      </c>
    </row>
    <row r="846" spans="1:9">
      <c r="A846" s="2" t="s">
        <v>805</v>
      </c>
      <c r="B846" s="2">
        <v>64764033760</v>
      </c>
      <c r="C846" s="2">
        <v>4.1317700000000004</v>
      </c>
      <c r="D846" s="2">
        <v>4.5407799999999998</v>
      </c>
      <c r="E846" s="2" t="s">
        <v>24</v>
      </c>
      <c r="F846" s="2">
        <v>9.9000000000000005E-2</v>
      </c>
      <c r="G846" s="2" t="s">
        <v>25</v>
      </c>
      <c r="H846" s="3">
        <v>41654</v>
      </c>
      <c r="I846" s="2">
        <f t="shared" si="13"/>
        <v>1.099</v>
      </c>
    </row>
    <row r="847" spans="1:9">
      <c r="A847" s="2" t="s">
        <v>806</v>
      </c>
      <c r="B847" s="2">
        <v>4006801</v>
      </c>
      <c r="C847" s="2">
        <v>1.8188200000000001</v>
      </c>
      <c r="D847" s="2">
        <v>1.9824900000000001</v>
      </c>
      <c r="E847" s="2" t="s">
        <v>24</v>
      </c>
      <c r="F847" s="2">
        <v>0.09</v>
      </c>
      <c r="G847" s="2" t="s">
        <v>25</v>
      </c>
      <c r="H847" s="3">
        <v>41654</v>
      </c>
      <c r="I847" s="2">
        <f t="shared" si="13"/>
        <v>1.0900000000000001</v>
      </c>
    </row>
    <row r="848" spans="1:9">
      <c r="A848" s="2" t="s">
        <v>807</v>
      </c>
      <c r="B848" s="2">
        <v>4005801</v>
      </c>
      <c r="C848" s="2">
        <v>2.0543999999999998</v>
      </c>
      <c r="D848" s="2">
        <v>2.2393200000000002</v>
      </c>
      <c r="E848" s="2" t="s">
        <v>24</v>
      </c>
      <c r="F848" s="2">
        <v>0.09</v>
      </c>
      <c r="G848" s="2" t="s">
        <v>25</v>
      </c>
      <c r="H848" s="3">
        <v>41654</v>
      </c>
      <c r="I848" s="2">
        <f t="shared" si="13"/>
        <v>1.0900000000000001</v>
      </c>
    </row>
    <row r="849" spans="1:9">
      <c r="A849" s="2" t="s">
        <v>808</v>
      </c>
      <c r="B849" s="2">
        <v>4009801</v>
      </c>
      <c r="C849" s="2">
        <v>2.8976999999999999</v>
      </c>
      <c r="D849" s="2">
        <v>3.1585200000000002</v>
      </c>
      <c r="E849" s="2" t="s">
        <v>24</v>
      </c>
      <c r="F849" s="2">
        <v>0.09</v>
      </c>
      <c r="G849" s="2" t="s">
        <v>25</v>
      </c>
      <c r="H849" s="3">
        <v>41654</v>
      </c>
      <c r="I849" s="2">
        <f t="shared" si="13"/>
        <v>1.0900000000000001</v>
      </c>
    </row>
    <row r="850" spans="1:9">
      <c r="A850" s="2" t="s">
        <v>809</v>
      </c>
      <c r="B850" s="2">
        <v>173064255</v>
      </c>
      <c r="C850" s="2">
        <v>7.0566199999999997</v>
      </c>
      <c r="D850" s="2">
        <v>7.5505899999999997</v>
      </c>
      <c r="E850" s="2" t="s">
        <v>24</v>
      </c>
      <c r="F850" s="2">
        <v>7.0000000000000007E-2</v>
      </c>
      <c r="G850" s="2" t="s">
        <v>25</v>
      </c>
      <c r="H850" s="3">
        <v>41654</v>
      </c>
      <c r="I850" s="2">
        <f t="shared" si="13"/>
        <v>1.07</v>
      </c>
    </row>
    <row r="851" spans="1:9">
      <c r="A851" s="2" t="s">
        <v>810</v>
      </c>
      <c r="B851" s="2">
        <v>173064360</v>
      </c>
      <c r="C851" s="2">
        <v>7.8156600000000003</v>
      </c>
      <c r="D851" s="2">
        <v>8.3627599999999997</v>
      </c>
      <c r="E851" s="2" t="s">
        <v>24</v>
      </c>
      <c r="F851" s="2">
        <v>7.0000000000000007E-2</v>
      </c>
      <c r="G851" s="2" t="s">
        <v>25</v>
      </c>
      <c r="H851" s="3">
        <v>41654</v>
      </c>
      <c r="I851" s="2">
        <f t="shared" si="13"/>
        <v>1.07</v>
      </c>
    </row>
    <row r="852" spans="1:9">
      <c r="A852" s="2" t="s">
        <v>811</v>
      </c>
      <c r="B852" s="2">
        <v>173064460</v>
      </c>
      <c r="C852" s="2">
        <v>8.4986300000000004</v>
      </c>
      <c r="D852" s="2">
        <v>9.0935400000000008</v>
      </c>
      <c r="E852" s="2" t="s">
        <v>24</v>
      </c>
      <c r="F852" s="2">
        <v>7.0000000000000007E-2</v>
      </c>
      <c r="G852" s="2" t="s">
        <v>25</v>
      </c>
      <c r="H852" s="3">
        <v>41654</v>
      </c>
      <c r="I852" s="2">
        <f t="shared" si="13"/>
        <v>1.07</v>
      </c>
    </row>
    <row r="853" spans="1:9">
      <c r="A853" s="2" t="s">
        <v>812</v>
      </c>
      <c r="B853" s="2">
        <v>173052700</v>
      </c>
      <c r="C853" s="2">
        <v>6.5949099999999996</v>
      </c>
      <c r="D853" s="2">
        <v>7.0565499999999997</v>
      </c>
      <c r="E853" s="2" t="s">
        <v>24</v>
      </c>
      <c r="F853" s="2">
        <v>7.0000000000000007E-2</v>
      </c>
      <c r="G853" s="2" t="s">
        <v>25</v>
      </c>
      <c r="H853" s="3">
        <v>41654</v>
      </c>
      <c r="I853" s="2">
        <f t="shared" si="13"/>
        <v>1.07</v>
      </c>
    </row>
    <row r="854" spans="1:9">
      <c r="A854" s="2" t="s">
        <v>813</v>
      </c>
      <c r="B854" s="2">
        <v>173063302</v>
      </c>
      <c r="C854" s="2">
        <v>6.2720500000000001</v>
      </c>
      <c r="D854" s="2">
        <v>6.7110900000000004</v>
      </c>
      <c r="E854" s="2" t="s">
        <v>24</v>
      </c>
      <c r="F854" s="2">
        <v>7.0000000000000007E-2</v>
      </c>
      <c r="G854" s="2" t="s">
        <v>25</v>
      </c>
      <c r="H854" s="3">
        <v>41654</v>
      </c>
      <c r="I854" s="2">
        <f t="shared" si="13"/>
        <v>1.07</v>
      </c>
    </row>
    <row r="855" spans="1:9">
      <c r="A855" s="2" t="s">
        <v>814</v>
      </c>
      <c r="B855" s="2">
        <v>173077602</v>
      </c>
      <c r="C855" s="2">
        <v>6.6806299999999998</v>
      </c>
      <c r="D855" s="2">
        <v>7.34856</v>
      </c>
      <c r="E855" s="2" t="s">
        <v>24</v>
      </c>
      <c r="F855" s="2">
        <v>0.1</v>
      </c>
      <c r="G855" s="2" t="s">
        <v>25</v>
      </c>
      <c r="H855" s="3">
        <v>41654</v>
      </c>
      <c r="I855" s="2">
        <f t="shared" si="13"/>
        <v>1.1000000000000001</v>
      </c>
    </row>
    <row r="856" spans="1:9">
      <c r="A856" s="2" t="s">
        <v>815</v>
      </c>
      <c r="B856" s="2">
        <v>173077702</v>
      </c>
      <c r="C856" s="2">
        <v>7.9475300000000004</v>
      </c>
      <c r="D856" s="2">
        <v>8.7422799999999992</v>
      </c>
      <c r="E856" s="2" t="s">
        <v>24</v>
      </c>
      <c r="F856" s="2">
        <v>0.1</v>
      </c>
      <c r="G856" s="2" t="s">
        <v>25</v>
      </c>
      <c r="H856" s="3">
        <v>41654</v>
      </c>
      <c r="I856" s="2">
        <f t="shared" si="13"/>
        <v>1.1000000000000001</v>
      </c>
    </row>
    <row r="857" spans="1:9">
      <c r="A857" s="2" t="s">
        <v>816</v>
      </c>
      <c r="B857" s="2">
        <v>173077202</v>
      </c>
      <c r="C857" s="2">
        <v>5.8018599999999996</v>
      </c>
      <c r="D857" s="2">
        <v>6.3820499999999996</v>
      </c>
      <c r="E857" s="2" t="s">
        <v>24</v>
      </c>
      <c r="F857" s="2">
        <v>0.1</v>
      </c>
      <c r="G857" s="2" t="s">
        <v>25</v>
      </c>
      <c r="H857" s="3">
        <v>41654</v>
      </c>
      <c r="I857" s="2">
        <f t="shared" si="13"/>
        <v>1.1000000000000001</v>
      </c>
    </row>
    <row r="858" spans="1:9">
      <c r="A858" s="2" t="s">
        <v>817</v>
      </c>
      <c r="B858" s="2">
        <v>173077402</v>
      </c>
      <c r="C858" s="2">
        <v>6.3592599999999999</v>
      </c>
      <c r="D858" s="2">
        <v>6.99512</v>
      </c>
      <c r="E858" s="2" t="s">
        <v>24</v>
      </c>
      <c r="F858" s="2">
        <v>0.1</v>
      </c>
      <c r="G858" s="2" t="s">
        <v>25</v>
      </c>
      <c r="H858" s="3">
        <v>41654</v>
      </c>
      <c r="I858" s="2">
        <f t="shared" si="13"/>
        <v>1.1000000000000001</v>
      </c>
    </row>
    <row r="859" spans="1:9">
      <c r="A859" s="2" t="s">
        <v>818</v>
      </c>
      <c r="B859" s="2">
        <v>173077800</v>
      </c>
      <c r="C859" s="2">
        <v>8.3058300000000003</v>
      </c>
      <c r="D859" s="2">
        <v>9.1364099999999997</v>
      </c>
      <c r="E859" s="2" t="s">
        <v>24</v>
      </c>
      <c r="F859" s="2">
        <v>0.1</v>
      </c>
      <c r="G859" s="2" t="s">
        <v>25</v>
      </c>
      <c r="H859" s="3">
        <v>41654</v>
      </c>
      <c r="I859" s="2">
        <f t="shared" si="13"/>
        <v>1.1000000000000001</v>
      </c>
    </row>
    <row r="860" spans="1:9">
      <c r="A860" s="2" t="s">
        <v>819</v>
      </c>
      <c r="B860" s="2">
        <v>173059402</v>
      </c>
      <c r="C860" s="2">
        <v>6.4290399999999996</v>
      </c>
      <c r="D860" s="2">
        <v>6.8790800000000001</v>
      </c>
      <c r="E860" s="2" t="s">
        <v>24</v>
      </c>
      <c r="F860" s="2">
        <v>7.0000000000000007E-2</v>
      </c>
      <c r="G860" s="2" t="s">
        <v>25</v>
      </c>
      <c r="H860" s="3">
        <v>41654</v>
      </c>
      <c r="I860" s="2">
        <f t="shared" si="13"/>
        <v>1.07</v>
      </c>
    </row>
    <row r="861" spans="1:9">
      <c r="A861" s="2" t="s">
        <v>820</v>
      </c>
      <c r="B861" s="2">
        <v>78017605</v>
      </c>
      <c r="C861" s="2">
        <v>4.1680299999999999</v>
      </c>
      <c r="D861" s="2">
        <v>4.5806300000000002</v>
      </c>
      <c r="E861" s="2" t="s">
        <v>24</v>
      </c>
      <c r="F861" s="2">
        <v>9.9000000000000005E-2</v>
      </c>
      <c r="G861" s="2" t="s">
        <v>25</v>
      </c>
      <c r="H861" s="3">
        <v>41654</v>
      </c>
      <c r="I861" s="2">
        <f t="shared" si="13"/>
        <v>1.099</v>
      </c>
    </row>
    <row r="862" spans="1:9">
      <c r="A862" s="2" t="s">
        <v>821</v>
      </c>
      <c r="B862" s="2">
        <v>78035405</v>
      </c>
      <c r="C862" s="2">
        <v>5.2552700000000003</v>
      </c>
      <c r="D862" s="2">
        <v>6.0382300000000004</v>
      </c>
      <c r="E862" s="2" t="s">
        <v>24</v>
      </c>
      <c r="F862" s="2">
        <v>0.14899999999999999</v>
      </c>
      <c r="G862" s="2" t="s">
        <v>25</v>
      </c>
      <c r="H862" s="3">
        <v>41654</v>
      </c>
      <c r="I862" s="2">
        <f t="shared" si="13"/>
        <v>1.149</v>
      </c>
    </row>
    <row r="863" spans="1:9">
      <c r="A863" s="2" t="s">
        <v>822</v>
      </c>
      <c r="B863" s="2">
        <v>50458092010</v>
      </c>
      <c r="C863" s="2">
        <v>19.072030000000002</v>
      </c>
      <c r="D863" s="2">
        <v>20.960159999999998</v>
      </c>
      <c r="E863" s="2" t="s">
        <v>24</v>
      </c>
      <c r="F863" s="2">
        <v>9.9000000000000005E-2</v>
      </c>
      <c r="G863" s="2" t="s">
        <v>25</v>
      </c>
      <c r="H863" s="3">
        <v>41654</v>
      </c>
      <c r="I863" s="2">
        <f t="shared" si="13"/>
        <v>1.099</v>
      </c>
    </row>
    <row r="864" spans="1:9">
      <c r="A864" s="2" t="s">
        <v>823</v>
      </c>
      <c r="B864" s="2">
        <v>50458092510</v>
      </c>
      <c r="C864" s="2">
        <v>22.169560000000001</v>
      </c>
      <c r="D864" s="2">
        <v>24.364339999999999</v>
      </c>
      <c r="E864" s="2" t="s">
        <v>24</v>
      </c>
      <c r="F864" s="2">
        <v>9.9000000000000005E-2</v>
      </c>
      <c r="G864" s="2" t="s">
        <v>25</v>
      </c>
      <c r="H864" s="3">
        <v>41654</v>
      </c>
      <c r="I864" s="2">
        <f t="shared" si="13"/>
        <v>1.099</v>
      </c>
    </row>
    <row r="865" spans="1:9">
      <c r="A865" s="2" t="s">
        <v>824</v>
      </c>
      <c r="B865" s="2">
        <v>50458093010</v>
      </c>
      <c r="C865" s="2">
        <v>41.745600000000003</v>
      </c>
      <c r="D865" s="2">
        <v>45.878</v>
      </c>
      <c r="E865" s="2" t="s">
        <v>24</v>
      </c>
      <c r="F865" s="2">
        <v>9.9000000000000005E-2</v>
      </c>
      <c r="G865" s="2" t="s">
        <v>25</v>
      </c>
      <c r="H865" s="3">
        <v>41654</v>
      </c>
      <c r="I865" s="2">
        <f t="shared" si="13"/>
        <v>1.099</v>
      </c>
    </row>
    <row r="866" spans="1:9">
      <c r="A866" s="2" t="s">
        <v>825</v>
      </c>
      <c r="B866" s="2">
        <v>173083013</v>
      </c>
      <c r="C866" s="2">
        <v>24.625489999999999</v>
      </c>
      <c r="D866" s="2">
        <v>26.84178</v>
      </c>
      <c r="E866" s="2" t="s">
        <v>24</v>
      </c>
      <c r="F866" s="2">
        <v>0.09</v>
      </c>
      <c r="G866" s="2" t="s">
        <v>25</v>
      </c>
      <c r="H866" s="3">
        <v>41654</v>
      </c>
      <c r="I866" s="2">
        <f t="shared" si="13"/>
        <v>1.0900000000000001</v>
      </c>
    </row>
    <row r="867" spans="1:9">
      <c r="A867" s="2" t="s">
        <v>826</v>
      </c>
      <c r="B867" s="2">
        <v>173083113</v>
      </c>
      <c r="C867" s="2">
        <v>24.614879999999999</v>
      </c>
      <c r="D867" s="2">
        <v>26.830220000000001</v>
      </c>
      <c r="E867" s="2" t="s">
        <v>24</v>
      </c>
      <c r="F867" s="2">
        <v>0.09</v>
      </c>
      <c r="G867" s="2" t="s">
        <v>25</v>
      </c>
      <c r="H867" s="3">
        <v>41654</v>
      </c>
      <c r="I867" s="2">
        <f t="shared" si="13"/>
        <v>1.0900000000000001</v>
      </c>
    </row>
    <row r="868" spans="1:9">
      <c r="A868" s="2" t="s">
        <v>827</v>
      </c>
      <c r="B868" s="2">
        <v>173082913</v>
      </c>
      <c r="C868" s="2">
        <v>25.015920000000001</v>
      </c>
      <c r="D868" s="2">
        <v>27.26736</v>
      </c>
      <c r="E868" s="2" t="s">
        <v>24</v>
      </c>
      <c r="F868" s="2">
        <v>0.09</v>
      </c>
      <c r="G868" s="2" t="s">
        <v>25</v>
      </c>
      <c r="H868" s="3">
        <v>41654</v>
      </c>
      <c r="I868" s="2">
        <f t="shared" si="13"/>
        <v>1.0900000000000001</v>
      </c>
    </row>
    <row r="869" spans="1:9">
      <c r="A869" s="2" t="s">
        <v>828</v>
      </c>
      <c r="B869" s="2">
        <v>456201001</v>
      </c>
      <c r="C869" s="2">
        <v>5.0097300000000002</v>
      </c>
      <c r="D869" s="2">
        <v>5.46061</v>
      </c>
      <c r="E869" s="2" t="s">
        <v>24</v>
      </c>
      <c r="F869" s="2">
        <v>0.09</v>
      </c>
      <c r="G869" s="2" t="s">
        <v>25</v>
      </c>
      <c r="H869" s="3">
        <v>41654</v>
      </c>
      <c r="I869" s="2">
        <f t="shared" si="13"/>
        <v>1.0900000000000001</v>
      </c>
    </row>
    <row r="870" spans="1:9">
      <c r="A870" s="2" t="s">
        <v>829</v>
      </c>
      <c r="B870" s="2">
        <v>456202001</v>
      </c>
      <c r="C870" s="2">
        <v>5.3427300000000004</v>
      </c>
      <c r="D870" s="2">
        <v>5.8235799999999998</v>
      </c>
      <c r="E870" s="2" t="s">
        <v>24</v>
      </c>
      <c r="F870" s="2">
        <v>0.09</v>
      </c>
      <c r="G870" s="2" t="s">
        <v>25</v>
      </c>
      <c r="H870" s="3">
        <v>41654</v>
      </c>
      <c r="I870" s="2">
        <f t="shared" si="13"/>
        <v>1.0900000000000001</v>
      </c>
    </row>
    <row r="871" spans="1:9">
      <c r="A871" s="2" t="s">
        <v>830</v>
      </c>
      <c r="B871" s="2">
        <v>456200501</v>
      </c>
      <c r="C871" s="2">
        <v>4.8405199999999997</v>
      </c>
      <c r="D871" s="2">
        <v>5.2762099999999998</v>
      </c>
      <c r="E871" s="2" t="s">
        <v>24</v>
      </c>
      <c r="F871" s="2">
        <v>0.09</v>
      </c>
      <c r="G871" s="2" t="s">
        <v>25</v>
      </c>
      <c r="H871" s="3">
        <v>41654</v>
      </c>
      <c r="I871" s="2">
        <f t="shared" si="13"/>
        <v>1.0900000000000001</v>
      </c>
    </row>
    <row r="872" spans="1:9">
      <c r="A872" s="2" t="s">
        <v>831</v>
      </c>
      <c r="B872" s="2">
        <v>456210108</v>
      </c>
      <c r="C872" s="2">
        <v>0.99051</v>
      </c>
      <c r="D872" s="2">
        <v>1.0796699999999999</v>
      </c>
      <c r="E872" s="2" t="s">
        <v>24</v>
      </c>
      <c r="F872" s="2">
        <v>0.09</v>
      </c>
      <c r="G872" s="2" t="s">
        <v>25</v>
      </c>
      <c r="H872" s="3">
        <v>41654</v>
      </c>
      <c r="I872" s="2">
        <f t="shared" si="13"/>
        <v>1.0900000000000001</v>
      </c>
    </row>
    <row r="873" spans="1:9">
      <c r="A873" s="2" t="s">
        <v>832</v>
      </c>
      <c r="B873" s="2">
        <v>68968449201</v>
      </c>
      <c r="C873" s="2">
        <v>2.5686300000000002</v>
      </c>
      <c r="D873" s="2">
        <v>2.9000300000000001</v>
      </c>
      <c r="E873" s="2" t="s">
        <v>24</v>
      </c>
      <c r="F873" s="2">
        <v>0.129</v>
      </c>
      <c r="G873" s="2" t="s">
        <v>25</v>
      </c>
      <c r="H873" s="3">
        <v>41654</v>
      </c>
      <c r="I873" s="2">
        <f t="shared" si="13"/>
        <v>1.129</v>
      </c>
    </row>
    <row r="874" spans="1:9">
      <c r="A874" s="2" t="s">
        <v>833</v>
      </c>
      <c r="B874" s="2">
        <v>99207001010</v>
      </c>
      <c r="C874" s="2">
        <v>2.87642</v>
      </c>
      <c r="D874" s="2">
        <v>3.45174</v>
      </c>
      <c r="E874" s="2" t="s">
        <v>24</v>
      </c>
      <c r="F874" s="2">
        <v>0.2</v>
      </c>
      <c r="G874" s="2" t="s">
        <v>25</v>
      </c>
      <c r="H874" s="3">
        <v>41654</v>
      </c>
      <c r="I874" s="2">
        <f t="shared" si="13"/>
        <v>1.2</v>
      </c>
    </row>
    <row r="875" spans="1:9">
      <c r="A875" s="2" t="s">
        <v>834</v>
      </c>
      <c r="B875" s="2">
        <v>78036405</v>
      </c>
      <c r="C875" s="2">
        <v>5.3645800000000001</v>
      </c>
      <c r="D875" s="2">
        <v>5.8957300000000004</v>
      </c>
      <c r="E875" s="2" t="s">
        <v>24</v>
      </c>
      <c r="F875" s="2">
        <v>9.9000000000000005E-2</v>
      </c>
      <c r="G875" s="2" t="s">
        <v>25</v>
      </c>
      <c r="H875" s="3">
        <v>41654</v>
      </c>
      <c r="I875" s="2">
        <f t="shared" si="13"/>
        <v>1.099</v>
      </c>
    </row>
    <row r="876" spans="1:9">
      <c r="A876" s="2" t="s">
        <v>835</v>
      </c>
      <c r="B876" s="2">
        <v>78040505</v>
      </c>
      <c r="C876" s="2">
        <v>4.8622699999999996</v>
      </c>
      <c r="D876" s="2">
        <v>5.3436399999999997</v>
      </c>
      <c r="E876" s="2" t="s">
        <v>24</v>
      </c>
      <c r="F876" s="2">
        <v>9.9000000000000005E-2</v>
      </c>
      <c r="G876" s="2" t="s">
        <v>25</v>
      </c>
      <c r="H876" s="3">
        <v>41654</v>
      </c>
      <c r="I876" s="2">
        <f t="shared" si="13"/>
        <v>1.099</v>
      </c>
    </row>
    <row r="877" spans="1:9">
      <c r="A877" s="2" t="s">
        <v>836</v>
      </c>
      <c r="B877" s="2">
        <v>173054700</v>
      </c>
      <c r="C877" s="2">
        <v>5.3450499999999996</v>
      </c>
      <c r="D877" s="2">
        <v>5.8795599999999997</v>
      </c>
      <c r="E877" s="2" t="s">
        <v>24</v>
      </c>
      <c r="F877" s="2">
        <v>0.1</v>
      </c>
      <c r="G877" s="2" t="s">
        <v>25</v>
      </c>
      <c r="H877" s="3">
        <v>41654</v>
      </c>
      <c r="I877" s="2">
        <f t="shared" si="13"/>
        <v>1.1000000000000001</v>
      </c>
    </row>
    <row r="878" spans="1:9">
      <c r="A878" s="2" t="s">
        <v>837</v>
      </c>
      <c r="B878" s="2">
        <v>597003937</v>
      </c>
      <c r="C878" s="2">
        <v>4.2964000000000002</v>
      </c>
      <c r="D878" s="2">
        <v>4.7216500000000003</v>
      </c>
      <c r="E878" s="2" t="s">
        <v>24</v>
      </c>
      <c r="F878" s="2">
        <v>9.9000000000000005E-2</v>
      </c>
      <c r="G878" s="2" t="s">
        <v>25</v>
      </c>
      <c r="H878" s="3">
        <v>41654</v>
      </c>
      <c r="I878" s="2">
        <f t="shared" si="13"/>
        <v>1.099</v>
      </c>
    </row>
    <row r="879" spans="1:9">
      <c r="A879" s="2" t="s">
        <v>838</v>
      </c>
      <c r="B879" s="2">
        <v>597004037</v>
      </c>
      <c r="C879" s="2">
        <v>4.31874</v>
      </c>
      <c r="D879" s="2">
        <v>4.7462099999999996</v>
      </c>
      <c r="E879" s="2" t="s">
        <v>24</v>
      </c>
      <c r="F879" s="2">
        <v>9.9000000000000005E-2</v>
      </c>
      <c r="G879" s="2" t="s">
        <v>25</v>
      </c>
      <c r="H879" s="3">
        <v>41654</v>
      </c>
      <c r="I879" s="2">
        <f t="shared" si="13"/>
        <v>1.099</v>
      </c>
    </row>
    <row r="880" spans="1:9">
      <c r="A880" s="2" t="s">
        <v>839</v>
      </c>
      <c r="B880" s="2">
        <v>597004137</v>
      </c>
      <c r="C880" s="2">
        <v>4.3217499999999998</v>
      </c>
      <c r="D880" s="2">
        <v>4.7495200000000004</v>
      </c>
      <c r="E880" s="2" t="s">
        <v>24</v>
      </c>
      <c r="F880" s="2">
        <v>9.9000000000000005E-2</v>
      </c>
      <c r="G880" s="2" t="s">
        <v>25</v>
      </c>
      <c r="H880" s="3">
        <v>41654</v>
      </c>
      <c r="I880" s="2">
        <f t="shared" si="13"/>
        <v>1.099</v>
      </c>
    </row>
    <row r="881" spans="1:9">
      <c r="A881" s="2" t="s">
        <v>840</v>
      </c>
      <c r="B881" s="2">
        <v>597004337</v>
      </c>
      <c r="C881" s="2">
        <v>4.3245100000000001</v>
      </c>
      <c r="D881" s="2">
        <v>4.7525500000000003</v>
      </c>
      <c r="E881" s="2" t="s">
        <v>24</v>
      </c>
      <c r="F881" s="2">
        <v>9.9000000000000005E-2</v>
      </c>
      <c r="G881" s="2" t="s">
        <v>25</v>
      </c>
      <c r="H881" s="3">
        <v>41654</v>
      </c>
      <c r="I881" s="2">
        <f t="shared" si="13"/>
        <v>1.099</v>
      </c>
    </row>
    <row r="882" spans="1:9">
      <c r="A882" s="2" t="s">
        <v>841</v>
      </c>
      <c r="B882" s="2">
        <v>597004437</v>
      </c>
      <c r="C882" s="2">
        <v>4.319</v>
      </c>
      <c r="D882" s="2">
        <v>4.7464899999999997</v>
      </c>
      <c r="E882" s="2" t="s">
        <v>24</v>
      </c>
      <c r="F882" s="2">
        <v>9.9000000000000005E-2</v>
      </c>
      <c r="G882" s="2" t="s">
        <v>25</v>
      </c>
      <c r="H882" s="3">
        <v>41654</v>
      </c>
      <c r="I882" s="2">
        <f t="shared" si="13"/>
        <v>1.099</v>
      </c>
    </row>
    <row r="883" spans="1:9">
      <c r="A883" s="2" t="s">
        <v>842</v>
      </c>
      <c r="B883" s="2">
        <v>597004237</v>
      </c>
      <c r="C883" s="2">
        <v>4.3220499999999999</v>
      </c>
      <c r="D883" s="2">
        <v>4.7498500000000003</v>
      </c>
      <c r="E883" s="2" t="s">
        <v>24</v>
      </c>
      <c r="F883" s="2">
        <v>9.9000000000000005E-2</v>
      </c>
      <c r="G883" s="2" t="s">
        <v>25</v>
      </c>
      <c r="H883" s="3">
        <v>41654</v>
      </c>
      <c r="I883" s="2">
        <f t="shared" si="13"/>
        <v>1.099</v>
      </c>
    </row>
    <row r="884" spans="1:9">
      <c r="A884" s="2" t="s">
        <v>843</v>
      </c>
      <c r="B884" s="2">
        <v>597028517</v>
      </c>
      <c r="C884" s="2">
        <v>11.891999999999999</v>
      </c>
      <c r="D884" s="2">
        <v>13.069430000000001</v>
      </c>
      <c r="E884" s="2" t="s">
        <v>24</v>
      </c>
      <c r="F884" s="2">
        <v>9.9000000000000005E-2</v>
      </c>
      <c r="G884" s="2" t="s">
        <v>25</v>
      </c>
      <c r="H884" s="3">
        <v>41654</v>
      </c>
      <c r="I884" s="2">
        <f t="shared" si="13"/>
        <v>1.099</v>
      </c>
    </row>
    <row r="885" spans="1:9">
      <c r="A885" s="2" t="s">
        <v>844</v>
      </c>
      <c r="B885" s="2">
        <v>597011317</v>
      </c>
      <c r="C885" s="2">
        <v>12.130129999999999</v>
      </c>
      <c r="D885" s="2">
        <v>13.33114</v>
      </c>
      <c r="E885" s="2" t="s">
        <v>24</v>
      </c>
      <c r="F885" s="2">
        <v>9.9000000000000005E-2</v>
      </c>
      <c r="G885" s="2" t="s">
        <v>25</v>
      </c>
      <c r="H885" s="3">
        <v>41654</v>
      </c>
      <c r="I885" s="2">
        <f t="shared" si="13"/>
        <v>1.099</v>
      </c>
    </row>
    <row r="886" spans="1:9">
      <c r="A886" s="2" t="s">
        <v>845</v>
      </c>
      <c r="B886" s="2">
        <v>597002901</v>
      </c>
      <c r="C886" s="2">
        <v>5.1533600000000002</v>
      </c>
      <c r="D886" s="2">
        <v>5.6635900000000001</v>
      </c>
      <c r="E886" s="2" t="s">
        <v>24</v>
      </c>
      <c r="F886" s="2">
        <v>9.9000000000000005E-2</v>
      </c>
      <c r="G886" s="2" t="s">
        <v>25</v>
      </c>
      <c r="H886" s="3">
        <v>41654</v>
      </c>
      <c r="I886" s="2">
        <f t="shared" si="13"/>
        <v>1.099</v>
      </c>
    </row>
    <row r="887" spans="1:9">
      <c r="A887" s="2" t="s">
        <v>846</v>
      </c>
      <c r="B887" s="2">
        <v>65000603</v>
      </c>
      <c r="C887" s="2">
        <v>29.8139</v>
      </c>
      <c r="D887" s="2">
        <v>32.487609999999997</v>
      </c>
      <c r="E887" s="2" t="s">
        <v>24</v>
      </c>
      <c r="F887" s="2">
        <v>8.9700000000000002E-2</v>
      </c>
      <c r="G887" s="2" t="s">
        <v>25</v>
      </c>
      <c r="H887" s="3">
        <v>41654</v>
      </c>
      <c r="I887" s="2">
        <f t="shared" si="13"/>
        <v>1.0897000000000001</v>
      </c>
    </row>
    <row r="888" spans="1:9">
      <c r="A888" s="2" t="s">
        <v>847</v>
      </c>
      <c r="B888" s="2">
        <v>4631601</v>
      </c>
      <c r="C888" s="2">
        <v>2.4314200000000001</v>
      </c>
      <c r="D888" s="2">
        <v>2.65022</v>
      </c>
      <c r="E888" s="2" t="s">
        <v>24</v>
      </c>
      <c r="F888" s="2">
        <v>0.09</v>
      </c>
      <c r="G888" s="2" t="s">
        <v>25</v>
      </c>
      <c r="H888" s="3">
        <v>41654</v>
      </c>
      <c r="I888" s="2">
        <f t="shared" si="13"/>
        <v>1.0900000000000001</v>
      </c>
    </row>
    <row r="889" spans="1:9">
      <c r="A889" s="2" t="s">
        <v>848</v>
      </c>
      <c r="B889" s="2">
        <v>50419040903</v>
      </c>
      <c r="C889" s="2">
        <v>3.2903600000000002</v>
      </c>
      <c r="D889" s="2">
        <v>3.6161099999999999</v>
      </c>
      <c r="E889" s="2" t="s">
        <v>24</v>
      </c>
      <c r="F889" s="2">
        <v>9.9000000000000005E-2</v>
      </c>
      <c r="G889" s="2" t="s">
        <v>25</v>
      </c>
      <c r="H889" s="3">
        <v>41654</v>
      </c>
      <c r="I889" s="2">
        <f t="shared" si="13"/>
        <v>1.099</v>
      </c>
    </row>
    <row r="890" spans="1:9">
      <c r="A890" s="2" t="s">
        <v>849</v>
      </c>
      <c r="B890" s="2">
        <v>64764025030</v>
      </c>
      <c r="C890" s="2">
        <v>8.3934200000000008</v>
      </c>
      <c r="D890" s="2">
        <v>9.2242899999999999</v>
      </c>
      <c r="E890" s="2" t="s">
        <v>24</v>
      </c>
      <c r="F890" s="2">
        <v>9.9000000000000005E-2</v>
      </c>
      <c r="G890" s="2" t="s">
        <v>25</v>
      </c>
      <c r="H890" s="3">
        <v>41654</v>
      </c>
      <c r="I890" s="2">
        <f t="shared" si="13"/>
        <v>1.099</v>
      </c>
    </row>
    <row r="891" spans="1:9">
      <c r="A891" s="2" t="s">
        <v>850</v>
      </c>
      <c r="B891" s="2">
        <v>50474080103</v>
      </c>
      <c r="C891" s="2">
        <v>4.9334699999999998</v>
      </c>
      <c r="D891" s="2">
        <v>15.947039999999999</v>
      </c>
      <c r="E891" s="2" t="s">
        <v>24</v>
      </c>
      <c r="F891" s="2">
        <v>2.2324000000000002</v>
      </c>
      <c r="G891" s="2" t="s">
        <v>25</v>
      </c>
      <c r="H891" s="3">
        <v>41654</v>
      </c>
      <c r="I891" s="2">
        <f t="shared" si="13"/>
        <v>3.2324000000000002</v>
      </c>
    </row>
    <row r="892" spans="1:9">
      <c r="A892" s="2" t="s">
        <v>851</v>
      </c>
      <c r="B892" s="2">
        <v>50474080203</v>
      </c>
      <c r="C892" s="2">
        <v>4.9336900000000004</v>
      </c>
      <c r="D892" s="2">
        <v>15.94777</v>
      </c>
      <c r="E892" s="2" t="s">
        <v>24</v>
      </c>
      <c r="F892" s="2">
        <v>2.2324000000000002</v>
      </c>
      <c r="G892" s="2" t="s">
        <v>25</v>
      </c>
      <c r="H892" s="3">
        <v>41654</v>
      </c>
      <c r="I892" s="2">
        <f t="shared" si="13"/>
        <v>3.2324000000000002</v>
      </c>
    </row>
    <row r="893" spans="1:9">
      <c r="A893" s="2" t="s">
        <v>852</v>
      </c>
      <c r="B893" s="2">
        <v>50474080303</v>
      </c>
      <c r="C893" s="2">
        <v>4.9515500000000001</v>
      </c>
      <c r="D893" s="2">
        <v>16.005490000000002</v>
      </c>
      <c r="E893" s="2" t="s">
        <v>24</v>
      </c>
      <c r="F893" s="2">
        <v>2.2324000000000002</v>
      </c>
      <c r="G893" s="2" t="s">
        <v>25</v>
      </c>
      <c r="H893" s="3">
        <v>41654</v>
      </c>
      <c r="I893" s="2">
        <f t="shared" si="13"/>
        <v>3.2324000000000002</v>
      </c>
    </row>
    <row r="894" spans="1:9">
      <c r="A894" s="2" t="s">
        <v>853</v>
      </c>
      <c r="B894" s="2">
        <v>65000203</v>
      </c>
      <c r="C894" s="2">
        <v>46.689700000000002</v>
      </c>
      <c r="D894" s="2">
        <v>50.890369999999997</v>
      </c>
      <c r="E894" s="2" t="s">
        <v>24</v>
      </c>
      <c r="F894" s="2">
        <v>0.09</v>
      </c>
      <c r="G894" s="2" t="s">
        <v>25</v>
      </c>
      <c r="H894" s="3">
        <v>41654</v>
      </c>
      <c r="I894" s="2">
        <f t="shared" si="13"/>
        <v>1.0900000000000001</v>
      </c>
    </row>
    <row r="895" spans="1:9">
      <c r="A895" s="2" t="s">
        <v>854</v>
      </c>
      <c r="B895" s="2">
        <v>50458068008</v>
      </c>
      <c r="C895" s="2">
        <v>0.40633000000000002</v>
      </c>
      <c r="D895" s="2">
        <v>0.44653999999999999</v>
      </c>
      <c r="E895" s="2" t="s">
        <v>24</v>
      </c>
      <c r="F895" s="2">
        <v>9.9000000000000005E-2</v>
      </c>
      <c r="G895" s="2" t="s">
        <v>25</v>
      </c>
      <c r="H895" s="3">
        <v>41654</v>
      </c>
      <c r="I895" s="2">
        <f t="shared" si="13"/>
        <v>1.099</v>
      </c>
    </row>
    <row r="896" spans="1:9">
      <c r="A896" s="2" t="s">
        <v>855</v>
      </c>
      <c r="B896" s="2">
        <v>50458019201</v>
      </c>
      <c r="C896" s="2">
        <v>32.390970000000003</v>
      </c>
      <c r="D896" s="2">
        <v>35.597999999999999</v>
      </c>
      <c r="E896" s="2" t="s">
        <v>24</v>
      </c>
      <c r="F896" s="2">
        <v>9.9000000000000005E-2</v>
      </c>
      <c r="G896" s="2" t="s">
        <v>25</v>
      </c>
      <c r="H896" s="3">
        <v>41654</v>
      </c>
      <c r="I896" s="2">
        <f t="shared" si="13"/>
        <v>1.099</v>
      </c>
    </row>
    <row r="897" spans="1:9">
      <c r="A897" s="2" t="s">
        <v>856</v>
      </c>
      <c r="B897" s="2">
        <v>50458019416</v>
      </c>
      <c r="C897" s="2">
        <v>1.2115800000000001</v>
      </c>
      <c r="D897" s="2">
        <v>1.33169</v>
      </c>
      <c r="E897" s="2" t="s">
        <v>24</v>
      </c>
      <c r="F897" s="2">
        <v>9.9099999999999994E-2</v>
      </c>
      <c r="G897" s="2" t="s">
        <v>25</v>
      </c>
      <c r="H897" s="3">
        <v>41654</v>
      </c>
      <c r="I897" s="2">
        <f t="shared" si="13"/>
        <v>1.0991</v>
      </c>
    </row>
    <row r="898" spans="1:9">
      <c r="A898" s="2" t="s">
        <v>857</v>
      </c>
      <c r="B898" s="2">
        <v>50458019115</v>
      </c>
      <c r="C898" s="2">
        <v>1.0942400000000001</v>
      </c>
      <c r="D898" s="2">
        <v>1.2025699999999999</v>
      </c>
      <c r="E898" s="2" t="s">
        <v>24</v>
      </c>
      <c r="F898" s="2">
        <v>9.9000000000000005E-2</v>
      </c>
      <c r="G898" s="2" t="s">
        <v>25</v>
      </c>
      <c r="H898" s="3">
        <v>41654</v>
      </c>
      <c r="I898" s="2">
        <f t="shared" si="13"/>
        <v>1.099</v>
      </c>
    </row>
    <row r="899" spans="1:9">
      <c r="A899" s="2" t="s">
        <v>858</v>
      </c>
      <c r="B899" s="2">
        <v>50458025100</v>
      </c>
      <c r="C899" s="2">
        <v>3.64303</v>
      </c>
      <c r="D899" s="2">
        <v>4.0035100000000003</v>
      </c>
      <c r="E899" s="2" t="s">
        <v>24</v>
      </c>
      <c r="F899" s="2">
        <v>9.9000000000000005E-2</v>
      </c>
      <c r="G899" s="2" t="s">
        <v>25</v>
      </c>
      <c r="H899" s="3">
        <v>41654</v>
      </c>
      <c r="I899" s="2">
        <f t="shared" ref="I899:I962" si="14">1+F899</f>
        <v>1.099</v>
      </c>
    </row>
    <row r="900" spans="1:9">
      <c r="A900" s="2" t="s">
        <v>859</v>
      </c>
      <c r="B900" s="2">
        <v>50458019715</v>
      </c>
      <c r="C900" s="2">
        <v>1.0996999999999999</v>
      </c>
      <c r="D900" s="2">
        <v>1.2085699999999999</v>
      </c>
      <c r="E900" s="2" t="s">
        <v>24</v>
      </c>
      <c r="F900" s="2">
        <v>9.9000000000000005E-2</v>
      </c>
      <c r="G900" s="2" t="s">
        <v>25</v>
      </c>
      <c r="H900" s="3">
        <v>41654</v>
      </c>
      <c r="I900" s="2">
        <f t="shared" si="14"/>
        <v>1.099</v>
      </c>
    </row>
    <row r="901" spans="1:9">
      <c r="A901" s="2" t="s">
        <v>860</v>
      </c>
      <c r="B901" s="2">
        <v>50458017615</v>
      </c>
      <c r="C901" s="2">
        <v>1.8482000000000001</v>
      </c>
      <c r="D901" s="2">
        <v>2.0310800000000002</v>
      </c>
      <c r="E901" s="2" t="s">
        <v>24</v>
      </c>
      <c r="F901" s="2">
        <v>9.9000000000000005E-2</v>
      </c>
      <c r="G901" s="2" t="s">
        <v>25</v>
      </c>
      <c r="H901" s="3">
        <v>41654</v>
      </c>
      <c r="I901" s="2">
        <f t="shared" si="14"/>
        <v>1.099</v>
      </c>
    </row>
    <row r="902" spans="1:9">
      <c r="A902" s="2" t="s">
        <v>861</v>
      </c>
      <c r="B902" s="2">
        <v>50458017815</v>
      </c>
      <c r="C902" s="2">
        <v>1.0129600000000001</v>
      </c>
      <c r="D902" s="2">
        <v>1.1133299999999999</v>
      </c>
      <c r="E902" s="2" t="s">
        <v>24</v>
      </c>
      <c r="F902" s="2">
        <v>9.9099999999999994E-2</v>
      </c>
      <c r="G902" s="2" t="s">
        <v>25</v>
      </c>
      <c r="H902" s="3">
        <v>41654</v>
      </c>
      <c r="I902" s="2">
        <f t="shared" si="14"/>
        <v>1.0991</v>
      </c>
    </row>
    <row r="903" spans="1:9">
      <c r="A903" s="2" t="s">
        <v>862</v>
      </c>
      <c r="B903" s="2">
        <v>64764025103</v>
      </c>
      <c r="C903" s="2">
        <v>8.02</v>
      </c>
      <c r="D903" s="2">
        <v>9.2545999999999999</v>
      </c>
      <c r="E903" s="2" t="s">
        <v>24</v>
      </c>
      <c r="F903" s="2">
        <v>0.15390000000000001</v>
      </c>
      <c r="G903" s="2" t="s">
        <v>25</v>
      </c>
      <c r="H903" s="3">
        <v>41654</v>
      </c>
      <c r="I903" s="2">
        <f t="shared" si="14"/>
        <v>1.1538999999999999</v>
      </c>
    </row>
    <row r="904" spans="1:9">
      <c r="A904" s="2" t="s">
        <v>863</v>
      </c>
      <c r="B904" s="2">
        <v>64764025303</v>
      </c>
      <c r="C904" s="2">
        <v>8.2704500000000003</v>
      </c>
      <c r="D904" s="2">
        <v>9.0891400000000004</v>
      </c>
      <c r="E904" s="2" t="s">
        <v>24</v>
      </c>
      <c r="F904" s="2">
        <v>9.9000000000000005E-2</v>
      </c>
      <c r="G904" s="2" t="s">
        <v>25</v>
      </c>
      <c r="H904" s="3">
        <v>41654</v>
      </c>
      <c r="I904" s="2">
        <f t="shared" si="14"/>
        <v>1.099</v>
      </c>
    </row>
    <row r="905" spans="1:9">
      <c r="A905" s="2" t="s">
        <v>864</v>
      </c>
      <c r="B905" s="2">
        <v>50458034260</v>
      </c>
      <c r="C905" s="2">
        <v>1.8636999999999999</v>
      </c>
      <c r="D905" s="2">
        <v>2.0482</v>
      </c>
      <c r="E905" s="2" t="s">
        <v>24</v>
      </c>
      <c r="F905" s="2">
        <v>9.9000000000000005E-2</v>
      </c>
      <c r="G905" s="2" t="s">
        <v>25</v>
      </c>
      <c r="H905" s="3">
        <v>41654</v>
      </c>
      <c r="I905" s="2">
        <f t="shared" si="14"/>
        <v>1.099</v>
      </c>
    </row>
    <row r="906" spans="1:9">
      <c r="A906" s="2" t="s">
        <v>865</v>
      </c>
      <c r="B906" s="2">
        <v>50458034360</v>
      </c>
      <c r="C906" s="2">
        <v>2.9685899999999998</v>
      </c>
      <c r="D906" s="2">
        <v>3.2624200000000001</v>
      </c>
      <c r="E906" s="2" t="s">
        <v>24</v>
      </c>
      <c r="F906" s="2">
        <v>9.9000000000000005E-2</v>
      </c>
      <c r="G906" s="2" t="s">
        <v>25</v>
      </c>
      <c r="H906" s="3">
        <v>41654</v>
      </c>
      <c r="I906" s="2">
        <f t="shared" si="14"/>
        <v>1.099</v>
      </c>
    </row>
    <row r="907" spans="1:9">
      <c r="A907" s="2" t="s">
        <v>866</v>
      </c>
      <c r="B907" s="2">
        <v>50458034660</v>
      </c>
      <c r="C907" s="2">
        <v>3.7299799999999999</v>
      </c>
      <c r="D907" s="2">
        <v>4.09924</v>
      </c>
      <c r="E907" s="2" t="s">
        <v>24</v>
      </c>
      <c r="F907" s="2">
        <v>9.9000000000000005E-2</v>
      </c>
      <c r="G907" s="2" t="s">
        <v>25</v>
      </c>
      <c r="H907" s="3">
        <v>41654</v>
      </c>
      <c r="I907" s="2">
        <f t="shared" si="14"/>
        <v>1.099</v>
      </c>
    </row>
    <row r="908" spans="1:9">
      <c r="A908" s="2" t="s">
        <v>867</v>
      </c>
      <c r="B908" s="2">
        <v>50458034160</v>
      </c>
      <c r="C908" s="2">
        <v>0.73324</v>
      </c>
      <c r="D908" s="2">
        <v>0.80578000000000005</v>
      </c>
      <c r="E908" s="2" t="s">
        <v>24</v>
      </c>
      <c r="F908" s="2">
        <v>9.8900000000000002E-2</v>
      </c>
      <c r="G908" s="2" t="s">
        <v>25</v>
      </c>
      <c r="H908" s="3">
        <v>41654</v>
      </c>
      <c r="I908" s="2">
        <f t="shared" si="14"/>
        <v>1.0989</v>
      </c>
    </row>
    <row r="909" spans="1:9">
      <c r="A909" s="2" t="s">
        <v>868</v>
      </c>
      <c r="B909" s="2">
        <v>65027225</v>
      </c>
      <c r="C909" s="2">
        <v>48.557110000000002</v>
      </c>
      <c r="D909" s="2">
        <v>51.465690000000002</v>
      </c>
      <c r="E909" s="2" t="s">
        <v>24</v>
      </c>
      <c r="F909" s="2">
        <v>5.9900000000000002E-2</v>
      </c>
      <c r="G909" s="2" t="s">
        <v>25</v>
      </c>
      <c r="H909" s="3">
        <v>41654</v>
      </c>
      <c r="I909" s="2">
        <f t="shared" si="14"/>
        <v>1.0599000000000001</v>
      </c>
    </row>
    <row r="910" spans="1:9">
      <c r="A910" s="2" t="s">
        <v>869</v>
      </c>
      <c r="B910" s="2">
        <v>65033230</v>
      </c>
      <c r="C910" s="2">
        <v>5.3055599999999998</v>
      </c>
      <c r="D910" s="2">
        <v>5.7823700000000002</v>
      </c>
      <c r="E910" s="2" t="s">
        <v>24</v>
      </c>
      <c r="F910" s="2">
        <v>8.9899999999999994E-2</v>
      </c>
      <c r="G910" s="2" t="s">
        <v>25</v>
      </c>
      <c r="H910" s="3">
        <v>41654</v>
      </c>
      <c r="I910" s="2">
        <f t="shared" si="14"/>
        <v>1.0899000000000001</v>
      </c>
    </row>
    <row r="911" spans="1:9">
      <c r="A911" s="2" t="s">
        <v>870</v>
      </c>
      <c r="B911" s="2">
        <v>65027105</v>
      </c>
      <c r="C911" s="2">
        <v>25.735700000000001</v>
      </c>
      <c r="D911" s="2">
        <v>28.04908</v>
      </c>
      <c r="E911" s="2" t="s">
        <v>24</v>
      </c>
      <c r="F911" s="2">
        <v>8.9899999999999994E-2</v>
      </c>
      <c r="G911" s="2" t="s">
        <v>25</v>
      </c>
      <c r="H911" s="3">
        <v>41654</v>
      </c>
      <c r="I911" s="2">
        <f t="shared" si="14"/>
        <v>1.0899000000000001</v>
      </c>
    </row>
    <row r="912" spans="1:9">
      <c r="A912" s="2" t="s">
        <v>871</v>
      </c>
      <c r="B912" s="2">
        <v>173081259</v>
      </c>
      <c r="C912" s="2">
        <v>7.0621999999999998</v>
      </c>
      <c r="D912" s="2">
        <v>7.6978</v>
      </c>
      <c r="E912" s="2" t="s">
        <v>24</v>
      </c>
      <c r="F912" s="2">
        <v>0.09</v>
      </c>
      <c r="G912" s="2" t="s">
        <v>25</v>
      </c>
      <c r="H912" s="3">
        <v>41654</v>
      </c>
      <c r="I912" s="2">
        <f t="shared" si="14"/>
        <v>1.0900000000000001</v>
      </c>
    </row>
    <row r="913" spans="1:9">
      <c r="A913" s="2" t="s">
        <v>872</v>
      </c>
      <c r="B913" s="2">
        <v>173081059</v>
      </c>
      <c r="C913" s="2">
        <v>3.4591799999999999</v>
      </c>
      <c r="D913" s="2">
        <v>3.77054</v>
      </c>
      <c r="E913" s="2" t="s">
        <v>24</v>
      </c>
      <c r="F913" s="2">
        <v>0.09</v>
      </c>
      <c r="G913" s="2" t="s">
        <v>25</v>
      </c>
      <c r="H913" s="3">
        <v>41654</v>
      </c>
      <c r="I913" s="2">
        <f t="shared" si="14"/>
        <v>1.0900000000000001</v>
      </c>
    </row>
    <row r="914" spans="1:9">
      <c r="A914" s="2" t="s">
        <v>873</v>
      </c>
      <c r="B914" s="2">
        <v>597013554</v>
      </c>
      <c r="C914" s="2">
        <v>4.3427499999999997</v>
      </c>
      <c r="D914" s="2">
        <v>4.77264</v>
      </c>
      <c r="E914" s="2" t="s">
        <v>24</v>
      </c>
      <c r="F914" s="2">
        <v>9.9000000000000005E-2</v>
      </c>
      <c r="G914" s="2" t="s">
        <v>25</v>
      </c>
      <c r="H914" s="3">
        <v>41654</v>
      </c>
      <c r="I914" s="2">
        <f t="shared" si="14"/>
        <v>1.099</v>
      </c>
    </row>
    <row r="915" spans="1:9">
      <c r="A915" s="2" t="s">
        <v>874</v>
      </c>
      <c r="B915" s="2">
        <v>597014954</v>
      </c>
      <c r="C915" s="2">
        <v>4.3282299999999996</v>
      </c>
      <c r="D915" s="2">
        <v>4.7566800000000002</v>
      </c>
      <c r="E915" s="2" t="s">
        <v>24</v>
      </c>
      <c r="F915" s="2">
        <v>9.9000000000000005E-2</v>
      </c>
      <c r="G915" s="2" t="s">
        <v>25</v>
      </c>
      <c r="H915" s="3">
        <v>41654</v>
      </c>
      <c r="I915" s="2">
        <f t="shared" si="14"/>
        <v>1.099</v>
      </c>
    </row>
    <row r="916" spans="1:9">
      <c r="A916" s="2" t="s">
        <v>875</v>
      </c>
      <c r="B916" s="2">
        <v>59676056101</v>
      </c>
      <c r="C916" s="2">
        <v>17.614540000000002</v>
      </c>
      <c r="D916" s="2">
        <v>18.829940000000001</v>
      </c>
      <c r="E916" s="2" t="s">
        <v>24</v>
      </c>
      <c r="F916" s="2">
        <v>6.9000000000000006E-2</v>
      </c>
      <c r="G916" s="2" t="s">
        <v>25</v>
      </c>
      <c r="H916" s="3">
        <v>41654</v>
      </c>
      <c r="I916" s="2">
        <f t="shared" si="14"/>
        <v>1.069</v>
      </c>
    </row>
    <row r="917" spans="1:9">
      <c r="A917" s="2" t="s">
        <v>876</v>
      </c>
      <c r="B917" s="2">
        <v>59676056201</v>
      </c>
      <c r="C917" s="2">
        <v>17.530619999999999</v>
      </c>
      <c r="D917" s="2">
        <v>18.74023</v>
      </c>
      <c r="E917" s="2" t="s">
        <v>24</v>
      </c>
      <c r="F917" s="2">
        <v>6.9000000000000006E-2</v>
      </c>
      <c r="G917" s="2" t="s">
        <v>25</v>
      </c>
      <c r="H917" s="3">
        <v>41654</v>
      </c>
      <c r="I917" s="2">
        <f t="shared" si="14"/>
        <v>1.069</v>
      </c>
    </row>
    <row r="918" spans="1:9">
      <c r="A918" s="2" t="s">
        <v>877</v>
      </c>
      <c r="B918" s="2">
        <v>59676056630</v>
      </c>
      <c r="C918" s="2">
        <v>35.013570000000001</v>
      </c>
      <c r="D918" s="2">
        <v>37.429510000000001</v>
      </c>
      <c r="E918" s="2" t="s">
        <v>24</v>
      </c>
      <c r="F918" s="2">
        <v>6.9000000000000006E-2</v>
      </c>
      <c r="G918" s="2" t="s">
        <v>25</v>
      </c>
      <c r="H918" s="3">
        <v>41654</v>
      </c>
      <c r="I918" s="2">
        <f t="shared" si="14"/>
        <v>1.069</v>
      </c>
    </row>
    <row r="919" spans="1:9">
      <c r="A919" s="2" t="s">
        <v>878</v>
      </c>
      <c r="B919" s="2">
        <v>50242010040</v>
      </c>
      <c r="C919" s="2">
        <v>30.654540000000001</v>
      </c>
      <c r="D919" s="2">
        <v>33.413449999999997</v>
      </c>
      <c r="E919" s="2" t="s">
        <v>24</v>
      </c>
      <c r="F919" s="2">
        <v>0.09</v>
      </c>
      <c r="G919" s="2" t="s">
        <v>25</v>
      </c>
      <c r="H919" s="3">
        <v>41654</v>
      </c>
      <c r="I919" s="2">
        <f t="shared" si="14"/>
        <v>1.0900000000000001</v>
      </c>
    </row>
    <row r="920" spans="1:9">
      <c r="A920" s="2" t="s">
        <v>879</v>
      </c>
      <c r="B920" s="2">
        <v>7489220</v>
      </c>
      <c r="C920" s="2">
        <v>3.0837599999999998</v>
      </c>
      <c r="D920" s="2">
        <v>3.33046</v>
      </c>
      <c r="E920" s="2" t="s">
        <v>24</v>
      </c>
      <c r="F920" s="2">
        <v>0.08</v>
      </c>
      <c r="G920" s="2" t="s">
        <v>25</v>
      </c>
      <c r="H920" s="3">
        <v>41654</v>
      </c>
      <c r="I920" s="2">
        <f t="shared" si="14"/>
        <v>1.08</v>
      </c>
    </row>
    <row r="921" spans="1:9">
      <c r="A921" s="2" t="s">
        <v>880</v>
      </c>
      <c r="B921" s="2">
        <v>7488513</v>
      </c>
      <c r="C921" s="2">
        <v>2.4608599999999998</v>
      </c>
      <c r="D921" s="2">
        <v>2.633</v>
      </c>
      <c r="E921" s="2" t="s">
        <v>24</v>
      </c>
      <c r="F921" s="2">
        <v>7.0000000000000007E-2</v>
      </c>
      <c r="G921" s="2" t="s">
        <v>25</v>
      </c>
      <c r="H921" s="3">
        <v>41654</v>
      </c>
      <c r="I921" s="2">
        <f t="shared" si="14"/>
        <v>1.07</v>
      </c>
    </row>
    <row r="922" spans="1:9">
      <c r="A922" s="2" t="s">
        <v>881</v>
      </c>
      <c r="B922" s="2">
        <v>7488713</v>
      </c>
      <c r="C922" s="2">
        <v>4.8855300000000002</v>
      </c>
      <c r="D922" s="2">
        <v>5.2275700000000001</v>
      </c>
      <c r="E922" s="2" t="s">
        <v>24</v>
      </c>
      <c r="F922" s="2">
        <v>7.0000000000000007E-2</v>
      </c>
      <c r="G922" s="2" t="s">
        <v>25</v>
      </c>
      <c r="H922" s="3">
        <v>41654</v>
      </c>
      <c r="I922" s="2">
        <f t="shared" si="14"/>
        <v>1.07</v>
      </c>
    </row>
    <row r="923" spans="1:9">
      <c r="A923" s="2" t="s">
        <v>882</v>
      </c>
      <c r="B923" s="2">
        <v>7488313</v>
      </c>
      <c r="C923" s="2">
        <v>7.43893</v>
      </c>
      <c r="D923" s="2">
        <v>7.9595900000000004</v>
      </c>
      <c r="E923" s="2" t="s">
        <v>24</v>
      </c>
      <c r="F923" s="2">
        <v>7.0000000000000007E-2</v>
      </c>
      <c r="G923" s="2" t="s">
        <v>25</v>
      </c>
      <c r="H923" s="3">
        <v>41654</v>
      </c>
      <c r="I923" s="2">
        <f t="shared" si="14"/>
        <v>1.07</v>
      </c>
    </row>
    <row r="924" spans="1:9">
      <c r="A924" s="2" t="s">
        <v>883</v>
      </c>
      <c r="B924" s="2">
        <v>62020402</v>
      </c>
      <c r="C924" s="2">
        <v>13.5265</v>
      </c>
      <c r="D924" s="2">
        <v>14.74375</v>
      </c>
      <c r="E924" s="2" t="s">
        <v>24</v>
      </c>
      <c r="F924" s="2">
        <v>0.09</v>
      </c>
      <c r="G924" s="2" t="s">
        <v>25</v>
      </c>
      <c r="H924" s="3">
        <v>41654</v>
      </c>
      <c r="I924" s="2">
        <f t="shared" si="14"/>
        <v>1.0900000000000001</v>
      </c>
    </row>
    <row r="925" spans="1:9">
      <c r="A925" s="2" t="s">
        <v>883</v>
      </c>
      <c r="B925" s="2">
        <v>62020403</v>
      </c>
      <c r="C925" s="2">
        <v>11.10116</v>
      </c>
      <c r="D925" s="2">
        <v>12.100149999999999</v>
      </c>
      <c r="E925" s="2" t="s">
        <v>24</v>
      </c>
      <c r="F925" s="2">
        <v>0.09</v>
      </c>
      <c r="G925" s="2" t="s">
        <v>25</v>
      </c>
      <c r="H925" s="3">
        <v>41654</v>
      </c>
      <c r="I925" s="2">
        <f t="shared" si="14"/>
        <v>1.0900000000000001</v>
      </c>
    </row>
    <row r="926" spans="1:9">
      <c r="A926" s="2" t="s">
        <v>884</v>
      </c>
      <c r="B926" s="2">
        <v>62019002</v>
      </c>
      <c r="C926" s="2">
        <v>13.336399999999999</v>
      </c>
      <c r="D926" s="2">
        <v>14.53654</v>
      </c>
      <c r="E926" s="2" t="s">
        <v>24</v>
      </c>
      <c r="F926" s="2">
        <v>0.09</v>
      </c>
      <c r="G926" s="2" t="s">
        <v>25</v>
      </c>
      <c r="H926" s="3">
        <v>41654</v>
      </c>
      <c r="I926" s="2">
        <f t="shared" si="14"/>
        <v>1.0900000000000001</v>
      </c>
    </row>
    <row r="927" spans="1:9">
      <c r="A927" s="2" t="s">
        <v>884</v>
      </c>
      <c r="B927" s="2">
        <v>62019003</v>
      </c>
      <c r="C927" s="2">
        <v>11.090859999999999</v>
      </c>
      <c r="D927" s="2">
        <v>12.08892</v>
      </c>
      <c r="E927" s="2" t="s">
        <v>24</v>
      </c>
      <c r="F927" s="2">
        <v>0.09</v>
      </c>
      <c r="G927" s="2" t="s">
        <v>25</v>
      </c>
      <c r="H927" s="3">
        <v>41654</v>
      </c>
      <c r="I927" s="2">
        <f t="shared" si="14"/>
        <v>1.0900000000000001</v>
      </c>
    </row>
    <row r="928" spans="1:9">
      <c r="A928" s="2" t="s">
        <v>885</v>
      </c>
      <c r="B928" s="2">
        <v>62020411</v>
      </c>
      <c r="C928" s="2">
        <v>11.45529</v>
      </c>
      <c r="D928" s="2">
        <v>12.48638</v>
      </c>
      <c r="E928" s="2" t="s">
        <v>24</v>
      </c>
      <c r="F928" s="2">
        <v>0.09</v>
      </c>
      <c r="G928" s="2" t="s">
        <v>25</v>
      </c>
      <c r="H928" s="3">
        <v>41654</v>
      </c>
      <c r="I928" s="2">
        <f t="shared" si="14"/>
        <v>1.0900000000000001</v>
      </c>
    </row>
    <row r="929" spans="1:9">
      <c r="A929" s="2" t="s">
        <v>886</v>
      </c>
      <c r="B929" s="2">
        <v>62019011</v>
      </c>
      <c r="C929" s="2">
        <v>11.59605</v>
      </c>
      <c r="D929" s="2">
        <v>12.63982</v>
      </c>
      <c r="E929" s="2" t="s">
        <v>24</v>
      </c>
      <c r="F929" s="2">
        <v>0.09</v>
      </c>
      <c r="G929" s="2" t="s">
        <v>25</v>
      </c>
      <c r="H929" s="3">
        <v>41654</v>
      </c>
      <c r="I929" s="2">
        <f t="shared" si="14"/>
        <v>1.0900000000000001</v>
      </c>
    </row>
    <row r="930" spans="1:9">
      <c r="A930" s="2" t="s">
        <v>887</v>
      </c>
      <c r="B930" s="2">
        <v>50458030101</v>
      </c>
      <c r="C930" s="2">
        <v>5.6301500000000004</v>
      </c>
      <c r="D930" s="2">
        <v>6.1875999999999998</v>
      </c>
      <c r="E930" s="2" t="s">
        <v>24</v>
      </c>
      <c r="F930" s="2">
        <v>9.9000000000000005E-2</v>
      </c>
      <c r="G930" s="2" t="s">
        <v>25</v>
      </c>
      <c r="H930" s="3">
        <v>41654</v>
      </c>
      <c r="I930" s="2">
        <f t="shared" si="14"/>
        <v>1.099</v>
      </c>
    </row>
    <row r="931" spans="1:9">
      <c r="A931" s="2" t="s">
        <v>888</v>
      </c>
      <c r="B931" s="2">
        <v>50458030201</v>
      </c>
      <c r="C931" s="2">
        <v>6.3542899999999998</v>
      </c>
      <c r="D931" s="2">
        <v>6.9834300000000002</v>
      </c>
      <c r="E931" s="2" t="s">
        <v>24</v>
      </c>
      <c r="F931" s="2">
        <v>9.9000000000000005E-2</v>
      </c>
      <c r="G931" s="2" t="s">
        <v>25</v>
      </c>
      <c r="H931" s="3">
        <v>41654</v>
      </c>
      <c r="I931" s="2">
        <f t="shared" si="14"/>
        <v>1.099</v>
      </c>
    </row>
    <row r="932" spans="1:9">
      <c r="A932" s="2" t="s">
        <v>889</v>
      </c>
      <c r="B932" s="2">
        <v>50458030001</v>
      </c>
      <c r="C932" s="2">
        <v>6.71143</v>
      </c>
      <c r="D932" s="2">
        <v>7.3759300000000003</v>
      </c>
      <c r="E932" s="2" t="s">
        <v>24</v>
      </c>
      <c r="F932" s="2">
        <v>9.9000000000000005E-2</v>
      </c>
      <c r="G932" s="2" t="s">
        <v>25</v>
      </c>
      <c r="H932" s="3">
        <v>41654</v>
      </c>
      <c r="I932" s="2">
        <f t="shared" si="14"/>
        <v>1.099</v>
      </c>
    </row>
    <row r="933" spans="1:9">
      <c r="A933" s="2" t="s">
        <v>890</v>
      </c>
      <c r="B933" s="2">
        <v>50458030503</v>
      </c>
      <c r="C933" s="2">
        <v>7.3400299999999996</v>
      </c>
      <c r="D933" s="2">
        <v>8.0667600000000004</v>
      </c>
      <c r="E933" s="2" t="s">
        <v>24</v>
      </c>
      <c r="F933" s="2">
        <v>9.9000000000000005E-2</v>
      </c>
      <c r="G933" s="2" t="s">
        <v>25</v>
      </c>
      <c r="H933" s="3">
        <v>41654</v>
      </c>
      <c r="I933" s="2">
        <f t="shared" si="14"/>
        <v>1.099</v>
      </c>
    </row>
    <row r="934" spans="1:9">
      <c r="A934" s="2" t="s">
        <v>891</v>
      </c>
      <c r="B934" s="2">
        <v>50458032001</v>
      </c>
      <c r="C934" s="2">
        <v>10.9595</v>
      </c>
      <c r="D934" s="2">
        <v>12.044600000000001</v>
      </c>
      <c r="E934" s="2" t="s">
        <v>24</v>
      </c>
      <c r="F934" s="2">
        <v>9.9000000000000005E-2</v>
      </c>
      <c r="G934" s="2" t="s">
        <v>25</v>
      </c>
      <c r="H934" s="3">
        <v>41654</v>
      </c>
      <c r="I934" s="2">
        <f t="shared" si="14"/>
        <v>1.099</v>
      </c>
    </row>
    <row r="935" spans="1:9">
      <c r="A935" s="2" t="s">
        <v>892</v>
      </c>
      <c r="B935" s="2">
        <v>50458033001</v>
      </c>
      <c r="C935" s="2">
        <v>13.06161</v>
      </c>
      <c r="D935" s="2">
        <v>14.354839999999999</v>
      </c>
      <c r="E935" s="2" t="s">
        <v>24</v>
      </c>
      <c r="F935" s="2">
        <v>9.9000000000000005E-2</v>
      </c>
      <c r="G935" s="2" t="s">
        <v>25</v>
      </c>
      <c r="H935" s="3">
        <v>41654</v>
      </c>
      <c r="I935" s="2">
        <f t="shared" si="14"/>
        <v>1.099</v>
      </c>
    </row>
    <row r="936" spans="1:9">
      <c r="A936" s="2" t="s">
        <v>893</v>
      </c>
      <c r="B936" s="2">
        <v>50458035001</v>
      </c>
      <c r="C936" s="2">
        <v>17.762229999999999</v>
      </c>
      <c r="D936" s="2">
        <v>19.520689999999998</v>
      </c>
      <c r="E936" s="2" t="s">
        <v>24</v>
      </c>
      <c r="F936" s="2">
        <v>9.9000000000000005E-2</v>
      </c>
      <c r="G936" s="2" t="s">
        <v>25</v>
      </c>
      <c r="H936" s="3">
        <v>41654</v>
      </c>
      <c r="I936" s="2">
        <f t="shared" si="14"/>
        <v>1.099</v>
      </c>
    </row>
    <row r="937" spans="1:9">
      <c r="A937" s="2" t="s">
        <v>894</v>
      </c>
      <c r="B937" s="2">
        <v>50458030911</v>
      </c>
      <c r="C937" s="2">
        <v>141.828</v>
      </c>
      <c r="D937" s="2">
        <v>146.08708999999999</v>
      </c>
      <c r="E937" s="2" t="s">
        <v>24</v>
      </c>
      <c r="F937" s="2">
        <v>0.03</v>
      </c>
      <c r="G937" s="2" t="s">
        <v>25</v>
      </c>
      <c r="H937" s="3">
        <v>41654</v>
      </c>
      <c r="I937" s="2">
        <f t="shared" si="14"/>
        <v>1.03</v>
      </c>
    </row>
    <row r="938" spans="1:9">
      <c r="A938" s="2" t="s">
        <v>895</v>
      </c>
      <c r="B938" s="2">
        <v>50458030611</v>
      </c>
      <c r="C938" s="2">
        <v>286.32098000000002</v>
      </c>
      <c r="D938" s="2">
        <v>294.91059999999999</v>
      </c>
      <c r="E938" s="2" t="s">
        <v>24</v>
      </c>
      <c r="F938" s="2">
        <v>0.03</v>
      </c>
      <c r="G938" s="2" t="s">
        <v>25</v>
      </c>
      <c r="H938" s="3">
        <v>41654</v>
      </c>
      <c r="I938" s="2">
        <f t="shared" si="14"/>
        <v>1.03</v>
      </c>
    </row>
    <row r="939" spans="1:9">
      <c r="A939" s="2" t="s">
        <v>896</v>
      </c>
      <c r="B939" s="2">
        <v>50458030711</v>
      </c>
      <c r="C939" s="2">
        <v>428.00815999999998</v>
      </c>
      <c r="D939" s="2">
        <v>440.84411999999998</v>
      </c>
      <c r="E939" s="2" t="s">
        <v>24</v>
      </c>
      <c r="F939" s="2">
        <v>0.03</v>
      </c>
      <c r="G939" s="2" t="s">
        <v>25</v>
      </c>
      <c r="H939" s="3">
        <v>41654</v>
      </c>
      <c r="I939" s="2">
        <f t="shared" si="14"/>
        <v>1.03</v>
      </c>
    </row>
    <row r="940" spans="1:9">
      <c r="A940" s="2" t="s">
        <v>897</v>
      </c>
      <c r="B940" s="2">
        <v>50458030811</v>
      </c>
      <c r="C940" s="2">
        <v>574.47470999999996</v>
      </c>
      <c r="D940" s="2">
        <v>591.70894999999996</v>
      </c>
      <c r="E940" s="2" t="s">
        <v>24</v>
      </c>
      <c r="F940" s="2">
        <v>0.03</v>
      </c>
      <c r="G940" s="2" t="s">
        <v>25</v>
      </c>
      <c r="H940" s="3">
        <v>41654</v>
      </c>
      <c r="I940" s="2">
        <f t="shared" si="14"/>
        <v>1.03</v>
      </c>
    </row>
    <row r="941" spans="1:9">
      <c r="A941" s="2" t="s">
        <v>898</v>
      </c>
      <c r="B941" s="2">
        <v>78042405</v>
      </c>
      <c r="C941" s="2">
        <v>5.1089099999999998</v>
      </c>
      <c r="D941" s="2">
        <v>5.8700900000000003</v>
      </c>
      <c r="E941" s="2" t="s">
        <v>24</v>
      </c>
      <c r="F941" s="2">
        <v>0.14899999999999999</v>
      </c>
      <c r="G941" s="2" t="s">
        <v>25</v>
      </c>
      <c r="H941" s="3">
        <v>41654</v>
      </c>
      <c r="I941" s="2">
        <f t="shared" si="14"/>
        <v>1.149</v>
      </c>
    </row>
    <row r="942" spans="1:9">
      <c r="A942" s="2" t="s">
        <v>899</v>
      </c>
      <c r="B942" s="2">
        <v>78037005</v>
      </c>
      <c r="C942" s="2">
        <v>5.1419899999999998</v>
      </c>
      <c r="D942" s="2">
        <v>5.9081000000000001</v>
      </c>
      <c r="E942" s="2" t="s">
        <v>24</v>
      </c>
      <c r="F942" s="2">
        <v>0.14899999999999999</v>
      </c>
      <c r="G942" s="2" t="s">
        <v>25</v>
      </c>
      <c r="H942" s="3">
        <v>41654</v>
      </c>
      <c r="I942" s="2">
        <f t="shared" si="14"/>
        <v>1.149</v>
      </c>
    </row>
    <row r="943" spans="1:9">
      <c r="A943" s="2" t="s">
        <v>900</v>
      </c>
      <c r="B943" s="2">
        <v>78037105</v>
      </c>
      <c r="C943" s="2">
        <v>5.2302600000000004</v>
      </c>
      <c r="D943" s="2">
        <v>6.00962</v>
      </c>
      <c r="E943" s="2" t="s">
        <v>24</v>
      </c>
      <c r="F943" s="2">
        <v>0.14899999999999999</v>
      </c>
      <c r="G943" s="2" t="s">
        <v>25</v>
      </c>
      <c r="H943" s="3">
        <v>41654</v>
      </c>
      <c r="I943" s="2">
        <f t="shared" si="14"/>
        <v>1.149</v>
      </c>
    </row>
    <row r="944" spans="1:9">
      <c r="A944" s="2" t="s">
        <v>901</v>
      </c>
      <c r="B944" s="2">
        <v>78037205</v>
      </c>
      <c r="C944" s="2">
        <v>5.4332200000000004</v>
      </c>
      <c r="D944" s="2">
        <v>6.2427700000000002</v>
      </c>
      <c r="E944" s="2" t="s">
        <v>24</v>
      </c>
      <c r="F944" s="2">
        <v>0.14899999999999999</v>
      </c>
      <c r="G944" s="2" t="s">
        <v>25</v>
      </c>
      <c r="H944" s="3">
        <v>41654</v>
      </c>
      <c r="I944" s="2">
        <f t="shared" si="14"/>
        <v>1.149</v>
      </c>
    </row>
    <row r="945" spans="1:9">
      <c r="A945" s="2" t="s">
        <v>902</v>
      </c>
      <c r="B945" s="2">
        <v>173082418</v>
      </c>
      <c r="C945" s="2">
        <v>7.7291400000000001</v>
      </c>
      <c r="D945" s="2">
        <v>8.3474699999999995</v>
      </c>
      <c r="E945" s="2" t="s">
        <v>24</v>
      </c>
      <c r="F945" s="2">
        <v>0.08</v>
      </c>
      <c r="G945" s="2" t="s">
        <v>25</v>
      </c>
      <c r="H945" s="3">
        <v>41654</v>
      </c>
      <c r="I945" s="2">
        <f t="shared" si="14"/>
        <v>1.08</v>
      </c>
    </row>
    <row r="946" spans="1:9">
      <c r="A946" s="2" t="s">
        <v>903</v>
      </c>
      <c r="B946" s="2">
        <v>50419040303</v>
      </c>
      <c r="C946" s="2">
        <v>3.2242799999999998</v>
      </c>
      <c r="D946" s="2">
        <v>3.5434800000000002</v>
      </c>
      <c r="E946" s="2" t="s">
        <v>24</v>
      </c>
      <c r="F946" s="2">
        <v>9.9000000000000005E-2</v>
      </c>
      <c r="G946" s="2" t="s">
        <v>25</v>
      </c>
      <c r="H946" s="3">
        <v>41654</v>
      </c>
      <c r="I946" s="2">
        <f t="shared" si="14"/>
        <v>1.099</v>
      </c>
    </row>
    <row r="947" spans="1:9">
      <c r="A947" s="2" t="s">
        <v>904</v>
      </c>
      <c r="B947" s="2">
        <v>13548001206</v>
      </c>
      <c r="C947" s="2">
        <v>0.90161000000000002</v>
      </c>
      <c r="D947" s="2">
        <v>1.09097</v>
      </c>
      <c r="E947" s="2" t="s">
        <v>24</v>
      </c>
      <c r="F947" s="2">
        <v>0.21</v>
      </c>
      <c r="G947" s="2" t="s">
        <v>25</v>
      </c>
      <c r="H947" s="3">
        <v>41654</v>
      </c>
      <c r="I947" s="2">
        <f t="shared" si="14"/>
        <v>1.21</v>
      </c>
    </row>
    <row r="948" spans="1:9">
      <c r="A948" s="2" t="s">
        <v>905</v>
      </c>
      <c r="B948" s="2">
        <v>59148002050</v>
      </c>
      <c r="C948" s="2">
        <v>275.31360000000001</v>
      </c>
      <c r="D948" s="2">
        <v>300.08906999999999</v>
      </c>
      <c r="E948" s="2" t="s">
        <v>24</v>
      </c>
      <c r="F948" s="2">
        <v>0.09</v>
      </c>
      <c r="G948" s="2" t="s">
        <v>25</v>
      </c>
      <c r="H948" s="3">
        <v>41654</v>
      </c>
      <c r="I948" s="2">
        <f t="shared" si="14"/>
        <v>1.0900000000000001</v>
      </c>
    </row>
    <row r="949" spans="1:9">
      <c r="A949" s="2" t="s">
        <v>906</v>
      </c>
      <c r="B949" s="2">
        <v>78034161</v>
      </c>
      <c r="C949" s="2">
        <v>2607.5093400000001</v>
      </c>
      <c r="D949" s="2">
        <v>2633.5844400000001</v>
      </c>
      <c r="E949" s="2" t="s">
        <v>24</v>
      </c>
      <c r="F949" s="2">
        <v>0.01</v>
      </c>
      <c r="G949" s="2" t="s">
        <v>25</v>
      </c>
      <c r="H949" s="3">
        <v>41654</v>
      </c>
      <c r="I949" s="2">
        <f t="shared" si="14"/>
        <v>1.01</v>
      </c>
    </row>
    <row r="950" spans="1:9">
      <c r="A950" s="2" t="s">
        <v>907</v>
      </c>
      <c r="B950" s="2">
        <v>173052100</v>
      </c>
      <c r="C950" s="2">
        <v>3.0523199999999999</v>
      </c>
      <c r="D950" s="2">
        <v>3.2659799999999999</v>
      </c>
      <c r="E950" s="2" t="s">
        <v>24</v>
      </c>
      <c r="F950" s="2">
        <v>7.0000000000000007E-2</v>
      </c>
      <c r="G950" s="2" t="s">
        <v>25</v>
      </c>
      <c r="H950" s="3">
        <v>41654</v>
      </c>
      <c r="I950" s="2">
        <f t="shared" si="14"/>
        <v>1.07</v>
      </c>
    </row>
    <row r="951" spans="1:9">
      <c r="A951" s="2" t="s">
        <v>908</v>
      </c>
      <c r="B951" s="2">
        <v>65414727</v>
      </c>
      <c r="C951" s="2">
        <v>10.6251</v>
      </c>
      <c r="D951" s="2">
        <v>11.26155</v>
      </c>
      <c r="E951" s="2" t="s">
        <v>24</v>
      </c>
      <c r="F951" s="2">
        <v>5.9900000000000002E-2</v>
      </c>
      <c r="G951" s="2" t="s">
        <v>25</v>
      </c>
      <c r="H951" s="3">
        <v>41654</v>
      </c>
      <c r="I951" s="2">
        <f t="shared" si="14"/>
        <v>1.0599000000000001</v>
      </c>
    </row>
    <row r="952" spans="1:9">
      <c r="A952" s="2" t="s">
        <v>909</v>
      </c>
      <c r="B952" s="2">
        <v>99207046730</v>
      </c>
      <c r="C952" s="2">
        <v>27.775210000000001</v>
      </c>
      <c r="D952" s="2">
        <v>30.274979999999999</v>
      </c>
      <c r="E952" s="2" t="s">
        <v>24</v>
      </c>
      <c r="F952" s="2">
        <v>0.09</v>
      </c>
      <c r="G952" s="2" t="s">
        <v>25</v>
      </c>
      <c r="H952" s="3">
        <v>41654</v>
      </c>
      <c r="I952" s="2">
        <f t="shared" si="14"/>
        <v>1.0900000000000001</v>
      </c>
    </row>
    <row r="953" spans="1:9">
      <c r="A953" s="2" t="s">
        <v>910</v>
      </c>
      <c r="B953" s="2">
        <v>99207046430</v>
      </c>
      <c r="C953" s="2">
        <v>27.84234</v>
      </c>
      <c r="D953" s="2">
        <v>30.34815</v>
      </c>
      <c r="E953" s="2" t="s">
        <v>24</v>
      </c>
      <c r="F953" s="2">
        <v>0.09</v>
      </c>
      <c r="G953" s="2" t="s">
        <v>25</v>
      </c>
      <c r="H953" s="3">
        <v>41654</v>
      </c>
      <c r="I953" s="2">
        <f t="shared" si="14"/>
        <v>1.0900000000000001</v>
      </c>
    </row>
    <row r="954" spans="1:9">
      <c r="A954" s="2" t="s">
        <v>911</v>
      </c>
      <c r="B954" s="2">
        <v>99207046530</v>
      </c>
      <c r="C954" s="2">
        <v>27.807089999999999</v>
      </c>
      <c r="D954" s="2">
        <v>30.309729999999998</v>
      </c>
      <c r="E954" s="2" t="s">
        <v>24</v>
      </c>
      <c r="F954" s="2">
        <v>0.09</v>
      </c>
      <c r="G954" s="2" t="s">
        <v>25</v>
      </c>
      <c r="H954" s="3">
        <v>41654</v>
      </c>
      <c r="I954" s="2">
        <f t="shared" si="14"/>
        <v>1.0900000000000001</v>
      </c>
    </row>
    <row r="955" spans="1:9">
      <c r="A955" s="2" t="s">
        <v>912</v>
      </c>
      <c r="B955" s="2">
        <v>99207046330</v>
      </c>
      <c r="C955" s="2">
        <v>27.854880000000001</v>
      </c>
      <c r="D955" s="2">
        <v>30.361820000000002</v>
      </c>
      <c r="E955" s="2" t="s">
        <v>24</v>
      </c>
      <c r="F955" s="2">
        <v>0.09</v>
      </c>
      <c r="G955" s="2" t="s">
        <v>25</v>
      </c>
      <c r="H955" s="3">
        <v>41654</v>
      </c>
      <c r="I955" s="2">
        <f t="shared" si="14"/>
        <v>1.0900000000000001</v>
      </c>
    </row>
    <row r="956" spans="1:9">
      <c r="A956" s="2" t="s">
        <v>913</v>
      </c>
      <c r="B956" s="2">
        <v>99207046630</v>
      </c>
      <c r="C956" s="2">
        <v>27.891760000000001</v>
      </c>
      <c r="D956" s="2">
        <v>30.40202</v>
      </c>
      <c r="E956" s="2" t="s">
        <v>24</v>
      </c>
      <c r="F956" s="2">
        <v>0.09</v>
      </c>
      <c r="G956" s="2" t="s">
        <v>25</v>
      </c>
      <c r="H956" s="3">
        <v>41654</v>
      </c>
      <c r="I956" s="2">
        <f t="shared" si="14"/>
        <v>1.0900000000000001</v>
      </c>
    </row>
    <row r="957" spans="1:9">
      <c r="A957" s="2" t="s">
        <v>914</v>
      </c>
      <c r="B957" s="2">
        <v>145009025</v>
      </c>
      <c r="C957" s="2">
        <v>28.159579999999998</v>
      </c>
      <c r="D957" s="2">
        <v>30.130749999999999</v>
      </c>
      <c r="E957" s="2" t="s">
        <v>24</v>
      </c>
      <c r="F957" s="2">
        <v>7.0000000000000007E-2</v>
      </c>
      <c r="G957" s="2" t="s">
        <v>25</v>
      </c>
      <c r="H957" s="3">
        <v>41654</v>
      </c>
      <c r="I957" s="2">
        <f t="shared" si="14"/>
        <v>1.07</v>
      </c>
    </row>
    <row r="958" spans="1:9">
      <c r="A958" s="2" t="s">
        <v>915</v>
      </c>
      <c r="B958" s="2">
        <v>145009125</v>
      </c>
      <c r="C958" s="2">
        <v>34.409849999999999</v>
      </c>
      <c r="D958" s="2">
        <v>36.818539999999999</v>
      </c>
      <c r="E958" s="2" t="s">
        <v>24</v>
      </c>
      <c r="F958" s="2">
        <v>7.0000000000000007E-2</v>
      </c>
      <c r="G958" s="2" t="s">
        <v>25</v>
      </c>
      <c r="H958" s="3">
        <v>41654</v>
      </c>
      <c r="I958" s="2">
        <f t="shared" si="14"/>
        <v>1.07</v>
      </c>
    </row>
    <row r="959" spans="1:9">
      <c r="A959" s="2" t="s">
        <v>916</v>
      </c>
      <c r="B959" s="2">
        <v>78040805</v>
      </c>
      <c r="C959" s="2">
        <v>4.0411799999999998</v>
      </c>
      <c r="D959" s="2">
        <v>4.6433499999999999</v>
      </c>
      <c r="E959" s="2" t="s">
        <v>24</v>
      </c>
      <c r="F959" s="2">
        <v>0.14899999999999999</v>
      </c>
      <c r="G959" s="2" t="s">
        <v>25</v>
      </c>
      <c r="H959" s="3">
        <v>41654</v>
      </c>
      <c r="I959" s="2">
        <f t="shared" si="14"/>
        <v>1.149</v>
      </c>
    </row>
    <row r="960" spans="1:9">
      <c r="A960" s="2" t="s">
        <v>917</v>
      </c>
      <c r="B960" s="2">
        <v>78035205</v>
      </c>
      <c r="C960" s="2">
        <v>2.20608</v>
      </c>
      <c r="D960" s="2">
        <v>2.42449</v>
      </c>
      <c r="E960" s="2" t="s">
        <v>24</v>
      </c>
      <c r="F960" s="2">
        <v>9.9000000000000005E-2</v>
      </c>
      <c r="G960" s="2" t="s">
        <v>25</v>
      </c>
      <c r="H960" s="3">
        <v>41654</v>
      </c>
      <c r="I960" s="2">
        <f t="shared" si="14"/>
        <v>1.099</v>
      </c>
    </row>
    <row r="961" spans="1:9">
      <c r="A961" s="2" t="s">
        <v>918</v>
      </c>
      <c r="B961" s="2">
        <v>173082204</v>
      </c>
      <c r="C961" s="2">
        <v>15.38156</v>
      </c>
      <c r="D961" s="2">
        <v>16.76651</v>
      </c>
      <c r="E961" s="2" t="s">
        <v>24</v>
      </c>
      <c r="F961" s="2">
        <v>0.09</v>
      </c>
      <c r="G961" s="2" t="s">
        <v>25</v>
      </c>
      <c r="H961" s="3">
        <v>41654</v>
      </c>
      <c r="I961" s="2">
        <f t="shared" si="14"/>
        <v>1.0900000000000001</v>
      </c>
    </row>
    <row r="962" spans="1:9">
      <c r="A962" s="2" t="s">
        <v>919</v>
      </c>
      <c r="B962" s="2">
        <v>20482000230</v>
      </c>
      <c r="C962" s="2">
        <v>34.161799999999999</v>
      </c>
      <c r="D962" s="2">
        <v>37.923699999999997</v>
      </c>
      <c r="E962" s="2" t="s">
        <v>24</v>
      </c>
      <c r="F962" s="2">
        <v>0.1101</v>
      </c>
      <c r="G962" s="2" t="s">
        <v>25</v>
      </c>
      <c r="H962" s="3">
        <v>41654</v>
      </c>
      <c r="I962" s="2">
        <f t="shared" si="14"/>
        <v>1.1101000000000001</v>
      </c>
    </row>
    <row r="963" spans="1:9">
      <c r="A963" s="2" t="s">
        <v>920</v>
      </c>
      <c r="B963" s="2">
        <v>78050883</v>
      </c>
      <c r="C963" s="2">
        <v>0.18040999999999999</v>
      </c>
      <c r="D963" s="2">
        <v>0.20729</v>
      </c>
      <c r="E963" s="2" t="s">
        <v>24</v>
      </c>
      <c r="F963" s="2">
        <v>0.14899999999999999</v>
      </c>
      <c r="G963" s="2" t="s">
        <v>25</v>
      </c>
      <c r="H963" s="3">
        <v>41654</v>
      </c>
      <c r="I963" s="2">
        <f t="shared" ref="I963:I1026" si="15">1+F963</f>
        <v>1.149</v>
      </c>
    </row>
    <row r="964" spans="1:9">
      <c r="A964" s="2" t="s">
        <v>921</v>
      </c>
      <c r="B964" s="2">
        <v>78050905</v>
      </c>
      <c r="C964" s="2">
        <v>1.26274</v>
      </c>
      <c r="D964" s="2">
        <v>1.4509099999999999</v>
      </c>
      <c r="E964" s="2" t="s">
        <v>24</v>
      </c>
      <c r="F964" s="2">
        <v>0.14899999999999999</v>
      </c>
      <c r="G964" s="2" t="s">
        <v>25</v>
      </c>
      <c r="H964" s="3">
        <v>41654</v>
      </c>
      <c r="I964" s="2">
        <f t="shared" si="15"/>
        <v>1.149</v>
      </c>
    </row>
    <row r="965" spans="1:9">
      <c r="A965" s="2" t="s">
        <v>922</v>
      </c>
      <c r="B965" s="2">
        <v>78051005</v>
      </c>
      <c r="C965" s="2">
        <v>0.64610999999999996</v>
      </c>
      <c r="D965" s="2">
        <v>0.74238000000000004</v>
      </c>
      <c r="E965" s="2" t="s">
        <v>24</v>
      </c>
      <c r="F965" s="2">
        <v>0.14899999999999999</v>
      </c>
      <c r="G965" s="2" t="s">
        <v>25</v>
      </c>
      <c r="H965" s="3">
        <v>41654</v>
      </c>
      <c r="I965" s="2">
        <f t="shared" si="15"/>
        <v>1.149</v>
      </c>
    </row>
    <row r="966" spans="1:9">
      <c r="A966" s="2" t="s">
        <v>923</v>
      </c>
      <c r="B966" s="2">
        <v>78051105</v>
      </c>
      <c r="C966" s="2">
        <v>1.2843100000000001</v>
      </c>
      <c r="D966" s="2">
        <v>1.4756800000000001</v>
      </c>
      <c r="E966" s="2" t="s">
        <v>24</v>
      </c>
      <c r="F966" s="2">
        <v>0.14899999999999999</v>
      </c>
      <c r="G966" s="2" t="s">
        <v>25</v>
      </c>
      <c r="H966" s="3">
        <v>41654</v>
      </c>
      <c r="I966" s="2">
        <f t="shared" si="15"/>
        <v>1.149</v>
      </c>
    </row>
    <row r="967" spans="1:9">
      <c r="A967" s="2" t="s">
        <v>924</v>
      </c>
      <c r="B967" s="2">
        <v>78051205</v>
      </c>
      <c r="C967" s="2">
        <v>2.5762</v>
      </c>
      <c r="D967" s="2">
        <v>2.9600499999999998</v>
      </c>
      <c r="E967" s="2" t="s">
        <v>24</v>
      </c>
      <c r="F967" s="2">
        <v>0.14899999999999999</v>
      </c>
      <c r="G967" s="2" t="s">
        <v>25</v>
      </c>
      <c r="H967" s="3">
        <v>41654</v>
      </c>
      <c r="I967" s="2">
        <f t="shared" si="15"/>
        <v>1.149</v>
      </c>
    </row>
    <row r="968" spans="1:9">
      <c r="A968" s="2" t="s">
        <v>925</v>
      </c>
      <c r="B968" s="2">
        <v>65064705</v>
      </c>
      <c r="C968" s="2">
        <v>24.460909999999998</v>
      </c>
      <c r="D968" s="2">
        <v>25.930769999999999</v>
      </c>
      <c r="E968" s="2" t="s">
        <v>24</v>
      </c>
      <c r="F968" s="2">
        <v>6.0100000000000001E-2</v>
      </c>
      <c r="G968" s="2" t="s">
        <v>25</v>
      </c>
      <c r="H968" s="3">
        <v>41654</v>
      </c>
      <c r="I968" s="2">
        <f t="shared" si="15"/>
        <v>1.0601</v>
      </c>
    </row>
    <row r="969" spans="1:9">
      <c r="A969" s="2" t="s">
        <v>926</v>
      </c>
      <c r="B969" s="2">
        <v>65064835</v>
      </c>
      <c r="C969" s="2">
        <v>45.604149999999997</v>
      </c>
      <c r="D969" s="2">
        <v>47.881630000000001</v>
      </c>
      <c r="E969" s="2" t="s">
        <v>24</v>
      </c>
      <c r="F969" s="2">
        <v>4.99E-2</v>
      </c>
      <c r="G969" s="2" t="s">
        <v>25</v>
      </c>
      <c r="H969" s="3">
        <v>41654</v>
      </c>
      <c r="I969" s="2">
        <f t="shared" si="15"/>
        <v>1.0499000000000001</v>
      </c>
    </row>
    <row r="970" spans="1:9">
      <c r="A970" s="2" t="s">
        <v>927</v>
      </c>
      <c r="B970" s="2">
        <v>65064435</v>
      </c>
      <c r="C970" s="2">
        <v>26.08372</v>
      </c>
      <c r="D970" s="2">
        <v>27.6477</v>
      </c>
      <c r="E970" s="2" t="s">
        <v>24</v>
      </c>
      <c r="F970" s="2">
        <v>0.06</v>
      </c>
      <c r="G970" s="2" t="s">
        <v>25</v>
      </c>
      <c r="H970" s="3">
        <v>41654</v>
      </c>
      <c r="I970" s="2">
        <f t="shared" si="15"/>
        <v>1.06</v>
      </c>
    </row>
    <row r="971" spans="1:9">
      <c r="A971" s="2" t="s">
        <v>928</v>
      </c>
      <c r="B971" s="2">
        <v>50458064165</v>
      </c>
      <c r="C971" s="2">
        <v>9.6500699999999995</v>
      </c>
      <c r="D971" s="2">
        <v>10.60543</v>
      </c>
      <c r="E971" s="2" t="s">
        <v>24</v>
      </c>
      <c r="F971" s="2">
        <v>9.9000000000000005E-2</v>
      </c>
      <c r="G971" s="2" t="s">
        <v>25</v>
      </c>
      <c r="H971" s="3">
        <v>41654</v>
      </c>
      <c r="I971" s="2">
        <f t="shared" si="15"/>
        <v>1.099</v>
      </c>
    </row>
    <row r="972" spans="1:9">
      <c r="A972" s="2" t="s">
        <v>929</v>
      </c>
      <c r="B972" s="2">
        <v>50458064765</v>
      </c>
      <c r="C972" s="2">
        <v>3.30525</v>
      </c>
      <c r="D972" s="2">
        <v>3.6325400000000001</v>
      </c>
      <c r="E972" s="2" t="s">
        <v>24</v>
      </c>
      <c r="F972" s="2">
        <v>9.9000000000000005E-2</v>
      </c>
      <c r="G972" s="2" t="s">
        <v>25</v>
      </c>
      <c r="H972" s="3">
        <v>41654</v>
      </c>
      <c r="I972" s="2">
        <f t="shared" si="15"/>
        <v>1.099</v>
      </c>
    </row>
    <row r="973" spans="1:9">
      <c r="A973" s="2" t="s">
        <v>930</v>
      </c>
      <c r="B973" s="2">
        <v>50458064265</v>
      </c>
      <c r="C973" s="2">
        <v>11.222020000000001</v>
      </c>
      <c r="D973" s="2">
        <v>12.333</v>
      </c>
      <c r="E973" s="2" t="s">
        <v>24</v>
      </c>
      <c r="F973" s="2">
        <v>9.9000000000000005E-2</v>
      </c>
      <c r="G973" s="2" t="s">
        <v>25</v>
      </c>
      <c r="H973" s="3">
        <v>41654</v>
      </c>
      <c r="I973" s="2">
        <f t="shared" si="15"/>
        <v>1.099</v>
      </c>
    </row>
    <row r="974" spans="1:9">
      <c r="A974" s="2" t="s">
        <v>931</v>
      </c>
      <c r="B974" s="2">
        <v>50458064565</v>
      </c>
      <c r="C974" s="2">
        <v>4.0609400000000004</v>
      </c>
      <c r="D974" s="2">
        <v>4.4630200000000002</v>
      </c>
      <c r="E974" s="2" t="s">
        <v>24</v>
      </c>
      <c r="F974" s="2">
        <v>9.9000000000000005E-2</v>
      </c>
      <c r="G974" s="2" t="s">
        <v>25</v>
      </c>
      <c r="H974" s="3">
        <v>41654</v>
      </c>
      <c r="I974" s="2">
        <f t="shared" si="15"/>
        <v>1.099</v>
      </c>
    </row>
    <row r="975" spans="1:9">
      <c r="A975" s="2" t="s">
        <v>932</v>
      </c>
      <c r="B975" s="2">
        <v>50458063965</v>
      </c>
      <c r="C975" s="2">
        <v>3.5184799999999998</v>
      </c>
      <c r="D975" s="2">
        <v>3.8668100000000001</v>
      </c>
      <c r="E975" s="2" t="s">
        <v>24</v>
      </c>
      <c r="F975" s="2">
        <v>9.9000000000000005E-2</v>
      </c>
      <c r="G975" s="2" t="s">
        <v>25</v>
      </c>
      <c r="H975" s="3">
        <v>41654</v>
      </c>
      <c r="I975" s="2">
        <f t="shared" si="15"/>
        <v>1.099</v>
      </c>
    </row>
    <row r="976" spans="1:9">
      <c r="A976" s="2" t="s">
        <v>933</v>
      </c>
      <c r="B976" s="2">
        <v>50458064065</v>
      </c>
      <c r="C976" s="2">
        <v>6.9385899999999996</v>
      </c>
      <c r="D976" s="2">
        <v>7.6255199999999999</v>
      </c>
      <c r="E976" s="2" t="s">
        <v>24</v>
      </c>
      <c r="F976" s="2">
        <v>9.9000000000000005E-2</v>
      </c>
      <c r="G976" s="2" t="s">
        <v>25</v>
      </c>
      <c r="H976" s="3">
        <v>41654</v>
      </c>
      <c r="I976" s="2">
        <f t="shared" si="15"/>
        <v>1.099</v>
      </c>
    </row>
    <row r="977" spans="1:9">
      <c r="A977" s="2" t="s">
        <v>934</v>
      </c>
      <c r="B977" s="2">
        <v>597014030</v>
      </c>
      <c r="C977" s="2">
        <v>8.3145199999999999</v>
      </c>
      <c r="D977" s="2">
        <v>9.2989599999999992</v>
      </c>
      <c r="E977" s="2" t="s">
        <v>24</v>
      </c>
      <c r="F977" s="2">
        <v>0.11840000000000001</v>
      </c>
      <c r="G977" s="2" t="s">
        <v>25</v>
      </c>
      <c r="H977" s="3">
        <v>41654</v>
      </c>
      <c r="I977" s="2">
        <f t="shared" si="15"/>
        <v>1.1184000000000001</v>
      </c>
    </row>
    <row r="978" spans="1:9">
      <c r="A978" s="2" t="s">
        <v>935</v>
      </c>
      <c r="B978" s="2">
        <v>67434504</v>
      </c>
      <c r="C978" s="2">
        <v>14.71274</v>
      </c>
      <c r="D978" s="2">
        <v>14.960279999999999</v>
      </c>
      <c r="E978" s="2" t="s">
        <v>24</v>
      </c>
      <c r="F978" s="2">
        <v>1.6799999999999999E-2</v>
      </c>
      <c r="G978" s="2" t="s">
        <v>25</v>
      </c>
      <c r="H978" s="3">
        <v>41654</v>
      </c>
      <c r="I978" s="2">
        <f t="shared" si="15"/>
        <v>1.0167999999999999</v>
      </c>
    </row>
    <row r="979" spans="1:9">
      <c r="A979" s="2" t="s">
        <v>936</v>
      </c>
      <c r="B979" s="2">
        <v>173075000</v>
      </c>
      <c r="C979" s="2">
        <v>24.63992</v>
      </c>
      <c r="D979" s="2">
        <v>26.857520000000001</v>
      </c>
      <c r="E979" s="2" t="s">
        <v>24</v>
      </c>
      <c r="F979" s="2">
        <v>0.09</v>
      </c>
      <c r="G979" s="2" t="s">
        <v>25</v>
      </c>
      <c r="H979" s="3">
        <v>41654</v>
      </c>
      <c r="I979" s="2">
        <f t="shared" si="15"/>
        <v>1.0900000000000001</v>
      </c>
    </row>
    <row r="980" spans="1:9">
      <c r="A980" s="2" t="s">
        <v>937</v>
      </c>
      <c r="B980" s="2">
        <v>78033705</v>
      </c>
      <c r="C980" s="2">
        <v>4.2117500000000003</v>
      </c>
      <c r="D980" s="2">
        <v>4.83934</v>
      </c>
      <c r="E980" s="2" t="s">
        <v>24</v>
      </c>
      <c r="F980" s="2">
        <v>0.14899999999999999</v>
      </c>
      <c r="G980" s="2" t="s">
        <v>25</v>
      </c>
      <c r="H980" s="3">
        <v>41654</v>
      </c>
      <c r="I980" s="2">
        <f t="shared" si="15"/>
        <v>1.149</v>
      </c>
    </row>
    <row r="981" spans="1:9">
      <c r="A981" s="2" t="s">
        <v>938</v>
      </c>
      <c r="B981" s="2">
        <v>78035752</v>
      </c>
      <c r="C981" s="2">
        <v>0.85870999999999997</v>
      </c>
      <c r="D981" s="2">
        <v>0.98667000000000005</v>
      </c>
      <c r="E981" s="2" t="s">
        <v>24</v>
      </c>
      <c r="F981" s="2">
        <v>0.14899999999999999</v>
      </c>
      <c r="G981" s="2" t="s">
        <v>25</v>
      </c>
      <c r="H981" s="3">
        <v>41654</v>
      </c>
      <c r="I981" s="2">
        <f t="shared" si="15"/>
        <v>1.149</v>
      </c>
    </row>
    <row r="982" spans="1:9">
      <c r="A982" s="2" t="s">
        <v>939</v>
      </c>
      <c r="B982" s="2">
        <v>78045705</v>
      </c>
      <c r="C982" s="2">
        <v>7.7602700000000002</v>
      </c>
      <c r="D982" s="2">
        <v>8.9165500000000009</v>
      </c>
      <c r="E982" s="2" t="s">
        <v>24</v>
      </c>
      <c r="F982" s="2">
        <v>0.14899999999999999</v>
      </c>
      <c r="G982" s="2" t="s">
        <v>25</v>
      </c>
      <c r="H982" s="3">
        <v>41654</v>
      </c>
      <c r="I982" s="2">
        <f t="shared" si="15"/>
        <v>1.149</v>
      </c>
    </row>
    <row r="983" spans="1:9">
      <c r="A983" s="2" t="s">
        <v>940</v>
      </c>
      <c r="B983" s="2">
        <v>597012637</v>
      </c>
      <c r="C983" s="2">
        <v>4.4287299999999998</v>
      </c>
      <c r="D983" s="2">
        <v>4.8671800000000003</v>
      </c>
      <c r="E983" s="2" t="s">
        <v>24</v>
      </c>
      <c r="F983" s="2">
        <v>9.9000000000000005E-2</v>
      </c>
      <c r="G983" s="2" t="s">
        <v>25</v>
      </c>
      <c r="H983" s="3">
        <v>41654</v>
      </c>
      <c r="I983" s="2">
        <f t="shared" si="15"/>
        <v>1.099</v>
      </c>
    </row>
    <row r="984" spans="1:9">
      <c r="A984" s="2" t="s">
        <v>941</v>
      </c>
      <c r="B984" s="2">
        <v>50458051360</v>
      </c>
      <c r="C984" s="2">
        <v>0.90273999999999999</v>
      </c>
      <c r="D984" s="2">
        <v>0.99212999999999996</v>
      </c>
      <c r="E984" s="2" t="s">
        <v>24</v>
      </c>
      <c r="F984" s="2">
        <v>9.9000000000000005E-2</v>
      </c>
      <c r="G984" s="2" t="s">
        <v>25</v>
      </c>
      <c r="H984" s="3">
        <v>41654</v>
      </c>
      <c r="I984" s="2">
        <f t="shared" si="15"/>
        <v>1.099</v>
      </c>
    </row>
    <row r="985" spans="1:9">
      <c r="A985" s="2" t="s">
        <v>942</v>
      </c>
      <c r="B985" s="2">
        <v>50458051560</v>
      </c>
      <c r="C985" s="2">
        <v>1.52566</v>
      </c>
      <c r="D985" s="2">
        <v>1.6766799999999999</v>
      </c>
      <c r="E985" s="2" t="s">
        <v>24</v>
      </c>
      <c r="F985" s="2">
        <v>9.9000000000000005E-2</v>
      </c>
      <c r="G985" s="2" t="s">
        <v>25</v>
      </c>
      <c r="H985" s="3">
        <v>41654</v>
      </c>
      <c r="I985" s="2">
        <f t="shared" si="15"/>
        <v>1.099</v>
      </c>
    </row>
    <row r="986" spans="1:9">
      <c r="A986" s="2" t="s">
        <v>943</v>
      </c>
      <c r="B986" s="2">
        <v>64764091830</v>
      </c>
      <c r="C986" s="2">
        <v>6.5930900000000001</v>
      </c>
      <c r="D986" s="2">
        <v>6.9228100000000001</v>
      </c>
      <c r="E986" s="2" t="s">
        <v>24</v>
      </c>
      <c r="F986" s="2">
        <v>0.05</v>
      </c>
      <c r="G986" s="2" t="s">
        <v>25</v>
      </c>
      <c r="H986" s="3">
        <v>41654</v>
      </c>
      <c r="I986" s="2">
        <f t="shared" si="15"/>
        <v>1.05</v>
      </c>
    </row>
    <row r="987" spans="1:9">
      <c r="A987" s="2" t="s">
        <v>944</v>
      </c>
      <c r="B987" s="2">
        <v>64764067730</v>
      </c>
      <c r="C987" s="2">
        <v>6.6631999999999998</v>
      </c>
      <c r="D987" s="2">
        <v>6.9964300000000001</v>
      </c>
      <c r="E987" s="2" t="s">
        <v>24</v>
      </c>
      <c r="F987" s="2">
        <v>0.05</v>
      </c>
      <c r="G987" s="2" t="s">
        <v>25</v>
      </c>
      <c r="H987" s="3">
        <v>41654</v>
      </c>
      <c r="I987" s="2">
        <f t="shared" si="15"/>
        <v>1.05</v>
      </c>
    </row>
    <row r="988" spans="1:9">
      <c r="A988" s="2" t="s">
        <v>945</v>
      </c>
      <c r="B988" s="2">
        <v>50458065010</v>
      </c>
      <c r="C988" s="2">
        <v>1.8429599999999999</v>
      </c>
      <c r="D988" s="2">
        <v>2.0253999999999999</v>
      </c>
      <c r="E988" s="2" t="s">
        <v>24</v>
      </c>
      <c r="F988" s="2">
        <v>9.9000000000000005E-2</v>
      </c>
      <c r="G988" s="2" t="s">
        <v>25</v>
      </c>
      <c r="H988" s="3">
        <v>41654</v>
      </c>
      <c r="I988" s="2">
        <f t="shared" si="15"/>
        <v>1.099</v>
      </c>
    </row>
    <row r="989" spans="1:9">
      <c r="A989" s="2" t="s">
        <v>946</v>
      </c>
      <c r="B989" s="2">
        <v>50458065960</v>
      </c>
      <c r="C989" s="2">
        <v>1.9897</v>
      </c>
      <c r="D989" s="2">
        <v>2.1867000000000001</v>
      </c>
      <c r="E989" s="2" t="s">
        <v>24</v>
      </c>
      <c r="F989" s="2">
        <v>9.9000000000000005E-2</v>
      </c>
      <c r="G989" s="2" t="s">
        <v>25</v>
      </c>
      <c r="H989" s="3">
        <v>41654</v>
      </c>
      <c r="I989" s="2">
        <f t="shared" si="15"/>
        <v>1.099</v>
      </c>
    </row>
    <row r="990" spans="1:9">
      <c r="A990" s="2" t="s">
        <v>947</v>
      </c>
      <c r="B990" s="2">
        <v>50458065330</v>
      </c>
      <c r="C990" s="2">
        <v>5.0345899999999997</v>
      </c>
      <c r="D990" s="2">
        <v>5.5328600000000003</v>
      </c>
      <c r="E990" s="2" t="s">
        <v>24</v>
      </c>
      <c r="F990" s="2">
        <v>9.9000000000000005E-2</v>
      </c>
      <c r="G990" s="2" t="s">
        <v>25</v>
      </c>
      <c r="H990" s="3">
        <v>41654</v>
      </c>
      <c r="I990" s="2">
        <f t="shared" si="15"/>
        <v>1.099</v>
      </c>
    </row>
    <row r="991" spans="1:9">
      <c r="A991" s="2" t="s">
        <v>948</v>
      </c>
      <c r="B991" s="2">
        <v>50458065530</v>
      </c>
      <c r="C991" s="2">
        <v>8.2512600000000003</v>
      </c>
      <c r="D991" s="2">
        <v>9.0682200000000002</v>
      </c>
      <c r="E991" s="2" t="s">
        <v>24</v>
      </c>
      <c r="F991" s="2">
        <v>9.9000000000000005E-2</v>
      </c>
      <c r="G991" s="2" t="s">
        <v>25</v>
      </c>
      <c r="H991" s="3">
        <v>41654</v>
      </c>
      <c r="I991" s="2">
        <f t="shared" si="15"/>
        <v>1.099</v>
      </c>
    </row>
    <row r="992" spans="1:9">
      <c r="A992" s="2" t="s">
        <v>949</v>
      </c>
      <c r="B992" s="2">
        <v>50458065730</v>
      </c>
      <c r="C992" s="2">
        <v>11.483280000000001</v>
      </c>
      <c r="D992" s="2">
        <v>12.620240000000001</v>
      </c>
      <c r="E992" s="2" t="s">
        <v>24</v>
      </c>
      <c r="F992" s="2">
        <v>9.9000000000000005E-2</v>
      </c>
      <c r="G992" s="2" t="s">
        <v>25</v>
      </c>
      <c r="H992" s="3">
        <v>41654</v>
      </c>
      <c r="I992" s="2">
        <f t="shared" si="15"/>
        <v>1.099</v>
      </c>
    </row>
    <row r="993" spans="1:9">
      <c r="A993" s="2" t="s">
        <v>950</v>
      </c>
      <c r="B993" s="2">
        <v>4003822</v>
      </c>
      <c r="C993" s="2">
        <v>57.645409999999998</v>
      </c>
      <c r="D993" s="2">
        <v>62.833500000000001</v>
      </c>
      <c r="E993" s="2" t="s">
        <v>24</v>
      </c>
      <c r="F993" s="2">
        <v>0.09</v>
      </c>
      <c r="G993" s="2" t="s">
        <v>25</v>
      </c>
      <c r="H993" s="3">
        <v>41654</v>
      </c>
      <c r="I993" s="2">
        <f t="shared" si="15"/>
        <v>1.0900000000000001</v>
      </c>
    </row>
    <row r="994" spans="1:9">
      <c r="A994" s="2" t="s">
        <v>951</v>
      </c>
      <c r="B994" s="2">
        <v>4003909</v>
      </c>
      <c r="C994" s="2">
        <v>8.0748700000000007</v>
      </c>
      <c r="D994" s="2">
        <v>8.8016100000000002</v>
      </c>
      <c r="E994" s="2" t="s">
        <v>24</v>
      </c>
      <c r="F994" s="2">
        <v>0.09</v>
      </c>
      <c r="G994" s="2" t="s">
        <v>25</v>
      </c>
      <c r="H994" s="3">
        <v>41654</v>
      </c>
      <c r="I994" s="2">
        <f t="shared" si="15"/>
        <v>1.0900000000000001</v>
      </c>
    </row>
    <row r="995" spans="1:9">
      <c r="A995" s="2" t="s">
        <v>952</v>
      </c>
      <c r="B995" s="2">
        <v>145007130</v>
      </c>
      <c r="C995" s="2">
        <v>6.4416700000000002</v>
      </c>
      <c r="D995" s="2">
        <v>6.7636900000000004</v>
      </c>
      <c r="E995" s="2" t="s">
        <v>24</v>
      </c>
      <c r="F995" s="2">
        <v>0.05</v>
      </c>
      <c r="G995" s="2" t="s">
        <v>25</v>
      </c>
      <c r="H995" s="3">
        <v>41654</v>
      </c>
      <c r="I995" s="2">
        <f t="shared" si="15"/>
        <v>1.05</v>
      </c>
    </row>
    <row r="996" spans="1:9">
      <c r="A996" s="2" t="s">
        <v>952</v>
      </c>
      <c r="B996" s="2">
        <v>145007160</v>
      </c>
      <c r="C996" s="2">
        <v>6.0990000000000002</v>
      </c>
      <c r="D996" s="2">
        <v>6.4040100000000004</v>
      </c>
      <c r="E996" s="2" t="s">
        <v>24</v>
      </c>
      <c r="F996" s="2">
        <v>0.05</v>
      </c>
      <c r="G996" s="2" t="s">
        <v>25</v>
      </c>
      <c r="H996" s="3">
        <v>41654</v>
      </c>
      <c r="I996" s="2">
        <f t="shared" si="15"/>
        <v>1.05</v>
      </c>
    </row>
    <row r="997" spans="1:9">
      <c r="A997" s="2" t="s">
        <v>953</v>
      </c>
      <c r="B997" s="2">
        <v>173068220</v>
      </c>
      <c r="C997" s="2">
        <v>2.1522899999999998</v>
      </c>
      <c r="D997" s="2">
        <v>2.30287</v>
      </c>
      <c r="E997" s="2" t="s">
        <v>24</v>
      </c>
      <c r="F997" s="2">
        <v>7.0000000000000007E-2</v>
      </c>
      <c r="G997" s="2" t="s">
        <v>25</v>
      </c>
      <c r="H997" s="3">
        <v>41654</v>
      </c>
      <c r="I997" s="2">
        <f t="shared" si="15"/>
        <v>1.07</v>
      </c>
    </row>
    <row r="998" spans="1:9">
      <c r="A998" s="2" t="s">
        <v>953</v>
      </c>
      <c r="B998" s="2">
        <v>173068221</v>
      </c>
      <c r="C998" s="2">
        <v>1.92713</v>
      </c>
      <c r="D998" s="2">
        <v>2.0616599999999998</v>
      </c>
      <c r="E998" s="2" t="s">
        <v>24</v>
      </c>
      <c r="F998" s="2">
        <v>6.9800000000000001E-2</v>
      </c>
      <c r="G998" s="2" t="s">
        <v>25</v>
      </c>
      <c r="H998" s="3">
        <v>41654</v>
      </c>
      <c r="I998" s="2">
        <f t="shared" si="15"/>
        <v>1.0698000000000001</v>
      </c>
    </row>
    <row r="999" spans="1:9">
      <c r="A999" s="2" t="s">
        <v>954</v>
      </c>
      <c r="B999" s="2">
        <v>173075300</v>
      </c>
      <c r="C999" s="2">
        <v>10.80819</v>
      </c>
      <c r="D999" s="2">
        <v>11.672420000000001</v>
      </c>
      <c r="E999" s="2" t="s">
        <v>24</v>
      </c>
      <c r="F999" s="2">
        <v>0.08</v>
      </c>
      <c r="G999" s="2" t="s">
        <v>25</v>
      </c>
      <c r="H999" s="3">
        <v>41654</v>
      </c>
      <c r="I999" s="2">
        <f t="shared" si="15"/>
        <v>1.08</v>
      </c>
    </row>
    <row r="1000" spans="1:9">
      <c r="A1000" s="2" t="s">
        <v>955</v>
      </c>
      <c r="B1000" s="2">
        <v>65401303</v>
      </c>
      <c r="C1000" s="2">
        <v>32.281570000000002</v>
      </c>
      <c r="D1000" s="2">
        <v>33.889200000000002</v>
      </c>
      <c r="E1000" s="2" t="s">
        <v>24</v>
      </c>
      <c r="F1000" s="2">
        <v>4.9799999999999997E-2</v>
      </c>
      <c r="G1000" s="2" t="s">
        <v>25</v>
      </c>
      <c r="H1000" s="3">
        <v>41654</v>
      </c>
      <c r="I1000" s="2">
        <f t="shared" si="15"/>
        <v>1.0498000000000001</v>
      </c>
    </row>
    <row r="1001" spans="1:9">
      <c r="A1001" s="2" t="s">
        <v>956</v>
      </c>
      <c r="B1001" s="2">
        <v>597004646</v>
      </c>
      <c r="C1001" s="2">
        <v>10.36397</v>
      </c>
      <c r="D1001" s="2">
        <v>10.985810000000001</v>
      </c>
      <c r="E1001" s="2" t="s">
        <v>24</v>
      </c>
      <c r="F1001" s="2">
        <v>0.06</v>
      </c>
      <c r="G1001" s="2" t="s">
        <v>25</v>
      </c>
      <c r="H1001" s="3">
        <v>41654</v>
      </c>
      <c r="I1001" s="2">
        <f t="shared" si="15"/>
        <v>1.06</v>
      </c>
    </row>
    <row r="1002" spans="1:9">
      <c r="A1002" s="2" t="s">
        <v>957</v>
      </c>
      <c r="B1002" s="2">
        <v>597012330</v>
      </c>
      <c r="C1002" s="2">
        <v>19.126249999999999</v>
      </c>
      <c r="D1002" s="2">
        <v>20.273630000000001</v>
      </c>
      <c r="E1002" s="2" t="s">
        <v>24</v>
      </c>
      <c r="F1002" s="2">
        <v>0.06</v>
      </c>
      <c r="G1002" s="2" t="s">
        <v>25</v>
      </c>
      <c r="H1002" s="3">
        <v>41654</v>
      </c>
      <c r="I1002" s="2">
        <f t="shared" si="15"/>
        <v>1.06</v>
      </c>
    </row>
    <row r="1003" spans="1:9">
      <c r="A1003" s="2" t="s">
        <v>958</v>
      </c>
      <c r="B1003" s="2">
        <v>173094755</v>
      </c>
      <c r="C1003" s="2">
        <v>3.5295700000000001</v>
      </c>
      <c r="D1003" s="2">
        <v>3.7059700000000002</v>
      </c>
      <c r="E1003" s="2" t="s">
        <v>24</v>
      </c>
      <c r="F1003" s="2">
        <v>0.05</v>
      </c>
      <c r="G1003" s="2" t="s">
        <v>25</v>
      </c>
      <c r="H1003" s="3">
        <v>41654</v>
      </c>
      <c r="I1003" s="2">
        <f t="shared" si="15"/>
        <v>1.05</v>
      </c>
    </row>
    <row r="1004" spans="1:9">
      <c r="A1004" s="2" t="s">
        <v>959</v>
      </c>
      <c r="B1004" s="2">
        <v>173013555</v>
      </c>
      <c r="C1004" s="2">
        <v>3.8182700000000001</v>
      </c>
      <c r="D1004" s="2">
        <v>4.0091099999999997</v>
      </c>
      <c r="E1004" s="2" t="s">
        <v>24</v>
      </c>
      <c r="F1004" s="2">
        <v>0.05</v>
      </c>
      <c r="G1004" s="2" t="s">
        <v>25</v>
      </c>
      <c r="H1004" s="3">
        <v>41654</v>
      </c>
      <c r="I1004" s="2">
        <f t="shared" si="15"/>
        <v>1.05</v>
      </c>
    </row>
    <row r="1005" spans="1:9">
      <c r="A1005" s="2" t="s">
        <v>960</v>
      </c>
      <c r="B1005" s="2">
        <v>173072200</v>
      </c>
      <c r="C1005" s="2">
        <v>7.0732400000000002</v>
      </c>
      <c r="D1005" s="2">
        <v>7.4268999999999998</v>
      </c>
      <c r="E1005" s="2" t="s">
        <v>24</v>
      </c>
      <c r="F1005" s="2">
        <v>0.05</v>
      </c>
      <c r="G1005" s="2" t="s">
        <v>25</v>
      </c>
      <c r="H1005" s="3">
        <v>41654</v>
      </c>
      <c r="I1005" s="2">
        <f t="shared" si="15"/>
        <v>1.05</v>
      </c>
    </row>
    <row r="1006" spans="1:9">
      <c r="A1006" s="2" t="s">
        <v>961</v>
      </c>
      <c r="B1006" s="2">
        <v>187073030</v>
      </c>
      <c r="C1006" s="2">
        <v>9.6797400000000007</v>
      </c>
      <c r="D1006" s="2">
        <v>10.603669999999999</v>
      </c>
      <c r="E1006" s="2" t="s">
        <v>24</v>
      </c>
      <c r="F1006" s="2">
        <v>9.5399999999999999E-2</v>
      </c>
      <c r="G1006" s="2" t="s">
        <v>25</v>
      </c>
      <c r="H1006" s="3">
        <v>41654</v>
      </c>
      <c r="I1006" s="2">
        <f t="shared" si="15"/>
        <v>1.0953999999999999</v>
      </c>
    </row>
    <row r="1007" spans="1:9">
      <c r="A1007" s="2" t="s">
        <v>962</v>
      </c>
      <c r="B1007" s="2">
        <v>187073130</v>
      </c>
      <c r="C1007" s="2">
        <v>12.77069</v>
      </c>
      <c r="D1007" s="2">
        <v>13.98953</v>
      </c>
      <c r="E1007" s="2" t="s">
        <v>24</v>
      </c>
      <c r="F1007" s="2">
        <v>9.5399999999999999E-2</v>
      </c>
      <c r="G1007" s="2" t="s">
        <v>25</v>
      </c>
      <c r="H1007" s="3">
        <v>41654</v>
      </c>
      <c r="I1007" s="2">
        <f t="shared" si="15"/>
        <v>1.0953999999999999</v>
      </c>
    </row>
    <row r="1008" spans="1:9">
      <c r="A1008" s="2" t="s">
        <v>963</v>
      </c>
      <c r="B1008" s="2">
        <v>4025752</v>
      </c>
      <c r="C1008" s="2">
        <v>4.6861199999999998</v>
      </c>
      <c r="D1008" s="2">
        <v>5.1078200000000002</v>
      </c>
      <c r="E1008" s="2" t="s">
        <v>24</v>
      </c>
      <c r="F1008" s="2">
        <v>0.09</v>
      </c>
      <c r="G1008" s="2" t="s">
        <v>25</v>
      </c>
      <c r="H1008" s="3">
        <v>41654</v>
      </c>
      <c r="I1008" s="2">
        <f t="shared" si="15"/>
        <v>1.0900000000000001</v>
      </c>
    </row>
    <row r="1009" spans="1:9">
      <c r="A1009" s="2" t="s">
        <v>964</v>
      </c>
      <c r="B1009" s="2">
        <v>37050105</v>
      </c>
      <c r="C1009" s="2">
        <v>62.706249999999997</v>
      </c>
      <c r="D1009" s="2">
        <v>68.350440000000006</v>
      </c>
      <c r="E1009" s="2" t="s">
        <v>24</v>
      </c>
      <c r="F1009" s="2">
        <v>0.09</v>
      </c>
      <c r="G1009" s="2" t="s">
        <v>25</v>
      </c>
      <c r="H1009" s="3">
        <v>41654</v>
      </c>
      <c r="I1009" s="2">
        <f t="shared" si="15"/>
        <v>1.0900000000000001</v>
      </c>
    </row>
    <row r="1010" spans="1:9">
      <c r="A1010" s="2" t="s">
        <v>965</v>
      </c>
      <c r="B1010" s="2">
        <v>99207030030</v>
      </c>
      <c r="C1010" s="2">
        <v>9.4649000000000001</v>
      </c>
      <c r="D1010" s="2">
        <v>10.884729999999999</v>
      </c>
      <c r="E1010" s="2" t="s">
        <v>24</v>
      </c>
      <c r="F1010" s="2">
        <v>0.15</v>
      </c>
      <c r="G1010" s="2" t="s">
        <v>25</v>
      </c>
      <c r="H1010" s="3">
        <v>41654</v>
      </c>
      <c r="I1010" s="2">
        <f t="shared" si="15"/>
        <v>1.1499999999999999</v>
      </c>
    </row>
    <row r="1011" spans="1:9">
      <c r="A1011" s="2" t="s">
        <v>965</v>
      </c>
      <c r="B1011" s="2">
        <v>99207030060</v>
      </c>
      <c r="C1011" s="2">
        <v>8.9775299999999998</v>
      </c>
      <c r="D1011" s="2">
        <v>10.324249999999999</v>
      </c>
      <c r="E1011" s="2" t="s">
        <v>24</v>
      </c>
      <c r="F1011" s="2">
        <v>0.15</v>
      </c>
      <c r="G1011" s="2" t="s">
        <v>25</v>
      </c>
      <c r="H1011" s="3">
        <v>41654</v>
      </c>
      <c r="I1011" s="2">
        <f t="shared" si="15"/>
        <v>1.1499999999999999</v>
      </c>
    </row>
    <row r="1012" spans="1:9">
      <c r="A1012" s="2" t="s">
        <v>966</v>
      </c>
      <c r="B1012" s="2">
        <v>187099445</v>
      </c>
      <c r="C1012" s="2">
        <v>91.138589999999994</v>
      </c>
      <c r="D1012" s="2">
        <v>99.340149999999994</v>
      </c>
      <c r="E1012" s="2" t="s">
        <v>24</v>
      </c>
      <c r="F1012" s="2">
        <v>0.09</v>
      </c>
      <c r="G1012" s="2" t="s">
        <v>25</v>
      </c>
      <c r="H1012" s="3">
        <v>41654</v>
      </c>
      <c r="I1012" s="2">
        <f t="shared" si="15"/>
        <v>1.0900000000000001</v>
      </c>
    </row>
    <row r="1013" spans="1:9">
      <c r="A1013" s="2" t="s">
        <v>967</v>
      </c>
      <c r="B1013" s="2">
        <v>187099395</v>
      </c>
      <c r="C1013" s="2">
        <v>23.762239999999998</v>
      </c>
      <c r="D1013" s="2">
        <v>27.32658</v>
      </c>
      <c r="E1013" s="2" t="s">
        <v>24</v>
      </c>
      <c r="F1013" s="2">
        <v>0.15</v>
      </c>
      <c r="G1013" s="2" t="s">
        <v>25</v>
      </c>
      <c r="H1013" s="3">
        <v>41654</v>
      </c>
      <c r="I1013" s="2">
        <f t="shared" si="15"/>
        <v>1.1499999999999999</v>
      </c>
    </row>
    <row r="1014" spans="1:9">
      <c r="A1014" s="2" t="s">
        <v>968</v>
      </c>
      <c r="B1014" s="2">
        <v>99207027028</v>
      </c>
      <c r="C1014" s="2">
        <v>27.284379999999999</v>
      </c>
      <c r="D1014" s="2">
        <v>31.377040000000001</v>
      </c>
      <c r="E1014" s="2" t="s">
        <v>24</v>
      </c>
      <c r="F1014" s="2">
        <v>0.15</v>
      </c>
      <c r="G1014" s="2" t="s">
        <v>25</v>
      </c>
      <c r="H1014" s="3">
        <v>41654</v>
      </c>
      <c r="I1014" s="2">
        <f t="shared" si="15"/>
        <v>1.1499999999999999</v>
      </c>
    </row>
    <row r="1015" spans="1:9">
      <c r="A1015" s="2" t="s">
        <v>969</v>
      </c>
      <c r="B1015" s="2">
        <v>99207027175</v>
      </c>
      <c r="C1015" s="2">
        <v>100.55927</v>
      </c>
      <c r="D1015" s="2">
        <v>115.64315999999999</v>
      </c>
      <c r="E1015" s="2" t="s">
        <v>24</v>
      </c>
      <c r="F1015" s="2">
        <v>0.15</v>
      </c>
      <c r="G1015" s="2" t="s">
        <v>25</v>
      </c>
      <c r="H1015" s="3">
        <v>41654</v>
      </c>
      <c r="I1015" s="2">
        <f t="shared" si="15"/>
        <v>1.1499999999999999</v>
      </c>
    </row>
    <row r="1016" spans="1:9">
      <c r="A1016" s="2" t="s">
        <v>970</v>
      </c>
      <c r="B1016" s="2">
        <v>42023010405</v>
      </c>
      <c r="C1016" s="2">
        <v>27.245750000000001</v>
      </c>
      <c r="D1016" s="2">
        <v>28.33531</v>
      </c>
      <c r="E1016" s="2" t="s">
        <v>24</v>
      </c>
      <c r="F1016" s="2">
        <v>0.04</v>
      </c>
      <c r="G1016" s="2" t="s">
        <v>25</v>
      </c>
      <c r="H1016" s="3">
        <v>41661</v>
      </c>
      <c r="I1016" s="2">
        <f t="shared" si="15"/>
        <v>1.04</v>
      </c>
    </row>
    <row r="1017" spans="1:9">
      <c r="A1017" s="2" t="s">
        <v>971</v>
      </c>
      <c r="B1017" s="2">
        <v>59630057560</v>
      </c>
      <c r="C1017" s="2">
        <v>12.76736</v>
      </c>
      <c r="D1017" s="2">
        <v>26.683920000000001</v>
      </c>
      <c r="E1017" s="2" t="s">
        <v>24</v>
      </c>
      <c r="F1017" s="2">
        <v>1.0900000000000001</v>
      </c>
      <c r="G1017" s="2" t="s">
        <v>25</v>
      </c>
      <c r="H1017" s="3">
        <v>41661</v>
      </c>
      <c r="I1017" s="2">
        <f t="shared" si="15"/>
        <v>2.09</v>
      </c>
    </row>
    <row r="1018" spans="1:9">
      <c r="A1018" s="2" t="s">
        <v>972</v>
      </c>
      <c r="B1018" s="2">
        <v>66220071930</v>
      </c>
      <c r="C1018" s="2">
        <v>2.3467899999999999</v>
      </c>
      <c r="D1018" s="2">
        <v>5.5668600000000001</v>
      </c>
      <c r="E1018" s="2" t="s">
        <v>24</v>
      </c>
      <c r="F1018" s="2">
        <v>1.3721000000000001</v>
      </c>
      <c r="G1018" s="2" t="s">
        <v>25</v>
      </c>
      <c r="H1018" s="3">
        <v>41661</v>
      </c>
      <c r="I1018" s="2">
        <f t="shared" si="15"/>
        <v>2.3721000000000001</v>
      </c>
    </row>
    <row r="1019" spans="1:9">
      <c r="A1019" s="2" t="s">
        <v>973</v>
      </c>
      <c r="B1019" s="2">
        <v>66869013730</v>
      </c>
      <c r="C1019" s="2">
        <v>1.97726</v>
      </c>
      <c r="D1019" s="2">
        <v>2.2146699999999999</v>
      </c>
      <c r="E1019" s="2" t="s">
        <v>24</v>
      </c>
      <c r="F1019" s="2">
        <v>0.1201</v>
      </c>
      <c r="G1019" s="2" t="s">
        <v>25</v>
      </c>
      <c r="H1019" s="3">
        <v>41661</v>
      </c>
      <c r="I1019" s="2">
        <f t="shared" si="15"/>
        <v>1.1201000000000001</v>
      </c>
    </row>
    <row r="1020" spans="1:9">
      <c r="A1020" s="2" t="s">
        <v>974</v>
      </c>
      <c r="B1020" s="2">
        <v>49884094969</v>
      </c>
      <c r="C1020" s="2">
        <v>4.4897999999999998</v>
      </c>
      <c r="D1020" s="2">
        <v>4.9342899999999998</v>
      </c>
      <c r="E1020" s="2" t="s">
        <v>24</v>
      </c>
      <c r="F1020" s="2">
        <v>9.9000000000000005E-2</v>
      </c>
      <c r="G1020" s="2" t="s">
        <v>25</v>
      </c>
      <c r="H1020" s="3">
        <v>41661</v>
      </c>
      <c r="I1020" s="2">
        <f t="shared" si="15"/>
        <v>1.099</v>
      </c>
    </row>
    <row r="1021" spans="1:9">
      <c r="A1021" s="2" t="s">
        <v>975</v>
      </c>
      <c r="B1021" s="2">
        <v>49884027086</v>
      </c>
      <c r="C1021" s="2">
        <v>245.29274000000001</v>
      </c>
      <c r="D1021" s="2">
        <v>269.57672000000002</v>
      </c>
      <c r="E1021" s="2" t="s">
        <v>24</v>
      </c>
      <c r="F1021" s="2">
        <v>9.9000000000000005E-2</v>
      </c>
      <c r="G1021" s="2" t="s">
        <v>25</v>
      </c>
      <c r="H1021" s="3">
        <v>41661</v>
      </c>
      <c r="I1021" s="2">
        <f t="shared" si="15"/>
        <v>1.099</v>
      </c>
    </row>
    <row r="1022" spans="1:9">
      <c r="A1022" s="2" t="s">
        <v>976</v>
      </c>
      <c r="B1022" s="2">
        <v>55513071001</v>
      </c>
      <c r="C1022" s="2">
        <v>816.11649999999997</v>
      </c>
      <c r="D1022" s="2">
        <v>831.6472</v>
      </c>
      <c r="E1022" s="2" t="s">
        <v>24</v>
      </c>
      <c r="F1022" s="2">
        <v>1.9E-2</v>
      </c>
      <c r="G1022" s="2" t="s">
        <v>25</v>
      </c>
      <c r="H1022" s="3">
        <v>41661</v>
      </c>
      <c r="I1022" s="2">
        <f t="shared" si="15"/>
        <v>1.0189999999999999</v>
      </c>
    </row>
    <row r="1023" spans="1:9">
      <c r="A1023" s="2" t="s">
        <v>977</v>
      </c>
      <c r="B1023" s="2">
        <v>59630078088</v>
      </c>
      <c r="C1023" s="2">
        <v>0.31951000000000002</v>
      </c>
      <c r="D1023" s="2">
        <v>0.47926999999999997</v>
      </c>
      <c r="E1023" s="2" t="s">
        <v>24</v>
      </c>
      <c r="F1023" s="2">
        <v>0.5</v>
      </c>
      <c r="G1023" s="2" t="s">
        <v>25</v>
      </c>
      <c r="H1023" s="3">
        <v>41661</v>
      </c>
      <c r="I1023" s="2">
        <f t="shared" si="15"/>
        <v>1.5</v>
      </c>
    </row>
    <row r="1024" spans="1:9">
      <c r="A1024" s="2" t="s">
        <v>978</v>
      </c>
      <c r="B1024" s="2">
        <v>169517603</v>
      </c>
      <c r="C1024" s="2">
        <v>9.4714200000000002</v>
      </c>
      <c r="D1024" s="2">
        <v>10.41174</v>
      </c>
      <c r="E1024" s="2" t="s">
        <v>24</v>
      </c>
      <c r="F1024" s="2">
        <v>9.9299999999999999E-2</v>
      </c>
      <c r="G1024" s="2" t="s">
        <v>25</v>
      </c>
      <c r="H1024" s="3">
        <v>41661</v>
      </c>
      <c r="I1024" s="2">
        <f t="shared" si="15"/>
        <v>1.0992999999999999</v>
      </c>
    </row>
    <row r="1025" spans="1:9">
      <c r="A1025" s="2" t="s">
        <v>979</v>
      </c>
      <c r="B1025" s="2">
        <v>99207052510</v>
      </c>
      <c r="C1025" s="2">
        <v>12.36354</v>
      </c>
      <c r="D1025" s="2">
        <v>16.802050000000001</v>
      </c>
      <c r="E1025" s="2" t="s">
        <v>24</v>
      </c>
      <c r="F1025" s="2">
        <v>0.35899999999999999</v>
      </c>
      <c r="G1025" s="2" t="s">
        <v>25</v>
      </c>
      <c r="H1025" s="3">
        <v>41661</v>
      </c>
      <c r="I1025" s="2">
        <f t="shared" si="15"/>
        <v>1.359</v>
      </c>
    </row>
    <row r="1026" spans="1:9">
      <c r="A1026" s="2" t="s">
        <v>979</v>
      </c>
      <c r="B1026" s="2">
        <v>99207052560</v>
      </c>
      <c r="C1026" s="2">
        <v>13.064299999999999</v>
      </c>
      <c r="D1026" s="2">
        <v>17.754390000000001</v>
      </c>
      <c r="E1026" s="2" t="s">
        <v>24</v>
      </c>
      <c r="F1026" s="2">
        <v>0.35899999999999999</v>
      </c>
      <c r="G1026" s="2" t="s">
        <v>25</v>
      </c>
      <c r="H1026" s="3">
        <v>41661</v>
      </c>
      <c r="I1026" s="2">
        <f t="shared" si="15"/>
        <v>1.359</v>
      </c>
    </row>
    <row r="1027" spans="1:9">
      <c r="A1027" s="2" t="s">
        <v>980</v>
      </c>
      <c r="B1027" s="2">
        <v>64661008030</v>
      </c>
      <c r="C1027" s="2">
        <v>2.3389600000000002</v>
      </c>
      <c r="D1027" s="2">
        <v>3.31264</v>
      </c>
      <c r="E1027" s="2" t="s">
        <v>24</v>
      </c>
      <c r="F1027" s="2">
        <v>0.4163</v>
      </c>
      <c r="G1027" s="2" t="s">
        <v>25</v>
      </c>
      <c r="H1027" s="3">
        <v>41661</v>
      </c>
      <c r="I1027" s="2">
        <f t="shared" ref="I1027:I1090" si="16">1+F1027</f>
        <v>1.4163000000000001</v>
      </c>
    </row>
    <row r="1028" spans="1:9">
      <c r="A1028" s="2" t="s">
        <v>981</v>
      </c>
      <c r="B1028" s="2">
        <v>65597090230</v>
      </c>
      <c r="C1028" s="2">
        <v>10.534689999999999</v>
      </c>
      <c r="D1028" s="2">
        <v>10.825659999999999</v>
      </c>
      <c r="E1028" s="2" t="s">
        <v>24</v>
      </c>
      <c r="F1028" s="2">
        <v>2.76E-2</v>
      </c>
      <c r="G1028" s="2" t="s">
        <v>25</v>
      </c>
      <c r="H1028" s="3">
        <v>41661</v>
      </c>
      <c r="I1028" s="2">
        <f t="shared" si="16"/>
        <v>1.0276000000000001</v>
      </c>
    </row>
    <row r="1029" spans="1:9">
      <c r="A1029" s="2" t="s">
        <v>982</v>
      </c>
      <c r="B1029" s="2">
        <v>65597070118</v>
      </c>
      <c r="C1029" s="2">
        <v>1.7532399999999999</v>
      </c>
      <c r="D1029" s="2">
        <v>1.8016700000000001</v>
      </c>
      <c r="E1029" s="2" t="s">
        <v>24</v>
      </c>
      <c r="F1029" s="2">
        <v>2.76E-2</v>
      </c>
      <c r="G1029" s="2" t="s">
        <v>25</v>
      </c>
      <c r="H1029" s="3">
        <v>41661</v>
      </c>
      <c r="I1029" s="2">
        <f t="shared" si="16"/>
        <v>1.0276000000000001</v>
      </c>
    </row>
    <row r="1030" spans="1:9">
      <c r="A1030" s="2" t="s">
        <v>983</v>
      </c>
      <c r="B1030" s="2">
        <v>62856058230</v>
      </c>
      <c r="C1030" s="2">
        <v>4.9463400000000002</v>
      </c>
      <c r="D1030" s="2">
        <v>5.4368600000000002</v>
      </c>
      <c r="E1030" s="2" t="s">
        <v>24</v>
      </c>
      <c r="F1030" s="2">
        <v>9.9199999999999997E-2</v>
      </c>
      <c r="G1030" s="2" t="s">
        <v>25</v>
      </c>
      <c r="H1030" s="3">
        <v>41668</v>
      </c>
      <c r="I1030" s="2">
        <f t="shared" si="16"/>
        <v>1.0992</v>
      </c>
    </row>
    <row r="1031" spans="1:9">
      <c r="A1031" s="2" t="s">
        <v>984</v>
      </c>
      <c r="B1031" s="2">
        <v>62856058446</v>
      </c>
      <c r="C1031" s="2">
        <v>1.43777</v>
      </c>
      <c r="D1031" s="2">
        <v>1.57978</v>
      </c>
      <c r="E1031" s="2" t="s">
        <v>24</v>
      </c>
      <c r="F1031" s="2">
        <v>9.8799999999999999E-2</v>
      </c>
      <c r="G1031" s="2" t="s">
        <v>25</v>
      </c>
      <c r="H1031" s="3">
        <v>41668</v>
      </c>
      <c r="I1031" s="2">
        <f t="shared" si="16"/>
        <v>1.0988</v>
      </c>
    </row>
    <row r="1032" spans="1:9">
      <c r="A1032" s="2" t="s">
        <v>985</v>
      </c>
      <c r="B1032" s="2">
        <v>62856058352</v>
      </c>
      <c r="C1032" s="2">
        <v>9.8716699999999999</v>
      </c>
      <c r="D1032" s="2">
        <v>10.848470000000001</v>
      </c>
      <c r="E1032" s="2" t="s">
        <v>24</v>
      </c>
      <c r="F1032" s="2">
        <v>9.8900000000000002E-2</v>
      </c>
      <c r="G1032" s="2" t="s">
        <v>25</v>
      </c>
      <c r="H1032" s="3">
        <v>41668</v>
      </c>
      <c r="I1032" s="2">
        <f t="shared" si="16"/>
        <v>1.0989</v>
      </c>
    </row>
    <row r="1033" spans="1:9">
      <c r="A1033" s="2" t="s">
        <v>986</v>
      </c>
      <c r="B1033" s="2">
        <v>245088030</v>
      </c>
      <c r="C1033" s="2">
        <v>2.6733699999999998</v>
      </c>
      <c r="D1033" s="2">
        <v>2.80701</v>
      </c>
      <c r="E1033" s="2" t="s">
        <v>24</v>
      </c>
      <c r="F1033" s="2">
        <v>0.05</v>
      </c>
      <c r="G1033" s="2" t="s">
        <v>25</v>
      </c>
      <c r="H1033" s="3">
        <v>41668</v>
      </c>
      <c r="I1033" s="2">
        <f t="shared" si="16"/>
        <v>1.05</v>
      </c>
    </row>
    <row r="1034" spans="1:9">
      <c r="A1034" s="2" t="s">
        <v>987</v>
      </c>
      <c r="B1034" s="2">
        <v>245088130</v>
      </c>
      <c r="C1034" s="2">
        <v>2.6612800000000001</v>
      </c>
      <c r="D1034" s="2">
        <v>2.7943099999999998</v>
      </c>
      <c r="E1034" s="2" t="s">
        <v>24</v>
      </c>
      <c r="F1034" s="2">
        <v>0.05</v>
      </c>
      <c r="G1034" s="2" t="s">
        <v>25</v>
      </c>
      <c r="H1034" s="3">
        <v>41668</v>
      </c>
      <c r="I1034" s="2">
        <f t="shared" si="16"/>
        <v>1.05</v>
      </c>
    </row>
    <row r="1035" spans="1:9">
      <c r="A1035" s="2" t="s">
        <v>988</v>
      </c>
      <c r="B1035" s="2">
        <v>245088230</v>
      </c>
      <c r="C1035" s="2">
        <v>2.6839300000000001</v>
      </c>
      <c r="D1035" s="2">
        <v>2.8180999999999998</v>
      </c>
      <c r="E1035" s="2" t="s">
        <v>24</v>
      </c>
      <c r="F1035" s="2">
        <v>0.05</v>
      </c>
      <c r="G1035" s="2" t="s">
        <v>25</v>
      </c>
      <c r="H1035" s="3">
        <v>41668</v>
      </c>
      <c r="I1035" s="2">
        <f t="shared" si="16"/>
        <v>1.05</v>
      </c>
    </row>
    <row r="1036" spans="1:9">
      <c r="A1036" s="2" t="s">
        <v>989</v>
      </c>
      <c r="B1036" s="2">
        <v>65628005301</v>
      </c>
      <c r="C1036" s="2">
        <v>0.14795</v>
      </c>
      <c r="D1036" s="2">
        <v>0.15973999999999999</v>
      </c>
      <c r="E1036" s="2" t="s">
        <v>24</v>
      </c>
      <c r="F1036" s="2">
        <v>7.9699999999999993E-2</v>
      </c>
      <c r="G1036" s="2" t="s">
        <v>25</v>
      </c>
      <c r="H1036" s="3">
        <v>41668</v>
      </c>
      <c r="I1036" s="2">
        <f t="shared" si="16"/>
        <v>1.0796999999999999</v>
      </c>
    </row>
    <row r="1037" spans="1:9">
      <c r="A1037" s="2" t="s">
        <v>990</v>
      </c>
      <c r="B1037" s="2">
        <v>15821010115</v>
      </c>
      <c r="C1037" s="2">
        <v>1.7388999999999999</v>
      </c>
      <c r="D1037" s="2">
        <v>1.8259399999999999</v>
      </c>
      <c r="E1037" s="2" t="s">
        <v>24</v>
      </c>
      <c r="F1037" s="2">
        <v>5.0099999999999999E-2</v>
      </c>
      <c r="G1037" s="2" t="s">
        <v>25</v>
      </c>
      <c r="H1037" s="3">
        <v>41668</v>
      </c>
      <c r="I1037" s="2">
        <f t="shared" si="16"/>
        <v>1.0501</v>
      </c>
    </row>
    <row r="1038" spans="1:9">
      <c r="A1038" s="2" t="s">
        <v>991</v>
      </c>
      <c r="B1038" s="2">
        <v>59630065860</v>
      </c>
      <c r="C1038" s="2">
        <v>4.0538800000000004</v>
      </c>
      <c r="D1038" s="2">
        <v>4.25657</v>
      </c>
      <c r="E1038" s="2" t="s">
        <v>24</v>
      </c>
      <c r="F1038" s="2">
        <v>0.05</v>
      </c>
      <c r="G1038" s="2" t="s">
        <v>25</v>
      </c>
      <c r="H1038" s="3">
        <v>41668</v>
      </c>
      <c r="I1038" s="2">
        <f t="shared" si="16"/>
        <v>1.05</v>
      </c>
    </row>
    <row r="1039" spans="1:9">
      <c r="A1039" s="2" t="s">
        <v>992</v>
      </c>
      <c r="B1039" s="2">
        <v>55513019001</v>
      </c>
      <c r="C1039" s="2">
        <v>6583.2050399999998</v>
      </c>
      <c r="D1039" s="2">
        <v>6840.0158700000002</v>
      </c>
      <c r="E1039" s="2" t="s">
        <v>24</v>
      </c>
      <c r="F1039" s="2">
        <v>3.9E-2</v>
      </c>
      <c r="G1039" s="2" t="s">
        <v>25</v>
      </c>
      <c r="H1039" s="3">
        <v>41668</v>
      </c>
      <c r="I1039" s="2">
        <f t="shared" si="16"/>
        <v>1.0389999999999999</v>
      </c>
    </row>
    <row r="1040" spans="1:9">
      <c r="A1040" s="2" t="s">
        <v>993</v>
      </c>
      <c r="B1040" s="2">
        <v>245037430</v>
      </c>
      <c r="C1040" s="2">
        <v>3.0236299999999998</v>
      </c>
      <c r="D1040" s="2">
        <v>3.17496</v>
      </c>
      <c r="E1040" s="2" t="s">
        <v>24</v>
      </c>
      <c r="F1040" s="2">
        <v>0.05</v>
      </c>
      <c r="G1040" s="2" t="s">
        <v>25</v>
      </c>
      <c r="H1040" s="3">
        <v>41668</v>
      </c>
      <c r="I1040" s="2">
        <f t="shared" si="16"/>
        <v>1.05</v>
      </c>
    </row>
    <row r="1041" spans="1:9">
      <c r="A1041" s="2" t="s">
        <v>994</v>
      </c>
      <c r="B1041" s="2">
        <v>59630070148</v>
      </c>
      <c r="C1041" s="2">
        <v>10.120939999999999</v>
      </c>
      <c r="D1041" s="2">
        <v>10.626989999999999</v>
      </c>
      <c r="E1041" s="2" t="s">
        <v>24</v>
      </c>
      <c r="F1041" s="2">
        <v>0.05</v>
      </c>
      <c r="G1041" s="2" t="s">
        <v>25</v>
      </c>
      <c r="H1041" s="3">
        <v>41668</v>
      </c>
      <c r="I1041" s="2">
        <f t="shared" si="16"/>
        <v>1.05</v>
      </c>
    </row>
    <row r="1042" spans="1:9">
      <c r="A1042" s="2" t="s">
        <v>995</v>
      </c>
      <c r="B1042" s="2">
        <v>59630070248</v>
      </c>
      <c r="C1042" s="2">
        <v>14.422840000000001</v>
      </c>
      <c r="D1042" s="2">
        <v>15.143990000000001</v>
      </c>
      <c r="E1042" s="2" t="s">
        <v>24</v>
      </c>
      <c r="F1042" s="2">
        <v>0.05</v>
      </c>
      <c r="G1042" s="2" t="s">
        <v>25</v>
      </c>
      <c r="H1042" s="3">
        <v>41668</v>
      </c>
      <c r="I1042" s="2">
        <f t="shared" si="16"/>
        <v>1.05</v>
      </c>
    </row>
    <row r="1043" spans="1:9">
      <c r="A1043" s="2" t="s">
        <v>996</v>
      </c>
      <c r="B1043" s="2">
        <v>44087115001</v>
      </c>
      <c r="C1043" s="2">
        <v>193.93199999999999</v>
      </c>
      <c r="D1043" s="2">
        <v>221.08054000000001</v>
      </c>
      <c r="E1043" s="2" t="s">
        <v>24</v>
      </c>
      <c r="F1043" s="2">
        <v>0.14000000000000001</v>
      </c>
      <c r="G1043" s="2" t="s">
        <v>25</v>
      </c>
      <c r="H1043" s="3">
        <v>41668</v>
      </c>
      <c r="I1043" s="2">
        <f t="shared" si="16"/>
        <v>1.1400000000000001</v>
      </c>
    </row>
    <row r="1044" spans="1:9">
      <c r="A1044" s="2" t="s">
        <v>997</v>
      </c>
      <c r="B1044" s="2">
        <v>24156210</v>
      </c>
      <c r="C1044" s="2">
        <v>3.6131500000000001</v>
      </c>
      <c r="D1044" s="2">
        <v>3.7972100000000002</v>
      </c>
      <c r="E1044" s="2" t="s">
        <v>24</v>
      </c>
      <c r="F1044" s="2">
        <v>5.0900000000000001E-2</v>
      </c>
      <c r="G1044" s="2" t="s">
        <v>25</v>
      </c>
      <c r="H1044" s="3">
        <v>41668</v>
      </c>
      <c r="I1044" s="2">
        <f t="shared" si="16"/>
        <v>1.0508999999999999</v>
      </c>
    </row>
    <row r="1045" spans="1:9">
      <c r="A1045" s="2" t="s">
        <v>998</v>
      </c>
      <c r="B1045" s="2">
        <v>75854030430</v>
      </c>
      <c r="C1045" s="2">
        <v>3.2331599999999998</v>
      </c>
      <c r="D1045" s="2">
        <v>3.49187</v>
      </c>
      <c r="E1045" s="2" t="s">
        <v>24</v>
      </c>
      <c r="F1045" s="2">
        <v>0.08</v>
      </c>
      <c r="G1045" s="2" t="s">
        <v>25</v>
      </c>
      <c r="H1045" s="3">
        <v>41668</v>
      </c>
      <c r="I1045" s="2">
        <f t="shared" si="16"/>
        <v>1.08</v>
      </c>
    </row>
    <row r="1046" spans="1:9">
      <c r="A1046" s="2" t="s">
        <v>999</v>
      </c>
      <c r="B1046" s="2">
        <v>24420010</v>
      </c>
      <c r="C1046" s="2">
        <v>11.411300000000001</v>
      </c>
      <c r="D1046" s="2">
        <v>11.985290000000001</v>
      </c>
      <c r="E1046" s="2" t="s">
        <v>24</v>
      </c>
      <c r="F1046" s="2">
        <v>5.0299999999999997E-2</v>
      </c>
      <c r="G1046" s="2" t="s">
        <v>25</v>
      </c>
      <c r="H1046" s="3">
        <v>41668</v>
      </c>
      <c r="I1046" s="2">
        <f t="shared" si="16"/>
        <v>1.0503</v>
      </c>
    </row>
    <row r="1047" spans="1:9">
      <c r="A1047" s="2" t="s">
        <v>1000</v>
      </c>
      <c r="B1047" s="2">
        <v>52544047108</v>
      </c>
      <c r="C1047" s="2">
        <v>7.7205399999999997</v>
      </c>
      <c r="D1047" s="2">
        <v>8.3421199999999995</v>
      </c>
      <c r="E1047" s="2" t="s">
        <v>24</v>
      </c>
      <c r="F1047" s="2">
        <v>8.0500000000000002E-2</v>
      </c>
      <c r="G1047" s="2" t="s">
        <v>25</v>
      </c>
      <c r="H1047" s="3">
        <v>41675</v>
      </c>
      <c r="I1047" s="2">
        <f t="shared" si="16"/>
        <v>1.0805</v>
      </c>
    </row>
    <row r="1048" spans="1:9">
      <c r="A1048" s="2" t="s">
        <v>1001</v>
      </c>
      <c r="B1048" s="2">
        <v>52544047208</v>
      </c>
      <c r="C1048" s="2">
        <v>7.9716699999999996</v>
      </c>
      <c r="D1048" s="2">
        <v>8.6073299999999993</v>
      </c>
      <c r="E1048" s="2" t="s">
        <v>24</v>
      </c>
      <c r="F1048" s="2">
        <v>7.9699999999999993E-2</v>
      </c>
      <c r="G1048" s="2" t="s">
        <v>25</v>
      </c>
      <c r="H1048" s="3">
        <v>41675</v>
      </c>
      <c r="I1048" s="2">
        <f t="shared" si="16"/>
        <v>1.0796999999999999</v>
      </c>
    </row>
    <row r="1049" spans="1:9">
      <c r="A1049" s="2" t="s">
        <v>1002</v>
      </c>
      <c r="B1049" s="2">
        <v>52544047308</v>
      </c>
      <c r="C1049" s="2">
        <v>8.3412500000000005</v>
      </c>
      <c r="D1049" s="2">
        <v>9.0119699999999998</v>
      </c>
      <c r="E1049" s="2" t="s">
        <v>24</v>
      </c>
      <c r="F1049" s="2">
        <v>8.0399999999999999E-2</v>
      </c>
      <c r="G1049" s="2" t="s">
        <v>25</v>
      </c>
      <c r="H1049" s="3">
        <v>41675</v>
      </c>
      <c r="I1049" s="2">
        <f t="shared" si="16"/>
        <v>1.0804</v>
      </c>
    </row>
    <row r="1050" spans="1:9">
      <c r="A1050" s="2" t="s">
        <v>1003</v>
      </c>
      <c r="B1050" s="2">
        <v>52544007654</v>
      </c>
      <c r="C1050" s="2">
        <v>5.6499600000000001</v>
      </c>
      <c r="D1050" s="2">
        <v>5.9910500000000004</v>
      </c>
      <c r="E1050" s="2" t="s">
        <v>24</v>
      </c>
      <c r="F1050" s="2">
        <v>6.0400000000000002E-2</v>
      </c>
      <c r="G1050" s="2" t="s">
        <v>25</v>
      </c>
      <c r="H1050" s="3">
        <v>41675</v>
      </c>
      <c r="I1050" s="2">
        <f t="shared" si="16"/>
        <v>1.0604</v>
      </c>
    </row>
    <row r="1051" spans="1:9">
      <c r="A1051" s="2" t="s">
        <v>1004</v>
      </c>
      <c r="B1051" s="2">
        <v>52544007730</v>
      </c>
      <c r="C1051" s="2">
        <v>11.39743</v>
      </c>
      <c r="D1051" s="2">
        <v>12.0855</v>
      </c>
      <c r="E1051" s="2" t="s">
        <v>24</v>
      </c>
      <c r="F1051" s="2">
        <v>6.0400000000000002E-2</v>
      </c>
      <c r="G1051" s="2" t="s">
        <v>25</v>
      </c>
      <c r="H1051" s="3">
        <v>41675</v>
      </c>
      <c r="I1051" s="2">
        <f t="shared" si="16"/>
        <v>1.0604</v>
      </c>
    </row>
    <row r="1052" spans="1:9">
      <c r="A1052" s="2" t="s">
        <v>1005</v>
      </c>
      <c r="B1052" s="2">
        <v>62856024630</v>
      </c>
      <c r="C1052" s="2">
        <v>11.53176</v>
      </c>
      <c r="D1052" s="2">
        <v>12.454190000000001</v>
      </c>
      <c r="E1052" s="2" t="s">
        <v>24</v>
      </c>
      <c r="F1052" s="2">
        <v>0.08</v>
      </c>
      <c r="G1052" s="2" t="s">
        <v>25</v>
      </c>
      <c r="H1052" s="3">
        <v>41675</v>
      </c>
      <c r="I1052" s="2">
        <f t="shared" si="16"/>
        <v>1.08</v>
      </c>
    </row>
    <row r="1053" spans="1:9">
      <c r="A1053" s="2" t="s">
        <v>1006</v>
      </c>
      <c r="B1053" s="2">
        <v>62856024730</v>
      </c>
      <c r="C1053" s="2">
        <v>10.06786</v>
      </c>
      <c r="D1053" s="2">
        <v>10.97519</v>
      </c>
      <c r="E1053" s="2" t="s">
        <v>24</v>
      </c>
      <c r="F1053" s="2">
        <v>9.01E-2</v>
      </c>
      <c r="G1053" s="2" t="s">
        <v>25</v>
      </c>
      <c r="H1053" s="3">
        <v>41675</v>
      </c>
      <c r="I1053" s="2">
        <f t="shared" si="16"/>
        <v>1.0901000000000001</v>
      </c>
    </row>
    <row r="1054" spans="1:9">
      <c r="A1054" s="2" t="s">
        <v>1007</v>
      </c>
      <c r="B1054" s="2">
        <v>62856024530</v>
      </c>
      <c r="C1054" s="2">
        <v>11.46987</v>
      </c>
      <c r="D1054" s="2">
        <v>12.38739</v>
      </c>
      <c r="E1054" s="2" t="s">
        <v>24</v>
      </c>
      <c r="F1054" s="2">
        <v>0.08</v>
      </c>
      <c r="G1054" s="2" t="s">
        <v>25</v>
      </c>
      <c r="H1054" s="3">
        <v>41675</v>
      </c>
      <c r="I1054" s="2">
        <f t="shared" si="16"/>
        <v>1.08</v>
      </c>
    </row>
    <row r="1055" spans="1:9">
      <c r="A1055" s="2" t="s">
        <v>1008</v>
      </c>
      <c r="B1055" s="2">
        <v>37024330</v>
      </c>
      <c r="C1055" s="2">
        <v>3.8046700000000002</v>
      </c>
      <c r="D1055" s="2">
        <v>3.9947900000000001</v>
      </c>
      <c r="E1055" s="2" t="s">
        <v>24</v>
      </c>
      <c r="F1055" s="2">
        <v>0.05</v>
      </c>
      <c r="G1055" s="2" t="s">
        <v>25</v>
      </c>
      <c r="H1055" s="3">
        <v>41675</v>
      </c>
      <c r="I1055" s="2">
        <f t="shared" si="16"/>
        <v>1.05</v>
      </c>
    </row>
    <row r="1056" spans="1:9">
      <c r="A1056" s="2" t="s">
        <v>1009</v>
      </c>
      <c r="B1056" s="2">
        <v>68220013301</v>
      </c>
      <c r="C1056" s="2">
        <v>9.3100000000000006E-3</v>
      </c>
      <c r="D1056" s="2">
        <v>9.7699999999999992E-3</v>
      </c>
      <c r="E1056" s="2" t="s">
        <v>24</v>
      </c>
      <c r="F1056" s="2">
        <v>4.9399999999999999E-2</v>
      </c>
      <c r="G1056" s="2" t="s">
        <v>25</v>
      </c>
      <c r="H1056" s="3">
        <v>41675</v>
      </c>
      <c r="I1056" s="2">
        <f t="shared" si="16"/>
        <v>1.0493999999999999</v>
      </c>
    </row>
    <row r="1057" spans="1:9">
      <c r="A1057" s="2" t="s">
        <v>1010</v>
      </c>
      <c r="B1057" s="2">
        <v>52544004513</v>
      </c>
      <c r="C1057" s="2">
        <v>99.977140000000006</v>
      </c>
      <c r="D1057" s="2">
        <v>107.97431</v>
      </c>
      <c r="E1057" s="2" t="s">
        <v>24</v>
      </c>
      <c r="F1057" s="2">
        <v>0.08</v>
      </c>
      <c r="G1057" s="2" t="s">
        <v>25</v>
      </c>
      <c r="H1057" s="3">
        <v>41675</v>
      </c>
      <c r="I1057" s="2">
        <f t="shared" si="16"/>
        <v>1.08</v>
      </c>
    </row>
    <row r="1058" spans="1:9">
      <c r="A1058" s="2" t="s">
        <v>1011</v>
      </c>
      <c r="B1058" s="2">
        <v>68220014015</v>
      </c>
      <c r="C1058" s="2">
        <v>16.570930000000001</v>
      </c>
      <c r="D1058" s="2">
        <v>17.399650000000001</v>
      </c>
      <c r="E1058" s="2" t="s">
        <v>24</v>
      </c>
      <c r="F1058" s="2">
        <v>0.05</v>
      </c>
      <c r="G1058" s="2" t="s">
        <v>25</v>
      </c>
      <c r="H1058" s="3">
        <v>41675</v>
      </c>
      <c r="I1058" s="2">
        <f t="shared" si="16"/>
        <v>1.05</v>
      </c>
    </row>
    <row r="1059" spans="1:9">
      <c r="A1059" s="2" t="s">
        <v>1012</v>
      </c>
      <c r="B1059" s="2">
        <v>52544028412</v>
      </c>
      <c r="C1059" s="2">
        <v>11.53411</v>
      </c>
      <c r="D1059" s="2">
        <v>14.866210000000001</v>
      </c>
      <c r="E1059" s="2" t="s">
        <v>24</v>
      </c>
      <c r="F1059" s="2">
        <v>0.28889999999999999</v>
      </c>
      <c r="G1059" s="2" t="s">
        <v>25</v>
      </c>
      <c r="H1059" s="3">
        <v>41675</v>
      </c>
      <c r="I1059" s="2">
        <f t="shared" si="16"/>
        <v>1.2888999999999999</v>
      </c>
    </row>
    <row r="1060" spans="1:9">
      <c r="A1060" s="2" t="s">
        <v>1013</v>
      </c>
      <c r="B1060" s="2">
        <v>37601030</v>
      </c>
      <c r="C1060" s="2">
        <v>6.0594799999999998</v>
      </c>
      <c r="D1060" s="2">
        <v>6.3625100000000003</v>
      </c>
      <c r="E1060" s="2" t="s">
        <v>24</v>
      </c>
      <c r="F1060" s="2">
        <v>0.05</v>
      </c>
      <c r="G1060" s="2" t="s">
        <v>25</v>
      </c>
      <c r="H1060" s="3">
        <v>41675</v>
      </c>
      <c r="I1060" s="2">
        <f t="shared" si="16"/>
        <v>1.05</v>
      </c>
    </row>
    <row r="1061" spans="1:9">
      <c r="A1061" s="2" t="s">
        <v>1014</v>
      </c>
      <c r="B1061" s="2">
        <v>18860048060</v>
      </c>
      <c r="C1061" s="2">
        <v>2.6888999999999998</v>
      </c>
      <c r="D1061" s="2">
        <v>2.8234300000000001</v>
      </c>
      <c r="E1061" s="2" t="s">
        <v>24</v>
      </c>
      <c r="F1061" s="2">
        <v>0.05</v>
      </c>
      <c r="G1061" s="2" t="s">
        <v>25</v>
      </c>
      <c r="H1061" s="3">
        <v>41675</v>
      </c>
      <c r="I1061" s="2">
        <f t="shared" si="16"/>
        <v>1.05</v>
      </c>
    </row>
    <row r="1062" spans="1:9">
      <c r="A1062" s="2" t="s">
        <v>1015</v>
      </c>
      <c r="B1062" s="2">
        <v>78042015</v>
      </c>
      <c r="C1062" s="2">
        <v>5.8535500000000003</v>
      </c>
      <c r="D1062" s="2">
        <v>6.2601599999999999</v>
      </c>
      <c r="E1062" s="2" t="s">
        <v>24</v>
      </c>
      <c r="F1062" s="2">
        <v>6.9500000000000006E-2</v>
      </c>
      <c r="G1062" s="2" t="s">
        <v>25</v>
      </c>
      <c r="H1062" s="3">
        <v>41675</v>
      </c>
      <c r="I1062" s="2">
        <f t="shared" si="16"/>
        <v>1.0695000000000001</v>
      </c>
    </row>
    <row r="1063" spans="1:9">
      <c r="A1063" s="2" t="s">
        <v>1016</v>
      </c>
      <c r="B1063" s="2">
        <v>78041915</v>
      </c>
      <c r="C1063" s="2">
        <v>5.84335</v>
      </c>
      <c r="D1063" s="2">
        <v>6.2492400000000004</v>
      </c>
      <c r="E1063" s="2" t="s">
        <v>24</v>
      </c>
      <c r="F1063" s="2">
        <v>6.9500000000000006E-2</v>
      </c>
      <c r="G1063" s="2" t="s">
        <v>25</v>
      </c>
      <c r="H1063" s="3">
        <v>41675</v>
      </c>
      <c r="I1063" s="2">
        <f t="shared" si="16"/>
        <v>1.0695000000000001</v>
      </c>
    </row>
    <row r="1064" spans="1:9">
      <c r="A1064" s="2" t="s">
        <v>1017</v>
      </c>
      <c r="B1064" s="2">
        <v>68220014410</v>
      </c>
      <c r="C1064" s="2">
        <v>4.2065999999999999</v>
      </c>
      <c r="D1064" s="2">
        <v>4.4169700000000001</v>
      </c>
      <c r="E1064" s="2" t="s">
        <v>24</v>
      </c>
      <c r="F1064" s="2">
        <v>0.05</v>
      </c>
      <c r="G1064" s="2" t="s">
        <v>25</v>
      </c>
      <c r="H1064" s="3">
        <v>41675</v>
      </c>
      <c r="I1064" s="2">
        <f t="shared" si="16"/>
        <v>1.05</v>
      </c>
    </row>
    <row r="1065" spans="1:9">
      <c r="A1065" s="2" t="s">
        <v>1018</v>
      </c>
      <c r="B1065" s="2">
        <v>49702020613</v>
      </c>
      <c r="C1065" s="2">
        <v>33.309939999999997</v>
      </c>
      <c r="D1065" s="2">
        <v>35.608330000000002</v>
      </c>
      <c r="E1065" s="2" t="s">
        <v>24</v>
      </c>
      <c r="F1065" s="2">
        <v>6.9000000000000006E-2</v>
      </c>
      <c r="G1065" s="2" t="s">
        <v>25</v>
      </c>
      <c r="H1065" s="3">
        <v>41675</v>
      </c>
      <c r="I1065" s="2">
        <f t="shared" si="16"/>
        <v>1.069</v>
      </c>
    </row>
    <row r="1066" spans="1:9">
      <c r="A1066" s="2" t="s">
        <v>1019</v>
      </c>
      <c r="B1066" s="2">
        <v>430375414</v>
      </c>
      <c r="C1066" s="2">
        <v>3.2410700000000001</v>
      </c>
      <c r="D1066" s="2">
        <v>3.4722</v>
      </c>
      <c r="E1066" s="2" t="s">
        <v>24</v>
      </c>
      <c r="F1066" s="2">
        <v>7.1300000000000002E-2</v>
      </c>
      <c r="G1066" s="2" t="s">
        <v>25</v>
      </c>
      <c r="H1066" s="3">
        <v>41675</v>
      </c>
      <c r="I1066" s="2">
        <f t="shared" si="16"/>
        <v>1.0712999999999999</v>
      </c>
    </row>
    <row r="1067" spans="1:9">
      <c r="A1067" s="2" t="s">
        <v>1020</v>
      </c>
      <c r="B1067" s="2">
        <v>430072024</v>
      </c>
      <c r="C1067" s="2">
        <v>2.40299</v>
      </c>
      <c r="D1067" s="2">
        <v>2.56942</v>
      </c>
      <c r="E1067" s="2" t="s">
        <v>24</v>
      </c>
      <c r="F1067" s="2">
        <v>6.93E-2</v>
      </c>
      <c r="G1067" s="2" t="s">
        <v>25</v>
      </c>
      <c r="H1067" s="3">
        <v>41675</v>
      </c>
      <c r="I1067" s="2">
        <f t="shared" si="16"/>
        <v>1.0692999999999999</v>
      </c>
    </row>
    <row r="1068" spans="1:9">
      <c r="A1068" s="2" t="s">
        <v>1021</v>
      </c>
      <c r="B1068" s="2">
        <v>430072124</v>
      </c>
      <c r="C1068" s="2">
        <v>2.4171</v>
      </c>
      <c r="D1068" s="2">
        <v>2.5845099999999999</v>
      </c>
      <c r="E1068" s="2" t="s">
        <v>24</v>
      </c>
      <c r="F1068" s="2">
        <v>6.93E-2</v>
      </c>
      <c r="G1068" s="2" t="s">
        <v>25</v>
      </c>
      <c r="H1068" s="3">
        <v>41675</v>
      </c>
      <c r="I1068" s="2">
        <f t="shared" si="16"/>
        <v>1.0692999999999999</v>
      </c>
    </row>
    <row r="1069" spans="1:9">
      <c r="A1069" s="2" t="s">
        <v>1022</v>
      </c>
      <c r="B1069" s="2">
        <v>430072224</v>
      </c>
      <c r="C1069" s="2">
        <v>3.11985</v>
      </c>
      <c r="D1069" s="2">
        <v>3.33528</v>
      </c>
      <c r="E1069" s="2" t="s">
        <v>24</v>
      </c>
      <c r="F1069" s="2">
        <v>6.9099999999999995E-2</v>
      </c>
      <c r="G1069" s="2" t="s">
        <v>25</v>
      </c>
      <c r="H1069" s="3">
        <v>41675</v>
      </c>
      <c r="I1069" s="2">
        <f t="shared" si="16"/>
        <v>1.0690999999999999</v>
      </c>
    </row>
    <row r="1070" spans="1:9">
      <c r="A1070" s="2" t="s">
        <v>1023</v>
      </c>
      <c r="B1070" s="2">
        <v>430057045</v>
      </c>
      <c r="C1070" s="2">
        <v>3.2770700000000001</v>
      </c>
      <c r="D1070" s="2">
        <v>3.5363199999999999</v>
      </c>
      <c r="E1070" s="2" t="s">
        <v>24</v>
      </c>
      <c r="F1070" s="2">
        <v>7.9100000000000004E-2</v>
      </c>
      <c r="G1070" s="2" t="s">
        <v>25</v>
      </c>
      <c r="H1070" s="3">
        <v>41675</v>
      </c>
      <c r="I1070" s="2">
        <f t="shared" si="16"/>
        <v>1.0790999999999999</v>
      </c>
    </row>
    <row r="1071" spans="1:9">
      <c r="A1071" s="2" t="s">
        <v>1024</v>
      </c>
      <c r="B1071" s="2">
        <v>37043001</v>
      </c>
      <c r="C1071" s="2">
        <v>5.2810899999999998</v>
      </c>
      <c r="D1071" s="2">
        <v>5.54514</v>
      </c>
      <c r="E1071" s="2" t="s">
        <v>24</v>
      </c>
      <c r="F1071" s="2">
        <v>0.05</v>
      </c>
      <c r="G1071" s="2" t="s">
        <v>25</v>
      </c>
      <c r="H1071" s="3">
        <v>41675</v>
      </c>
      <c r="I1071" s="2">
        <f t="shared" si="16"/>
        <v>1.05</v>
      </c>
    </row>
    <row r="1072" spans="1:9">
      <c r="A1072" s="2" t="s">
        <v>1025</v>
      </c>
      <c r="B1072" s="2">
        <v>37043101</v>
      </c>
      <c r="C1072" s="2">
        <v>6.0021699999999996</v>
      </c>
      <c r="D1072" s="2">
        <v>6.3023400000000001</v>
      </c>
      <c r="E1072" s="2" t="s">
        <v>24</v>
      </c>
      <c r="F1072" s="2">
        <v>0.05</v>
      </c>
      <c r="G1072" s="2" t="s">
        <v>25</v>
      </c>
      <c r="H1072" s="3">
        <v>41675</v>
      </c>
      <c r="I1072" s="2">
        <f t="shared" si="16"/>
        <v>1.05</v>
      </c>
    </row>
    <row r="1073" spans="1:9">
      <c r="A1073" s="2" t="s">
        <v>1026</v>
      </c>
      <c r="B1073" s="2">
        <v>430048214</v>
      </c>
      <c r="C1073" s="2">
        <v>2.8568199999999999</v>
      </c>
      <c r="D1073" s="2">
        <v>3.0841400000000001</v>
      </c>
      <c r="E1073" s="2" t="s">
        <v>24</v>
      </c>
      <c r="F1073" s="2">
        <v>7.9600000000000004E-2</v>
      </c>
      <c r="G1073" s="2" t="s">
        <v>25</v>
      </c>
      <c r="H1073" s="3">
        <v>41675</v>
      </c>
      <c r="I1073" s="2">
        <f t="shared" si="16"/>
        <v>1.0796000000000001</v>
      </c>
    </row>
    <row r="1074" spans="1:9">
      <c r="A1074" s="2" t="s">
        <v>1027</v>
      </c>
      <c r="B1074" s="2">
        <v>430014514</v>
      </c>
      <c r="C1074" s="2">
        <v>2.5721500000000002</v>
      </c>
      <c r="D1074" s="2">
        <v>2.7797700000000001</v>
      </c>
      <c r="E1074" s="2" t="s">
        <v>24</v>
      </c>
      <c r="F1074" s="2">
        <v>8.0699999999999994E-2</v>
      </c>
      <c r="G1074" s="2" t="s">
        <v>25</v>
      </c>
      <c r="H1074" s="3">
        <v>41675</v>
      </c>
      <c r="I1074" s="2">
        <f t="shared" si="16"/>
        <v>1.0807</v>
      </c>
    </row>
    <row r="1075" spans="1:9">
      <c r="A1075" s="2" t="s">
        <v>1028</v>
      </c>
      <c r="B1075" s="2">
        <v>430620140</v>
      </c>
      <c r="C1075" s="2">
        <v>202.982</v>
      </c>
      <c r="D1075" s="2">
        <v>219.22056000000001</v>
      </c>
      <c r="E1075" s="2" t="s">
        <v>24</v>
      </c>
      <c r="F1075" s="2">
        <v>0.08</v>
      </c>
      <c r="G1075" s="2" t="s">
        <v>25</v>
      </c>
      <c r="H1075" s="3">
        <v>41675</v>
      </c>
      <c r="I1075" s="2">
        <f t="shared" si="16"/>
        <v>1.08</v>
      </c>
    </row>
    <row r="1076" spans="1:9">
      <c r="A1076" s="2" t="s">
        <v>1029</v>
      </c>
      <c r="B1076" s="2">
        <v>430620240</v>
      </c>
      <c r="C1076" s="2">
        <v>216.92099999999999</v>
      </c>
      <c r="D1076" s="2">
        <v>234.27251000000001</v>
      </c>
      <c r="E1076" s="2" t="s">
        <v>24</v>
      </c>
      <c r="F1076" s="2">
        <v>0.08</v>
      </c>
      <c r="G1076" s="2" t="s">
        <v>25</v>
      </c>
      <c r="H1076" s="3">
        <v>41675</v>
      </c>
      <c r="I1076" s="2">
        <f t="shared" si="16"/>
        <v>1.08</v>
      </c>
    </row>
    <row r="1077" spans="1:9">
      <c r="A1077" s="2" t="s">
        <v>1030</v>
      </c>
      <c r="B1077" s="2">
        <v>52544004154</v>
      </c>
      <c r="C1077" s="2">
        <v>1.9400900000000001</v>
      </c>
      <c r="D1077" s="2">
        <v>2.13123</v>
      </c>
      <c r="E1077" s="2" t="s">
        <v>24</v>
      </c>
      <c r="F1077" s="2">
        <v>9.8500000000000004E-2</v>
      </c>
      <c r="G1077" s="2" t="s">
        <v>25</v>
      </c>
      <c r="H1077" s="3">
        <v>41675</v>
      </c>
      <c r="I1077" s="2">
        <f t="shared" si="16"/>
        <v>1.0985</v>
      </c>
    </row>
    <row r="1078" spans="1:9">
      <c r="A1078" s="2" t="s">
        <v>1031</v>
      </c>
      <c r="B1078" s="2">
        <v>52544020431</v>
      </c>
      <c r="C1078" s="2">
        <v>2.7320099999999998</v>
      </c>
      <c r="D1078" s="2">
        <v>3.1098499999999998</v>
      </c>
      <c r="E1078" s="2" t="s">
        <v>24</v>
      </c>
      <c r="F1078" s="2">
        <v>0.13830000000000001</v>
      </c>
      <c r="G1078" s="2" t="s">
        <v>25</v>
      </c>
      <c r="H1078" s="3">
        <v>41675</v>
      </c>
      <c r="I1078" s="2">
        <f t="shared" si="16"/>
        <v>1.1383000000000001</v>
      </c>
    </row>
    <row r="1079" spans="1:9">
      <c r="A1079" s="2" t="s">
        <v>1032</v>
      </c>
      <c r="B1079" s="2">
        <v>49702020718</v>
      </c>
      <c r="C1079" s="2">
        <v>14.030670000000001</v>
      </c>
      <c r="D1079" s="2">
        <v>15.139089999999999</v>
      </c>
      <c r="E1079" s="2" t="s">
        <v>24</v>
      </c>
      <c r="F1079" s="2">
        <v>7.9000000000000001E-2</v>
      </c>
      <c r="G1079" s="2" t="s">
        <v>25</v>
      </c>
      <c r="H1079" s="3">
        <v>41675</v>
      </c>
      <c r="I1079" s="2">
        <f t="shared" si="16"/>
        <v>1.079</v>
      </c>
    </row>
    <row r="1080" spans="1:9">
      <c r="A1080" s="2" t="s">
        <v>1033</v>
      </c>
      <c r="B1080" s="2">
        <v>37814006</v>
      </c>
      <c r="C1080" s="2">
        <v>48.767859999999999</v>
      </c>
      <c r="D1080" s="2">
        <v>51.206740000000003</v>
      </c>
      <c r="E1080" s="2" t="s">
        <v>24</v>
      </c>
      <c r="F1080" s="2">
        <v>0.05</v>
      </c>
      <c r="G1080" s="2" t="s">
        <v>25</v>
      </c>
      <c r="H1080" s="3">
        <v>41675</v>
      </c>
      <c r="I1080" s="2">
        <f t="shared" si="16"/>
        <v>1.05</v>
      </c>
    </row>
    <row r="1081" spans="1:9">
      <c r="A1081" s="2" t="s">
        <v>1034</v>
      </c>
      <c r="B1081" s="2">
        <v>85128801</v>
      </c>
      <c r="C1081" s="2">
        <v>8.2182899999999997</v>
      </c>
      <c r="D1081" s="2">
        <v>9.0317399999999992</v>
      </c>
      <c r="E1081" s="2" t="s">
        <v>24</v>
      </c>
      <c r="F1081" s="2">
        <v>9.9000000000000005E-2</v>
      </c>
      <c r="G1081" s="2" t="s">
        <v>25</v>
      </c>
      <c r="H1081" s="3">
        <v>41675</v>
      </c>
      <c r="I1081" s="2">
        <f t="shared" si="16"/>
        <v>1.099</v>
      </c>
    </row>
    <row r="1082" spans="1:9">
      <c r="A1082" s="2" t="s">
        <v>1035</v>
      </c>
      <c r="B1082" s="2">
        <v>52544016101</v>
      </c>
      <c r="C1082" s="2">
        <v>2.1864699999999999</v>
      </c>
      <c r="D1082" s="2">
        <v>2.3633700000000002</v>
      </c>
      <c r="E1082" s="2" t="s">
        <v>24</v>
      </c>
      <c r="F1082" s="2">
        <v>8.09E-2</v>
      </c>
      <c r="G1082" s="2" t="s">
        <v>25</v>
      </c>
      <c r="H1082" s="3">
        <v>41675</v>
      </c>
      <c r="I1082" s="2">
        <f t="shared" si="16"/>
        <v>1.0809</v>
      </c>
    </row>
    <row r="1083" spans="1:9">
      <c r="A1083" s="2" t="s">
        <v>1036</v>
      </c>
      <c r="B1083" s="2">
        <v>52544091301</v>
      </c>
      <c r="C1083" s="2">
        <v>1.3979999999999999</v>
      </c>
      <c r="D1083" s="2">
        <v>1.50532</v>
      </c>
      <c r="E1083" s="2" t="s">
        <v>24</v>
      </c>
      <c r="F1083" s="2">
        <v>7.6799999999999993E-2</v>
      </c>
      <c r="G1083" s="2" t="s">
        <v>25</v>
      </c>
      <c r="H1083" s="3">
        <v>41675</v>
      </c>
      <c r="I1083" s="2">
        <f t="shared" si="16"/>
        <v>1.0768</v>
      </c>
    </row>
    <row r="1084" spans="1:9">
      <c r="A1084" s="2" t="s">
        <v>1037</v>
      </c>
      <c r="B1084" s="2">
        <v>52544016201</v>
      </c>
      <c r="C1084" s="2">
        <v>1.6161000000000001</v>
      </c>
      <c r="D1084" s="2">
        <v>1.7458199999999999</v>
      </c>
      <c r="E1084" s="2" t="s">
        <v>24</v>
      </c>
      <c r="F1084" s="2">
        <v>8.0299999999999996E-2</v>
      </c>
      <c r="G1084" s="2" t="s">
        <v>25</v>
      </c>
      <c r="H1084" s="3">
        <v>41675</v>
      </c>
      <c r="I1084" s="2">
        <f t="shared" si="16"/>
        <v>1.0803</v>
      </c>
    </row>
    <row r="1085" spans="1:9">
      <c r="A1085" s="2" t="s">
        <v>1038</v>
      </c>
      <c r="B1085" s="2">
        <v>68220008630</v>
      </c>
      <c r="C1085" s="2">
        <v>2.5871300000000002</v>
      </c>
      <c r="D1085" s="2">
        <v>2.71644</v>
      </c>
      <c r="E1085" s="2" t="s">
        <v>24</v>
      </c>
      <c r="F1085" s="2">
        <v>0.05</v>
      </c>
      <c r="G1085" s="2" t="s">
        <v>25</v>
      </c>
      <c r="H1085" s="3">
        <v>41675</v>
      </c>
      <c r="I1085" s="2">
        <f t="shared" si="16"/>
        <v>1.05</v>
      </c>
    </row>
    <row r="1086" spans="1:9">
      <c r="A1086" s="2" t="s">
        <v>1039</v>
      </c>
      <c r="B1086" s="2">
        <v>68220008330</v>
      </c>
      <c r="C1086" s="2">
        <v>0.96069000000000004</v>
      </c>
      <c r="D1086" s="2">
        <v>1.00865</v>
      </c>
      <c r="E1086" s="2" t="s">
        <v>24</v>
      </c>
      <c r="F1086" s="2">
        <v>4.99E-2</v>
      </c>
      <c r="G1086" s="2" t="s">
        <v>25</v>
      </c>
      <c r="H1086" s="3">
        <v>41675</v>
      </c>
      <c r="I1086" s="2">
        <f t="shared" si="16"/>
        <v>1.0499000000000001</v>
      </c>
    </row>
    <row r="1087" spans="1:9">
      <c r="A1087" s="2" t="s">
        <v>1040</v>
      </c>
      <c r="B1087" s="2">
        <v>68220014210</v>
      </c>
      <c r="C1087" s="2">
        <v>6.9200799999999996</v>
      </c>
      <c r="D1087" s="2">
        <v>7.2657299999999996</v>
      </c>
      <c r="E1087" s="2" t="s">
        <v>24</v>
      </c>
      <c r="F1087" s="2">
        <v>4.99E-2</v>
      </c>
      <c r="G1087" s="2" t="s">
        <v>25</v>
      </c>
      <c r="H1087" s="3">
        <v>41675</v>
      </c>
      <c r="I1087" s="2">
        <f t="shared" si="16"/>
        <v>1.0499000000000001</v>
      </c>
    </row>
    <row r="1088" spans="1:9">
      <c r="A1088" s="2" t="s">
        <v>1041</v>
      </c>
      <c r="B1088" s="2">
        <v>430021014</v>
      </c>
      <c r="C1088" s="2">
        <v>9.0354200000000002</v>
      </c>
      <c r="D1088" s="2">
        <v>9.7578999999999994</v>
      </c>
      <c r="E1088" s="2" t="s">
        <v>24</v>
      </c>
      <c r="F1088" s="2">
        <v>0.08</v>
      </c>
      <c r="G1088" s="2" t="s">
        <v>25</v>
      </c>
      <c r="H1088" s="3">
        <v>41675</v>
      </c>
      <c r="I1088" s="2">
        <f t="shared" si="16"/>
        <v>1.08</v>
      </c>
    </row>
    <row r="1089" spans="1:9">
      <c r="A1089" s="2" t="s">
        <v>1042</v>
      </c>
      <c r="B1089" s="2">
        <v>430022014</v>
      </c>
      <c r="C1089" s="2">
        <v>8.9538899999999995</v>
      </c>
      <c r="D1089" s="2">
        <v>9.6698400000000007</v>
      </c>
      <c r="E1089" s="2" t="s">
        <v>24</v>
      </c>
      <c r="F1089" s="2">
        <v>0.08</v>
      </c>
      <c r="G1089" s="2" t="s">
        <v>25</v>
      </c>
      <c r="H1089" s="3">
        <v>41675</v>
      </c>
      <c r="I1089" s="2">
        <f t="shared" si="16"/>
        <v>1.08</v>
      </c>
    </row>
    <row r="1090" spans="1:9">
      <c r="A1090" s="2" t="s">
        <v>1043</v>
      </c>
      <c r="B1090" s="2">
        <v>69080760</v>
      </c>
      <c r="C1090" s="2">
        <v>17.34327</v>
      </c>
      <c r="D1090" s="2">
        <v>18.193090000000002</v>
      </c>
      <c r="E1090" s="2" t="s">
        <v>24</v>
      </c>
      <c r="F1090" s="2">
        <v>4.9000000000000002E-2</v>
      </c>
      <c r="G1090" s="2" t="s">
        <v>25</v>
      </c>
      <c r="H1090" s="3">
        <v>41675</v>
      </c>
      <c r="I1090" s="2">
        <f t="shared" si="16"/>
        <v>1.0489999999999999</v>
      </c>
    </row>
    <row r="1091" spans="1:9">
      <c r="A1091" s="2" t="s">
        <v>1044</v>
      </c>
      <c r="B1091" s="2">
        <v>69080860</v>
      </c>
      <c r="C1091" s="2">
        <v>17.406130000000001</v>
      </c>
      <c r="D1091" s="2">
        <v>18.259039999999999</v>
      </c>
      <c r="E1091" s="2" t="s">
        <v>24</v>
      </c>
      <c r="F1091" s="2">
        <v>4.9000000000000002E-2</v>
      </c>
      <c r="G1091" s="2" t="s">
        <v>25</v>
      </c>
      <c r="H1091" s="3">
        <v>41675</v>
      </c>
      <c r="I1091" s="2">
        <f t="shared" ref="I1091:I1154" si="17">1+F1091</f>
        <v>1.0489999999999999</v>
      </c>
    </row>
    <row r="1092" spans="1:9">
      <c r="A1092" s="2" t="s">
        <v>1045</v>
      </c>
      <c r="B1092" s="2">
        <v>37225010</v>
      </c>
      <c r="C1092" s="2">
        <v>4.0680899999999998</v>
      </c>
      <c r="D1092" s="2">
        <v>4.4747500000000002</v>
      </c>
      <c r="E1092" s="2" t="s">
        <v>24</v>
      </c>
      <c r="F1092" s="2">
        <v>0.1</v>
      </c>
      <c r="G1092" s="2" t="s">
        <v>25</v>
      </c>
      <c r="H1092" s="3">
        <v>41675</v>
      </c>
      <c r="I1092" s="2">
        <f t="shared" si="17"/>
        <v>1.1000000000000001</v>
      </c>
    </row>
    <row r="1093" spans="1:9">
      <c r="A1093" s="2" t="s">
        <v>1046</v>
      </c>
      <c r="B1093" s="2">
        <v>37200101</v>
      </c>
      <c r="C1093" s="2">
        <v>6.2624399999999998</v>
      </c>
      <c r="D1093" s="2">
        <v>6.5755699999999999</v>
      </c>
      <c r="E1093" s="2" t="s">
        <v>24</v>
      </c>
      <c r="F1093" s="2">
        <v>0.05</v>
      </c>
      <c r="G1093" s="2" t="s">
        <v>25</v>
      </c>
      <c r="H1093" s="3">
        <v>41675</v>
      </c>
      <c r="I1093" s="2">
        <f t="shared" si="17"/>
        <v>1.05</v>
      </c>
    </row>
    <row r="1094" spans="1:9">
      <c r="A1094" s="2" t="s">
        <v>1047</v>
      </c>
      <c r="B1094" s="2">
        <v>49702022813</v>
      </c>
      <c r="C1094" s="2">
        <v>37.803440000000002</v>
      </c>
      <c r="D1094" s="2">
        <v>39.655810000000002</v>
      </c>
      <c r="E1094" s="2" t="s">
        <v>24</v>
      </c>
      <c r="F1094" s="2">
        <v>4.9000000000000002E-2</v>
      </c>
      <c r="G1094" s="2" t="s">
        <v>25</v>
      </c>
      <c r="H1094" s="3">
        <v>41675</v>
      </c>
      <c r="I1094" s="2">
        <f t="shared" si="17"/>
        <v>1.0489999999999999</v>
      </c>
    </row>
    <row r="1095" spans="1:9">
      <c r="A1095" s="2" t="s">
        <v>1048</v>
      </c>
      <c r="B1095" s="2">
        <v>63010002770</v>
      </c>
      <c r="C1095" s="2">
        <v>6.7754000000000003</v>
      </c>
      <c r="D1095" s="2">
        <v>7.3106600000000004</v>
      </c>
      <c r="E1095" s="2" t="s">
        <v>24</v>
      </c>
      <c r="F1095" s="2">
        <v>7.9000000000000001E-2</v>
      </c>
      <c r="G1095" s="2" t="s">
        <v>25</v>
      </c>
      <c r="H1095" s="3">
        <v>41675</v>
      </c>
      <c r="I1095" s="2">
        <f t="shared" si="17"/>
        <v>1.079</v>
      </c>
    </row>
    <row r="1096" spans="1:9">
      <c r="A1096" s="2" t="s">
        <v>1049</v>
      </c>
      <c r="B1096" s="2">
        <v>66582031131</v>
      </c>
      <c r="C1096" s="2">
        <v>5.33955</v>
      </c>
      <c r="D1096" s="2">
        <v>5.8949600000000002</v>
      </c>
      <c r="E1096" s="2" t="s">
        <v>24</v>
      </c>
      <c r="F1096" s="2">
        <v>0.104</v>
      </c>
      <c r="G1096" s="2" t="s">
        <v>25</v>
      </c>
      <c r="H1096" s="3">
        <v>41675</v>
      </c>
      <c r="I1096" s="2">
        <f t="shared" si="17"/>
        <v>1.1040000000000001</v>
      </c>
    </row>
    <row r="1097" spans="1:9">
      <c r="A1097" s="2" t="s">
        <v>1050</v>
      </c>
      <c r="B1097" s="2">
        <v>66582031231</v>
      </c>
      <c r="C1097" s="2">
        <v>5.3521700000000001</v>
      </c>
      <c r="D1097" s="2">
        <v>5.9088799999999999</v>
      </c>
      <c r="E1097" s="2" t="s">
        <v>24</v>
      </c>
      <c r="F1097" s="2">
        <v>0.104</v>
      </c>
      <c r="G1097" s="2" t="s">
        <v>25</v>
      </c>
      <c r="H1097" s="3">
        <v>41675</v>
      </c>
      <c r="I1097" s="2">
        <f t="shared" si="17"/>
        <v>1.1040000000000001</v>
      </c>
    </row>
    <row r="1098" spans="1:9">
      <c r="A1098" s="2" t="s">
        <v>1051</v>
      </c>
      <c r="B1098" s="2">
        <v>66582031331</v>
      </c>
      <c r="C1098" s="2">
        <v>5.3580300000000003</v>
      </c>
      <c r="D1098" s="2">
        <v>5.9153500000000001</v>
      </c>
      <c r="E1098" s="2" t="s">
        <v>24</v>
      </c>
      <c r="F1098" s="2">
        <v>0.104</v>
      </c>
      <c r="G1098" s="2" t="s">
        <v>25</v>
      </c>
      <c r="H1098" s="3">
        <v>41675</v>
      </c>
      <c r="I1098" s="2">
        <f t="shared" si="17"/>
        <v>1.1040000000000001</v>
      </c>
    </row>
    <row r="1099" spans="1:9">
      <c r="A1099" s="2" t="s">
        <v>1052</v>
      </c>
      <c r="B1099" s="2">
        <v>66582031531</v>
      </c>
      <c r="C1099" s="2">
        <v>5.3544400000000003</v>
      </c>
      <c r="D1099" s="2">
        <v>5.9114000000000004</v>
      </c>
      <c r="E1099" s="2" t="s">
        <v>24</v>
      </c>
      <c r="F1099" s="2">
        <v>0.104</v>
      </c>
      <c r="G1099" s="2" t="s">
        <v>25</v>
      </c>
      <c r="H1099" s="3">
        <v>41675</v>
      </c>
      <c r="I1099" s="2">
        <f t="shared" si="17"/>
        <v>1.1040000000000001</v>
      </c>
    </row>
    <row r="1100" spans="1:9">
      <c r="A1100" s="2" t="s">
        <v>1053</v>
      </c>
      <c r="B1100" s="2">
        <v>55513073001</v>
      </c>
      <c r="C1100" s="2">
        <v>950.36775999999998</v>
      </c>
      <c r="D1100" s="2">
        <v>968.42475000000002</v>
      </c>
      <c r="E1100" s="2" t="s">
        <v>24</v>
      </c>
      <c r="F1100" s="2">
        <v>1.9E-2</v>
      </c>
      <c r="G1100" s="2" t="s">
        <v>25</v>
      </c>
      <c r="H1100" s="3">
        <v>41675</v>
      </c>
      <c r="I1100" s="2">
        <f t="shared" si="17"/>
        <v>1.0189999999999999</v>
      </c>
    </row>
    <row r="1101" spans="1:9">
      <c r="A1101" s="2" t="s">
        <v>1054</v>
      </c>
      <c r="B1101" s="2">
        <v>66582041428</v>
      </c>
      <c r="C1101" s="2">
        <v>5.28904</v>
      </c>
      <c r="D1101" s="2">
        <v>5.9713099999999999</v>
      </c>
      <c r="E1101" s="2" t="s">
        <v>24</v>
      </c>
      <c r="F1101" s="2">
        <v>0.129</v>
      </c>
      <c r="G1101" s="2" t="s">
        <v>25</v>
      </c>
      <c r="H1101" s="3">
        <v>41675</v>
      </c>
      <c r="I1101" s="2">
        <f t="shared" si="17"/>
        <v>1.129</v>
      </c>
    </row>
    <row r="1102" spans="1:9">
      <c r="A1102" s="2" t="s">
        <v>1055</v>
      </c>
      <c r="B1102" s="2">
        <v>62856068010</v>
      </c>
      <c r="C1102" s="2">
        <v>5.1904399999999997</v>
      </c>
      <c r="D1102" s="2">
        <v>5.7056500000000003</v>
      </c>
      <c r="E1102" s="2" t="s">
        <v>24</v>
      </c>
      <c r="F1102" s="2">
        <v>9.9299999999999999E-2</v>
      </c>
      <c r="G1102" s="2" t="s">
        <v>25</v>
      </c>
      <c r="H1102" s="3">
        <v>41675</v>
      </c>
      <c r="I1102" s="2">
        <f t="shared" si="17"/>
        <v>1.0992999999999999</v>
      </c>
    </row>
    <row r="1103" spans="1:9">
      <c r="A1103" s="2" t="s">
        <v>1056</v>
      </c>
      <c r="B1103" s="2">
        <v>62856068110</v>
      </c>
      <c r="C1103" s="2">
        <v>1.34999</v>
      </c>
      <c r="D1103" s="2">
        <v>1.4839899999999999</v>
      </c>
      <c r="E1103" s="2" t="s">
        <v>24</v>
      </c>
      <c r="F1103" s="2">
        <v>9.9299999999999999E-2</v>
      </c>
      <c r="G1103" s="2" t="s">
        <v>25</v>
      </c>
      <c r="H1103" s="3">
        <v>41675</v>
      </c>
      <c r="I1103" s="2">
        <f t="shared" si="17"/>
        <v>1.0992999999999999</v>
      </c>
    </row>
    <row r="1104" spans="1:9">
      <c r="A1104" s="2" t="s">
        <v>45</v>
      </c>
      <c r="B1104" s="2">
        <v>64455006301</v>
      </c>
      <c r="C1104" s="2">
        <v>5.06236</v>
      </c>
      <c r="D1104" s="2">
        <v>6.0748899999999999</v>
      </c>
      <c r="E1104" s="2" t="s">
        <v>24</v>
      </c>
      <c r="F1104" s="2">
        <v>0.2</v>
      </c>
      <c r="G1104" s="2" t="s">
        <v>25</v>
      </c>
      <c r="H1104" s="3">
        <v>41975</v>
      </c>
      <c r="I1104" s="2">
        <f t="shared" si="17"/>
        <v>1.2</v>
      </c>
    </row>
    <row r="1105" spans="1:9">
      <c r="A1105" s="2" t="s">
        <v>1057</v>
      </c>
      <c r="B1105" s="2">
        <v>62208512</v>
      </c>
      <c r="C1105" s="2">
        <v>29.698530000000002</v>
      </c>
      <c r="D1105" s="2">
        <v>32.638390000000001</v>
      </c>
      <c r="E1105" s="2" t="s">
        <v>24</v>
      </c>
      <c r="F1105" s="2">
        <v>9.9000000000000005E-2</v>
      </c>
      <c r="G1105" s="2" t="s">
        <v>25</v>
      </c>
      <c r="H1105" s="3">
        <v>41975</v>
      </c>
      <c r="I1105" s="2">
        <f t="shared" si="17"/>
        <v>1.099</v>
      </c>
    </row>
    <row r="1106" spans="1:9">
      <c r="A1106" s="2" t="s">
        <v>1058</v>
      </c>
      <c r="B1106" s="2">
        <v>50458021101</v>
      </c>
      <c r="C1106" s="2">
        <v>29.509</v>
      </c>
      <c r="D1106" s="2">
        <v>32.4298</v>
      </c>
      <c r="E1106" s="2" t="s">
        <v>24</v>
      </c>
      <c r="F1106" s="2">
        <v>9.9000000000000005E-2</v>
      </c>
      <c r="G1106" s="2" t="s">
        <v>25</v>
      </c>
      <c r="H1106" s="3">
        <v>41975</v>
      </c>
      <c r="I1106" s="2">
        <f t="shared" si="17"/>
        <v>1.099</v>
      </c>
    </row>
    <row r="1107" spans="1:9">
      <c r="A1107" s="2" t="s">
        <v>1059</v>
      </c>
      <c r="B1107" s="2">
        <v>11399000530</v>
      </c>
      <c r="C1107" s="2">
        <v>28.915669999999999</v>
      </c>
      <c r="D1107" s="2">
        <v>31.807230000000001</v>
      </c>
      <c r="E1107" s="2" t="s">
        <v>24</v>
      </c>
      <c r="F1107" s="2">
        <v>0.1</v>
      </c>
      <c r="G1107" s="2" t="s">
        <v>25</v>
      </c>
      <c r="H1107" s="3">
        <v>41975</v>
      </c>
      <c r="I1107" s="2">
        <f t="shared" si="17"/>
        <v>1.1000000000000001</v>
      </c>
    </row>
    <row r="1108" spans="1:9">
      <c r="A1108" s="2" t="s">
        <v>1060</v>
      </c>
      <c r="B1108" s="2">
        <v>59011025630</v>
      </c>
      <c r="C1108" s="2">
        <v>6.6511300000000002</v>
      </c>
      <c r="D1108" s="2">
        <v>7.3164499999999997</v>
      </c>
      <c r="E1108" s="2" t="s">
        <v>24</v>
      </c>
      <c r="F1108" s="2">
        <v>0.1</v>
      </c>
      <c r="G1108" s="2" t="s">
        <v>25</v>
      </c>
      <c r="H1108" s="3">
        <v>41975</v>
      </c>
      <c r="I1108" s="2">
        <f t="shared" si="17"/>
        <v>1.1000000000000001</v>
      </c>
    </row>
    <row r="1109" spans="1:9">
      <c r="A1109" s="2" t="s">
        <v>1061</v>
      </c>
      <c r="B1109" s="2">
        <v>59011025530</v>
      </c>
      <c r="C1109" s="2">
        <v>6.6651800000000003</v>
      </c>
      <c r="D1109" s="2">
        <v>7.3318899999999996</v>
      </c>
      <c r="E1109" s="2" t="s">
        <v>24</v>
      </c>
      <c r="F1109" s="2">
        <v>0.1</v>
      </c>
      <c r="G1109" s="2" t="s">
        <v>25</v>
      </c>
      <c r="H1109" s="3">
        <v>41975</v>
      </c>
      <c r="I1109" s="2">
        <f t="shared" si="17"/>
        <v>1.1000000000000001</v>
      </c>
    </row>
    <row r="1110" spans="1:9">
      <c r="A1110" s="2" t="s">
        <v>65</v>
      </c>
      <c r="B1110" s="2">
        <v>25010071115</v>
      </c>
      <c r="C1110" s="2">
        <v>4.9462799999999998</v>
      </c>
      <c r="D1110" s="2">
        <v>9.89255</v>
      </c>
      <c r="E1110" s="2" t="s">
        <v>24</v>
      </c>
      <c r="F1110" s="2">
        <v>1</v>
      </c>
      <c r="G1110" s="2" t="s">
        <v>25</v>
      </c>
      <c r="H1110" s="3">
        <v>41975</v>
      </c>
      <c r="I1110" s="2">
        <f t="shared" si="17"/>
        <v>2</v>
      </c>
    </row>
    <row r="1111" spans="1:9">
      <c r="A1111" s="2" t="s">
        <v>1062</v>
      </c>
      <c r="B1111" s="2">
        <v>16477051008</v>
      </c>
      <c r="C1111" s="2">
        <v>2.4549099999999999</v>
      </c>
      <c r="D1111" s="2">
        <v>2.86652</v>
      </c>
      <c r="E1111" s="2" t="s">
        <v>24</v>
      </c>
      <c r="F1111" s="2">
        <v>0.16769999999999999</v>
      </c>
      <c r="G1111" s="2" t="s">
        <v>25</v>
      </c>
      <c r="H1111" s="3">
        <v>41975</v>
      </c>
      <c r="I1111" s="2">
        <f t="shared" si="17"/>
        <v>1.1677</v>
      </c>
    </row>
    <row r="1112" spans="1:9">
      <c r="A1112" s="2" t="s">
        <v>1063</v>
      </c>
      <c r="B1112" s="2">
        <v>17772012201</v>
      </c>
      <c r="C1112" s="2">
        <v>4.0446499999999999</v>
      </c>
      <c r="D1112" s="2">
        <v>4.4046700000000003</v>
      </c>
      <c r="E1112" s="2" t="s">
        <v>24</v>
      </c>
      <c r="F1112" s="2">
        <v>8.8999999999999996E-2</v>
      </c>
      <c r="G1112" s="2" t="s">
        <v>25</v>
      </c>
      <c r="H1112" s="3">
        <v>41975</v>
      </c>
      <c r="I1112" s="2">
        <f t="shared" si="17"/>
        <v>1.089</v>
      </c>
    </row>
    <row r="1113" spans="1:9">
      <c r="A1113" s="2" t="s">
        <v>1064</v>
      </c>
      <c r="B1113" s="2">
        <v>17772012301</v>
      </c>
      <c r="C1113" s="2">
        <v>7.3068999999999997</v>
      </c>
      <c r="D1113" s="2">
        <v>7.9572200000000004</v>
      </c>
      <c r="E1113" s="2" t="s">
        <v>24</v>
      </c>
      <c r="F1113" s="2">
        <v>8.8999999999999996E-2</v>
      </c>
      <c r="G1113" s="2" t="s">
        <v>25</v>
      </c>
      <c r="H1113" s="3">
        <v>41975</v>
      </c>
      <c r="I1113" s="2">
        <f t="shared" si="17"/>
        <v>1.089</v>
      </c>
    </row>
    <row r="1114" spans="1:9">
      <c r="A1114" s="2" t="s">
        <v>1065</v>
      </c>
      <c r="B1114" s="2">
        <v>59011041010</v>
      </c>
      <c r="C1114" s="2">
        <v>2.0710199999999999</v>
      </c>
      <c r="D1114" s="2">
        <v>2.2159499999999999</v>
      </c>
      <c r="E1114" s="2" t="s">
        <v>24</v>
      </c>
      <c r="F1114" s="2">
        <v>7.0000000000000007E-2</v>
      </c>
      <c r="G1114" s="2" t="s">
        <v>25</v>
      </c>
      <c r="H1114" s="3">
        <v>41975</v>
      </c>
      <c r="I1114" s="2">
        <f t="shared" si="17"/>
        <v>1.07</v>
      </c>
    </row>
    <row r="1115" spans="1:9">
      <c r="A1115" s="2" t="s">
        <v>1066</v>
      </c>
      <c r="B1115" s="2">
        <v>59011041510</v>
      </c>
      <c r="C1115" s="2">
        <v>3.10101</v>
      </c>
      <c r="D1115" s="2">
        <v>3.3180900000000002</v>
      </c>
      <c r="E1115" s="2" t="s">
        <v>24</v>
      </c>
      <c r="F1115" s="2">
        <v>7.0000000000000007E-2</v>
      </c>
      <c r="G1115" s="2" t="s">
        <v>25</v>
      </c>
      <c r="H1115" s="3">
        <v>41975</v>
      </c>
      <c r="I1115" s="2">
        <f t="shared" si="17"/>
        <v>1.07</v>
      </c>
    </row>
    <row r="1116" spans="1:9">
      <c r="A1116" s="2" t="s">
        <v>1067</v>
      </c>
      <c r="B1116" s="2">
        <v>59011042010</v>
      </c>
      <c r="C1116" s="2">
        <v>3.9634</v>
      </c>
      <c r="D1116" s="2">
        <v>4.2408700000000001</v>
      </c>
      <c r="E1116" s="2" t="s">
        <v>24</v>
      </c>
      <c r="F1116" s="2">
        <v>7.0000000000000007E-2</v>
      </c>
      <c r="G1116" s="2" t="s">
        <v>25</v>
      </c>
      <c r="H1116" s="3">
        <v>41975</v>
      </c>
      <c r="I1116" s="2">
        <f t="shared" si="17"/>
        <v>1.07</v>
      </c>
    </row>
    <row r="1117" spans="1:9">
      <c r="A1117" s="2" t="s">
        <v>1068</v>
      </c>
      <c r="B1117" s="2">
        <v>59011043010</v>
      </c>
      <c r="C1117" s="2">
        <v>5.5983200000000002</v>
      </c>
      <c r="D1117" s="2">
        <v>5.9901999999999997</v>
      </c>
      <c r="E1117" s="2" t="s">
        <v>24</v>
      </c>
      <c r="F1117" s="2">
        <v>7.0000000000000007E-2</v>
      </c>
      <c r="G1117" s="2" t="s">
        <v>25</v>
      </c>
      <c r="H1117" s="3">
        <v>41975</v>
      </c>
      <c r="I1117" s="2">
        <f t="shared" si="17"/>
        <v>1.07</v>
      </c>
    </row>
    <row r="1118" spans="1:9">
      <c r="A1118" s="2" t="s">
        <v>1069</v>
      </c>
      <c r="B1118" s="2">
        <v>59011044010</v>
      </c>
      <c r="C1118" s="2">
        <v>7.0312599999999996</v>
      </c>
      <c r="D1118" s="2">
        <v>7.5234500000000004</v>
      </c>
      <c r="E1118" s="2" t="s">
        <v>24</v>
      </c>
      <c r="F1118" s="2">
        <v>7.0000000000000007E-2</v>
      </c>
      <c r="G1118" s="2" t="s">
        <v>25</v>
      </c>
      <c r="H1118" s="3">
        <v>41975</v>
      </c>
      <c r="I1118" s="2">
        <f t="shared" si="17"/>
        <v>1.07</v>
      </c>
    </row>
    <row r="1119" spans="1:9">
      <c r="A1119" s="2" t="s">
        <v>1070</v>
      </c>
      <c r="B1119" s="2">
        <v>59011046010</v>
      </c>
      <c r="C1119" s="2">
        <v>10.211589999999999</v>
      </c>
      <c r="D1119" s="2">
        <v>10.926410000000001</v>
      </c>
      <c r="E1119" s="2" t="s">
        <v>24</v>
      </c>
      <c r="F1119" s="2">
        <v>7.0000000000000007E-2</v>
      </c>
      <c r="G1119" s="2" t="s">
        <v>25</v>
      </c>
      <c r="H1119" s="3">
        <v>41975</v>
      </c>
      <c r="I1119" s="2">
        <f t="shared" si="17"/>
        <v>1.07</v>
      </c>
    </row>
    <row r="1120" spans="1:9">
      <c r="A1120" s="2" t="s">
        <v>1071</v>
      </c>
      <c r="B1120" s="2">
        <v>59011048010</v>
      </c>
      <c r="C1120" s="2">
        <v>13.250209999999999</v>
      </c>
      <c r="D1120" s="2">
        <v>14.17773</v>
      </c>
      <c r="E1120" s="2" t="s">
        <v>24</v>
      </c>
      <c r="F1120" s="2">
        <v>7.0000000000000007E-2</v>
      </c>
      <c r="G1120" s="2" t="s">
        <v>25</v>
      </c>
      <c r="H1120" s="3">
        <v>41975</v>
      </c>
      <c r="I1120" s="2">
        <f t="shared" si="17"/>
        <v>1.07</v>
      </c>
    </row>
    <row r="1121" spans="1:9">
      <c r="A1121" s="2" t="s">
        <v>1072</v>
      </c>
      <c r="B1121" s="2">
        <v>49502060530</v>
      </c>
      <c r="C1121" s="2">
        <v>4.1043900000000004</v>
      </c>
      <c r="D1121" s="2">
        <v>4.3506499999999999</v>
      </c>
      <c r="E1121" s="2" t="s">
        <v>24</v>
      </c>
      <c r="F1121" s="2">
        <v>0.06</v>
      </c>
      <c r="G1121" s="2" t="s">
        <v>25</v>
      </c>
      <c r="H1121" s="3">
        <v>41975</v>
      </c>
      <c r="I1121" s="2">
        <f t="shared" si="17"/>
        <v>1.06</v>
      </c>
    </row>
    <row r="1122" spans="1:9">
      <c r="A1122" s="2" t="s">
        <v>1072</v>
      </c>
      <c r="B1122" s="2">
        <v>49502060561</v>
      </c>
      <c r="C1122" s="2">
        <v>4.0871700000000004</v>
      </c>
      <c r="D1122" s="2">
        <v>4.3323600000000004</v>
      </c>
      <c r="E1122" s="2" t="s">
        <v>24</v>
      </c>
      <c r="F1122" s="2">
        <v>0.06</v>
      </c>
      <c r="G1122" s="2" t="s">
        <v>25</v>
      </c>
      <c r="H1122" s="3">
        <v>41975</v>
      </c>
      <c r="I1122" s="2">
        <f t="shared" si="17"/>
        <v>1.06</v>
      </c>
    </row>
    <row r="1123" spans="1:9">
      <c r="A1123" s="2" t="s">
        <v>1073</v>
      </c>
      <c r="B1123" s="2">
        <v>62018702</v>
      </c>
      <c r="C1123" s="2">
        <v>4.9206099999999999</v>
      </c>
      <c r="D1123" s="2">
        <v>5.3635599999999997</v>
      </c>
      <c r="E1123" s="2" t="s">
        <v>24</v>
      </c>
      <c r="F1123" s="2">
        <v>0.09</v>
      </c>
      <c r="G1123" s="2" t="s">
        <v>25</v>
      </c>
      <c r="H1123" s="3">
        <v>41975</v>
      </c>
      <c r="I1123" s="2">
        <f t="shared" si="17"/>
        <v>1.0900000000000001</v>
      </c>
    </row>
    <row r="1124" spans="1:9">
      <c r="A1124" s="2" t="s">
        <v>1073</v>
      </c>
      <c r="B1124" s="2">
        <v>62018709</v>
      </c>
      <c r="C1124" s="2">
        <v>3.6683300000000001</v>
      </c>
      <c r="D1124" s="2">
        <v>3.9985200000000001</v>
      </c>
      <c r="E1124" s="2" t="s">
        <v>24</v>
      </c>
      <c r="F1124" s="2">
        <v>0.09</v>
      </c>
      <c r="G1124" s="2" t="s">
        <v>25</v>
      </c>
      <c r="H1124" s="3">
        <v>41975</v>
      </c>
      <c r="I1124" s="2">
        <f t="shared" si="17"/>
        <v>1.0900000000000001</v>
      </c>
    </row>
    <row r="1125" spans="1:9">
      <c r="A1125" s="2" t="s">
        <v>1074</v>
      </c>
      <c r="B1125" s="2">
        <v>42747072601</v>
      </c>
      <c r="C1125" s="2">
        <v>359.38020999999998</v>
      </c>
      <c r="D1125" s="2">
        <v>384.53681999999998</v>
      </c>
      <c r="E1125" s="2" t="s">
        <v>24</v>
      </c>
      <c r="F1125" s="2">
        <v>7.0000000000000007E-2</v>
      </c>
      <c r="G1125" s="2" t="s">
        <v>25</v>
      </c>
      <c r="H1125" s="3">
        <v>41975</v>
      </c>
      <c r="I1125" s="2">
        <f t="shared" si="17"/>
        <v>1.07</v>
      </c>
    </row>
    <row r="1126" spans="1:9">
      <c r="A1126" s="2" t="s">
        <v>1075</v>
      </c>
      <c r="B1126" s="2">
        <v>57894007002</v>
      </c>
      <c r="C1126" s="2">
        <v>4914.9885700000004</v>
      </c>
      <c r="D1126" s="2">
        <v>5254.1227799999997</v>
      </c>
      <c r="E1126" s="2" t="s">
        <v>24</v>
      </c>
      <c r="F1126" s="2">
        <v>6.9000000000000006E-2</v>
      </c>
      <c r="G1126" s="2" t="s">
        <v>25</v>
      </c>
      <c r="H1126" s="3">
        <v>41975</v>
      </c>
      <c r="I1126" s="2">
        <f t="shared" si="17"/>
        <v>1.069</v>
      </c>
    </row>
    <row r="1127" spans="1:9">
      <c r="A1127" s="2" t="s">
        <v>1076</v>
      </c>
      <c r="B1127" s="2">
        <v>57894007001</v>
      </c>
      <c r="C1127" s="2">
        <v>4979.5159999999996</v>
      </c>
      <c r="D1127" s="2">
        <v>5323.1026000000002</v>
      </c>
      <c r="E1127" s="2" t="s">
        <v>24</v>
      </c>
      <c r="F1127" s="2">
        <v>6.9000000000000006E-2</v>
      </c>
      <c r="G1127" s="2" t="s">
        <v>25</v>
      </c>
      <c r="H1127" s="3">
        <v>41975</v>
      </c>
      <c r="I1127" s="2">
        <f t="shared" si="17"/>
        <v>1.069</v>
      </c>
    </row>
    <row r="1128" spans="1:9">
      <c r="A1128" s="2" t="s">
        <v>1077</v>
      </c>
      <c r="B1128" s="2">
        <v>57894006003</v>
      </c>
      <c r="C1128" s="2">
        <v>13383.928</v>
      </c>
      <c r="D1128" s="2">
        <v>14307.419029999999</v>
      </c>
      <c r="E1128" s="2" t="s">
        <v>24</v>
      </c>
      <c r="F1128" s="2">
        <v>6.9000000000000006E-2</v>
      </c>
      <c r="G1128" s="2" t="s">
        <v>25</v>
      </c>
      <c r="H1128" s="3">
        <v>41975</v>
      </c>
      <c r="I1128" s="2">
        <f t="shared" si="17"/>
        <v>1.069</v>
      </c>
    </row>
    <row r="1129" spans="1:9">
      <c r="A1129" s="2" t="s">
        <v>1078</v>
      </c>
      <c r="B1129" s="2">
        <v>57894006103</v>
      </c>
      <c r="C1129" s="2">
        <v>12951.198689999999</v>
      </c>
      <c r="D1129" s="2">
        <v>13844.831399999999</v>
      </c>
      <c r="E1129" s="2" t="s">
        <v>24</v>
      </c>
      <c r="F1129" s="2">
        <v>6.9000000000000006E-2</v>
      </c>
      <c r="G1129" s="2" t="s">
        <v>25</v>
      </c>
      <c r="H1129" s="3">
        <v>41975</v>
      </c>
      <c r="I1129" s="2">
        <f t="shared" si="17"/>
        <v>1.069</v>
      </c>
    </row>
    <row r="1130" spans="1:9">
      <c r="A1130" s="2" t="s">
        <v>1079</v>
      </c>
      <c r="B1130" s="2">
        <v>54482014508</v>
      </c>
      <c r="C1130" s="2">
        <v>0.22667999999999999</v>
      </c>
      <c r="D1130" s="2">
        <v>0.23463000000000001</v>
      </c>
      <c r="E1130" s="2" t="s">
        <v>24</v>
      </c>
      <c r="F1130" s="2">
        <v>3.5099999999999999E-2</v>
      </c>
      <c r="G1130" s="2" t="s">
        <v>25</v>
      </c>
      <c r="H1130" s="3">
        <v>41689</v>
      </c>
      <c r="I1130" s="2">
        <f t="shared" si="17"/>
        <v>1.0350999999999999</v>
      </c>
    </row>
    <row r="1131" spans="1:9">
      <c r="A1131" s="2" t="s">
        <v>1080</v>
      </c>
      <c r="B1131" s="2">
        <v>54482014407</v>
      </c>
      <c r="C1131" s="2">
        <v>0.78969</v>
      </c>
      <c r="D1131" s="2">
        <v>0.81737000000000004</v>
      </c>
      <c r="E1131" s="2" t="s">
        <v>24</v>
      </c>
      <c r="F1131" s="2">
        <v>3.5099999999999999E-2</v>
      </c>
      <c r="G1131" s="2" t="s">
        <v>25</v>
      </c>
      <c r="H1131" s="3">
        <v>41689</v>
      </c>
      <c r="I1131" s="2">
        <f t="shared" si="17"/>
        <v>1.0350999999999999</v>
      </c>
    </row>
    <row r="1132" spans="1:9">
      <c r="A1132" s="2" t="s">
        <v>1081</v>
      </c>
      <c r="B1132" s="2">
        <v>78043105</v>
      </c>
      <c r="C1132" s="2">
        <v>6.58345</v>
      </c>
      <c r="D1132" s="2">
        <v>7.2352100000000004</v>
      </c>
      <c r="E1132" s="2" t="s">
        <v>24</v>
      </c>
      <c r="F1132" s="2">
        <v>9.9000000000000005E-2</v>
      </c>
      <c r="G1132" s="2" t="s">
        <v>25</v>
      </c>
      <c r="H1132" s="3">
        <v>41689</v>
      </c>
      <c r="I1132" s="2">
        <f t="shared" si="17"/>
        <v>1.099</v>
      </c>
    </row>
    <row r="1133" spans="1:9">
      <c r="A1133" s="2" t="s">
        <v>1082</v>
      </c>
      <c r="B1133" s="2">
        <v>78043205</v>
      </c>
      <c r="C1133" s="2">
        <v>6.7648400000000004</v>
      </c>
      <c r="D1133" s="2">
        <v>7.4345600000000003</v>
      </c>
      <c r="E1133" s="2" t="s">
        <v>24</v>
      </c>
      <c r="F1133" s="2">
        <v>9.9000000000000005E-2</v>
      </c>
      <c r="G1133" s="2" t="s">
        <v>25</v>
      </c>
      <c r="H1133" s="3">
        <v>41689</v>
      </c>
      <c r="I1133" s="2">
        <f t="shared" si="17"/>
        <v>1.099</v>
      </c>
    </row>
    <row r="1134" spans="1:9">
      <c r="A1134" s="2" t="s">
        <v>1083</v>
      </c>
      <c r="B1134" s="2">
        <v>78043005</v>
      </c>
      <c r="C1134" s="2">
        <v>6.42788</v>
      </c>
      <c r="D1134" s="2">
        <v>7.0643000000000002</v>
      </c>
      <c r="E1134" s="2" t="s">
        <v>24</v>
      </c>
      <c r="F1134" s="2">
        <v>9.9000000000000005E-2</v>
      </c>
      <c r="G1134" s="2" t="s">
        <v>25</v>
      </c>
      <c r="H1134" s="3">
        <v>41689</v>
      </c>
      <c r="I1134" s="2">
        <f t="shared" si="17"/>
        <v>1.099</v>
      </c>
    </row>
    <row r="1135" spans="1:9">
      <c r="A1135" s="2" t="s">
        <v>1084</v>
      </c>
      <c r="B1135" s="2">
        <v>52747050230</v>
      </c>
      <c r="C1135" s="2">
        <v>0.78888999999999998</v>
      </c>
      <c r="D1135" s="2">
        <v>0.82955999999999996</v>
      </c>
      <c r="E1135" s="2" t="s">
        <v>24</v>
      </c>
      <c r="F1135" s="2">
        <v>5.16E-2</v>
      </c>
      <c r="G1135" s="2" t="s">
        <v>25</v>
      </c>
      <c r="H1135" s="3">
        <v>41689</v>
      </c>
      <c r="I1135" s="2">
        <f t="shared" si="17"/>
        <v>1.0516000000000001</v>
      </c>
    </row>
    <row r="1136" spans="1:9">
      <c r="A1136" s="2" t="s">
        <v>1085</v>
      </c>
      <c r="B1136" s="2">
        <v>24090047188</v>
      </c>
      <c r="C1136" s="2">
        <v>8.8931199999999997</v>
      </c>
      <c r="D1136" s="2">
        <v>11.82793</v>
      </c>
      <c r="E1136" s="2" t="s">
        <v>24</v>
      </c>
      <c r="F1136" s="2">
        <v>0.33</v>
      </c>
      <c r="G1136" s="2" t="s">
        <v>25</v>
      </c>
      <c r="H1136" s="3">
        <v>41689</v>
      </c>
      <c r="I1136" s="2">
        <f t="shared" si="17"/>
        <v>1.33</v>
      </c>
    </row>
    <row r="1137" spans="1:9">
      <c r="A1137" s="2" t="s">
        <v>1086</v>
      </c>
      <c r="B1137" s="2">
        <v>58468002001</v>
      </c>
      <c r="C1137" s="2">
        <v>1.93238</v>
      </c>
      <c r="D1137" s="2">
        <v>2.1244800000000001</v>
      </c>
      <c r="E1137" s="2" t="s">
        <v>24</v>
      </c>
      <c r="F1137" s="2">
        <v>9.9400000000000002E-2</v>
      </c>
      <c r="G1137" s="2" t="s">
        <v>25</v>
      </c>
      <c r="H1137" s="3">
        <v>41689</v>
      </c>
      <c r="I1137" s="2">
        <f t="shared" si="17"/>
        <v>1.0993999999999999</v>
      </c>
    </row>
    <row r="1138" spans="1:9">
      <c r="A1138" s="2" t="s">
        <v>1087</v>
      </c>
      <c r="B1138" s="2">
        <v>58468002101</v>
      </c>
      <c r="C1138" s="2">
        <v>3.8456700000000001</v>
      </c>
      <c r="D1138" s="2">
        <v>4.22797</v>
      </c>
      <c r="E1138" s="2" t="s">
        <v>24</v>
      </c>
      <c r="F1138" s="2">
        <v>9.9400000000000002E-2</v>
      </c>
      <c r="G1138" s="2" t="s">
        <v>25</v>
      </c>
      <c r="H1138" s="3">
        <v>41689</v>
      </c>
      <c r="I1138" s="2">
        <f t="shared" si="17"/>
        <v>1.0993999999999999</v>
      </c>
    </row>
    <row r="1139" spans="1:9">
      <c r="A1139" s="2" t="s">
        <v>1088</v>
      </c>
      <c r="B1139" s="2">
        <v>58468013201</v>
      </c>
      <c r="C1139" s="2">
        <v>9.2504200000000001</v>
      </c>
      <c r="D1139" s="2">
        <v>10.16991</v>
      </c>
      <c r="E1139" s="2" t="s">
        <v>24</v>
      </c>
      <c r="F1139" s="2">
        <v>9.9400000000000002E-2</v>
      </c>
      <c r="G1139" s="2" t="s">
        <v>25</v>
      </c>
      <c r="H1139" s="3">
        <v>41689</v>
      </c>
      <c r="I1139" s="2">
        <f t="shared" si="17"/>
        <v>1.0993999999999999</v>
      </c>
    </row>
    <row r="1140" spans="1:9">
      <c r="A1140" s="2" t="s">
        <v>1089</v>
      </c>
      <c r="B1140" s="2">
        <v>58468013101</v>
      </c>
      <c r="C1140" s="2">
        <v>9.3298400000000008</v>
      </c>
      <c r="D1140" s="2">
        <v>10.25723</v>
      </c>
      <c r="E1140" s="2" t="s">
        <v>24</v>
      </c>
      <c r="F1140" s="2">
        <v>9.9400000000000002E-2</v>
      </c>
      <c r="G1140" s="2" t="s">
        <v>25</v>
      </c>
      <c r="H1140" s="3">
        <v>41689</v>
      </c>
      <c r="I1140" s="2">
        <f t="shared" si="17"/>
        <v>1.0993999999999999</v>
      </c>
    </row>
    <row r="1141" spans="1:9">
      <c r="A1141" s="2" t="s">
        <v>1090</v>
      </c>
      <c r="B1141" s="2">
        <v>58468013001</v>
      </c>
      <c r="C1141" s="2">
        <v>3.0926999999999998</v>
      </c>
      <c r="D1141" s="2">
        <v>3.4001199999999998</v>
      </c>
      <c r="E1141" s="2" t="s">
        <v>24</v>
      </c>
      <c r="F1141" s="2">
        <v>9.9400000000000002E-2</v>
      </c>
      <c r="G1141" s="2" t="s">
        <v>25</v>
      </c>
      <c r="H1141" s="3">
        <v>41689</v>
      </c>
      <c r="I1141" s="2">
        <f t="shared" si="17"/>
        <v>1.0993999999999999</v>
      </c>
    </row>
    <row r="1142" spans="1:9">
      <c r="A1142" s="2" t="s">
        <v>1091</v>
      </c>
      <c r="B1142" s="2">
        <v>78036542</v>
      </c>
      <c r="C1142" s="2">
        <v>8.7856299999999994</v>
      </c>
      <c r="D1142" s="2">
        <v>10.09478</v>
      </c>
      <c r="E1142" s="2" t="s">
        <v>24</v>
      </c>
      <c r="F1142" s="2">
        <v>0.14899999999999999</v>
      </c>
      <c r="G1142" s="2" t="s">
        <v>25</v>
      </c>
      <c r="H1142" s="3">
        <v>41689</v>
      </c>
      <c r="I1142" s="2">
        <f t="shared" si="17"/>
        <v>1.149</v>
      </c>
    </row>
    <row r="1143" spans="1:9">
      <c r="A1143" s="2" t="s">
        <v>1092</v>
      </c>
      <c r="B1143" s="2">
        <v>78034342</v>
      </c>
      <c r="C1143" s="2">
        <v>8.8514099999999996</v>
      </c>
      <c r="D1143" s="2">
        <v>10.17009</v>
      </c>
      <c r="E1143" s="2" t="s">
        <v>24</v>
      </c>
      <c r="F1143" s="2">
        <v>0.14899999999999999</v>
      </c>
      <c r="G1143" s="2" t="s">
        <v>25</v>
      </c>
      <c r="H1143" s="3">
        <v>41689</v>
      </c>
      <c r="I1143" s="2">
        <f t="shared" si="17"/>
        <v>1.149</v>
      </c>
    </row>
    <row r="1144" spans="1:9">
      <c r="A1144" s="2" t="s">
        <v>1093</v>
      </c>
      <c r="B1144" s="2">
        <v>78034442</v>
      </c>
      <c r="C1144" s="2">
        <v>8.8656400000000009</v>
      </c>
      <c r="D1144" s="2">
        <v>10.18662</v>
      </c>
      <c r="E1144" s="2" t="s">
        <v>24</v>
      </c>
      <c r="F1144" s="2">
        <v>0.14899999999999999</v>
      </c>
      <c r="G1144" s="2" t="s">
        <v>25</v>
      </c>
      <c r="H1144" s="3">
        <v>41689</v>
      </c>
      <c r="I1144" s="2">
        <f t="shared" si="17"/>
        <v>1.149</v>
      </c>
    </row>
    <row r="1145" spans="1:9">
      <c r="A1145" s="2" t="s">
        <v>1094</v>
      </c>
      <c r="B1145" s="2">
        <v>78034542</v>
      </c>
      <c r="C1145" s="2">
        <v>8.9108599999999996</v>
      </c>
      <c r="D1145" s="2">
        <v>10.238659999999999</v>
      </c>
      <c r="E1145" s="2" t="s">
        <v>24</v>
      </c>
      <c r="F1145" s="2">
        <v>0.14899999999999999</v>
      </c>
      <c r="G1145" s="2" t="s">
        <v>25</v>
      </c>
      <c r="H1145" s="3">
        <v>41689</v>
      </c>
      <c r="I1145" s="2">
        <f t="shared" si="17"/>
        <v>1.149</v>
      </c>
    </row>
    <row r="1146" spans="1:9">
      <c r="A1146" s="2" t="s">
        <v>1095</v>
      </c>
      <c r="B1146" s="2">
        <v>78034642</v>
      </c>
      <c r="C1146" s="2">
        <v>8.9214400000000005</v>
      </c>
      <c r="D1146" s="2">
        <v>10.25065</v>
      </c>
      <c r="E1146" s="2" t="s">
        <v>24</v>
      </c>
      <c r="F1146" s="2">
        <v>0.14899999999999999</v>
      </c>
      <c r="G1146" s="2" t="s">
        <v>25</v>
      </c>
      <c r="H1146" s="3">
        <v>41689</v>
      </c>
      <c r="I1146" s="2">
        <f t="shared" si="17"/>
        <v>1.149</v>
      </c>
    </row>
    <row r="1147" spans="1:9">
      <c r="A1147" s="2" t="s">
        <v>1096</v>
      </c>
      <c r="B1147" s="2">
        <v>50967031730</v>
      </c>
      <c r="C1147" s="2">
        <v>0.99572000000000005</v>
      </c>
      <c r="D1147" s="2">
        <v>1.1450800000000001</v>
      </c>
      <c r="E1147" s="2" t="s">
        <v>24</v>
      </c>
      <c r="F1147" s="2">
        <v>0.15</v>
      </c>
      <c r="G1147" s="2" t="s">
        <v>25</v>
      </c>
      <c r="H1147" s="3">
        <v>41696</v>
      </c>
      <c r="I1147" s="2">
        <f t="shared" si="17"/>
        <v>1.1499999999999999</v>
      </c>
    </row>
    <row r="1148" spans="1:9">
      <c r="A1148" s="2" t="s">
        <v>1097</v>
      </c>
      <c r="B1148" s="2">
        <v>50967021990</v>
      </c>
      <c r="C1148" s="2">
        <v>1.1228899999999999</v>
      </c>
      <c r="D1148" s="2">
        <v>1.2126999999999999</v>
      </c>
      <c r="E1148" s="2" t="s">
        <v>24</v>
      </c>
      <c r="F1148" s="2">
        <v>0.08</v>
      </c>
      <c r="G1148" s="2" t="s">
        <v>25</v>
      </c>
      <c r="H1148" s="3">
        <v>41696</v>
      </c>
      <c r="I1148" s="2">
        <f t="shared" si="17"/>
        <v>1.08</v>
      </c>
    </row>
    <row r="1149" spans="1:9">
      <c r="A1149" s="2" t="s">
        <v>1098</v>
      </c>
      <c r="B1149" s="2">
        <v>3218710</v>
      </c>
      <c r="C1149" s="2">
        <v>621.42312000000004</v>
      </c>
      <c r="D1149" s="2">
        <v>651.87284999999997</v>
      </c>
      <c r="E1149" s="2" t="s">
        <v>24</v>
      </c>
      <c r="F1149" s="2">
        <v>4.9000000000000002E-2</v>
      </c>
      <c r="G1149" s="2" t="s">
        <v>25</v>
      </c>
      <c r="H1149" s="3">
        <v>41696</v>
      </c>
      <c r="I1149" s="2">
        <f t="shared" si="17"/>
        <v>1.0489999999999999</v>
      </c>
    </row>
    <row r="1150" spans="1:9">
      <c r="A1150" s="2" t="s">
        <v>1099</v>
      </c>
      <c r="B1150" s="2">
        <v>469520111</v>
      </c>
      <c r="C1150" s="2">
        <v>6.2911700000000002</v>
      </c>
      <c r="D1150" s="2">
        <v>6.9139400000000002</v>
      </c>
      <c r="E1150" s="2" t="s">
        <v>24</v>
      </c>
      <c r="F1150" s="2">
        <v>9.9000000000000005E-2</v>
      </c>
      <c r="G1150" s="2" t="s">
        <v>25</v>
      </c>
      <c r="H1150" s="3">
        <v>41696</v>
      </c>
      <c r="I1150" s="2">
        <f t="shared" si="17"/>
        <v>1.099</v>
      </c>
    </row>
    <row r="1151" spans="1:9">
      <c r="A1151" s="2" t="s">
        <v>1099</v>
      </c>
      <c r="B1151" s="2">
        <v>469520130</v>
      </c>
      <c r="C1151" s="2">
        <v>6.26274</v>
      </c>
      <c r="D1151" s="2">
        <v>6.8826299999999998</v>
      </c>
      <c r="E1151" s="2" t="s">
        <v>24</v>
      </c>
      <c r="F1151" s="2">
        <v>9.9000000000000005E-2</v>
      </c>
      <c r="G1151" s="2" t="s">
        <v>25</v>
      </c>
      <c r="H1151" s="3">
        <v>41696</v>
      </c>
      <c r="I1151" s="2">
        <f t="shared" si="17"/>
        <v>1.099</v>
      </c>
    </row>
    <row r="1152" spans="1:9">
      <c r="A1152" s="2" t="s">
        <v>1099</v>
      </c>
      <c r="B1152" s="2">
        <v>469520160</v>
      </c>
      <c r="C1152" s="2">
        <v>6.2010699999999996</v>
      </c>
      <c r="D1152" s="2">
        <v>6.8150399999999998</v>
      </c>
      <c r="E1152" s="2" t="s">
        <v>24</v>
      </c>
      <c r="F1152" s="2">
        <v>9.9000000000000005E-2</v>
      </c>
      <c r="G1152" s="2" t="s">
        <v>25</v>
      </c>
      <c r="H1152" s="3">
        <v>41696</v>
      </c>
      <c r="I1152" s="2">
        <f t="shared" si="17"/>
        <v>1.099</v>
      </c>
    </row>
    <row r="1153" spans="1:9">
      <c r="A1153" s="2" t="s">
        <v>1100</v>
      </c>
      <c r="B1153" s="2">
        <v>469520211</v>
      </c>
      <c r="C1153" s="2">
        <v>6.2496900000000002</v>
      </c>
      <c r="D1153" s="2">
        <v>6.8683399999999999</v>
      </c>
      <c r="E1153" s="2" t="s">
        <v>24</v>
      </c>
      <c r="F1153" s="2">
        <v>9.9000000000000005E-2</v>
      </c>
      <c r="G1153" s="2" t="s">
        <v>25</v>
      </c>
      <c r="H1153" s="3">
        <v>41696</v>
      </c>
      <c r="I1153" s="2">
        <f t="shared" si="17"/>
        <v>1.099</v>
      </c>
    </row>
    <row r="1154" spans="1:9">
      <c r="A1154" s="2" t="s">
        <v>1100</v>
      </c>
      <c r="B1154" s="2">
        <v>469520230</v>
      </c>
      <c r="C1154" s="2">
        <v>6.2440499999999997</v>
      </c>
      <c r="D1154" s="2">
        <v>6.8620799999999997</v>
      </c>
      <c r="E1154" s="2" t="s">
        <v>24</v>
      </c>
      <c r="F1154" s="2">
        <v>9.9000000000000005E-2</v>
      </c>
      <c r="G1154" s="2" t="s">
        <v>25</v>
      </c>
      <c r="H1154" s="3">
        <v>41696</v>
      </c>
      <c r="I1154" s="2">
        <f t="shared" si="17"/>
        <v>1.099</v>
      </c>
    </row>
    <row r="1155" spans="1:9">
      <c r="A1155" s="2" t="s">
        <v>1100</v>
      </c>
      <c r="B1155" s="2">
        <v>469520260</v>
      </c>
      <c r="C1155" s="2">
        <v>6.2566899999999999</v>
      </c>
      <c r="D1155" s="2">
        <v>6.8761599999999996</v>
      </c>
      <c r="E1155" s="2" t="s">
        <v>24</v>
      </c>
      <c r="F1155" s="2">
        <v>9.9000000000000005E-2</v>
      </c>
      <c r="G1155" s="2" t="s">
        <v>25</v>
      </c>
      <c r="H1155" s="3">
        <v>41696</v>
      </c>
      <c r="I1155" s="2">
        <f t="shared" ref="I1155:I1218" si="18">1+F1155</f>
        <v>1.099</v>
      </c>
    </row>
    <row r="1156" spans="1:9">
      <c r="A1156" s="2" t="s">
        <v>1101</v>
      </c>
      <c r="B1156" s="2">
        <v>169517510</v>
      </c>
      <c r="C1156" s="2">
        <v>4.3397399999999999</v>
      </c>
      <c r="D1156" s="2">
        <v>4.7703699999999998</v>
      </c>
      <c r="E1156" s="2" t="s">
        <v>24</v>
      </c>
      <c r="F1156" s="2">
        <v>9.9199999999999997E-2</v>
      </c>
      <c r="G1156" s="2" t="s">
        <v>25</v>
      </c>
      <c r="H1156" s="3">
        <v>41703</v>
      </c>
      <c r="I1156" s="2">
        <f t="shared" si="18"/>
        <v>1.0992</v>
      </c>
    </row>
    <row r="1157" spans="1:9">
      <c r="A1157" s="2" t="s">
        <v>1102</v>
      </c>
      <c r="B1157" s="2">
        <v>169517401</v>
      </c>
      <c r="C1157" s="2">
        <v>4.80105</v>
      </c>
      <c r="D1157" s="2">
        <v>5.2772199999999998</v>
      </c>
      <c r="E1157" s="2" t="s">
        <v>24</v>
      </c>
      <c r="F1157" s="2">
        <v>9.9199999999999997E-2</v>
      </c>
      <c r="G1157" s="2" t="s">
        <v>25</v>
      </c>
      <c r="H1157" s="3">
        <v>41703</v>
      </c>
      <c r="I1157" s="2">
        <f t="shared" si="18"/>
        <v>1.0992</v>
      </c>
    </row>
    <row r="1158" spans="1:9">
      <c r="A1158" s="2" t="s">
        <v>1103</v>
      </c>
      <c r="B1158" s="2">
        <v>67618015004</v>
      </c>
      <c r="C1158" s="2">
        <v>1.2239999999999999E-2</v>
      </c>
      <c r="D1158" s="2">
        <v>1.285E-2</v>
      </c>
      <c r="E1158" s="2" t="s">
        <v>24</v>
      </c>
      <c r="F1158" s="2">
        <v>4.9799999999999997E-2</v>
      </c>
      <c r="G1158" s="2" t="s">
        <v>25</v>
      </c>
      <c r="H1158" s="3">
        <v>41703</v>
      </c>
      <c r="I1158" s="2">
        <f t="shared" si="18"/>
        <v>1.0498000000000001</v>
      </c>
    </row>
    <row r="1159" spans="1:9">
      <c r="A1159" s="2" t="s">
        <v>1103</v>
      </c>
      <c r="B1159" s="2">
        <v>67618015008</v>
      </c>
      <c r="C1159" s="2">
        <v>3.5430000000000003E-2</v>
      </c>
      <c r="D1159" s="2">
        <v>3.5549999999999998E-2</v>
      </c>
      <c r="E1159" s="2" t="s">
        <v>24</v>
      </c>
      <c r="F1159" s="2">
        <v>3.3999999999999998E-3</v>
      </c>
      <c r="G1159" s="2" t="s">
        <v>25</v>
      </c>
      <c r="H1159" s="3">
        <v>41703</v>
      </c>
      <c r="I1159" s="2">
        <f t="shared" si="18"/>
        <v>1.0034000000000001</v>
      </c>
    </row>
    <row r="1160" spans="1:9">
      <c r="A1160" s="2" t="s">
        <v>1103</v>
      </c>
      <c r="B1160" s="2">
        <v>67618015016</v>
      </c>
      <c r="C1160" s="2">
        <v>2.8379999999999999E-2</v>
      </c>
      <c r="D1160" s="2">
        <v>2.8469999999999999E-2</v>
      </c>
      <c r="E1160" s="2" t="s">
        <v>24</v>
      </c>
      <c r="F1160" s="2">
        <v>3.2000000000000002E-3</v>
      </c>
      <c r="G1160" s="2" t="s">
        <v>25</v>
      </c>
      <c r="H1160" s="3">
        <v>41703</v>
      </c>
      <c r="I1160" s="2">
        <f t="shared" si="18"/>
        <v>1.0032000000000001</v>
      </c>
    </row>
    <row r="1161" spans="1:9">
      <c r="A1161" s="2" t="s">
        <v>1104</v>
      </c>
      <c r="B1161" s="2">
        <v>67618015104</v>
      </c>
      <c r="C1161" s="2">
        <v>2.9760000000000002E-2</v>
      </c>
      <c r="D1161" s="2">
        <v>3.1230000000000001E-2</v>
      </c>
      <c r="E1161" s="2" t="s">
        <v>24</v>
      </c>
      <c r="F1161" s="2">
        <v>4.9399999999999999E-2</v>
      </c>
      <c r="G1161" s="2" t="s">
        <v>25</v>
      </c>
      <c r="H1161" s="3">
        <v>41703</v>
      </c>
      <c r="I1161" s="2">
        <f t="shared" si="18"/>
        <v>1.0493999999999999</v>
      </c>
    </row>
    <row r="1162" spans="1:9">
      <c r="A1162" s="2" t="s">
        <v>1105</v>
      </c>
      <c r="B1162" s="2">
        <v>24338001018</v>
      </c>
      <c r="C1162" s="2">
        <v>2.1906300000000001</v>
      </c>
      <c r="D1162" s="2">
        <v>2.2956799999999999</v>
      </c>
      <c r="E1162" s="2" t="s">
        <v>24</v>
      </c>
      <c r="F1162" s="2">
        <v>4.8000000000000001E-2</v>
      </c>
      <c r="G1162" s="2" t="s">
        <v>25</v>
      </c>
      <c r="H1162" s="3">
        <v>41703</v>
      </c>
      <c r="I1162" s="2">
        <f t="shared" si="18"/>
        <v>1.048</v>
      </c>
    </row>
    <row r="1163" spans="1:9">
      <c r="A1163" s="2" t="s">
        <v>1106</v>
      </c>
      <c r="B1163" s="2">
        <v>24338013402</v>
      </c>
      <c r="C1163" s="2">
        <v>1.3519000000000001</v>
      </c>
      <c r="D1163" s="2">
        <v>1.7574799999999999</v>
      </c>
      <c r="E1163" s="2" t="s">
        <v>24</v>
      </c>
      <c r="F1163" s="2">
        <v>0.3</v>
      </c>
      <c r="G1163" s="2" t="s">
        <v>25</v>
      </c>
      <c r="H1163" s="3">
        <v>41703</v>
      </c>
      <c r="I1163" s="2">
        <f t="shared" si="18"/>
        <v>1.3</v>
      </c>
    </row>
    <row r="1164" spans="1:9">
      <c r="A1164" s="2" t="s">
        <v>1106</v>
      </c>
      <c r="B1164" s="2">
        <v>24338013610</v>
      </c>
      <c r="C1164" s="2">
        <v>0.80413999999999997</v>
      </c>
      <c r="D1164" s="2">
        <v>1.20624</v>
      </c>
      <c r="E1164" s="2" t="s">
        <v>24</v>
      </c>
      <c r="F1164" s="2">
        <v>0.5</v>
      </c>
      <c r="G1164" s="2" t="s">
        <v>25</v>
      </c>
      <c r="H1164" s="3">
        <v>41703</v>
      </c>
      <c r="I1164" s="2">
        <f t="shared" si="18"/>
        <v>1.5</v>
      </c>
    </row>
    <row r="1165" spans="1:9">
      <c r="A1165" s="2" t="s">
        <v>1107</v>
      </c>
      <c r="B1165" s="2">
        <v>64764084430</v>
      </c>
      <c r="C1165" s="2">
        <v>3.0298600000000002</v>
      </c>
      <c r="D1165" s="2">
        <v>3.48421</v>
      </c>
      <c r="E1165" s="2" t="s">
        <v>24</v>
      </c>
      <c r="F1165" s="2">
        <v>0.15</v>
      </c>
      <c r="G1165" s="2" t="s">
        <v>25</v>
      </c>
      <c r="H1165" s="3">
        <v>41703</v>
      </c>
      <c r="I1165" s="2">
        <f t="shared" si="18"/>
        <v>1.1499999999999999</v>
      </c>
    </row>
    <row r="1166" spans="1:9">
      <c r="A1166" s="2" t="s">
        <v>1108</v>
      </c>
      <c r="B1166" s="2">
        <v>64764088430</v>
      </c>
      <c r="C1166" s="2">
        <v>3.0368300000000001</v>
      </c>
      <c r="D1166" s="2">
        <v>3.79603</v>
      </c>
      <c r="E1166" s="2" t="s">
        <v>24</v>
      </c>
      <c r="F1166" s="2">
        <v>0.25</v>
      </c>
      <c r="G1166" s="2" t="s">
        <v>25</v>
      </c>
      <c r="H1166" s="3">
        <v>41703</v>
      </c>
      <c r="I1166" s="2">
        <f t="shared" si="18"/>
        <v>1.25</v>
      </c>
    </row>
    <row r="1167" spans="1:9">
      <c r="A1167" s="2" t="s">
        <v>1109</v>
      </c>
      <c r="B1167" s="2">
        <v>64764094430</v>
      </c>
      <c r="C1167" s="2">
        <v>3.1356199999999999</v>
      </c>
      <c r="D1167" s="2">
        <v>3.6059000000000001</v>
      </c>
      <c r="E1167" s="2" t="s">
        <v>24</v>
      </c>
      <c r="F1167" s="2">
        <v>0.15</v>
      </c>
      <c r="G1167" s="2" t="s">
        <v>25</v>
      </c>
      <c r="H1167" s="3">
        <v>41703</v>
      </c>
      <c r="I1167" s="2">
        <f t="shared" si="18"/>
        <v>1.1499999999999999</v>
      </c>
    </row>
    <row r="1168" spans="1:9">
      <c r="A1168" s="2" t="s">
        <v>1110</v>
      </c>
      <c r="B1168" s="2">
        <v>64764099430</v>
      </c>
      <c r="C1168" s="2">
        <v>3.1008</v>
      </c>
      <c r="D1168" s="2">
        <v>3.5658500000000002</v>
      </c>
      <c r="E1168" s="2" t="s">
        <v>24</v>
      </c>
      <c r="F1168" s="2">
        <v>0.15</v>
      </c>
      <c r="G1168" s="2" t="s">
        <v>25</v>
      </c>
      <c r="H1168" s="3">
        <v>41703</v>
      </c>
      <c r="I1168" s="2">
        <f t="shared" si="18"/>
        <v>1.1499999999999999</v>
      </c>
    </row>
    <row r="1169" spans="1:9">
      <c r="A1169" s="2" t="s">
        <v>1111</v>
      </c>
      <c r="B1169" s="2">
        <v>74630213</v>
      </c>
      <c r="C1169" s="2">
        <v>1.3519000000000001</v>
      </c>
      <c r="D1169" s="2">
        <v>1.7574799999999999</v>
      </c>
      <c r="E1169" s="2" t="s">
        <v>24</v>
      </c>
      <c r="F1169" s="2">
        <v>0.3</v>
      </c>
      <c r="G1169" s="2" t="s">
        <v>25</v>
      </c>
      <c r="H1169" s="3">
        <v>41703</v>
      </c>
      <c r="I1169" s="2">
        <f t="shared" si="18"/>
        <v>1.3</v>
      </c>
    </row>
    <row r="1170" spans="1:9">
      <c r="A1170" s="2" t="s">
        <v>1112</v>
      </c>
      <c r="B1170" s="2">
        <v>74630513</v>
      </c>
      <c r="C1170" s="2">
        <v>1.75823</v>
      </c>
      <c r="D1170" s="2">
        <v>2.4615</v>
      </c>
      <c r="E1170" s="2" t="s">
        <v>24</v>
      </c>
      <c r="F1170" s="2">
        <v>0.4</v>
      </c>
      <c r="G1170" s="2" t="s">
        <v>25</v>
      </c>
      <c r="H1170" s="3">
        <v>41703</v>
      </c>
      <c r="I1170" s="2">
        <f t="shared" si="18"/>
        <v>1.4</v>
      </c>
    </row>
    <row r="1171" spans="1:9">
      <c r="A1171" s="2" t="s">
        <v>1113</v>
      </c>
      <c r="B1171" s="2">
        <v>24338010620</v>
      </c>
      <c r="C1171" s="2">
        <v>2.9016600000000001</v>
      </c>
      <c r="D1171" s="2">
        <v>4.0622999999999996</v>
      </c>
      <c r="E1171" s="2" t="s">
        <v>24</v>
      </c>
      <c r="F1171" s="2">
        <v>0.4</v>
      </c>
      <c r="G1171" s="2" t="s">
        <v>25</v>
      </c>
      <c r="H1171" s="3">
        <v>41703</v>
      </c>
      <c r="I1171" s="2">
        <f t="shared" si="18"/>
        <v>1.4</v>
      </c>
    </row>
    <row r="1172" spans="1:9">
      <c r="A1172" s="2" t="s">
        <v>164</v>
      </c>
      <c r="B1172" s="2">
        <v>13913000616</v>
      </c>
      <c r="C1172" s="2">
        <v>3.3181799999999999</v>
      </c>
      <c r="D1172" s="2">
        <v>3.94462</v>
      </c>
      <c r="E1172" s="2" t="s">
        <v>24</v>
      </c>
      <c r="F1172" s="2">
        <v>0.1888</v>
      </c>
      <c r="G1172" s="2" t="s">
        <v>25</v>
      </c>
      <c r="H1172" s="3">
        <v>41703</v>
      </c>
      <c r="I1172" s="2">
        <f t="shared" si="18"/>
        <v>1.1888000000000001</v>
      </c>
    </row>
    <row r="1173" spans="1:9">
      <c r="A1173" s="2" t="s">
        <v>165</v>
      </c>
      <c r="B1173" s="2">
        <v>13913000413</v>
      </c>
      <c r="C1173" s="2">
        <v>3.2850199999999998</v>
      </c>
      <c r="D1173" s="2">
        <v>3.9051999999999998</v>
      </c>
      <c r="E1173" s="2" t="s">
        <v>24</v>
      </c>
      <c r="F1173" s="2">
        <v>0.1888</v>
      </c>
      <c r="G1173" s="2" t="s">
        <v>25</v>
      </c>
      <c r="H1173" s="3">
        <v>41703</v>
      </c>
      <c r="I1173" s="2">
        <f t="shared" si="18"/>
        <v>1.1888000000000001</v>
      </c>
    </row>
    <row r="1174" spans="1:9">
      <c r="A1174" s="2" t="s">
        <v>166</v>
      </c>
      <c r="B1174" s="2">
        <v>13913000519</v>
      </c>
      <c r="C1174" s="2">
        <v>3.2845499999999999</v>
      </c>
      <c r="D1174" s="2">
        <v>3.90463</v>
      </c>
      <c r="E1174" s="2" t="s">
        <v>24</v>
      </c>
      <c r="F1174" s="2">
        <v>0.1888</v>
      </c>
      <c r="G1174" s="2" t="s">
        <v>25</v>
      </c>
      <c r="H1174" s="3">
        <v>41703</v>
      </c>
      <c r="I1174" s="2">
        <f t="shared" si="18"/>
        <v>1.1888000000000001</v>
      </c>
    </row>
    <row r="1175" spans="1:9">
      <c r="A1175" s="2" t="s">
        <v>1114</v>
      </c>
      <c r="B1175" s="2">
        <v>63717087516</v>
      </c>
      <c r="C1175" s="2">
        <v>0.62331000000000003</v>
      </c>
      <c r="D1175" s="2">
        <v>0.96518000000000004</v>
      </c>
      <c r="E1175" s="2" t="s">
        <v>24</v>
      </c>
      <c r="F1175" s="2">
        <v>0.54849999999999999</v>
      </c>
      <c r="G1175" s="2" t="s">
        <v>25</v>
      </c>
      <c r="H1175" s="3">
        <v>41703</v>
      </c>
      <c r="I1175" s="2">
        <f t="shared" si="18"/>
        <v>1.5485</v>
      </c>
    </row>
    <row r="1176" spans="1:9">
      <c r="A1176" s="2" t="s">
        <v>1115</v>
      </c>
      <c r="B1176" s="2">
        <v>13913000811</v>
      </c>
      <c r="C1176" s="2">
        <v>3.8831799999999999</v>
      </c>
      <c r="D1176" s="2">
        <v>4.4573900000000002</v>
      </c>
      <c r="E1176" s="2" t="s">
        <v>24</v>
      </c>
      <c r="F1176" s="2">
        <v>0.1479</v>
      </c>
      <c r="G1176" s="2" t="s">
        <v>25</v>
      </c>
      <c r="H1176" s="3">
        <v>41703</v>
      </c>
      <c r="I1176" s="2">
        <f t="shared" si="18"/>
        <v>1.1478999999999999</v>
      </c>
    </row>
    <row r="1177" spans="1:9">
      <c r="A1177" s="2" t="s">
        <v>1116</v>
      </c>
      <c r="B1177" s="2">
        <v>50419010910</v>
      </c>
      <c r="C1177" s="2">
        <v>4.9584200000000003</v>
      </c>
      <c r="D1177" s="2">
        <v>5.2063199999999998</v>
      </c>
      <c r="E1177" s="2" t="s">
        <v>24</v>
      </c>
      <c r="F1177" s="2">
        <v>0.05</v>
      </c>
      <c r="G1177" s="2" t="s">
        <v>25</v>
      </c>
      <c r="H1177" s="3">
        <v>41976</v>
      </c>
      <c r="I1177" s="2">
        <f t="shared" si="18"/>
        <v>1.05</v>
      </c>
    </row>
    <row r="1178" spans="1:9">
      <c r="A1178" s="2" t="s">
        <v>1117</v>
      </c>
      <c r="B1178" s="2">
        <v>50419010510</v>
      </c>
      <c r="C1178" s="2">
        <v>3.6789499999999999</v>
      </c>
      <c r="D1178" s="2">
        <v>3.8628999999999998</v>
      </c>
      <c r="E1178" s="2" t="s">
        <v>24</v>
      </c>
      <c r="F1178" s="2">
        <v>0.05</v>
      </c>
      <c r="G1178" s="2" t="s">
        <v>25</v>
      </c>
      <c r="H1178" s="3">
        <v>41976</v>
      </c>
      <c r="I1178" s="2">
        <f t="shared" si="18"/>
        <v>1.05</v>
      </c>
    </row>
    <row r="1179" spans="1:9">
      <c r="A1179" s="2" t="s">
        <v>1118</v>
      </c>
      <c r="B1179" s="2">
        <v>50419011906</v>
      </c>
      <c r="C1179" s="2">
        <v>4.9584200000000003</v>
      </c>
      <c r="D1179" s="2">
        <v>5.2063199999999998</v>
      </c>
      <c r="E1179" s="2" t="s">
        <v>24</v>
      </c>
      <c r="F1179" s="2">
        <v>0.05</v>
      </c>
      <c r="G1179" s="2" t="s">
        <v>25</v>
      </c>
      <c r="H1179" s="3">
        <v>41976</v>
      </c>
      <c r="I1179" s="2">
        <f t="shared" si="18"/>
        <v>1.05</v>
      </c>
    </row>
    <row r="1180" spans="1:9">
      <c r="A1180" s="2" t="s">
        <v>1119</v>
      </c>
      <c r="B1180" s="2">
        <v>50419011506</v>
      </c>
      <c r="C1180" s="2">
        <v>3.6789499999999999</v>
      </c>
      <c r="D1180" s="2">
        <v>3.8628999999999998</v>
      </c>
      <c r="E1180" s="2" t="s">
        <v>24</v>
      </c>
      <c r="F1180" s="2">
        <v>0.05</v>
      </c>
      <c r="G1180" s="2" t="s">
        <v>25</v>
      </c>
      <c r="H1180" s="3">
        <v>41976</v>
      </c>
      <c r="I1180" s="2">
        <f t="shared" si="18"/>
        <v>1.05</v>
      </c>
    </row>
    <row r="1181" spans="1:9">
      <c r="A1181" s="2" t="s">
        <v>1120</v>
      </c>
      <c r="B1181" s="2">
        <v>50419074701</v>
      </c>
      <c r="C1181" s="2">
        <v>13.794</v>
      </c>
      <c r="D1181" s="2">
        <v>15.159879999999999</v>
      </c>
      <c r="E1181" s="2" t="s">
        <v>24</v>
      </c>
      <c r="F1181" s="2">
        <v>9.9000000000000005E-2</v>
      </c>
      <c r="G1181" s="2" t="s">
        <v>25</v>
      </c>
      <c r="H1181" s="3">
        <v>41976</v>
      </c>
      <c r="I1181" s="2">
        <f t="shared" si="18"/>
        <v>1.099</v>
      </c>
    </row>
    <row r="1182" spans="1:9">
      <c r="A1182" s="2" t="s">
        <v>52</v>
      </c>
      <c r="B1182" s="2">
        <v>187079530</v>
      </c>
      <c r="C1182" s="2">
        <v>7.3944700000000001</v>
      </c>
      <c r="D1182" s="2">
        <v>8.4277700000000006</v>
      </c>
      <c r="E1182" s="2" t="s">
        <v>24</v>
      </c>
      <c r="F1182" s="2">
        <v>0.13969999999999999</v>
      </c>
      <c r="G1182" s="2" t="s">
        <v>25</v>
      </c>
      <c r="H1182" s="3">
        <v>41976</v>
      </c>
      <c r="I1182" s="2">
        <f t="shared" si="18"/>
        <v>1.1396999999999999</v>
      </c>
    </row>
    <row r="1183" spans="1:9">
      <c r="A1183" s="2" t="s">
        <v>53</v>
      </c>
      <c r="B1183" s="2">
        <v>187079630</v>
      </c>
      <c r="C1183" s="2">
        <v>9.4370700000000003</v>
      </c>
      <c r="D1183" s="2">
        <v>10.755800000000001</v>
      </c>
      <c r="E1183" s="2" t="s">
        <v>24</v>
      </c>
      <c r="F1183" s="2">
        <v>0.13969999999999999</v>
      </c>
      <c r="G1183" s="2" t="s">
        <v>25</v>
      </c>
      <c r="H1183" s="3">
        <v>41976</v>
      </c>
      <c r="I1183" s="2">
        <f t="shared" si="18"/>
        <v>1.1396999999999999</v>
      </c>
    </row>
    <row r="1184" spans="1:9">
      <c r="A1184" s="2" t="s">
        <v>54</v>
      </c>
      <c r="B1184" s="2">
        <v>187079730</v>
      </c>
      <c r="C1184" s="2">
        <v>12.76535</v>
      </c>
      <c r="D1184" s="2">
        <v>14.549239999999999</v>
      </c>
      <c r="E1184" s="2" t="s">
        <v>24</v>
      </c>
      <c r="F1184" s="2">
        <v>0.13969999999999999</v>
      </c>
      <c r="G1184" s="2" t="s">
        <v>25</v>
      </c>
      <c r="H1184" s="3">
        <v>41976</v>
      </c>
      <c r="I1184" s="2">
        <f t="shared" si="18"/>
        <v>1.1396999999999999</v>
      </c>
    </row>
    <row r="1185" spans="1:9">
      <c r="A1185" s="2" t="s">
        <v>1121</v>
      </c>
      <c r="B1185" s="2">
        <v>187079830</v>
      </c>
      <c r="C1185" s="2">
        <v>16.820419999999999</v>
      </c>
      <c r="D1185" s="2">
        <v>19.170739999999999</v>
      </c>
      <c r="E1185" s="2" t="s">
        <v>24</v>
      </c>
      <c r="F1185" s="2">
        <v>0.13969999999999999</v>
      </c>
      <c r="G1185" s="2" t="s">
        <v>25</v>
      </c>
      <c r="H1185" s="3">
        <v>41976</v>
      </c>
      <c r="I1185" s="2">
        <f t="shared" si="18"/>
        <v>1.1396999999999999</v>
      </c>
    </row>
    <row r="1186" spans="1:9">
      <c r="A1186" s="2" t="s">
        <v>55</v>
      </c>
      <c r="B1186" s="2">
        <v>187079942</v>
      </c>
      <c r="C1186" s="2">
        <v>23.67445</v>
      </c>
      <c r="D1186" s="2">
        <v>26.98272</v>
      </c>
      <c r="E1186" s="2" t="s">
        <v>24</v>
      </c>
      <c r="F1186" s="2">
        <v>0.13969999999999999</v>
      </c>
      <c r="G1186" s="2" t="s">
        <v>25</v>
      </c>
      <c r="H1186" s="3">
        <v>41976</v>
      </c>
      <c r="I1186" s="2">
        <f t="shared" si="18"/>
        <v>1.1396999999999999</v>
      </c>
    </row>
    <row r="1187" spans="1:9">
      <c r="A1187" s="2" t="s">
        <v>265</v>
      </c>
      <c r="B1187" s="2">
        <v>74304530</v>
      </c>
      <c r="C1187" s="2">
        <v>3.6899700000000002</v>
      </c>
      <c r="D1187" s="2">
        <v>3.6903800000000002</v>
      </c>
      <c r="E1187" s="2" t="s">
        <v>24</v>
      </c>
      <c r="F1187" s="2">
        <v>1E-4</v>
      </c>
      <c r="G1187" s="2" t="s">
        <v>25</v>
      </c>
      <c r="H1187" s="3">
        <v>41976</v>
      </c>
      <c r="I1187" s="2">
        <f t="shared" si="18"/>
        <v>1.0001</v>
      </c>
    </row>
    <row r="1188" spans="1:9">
      <c r="A1188" s="2" t="s">
        <v>1122</v>
      </c>
      <c r="B1188" s="2">
        <v>50419077301</v>
      </c>
      <c r="C1188" s="2">
        <v>1.17499</v>
      </c>
      <c r="D1188" s="2">
        <v>1.29129</v>
      </c>
      <c r="E1188" s="2" t="s">
        <v>24</v>
      </c>
      <c r="F1188" s="2">
        <v>9.9000000000000005E-2</v>
      </c>
      <c r="G1188" s="2" t="s">
        <v>25</v>
      </c>
      <c r="H1188" s="3">
        <v>41976</v>
      </c>
      <c r="I1188" s="2">
        <f t="shared" si="18"/>
        <v>1.099</v>
      </c>
    </row>
    <row r="1189" spans="1:9">
      <c r="A1189" s="2" t="s">
        <v>1123</v>
      </c>
      <c r="B1189" s="2">
        <v>50419077701</v>
      </c>
      <c r="C1189" s="2">
        <v>0.98882999999999999</v>
      </c>
      <c r="D1189" s="2">
        <v>1.0867599999999999</v>
      </c>
      <c r="E1189" s="2" t="s">
        <v>24</v>
      </c>
      <c r="F1189" s="2">
        <v>9.9000000000000005E-2</v>
      </c>
      <c r="G1189" s="2" t="s">
        <v>25</v>
      </c>
      <c r="H1189" s="3">
        <v>41976</v>
      </c>
      <c r="I1189" s="2">
        <f t="shared" si="18"/>
        <v>1.099</v>
      </c>
    </row>
    <row r="1190" spans="1:9">
      <c r="A1190" s="2" t="s">
        <v>1124</v>
      </c>
      <c r="B1190" s="2">
        <v>68025006030</v>
      </c>
      <c r="C1190" s="2">
        <v>3.13889</v>
      </c>
      <c r="D1190" s="2">
        <v>3.2957399999999999</v>
      </c>
      <c r="E1190" s="2" t="s">
        <v>24</v>
      </c>
      <c r="F1190" s="2">
        <v>0.05</v>
      </c>
      <c r="G1190" s="2" t="s">
        <v>25</v>
      </c>
      <c r="H1190" s="3">
        <v>41976</v>
      </c>
      <c r="I1190" s="2">
        <f t="shared" si="18"/>
        <v>1.05</v>
      </c>
    </row>
    <row r="1191" spans="1:9">
      <c r="A1191" s="2" t="s">
        <v>1125</v>
      </c>
      <c r="B1191" s="2">
        <v>25010070515</v>
      </c>
      <c r="C1191" s="2">
        <v>23.099589999999999</v>
      </c>
      <c r="D1191" s="2">
        <v>28.874490000000002</v>
      </c>
      <c r="E1191" s="2" t="s">
        <v>24</v>
      </c>
      <c r="F1191" s="2">
        <v>0.25</v>
      </c>
      <c r="G1191" s="2" t="s">
        <v>25</v>
      </c>
      <c r="H1191" s="3">
        <v>41976</v>
      </c>
      <c r="I1191" s="2">
        <f t="shared" si="18"/>
        <v>1.25</v>
      </c>
    </row>
    <row r="1192" spans="1:9">
      <c r="A1192" s="2" t="s">
        <v>61</v>
      </c>
      <c r="B1192" s="2">
        <v>25010020515</v>
      </c>
      <c r="C1192" s="2">
        <v>6.43316</v>
      </c>
      <c r="D1192" s="2">
        <v>7.8238200000000004</v>
      </c>
      <c r="E1192" s="2" t="s">
        <v>24</v>
      </c>
      <c r="F1192" s="2">
        <v>0.2162</v>
      </c>
      <c r="G1192" s="2" t="s">
        <v>25</v>
      </c>
      <c r="H1192" s="3">
        <v>41976</v>
      </c>
      <c r="I1192" s="2">
        <f t="shared" si="18"/>
        <v>1.2161999999999999</v>
      </c>
    </row>
    <row r="1193" spans="1:9">
      <c r="A1193" s="2" t="s">
        <v>765</v>
      </c>
      <c r="B1193" s="2">
        <v>187510001</v>
      </c>
      <c r="C1193" s="2">
        <v>6.0160600000000004</v>
      </c>
      <c r="D1193" s="2">
        <v>6.3770300000000004</v>
      </c>
      <c r="E1193" s="2" t="s">
        <v>24</v>
      </c>
      <c r="F1193" s="2">
        <v>0.06</v>
      </c>
      <c r="G1193" s="2" t="s">
        <v>25</v>
      </c>
      <c r="H1193" s="3">
        <v>41976</v>
      </c>
      <c r="I1193" s="2">
        <f t="shared" si="18"/>
        <v>1.06</v>
      </c>
    </row>
    <row r="1194" spans="1:9">
      <c r="A1194" s="2" t="s">
        <v>765</v>
      </c>
      <c r="B1194" s="2">
        <v>187510102</v>
      </c>
      <c r="C1194" s="2">
        <v>6.0019099999999996</v>
      </c>
      <c r="D1194" s="2">
        <v>6.3620200000000002</v>
      </c>
      <c r="E1194" s="2" t="s">
        <v>24</v>
      </c>
      <c r="F1194" s="2">
        <v>0.06</v>
      </c>
      <c r="G1194" s="2" t="s">
        <v>25</v>
      </c>
      <c r="H1194" s="3">
        <v>41976</v>
      </c>
      <c r="I1194" s="2">
        <f t="shared" si="18"/>
        <v>1.06</v>
      </c>
    </row>
    <row r="1195" spans="1:9">
      <c r="A1195" s="2" t="s">
        <v>765</v>
      </c>
      <c r="B1195" s="2">
        <v>187510203</v>
      </c>
      <c r="C1195" s="2">
        <v>6.0251599999999996</v>
      </c>
      <c r="D1195" s="2">
        <v>6.3866699999999996</v>
      </c>
      <c r="E1195" s="2" t="s">
        <v>24</v>
      </c>
      <c r="F1195" s="2">
        <v>0.06</v>
      </c>
      <c r="G1195" s="2" t="s">
        <v>25</v>
      </c>
      <c r="H1195" s="3">
        <v>41976</v>
      </c>
      <c r="I1195" s="2">
        <f t="shared" si="18"/>
        <v>1.06</v>
      </c>
    </row>
    <row r="1196" spans="1:9">
      <c r="A1196" s="2" t="s">
        <v>1126</v>
      </c>
      <c r="B1196" s="2">
        <v>55566650003</v>
      </c>
      <c r="C1196" s="2">
        <v>7.7550499999999998</v>
      </c>
      <c r="D1196" s="2">
        <v>8.3754500000000007</v>
      </c>
      <c r="E1196" s="2" t="s">
        <v>24</v>
      </c>
      <c r="F1196" s="2">
        <v>0.08</v>
      </c>
      <c r="G1196" s="2" t="s">
        <v>25</v>
      </c>
      <c r="H1196" s="3">
        <v>41976</v>
      </c>
      <c r="I1196" s="2">
        <f t="shared" si="18"/>
        <v>1.08</v>
      </c>
    </row>
    <row r="1197" spans="1:9">
      <c r="A1197" s="2" t="s">
        <v>1127</v>
      </c>
      <c r="B1197" s="2">
        <v>63481002509</v>
      </c>
      <c r="C1197" s="2">
        <v>32.959650000000003</v>
      </c>
      <c r="D1197" s="2">
        <v>42.84787</v>
      </c>
      <c r="E1197" s="2" t="s">
        <v>24</v>
      </c>
      <c r="F1197" s="2">
        <v>0.3</v>
      </c>
      <c r="G1197" s="2" t="s">
        <v>25</v>
      </c>
      <c r="H1197" s="3">
        <v>41976</v>
      </c>
      <c r="I1197" s="2">
        <f t="shared" si="18"/>
        <v>1.3</v>
      </c>
    </row>
    <row r="1198" spans="1:9">
      <c r="A1198" s="2" t="s">
        <v>1128</v>
      </c>
      <c r="B1198" s="2">
        <v>68025004610</v>
      </c>
      <c r="C1198" s="2">
        <v>3.8573300000000001</v>
      </c>
      <c r="D1198" s="2">
        <v>4.6287200000000004</v>
      </c>
      <c r="E1198" s="2" t="s">
        <v>24</v>
      </c>
      <c r="F1198" s="2">
        <v>0.2</v>
      </c>
      <c r="G1198" s="2" t="s">
        <v>25</v>
      </c>
      <c r="H1198" s="3">
        <v>41976</v>
      </c>
      <c r="I1198" s="2">
        <f t="shared" si="18"/>
        <v>1.2</v>
      </c>
    </row>
    <row r="1199" spans="1:9">
      <c r="A1199" s="2" t="s">
        <v>1129</v>
      </c>
      <c r="B1199" s="2">
        <v>68025004710</v>
      </c>
      <c r="C1199" s="2">
        <v>4.3307200000000003</v>
      </c>
      <c r="D1199" s="2">
        <v>5.1968199999999998</v>
      </c>
      <c r="E1199" s="2" t="s">
        <v>24</v>
      </c>
      <c r="F1199" s="2">
        <v>0.2</v>
      </c>
      <c r="G1199" s="2" t="s">
        <v>25</v>
      </c>
      <c r="H1199" s="3">
        <v>41976</v>
      </c>
      <c r="I1199" s="2">
        <f t="shared" si="18"/>
        <v>1.2</v>
      </c>
    </row>
    <row r="1200" spans="1:9">
      <c r="A1200" s="2" t="s">
        <v>1130</v>
      </c>
      <c r="B1200" s="2">
        <v>65483089403</v>
      </c>
      <c r="C1200" s="2">
        <v>16.852429999999998</v>
      </c>
      <c r="D1200" s="2">
        <v>18.116199999999999</v>
      </c>
      <c r="E1200" s="2" t="s">
        <v>24</v>
      </c>
      <c r="F1200" s="2">
        <v>7.4999999999999997E-2</v>
      </c>
      <c r="G1200" s="2" t="s">
        <v>25</v>
      </c>
      <c r="H1200" s="3">
        <v>41976</v>
      </c>
      <c r="I1200" s="2">
        <f t="shared" si="18"/>
        <v>1.075</v>
      </c>
    </row>
    <row r="1201" spans="1:9">
      <c r="A1201" s="2" t="s">
        <v>1131</v>
      </c>
      <c r="B1201" s="2">
        <v>65483089503</v>
      </c>
      <c r="C1201" s="2">
        <v>33.785080000000001</v>
      </c>
      <c r="D1201" s="2">
        <v>36.31897</v>
      </c>
      <c r="E1201" s="2" t="s">
        <v>24</v>
      </c>
      <c r="F1201" s="2">
        <v>7.4999999999999997E-2</v>
      </c>
      <c r="G1201" s="2" t="s">
        <v>25</v>
      </c>
      <c r="H1201" s="3">
        <v>41976</v>
      </c>
      <c r="I1201" s="2">
        <f t="shared" si="18"/>
        <v>1.075</v>
      </c>
    </row>
    <row r="1202" spans="1:9">
      <c r="A1202" s="2" t="s">
        <v>69</v>
      </c>
      <c r="B1202" s="2">
        <v>187170405</v>
      </c>
      <c r="C1202" s="2">
        <v>15.18816</v>
      </c>
      <c r="D1202" s="2">
        <v>18.445869999999999</v>
      </c>
      <c r="E1202" s="2" t="s">
        <v>24</v>
      </c>
      <c r="F1202" s="2">
        <v>0.2145</v>
      </c>
      <c r="G1202" s="2" t="s">
        <v>25</v>
      </c>
      <c r="H1202" s="3">
        <v>41976</v>
      </c>
      <c r="I1202" s="2">
        <f t="shared" si="18"/>
        <v>1.2144999999999999</v>
      </c>
    </row>
    <row r="1203" spans="1:9">
      <c r="A1203" s="2" t="s">
        <v>70</v>
      </c>
      <c r="B1203" s="2">
        <v>187301330</v>
      </c>
      <c r="C1203" s="2">
        <v>6.1240800000000002</v>
      </c>
      <c r="D1203" s="2">
        <v>7.2459499999999997</v>
      </c>
      <c r="E1203" s="2" t="s">
        <v>24</v>
      </c>
      <c r="F1203" s="2">
        <v>0.1832</v>
      </c>
      <c r="G1203" s="2" t="s">
        <v>25</v>
      </c>
      <c r="H1203" s="3">
        <v>41976</v>
      </c>
      <c r="I1203" s="2">
        <f t="shared" si="18"/>
        <v>1.1832</v>
      </c>
    </row>
    <row r="1204" spans="1:9">
      <c r="A1204" s="2" t="s">
        <v>71</v>
      </c>
      <c r="B1204" s="2">
        <v>187301030</v>
      </c>
      <c r="C1204" s="2">
        <v>3.2043300000000001</v>
      </c>
      <c r="D1204" s="2">
        <v>3.7913999999999999</v>
      </c>
      <c r="E1204" s="2" t="s">
        <v>24</v>
      </c>
      <c r="F1204" s="2">
        <v>0.1832</v>
      </c>
      <c r="G1204" s="2" t="s">
        <v>25</v>
      </c>
      <c r="H1204" s="3">
        <v>41976</v>
      </c>
      <c r="I1204" s="2">
        <f t="shared" si="18"/>
        <v>1.1832</v>
      </c>
    </row>
    <row r="1205" spans="1:9">
      <c r="A1205" s="2" t="s">
        <v>72</v>
      </c>
      <c r="B1205" s="2">
        <v>187301220</v>
      </c>
      <c r="C1205" s="2">
        <v>0.54720000000000002</v>
      </c>
      <c r="D1205" s="2">
        <v>0.64746000000000004</v>
      </c>
      <c r="E1205" s="2" t="s">
        <v>24</v>
      </c>
      <c r="F1205" s="2">
        <v>0.1832</v>
      </c>
      <c r="G1205" s="2" t="s">
        <v>25</v>
      </c>
      <c r="H1205" s="3">
        <v>41976</v>
      </c>
      <c r="I1205" s="2">
        <f t="shared" si="18"/>
        <v>1.1832</v>
      </c>
    </row>
    <row r="1206" spans="1:9">
      <c r="A1206" s="2" t="s">
        <v>73</v>
      </c>
      <c r="B1206" s="2">
        <v>187024503</v>
      </c>
      <c r="C1206" s="2">
        <v>206.92296999999999</v>
      </c>
      <c r="D1206" s="2">
        <v>225.74261000000001</v>
      </c>
      <c r="E1206" s="2" t="s">
        <v>24</v>
      </c>
      <c r="F1206" s="2">
        <v>9.0899999999999995E-2</v>
      </c>
      <c r="G1206" s="2" t="s">
        <v>25</v>
      </c>
      <c r="H1206" s="3">
        <v>41976</v>
      </c>
      <c r="I1206" s="2">
        <f t="shared" si="18"/>
        <v>1.0909</v>
      </c>
    </row>
    <row r="1207" spans="1:9">
      <c r="A1207" s="2" t="s">
        <v>1132</v>
      </c>
      <c r="B1207" s="2">
        <v>99207017105</v>
      </c>
      <c r="C1207" s="2">
        <v>3.9851100000000002</v>
      </c>
      <c r="D1207" s="2">
        <v>4.1384600000000002</v>
      </c>
      <c r="E1207" s="2" t="s">
        <v>24</v>
      </c>
      <c r="F1207" s="2">
        <v>3.85E-2</v>
      </c>
      <c r="G1207" s="2" t="s">
        <v>25</v>
      </c>
      <c r="H1207" s="3">
        <v>41976</v>
      </c>
      <c r="I1207" s="2">
        <f t="shared" si="18"/>
        <v>1.0385</v>
      </c>
    </row>
    <row r="1208" spans="1:9">
      <c r="A1208" s="2" t="s">
        <v>1133</v>
      </c>
      <c r="B1208" s="2">
        <v>66490069110</v>
      </c>
      <c r="C1208" s="2">
        <v>10.421200000000001</v>
      </c>
      <c r="D1208" s="2">
        <v>11.913930000000001</v>
      </c>
      <c r="E1208" s="2" t="s">
        <v>24</v>
      </c>
      <c r="F1208" s="2">
        <v>0.14319999999999999</v>
      </c>
      <c r="G1208" s="2" t="s">
        <v>25</v>
      </c>
      <c r="H1208" s="3">
        <v>41976</v>
      </c>
      <c r="I1208" s="2">
        <f t="shared" si="18"/>
        <v>1.1432</v>
      </c>
    </row>
    <row r="1209" spans="1:9">
      <c r="A1209" s="2" t="s">
        <v>78</v>
      </c>
      <c r="B1209" s="2">
        <v>66490069010</v>
      </c>
      <c r="C1209" s="2">
        <v>3.0316100000000001</v>
      </c>
      <c r="D1209" s="2">
        <v>3.4658899999999999</v>
      </c>
      <c r="E1209" s="2" t="s">
        <v>24</v>
      </c>
      <c r="F1209" s="2">
        <v>0.14330000000000001</v>
      </c>
      <c r="G1209" s="2" t="s">
        <v>25</v>
      </c>
      <c r="H1209" s="3">
        <v>41976</v>
      </c>
      <c r="I1209" s="2">
        <f t="shared" si="18"/>
        <v>1.1433</v>
      </c>
    </row>
    <row r="1210" spans="1:9">
      <c r="A1210" s="2" t="s">
        <v>79</v>
      </c>
      <c r="B1210" s="2">
        <v>187526801</v>
      </c>
      <c r="C1210" s="2">
        <v>0.80506</v>
      </c>
      <c r="D1210" s="2">
        <v>0.89766000000000001</v>
      </c>
      <c r="E1210" s="2" t="s">
        <v>24</v>
      </c>
      <c r="F1210" s="2">
        <v>0.115</v>
      </c>
      <c r="G1210" s="2" t="s">
        <v>25</v>
      </c>
      <c r="H1210" s="3">
        <v>41976</v>
      </c>
      <c r="I1210" s="2">
        <f t="shared" si="18"/>
        <v>1.115</v>
      </c>
    </row>
    <row r="1211" spans="1:9">
      <c r="A1211" s="2" t="s">
        <v>1134</v>
      </c>
      <c r="B1211" s="2">
        <v>85331030</v>
      </c>
      <c r="C1211" s="2">
        <v>3.9851100000000002</v>
      </c>
      <c r="D1211" s="2">
        <v>4.1384600000000002</v>
      </c>
      <c r="E1211" s="2" t="s">
        <v>24</v>
      </c>
      <c r="F1211" s="2">
        <v>3.85E-2</v>
      </c>
      <c r="G1211" s="2" t="s">
        <v>25</v>
      </c>
      <c r="H1211" s="3">
        <v>41976</v>
      </c>
      <c r="I1211" s="2">
        <f t="shared" si="18"/>
        <v>1.0385</v>
      </c>
    </row>
    <row r="1212" spans="1:9">
      <c r="A1212" s="2" t="s">
        <v>1135</v>
      </c>
      <c r="B1212" s="2">
        <v>68025004430</v>
      </c>
      <c r="C1212" s="2">
        <v>3.1366700000000001</v>
      </c>
      <c r="D1212" s="2">
        <v>3.29359</v>
      </c>
      <c r="E1212" s="2" t="s">
        <v>24</v>
      </c>
      <c r="F1212" s="2">
        <v>0.05</v>
      </c>
      <c r="G1212" s="2" t="s">
        <v>25</v>
      </c>
      <c r="H1212" s="3">
        <v>41976</v>
      </c>
      <c r="I1212" s="2">
        <f t="shared" si="18"/>
        <v>1.05</v>
      </c>
    </row>
    <row r="1213" spans="1:9">
      <c r="A1213" s="2" t="s">
        <v>1136</v>
      </c>
      <c r="B1213" s="2">
        <v>68025005930</v>
      </c>
      <c r="C1213" s="2">
        <v>3.05064</v>
      </c>
      <c r="D1213" s="2">
        <v>3.2032600000000002</v>
      </c>
      <c r="E1213" s="2" t="s">
        <v>24</v>
      </c>
      <c r="F1213" s="2">
        <v>0.05</v>
      </c>
      <c r="G1213" s="2" t="s">
        <v>25</v>
      </c>
      <c r="H1213" s="3">
        <v>41976</v>
      </c>
      <c r="I1213" s="2">
        <f t="shared" si="18"/>
        <v>1.05</v>
      </c>
    </row>
    <row r="1214" spans="1:9">
      <c r="A1214" s="2" t="s">
        <v>1137</v>
      </c>
      <c r="B1214" s="2">
        <v>63481062970</v>
      </c>
      <c r="C1214" s="2">
        <v>7.1787400000000003</v>
      </c>
      <c r="D1214" s="2">
        <v>9.3324400000000001</v>
      </c>
      <c r="E1214" s="2" t="s">
        <v>24</v>
      </c>
      <c r="F1214" s="2">
        <v>0.3</v>
      </c>
      <c r="G1214" s="2" t="s">
        <v>25</v>
      </c>
      <c r="H1214" s="3">
        <v>41976</v>
      </c>
      <c r="I1214" s="2">
        <f t="shared" si="18"/>
        <v>1.3</v>
      </c>
    </row>
    <row r="1215" spans="1:9">
      <c r="A1215" s="2" t="s">
        <v>1138</v>
      </c>
      <c r="B1215" s="2">
        <v>63481062370</v>
      </c>
      <c r="C1215" s="2">
        <v>5.1172700000000004</v>
      </c>
      <c r="D1215" s="2">
        <v>6.6524900000000002</v>
      </c>
      <c r="E1215" s="2" t="s">
        <v>24</v>
      </c>
      <c r="F1215" s="2">
        <v>0.3</v>
      </c>
      <c r="G1215" s="2" t="s">
        <v>25</v>
      </c>
      <c r="H1215" s="3">
        <v>41976</v>
      </c>
      <c r="I1215" s="2">
        <f t="shared" si="18"/>
        <v>1.3</v>
      </c>
    </row>
    <row r="1216" spans="1:9">
      <c r="A1216" s="2" t="s">
        <v>1139</v>
      </c>
      <c r="B1216" s="2">
        <v>63481062870</v>
      </c>
      <c r="C1216" s="2">
        <v>5.6519899999999996</v>
      </c>
      <c r="D1216" s="2">
        <v>7.3476400000000002</v>
      </c>
      <c r="E1216" s="2" t="s">
        <v>24</v>
      </c>
      <c r="F1216" s="2">
        <v>0.3</v>
      </c>
      <c r="G1216" s="2" t="s">
        <v>25</v>
      </c>
      <c r="H1216" s="3">
        <v>41976</v>
      </c>
      <c r="I1216" s="2">
        <f t="shared" si="18"/>
        <v>1.3</v>
      </c>
    </row>
    <row r="1217" spans="1:9">
      <c r="A1217" s="2" t="s">
        <v>1140</v>
      </c>
      <c r="B1217" s="2">
        <v>23040330</v>
      </c>
      <c r="C1217" s="2">
        <v>0.25144</v>
      </c>
      <c r="D1217" s="2">
        <v>0.28198000000000001</v>
      </c>
      <c r="E1217" s="2" t="s">
        <v>24</v>
      </c>
      <c r="F1217" s="2">
        <v>0.1215</v>
      </c>
      <c r="G1217" s="2" t="s">
        <v>25</v>
      </c>
      <c r="H1217" s="3">
        <v>41976</v>
      </c>
      <c r="I1217" s="2">
        <f t="shared" si="18"/>
        <v>1.1214999999999999</v>
      </c>
    </row>
    <row r="1218" spans="1:9">
      <c r="A1218" s="2" t="s">
        <v>1140</v>
      </c>
      <c r="B1218" s="2">
        <v>23040350</v>
      </c>
      <c r="C1218" s="2">
        <v>0.23322999999999999</v>
      </c>
      <c r="D1218" s="2">
        <v>0.26143</v>
      </c>
      <c r="E1218" s="2" t="s">
        <v>24</v>
      </c>
      <c r="F1218" s="2">
        <v>0.12089999999999999</v>
      </c>
      <c r="G1218" s="2" t="s">
        <v>25</v>
      </c>
      <c r="H1218" s="3">
        <v>41976</v>
      </c>
      <c r="I1218" s="2">
        <f t="shared" si="18"/>
        <v>1.1209</v>
      </c>
    </row>
    <row r="1219" spans="1:9">
      <c r="A1219" s="2" t="s">
        <v>1141</v>
      </c>
      <c r="B1219" s="2">
        <v>57894003001</v>
      </c>
      <c r="C1219" s="2">
        <v>809.13131999999996</v>
      </c>
      <c r="D1219" s="2">
        <v>848.77874999999995</v>
      </c>
      <c r="E1219" s="2" t="s">
        <v>24</v>
      </c>
      <c r="F1219" s="2">
        <v>4.9000000000000002E-2</v>
      </c>
      <c r="G1219" s="2" t="s">
        <v>25</v>
      </c>
      <c r="H1219" s="3">
        <v>41976</v>
      </c>
      <c r="I1219" s="2">
        <f t="shared" ref="I1219:I1282" si="19">1+F1219</f>
        <v>1.0489999999999999</v>
      </c>
    </row>
    <row r="1220" spans="1:9">
      <c r="A1220" s="2" t="s">
        <v>1142</v>
      </c>
      <c r="B1220" s="2">
        <v>52268001201</v>
      </c>
      <c r="C1220" s="2">
        <v>0.19549</v>
      </c>
      <c r="D1220" s="2">
        <v>0.20916000000000001</v>
      </c>
      <c r="E1220" s="2" t="s">
        <v>24</v>
      </c>
      <c r="F1220" s="2">
        <v>6.9900000000000004E-2</v>
      </c>
      <c r="G1220" s="2" t="s">
        <v>25</v>
      </c>
      <c r="H1220" s="3">
        <v>41976</v>
      </c>
      <c r="I1220" s="2">
        <f t="shared" si="19"/>
        <v>1.0699000000000001</v>
      </c>
    </row>
    <row r="1221" spans="1:9">
      <c r="A1221" s="2" t="s">
        <v>97</v>
      </c>
      <c r="B1221" s="2">
        <v>187093801</v>
      </c>
      <c r="C1221" s="2">
        <v>18.584900000000001</v>
      </c>
      <c r="D1221" s="2">
        <v>21.99783</v>
      </c>
      <c r="E1221" s="2" t="s">
        <v>24</v>
      </c>
      <c r="F1221" s="2">
        <v>0.18360000000000001</v>
      </c>
      <c r="G1221" s="2" t="s">
        <v>25</v>
      </c>
      <c r="H1221" s="3">
        <v>41976</v>
      </c>
      <c r="I1221" s="2">
        <f t="shared" si="19"/>
        <v>1.1836</v>
      </c>
    </row>
    <row r="1222" spans="1:9">
      <c r="A1222" s="2" t="s">
        <v>1143</v>
      </c>
      <c r="B1222" s="2">
        <v>51672528107</v>
      </c>
      <c r="C1222" s="2">
        <v>3.87459</v>
      </c>
      <c r="D1222" s="2">
        <v>4.2233000000000001</v>
      </c>
      <c r="E1222" s="2" t="s">
        <v>24</v>
      </c>
      <c r="F1222" s="2">
        <v>0.09</v>
      </c>
      <c r="G1222" s="2" t="s">
        <v>25</v>
      </c>
      <c r="H1222" s="3">
        <v>41976</v>
      </c>
      <c r="I1222" s="2">
        <f t="shared" si="19"/>
        <v>1.0900000000000001</v>
      </c>
    </row>
    <row r="1223" spans="1:9">
      <c r="A1223" s="2" t="s">
        <v>101</v>
      </c>
      <c r="B1223" s="2">
        <v>187014210</v>
      </c>
      <c r="C1223" s="2">
        <v>4.7735000000000003</v>
      </c>
      <c r="D1223" s="2">
        <v>5.5265000000000004</v>
      </c>
      <c r="E1223" s="2" t="s">
        <v>24</v>
      </c>
      <c r="F1223" s="2">
        <v>0.15770000000000001</v>
      </c>
      <c r="G1223" s="2" t="s">
        <v>25</v>
      </c>
      <c r="H1223" s="3">
        <v>41976</v>
      </c>
      <c r="I1223" s="2">
        <f t="shared" si="19"/>
        <v>1.1577</v>
      </c>
    </row>
    <row r="1224" spans="1:9">
      <c r="A1224" s="2" t="s">
        <v>102</v>
      </c>
      <c r="B1224" s="2">
        <v>187014310</v>
      </c>
      <c r="C1224" s="2">
        <v>6.8229199999999999</v>
      </c>
      <c r="D1224" s="2">
        <v>7.8993599999999997</v>
      </c>
      <c r="E1224" s="2" t="s">
        <v>24</v>
      </c>
      <c r="F1224" s="2">
        <v>0.1578</v>
      </c>
      <c r="G1224" s="2" t="s">
        <v>25</v>
      </c>
      <c r="H1224" s="3">
        <v>41976</v>
      </c>
      <c r="I1224" s="2">
        <f t="shared" si="19"/>
        <v>1.1577999999999999</v>
      </c>
    </row>
    <row r="1225" spans="1:9">
      <c r="A1225" s="2" t="s">
        <v>961</v>
      </c>
      <c r="B1225" s="2">
        <v>187073030</v>
      </c>
      <c r="C1225" s="2">
        <v>10.603669999999999</v>
      </c>
      <c r="D1225" s="2">
        <v>11.6157</v>
      </c>
      <c r="E1225" s="2" t="s">
        <v>24</v>
      </c>
      <c r="F1225" s="2">
        <v>9.5399999999999999E-2</v>
      </c>
      <c r="G1225" s="2" t="s">
        <v>25</v>
      </c>
      <c r="H1225" s="3">
        <v>41976</v>
      </c>
      <c r="I1225" s="2">
        <f t="shared" si="19"/>
        <v>1.0953999999999999</v>
      </c>
    </row>
    <row r="1226" spans="1:9">
      <c r="A1226" s="2" t="s">
        <v>962</v>
      </c>
      <c r="B1226" s="2">
        <v>187073130</v>
      </c>
      <c r="C1226" s="2">
        <v>13.98953</v>
      </c>
      <c r="D1226" s="2">
        <v>15.32483</v>
      </c>
      <c r="E1226" s="2" t="s">
        <v>24</v>
      </c>
      <c r="F1226" s="2">
        <v>9.5399999999999999E-2</v>
      </c>
      <c r="G1226" s="2" t="s">
        <v>25</v>
      </c>
      <c r="H1226" s="3">
        <v>41976</v>
      </c>
      <c r="I1226" s="2">
        <f t="shared" si="19"/>
        <v>1.0953999999999999</v>
      </c>
    </row>
    <row r="1227" spans="1:9">
      <c r="A1227" s="2" t="s">
        <v>1144</v>
      </c>
      <c r="B1227" s="2">
        <v>50458058010</v>
      </c>
      <c r="C1227" s="2">
        <v>8.57775</v>
      </c>
      <c r="D1227" s="2">
        <v>9.2555599999999991</v>
      </c>
      <c r="E1227" s="2" t="s">
        <v>24</v>
      </c>
      <c r="F1227" s="2">
        <v>7.9000000000000001E-2</v>
      </c>
      <c r="G1227" s="2" t="s">
        <v>25</v>
      </c>
      <c r="H1227" s="3">
        <v>41976</v>
      </c>
      <c r="I1227" s="2">
        <f t="shared" si="19"/>
        <v>1.079</v>
      </c>
    </row>
    <row r="1228" spans="1:9">
      <c r="A1228" s="2" t="s">
        <v>1145</v>
      </c>
      <c r="B1228" s="2">
        <v>50458057810</v>
      </c>
      <c r="C1228" s="2">
        <v>8.5729900000000008</v>
      </c>
      <c r="D1228" s="2">
        <v>9.2504200000000001</v>
      </c>
      <c r="E1228" s="2" t="s">
        <v>24</v>
      </c>
      <c r="F1228" s="2">
        <v>7.9000000000000001E-2</v>
      </c>
      <c r="G1228" s="2" t="s">
        <v>25</v>
      </c>
      <c r="H1228" s="3">
        <v>41976</v>
      </c>
      <c r="I1228" s="2">
        <f t="shared" si="19"/>
        <v>1.079</v>
      </c>
    </row>
    <row r="1229" spans="1:9">
      <c r="A1229" s="2" t="s">
        <v>1146</v>
      </c>
      <c r="B1229" s="2">
        <v>50458057910</v>
      </c>
      <c r="C1229" s="2">
        <v>8.6922099999999993</v>
      </c>
      <c r="D1229" s="2">
        <v>9.3790700000000005</v>
      </c>
      <c r="E1229" s="2" t="s">
        <v>24</v>
      </c>
      <c r="F1229" s="2">
        <v>7.9000000000000001E-2</v>
      </c>
      <c r="G1229" s="2" t="s">
        <v>25</v>
      </c>
      <c r="H1229" s="3">
        <v>41976</v>
      </c>
      <c r="I1229" s="2">
        <f t="shared" si="19"/>
        <v>1.079</v>
      </c>
    </row>
    <row r="1230" spans="1:9">
      <c r="A1230" s="2" t="s">
        <v>964</v>
      </c>
      <c r="B1230" s="2">
        <v>37050105</v>
      </c>
      <c r="C1230" s="2">
        <v>68.350440000000006</v>
      </c>
      <c r="D1230" s="2">
        <v>82.019850000000005</v>
      </c>
      <c r="E1230" s="2" t="s">
        <v>24</v>
      </c>
      <c r="F1230" s="2">
        <v>0.2</v>
      </c>
      <c r="G1230" s="2" t="s">
        <v>25</v>
      </c>
      <c r="H1230" s="3">
        <v>41976</v>
      </c>
      <c r="I1230" s="2">
        <f t="shared" si="19"/>
        <v>1.2</v>
      </c>
    </row>
    <row r="1231" spans="1:9">
      <c r="A1231" s="2" t="s">
        <v>103</v>
      </c>
      <c r="B1231" s="2">
        <v>187045302</v>
      </c>
      <c r="C1231" s="2">
        <v>13.261850000000001</v>
      </c>
      <c r="D1231" s="2">
        <v>15.12077</v>
      </c>
      <c r="E1231" s="2" t="s">
        <v>24</v>
      </c>
      <c r="F1231" s="2">
        <v>0.14019999999999999</v>
      </c>
      <c r="G1231" s="2" t="s">
        <v>25</v>
      </c>
      <c r="H1231" s="3">
        <v>41976</v>
      </c>
      <c r="I1231" s="2">
        <f t="shared" si="19"/>
        <v>1.1402000000000001</v>
      </c>
    </row>
    <row r="1232" spans="1:9">
      <c r="A1232" s="2" t="s">
        <v>966</v>
      </c>
      <c r="B1232" s="2">
        <v>187099445</v>
      </c>
      <c r="C1232" s="2">
        <v>99.340149999999994</v>
      </c>
      <c r="D1232" s="2">
        <v>108.28077</v>
      </c>
      <c r="E1232" s="2" t="s">
        <v>24</v>
      </c>
      <c r="F1232" s="2">
        <v>0.09</v>
      </c>
      <c r="G1232" s="2" t="s">
        <v>25</v>
      </c>
      <c r="H1232" s="3">
        <v>41976</v>
      </c>
      <c r="I1232" s="2">
        <f t="shared" si="19"/>
        <v>1.0900000000000001</v>
      </c>
    </row>
    <row r="1233" spans="1:9">
      <c r="A1233" s="2" t="s">
        <v>967</v>
      </c>
      <c r="B1233" s="2">
        <v>187099395</v>
      </c>
      <c r="C1233" s="2">
        <v>27.32658</v>
      </c>
      <c r="D1233" s="2">
        <v>29.785969999999999</v>
      </c>
      <c r="E1233" s="2" t="s">
        <v>24</v>
      </c>
      <c r="F1233" s="2">
        <v>0.09</v>
      </c>
      <c r="G1233" s="2" t="s">
        <v>25</v>
      </c>
      <c r="H1233" s="3">
        <v>41976</v>
      </c>
      <c r="I1233" s="2">
        <f t="shared" si="19"/>
        <v>1.0900000000000001</v>
      </c>
    </row>
    <row r="1234" spans="1:9">
      <c r="A1234" s="2" t="s">
        <v>1147</v>
      </c>
      <c r="B1234" s="2">
        <v>59630085075</v>
      </c>
      <c r="C1234" s="2">
        <v>17.185020000000002</v>
      </c>
      <c r="D1234" s="2">
        <v>19.046669999999999</v>
      </c>
      <c r="E1234" s="2" t="s">
        <v>24</v>
      </c>
      <c r="F1234" s="2">
        <v>0.10829999999999999</v>
      </c>
      <c r="G1234" s="2" t="s">
        <v>25</v>
      </c>
      <c r="H1234" s="3">
        <v>41717</v>
      </c>
      <c r="I1234" s="2">
        <f t="shared" si="19"/>
        <v>1.1083000000000001</v>
      </c>
    </row>
    <row r="1235" spans="1:9">
      <c r="A1235" s="2" t="s">
        <v>1148</v>
      </c>
      <c r="B1235" s="2">
        <v>59630077703</v>
      </c>
      <c r="C1235" s="2">
        <v>17.34432</v>
      </c>
      <c r="D1235" s="2">
        <v>19.223230000000001</v>
      </c>
      <c r="E1235" s="2" t="s">
        <v>24</v>
      </c>
      <c r="F1235" s="2">
        <v>0.10829999999999999</v>
      </c>
      <c r="G1235" s="2" t="s">
        <v>25</v>
      </c>
      <c r="H1235" s="3">
        <v>41717</v>
      </c>
      <c r="I1235" s="2">
        <f t="shared" si="19"/>
        <v>1.1083000000000001</v>
      </c>
    </row>
    <row r="1236" spans="1:9">
      <c r="A1236" s="2" t="s">
        <v>1149</v>
      </c>
      <c r="B1236" s="2">
        <v>64081015</v>
      </c>
      <c r="C1236" s="2">
        <v>52.366590000000002</v>
      </c>
      <c r="D1236" s="2">
        <v>56.610909999999997</v>
      </c>
      <c r="E1236" s="2" t="s">
        <v>24</v>
      </c>
      <c r="F1236" s="2">
        <v>8.1100000000000005E-2</v>
      </c>
      <c r="G1236" s="2" t="s">
        <v>25</v>
      </c>
      <c r="H1236" s="3">
        <v>41717</v>
      </c>
      <c r="I1236" s="2">
        <f t="shared" si="19"/>
        <v>1.0810999999999999</v>
      </c>
    </row>
    <row r="1237" spans="1:9">
      <c r="A1237" s="2" t="s">
        <v>1150</v>
      </c>
      <c r="B1237" s="2">
        <v>3089321</v>
      </c>
      <c r="C1237" s="2">
        <v>4.2903099999999998</v>
      </c>
      <c r="D1237" s="2">
        <v>4.7150100000000004</v>
      </c>
      <c r="E1237" s="2" t="s">
        <v>24</v>
      </c>
      <c r="F1237" s="2">
        <v>9.9000000000000005E-2</v>
      </c>
      <c r="G1237" s="2" t="s">
        <v>25</v>
      </c>
      <c r="H1237" s="3">
        <v>41724</v>
      </c>
      <c r="I1237" s="2">
        <f t="shared" si="19"/>
        <v>1.099</v>
      </c>
    </row>
    <row r="1238" spans="1:9">
      <c r="A1238" s="2" t="s">
        <v>1151</v>
      </c>
      <c r="B1238" s="2">
        <v>3089421</v>
      </c>
      <c r="C1238" s="2">
        <v>4.30924</v>
      </c>
      <c r="D1238" s="2">
        <v>4.7358099999999999</v>
      </c>
      <c r="E1238" s="2" t="s">
        <v>24</v>
      </c>
      <c r="F1238" s="2">
        <v>9.9000000000000005E-2</v>
      </c>
      <c r="G1238" s="2" t="s">
        <v>25</v>
      </c>
      <c r="H1238" s="3">
        <v>41724</v>
      </c>
      <c r="I1238" s="2">
        <f t="shared" si="19"/>
        <v>1.099</v>
      </c>
    </row>
    <row r="1239" spans="1:9">
      <c r="A1239" s="2" t="s">
        <v>1152</v>
      </c>
      <c r="B1239" s="2">
        <v>3085222</v>
      </c>
      <c r="C1239" s="2">
        <v>283.11374999999998</v>
      </c>
      <c r="D1239" s="2">
        <v>294.15519</v>
      </c>
      <c r="E1239" s="2" t="s">
        <v>24</v>
      </c>
      <c r="F1239" s="2">
        <v>3.9E-2</v>
      </c>
      <c r="G1239" s="2" t="s">
        <v>25</v>
      </c>
      <c r="H1239" s="3">
        <v>41724</v>
      </c>
      <c r="I1239" s="2">
        <f t="shared" si="19"/>
        <v>1.0389999999999999</v>
      </c>
    </row>
    <row r="1240" spans="1:9">
      <c r="A1240" s="2" t="s">
        <v>1153</v>
      </c>
      <c r="B1240" s="2">
        <v>3052811</v>
      </c>
      <c r="C1240" s="2">
        <v>152.09939</v>
      </c>
      <c r="D1240" s="2">
        <v>164.11524</v>
      </c>
      <c r="E1240" s="2" t="s">
        <v>24</v>
      </c>
      <c r="F1240" s="2">
        <v>7.9000000000000001E-2</v>
      </c>
      <c r="G1240" s="2" t="s">
        <v>25</v>
      </c>
      <c r="H1240" s="3">
        <v>41724</v>
      </c>
      <c r="I1240" s="2">
        <f t="shared" si="19"/>
        <v>1.079</v>
      </c>
    </row>
    <row r="1241" spans="1:9">
      <c r="A1241" s="2" t="s">
        <v>1154</v>
      </c>
      <c r="B1241" s="2">
        <v>43538017360</v>
      </c>
      <c r="C1241" s="2">
        <v>258.27202999999997</v>
      </c>
      <c r="D1241" s="2">
        <v>267.00594000000001</v>
      </c>
      <c r="E1241" s="2" t="s">
        <v>24</v>
      </c>
      <c r="F1241" s="2">
        <v>3.3799999999999997E-2</v>
      </c>
      <c r="G1241" s="2" t="s">
        <v>25</v>
      </c>
      <c r="H1241" s="3">
        <v>41731</v>
      </c>
      <c r="I1241" s="2">
        <f t="shared" si="19"/>
        <v>1.0338000000000001</v>
      </c>
    </row>
    <row r="1242" spans="1:9">
      <c r="A1242" s="2" t="s">
        <v>1155</v>
      </c>
      <c r="B1242" s="2">
        <v>43538017169</v>
      </c>
      <c r="C1242" s="2">
        <v>258.27202999999997</v>
      </c>
      <c r="D1242" s="2">
        <v>267.00594000000001</v>
      </c>
      <c r="E1242" s="2" t="s">
        <v>24</v>
      </c>
      <c r="F1242" s="2">
        <v>3.3799999999999997E-2</v>
      </c>
      <c r="G1242" s="2" t="s">
        <v>25</v>
      </c>
      <c r="H1242" s="3">
        <v>41731</v>
      </c>
      <c r="I1242" s="2">
        <f t="shared" si="19"/>
        <v>1.0338000000000001</v>
      </c>
    </row>
    <row r="1243" spans="1:9">
      <c r="A1243" s="2" t="s">
        <v>1156</v>
      </c>
      <c r="B1243" s="2">
        <v>6046405</v>
      </c>
      <c r="C1243" s="2">
        <v>58.960599999999999</v>
      </c>
      <c r="D1243" s="2">
        <v>60.729419999999998</v>
      </c>
      <c r="E1243" s="2" t="s">
        <v>24</v>
      </c>
      <c r="F1243" s="2">
        <v>0.03</v>
      </c>
      <c r="G1243" s="2" t="s">
        <v>25</v>
      </c>
      <c r="H1243" s="3">
        <v>41731</v>
      </c>
      <c r="I1243" s="2">
        <f t="shared" si="19"/>
        <v>1.03</v>
      </c>
    </row>
    <row r="1244" spans="1:9">
      <c r="A1244" s="2" t="s">
        <v>1157</v>
      </c>
      <c r="B1244" s="2">
        <v>6046102</v>
      </c>
      <c r="C1244" s="2">
        <v>110.02370999999999</v>
      </c>
      <c r="D1244" s="2">
        <v>113.3253</v>
      </c>
      <c r="E1244" s="2" t="s">
        <v>24</v>
      </c>
      <c r="F1244" s="2">
        <v>0.03</v>
      </c>
      <c r="G1244" s="2" t="s">
        <v>25</v>
      </c>
      <c r="H1244" s="3">
        <v>41731</v>
      </c>
      <c r="I1244" s="2">
        <f t="shared" si="19"/>
        <v>1.03</v>
      </c>
    </row>
    <row r="1245" spans="1:9">
      <c r="A1245" s="2" t="s">
        <v>1158</v>
      </c>
      <c r="B1245" s="2">
        <v>6386203</v>
      </c>
      <c r="C1245" s="2">
        <v>131.15183999999999</v>
      </c>
      <c r="D1245" s="2">
        <v>135.08770999999999</v>
      </c>
      <c r="E1245" s="2" t="s">
        <v>24</v>
      </c>
      <c r="F1245" s="2">
        <v>0.03</v>
      </c>
      <c r="G1245" s="2" t="s">
        <v>25</v>
      </c>
      <c r="H1245" s="3">
        <v>41731</v>
      </c>
      <c r="I1245" s="2">
        <f t="shared" si="19"/>
        <v>1.03</v>
      </c>
    </row>
    <row r="1246" spans="1:9">
      <c r="A1246" s="2" t="s">
        <v>1159</v>
      </c>
      <c r="B1246" s="2">
        <v>23635041201</v>
      </c>
      <c r="C1246" s="2">
        <v>16.638110000000001</v>
      </c>
      <c r="D1246" s="2">
        <v>18.63485</v>
      </c>
      <c r="E1246" s="2" t="s">
        <v>24</v>
      </c>
      <c r="F1246" s="2">
        <v>0.12</v>
      </c>
      <c r="G1246" s="2" t="s">
        <v>25</v>
      </c>
      <c r="H1246" s="3">
        <v>41731</v>
      </c>
      <c r="I1246" s="2">
        <f t="shared" si="19"/>
        <v>1.1200000000000001</v>
      </c>
    </row>
    <row r="1247" spans="1:9">
      <c r="A1247" s="2" t="s">
        <v>1160</v>
      </c>
      <c r="B1247" s="2">
        <v>23635041601</v>
      </c>
      <c r="C1247" s="2">
        <v>21.933949999999999</v>
      </c>
      <c r="D1247" s="2">
        <v>24.566020000000002</v>
      </c>
      <c r="E1247" s="2" t="s">
        <v>24</v>
      </c>
      <c r="F1247" s="2">
        <v>0.12</v>
      </c>
      <c r="G1247" s="2" t="s">
        <v>25</v>
      </c>
      <c r="H1247" s="3">
        <v>41731</v>
      </c>
      <c r="I1247" s="2">
        <f t="shared" si="19"/>
        <v>1.1200000000000001</v>
      </c>
    </row>
    <row r="1248" spans="1:9">
      <c r="A1248" s="2" t="s">
        <v>1161</v>
      </c>
      <c r="B1248" s="2">
        <v>23635043201</v>
      </c>
      <c r="C1248" s="2">
        <v>44.299550000000004</v>
      </c>
      <c r="D1248" s="2">
        <v>49.615499999999997</v>
      </c>
      <c r="E1248" s="2" t="s">
        <v>24</v>
      </c>
      <c r="F1248" s="2">
        <v>0.12</v>
      </c>
      <c r="G1248" s="2" t="s">
        <v>25</v>
      </c>
      <c r="H1248" s="3">
        <v>41731</v>
      </c>
      <c r="I1248" s="2">
        <f t="shared" si="19"/>
        <v>1.1200000000000001</v>
      </c>
    </row>
    <row r="1249" spans="1:9">
      <c r="A1249" s="2" t="s">
        <v>1162</v>
      </c>
      <c r="B1249" s="2">
        <v>23635040801</v>
      </c>
      <c r="C1249" s="2">
        <v>11.020849999999999</v>
      </c>
      <c r="D1249" s="2">
        <v>12.343349999999999</v>
      </c>
      <c r="E1249" s="2" t="s">
        <v>24</v>
      </c>
      <c r="F1249" s="2">
        <v>0.12</v>
      </c>
      <c r="G1249" s="2" t="s">
        <v>25</v>
      </c>
      <c r="H1249" s="3">
        <v>41731</v>
      </c>
      <c r="I1249" s="2">
        <f t="shared" si="19"/>
        <v>1.1200000000000001</v>
      </c>
    </row>
    <row r="1250" spans="1:9">
      <c r="A1250" s="2" t="s">
        <v>1163</v>
      </c>
      <c r="B1250" s="2">
        <v>6003144</v>
      </c>
      <c r="C1250" s="2">
        <v>24.705660000000002</v>
      </c>
      <c r="D1250" s="2">
        <v>26.162299999999998</v>
      </c>
      <c r="E1250" s="2" t="s">
        <v>24</v>
      </c>
      <c r="F1250" s="2">
        <v>5.8999999999999997E-2</v>
      </c>
      <c r="G1250" s="2" t="s">
        <v>25</v>
      </c>
      <c r="H1250" s="3">
        <v>41731</v>
      </c>
      <c r="I1250" s="2">
        <f t="shared" si="19"/>
        <v>1.0589999999999999</v>
      </c>
    </row>
    <row r="1251" spans="1:9">
      <c r="A1251" s="2" t="s">
        <v>390</v>
      </c>
      <c r="B1251" s="2">
        <v>173080601</v>
      </c>
      <c r="C1251" s="2">
        <v>5.2126999999999999</v>
      </c>
      <c r="D1251" s="2">
        <v>6.7764499999999996</v>
      </c>
      <c r="E1251" s="2" t="s">
        <v>24</v>
      </c>
      <c r="F1251" s="2">
        <v>0.3</v>
      </c>
      <c r="G1251" s="2" t="s">
        <v>25</v>
      </c>
      <c r="H1251" s="3">
        <v>41731</v>
      </c>
      <c r="I1251" s="2">
        <f t="shared" si="19"/>
        <v>1.3</v>
      </c>
    </row>
    <row r="1252" spans="1:9">
      <c r="A1252" s="2" t="s">
        <v>1164</v>
      </c>
      <c r="B1252" s="2">
        <v>85132801</v>
      </c>
      <c r="C1252" s="2">
        <v>8.8162900000000004</v>
      </c>
      <c r="D1252" s="2">
        <v>9.5215999999999994</v>
      </c>
      <c r="E1252" s="2" t="s">
        <v>24</v>
      </c>
      <c r="F1252" s="2">
        <v>0.08</v>
      </c>
      <c r="G1252" s="2" t="s">
        <v>25</v>
      </c>
      <c r="H1252" s="3">
        <v>41731</v>
      </c>
      <c r="I1252" s="2">
        <f t="shared" si="19"/>
        <v>1.08</v>
      </c>
    </row>
    <row r="1253" spans="1:9">
      <c r="A1253" s="2" t="s">
        <v>1165</v>
      </c>
      <c r="B1253" s="2">
        <v>43538019016</v>
      </c>
      <c r="C1253" s="2">
        <v>0.59616000000000002</v>
      </c>
      <c r="D1253" s="2">
        <v>0.61404000000000003</v>
      </c>
      <c r="E1253" s="2" t="s">
        <v>24</v>
      </c>
      <c r="F1253" s="2">
        <v>0.03</v>
      </c>
      <c r="G1253" s="2" t="s">
        <v>25</v>
      </c>
      <c r="H1253" s="3">
        <v>41731</v>
      </c>
      <c r="I1253" s="2">
        <f t="shared" si="19"/>
        <v>1.03</v>
      </c>
    </row>
    <row r="1254" spans="1:9">
      <c r="A1254" s="2" t="s">
        <v>189</v>
      </c>
      <c r="B1254" s="2">
        <v>43538019116</v>
      </c>
      <c r="C1254" s="2">
        <v>311.23311999999999</v>
      </c>
      <c r="D1254" s="2">
        <v>319.50880999999998</v>
      </c>
      <c r="E1254" s="2" t="s">
        <v>24</v>
      </c>
      <c r="F1254" s="2">
        <v>2.6599999999999999E-2</v>
      </c>
      <c r="G1254" s="2" t="s">
        <v>25</v>
      </c>
      <c r="H1254" s="3">
        <v>41731</v>
      </c>
      <c r="I1254" s="2">
        <f t="shared" si="19"/>
        <v>1.0266</v>
      </c>
    </row>
    <row r="1255" spans="1:9">
      <c r="A1255" s="2" t="s">
        <v>1166</v>
      </c>
      <c r="B1255" s="2">
        <v>62856060210</v>
      </c>
      <c r="C1255" s="2">
        <v>75.130430000000004</v>
      </c>
      <c r="D1255" s="2">
        <v>116.45217</v>
      </c>
      <c r="E1255" s="2" t="s">
        <v>24</v>
      </c>
      <c r="F1255" s="2">
        <v>0.55000000000000004</v>
      </c>
      <c r="G1255" s="2" t="s">
        <v>25</v>
      </c>
      <c r="H1255" s="3">
        <v>41731</v>
      </c>
      <c r="I1255" s="2">
        <f t="shared" si="19"/>
        <v>1.55</v>
      </c>
    </row>
    <row r="1256" spans="1:9">
      <c r="A1256" s="2" t="s">
        <v>1167</v>
      </c>
      <c r="B1256" s="2">
        <v>85143001</v>
      </c>
      <c r="C1256" s="2">
        <v>390.79</v>
      </c>
      <c r="D1256" s="2">
        <v>425.96109999999999</v>
      </c>
      <c r="E1256" s="2" t="s">
        <v>24</v>
      </c>
      <c r="F1256" s="2">
        <v>0.09</v>
      </c>
      <c r="G1256" s="2" t="s">
        <v>25</v>
      </c>
      <c r="H1256" s="3">
        <v>41731</v>
      </c>
      <c r="I1256" s="2">
        <f t="shared" si="19"/>
        <v>1.0900000000000001</v>
      </c>
    </row>
    <row r="1257" spans="1:9">
      <c r="A1257" s="2" t="s">
        <v>1168</v>
      </c>
      <c r="B1257" s="2">
        <v>85151901</v>
      </c>
      <c r="C1257" s="2">
        <v>44.31474</v>
      </c>
      <c r="D1257" s="2">
        <v>48.303440000000002</v>
      </c>
      <c r="E1257" s="2" t="s">
        <v>24</v>
      </c>
      <c r="F1257" s="2">
        <v>0.09</v>
      </c>
      <c r="G1257" s="2" t="s">
        <v>25</v>
      </c>
      <c r="H1257" s="3">
        <v>41731</v>
      </c>
      <c r="I1257" s="2">
        <f t="shared" si="19"/>
        <v>1.0900000000000001</v>
      </c>
    </row>
    <row r="1258" spans="1:9">
      <c r="A1258" s="2" t="s">
        <v>1169</v>
      </c>
      <c r="B1258" s="2">
        <v>85141701</v>
      </c>
      <c r="C1258" s="2">
        <v>538.10409000000004</v>
      </c>
      <c r="D1258" s="2">
        <v>586.53345999999999</v>
      </c>
      <c r="E1258" s="2" t="s">
        <v>24</v>
      </c>
      <c r="F1258" s="2">
        <v>0.09</v>
      </c>
      <c r="G1258" s="2" t="s">
        <v>25</v>
      </c>
      <c r="H1258" s="3">
        <v>41731</v>
      </c>
      <c r="I1258" s="2">
        <f t="shared" si="19"/>
        <v>1.0900000000000001</v>
      </c>
    </row>
    <row r="1259" spans="1:9">
      <c r="A1259" s="2" t="s">
        <v>1170</v>
      </c>
      <c r="B1259" s="2">
        <v>85124803</v>
      </c>
      <c r="C1259" s="2">
        <v>11.052490000000001</v>
      </c>
      <c r="D1259" s="2">
        <v>12.047560000000001</v>
      </c>
      <c r="E1259" s="2" t="s">
        <v>24</v>
      </c>
      <c r="F1259" s="2">
        <v>0.09</v>
      </c>
      <c r="G1259" s="2" t="s">
        <v>25</v>
      </c>
      <c r="H1259" s="3">
        <v>41731</v>
      </c>
      <c r="I1259" s="2">
        <f t="shared" si="19"/>
        <v>1.0900000000000001</v>
      </c>
    </row>
    <row r="1260" spans="1:9">
      <c r="A1260" s="2" t="s">
        <v>1171</v>
      </c>
      <c r="B1260" s="2">
        <v>51248015101</v>
      </c>
      <c r="C1260" s="2">
        <v>6.5415700000000001</v>
      </c>
      <c r="D1260" s="2">
        <v>7.1302500000000002</v>
      </c>
      <c r="E1260" s="2" t="s">
        <v>24</v>
      </c>
      <c r="F1260" s="2">
        <v>0.09</v>
      </c>
      <c r="G1260" s="2" t="s">
        <v>25</v>
      </c>
      <c r="H1260" s="3">
        <v>41731</v>
      </c>
      <c r="I1260" s="2">
        <f t="shared" si="19"/>
        <v>1.0900000000000001</v>
      </c>
    </row>
    <row r="1261" spans="1:9">
      <c r="A1261" s="2" t="s">
        <v>1172</v>
      </c>
      <c r="B1261" s="2">
        <v>51248015001</v>
      </c>
      <c r="C1261" s="2">
        <v>6.5625400000000003</v>
      </c>
      <c r="D1261" s="2">
        <v>7.1531000000000002</v>
      </c>
      <c r="E1261" s="2" t="s">
        <v>24</v>
      </c>
      <c r="F1261" s="2">
        <v>0.09</v>
      </c>
      <c r="G1261" s="2" t="s">
        <v>25</v>
      </c>
      <c r="H1261" s="3">
        <v>41731</v>
      </c>
      <c r="I1261" s="2">
        <f t="shared" si="19"/>
        <v>1.0900000000000001</v>
      </c>
    </row>
    <row r="1262" spans="1:9">
      <c r="A1262" s="2" t="s">
        <v>1173</v>
      </c>
      <c r="B1262" s="2">
        <v>9009401</v>
      </c>
      <c r="C1262" s="2">
        <v>4.7974600000000001</v>
      </c>
      <c r="D1262" s="2">
        <v>5.1332800000000001</v>
      </c>
      <c r="E1262" s="2" t="s">
        <v>24</v>
      </c>
      <c r="F1262" s="2">
        <v>7.0000000000000007E-2</v>
      </c>
      <c r="G1262" s="2" t="s">
        <v>25</v>
      </c>
      <c r="H1262" s="3">
        <v>41731</v>
      </c>
      <c r="I1262" s="2">
        <f t="shared" si="19"/>
        <v>1.07</v>
      </c>
    </row>
    <row r="1263" spans="1:9">
      <c r="A1263" s="2" t="s">
        <v>107</v>
      </c>
      <c r="B1263" s="2">
        <v>149047801</v>
      </c>
      <c r="C1263" s="2">
        <v>181.19487000000001</v>
      </c>
      <c r="D1263" s="2">
        <v>208.37591</v>
      </c>
      <c r="E1263" s="2" t="s">
        <v>24</v>
      </c>
      <c r="F1263" s="2">
        <v>0.15</v>
      </c>
      <c r="G1263" s="2" t="s">
        <v>25</v>
      </c>
      <c r="H1263" s="3">
        <v>41738</v>
      </c>
      <c r="I1263" s="2">
        <f t="shared" si="19"/>
        <v>1.1499999999999999</v>
      </c>
    </row>
    <row r="1264" spans="1:9">
      <c r="A1264" s="2" t="s">
        <v>108</v>
      </c>
      <c r="B1264" s="2">
        <v>149047201</v>
      </c>
      <c r="C1264" s="2">
        <v>41.94858</v>
      </c>
      <c r="D1264" s="2">
        <v>48.245060000000002</v>
      </c>
      <c r="E1264" s="2" t="s">
        <v>24</v>
      </c>
      <c r="F1264" s="2">
        <v>0.15010000000000001</v>
      </c>
      <c r="G1264" s="2" t="s">
        <v>25</v>
      </c>
      <c r="H1264" s="3">
        <v>41738</v>
      </c>
      <c r="I1264" s="2">
        <f t="shared" si="19"/>
        <v>1.1501000000000001</v>
      </c>
    </row>
    <row r="1265" spans="1:9">
      <c r="A1265" s="2" t="s">
        <v>109</v>
      </c>
      <c r="B1265" s="2">
        <v>430047115</v>
      </c>
      <c r="C1265" s="2">
        <v>5.9517199999999999</v>
      </c>
      <c r="D1265" s="2">
        <v>6.8444799999999999</v>
      </c>
      <c r="E1265" s="2" t="s">
        <v>24</v>
      </c>
      <c r="F1265" s="2">
        <v>0.15</v>
      </c>
      <c r="G1265" s="2" t="s">
        <v>25</v>
      </c>
      <c r="H1265" s="3">
        <v>41738</v>
      </c>
      <c r="I1265" s="2">
        <f t="shared" si="19"/>
        <v>1.1499999999999999</v>
      </c>
    </row>
    <row r="1266" spans="1:9">
      <c r="A1266" s="2" t="s">
        <v>44</v>
      </c>
      <c r="B1266" s="2">
        <v>24208035305</v>
      </c>
      <c r="C1266" s="2">
        <v>29.526219999999999</v>
      </c>
      <c r="D1266" s="2">
        <v>31.740390000000001</v>
      </c>
      <c r="E1266" s="2" t="s">
        <v>24</v>
      </c>
      <c r="F1266" s="2">
        <v>7.4999999999999997E-2</v>
      </c>
      <c r="G1266" s="2" t="s">
        <v>25</v>
      </c>
      <c r="H1266" s="3">
        <v>41738</v>
      </c>
      <c r="I1266" s="2">
        <f t="shared" si="19"/>
        <v>1.075</v>
      </c>
    </row>
    <row r="1267" spans="1:9">
      <c r="A1267" s="2" t="s">
        <v>44</v>
      </c>
      <c r="B1267" s="2">
        <v>24208035310</v>
      </c>
      <c r="C1267" s="2">
        <v>29.202020000000001</v>
      </c>
      <c r="D1267" s="2">
        <v>31.39188</v>
      </c>
      <c r="E1267" s="2" t="s">
        <v>24</v>
      </c>
      <c r="F1267" s="2">
        <v>7.4999999999999997E-2</v>
      </c>
      <c r="G1267" s="2" t="s">
        <v>25</v>
      </c>
      <c r="H1267" s="3">
        <v>41738</v>
      </c>
      <c r="I1267" s="2">
        <f t="shared" si="19"/>
        <v>1.075</v>
      </c>
    </row>
    <row r="1268" spans="1:9">
      <c r="A1268" s="2" t="s">
        <v>1174</v>
      </c>
      <c r="B1268" s="2">
        <v>63402071201</v>
      </c>
      <c r="C1268" s="2">
        <v>27.56138</v>
      </c>
      <c r="D1268" s="2">
        <v>30.047139999999999</v>
      </c>
      <c r="E1268" s="2" t="s">
        <v>24</v>
      </c>
      <c r="F1268" s="2">
        <v>9.0200000000000002E-2</v>
      </c>
      <c r="G1268" s="2" t="s">
        <v>25</v>
      </c>
      <c r="H1268" s="3">
        <v>41738</v>
      </c>
      <c r="I1268" s="2">
        <f t="shared" si="19"/>
        <v>1.0902000000000001</v>
      </c>
    </row>
    <row r="1269" spans="1:9">
      <c r="A1269" s="2" t="s">
        <v>1175</v>
      </c>
      <c r="B1269" s="2">
        <v>63402071101</v>
      </c>
      <c r="C1269" s="2">
        <v>27.46415</v>
      </c>
      <c r="D1269" s="2">
        <v>29.94115</v>
      </c>
      <c r="E1269" s="2" t="s">
        <v>24</v>
      </c>
      <c r="F1269" s="2">
        <v>9.0200000000000002E-2</v>
      </c>
      <c r="G1269" s="2" t="s">
        <v>25</v>
      </c>
      <c r="H1269" s="3">
        <v>41738</v>
      </c>
      <c r="I1269" s="2">
        <f t="shared" si="19"/>
        <v>1.0902000000000001</v>
      </c>
    </row>
    <row r="1270" spans="1:9">
      <c r="A1270" s="2" t="s">
        <v>1176</v>
      </c>
      <c r="B1270" s="2">
        <v>64764024060</v>
      </c>
      <c r="C1270" s="2">
        <v>4.4518899999999997</v>
      </c>
      <c r="D1270" s="2">
        <v>4.8524700000000003</v>
      </c>
      <c r="E1270" s="2" t="s">
        <v>24</v>
      </c>
      <c r="F1270" s="2">
        <v>0.09</v>
      </c>
      <c r="G1270" s="2" t="s">
        <v>25</v>
      </c>
      <c r="H1270" s="3">
        <v>41738</v>
      </c>
      <c r="I1270" s="2">
        <f t="shared" si="19"/>
        <v>1.0900000000000001</v>
      </c>
    </row>
    <row r="1271" spans="1:9">
      <c r="A1271" s="2" t="s">
        <v>1177</v>
      </c>
      <c r="B1271" s="2">
        <v>64764008060</v>
      </c>
      <c r="C1271" s="2">
        <v>4.4787999999999997</v>
      </c>
      <c r="D1271" s="2">
        <v>4.8818000000000001</v>
      </c>
      <c r="E1271" s="2" t="s">
        <v>24</v>
      </c>
      <c r="F1271" s="2">
        <v>0.09</v>
      </c>
      <c r="G1271" s="2" t="s">
        <v>25</v>
      </c>
      <c r="H1271" s="3">
        <v>41738</v>
      </c>
      <c r="I1271" s="2">
        <f t="shared" si="19"/>
        <v>1.0900000000000001</v>
      </c>
    </row>
    <row r="1272" spans="1:9">
      <c r="A1272" s="2" t="s">
        <v>1178</v>
      </c>
      <c r="B1272" s="2">
        <v>78061415</v>
      </c>
      <c r="C1272" s="2">
        <v>3.93066</v>
      </c>
      <c r="D1272" s="2">
        <v>4.3197999999999999</v>
      </c>
      <c r="E1272" s="2" t="s">
        <v>24</v>
      </c>
      <c r="F1272" s="2">
        <v>9.9000000000000005E-2</v>
      </c>
      <c r="G1272" s="2" t="s">
        <v>25</v>
      </c>
      <c r="H1272" s="3">
        <v>41738</v>
      </c>
      <c r="I1272" s="2">
        <f t="shared" si="19"/>
        <v>1.099</v>
      </c>
    </row>
    <row r="1273" spans="1:9">
      <c r="A1273" s="2" t="s">
        <v>110</v>
      </c>
      <c r="B1273" s="2">
        <v>430078327</v>
      </c>
      <c r="C1273" s="2">
        <v>4.4124400000000001</v>
      </c>
      <c r="D1273" s="2">
        <v>4.7689199999999996</v>
      </c>
      <c r="E1273" s="2" t="s">
        <v>24</v>
      </c>
      <c r="F1273" s="2">
        <v>8.0799999999999997E-2</v>
      </c>
      <c r="G1273" s="2" t="s">
        <v>25</v>
      </c>
      <c r="H1273" s="3">
        <v>41738</v>
      </c>
      <c r="I1273" s="2">
        <f t="shared" si="19"/>
        <v>1.0808</v>
      </c>
    </row>
    <row r="1274" spans="1:9">
      <c r="A1274" s="2" t="s">
        <v>49</v>
      </c>
      <c r="B1274" s="2">
        <v>24208062901</v>
      </c>
      <c r="C1274" s="2">
        <v>27.797129999999999</v>
      </c>
      <c r="D1274" s="2">
        <v>29.186699999999998</v>
      </c>
      <c r="E1274" s="2" t="s">
        <v>24</v>
      </c>
      <c r="F1274" s="2">
        <v>0.05</v>
      </c>
      <c r="G1274" s="2" t="s">
        <v>25</v>
      </c>
      <c r="H1274" s="3">
        <v>41738</v>
      </c>
      <c r="I1274" s="2">
        <f t="shared" si="19"/>
        <v>1.05</v>
      </c>
    </row>
    <row r="1275" spans="1:9">
      <c r="A1275" s="2" t="s">
        <v>49</v>
      </c>
      <c r="B1275" s="2">
        <v>24208062902</v>
      </c>
      <c r="C1275" s="2">
        <v>29.022649999999999</v>
      </c>
      <c r="D1275" s="2">
        <v>30.473500000000001</v>
      </c>
      <c r="E1275" s="2" t="s">
        <v>24</v>
      </c>
      <c r="F1275" s="2">
        <v>0.05</v>
      </c>
      <c r="G1275" s="2" t="s">
        <v>25</v>
      </c>
      <c r="H1275" s="3">
        <v>41738</v>
      </c>
      <c r="I1275" s="2">
        <f t="shared" si="19"/>
        <v>1.05</v>
      </c>
    </row>
    <row r="1276" spans="1:9">
      <c r="A1276" s="2" t="s">
        <v>50</v>
      </c>
      <c r="B1276" s="2">
        <v>24208044605</v>
      </c>
      <c r="C1276" s="2">
        <v>22.691939999999999</v>
      </c>
      <c r="D1276" s="2">
        <v>23.826309999999999</v>
      </c>
      <c r="E1276" s="2" t="s">
        <v>24</v>
      </c>
      <c r="F1276" s="2">
        <v>0.05</v>
      </c>
      <c r="G1276" s="2" t="s">
        <v>25</v>
      </c>
      <c r="H1276" s="3">
        <v>41738</v>
      </c>
      <c r="I1276" s="2">
        <f t="shared" si="19"/>
        <v>1.05</v>
      </c>
    </row>
    <row r="1277" spans="1:9">
      <c r="A1277" s="2" t="s">
        <v>251</v>
      </c>
      <c r="B1277" s="2">
        <v>63402091130</v>
      </c>
      <c r="C1277" s="2">
        <v>4.1762100000000002</v>
      </c>
      <c r="D1277" s="2">
        <v>4.4378500000000001</v>
      </c>
      <c r="E1277" s="2" t="s">
        <v>24</v>
      </c>
      <c r="F1277" s="2">
        <v>6.2700000000000006E-2</v>
      </c>
      <c r="G1277" s="2" t="s">
        <v>25</v>
      </c>
      <c r="H1277" s="3">
        <v>41738</v>
      </c>
      <c r="I1277" s="2">
        <f t="shared" si="19"/>
        <v>1.0627</v>
      </c>
    </row>
    <row r="1278" spans="1:9">
      <c r="A1278" s="2" t="s">
        <v>251</v>
      </c>
      <c r="B1278" s="2">
        <v>63402091164</v>
      </c>
      <c r="C1278" s="2">
        <v>4.1683899999999996</v>
      </c>
      <c r="D1278" s="2">
        <v>4.4295400000000003</v>
      </c>
      <c r="E1278" s="2" t="s">
        <v>24</v>
      </c>
      <c r="F1278" s="2">
        <v>6.2700000000000006E-2</v>
      </c>
      <c r="G1278" s="2" t="s">
        <v>25</v>
      </c>
      <c r="H1278" s="3">
        <v>41738</v>
      </c>
      <c r="I1278" s="2">
        <f t="shared" si="19"/>
        <v>1.0627</v>
      </c>
    </row>
    <row r="1279" spans="1:9">
      <c r="A1279" s="2" t="s">
        <v>1179</v>
      </c>
      <c r="B1279" s="2">
        <v>187520030</v>
      </c>
      <c r="C1279" s="2">
        <v>16.133120000000002</v>
      </c>
      <c r="D1279" s="2">
        <v>27.055399999999999</v>
      </c>
      <c r="E1279" s="2" t="s">
        <v>24</v>
      </c>
      <c r="F1279" s="2">
        <v>0.67700000000000005</v>
      </c>
      <c r="G1279" s="2" t="s">
        <v>25</v>
      </c>
      <c r="H1279" s="3">
        <v>41738</v>
      </c>
      <c r="I1279" s="2">
        <f t="shared" si="19"/>
        <v>1.677</v>
      </c>
    </row>
    <row r="1280" spans="1:9">
      <c r="A1280" s="2" t="s">
        <v>51</v>
      </c>
      <c r="B1280" s="2">
        <v>66715030</v>
      </c>
      <c r="C1280" s="2">
        <v>16.133120000000002</v>
      </c>
      <c r="D1280" s="2">
        <v>27.055399999999999</v>
      </c>
      <c r="E1280" s="2" t="s">
        <v>24</v>
      </c>
      <c r="F1280" s="2">
        <v>0.67700000000000005</v>
      </c>
      <c r="G1280" s="2" t="s">
        <v>25</v>
      </c>
      <c r="H1280" s="3">
        <v>41738</v>
      </c>
      <c r="I1280" s="2">
        <f t="shared" si="19"/>
        <v>1.677</v>
      </c>
    </row>
    <row r="1281" spans="1:9">
      <c r="A1281" s="2" t="s">
        <v>290</v>
      </c>
      <c r="B1281" s="2">
        <v>299384902</v>
      </c>
      <c r="C1281" s="2">
        <v>4.9821900000000001</v>
      </c>
      <c r="D1281" s="2">
        <v>5.4500700000000002</v>
      </c>
      <c r="E1281" s="2" t="s">
        <v>24</v>
      </c>
      <c r="F1281" s="2">
        <v>9.3899999999999997E-2</v>
      </c>
      <c r="G1281" s="2" t="s">
        <v>25</v>
      </c>
      <c r="H1281" s="3">
        <v>41738</v>
      </c>
      <c r="I1281" s="2">
        <f t="shared" si="19"/>
        <v>1.0939000000000001</v>
      </c>
    </row>
    <row r="1282" spans="1:9">
      <c r="A1282" s="2" t="s">
        <v>290</v>
      </c>
      <c r="B1282" s="2">
        <v>299384904</v>
      </c>
      <c r="C1282" s="2">
        <v>4.24641</v>
      </c>
      <c r="D1282" s="2">
        <v>4.6453600000000002</v>
      </c>
      <c r="E1282" s="2" t="s">
        <v>24</v>
      </c>
      <c r="F1282" s="2">
        <v>9.3899999999999997E-2</v>
      </c>
      <c r="G1282" s="2" t="s">
        <v>25</v>
      </c>
      <c r="H1282" s="3">
        <v>41738</v>
      </c>
      <c r="I1282" s="2">
        <f t="shared" si="19"/>
        <v>1.0939000000000001</v>
      </c>
    </row>
    <row r="1283" spans="1:9">
      <c r="A1283" s="2" t="s">
        <v>1180</v>
      </c>
      <c r="B1283" s="2">
        <v>13310011901</v>
      </c>
      <c r="C1283" s="2">
        <v>4.9870900000000002</v>
      </c>
      <c r="D1283" s="2">
        <v>5.2814100000000002</v>
      </c>
      <c r="E1283" s="2" t="s">
        <v>24</v>
      </c>
      <c r="F1283" s="2">
        <v>5.8999999999999997E-2</v>
      </c>
      <c r="G1283" s="2" t="s">
        <v>25</v>
      </c>
      <c r="H1283" s="3">
        <v>41738</v>
      </c>
      <c r="I1283" s="2">
        <f t="shared" ref="I1283:I1346" si="20">1+F1283</f>
        <v>1.0589999999999999</v>
      </c>
    </row>
    <row r="1284" spans="1:9">
      <c r="A1284" s="2" t="s">
        <v>117</v>
      </c>
      <c r="B1284" s="2">
        <v>430075327</v>
      </c>
      <c r="C1284" s="2">
        <v>2.13076</v>
      </c>
      <c r="D1284" s="2">
        <v>2.3043100000000001</v>
      </c>
      <c r="E1284" s="2" t="s">
        <v>24</v>
      </c>
      <c r="F1284" s="2">
        <v>8.14E-2</v>
      </c>
      <c r="G1284" s="2" t="s">
        <v>25</v>
      </c>
      <c r="H1284" s="3">
        <v>41738</v>
      </c>
      <c r="I1284" s="2">
        <f t="shared" si="20"/>
        <v>1.0813999999999999</v>
      </c>
    </row>
    <row r="1285" spans="1:9">
      <c r="A1285" s="2" t="s">
        <v>319</v>
      </c>
      <c r="B1285" s="2">
        <v>40076062405</v>
      </c>
      <c r="C1285" s="2">
        <v>82.590280000000007</v>
      </c>
      <c r="D1285" s="2">
        <v>94.873930000000001</v>
      </c>
      <c r="E1285" s="2" t="s">
        <v>24</v>
      </c>
      <c r="F1285" s="2">
        <v>0.1487</v>
      </c>
      <c r="G1285" s="2" t="s">
        <v>25</v>
      </c>
      <c r="H1285" s="3">
        <v>41738</v>
      </c>
      <c r="I1285" s="2">
        <f t="shared" si="20"/>
        <v>1.1487000000000001</v>
      </c>
    </row>
    <row r="1286" spans="1:9">
      <c r="A1286" s="2" t="s">
        <v>1181</v>
      </c>
      <c r="B1286" s="2">
        <v>64764017130</v>
      </c>
      <c r="C1286" s="2">
        <v>5.3833099999999998</v>
      </c>
      <c r="D1286" s="2">
        <v>5.9161000000000001</v>
      </c>
      <c r="E1286" s="2" t="s">
        <v>24</v>
      </c>
      <c r="F1286" s="2">
        <v>9.9000000000000005E-2</v>
      </c>
      <c r="G1286" s="2" t="s">
        <v>25</v>
      </c>
      <c r="H1286" s="3">
        <v>41738</v>
      </c>
      <c r="I1286" s="2">
        <f t="shared" si="20"/>
        <v>1.099</v>
      </c>
    </row>
    <row r="1287" spans="1:9">
      <c r="A1287" s="2" t="s">
        <v>1182</v>
      </c>
      <c r="B1287" s="2">
        <v>64764017530</v>
      </c>
      <c r="C1287" s="2">
        <v>5.4846700000000004</v>
      </c>
      <c r="D1287" s="2">
        <v>6.0274900000000002</v>
      </c>
      <c r="E1287" s="2" t="s">
        <v>24</v>
      </c>
      <c r="F1287" s="2">
        <v>9.9000000000000005E-2</v>
      </c>
      <c r="G1287" s="2" t="s">
        <v>25</v>
      </c>
      <c r="H1287" s="3">
        <v>41738</v>
      </c>
      <c r="I1287" s="2">
        <f t="shared" si="20"/>
        <v>1.099</v>
      </c>
    </row>
    <row r="1288" spans="1:9">
      <c r="A1288" s="2" t="s">
        <v>1183</v>
      </c>
      <c r="B1288" s="2">
        <v>59011045101</v>
      </c>
      <c r="C1288" s="2">
        <v>0.49474000000000001</v>
      </c>
      <c r="D1288" s="2">
        <v>0.53927999999999998</v>
      </c>
      <c r="E1288" s="2" t="s">
        <v>24</v>
      </c>
      <c r="F1288" s="2">
        <v>0.09</v>
      </c>
      <c r="G1288" s="2" t="s">
        <v>25</v>
      </c>
      <c r="H1288" s="3">
        <v>41738</v>
      </c>
      <c r="I1288" s="2">
        <f t="shared" si="20"/>
        <v>1.0900000000000001</v>
      </c>
    </row>
    <row r="1289" spans="1:9">
      <c r="A1289" s="2" t="s">
        <v>1184</v>
      </c>
      <c r="B1289" s="2">
        <v>59011045401</v>
      </c>
      <c r="C1289" s="2">
        <v>1.6674199999999999</v>
      </c>
      <c r="D1289" s="2">
        <v>1.81745</v>
      </c>
      <c r="E1289" s="2" t="s">
        <v>24</v>
      </c>
      <c r="F1289" s="2">
        <v>0.09</v>
      </c>
      <c r="G1289" s="2" t="s">
        <v>25</v>
      </c>
      <c r="H1289" s="3">
        <v>41738</v>
      </c>
      <c r="I1289" s="2">
        <f t="shared" si="20"/>
        <v>1.0900000000000001</v>
      </c>
    </row>
    <row r="1290" spans="1:9">
      <c r="A1290" s="2" t="s">
        <v>1185</v>
      </c>
      <c r="B1290" s="2">
        <v>59011045810</v>
      </c>
      <c r="C1290" s="2">
        <v>3.1333299999999999</v>
      </c>
      <c r="D1290" s="2">
        <v>3.41533</v>
      </c>
      <c r="E1290" s="2" t="s">
        <v>24</v>
      </c>
      <c r="F1290" s="2">
        <v>0.09</v>
      </c>
      <c r="G1290" s="2" t="s">
        <v>25</v>
      </c>
      <c r="H1290" s="3">
        <v>41738</v>
      </c>
      <c r="I1290" s="2">
        <f t="shared" si="20"/>
        <v>1.0900000000000001</v>
      </c>
    </row>
    <row r="1291" spans="1:9">
      <c r="A1291" s="2" t="s">
        <v>1186</v>
      </c>
      <c r="B1291" s="2">
        <v>430011520</v>
      </c>
      <c r="C1291" s="2">
        <v>18.57104</v>
      </c>
      <c r="D1291" s="2">
        <v>20.411249999999999</v>
      </c>
      <c r="E1291" s="2" t="s">
        <v>24</v>
      </c>
      <c r="F1291" s="2">
        <v>9.9099999999999994E-2</v>
      </c>
      <c r="G1291" s="2" t="s">
        <v>25</v>
      </c>
      <c r="H1291" s="3">
        <v>41738</v>
      </c>
      <c r="I1291" s="2">
        <f t="shared" si="20"/>
        <v>1.0991</v>
      </c>
    </row>
    <row r="1292" spans="1:9">
      <c r="A1292" s="2" t="s">
        <v>1187</v>
      </c>
      <c r="B1292" s="2">
        <v>430011420</v>
      </c>
      <c r="C1292" s="2">
        <v>24.505299999999998</v>
      </c>
      <c r="D1292" s="2">
        <v>26.933779999999999</v>
      </c>
      <c r="E1292" s="2" t="s">
        <v>24</v>
      </c>
      <c r="F1292" s="2">
        <v>9.9099999999999994E-2</v>
      </c>
      <c r="G1292" s="2" t="s">
        <v>25</v>
      </c>
      <c r="H1292" s="3">
        <v>41738</v>
      </c>
      <c r="I1292" s="2">
        <f t="shared" si="20"/>
        <v>1.0991</v>
      </c>
    </row>
    <row r="1293" spans="1:9">
      <c r="A1293" s="2" t="s">
        <v>1188</v>
      </c>
      <c r="B1293" s="2">
        <v>78050315</v>
      </c>
      <c r="C1293" s="2">
        <v>10.048679999999999</v>
      </c>
      <c r="D1293" s="2">
        <v>11.0434</v>
      </c>
      <c r="E1293" s="2" t="s">
        <v>24</v>
      </c>
      <c r="F1293" s="2">
        <v>9.9000000000000005E-2</v>
      </c>
      <c r="G1293" s="2" t="s">
        <v>25</v>
      </c>
      <c r="H1293" s="3">
        <v>41738</v>
      </c>
      <c r="I1293" s="2">
        <f t="shared" si="20"/>
        <v>1.099</v>
      </c>
    </row>
    <row r="1294" spans="1:9">
      <c r="A1294" s="2" t="s">
        <v>1189</v>
      </c>
      <c r="B1294" s="2">
        <v>78050115</v>
      </c>
      <c r="C1294" s="2">
        <v>10.094900000000001</v>
      </c>
      <c r="D1294" s="2">
        <v>11.094189999999999</v>
      </c>
      <c r="E1294" s="2" t="s">
        <v>24</v>
      </c>
      <c r="F1294" s="2">
        <v>9.9000000000000005E-2</v>
      </c>
      <c r="G1294" s="2" t="s">
        <v>25</v>
      </c>
      <c r="H1294" s="3">
        <v>41738</v>
      </c>
      <c r="I1294" s="2">
        <f t="shared" si="20"/>
        <v>1.099</v>
      </c>
    </row>
    <row r="1295" spans="1:9">
      <c r="A1295" s="2" t="s">
        <v>1190</v>
      </c>
      <c r="B1295" s="2">
        <v>78050215</v>
      </c>
      <c r="C1295" s="2">
        <v>10.141</v>
      </c>
      <c r="D1295" s="2">
        <v>11.14486</v>
      </c>
      <c r="E1295" s="2" t="s">
        <v>24</v>
      </c>
      <c r="F1295" s="2">
        <v>9.9000000000000005E-2</v>
      </c>
      <c r="G1295" s="2" t="s">
        <v>25</v>
      </c>
      <c r="H1295" s="3">
        <v>41738</v>
      </c>
      <c r="I1295" s="2">
        <f t="shared" si="20"/>
        <v>1.099</v>
      </c>
    </row>
    <row r="1296" spans="1:9">
      <c r="A1296" s="2" t="s">
        <v>1191</v>
      </c>
      <c r="B1296" s="2">
        <v>78048915</v>
      </c>
      <c r="C1296" s="2">
        <v>4.8984100000000002</v>
      </c>
      <c r="D1296" s="2">
        <v>5.6281699999999999</v>
      </c>
      <c r="E1296" s="2" t="s">
        <v>24</v>
      </c>
      <c r="F1296" s="2">
        <v>0.14899999999999999</v>
      </c>
      <c r="G1296" s="2" t="s">
        <v>25</v>
      </c>
      <c r="H1296" s="3">
        <v>41738</v>
      </c>
      <c r="I1296" s="2">
        <f t="shared" si="20"/>
        <v>1.149</v>
      </c>
    </row>
    <row r="1297" spans="1:9">
      <c r="A1297" s="2" t="s">
        <v>1192</v>
      </c>
      <c r="B1297" s="2">
        <v>78049115</v>
      </c>
      <c r="C1297" s="2">
        <v>6.2283499999999998</v>
      </c>
      <c r="D1297" s="2">
        <v>7.1563100000000004</v>
      </c>
      <c r="E1297" s="2" t="s">
        <v>24</v>
      </c>
      <c r="F1297" s="2">
        <v>0.14899999999999999</v>
      </c>
      <c r="G1297" s="2" t="s">
        <v>25</v>
      </c>
      <c r="H1297" s="3">
        <v>41738</v>
      </c>
      <c r="I1297" s="2">
        <f t="shared" si="20"/>
        <v>1.149</v>
      </c>
    </row>
    <row r="1298" spans="1:9">
      <c r="A1298" s="2" t="s">
        <v>1193</v>
      </c>
      <c r="B1298" s="2">
        <v>78048815</v>
      </c>
      <c r="C1298" s="2">
        <v>4.3106299999999997</v>
      </c>
      <c r="D1298" s="2">
        <v>4.95275</v>
      </c>
      <c r="E1298" s="2" t="s">
        <v>24</v>
      </c>
      <c r="F1298" s="2">
        <v>0.14899999999999999</v>
      </c>
      <c r="G1298" s="2" t="s">
        <v>25</v>
      </c>
      <c r="H1298" s="3">
        <v>41738</v>
      </c>
      <c r="I1298" s="2">
        <f t="shared" si="20"/>
        <v>1.149</v>
      </c>
    </row>
    <row r="1299" spans="1:9">
      <c r="A1299" s="2" t="s">
        <v>1194</v>
      </c>
      <c r="B1299" s="2">
        <v>78049015</v>
      </c>
      <c r="C1299" s="2">
        <v>5.4504700000000001</v>
      </c>
      <c r="D1299" s="2">
        <v>6.2625400000000004</v>
      </c>
      <c r="E1299" s="2" t="s">
        <v>24</v>
      </c>
      <c r="F1299" s="2">
        <v>0.14899999999999999</v>
      </c>
      <c r="G1299" s="2" t="s">
        <v>25</v>
      </c>
      <c r="H1299" s="3">
        <v>41738</v>
      </c>
      <c r="I1299" s="2">
        <f t="shared" si="20"/>
        <v>1.149</v>
      </c>
    </row>
    <row r="1300" spans="1:9">
      <c r="A1300" s="2" t="s">
        <v>1195</v>
      </c>
      <c r="B1300" s="2">
        <v>78056115</v>
      </c>
      <c r="C1300" s="2">
        <v>4.8721500000000004</v>
      </c>
      <c r="D1300" s="2">
        <v>5.5979999999999999</v>
      </c>
      <c r="E1300" s="2" t="s">
        <v>24</v>
      </c>
      <c r="F1300" s="2">
        <v>0.14899999999999999</v>
      </c>
      <c r="G1300" s="2" t="s">
        <v>25</v>
      </c>
      <c r="H1300" s="3">
        <v>41738</v>
      </c>
      <c r="I1300" s="2">
        <f t="shared" si="20"/>
        <v>1.149</v>
      </c>
    </row>
    <row r="1301" spans="1:9">
      <c r="A1301" s="2" t="s">
        <v>1196</v>
      </c>
      <c r="B1301" s="2">
        <v>78056215</v>
      </c>
      <c r="C1301" s="2">
        <v>4.8971200000000001</v>
      </c>
      <c r="D1301" s="2">
        <v>5.62669</v>
      </c>
      <c r="E1301" s="2" t="s">
        <v>24</v>
      </c>
      <c r="F1301" s="2">
        <v>0.14899999999999999</v>
      </c>
      <c r="G1301" s="2" t="s">
        <v>25</v>
      </c>
      <c r="H1301" s="3">
        <v>41738</v>
      </c>
      <c r="I1301" s="2">
        <f t="shared" si="20"/>
        <v>1.149</v>
      </c>
    </row>
    <row r="1302" spans="1:9">
      <c r="A1302" s="2" t="s">
        <v>1197</v>
      </c>
      <c r="B1302" s="2">
        <v>78056315</v>
      </c>
      <c r="C1302" s="2">
        <v>6.2476799999999999</v>
      </c>
      <c r="D1302" s="2">
        <v>7.1785199999999998</v>
      </c>
      <c r="E1302" s="2" t="s">
        <v>24</v>
      </c>
      <c r="F1302" s="2">
        <v>0.14899999999999999</v>
      </c>
      <c r="G1302" s="2" t="s">
        <v>25</v>
      </c>
      <c r="H1302" s="3">
        <v>41738</v>
      </c>
      <c r="I1302" s="2">
        <f t="shared" si="20"/>
        <v>1.149</v>
      </c>
    </row>
    <row r="1303" spans="1:9">
      <c r="A1303" s="2" t="s">
        <v>1198</v>
      </c>
      <c r="B1303" s="2">
        <v>78055915</v>
      </c>
      <c r="C1303" s="2">
        <v>4.26614</v>
      </c>
      <c r="D1303" s="2">
        <v>4.9016299999999999</v>
      </c>
      <c r="E1303" s="2" t="s">
        <v>24</v>
      </c>
      <c r="F1303" s="2">
        <v>0.14899999999999999</v>
      </c>
      <c r="G1303" s="2" t="s">
        <v>25</v>
      </c>
      <c r="H1303" s="3">
        <v>41738</v>
      </c>
      <c r="I1303" s="2">
        <f t="shared" si="20"/>
        <v>1.149</v>
      </c>
    </row>
    <row r="1304" spans="1:9">
      <c r="A1304" s="2" t="s">
        <v>1199</v>
      </c>
      <c r="B1304" s="2">
        <v>78056015</v>
      </c>
      <c r="C1304" s="2">
        <v>4.2523499999999999</v>
      </c>
      <c r="D1304" s="2">
        <v>4.8857699999999999</v>
      </c>
      <c r="E1304" s="2" t="s">
        <v>24</v>
      </c>
      <c r="F1304" s="2">
        <v>0.14899999999999999</v>
      </c>
      <c r="G1304" s="2" t="s">
        <v>25</v>
      </c>
      <c r="H1304" s="3">
        <v>41738</v>
      </c>
      <c r="I1304" s="2">
        <f t="shared" si="20"/>
        <v>1.149</v>
      </c>
    </row>
    <row r="1305" spans="1:9">
      <c r="A1305" s="2" t="s">
        <v>1200</v>
      </c>
      <c r="B1305" s="2">
        <v>18860010401</v>
      </c>
      <c r="C1305" s="2">
        <v>10.424469999999999</v>
      </c>
      <c r="D1305" s="2">
        <v>12.230829999999999</v>
      </c>
      <c r="E1305" s="2" t="s">
        <v>24</v>
      </c>
      <c r="F1305" s="2">
        <v>0.17330000000000001</v>
      </c>
      <c r="G1305" s="2" t="s">
        <v>25</v>
      </c>
      <c r="H1305" s="3">
        <v>41738</v>
      </c>
      <c r="I1305" s="2">
        <f t="shared" si="20"/>
        <v>1.1733</v>
      </c>
    </row>
    <row r="1306" spans="1:9">
      <c r="A1306" s="2" t="s">
        <v>1201</v>
      </c>
      <c r="B1306" s="2">
        <v>18860010601</v>
      </c>
      <c r="C1306" s="2">
        <v>16.64668</v>
      </c>
      <c r="D1306" s="2">
        <v>19.809480000000001</v>
      </c>
      <c r="E1306" s="2" t="s">
        <v>24</v>
      </c>
      <c r="F1306" s="2">
        <v>0.19</v>
      </c>
      <c r="G1306" s="2" t="s">
        <v>25</v>
      </c>
      <c r="H1306" s="3">
        <v>41738</v>
      </c>
      <c r="I1306" s="2">
        <f t="shared" si="20"/>
        <v>1.19</v>
      </c>
    </row>
    <row r="1307" spans="1:9">
      <c r="A1307" s="2" t="s">
        <v>1202</v>
      </c>
      <c r="B1307" s="2">
        <v>52544008001</v>
      </c>
      <c r="C1307" s="2">
        <v>2.1862300000000001</v>
      </c>
      <c r="D1307" s="2">
        <v>2.3595899999999999</v>
      </c>
      <c r="E1307" s="2" t="s">
        <v>24</v>
      </c>
      <c r="F1307" s="2">
        <v>7.9299999999999995E-2</v>
      </c>
      <c r="G1307" s="2" t="s">
        <v>25</v>
      </c>
      <c r="H1307" s="3">
        <v>41738</v>
      </c>
      <c r="I1307" s="2">
        <f t="shared" si="20"/>
        <v>1.0792999999999999</v>
      </c>
    </row>
    <row r="1308" spans="1:9">
      <c r="A1308" s="2" t="s">
        <v>1203</v>
      </c>
      <c r="B1308" s="2">
        <v>54092051302</v>
      </c>
      <c r="C1308" s="2">
        <v>7.7606599999999997</v>
      </c>
      <c r="D1308" s="2">
        <v>8.3815899999999992</v>
      </c>
      <c r="E1308" s="2" t="s">
        <v>24</v>
      </c>
      <c r="F1308" s="2">
        <v>0.08</v>
      </c>
      <c r="G1308" s="2" t="s">
        <v>25</v>
      </c>
      <c r="H1308" s="3">
        <v>41738</v>
      </c>
      <c r="I1308" s="2">
        <f t="shared" si="20"/>
        <v>1.08</v>
      </c>
    </row>
    <row r="1309" spans="1:9">
      <c r="A1309" s="2" t="s">
        <v>1204</v>
      </c>
      <c r="B1309" s="2">
        <v>54092051502</v>
      </c>
      <c r="C1309" s="2">
        <v>7.75997</v>
      </c>
      <c r="D1309" s="2">
        <v>8.3808399999999992</v>
      </c>
      <c r="E1309" s="2" t="s">
        <v>24</v>
      </c>
      <c r="F1309" s="2">
        <v>0.08</v>
      </c>
      <c r="G1309" s="2" t="s">
        <v>25</v>
      </c>
      <c r="H1309" s="3">
        <v>41738</v>
      </c>
      <c r="I1309" s="2">
        <f t="shared" si="20"/>
        <v>1.08</v>
      </c>
    </row>
    <row r="1310" spans="1:9">
      <c r="A1310" s="2" t="s">
        <v>1205</v>
      </c>
      <c r="B1310" s="2">
        <v>54092051702</v>
      </c>
      <c r="C1310" s="2">
        <v>7.7301399999999996</v>
      </c>
      <c r="D1310" s="2">
        <v>8.34863</v>
      </c>
      <c r="E1310" s="2" t="s">
        <v>24</v>
      </c>
      <c r="F1310" s="2">
        <v>0.08</v>
      </c>
      <c r="G1310" s="2" t="s">
        <v>25</v>
      </c>
      <c r="H1310" s="3">
        <v>41738</v>
      </c>
      <c r="I1310" s="2">
        <f t="shared" si="20"/>
        <v>1.08</v>
      </c>
    </row>
    <row r="1311" spans="1:9">
      <c r="A1311" s="2" t="s">
        <v>1206</v>
      </c>
      <c r="B1311" s="2">
        <v>54092051902</v>
      </c>
      <c r="C1311" s="2">
        <v>7.7823700000000002</v>
      </c>
      <c r="D1311" s="2">
        <v>8.40503</v>
      </c>
      <c r="E1311" s="2" t="s">
        <v>24</v>
      </c>
      <c r="F1311" s="2">
        <v>0.08</v>
      </c>
      <c r="G1311" s="2" t="s">
        <v>25</v>
      </c>
      <c r="H1311" s="3">
        <v>41738</v>
      </c>
      <c r="I1311" s="2">
        <f t="shared" si="20"/>
        <v>1.08</v>
      </c>
    </row>
    <row r="1312" spans="1:9">
      <c r="A1312" s="2" t="s">
        <v>1207</v>
      </c>
      <c r="B1312" s="2">
        <v>50458055401</v>
      </c>
      <c r="C1312" s="2">
        <v>21.291399999999999</v>
      </c>
      <c r="D1312" s="2">
        <v>23.399249999999999</v>
      </c>
      <c r="E1312" s="2" t="s">
        <v>24</v>
      </c>
      <c r="F1312" s="2">
        <v>9.9000000000000005E-2</v>
      </c>
      <c r="G1312" s="2" t="s">
        <v>25</v>
      </c>
      <c r="H1312" s="3">
        <v>41738</v>
      </c>
      <c r="I1312" s="2">
        <f t="shared" si="20"/>
        <v>1.099</v>
      </c>
    </row>
    <row r="1313" spans="1:9">
      <c r="A1313" s="2" t="s">
        <v>1208</v>
      </c>
      <c r="B1313" s="2">
        <v>50458055001</v>
      </c>
      <c r="C1313" s="2">
        <v>21.397680000000001</v>
      </c>
      <c r="D1313" s="2">
        <v>23.51606</v>
      </c>
      <c r="E1313" s="2" t="s">
        <v>24</v>
      </c>
      <c r="F1313" s="2">
        <v>9.9000000000000005E-2</v>
      </c>
      <c r="G1313" s="2" t="s">
        <v>25</v>
      </c>
      <c r="H1313" s="3">
        <v>41738</v>
      </c>
      <c r="I1313" s="2">
        <f t="shared" si="20"/>
        <v>1.099</v>
      </c>
    </row>
    <row r="1314" spans="1:9">
      <c r="A1314" s="2" t="s">
        <v>1209</v>
      </c>
      <c r="B1314" s="2">
        <v>50458055101</v>
      </c>
      <c r="C1314" s="2">
        <v>21.576409999999999</v>
      </c>
      <c r="D1314" s="2">
        <v>23.712479999999999</v>
      </c>
      <c r="E1314" s="2" t="s">
        <v>24</v>
      </c>
      <c r="F1314" s="2">
        <v>9.9000000000000005E-2</v>
      </c>
      <c r="G1314" s="2" t="s">
        <v>25</v>
      </c>
      <c r="H1314" s="3">
        <v>41738</v>
      </c>
      <c r="I1314" s="2">
        <f t="shared" si="20"/>
        <v>1.099</v>
      </c>
    </row>
    <row r="1315" spans="1:9">
      <c r="A1315" s="2" t="s">
        <v>1210</v>
      </c>
      <c r="B1315" s="2">
        <v>50458055201</v>
      </c>
      <c r="C1315" s="2">
        <v>32.287529999999997</v>
      </c>
      <c r="D1315" s="2">
        <v>35.483989999999999</v>
      </c>
      <c r="E1315" s="2" t="s">
        <v>24</v>
      </c>
      <c r="F1315" s="2">
        <v>9.9000000000000005E-2</v>
      </c>
      <c r="G1315" s="2" t="s">
        <v>25</v>
      </c>
      <c r="H1315" s="3">
        <v>41738</v>
      </c>
      <c r="I1315" s="2">
        <f t="shared" si="20"/>
        <v>1.099</v>
      </c>
    </row>
    <row r="1316" spans="1:9">
      <c r="A1316" s="2" t="s">
        <v>64</v>
      </c>
      <c r="B1316" s="2">
        <v>24208000401</v>
      </c>
      <c r="C1316" s="2">
        <v>41.95317</v>
      </c>
      <c r="D1316" s="2">
        <v>44.05209</v>
      </c>
      <c r="E1316" s="2" t="s">
        <v>24</v>
      </c>
      <c r="F1316" s="2">
        <v>0.05</v>
      </c>
      <c r="G1316" s="2" t="s">
        <v>25</v>
      </c>
      <c r="H1316" s="3">
        <v>41738</v>
      </c>
      <c r="I1316" s="2">
        <f t="shared" si="20"/>
        <v>1.05</v>
      </c>
    </row>
    <row r="1317" spans="1:9">
      <c r="A1317" s="2" t="s">
        <v>64</v>
      </c>
      <c r="B1317" s="2">
        <v>24208000403</v>
      </c>
      <c r="C1317" s="2">
        <v>42.14996</v>
      </c>
      <c r="D1317" s="2">
        <v>44.256619999999998</v>
      </c>
      <c r="E1317" s="2" t="s">
        <v>24</v>
      </c>
      <c r="F1317" s="2">
        <v>0.05</v>
      </c>
      <c r="G1317" s="2" t="s">
        <v>25</v>
      </c>
      <c r="H1317" s="3">
        <v>41738</v>
      </c>
      <c r="I1317" s="2">
        <f t="shared" si="20"/>
        <v>1.05</v>
      </c>
    </row>
    <row r="1318" spans="1:9">
      <c r="A1318" s="2" t="s">
        <v>1211</v>
      </c>
      <c r="B1318" s="2">
        <v>46987041011</v>
      </c>
      <c r="C1318" s="2">
        <v>4.8821700000000003</v>
      </c>
      <c r="D1318" s="2">
        <v>5.61259</v>
      </c>
      <c r="E1318" s="2" t="s">
        <v>24</v>
      </c>
      <c r="F1318" s="2">
        <v>0.14960000000000001</v>
      </c>
      <c r="G1318" s="2" t="s">
        <v>25</v>
      </c>
      <c r="H1318" s="3">
        <v>41738</v>
      </c>
      <c r="I1318" s="2">
        <f t="shared" si="20"/>
        <v>1.1496</v>
      </c>
    </row>
    <row r="1319" spans="1:9">
      <c r="A1319" s="2" t="s">
        <v>1212</v>
      </c>
      <c r="B1319" s="2">
        <v>46987032411</v>
      </c>
      <c r="C1319" s="2">
        <v>19.52168</v>
      </c>
      <c r="D1319" s="2">
        <v>22.45091</v>
      </c>
      <c r="E1319" s="2" t="s">
        <v>24</v>
      </c>
      <c r="F1319" s="2">
        <v>0.15010000000000001</v>
      </c>
      <c r="G1319" s="2" t="s">
        <v>25</v>
      </c>
      <c r="H1319" s="3">
        <v>41738</v>
      </c>
      <c r="I1319" s="2">
        <f t="shared" si="20"/>
        <v>1.1501000000000001</v>
      </c>
    </row>
    <row r="1320" spans="1:9">
      <c r="A1320" s="2" t="s">
        <v>1213</v>
      </c>
      <c r="B1320" s="2">
        <v>46987032211</v>
      </c>
      <c r="C1320" s="2">
        <v>5.4795999999999996</v>
      </c>
      <c r="D1320" s="2">
        <v>6.3000600000000002</v>
      </c>
      <c r="E1320" s="2" t="s">
        <v>24</v>
      </c>
      <c r="F1320" s="2">
        <v>0.1497</v>
      </c>
      <c r="G1320" s="2" t="s">
        <v>25</v>
      </c>
      <c r="H1320" s="3">
        <v>41738</v>
      </c>
      <c r="I1320" s="2">
        <f t="shared" si="20"/>
        <v>1.1496999999999999</v>
      </c>
    </row>
    <row r="1321" spans="1:9">
      <c r="A1321" s="2" t="s">
        <v>1214</v>
      </c>
      <c r="B1321" s="2">
        <v>46987032511</v>
      </c>
      <c r="C1321" s="2">
        <v>5.8761000000000001</v>
      </c>
      <c r="D1321" s="2">
        <v>6.7623300000000004</v>
      </c>
      <c r="E1321" s="2" t="s">
        <v>24</v>
      </c>
      <c r="F1321" s="2">
        <v>0.15079999999999999</v>
      </c>
      <c r="G1321" s="2" t="s">
        <v>25</v>
      </c>
      <c r="H1321" s="3">
        <v>41738</v>
      </c>
      <c r="I1321" s="2">
        <f t="shared" si="20"/>
        <v>1.1508</v>
      </c>
    </row>
    <row r="1322" spans="1:9">
      <c r="A1322" s="2" t="s">
        <v>1215</v>
      </c>
      <c r="B1322" s="2">
        <v>46987032311</v>
      </c>
      <c r="C1322" s="2">
        <v>9.9934899999999995</v>
      </c>
      <c r="D1322" s="2">
        <v>11.492509999999999</v>
      </c>
      <c r="E1322" s="2" t="s">
        <v>24</v>
      </c>
      <c r="F1322" s="2">
        <v>0.15</v>
      </c>
      <c r="G1322" s="2" t="s">
        <v>25</v>
      </c>
      <c r="H1322" s="3">
        <v>41738</v>
      </c>
      <c r="I1322" s="2">
        <f t="shared" si="20"/>
        <v>1.1499999999999999</v>
      </c>
    </row>
    <row r="1323" spans="1:9">
      <c r="A1323" s="2" t="s">
        <v>1216</v>
      </c>
      <c r="B1323" s="2">
        <v>46987032611</v>
      </c>
      <c r="C1323" s="2">
        <v>11.965339999999999</v>
      </c>
      <c r="D1323" s="2">
        <v>13.758699999999999</v>
      </c>
      <c r="E1323" s="2" t="s">
        <v>24</v>
      </c>
      <c r="F1323" s="2">
        <v>0.14990000000000001</v>
      </c>
      <c r="G1323" s="2" t="s">
        <v>25</v>
      </c>
      <c r="H1323" s="3">
        <v>41738</v>
      </c>
      <c r="I1323" s="2">
        <f t="shared" si="20"/>
        <v>1.1498999999999999</v>
      </c>
    </row>
    <row r="1324" spans="1:9">
      <c r="A1324" s="2" t="s">
        <v>1217</v>
      </c>
      <c r="B1324" s="2">
        <v>46987041211</v>
      </c>
      <c r="C1324" s="2">
        <v>15.76487</v>
      </c>
      <c r="D1324" s="2">
        <v>18.130549999999999</v>
      </c>
      <c r="E1324" s="2" t="s">
        <v>24</v>
      </c>
      <c r="F1324" s="2">
        <v>0.15010000000000001</v>
      </c>
      <c r="G1324" s="2" t="s">
        <v>25</v>
      </c>
      <c r="H1324" s="3">
        <v>41738</v>
      </c>
      <c r="I1324" s="2">
        <f t="shared" si="20"/>
        <v>1.1501000000000001</v>
      </c>
    </row>
    <row r="1325" spans="1:9">
      <c r="A1325" s="2" t="s">
        <v>425</v>
      </c>
      <c r="B1325" s="2">
        <v>63402031230</v>
      </c>
      <c r="C1325" s="2">
        <v>32.113489999999999</v>
      </c>
      <c r="D1325" s="2">
        <v>33.689619999999998</v>
      </c>
      <c r="E1325" s="2" t="s">
        <v>24</v>
      </c>
      <c r="F1325" s="2">
        <v>4.9099999999999998E-2</v>
      </c>
      <c r="G1325" s="2" t="s">
        <v>25</v>
      </c>
      <c r="H1325" s="3">
        <v>41738</v>
      </c>
      <c r="I1325" s="2">
        <f t="shared" si="20"/>
        <v>1.0490999999999999</v>
      </c>
    </row>
    <row r="1326" spans="1:9">
      <c r="A1326" s="2" t="s">
        <v>426</v>
      </c>
      <c r="B1326" s="2">
        <v>63402030230</v>
      </c>
      <c r="C1326" s="2">
        <v>21.842569999999998</v>
      </c>
      <c r="D1326" s="2">
        <v>22.91264</v>
      </c>
      <c r="E1326" s="2" t="s">
        <v>24</v>
      </c>
      <c r="F1326" s="2">
        <v>4.9000000000000002E-2</v>
      </c>
      <c r="G1326" s="2" t="s">
        <v>25</v>
      </c>
      <c r="H1326" s="3">
        <v>41738</v>
      </c>
      <c r="I1326" s="2">
        <f t="shared" si="20"/>
        <v>1.0489999999999999</v>
      </c>
    </row>
    <row r="1327" spans="1:9">
      <c r="A1327" s="2" t="s">
        <v>427</v>
      </c>
      <c r="B1327" s="2">
        <v>63402030410</v>
      </c>
      <c r="C1327" s="2">
        <v>21.83541</v>
      </c>
      <c r="D1327" s="2">
        <v>22.90513</v>
      </c>
      <c r="E1327" s="2" t="s">
        <v>24</v>
      </c>
      <c r="F1327" s="2">
        <v>4.9000000000000002E-2</v>
      </c>
      <c r="G1327" s="2" t="s">
        <v>25</v>
      </c>
      <c r="H1327" s="3">
        <v>41738</v>
      </c>
      <c r="I1327" s="2">
        <f t="shared" si="20"/>
        <v>1.0489999999999999</v>
      </c>
    </row>
    <row r="1328" spans="1:9">
      <c r="A1328" s="2" t="s">
        <v>1218</v>
      </c>
      <c r="B1328" s="2">
        <v>63402030630</v>
      </c>
      <c r="C1328" s="2">
        <v>21.439530000000001</v>
      </c>
      <c r="D1328" s="2">
        <v>22.48986</v>
      </c>
      <c r="E1328" s="2" t="s">
        <v>24</v>
      </c>
      <c r="F1328" s="2">
        <v>4.9000000000000002E-2</v>
      </c>
      <c r="G1328" s="2" t="s">
        <v>25</v>
      </c>
      <c r="H1328" s="3">
        <v>41738</v>
      </c>
      <c r="I1328" s="2">
        <f t="shared" si="20"/>
        <v>1.0489999999999999</v>
      </c>
    </row>
    <row r="1329" spans="1:9">
      <c r="A1329" s="2" t="s">
        <v>428</v>
      </c>
      <c r="B1329" s="2">
        <v>63402030810</v>
      </c>
      <c r="C1329" s="2">
        <v>21.68374</v>
      </c>
      <c r="D1329" s="2">
        <v>22.746030000000001</v>
      </c>
      <c r="E1329" s="2" t="s">
        <v>24</v>
      </c>
      <c r="F1329" s="2">
        <v>4.9000000000000002E-2</v>
      </c>
      <c r="G1329" s="2" t="s">
        <v>25</v>
      </c>
      <c r="H1329" s="3">
        <v>41738</v>
      </c>
      <c r="I1329" s="2">
        <f t="shared" si="20"/>
        <v>1.0489999999999999</v>
      </c>
    </row>
    <row r="1330" spans="1:9">
      <c r="A1330" s="2" t="s">
        <v>1219</v>
      </c>
      <c r="B1330" s="2">
        <v>430042014</v>
      </c>
      <c r="C1330" s="2">
        <v>2.85182</v>
      </c>
      <c r="D1330" s="2">
        <v>3.0883500000000002</v>
      </c>
      <c r="E1330" s="2" t="s">
        <v>24</v>
      </c>
      <c r="F1330" s="2">
        <v>8.2900000000000001E-2</v>
      </c>
      <c r="G1330" s="2" t="s">
        <v>25</v>
      </c>
      <c r="H1330" s="3">
        <v>41738</v>
      </c>
      <c r="I1330" s="2">
        <f t="shared" si="20"/>
        <v>1.0829</v>
      </c>
    </row>
    <row r="1331" spans="1:9">
      <c r="A1331" s="2" t="s">
        <v>67</v>
      </c>
      <c r="B1331" s="2">
        <v>24208044335</v>
      </c>
      <c r="C1331" s="2">
        <v>50.995660000000001</v>
      </c>
      <c r="D1331" s="2">
        <v>53.546979999999998</v>
      </c>
      <c r="E1331" s="2" t="s">
        <v>24</v>
      </c>
      <c r="F1331" s="2">
        <v>0.05</v>
      </c>
      <c r="G1331" s="2" t="s">
        <v>25</v>
      </c>
      <c r="H1331" s="3">
        <v>41738</v>
      </c>
      <c r="I1331" s="2">
        <f t="shared" si="20"/>
        <v>1.05</v>
      </c>
    </row>
    <row r="1332" spans="1:9">
      <c r="A1332" s="2" t="s">
        <v>68</v>
      </c>
      <c r="B1332" s="2">
        <v>24208050307</v>
      </c>
      <c r="C1332" s="2">
        <v>25.678930000000001</v>
      </c>
      <c r="D1332" s="2">
        <v>26.578469999999999</v>
      </c>
      <c r="E1332" s="2" t="s">
        <v>24</v>
      </c>
      <c r="F1332" s="2">
        <v>3.5000000000000003E-2</v>
      </c>
      <c r="G1332" s="2" t="s">
        <v>25</v>
      </c>
      <c r="H1332" s="3">
        <v>41738</v>
      </c>
      <c r="I1332" s="2">
        <f t="shared" si="20"/>
        <v>1.0349999999999999</v>
      </c>
    </row>
    <row r="1333" spans="1:9">
      <c r="A1333" s="2" t="s">
        <v>1220</v>
      </c>
      <c r="B1333" s="2">
        <v>173078302</v>
      </c>
      <c r="C1333" s="2">
        <v>1.7051499999999999</v>
      </c>
      <c r="D1333" s="2">
        <v>1.8586100000000001</v>
      </c>
      <c r="E1333" s="2" t="s">
        <v>24</v>
      </c>
      <c r="F1333" s="2">
        <v>0.09</v>
      </c>
      <c r="G1333" s="2" t="s">
        <v>25</v>
      </c>
      <c r="H1333" s="3">
        <v>41738</v>
      </c>
      <c r="I1333" s="2">
        <f t="shared" si="20"/>
        <v>1.0900000000000001</v>
      </c>
    </row>
    <row r="1334" spans="1:9">
      <c r="A1334" s="2" t="s">
        <v>1221</v>
      </c>
      <c r="B1334" s="2">
        <v>430053550</v>
      </c>
      <c r="C1334" s="2">
        <v>2.8569499999999999</v>
      </c>
      <c r="D1334" s="2">
        <v>3.0939100000000002</v>
      </c>
      <c r="E1334" s="2" t="s">
        <v>24</v>
      </c>
      <c r="F1334" s="2">
        <v>8.2900000000000001E-2</v>
      </c>
      <c r="G1334" s="2" t="s">
        <v>25</v>
      </c>
      <c r="H1334" s="3">
        <v>41738</v>
      </c>
      <c r="I1334" s="2">
        <f t="shared" si="20"/>
        <v>1.0829</v>
      </c>
    </row>
    <row r="1335" spans="1:9">
      <c r="A1335" s="2" t="s">
        <v>74</v>
      </c>
      <c r="B1335" s="2">
        <v>68968663708</v>
      </c>
      <c r="C1335" s="2">
        <v>9.6869099999999992</v>
      </c>
      <c r="D1335" s="2">
        <v>10.645720000000001</v>
      </c>
      <c r="E1335" s="2" t="s">
        <v>24</v>
      </c>
      <c r="F1335" s="2">
        <v>9.9000000000000005E-2</v>
      </c>
      <c r="G1335" s="2" t="s">
        <v>25</v>
      </c>
      <c r="H1335" s="3">
        <v>41738</v>
      </c>
      <c r="I1335" s="2">
        <f t="shared" si="20"/>
        <v>1.099</v>
      </c>
    </row>
    <row r="1336" spans="1:9">
      <c r="A1336" s="2" t="s">
        <v>75</v>
      </c>
      <c r="B1336" s="2">
        <v>68968665008</v>
      </c>
      <c r="C1336" s="2">
        <v>9.7022499999999994</v>
      </c>
      <c r="D1336" s="2">
        <v>10.66258</v>
      </c>
      <c r="E1336" s="2" t="s">
        <v>24</v>
      </c>
      <c r="F1336" s="2">
        <v>9.9000000000000005E-2</v>
      </c>
      <c r="G1336" s="2" t="s">
        <v>25</v>
      </c>
      <c r="H1336" s="3">
        <v>41738</v>
      </c>
      <c r="I1336" s="2">
        <f t="shared" si="20"/>
        <v>1.099</v>
      </c>
    </row>
    <row r="1337" spans="1:9">
      <c r="A1337" s="2" t="s">
        <v>76</v>
      </c>
      <c r="B1337" s="2">
        <v>68968667508</v>
      </c>
      <c r="C1337" s="2">
        <v>9.6875300000000006</v>
      </c>
      <c r="D1337" s="2">
        <v>10.6464</v>
      </c>
      <c r="E1337" s="2" t="s">
        <v>24</v>
      </c>
      <c r="F1337" s="2">
        <v>9.9000000000000005E-2</v>
      </c>
      <c r="G1337" s="2" t="s">
        <v>25</v>
      </c>
      <c r="H1337" s="3">
        <v>41738</v>
      </c>
      <c r="I1337" s="2">
        <f t="shared" si="20"/>
        <v>1.099</v>
      </c>
    </row>
    <row r="1338" spans="1:9">
      <c r="A1338" s="2" t="s">
        <v>77</v>
      </c>
      <c r="B1338" s="2">
        <v>68968661008</v>
      </c>
      <c r="C1338" s="2">
        <v>9.6371900000000004</v>
      </c>
      <c r="D1338" s="2">
        <v>10.59108</v>
      </c>
      <c r="E1338" s="2" t="s">
        <v>24</v>
      </c>
      <c r="F1338" s="2">
        <v>9.9000000000000005E-2</v>
      </c>
      <c r="G1338" s="2" t="s">
        <v>25</v>
      </c>
      <c r="H1338" s="3">
        <v>41738</v>
      </c>
      <c r="I1338" s="2">
        <f t="shared" si="20"/>
        <v>1.099</v>
      </c>
    </row>
    <row r="1339" spans="1:9">
      <c r="A1339" s="2" t="s">
        <v>1222</v>
      </c>
      <c r="B1339" s="2">
        <v>456430008</v>
      </c>
      <c r="C1339" s="2">
        <v>49.197949999999999</v>
      </c>
      <c r="D1339" s="2">
        <v>54.069040000000001</v>
      </c>
      <c r="E1339" s="2" t="s">
        <v>24</v>
      </c>
      <c r="F1339" s="2">
        <v>9.9000000000000005E-2</v>
      </c>
      <c r="G1339" s="2" t="s">
        <v>25</v>
      </c>
      <c r="H1339" s="3">
        <v>41738</v>
      </c>
      <c r="I1339" s="2">
        <f t="shared" si="20"/>
        <v>1.099</v>
      </c>
    </row>
    <row r="1340" spans="1:9">
      <c r="A1340" s="2" t="s">
        <v>1223</v>
      </c>
      <c r="B1340" s="2">
        <v>59011026310</v>
      </c>
      <c r="C1340" s="2">
        <v>11.176629999999999</v>
      </c>
      <c r="D1340" s="2">
        <v>12.07076</v>
      </c>
      <c r="E1340" s="2" t="s">
        <v>24</v>
      </c>
      <c r="F1340" s="2">
        <v>0.08</v>
      </c>
      <c r="G1340" s="2" t="s">
        <v>25</v>
      </c>
      <c r="H1340" s="3">
        <v>41738</v>
      </c>
      <c r="I1340" s="2">
        <f t="shared" si="20"/>
        <v>1.08</v>
      </c>
    </row>
    <row r="1341" spans="1:9">
      <c r="A1341" s="2" t="s">
        <v>1224</v>
      </c>
      <c r="B1341" s="2">
        <v>59011026210</v>
      </c>
      <c r="C1341" s="2">
        <v>7.4500900000000003</v>
      </c>
      <c r="D1341" s="2">
        <v>8.0460999999999991</v>
      </c>
      <c r="E1341" s="2" t="s">
        <v>24</v>
      </c>
      <c r="F1341" s="2">
        <v>0.08</v>
      </c>
      <c r="G1341" s="2" t="s">
        <v>25</v>
      </c>
      <c r="H1341" s="3">
        <v>41738</v>
      </c>
      <c r="I1341" s="2">
        <f t="shared" si="20"/>
        <v>1.08</v>
      </c>
    </row>
    <row r="1342" spans="1:9">
      <c r="A1342" s="2" t="s">
        <v>1225</v>
      </c>
      <c r="B1342" s="2">
        <v>59011026125</v>
      </c>
      <c r="C1342" s="2">
        <v>3.8473000000000002</v>
      </c>
      <c r="D1342" s="2">
        <v>4.1550900000000004</v>
      </c>
      <c r="E1342" s="2" t="s">
        <v>24</v>
      </c>
      <c r="F1342" s="2">
        <v>0.08</v>
      </c>
      <c r="G1342" s="2" t="s">
        <v>25</v>
      </c>
      <c r="H1342" s="3">
        <v>41738</v>
      </c>
      <c r="I1342" s="2">
        <f t="shared" si="20"/>
        <v>1.08</v>
      </c>
    </row>
    <row r="1343" spans="1:9">
      <c r="A1343" s="2" t="s">
        <v>1226</v>
      </c>
      <c r="B1343" s="2">
        <v>24414210</v>
      </c>
      <c r="C1343" s="2">
        <v>5.5634100000000002</v>
      </c>
      <c r="D1343" s="2">
        <v>6.1167400000000001</v>
      </c>
      <c r="E1343" s="2" t="s">
        <v>24</v>
      </c>
      <c r="F1343" s="2">
        <v>9.9500000000000005E-2</v>
      </c>
      <c r="G1343" s="2" t="s">
        <v>25</v>
      </c>
      <c r="H1343" s="3">
        <v>41738</v>
      </c>
      <c r="I1343" s="2">
        <f t="shared" si="20"/>
        <v>1.0994999999999999</v>
      </c>
    </row>
    <row r="1344" spans="1:9">
      <c r="A1344" s="2" t="s">
        <v>464</v>
      </c>
      <c r="B1344" s="2">
        <v>259412660</v>
      </c>
      <c r="C1344" s="2">
        <v>4.8969399999999998</v>
      </c>
      <c r="D1344" s="2">
        <v>5.8763199999999998</v>
      </c>
      <c r="E1344" s="2" t="s">
        <v>24</v>
      </c>
      <c r="F1344" s="2">
        <v>0.2</v>
      </c>
      <c r="G1344" s="2" t="s">
        <v>25</v>
      </c>
      <c r="H1344" s="3">
        <v>41738</v>
      </c>
      <c r="I1344" s="2">
        <f t="shared" si="20"/>
        <v>1.2</v>
      </c>
    </row>
    <row r="1345" spans="1:9">
      <c r="A1345" s="2" t="s">
        <v>464</v>
      </c>
      <c r="B1345" s="2">
        <v>259412690</v>
      </c>
      <c r="C1345" s="2">
        <v>3.28355</v>
      </c>
      <c r="D1345" s="2">
        <v>3.9402599999999999</v>
      </c>
      <c r="E1345" s="2" t="s">
        <v>24</v>
      </c>
      <c r="F1345" s="2">
        <v>0.2</v>
      </c>
      <c r="G1345" s="2" t="s">
        <v>25</v>
      </c>
      <c r="H1345" s="3">
        <v>41738</v>
      </c>
      <c r="I1345" s="2">
        <f t="shared" si="20"/>
        <v>1.2</v>
      </c>
    </row>
    <row r="1346" spans="1:9">
      <c r="A1346" s="2" t="s">
        <v>465</v>
      </c>
      <c r="B1346" s="2">
        <v>259477040</v>
      </c>
      <c r="C1346" s="2">
        <v>7.24892</v>
      </c>
      <c r="D1346" s="2">
        <v>8.6987100000000002</v>
      </c>
      <c r="E1346" s="2" t="s">
        <v>24</v>
      </c>
      <c r="F1346" s="2">
        <v>0.2</v>
      </c>
      <c r="G1346" s="2" t="s">
        <v>25</v>
      </c>
      <c r="H1346" s="3">
        <v>41738</v>
      </c>
      <c r="I1346" s="2">
        <f t="shared" si="20"/>
        <v>1.2</v>
      </c>
    </row>
    <row r="1347" spans="1:9">
      <c r="A1347" s="2" t="s">
        <v>465</v>
      </c>
      <c r="B1347" s="2">
        <v>259477060</v>
      </c>
      <c r="C1347" s="2">
        <v>4.8293600000000003</v>
      </c>
      <c r="D1347" s="2">
        <v>5.7952300000000001</v>
      </c>
      <c r="E1347" s="2" t="s">
        <v>24</v>
      </c>
      <c r="F1347" s="2">
        <v>0.2</v>
      </c>
      <c r="G1347" s="2" t="s">
        <v>25</v>
      </c>
      <c r="H1347" s="3">
        <v>41738</v>
      </c>
      <c r="I1347" s="2">
        <f t="shared" ref="I1347:I1410" si="21">1+F1347</f>
        <v>1.2</v>
      </c>
    </row>
    <row r="1348" spans="1:9">
      <c r="A1348" s="2" t="s">
        <v>465</v>
      </c>
      <c r="B1348" s="2">
        <v>259477090</v>
      </c>
      <c r="C1348" s="2">
        <v>3.23543</v>
      </c>
      <c r="D1348" s="2">
        <v>3.8825099999999999</v>
      </c>
      <c r="E1348" s="2" t="s">
        <v>24</v>
      </c>
      <c r="F1348" s="2">
        <v>0.2</v>
      </c>
      <c r="G1348" s="2" t="s">
        <v>25</v>
      </c>
      <c r="H1348" s="3">
        <v>41738</v>
      </c>
      <c r="I1348" s="2">
        <f t="shared" si="21"/>
        <v>1.2</v>
      </c>
    </row>
    <row r="1349" spans="1:9">
      <c r="A1349" s="2" t="s">
        <v>468</v>
      </c>
      <c r="B1349" s="2">
        <v>259412609</v>
      </c>
      <c r="C1349" s="2">
        <v>3.28355</v>
      </c>
      <c r="D1349" s="2">
        <v>3.9402599999999999</v>
      </c>
      <c r="E1349" s="2" t="s">
        <v>24</v>
      </c>
      <c r="F1349" s="2">
        <v>0.2</v>
      </c>
      <c r="G1349" s="2" t="s">
        <v>25</v>
      </c>
      <c r="H1349" s="3">
        <v>41738</v>
      </c>
      <c r="I1349" s="2">
        <f t="shared" si="21"/>
        <v>1.2</v>
      </c>
    </row>
    <row r="1350" spans="1:9">
      <c r="A1350" s="2" t="s">
        <v>1227</v>
      </c>
      <c r="B1350" s="2">
        <v>78024815</v>
      </c>
      <c r="C1350" s="2">
        <v>5.6731499999999997</v>
      </c>
      <c r="D1350" s="2">
        <v>5.9567500000000004</v>
      </c>
      <c r="E1350" s="2" t="s">
        <v>24</v>
      </c>
      <c r="F1350" s="2">
        <v>0.05</v>
      </c>
      <c r="G1350" s="2" t="s">
        <v>25</v>
      </c>
      <c r="H1350" s="3">
        <v>41738</v>
      </c>
      <c r="I1350" s="2">
        <f t="shared" si="21"/>
        <v>1.05</v>
      </c>
    </row>
    <row r="1351" spans="1:9">
      <c r="A1351" s="2" t="s">
        <v>1228</v>
      </c>
      <c r="B1351" s="2">
        <v>78024615</v>
      </c>
      <c r="C1351" s="2">
        <v>1.4293</v>
      </c>
      <c r="D1351" s="2">
        <v>1.5006600000000001</v>
      </c>
      <c r="E1351" s="2" t="s">
        <v>24</v>
      </c>
      <c r="F1351" s="2">
        <v>4.99E-2</v>
      </c>
      <c r="G1351" s="2" t="s">
        <v>25</v>
      </c>
      <c r="H1351" s="3">
        <v>41738</v>
      </c>
      <c r="I1351" s="2">
        <f t="shared" si="21"/>
        <v>1.0499000000000001</v>
      </c>
    </row>
    <row r="1352" spans="1:9">
      <c r="A1352" s="2" t="s">
        <v>1229</v>
      </c>
      <c r="B1352" s="2">
        <v>66985060</v>
      </c>
      <c r="C1352" s="2">
        <v>8.4269700000000007</v>
      </c>
      <c r="D1352" s="2">
        <v>10.95506</v>
      </c>
      <c r="E1352" s="2" t="s">
        <v>24</v>
      </c>
      <c r="F1352" s="2">
        <v>0.3</v>
      </c>
      <c r="G1352" s="2" t="s">
        <v>25</v>
      </c>
      <c r="H1352" s="3">
        <v>41738</v>
      </c>
      <c r="I1352" s="2">
        <f t="shared" si="21"/>
        <v>1.3</v>
      </c>
    </row>
    <row r="1353" spans="1:9">
      <c r="A1353" s="2" t="s">
        <v>1230</v>
      </c>
      <c r="B1353" s="2">
        <v>50458084002</v>
      </c>
      <c r="C1353" s="2">
        <v>3.6093199999999999</v>
      </c>
      <c r="D1353" s="2">
        <v>3.9666700000000001</v>
      </c>
      <c r="E1353" s="2" t="s">
        <v>24</v>
      </c>
      <c r="F1353" s="2">
        <v>9.9000000000000005E-2</v>
      </c>
      <c r="G1353" s="2" t="s">
        <v>25</v>
      </c>
      <c r="H1353" s="3">
        <v>41738</v>
      </c>
      <c r="I1353" s="2">
        <f t="shared" si="21"/>
        <v>1.099</v>
      </c>
    </row>
    <row r="1354" spans="1:9">
      <c r="A1354" s="2" t="s">
        <v>1231</v>
      </c>
      <c r="B1354" s="2">
        <v>50458082002</v>
      </c>
      <c r="C1354" s="2">
        <v>2.3198799999999999</v>
      </c>
      <c r="D1354" s="2">
        <v>2.5495000000000001</v>
      </c>
      <c r="E1354" s="2" t="s">
        <v>24</v>
      </c>
      <c r="F1354" s="2">
        <v>9.9000000000000005E-2</v>
      </c>
      <c r="G1354" s="2" t="s">
        <v>25</v>
      </c>
      <c r="H1354" s="3">
        <v>41738</v>
      </c>
      <c r="I1354" s="2">
        <f t="shared" si="21"/>
        <v>1.099</v>
      </c>
    </row>
    <row r="1355" spans="1:9">
      <c r="A1355" s="2" t="s">
        <v>1232</v>
      </c>
      <c r="B1355" s="2">
        <v>50458083002</v>
      </c>
      <c r="C1355" s="2">
        <v>2.7046899999999998</v>
      </c>
      <c r="D1355" s="2">
        <v>2.9724499999999998</v>
      </c>
      <c r="E1355" s="2" t="s">
        <v>24</v>
      </c>
      <c r="F1355" s="2">
        <v>9.9000000000000005E-2</v>
      </c>
      <c r="G1355" s="2" t="s">
        <v>25</v>
      </c>
      <c r="H1355" s="3">
        <v>41738</v>
      </c>
      <c r="I1355" s="2">
        <f t="shared" si="21"/>
        <v>1.099</v>
      </c>
    </row>
    <row r="1356" spans="1:9">
      <c r="A1356" s="2" t="s">
        <v>1233</v>
      </c>
      <c r="B1356" s="2">
        <v>50458086101</v>
      </c>
      <c r="C1356" s="2">
        <v>4.79887</v>
      </c>
      <c r="D1356" s="2">
        <v>5.0627599999999999</v>
      </c>
      <c r="E1356" s="2" t="s">
        <v>24</v>
      </c>
      <c r="F1356" s="2">
        <v>5.5E-2</v>
      </c>
      <c r="G1356" s="2" t="s">
        <v>25</v>
      </c>
      <c r="H1356" s="3">
        <v>41738</v>
      </c>
      <c r="I1356" s="2">
        <f t="shared" si="21"/>
        <v>1.0549999999999999</v>
      </c>
    </row>
    <row r="1357" spans="1:9">
      <c r="A1357" s="2" t="s">
        <v>1234</v>
      </c>
      <c r="B1357" s="2">
        <v>50458086201</v>
      </c>
      <c r="C1357" s="2">
        <v>6.1905000000000001</v>
      </c>
      <c r="D1357" s="2">
        <v>6.5309799999999996</v>
      </c>
      <c r="E1357" s="2" t="s">
        <v>24</v>
      </c>
      <c r="F1357" s="2">
        <v>5.5E-2</v>
      </c>
      <c r="G1357" s="2" t="s">
        <v>25</v>
      </c>
      <c r="H1357" s="3">
        <v>41738</v>
      </c>
      <c r="I1357" s="2">
        <f t="shared" si="21"/>
        <v>1.0549999999999999</v>
      </c>
    </row>
    <row r="1358" spans="1:9">
      <c r="A1358" s="2" t="s">
        <v>1235</v>
      </c>
      <c r="B1358" s="2">
        <v>50458086301</v>
      </c>
      <c r="C1358" s="2">
        <v>7.9238600000000003</v>
      </c>
      <c r="D1358" s="2">
        <v>8.3596000000000004</v>
      </c>
      <c r="E1358" s="2" t="s">
        <v>24</v>
      </c>
      <c r="F1358" s="2">
        <v>5.5E-2</v>
      </c>
      <c r="G1358" s="2" t="s">
        <v>25</v>
      </c>
      <c r="H1358" s="3">
        <v>41738</v>
      </c>
      <c r="I1358" s="2">
        <f t="shared" si="21"/>
        <v>1.0549999999999999</v>
      </c>
    </row>
    <row r="1359" spans="1:9">
      <c r="A1359" s="2" t="s">
        <v>1236</v>
      </c>
      <c r="B1359" s="2">
        <v>50458086401</v>
      </c>
      <c r="C1359" s="2">
        <v>7.89161</v>
      </c>
      <c r="D1359" s="2">
        <v>8.3255700000000008</v>
      </c>
      <c r="E1359" s="2" t="s">
        <v>24</v>
      </c>
      <c r="F1359" s="2">
        <v>5.5E-2</v>
      </c>
      <c r="G1359" s="2" t="s">
        <v>25</v>
      </c>
      <c r="H1359" s="3">
        <v>41738</v>
      </c>
      <c r="I1359" s="2">
        <f t="shared" si="21"/>
        <v>1.0549999999999999</v>
      </c>
    </row>
    <row r="1360" spans="1:9">
      <c r="A1360" s="2" t="s">
        <v>1237</v>
      </c>
      <c r="B1360" s="2">
        <v>50458086001</v>
      </c>
      <c r="C1360" s="2">
        <v>2.6328200000000002</v>
      </c>
      <c r="D1360" s="2">
        <v>2.7775799999999999</v>
      </c>
      <c r="E1360" s="2" t="s">
        <v>24</v>
      </c>
      <c r="F1360" s="2">
        <v>5.5E-2</v>
      </c>
      <c r="G1360" s="2" t="s">
        <v>25</v>
      </c>
      <c r="H1360" s="3">
        <v>41738</v>
      </c>
      <c r="I1360" s="2">
        <f t="shared" si="21"/>
        <v>1.0549999999999999</v>
      </c>
    </row>
    <row r="1361" spans="1:9">
      <c r="A1361" s="2" t="s">
        <v>1238</v>
      </c>
      <c r="B1361" s="2">
        <v>63481081420</v>
      </c>
      <c r="C1361" s="2">
        <v>3.7664399999999998</v>
      </c>
      <c r="D1361" s="2">
        <v>4.0678000000000001</v>
      </c>
      <c r="E1361" s="2" t="s">
        <v>24</v>
      </c>
      <c r="F1361" s="2">
        <v>0.08</v>
      </c>
      <c r="G1361" s="2" t="s">
        <v>25</v>
      </c>
      <c r="H1361" s="3">
        <v>41738</v>
      </c>
      <c r="I1361" s="2">
        <f t="shared" si="21"/>
        <v>1.08</v>
      </c>
    </row>
    <row r="1362" spans="1:9">
      <c r="A1362" s="2" t="s">
        <v>1239</v>
      </c>
      <c r="B1362" s="2">
        <v>63481081520</v>
      </c>
      <c r="C1362" s="2">
        <v>5.18527</v>
      </c>
      <c r="D1362" s="2">
        <v>5.6001500000000002</v>
      </c>
      <c r="E1362" s="2" t="s">
        <v>24</v>
      </c>
      <c r="F1362" s="2">
        <v>0.08</v>
      </c>
      <c r="G1362" s="2" t="s">
        <v>25</v>
      </c>
      <c r="H1362" s="3">
        <v>41738</v>
      </c>
      <c r="I1362" s="2">
        <f t="shared" si="21"/>
        <v>1.08</v>
      </c>
    </row>
    <row r="1363" spans="1:9">
      <c r="A1363" s="2" t="s">
        <v>1240</v>
      </c>
      <c r="B1363" s="2">
        <v>63481081620</v>
      </c>
      <c r="C1363" s="2">
        <v>6.6348500000000001</v>
      </c>
      <c r="D1363" s="2">
        <v>7.1657099999999998</v>
      </c>
      <c r="E1363" s="2" t="s">
        <v>24</v>
      </c>
      <c r="F1363" s="2">
        <v>0.08</v>
      </c>
      <c r="G1363" s="2" t="s">
        <v>25</v>
      </c>
      <c r="H1363" s="3">
        <v>41738</v>
      </c>
      <c r="I1363" s="2">
        <f t="shared" si="21"/>
        <v>1.08</v>
      </c>
    </row>
    <row r="1364" spans="1:9">
      <c r="A1364" s="2" t="s">
        <v>1241</v>
      </c>
      <c r="B1364" s="2">
        <v>63481081720</v>
      </c>
      <c r="C1364" s="2">
        <v>9.5013000000000005</v>
      </c>
      <c r="D1364" s="2">
        <v>10.2615</v>
      </c>
      <c r="E1364" s="2" t="s">
        <v>24</v>
      </c>
      <c r="F1364" s="2">
        <v>0.08</v>
      </c>
      <c r="G1364" s="2" t="s">
        <v>25</v>
      </c>
      <c r="H1364" s="3">
        <v>41738</v>
      </c>
      <c r="I1364" s="2">
        <f t="shared" si="21"/>
        <v>1.08</v>
      </c>
    </row>
    <row r="1365" spans="1:9">
      <c r="A1365" s="2" t="s">
        <v>1242</v>
      </c>
      <c r="B1365" s="2">
        <v>63481081820</v>
      </c>
      <c r="C1365" s="2">
        <v>12.445349999999999</v>
      </c>
      <c r="D1365" s="2">
        <v>13.44097</v>
      </c>
      <c r="E1365" s="2" t="s">
        <v>24</v>
      </c>
      <c r="F1365" s="2">
        <v>0.08</v>
      </c>
      <c r="G1365" s="2" t="s">
        <v>25</v>
      </c>
      <c r="H1365" s="3">
        <v>41738</v>
      </c>
      <c r="I1365" s="2">
        <f t="shared" si="21"/>
        <v>1.08</v>
      </c>
    </row>
    <row r="1366" spans="1:9">
      <c r="A1366" s="2" t="s">
        <v>1243</v>
      </c>
      <c r="B1366" s="2">
        <v>63481081220</v>
      </c>
      <c r="C1366" s="2">
        <v>1.93232</v>
      </c>
      <c r="D1366" s="2">
        <v>2.0737999999999999</v>
      </c>
      <c r="E1366" s="2" t="s">
        <v>24</v>
      </c>
      <c r="F1366" s="2">
        <v>7.3200000000000001E-2</v>
      </c>
      <c r="G1366" s="2" t="s">
        <v>25</v>
      </c>
      <c r="H1366" s="3">
        <v>41738</v>
      </c>
      <c r="I1366" s="2">
        <f t="shared" si="21"/>
        <v>1.0731999999999999</v>
      </c>
    </row>
    <row r="1367" spans="1:9">
      <c r="A1367" s="2" t="s">
        <v>1244</v>
      </c>
      <c r="B1367" s="2">
        <v>63481081320</v>
      </c>
      <c r="C1367" s="2">
        <v>2.8511700000000002</v>
      </c>
      <c r="D1367" s="2">
        <v>3.0792000000000002</v>
      </c>
      <c r="E1367" s="2" t="s">
        <v>24</v>
      </c>
      <c r="F1367" s="2">
        <v>0.08</v>
      </c>
      <c r="G1367" s="2" t="s">
        <v>25</v>
      </c>
      <c r="H1367" s="3">
        <v>41738</v>
      </c>
      <c r="I1367" s="2">
        <f t="shared" si="21"/>
        <v>1.08</v>
      </c>
    </row>
    <row r="1368" spans="1:9">
      <c r="A1368" s="2" t="s">
        <v>1245</v>
      </c>
      <c r="B1368" s="2">
        <v>95702901</v>
      </c>
      <c r="C1368" s="2">
        <v>2.1862300000000001</v>
      </c>
      <c r="D1368" s="2">
        <v>2.3595899999999999</v>
      </c>
      <c r="E1368" s="2" t="s">
        <v>24</v>
      </c>
      <c r="F1368" s="2">
        <v>7.9299999999999995E-2</v>
      </c>
      <c r="G1368" s="2" t="s">
        <v>25</v>
      </c>
      <c r="H1368" s="3">
        <v>41738</v>
      </c>
      <c r="I1368" s="2">
        <f t="shared" si="21"/>
        <v>1.0792999999999999</v>
      </c>
    </row>
    <row r="1369" spans="1:9">
      <c r="A1369" s="2" t="s">
        <v>511</v>
      </c>
      <c r="B1369" s="2">
        <v>462035830</v>
      </c>
      <c r="C1369" s="2">
        <v>7.5106700000000002</v>
      </c>
      <c r="D1369" s="2">
        <v>10.139480000000001</v>
      </c>
      <c r="E1369" s="2" t="s">
        <v>24</v>
      </c>
      <c r="F1369" s="2">
        <v>0.35</v>
      </c>
      <c r="G1369" s="2" t="s">
        <v>25</v>
      </c>
      <c r="H1369" s="3">
        <v>41738</v>
      </c>
      <c r="I1369" s="2">
        <f t="shared" si="21"/>
        <v>1.35</v>
      </c>
    </row>
    <row r="1370" spans="1:9">
      <c r="A1370" s="2" t="s">
        <v>512</v>
      </c>
      <c r="B1370" s="2">
        <v>462035930</v>
      </c>
      <c r="C1370" s="2">
        <v>7.6257999999999999</v>
      </c>
      <c r="D1370" s="2">
        <v>10.2949</v>
      </c>
      <c r="E1370" s="2" t="s">
        <v>24</v>
      </c>
      <c r="F1370" s="2">
        <v>0.35</v>
      </c>
      <c r="G1370" s="2" t="s">
        <v>25</v>
      </c>
      <c r="H1370" s="3">
        <v>41738</v>
      </c>
      <c r="I1370" s="2">
        <f t="shared" si="21"/>
        <v>1.35</v>
      </c>
    </row>
    <row r="1371" spans="1:9">
      <c r="A1371" s="2" t="s">
        <v>512</v>
      </c>
      <c r="B1371" s="2">
        <v>462035960</v>
      </c>
      <c r="C1371" s="2">
        <v>4.5976699999999999</v>
      </c>
      <c r="D1371" s="2">
        <v>5.0573899999999998</v>
      </c>
      <c r="E1371" s="2" t="s">
        <v>24</v>
      </c>
      <c r="F1371" s="2">
        <v>0.1</v>
      </c>
      <c r="G1371" s="2" t="s">
        <v>25</v>
      </c>
      <c r="H1371" s="3">
        <v>41738</v>
      </c>
      <c r="I1371" s="2">
        <f t="shared" si="21"/>
        <v>1.1000000000000001</v>
      </c>
    </row>
    <row r="1372" spans="1:9">
      <c r="A1372" s="2" t="s">
        <v>1246</v>
      </c>
      <c r="B1372" s="2">
        <v>54092018981</v>
      </c>
      <c r="C1372" s="2">
        <v>1.6477599999999999</v>
      </c>
      <c r="D1372" s="2">
        <v>1.76312</v>
      </c>
      <c r="E1372" s="2" t="s">
        <v>24</v>
      </c>
      <c r="F1372" s="2">
        <v>7.0000000000000007E-2</v>
      </c>
      <c r="G1372" s="2" t="s">
        <v>25</v>
      </c>
      <c r="H1372" s="3">
        <v>41738</v>
      </c>
      <c r="I1372" s="2">
        <f t="shared" si="21"/>
        <v>1.07</v>
      </c>
    </row>
    <row r="1373" spans="1:9">
      <c r="A1373" s="2" t="s">
        <v>1247</v>
      </c>
      <c r="B1373" s="2">
        <v>54092019112</v>
      </c>
      <c r="C1373" s="2">
        <v>3.2891699999999999</v>
      </c>
      <c r="D1373" s="2">
        <v>3.51945</v>
      </c>
      <c r="E1373" s="2" t="s">
        <v>24</v>
      </c>
      <c r="F1373" s="2">
        <v>7.0000000000000007E-2</v>
      </c>
      <c r="G1373" s="2" t="s">
        <v>25</v>
      </c>
      <c r="H1373" s="3">
        <v>41738</v>
      </c>
      <c r="I1373" s="2">
        <f t="shared" si="21"/>
        <v>1.07</v>
      </c>
    </row>
    <row r="1374" spans="1:9">
      <c r="A1374" s="2" t="s">
        <v>1248</v>
      </c>
      <c r="B1374" s="2">
        <v>64764054311</v>
      </c>
      <c r="C1374" s="2">
        <v>8.1906700000000008</v>
      </c>
      <c r="D1374" s="2">
        <v>9.0015499999999999</v>
      </c>
      <c r="E1374" s="2" t="s">
        <v>24</v>
      </c>
      <c r="F1374" s="2">
        <v>9.9000000000000005E-2</v>
      </c>
      <c r="G1374" s="2" t="s">
        <v>25</v>
      </c>
      <c r="H1374" s="3">
        <v>41738</v>
      </c>
      <c r="I1374" s="2">
        <f t="shared" si="21"/>
        <v>1.099</v>
      </c>
    </row>
    <row r="1375" spans="1:9">
      <c r="A1375" s="2" t="s">
        <v>1249</v>
      </c>
      <c r="B1375" s="2">
        <v>64764054411</v>
      </c>
      <c r="C1375" s="2">
        <v>8.1639499999999998</v>
      </c>
      <c r="D1375" s="2">
        <v>8.9721799999999998</v>
      </c>
      <c r="E1375" s="2" t="s">
        <v>24</v>
      </c>
      <c r="F1375" s="2">
        <v>9.9000000000000005E-2</v>
      </c>
      <c r="G1375" s="2" t="s">
        <v>25</v>
      </c>
      <c r="H1375" s="3">
        <v>41738</v>
      </c>
      <c r="I1375" s="2">
        <f t="shared" si="21"/>
        <v>1.099</v>
      </c>
    </row>
    <row r="1376" spans="1:9">
      <c r="A1376" s="2" t="s">
        <v>1250</v>
      </c>
      <c r="B1376" s="2">
        <v>64764004613</v>
      </c>
      <c r="C1376" s="2">
        <v>8.2069799999999997</v>
      </c>
      <c r="D1376" s="2">
        <v>9.0194700000000001</v>
      </c>
      <c r="E1376" s="2" t="s">
        <v>24</v>
      </c>
      <c r="F1376" s="2">
        <v>9.9000000000000005E-2</v>
      </c>
      <c r="G1376" s="2" t="s">
        <v>25</v>
      </c>
      <c r="H1376" s="3">
        <v>41738</v>
      </c>
      <c r="I1376" s="2">
        <f t="shared" si="21"/>
        <v>1.099</v>
      </c>
    </row>
    <row r="1377" spans="1:9">
      <c r="A1377" s="2" t="s">
        <v>1251</v>
      </c>
      <c r="B1377" s="2">
        <v>64764070201</v>
      </c>
      <c r="C1377" s="2">
        <v>5.0541900000000002</v>
      </c>
      <c r="D1377" s="2">
        <v>5.5545999999999998</v>
      </c>
      <c r="E1377" s="2" t="s">
        <v>24</v>
      </c>
      <c r="F1377" s="2">
        <v>9.9000000000000005E-2</v>
      </c>
      <c r="G1377" s="2" t="s">
        <v>25</v>
      </c>
      <c r="H1377" s="3">
        <v>41738</v>
      </c>
      <c r="I1377" s="2">
        <f t="shared" si="21"/>
        <v>1.099</v>
      </c>
    </row>
    <row r="1378" spans="1:9">
      <c r="A1378" s="2" t="s">
        <v>91</v>
      </c>
      <c r="B1378" s="2">
        <v>24208060201</v>
      </c>
      <c r="C1378" s="2">
        <v>112.24518999999999</v>
      </c>
      <c r="D1378" s="2">
        <v>116.17377</v>
      </c>
      <c r="E1378" s="2" t="s">
        <v>24</v>
      </c>
      <c r="F1378" s="2">
        <v>3.5000000000000003E-2</v>
      </c>
      <c r="G1378" s="2" t="s">
        <v>25</v>
      </c>
      <c r="H1378" s="3">
        <v>41738</v>
      </c>
      <c r="I1378" s="2">
        <f t="shared" si="21"/>
        <v>1.0349999999999999</v>
      </c>
    </row>
    <row r="1379" spans="1:9">
      <c r="A1379" s="2" t="s">
        <v>91</v>
      </c>
      <c r="B1379" s="2">
        <v>24208060203</v>
      </c>
      <c r="C1379" s="2">
        <v>60.384340000000002</v>
      </c>
      <c r="D1379" s="2">
        <v>62.497799999999998</v>
      </c>
      <c r="E1379" s="2" t="s">
        <v>24</v>
      </c>
      <c r="F1379" s="2">
        <v>3.5000000000000003E-2</v>
      </c>
      <c r="G1379" s="2" t="s">
        <v>25</v>
      </c>
      <c r="H1379" s="3">
        <v>41738</v>
      </c>
      <c r="I1379" s="2">
        <f t="shared" si="21"/>
        <v>1.0349999999999999</v>
      </c>
    </row>
    <row r="1380" spans="1:9">
      <c r="A1380" s="2" t="s">
        <v>1252</v>
      </c>
      <c r="B1380" s="2">
        <v>62541020130</v>
      </c>
      <c r="C1380" s="2">
        <v>4.3663299999999996</v>
      </c>
      <c r="D1380" s="2">
        <v>4.8468499999999999</v>
      </c>
      <c r="E1380" s="2" t="s">
        <v>24</v>
      </c>
      <c r="F1380" s="2">
        <v>0.1101</v>
      </c>
      <c r="G1380" s="2" t="s">
        <v>25</v>
      </c>
      <c r="H1380" s="3">
        <v>41738</v>
      </c>
      <c r="I1380" s="2">
        <f t="shared" si="21"/>
        <v>1.1101000000000001</v>
      </c>
    </row>
    <row r="1381" spans="1:9">
      <c r="A1381" s="2" t="s">
        <v>1253</v>
      </c>
      <c r="B1381" s="2">
        <v>62541020230</v>
      </c>
      <c r="C1381" s="2">
        <v>4.9415100000000001</v>
      </c>
      <c r="D1381" s="2">
        <v>5.4850300000000001</v>
      </c>
      <c r="E1381" s="2" t="s">
        <v>24</v>
      </c>
      <c r="F1381" s="2">
        <v>0.11</v>
      </c>
      <c r="G1381" s="2" t="s">
        <v>25</v>
      </c>
      <c r="H1381" s="3">
        <v>41738</v>
      </c>
      <c r="I1381" s="2">
        <f t="shared" si="21"/>
        <v>1.1100000000000001</v>
      </c>
    </row>
    <row r="1382" spans="1:9">
      <c r="A1382" s="2" t="s">
        <v>1254</v>
      </c>
      <c r="B1382" s="2">
        <v>52544015130</v>
      </c>
      <c r="C1382" s="2">
        <v>4.5816400000000002</v>
      </c>
      <c r="D1382" s="2">
        <v>4.9033199999999999</v>
      </c>
      <c r="E1382" s="2" t="s">
        <v>24</v>
      </c>
      <c r="F1382" s="2">
        <v>7.0199999999999999E-2</v>
      </c>
      <c r="G1382" s="2" t="s">
        <v>25</v>
      </c>
      <c r="H1382" s="3">
        <v>41738</v>
      </c>
      <c r="I1382" s="2">
        <f t="shared" si="21"/>
        <v>1.0702</v>
      </c>
    </row>
    <row r="1383" spans="1:9">
      <c r="A1383" s="2" t="s">
        <v>1255</v>
      </c>
      <c r="B1383" s="2">
        <v>52544015219</v>
      </c>
      <c r="C1383" s="2">
        <v>4.5455899999999998</v>
      </c>
      <c r="D1383" s="2">
        <v>4.8647400000000003</v>
      </c>
      <c r="E1383" s="2" t="s">
        <v>24</v>
      </c>
      <c r="F1383" s="2">
        <v>7.0199999999999999E-2</v>
      </c>
      <c r="G1383" s="2" t="s">
        <v>25</v>
      </c>
      <c r="H1383" s="3">
        <v>41738</v>
      </c>
      <c r="I1383" s="2">
        <f t="shared" si="21"/>
        <v>1.0702</v>
      </c>
    </row>
    <row r="1384" spans="1:9">
      <c r="A1384" s="2" t="s">
        <v>1256</v>
      </c>
      <c r="B1384" s="2">
        <v>64764080510</v>
      </c>
      <c r="C1384" s="2">
        <v>6.7824900000000001</v>
      </c>
      <c r="D1384" s="2">
        <v>7.4540300000000004</v>
      </c>
      <c r="E1384" s="2" t="s">
        <v>24</v>
      </c>
      <c r="F1384" s="2">
        <v>9.9000000000000005E-2</v>
      </c>
      <c r="G1384" s="2" t="s">
        <v>25</v>
      </c>
      <c r="H1384" s="3">
        <v>41738</v>
      </c>
      <c r="I1384" s="2">
        <f t="shared" si="21"/>
        <v>1.099</v>
      </c>
    </row>
    <row r="1385" spans="1:9">
      <c r="A1385" s="2" t="s">
        <v>1257</v>
      </c>
      <c r="B1385" s="2">
        <v>78024115</v>
      </c>
      <c r="C1385" s="2">
        <v>10.042400000000001</v>
      </c>
      <c r="D1385" s="2">
        <v>10.54463</v>
      </c>
      <c r="E1385" s="2" t="s">
        <v>24</v>
      </c>
      <c r="F1385" s="2">
        <v>0.05</v>
      </c>
      <c r="G1385" s="2" t="s">
        <v>25</v>
      </c>
      <c r="H1385" s="3">
        <v>41738</v>
      </c>
      <c r="I1385" s="2">
        <f t="shared" si="21"/>
        <v>1.05</v>
      </c>
    </row>
    <row r="1386" spans="1:9">
      <c r="A1386" s="2" t="s">
        <v>1258</v>
      </c>
      <c r="B1386" s="2">
        <v>78024015</v>
      </c>
      <c r="C1386" s="2">
        <v>2.4700000000000002</v>
      </c>
      <c r="D1386" s="2">
        <v>2.5935000000000001</v>
      </c>
      <c r="E1386" s="2" t="s">
        <v>24</v>
      </c>
      <c r="F1386" s="2">
        <v>0.05</v>
      </c>
      <c r="G1386" s="2" t="s">
        <v>25</v>
      </c>
      <c r="H1386" s="3">
        <v>41738</v>
      </c>
      <c r="I1386" s="2">
        <f t="shared" si="21"/>
        <v>1.05</v>
      </c>
    </row>
    <row r="1387" spans="1:9">
      <c r="A1387" s="2" t="s">
        <v>906</v>
      </c>
      <c r="B1387" s="2">
        <v>78034161</v>
      </c>
      <c r="C1387" s="2">
        <v>2633.5844400000001</v>
      </c>
      <c r="D1387" s="2">
        <v>2659.9202799999998</v>
      </c>
      <c r="E1387" s="2" t="s">
        <v>24</v>
      </c>
      <c r="F1387" s="2">
        <v>0.01</v>
      </c>
      <c r="G1387" s="2" t="s">
        <v>25</v>
      </c>
      <c r="H1387" s="3">
        <v>41738</v>
      </c>
      <c r="I1387" s="2">
        <f t="shared" si="21"/>
        <v>1.01</v>
      </c>
    </row>
    <row r="1388" spans="1:9">
      <c r="A1388" s="2" t="s">
        <v>95</v>
      </c>
      <c r="B1388" s="2">
        <v>42847010303</v>
      </c>
      <c r="C1388" s="2">
        <v>6.9931099999999997</v>
      </c>
      <c r="D1388" s="2">
        <v>9.7904300000000006</v>
      </c>
      <c r="E1388" s="2" t="s">
        <v>24</v>
      </c>
      <c r="F1388" s="2">
        <v>0.4</v>
      </c>
      <c r="G1388" s="2" t="s">
        <v>25</v>
      </c>
      <c r="H1388" s="3">
        <v>41738</v>
      </c>
      <c r="I1388" s="2">
        <f t="shared" si="21"/>
        <v>1.4</v>
      </c>
    </row>
    <row r="1389" spans="1:9">
      <c r="A1389" s="2" t="s">
        <v>96</v>
      </c>
      <c r="B1389" s="2">
        <v>42847010603</v>
      </c>
      <c r="C1389" s="2">
        <v>7.2389999999999999</v>
      </c>
      <c r="D1389" s="2">
        <v>10.13467</v>
      </c>
      <c r="E1389" s="2" t="s">
        <v>24</v>
      </c>
      <c r="F1389" s="2">
        <v>0.4</v>
      </c>
      <c r="G1389" s="2" t="s">
        <v>25</v>
      </c>
      <c r="H1389" s="3">
        <v>41738</v>
      </c>
      <c r="I1389" s="2">
        <f t="shared" si="21"/>
        <v>1.4</v>
      </c>
    </row>
    <row r="1390" spans="1:9">
      <c r="A1390" s="2" t="s">
        <v>1259</v>
      </c>
      <c r="B1390" s="2">
        <v>78060315</v>
      </c>
      <c r="C1390" s="2">
        <v>3.3580800000000002</v>
      </c>
      <c r="D1390" s="2">
        <v>3.6906300000000001</v>
      </c>
      <c r="E1390" s="2" t="s">
        <v>24</v>
      </c>
      <c r="F1390" s="2">
        <v>9.9000000000000005E-2</v>
      </c>
      <c r="G1390" s="2" t="s">
        <v>25</v>
      </c>
      <c r="H1390" s="3">
        <v>41738</v>
      </c>
      <c r="I1390" s="2">
        <f t="shared" si="21"/>
        <v>1.099</v>
      </c>
    </row>
    <row r="1391" spans="1:9">
      <c r="A1391" s="2" t="s">
        <v>1260</v>
      </c>
      <c r="B1391" s="2">
        <v>78060615</v>
      </c>
      <c r="C1391" s="2">
        <v>4.2716700000000003</v>
      </c>
      <c r="D1391" s="2">
        <v>4.6946500000000002</v>
      </c>
      <c r="E1391" s="2" t="s">
        <v>24</v>
      </c>
      <c r="F1391" s="2">
        <v>9.9000000000000005E-2</v>
      </c>
      <c r="G1391" s="2" t="s">
        <v>25</v>
      </c>
      <c r="H1391" s="3">
        <v>41738</v>
      </c>
      <c r="I1391" s="2">
        <f t="shared" si="21"/>
        <v>1.099</v>
      </c>
    </row>
    <row r="1392" spans="1:9">
      <c r="A1392" s="2" t="s">
        <v>1261</v>
      </c>
      <c r="B1392" s="2">
        <v>78060515</v>
      </c>
      <c r="C1392" s="2">
        <v>4.3626500000000004</v>
      </c>
      <c r="D1392" s="2">
        <v>4.7946400000000002</v>
      </c>
      <c r="E1392" s="2" t="s">
        <v>24</v>
      </c>
      <c r="F1392" s="2">
        <v>9.9000000000000005E-2</v>
      </c>
      <c r="G1392" s="2" t="s">
        <v>25</v>
      </c>
      <c r="H1392" s="3">
        <v>41738</v>
      </c>
      <c r="I1392" s="2">
        <f t="shared" si="21"/>
        <v>1.099</v>
      </c>
    </row>
    <row r="1393" spans="1:9">
      <c r="A1393" s="2" t="s">
        <v>1262</v>
      </c>
      <c r="B1393" s="2">
        <v>78048515</v>
      </c>
      <c r="C1393" s="2">
        <v>3.4063500000000002</v>
      </c>
      <c r="D1393" s="2">
        <v>3.7434799999999999</v>
      </c>
      <c r="E1393" s="2" t="s">
        <v>24</v>
      </c>
      <c r="F1393" s="2">
        <v>9.9000000000000005E-2</v>
      </c>
      <c r="G1393" s="2" t="s">
        <v>25</v>
      </c>
      <c r="H1393" s="3">
        <v>41738</v>
      </c>
      <c r="I1393" s="2">
        <f t="shared" si="21"/>
        <v>1.099</v>
      </c>
    </row>
    <row r="1394" spans="1:9">
      <c r="A1394" s="2" t="s">
        <v>1263</v>
      </c>
      <c r="B1394" s="2">
        <v>78048615</v>
      </c>
      <c r="C1394" s="2">
        <v>4.2890100000000002</v>
      </c>
      <c r="D1394" s="2">
        <v>4.7134600000000004</v>
      </c>
      <c r="E1394" s="2" t="s">
        <v>24</v>
      </c>
      <c r="F1394" s="2">
        <v>9.9000000000000005E-2</v>
      </c>
      <c r="G1394" s="2" t="s">
        <v>25</v>
      </c>
      <c r="H1394" s="3">
        <v>41738</v>
      </c>
      <c r="I1394" s="2">
        <f t="shared" si="21"/>
        <v>1.099</v>
      </c>
    </row>
    <row r="1395" spans="1:9">
      <c r="A1395" s="2" t="s">
        <v>1264</v>
      </c>
      <c r="B1395" s="2">
        <v>78052115</v>
      </c>
      <c r="C1395" s="2">
        <v>3.37039</v>
      </c>
      <c r="D1395" s="2">
        <v>3.7039599999999999</v>
      </c>
      <c r="E1395" s="2" t="s">
        <v>24</v>
      </c>
      <c r="F1395" s="2">
        <v>9.9000000000000005E-2</v>
      </c>
      <c r="G1395" s="2" t="s">
        <v>25</v>
      </c>
      <c r="H1395" s="3">
        <v>41738</v>
      </c>
      <c r="I1395" s="2">
        <f t="shared" si="21"/>
        <v>1.099</v>
      </c>
    </row>
    <row r="1396" spans="1:9">
      <c r="A1396" s="2" t="s">
        <v>1265</v>
      </c>
      <c r="B1396" s="2">
        <v>78052215</v>
      </c>
      <c r="C1396" s="2">
        <v>3.3388599999999999</v>
      </c>
      <c r="D1396" s="2">
        <v>3.6693099999999998</v>
      </c>
      <c r="E1396" s="2" t="s">
        <v>24</v>
      </c>
      <c r="F1396" s="2">
        <v>9.9000000000000005E-2</v>
      </c>
      <c r="G1396" s="2" t="s">
        <v>25</v>
      </c>
      <c r="H1396" s="3">
        <v>41738</v>
      </c>
      <c r="I1396" s="2">
        <f t="shared" si="21"/>
        <v>1.099</v>
      </c>
    </row>
    <row r="1397" spans="1:9">
      <c r="A1397" s="2" t="s">
        <v>1266</v>
      </c>
      <c r="B1397" s="2">
        <v>78052315</v>
      </c>
      <c r="C1397" s="2">
        <v>4.2354700000000003</v>
      </c>
      <c r="D1397" s="2">
        <v>4.6546099999999999</v>
      </c>
      <c r="E1397" s="2" t="s">
        <v>24</v>
      </c>
      <c r="F1397" s="2">
        <v>9.9000000000000005E-2</v>
      </c>
      <c r="G1397" s="2" t="s">
        <v>25</v>
      </c>
      <c r="H1397" s="3">
        <v>41738</v>
      </c>
      <c r="I1397" s="2">
        <f t="shared" si="21"/>
        <v>1.099</v>
      </c>
    </row>
    <row r="1398" spans="1:9">
      <c r="A1398" s="2" t="s">
        <v>1267</v>
      </c>
      <c r="B1398" s="2">
        <v>78052415</v>
      </c>
      <c r="C1398" s="2">
        <v>4.1943700000000002</v>
      </c>
      <c r="D1398" s="2">
        <v>4.6094400000000002</v>
      </c>
      <c r="E1398" s="2" t="s">
        <v>24</v>
      </c>
      <c r="F1398" s="2">
        <v>9.9000000000000005E-2</v>
      </c>
      <c r="G1398" s="2" t="s">
        <v>25</v>
      </c>
      <c r="H1398" s="3">
        <v>41738</v>
      </c>
      <c r="I1398" s="2">
        <f t="shared" si="21"/>
        <v>1.099</v>
      </c>
    </row>
    <row r="1399" spans="1:9">
      <c r="A1399" s="2" t="s">
        <v>613</v>
      </c>
      <c r="B1399" s="2">
        <v>24090049584</v>
      </c>
      <c r="C1399" s="2">
        <v>2.4539</v>
      </c>
      <c r="D1399" s="2">
        <v>2.94468</v>
      </c>
      <c r="E1399" s="2" t="s">
        <v>24</v>
      </c>
      <c r="F1399" s="2">
        <v>0.2</v>
      </c>
      <c r="G1399" s="2" t="s">
        <v>25</v>
      </c>
      <c r="H1399" s="3">
        <v>41738</v>
      </c>
      <c r="I1399" s="2">
        <f t="shared" si="21"/>
        <v>1.2</v>
      </c>
    </row>
    <row r="1400" spans="1:9">
      <c r="A1400" s="2" t="s">
        <v>614</v>
      </c>
      <c r="B1400" s="2">
        <v>24090049684</v>
      </c>
      <c r="C1400" s="2">
        <v>2.45262</v>
      </c>
      <c r="D1400" s="2">
        <v>2.9431500000000002</v>
      </c>
      <c r="E1400" s="2" t="s">
        <v>24</v>
      </c>
      <c r="F1400" s="2">
        <v>0.2</v>
      </c>
      <c r="G1400" s="2" t="s">
        <v>25</v>
      </c>
      <c r="H1400" s="3">
        <v>41738</v>
      </c>
      <c r="I1400" s="2">
        <f t="shared" si="21"/>
        <v>1.2</v>
      </c>
    </row>
    <row r="1401" spans="1:9">
      <c r="A1401" s="2" t="s">
        <v>615</v>
      </c>
      <c r="B1401" s="2">
        <v>24090049784</v>
      </c>
      <c r="C1401" s="2">
        <v>2.4114800000000001</v>
      </c>
      <c r="D1401" s="2">
        <v>2.89377</v>
      </c>
      <c r="E1401" s="2" t="s">
        <v>24</v>
      </c>
      <c r="F1401" s="2">
        <v>0.2</v>
      </c>
      <c r="G1401" s="2" t="s">
        <v>25</v>
      </c>
      <c r="H1401" s="3">
        <v>41738</v>
      </c>
      <c r="I1401" s="2">
        <f t="shared" si="21"/>
        <v>1.2</v>
      </c>
    </row>
    <row r="1402" spans="1:9">
      <c r="A1402" s="2" t="s">
        <v>616</v>
      </c>
      <c r="B1402" s="2">
        <v>24090049084</v>
      </c>
      <c r="C1402" s="2">
        <v>2.4232999999999998</v>
      </c>
      <c r="D1402" s="2">
        <v>2.90795</v>
      </c>
      <c r="E1402" s="2" t="s">
        <v>24</v>
      </c>
      <c r="F1402" s="2">
        <v>0.2</v>
      </c>
      <c r="G1402" s="2" t="s">
        <v>25</v>
      </c>
      <c r="H1402" s="3">
        <v>41738</v>
      </c>
      <c r="I1402" s="2">
        <f t="shared" si="21"/>
        <v>1.2</v>
      </c>
    </row>
    <row r="1403" spans="1:9">
      <c r="A1403" s="2" t="s">
        <v>1268</v>
      </c>
      <c r="B1403" s="2">
        <v>24090049884</v>
      </c>
      <c r="C1403" s="2">
        <v>2.0063599999999999</v>
      </c>
      <c r="D1403" s="2">
        <v>2.88422</v>
      </c>
      <c r="E1403" s="2" t="s">
        <v>24</v>
      </c>
      <c r="F1403" s="2">
        <v>0.4375</v>
      </c>
      <c r="G1403" s="2" t="s">
        <v>25</v>
      </c>
      <c r="H1403" s="3">
        <v>41738</v>
      </c>
      <c r="I1403" s="2">
        <f t="shared" si="21"/>
        <v>1.4375</v>
      </c>
    </row>
    <row r="1404" spans="1:9">
      <c r="A1404" s="2" t="s">
        <v>617</v>
      </c>
      <c r="B1404" s="2">
        <v>24090049984</v>
      </c>
      <c r="C1404" s="2">
        <v>2.44808</v>
      </c>
      <c r="D1404" s="2">
        <v>2.9377</v>
      </c>
      <c r="E1404" s="2" t="s">
        <v>24</v>
      </c>
      <c r="F1404" s="2">
        <v>0.2</v>
      </c>
      <c r="G1404" s="2" t="s">
        <v>25</v>
      </c>
      <c r="H1404" s="3">
        <v>41738</v>
      </c>
      <c r="I1404" s="2">
        <f t="shared" si="21"/>
        <v>1.2</v>
      </c>
    </row>
    <row r="1405" spans="1:9">
      <c r="A1405" s="2" t="s">
        <v>618</v>
      </c>
      <c r="B1405" s="2">
        <v>24090049184</v>
      </c>
      <c r="C1405" s="2">
        <v>2.4415100000000001</v>
      </c>
      <c r="D1405" s="2">
        <v>2.9298099999999998</v>
      </c>
      <c r="E1405" s="2" t="s">
        <v>24</v>
      </c>
      <c r="F1405" s="2">
        <v>0.2</v>
      </c>
      <c r="G1405" s="2" t="s">
        <v>25</v>
      </c>
      <c r="H1405" s="3">
        <v>41738</v>
      </c>
      <c r="I1405" s="2">
        <f t="shared" si="21"/>
        <v>1.2</v>
      </c>
    </row>
    <row r="1406" spans="1:9">
      <c r="A1406" s="2" t="s">
        <v>619</v>
      </c>
      <c r="B1406" s="2">
        <v>24090049284</v>
      </c>
      <c r="C1406" s="2">
        <v>2.4340700000000002</v>
      </c>
      <c r="D1406" s="2">
        <v>2.92089</v>
      </c>
      <c r="E1406" s="2" t="s">
        <v>24</v>
      </c>
      <c r="F1406" s="2">
        <v>0.2</v>
      </c>
      <c r="G1406" s="2" t="s">
        <v>25</v>
      </c>
      <c r="H1406" s="3">
        <v>41738</v>
      </c>
      <c r="I1406" s="2">
        <f t="shared" si="21"/>
        <v>1.2</v>
      </c>
    </row>
    <row r="1407" spans="1:9">
      <c r="A1407" s="2" t="s">
        <v>620</v>
      </c>
      <c r="B1407" s="2">
        <v>24090049384</v>
      </c>
      <c r="C1407" s="2">
        <v>2.4051800000000001</v>
      </c>
      <c r="D1407" s="2">
        <v>2.8862100000000002</v>
      </c>
      <c r="E1407" s="2" t="s">
        <v>24</v>
      </c>
      <c r="F1407" s="2">
        <v>0.2</v>
      </c>
      <c r="G1407" s="2" t="s">
        <v>25</v>
      </c>
      <c r="H1407" s="3">
        <v>41738</v>
      </c>
      <c r="I1407" s="2">
        <f t="shared" si="21"/>
        <v>1.2</v>
      </c>
    </row>
    <row r="1408" spans="1:9">
      <c r="A1408" s="2" t="s">
        <v>621</v>
      </c>
      <c r="B1408" s="2">
        <v>24090049484</v>
      </c>
      <c r="C1408" s="2">
        <v>2.4211999999999998</v>
      </c>
      <c r="D1408" s="2">
        <v>2.90544</v>
      </c>
      <c r="E1408" s="2" t="s">
        <v>24</v>
      </c>
      <c r="F1408" s="2">
        <v>0.2</v>
      </c>
      <c r="G1408" s="2" t="s">
        <v>25</v>
      </c>
      <c r="H1408" s="3">
        <v>41738</v>
      </c>
      <c r="I1408" s="2">
        <f t="shared" si="21"/>
        <v>1.2</v>
      </c>
    </row>
    <row r="1409" spans="1:9">
      <c r="A1409" s="2" t="s">
        <v>1269</v>
      </c>
      <c r="B1409" s="2">
        <v>456111030</v>
      </c>
      <c r="C1409" s="2">
        <v>4.87439</v>
      </c>
      <c r="D1409" s="2">
        <v>5.3570500000000001</v>
      </c>
      <c r="E1409" s="2" t="s">
        <v>24</v>
      </c>
      <c r="F1409" s="2">
        <v>9.9000000000000005E-2</v>
      </c>
      <c r="G1409" s="2" t="s">
        <v>25</v>
      </c>
      <c r="H1409" s="3">
        <v>41738</v>
      </c>
      <c r="I1409" s="2">
        <f t="shared" si="21"/>
        <v>1.099</v>
      </c>
    </row>
    <row r="1410" spans="1:9">
      <c r="A1410" s="2" t="s">
        <v>1270</v>
      </c>
      <c r="B1410" s="2">
        <v>456112030</v>
      </c>
      <c r="C1410" s="2">
        <v>4.8920199999999996</v>
      </c>
      <c r="D1410" s="2">
        <v>5.3764200000000004</v>
      </c>
      <c r="E1410" s="2" t="s">
        <v>24</v>
      </c>
      <c r="F1410" s="2">
        <v>9.9000000000000005E-2</v>
      </c>
      <c r="G1410" s="2" t="s">
        <v>25</v>
      </c>
      <c r="H1410" s="3">
        <v>41738</v>
      </c>
      <c r="I1410" s="2">
        <f t="shared" si="21"/>
        <v>1.099</v>
      </c>
    </row>
    <row r="1411" spans="1:9">
      <c r="A1411" s="2" t="s">
        <v>1271</v>
      </c>
      <c r="B1411" s="2">
        <v>456114030</v>
      </c>
      <c r="C1411" s="2">
        <v>4.8680000000000003</v>
      </c>
      <c r="D1411" s="2">
        <v>5.3500300000000003</v>
      </c>
      <c r="E1411" s="2" t="s">
        <v>24</v>
      </c>
      <c r="F1411" s="2">
        <v>9.9000000000000005E-2</v>
      </c>
      <c r="G1411" s="2" t="s">
        <v>25</v>
      </c>
      <c r="H1411" s="3">
        <v>41738</v>
      </c>
      <c r="I1411" s="2">
        <f t="shared" ref="I1411:I1474" si="22">1+F1411</f>
        <v>1.099</v>
      </c>
    </row>
    <row r="1412" spans="1:9">
      <c r="A1412" s="2" t="s">
        <v>1272</v>
      </c>
      <c r="B1412" s="2">
        <v>456110031</v>
      </c>
      <c r="C1412" s="2">
        <v>4.8226699999999996</v>
      </c>
      <c r="D1412" s="2">
        <v>5.3002099999999999</v>
      </c>
      <c r="E1412" s="2" t="s">
        <v>24</v>
      </c>
      <c r="F1412" s="2">
        <v>9.9000000000000005E-2</v>
      </c>
      <c r="G1412" s="2" t="s">
        <v>25</v>
      </c>
      <c r="H1412" s="3">
        <v>41738</v>
      </c>
      <c r="I1412" s="2">
        <f t="shared" si="22"/>
        <v>1.099</v>
      </c>
    </row>
    <row r="1413" spans="1:9">
      <c r="A1413" s="2" t="s">
        <v>1273</v>
      </c>
      <c r="B1413" s="2">
        <v>642009330</v>
      </c>
      <c r="C1413" s="2">
        <v>2.3433299999999999</v>
      </c>
      <c r="D1413" s="2">
        <v>2.5776699999999999</v>
      </c>
      <c r="E1413" s="2" t="s">
        <v>24</v>
      </c>
      <c r="F1413" s="2">
        <v>0.1</v>
      </c>
      <c r="G1413" s="2" t="s">
        <v>25</v>
      </c>
      <c r="H1413" s="3">
        <v>41738</v>
      </c>
      <c r="I1413" s="2">
        <f t="shared" si="22"/>
        <v>1.1000000000000001</v>
      </c>
    </row>
    <row r="1414" spans="1:9">
      <c r="A1414" s="2" t="s">
        <v>643</v>
      </c>
      <c r="B1414" s="2">
        <v>642007912</v>
      </c>
      <c r="C1414" s="2">
        <v>1.2075</v>
      </c>
      <c r="D1414" s="2">
        <v>1.4851799999999999</v>
      </c>
      <c r="E1414" s="2" t="s">
        <v>24</v>
      </c>
      <c r="F1414" s="2">
        <v>0.23</v>
      </c>
      <c r="G1414" s="2" t="s">
        <v>25</v>
      </c>
      <c r="H1414" s="3">
        <v>41738</v>
      </c>
      <c r="I1414" s="2">
        <f t="shared" si="22"/>
        <v>1.23</v>
      </c>
    </row>
    <row r="1415" spans="1:9">
      <c r="A1415" s="2" t="s">
        <v>1274</v>
      </c>
      <c r="B1415" s="2">
        <v>65757030001</v>
      </c>
      <c r="C1415" s="2">
        <v>1068.58125</v>
      </c>
      <c r="D1415" s="2">
        <v>1122.0103099999999</v>
      </c>
      <c r="E1415" s="2" t="s">
        <v>24</v>
      </c>
      <c r="F1415" s="2">
        <v>0.05</v>
      </c>
      <c r="G1415" s="2" t="s">
        <v>25</v>
      </c>
      <c r="H1415" s="3">
        <v>41738</v>
      </c>
      <c r="I1415" s="2">
        <f t="shared" si="22"/>
        <v>1.05</v>
      </c>
    </row>
    <row r="1416" spans="1:9">
      <c r="A1416" s="2" t="s">
        <v>1275</v>
      </c>
      <c r="B1416" s="2">
        <v>63481068447</v>
      </c>
      <c r="C1416" s="2">
        <v>0.35382000000000002</v>
      </c>
      <c r="D1416" s="2">
        <v>0.40690999999999999</v>
      </c>
      <c r="E1416" s="2" t="s">
        <v>24</v>
      </c>
      <c r="F1416" s="2">
        <v>0.15</v>
      </c>
      <c r="G1416" s="2" t="s">
        <v>25</v>
      </c>
      <c r="H1416" s="3">
        <v>41738</v>
      </c>
      <c r="I1416" s="2">
        <f t="shared" si="22"/>
        <v>1.1499999999999999</v>
      </c>
    </row>
    <row r="1417" spans="1:9">
      <c r="A1417" s="2" t="s">
        <v>104</v>
      </c>
      <c r="B1417" s="2">
        <v>24208053535</v>
      </c>
      <c r="C1417" s="2">
        <v>45.532919999999997</v>
      </c>
      <c r="D1417" s="2">
        <v>48.947890000000001</v>
      </c>
      <c r="E1417" s="2" t="s">
        <v>24</v>
      </c>
      <c r="F1417" s="2">
        <v>7.4999999999999997E-2</v>
      </c>
      <c r="G1417" s="2" t="s">
        <v>25</v>
      </c>
      <c r="H1417" s="3">
        <v>41738</v>
      </c>
      <c r="I1417" s="2">
        <f t="shared" si="22"/>
        <v>1.075</v>
      </c>
    </row>
    <row r="1418" spans="1:9">
      <c r="A1418" s="2" t="s">
        <v>668</v>
      </c>
      <c r="B1418" s="2">
        <v>10337080445</v>
      </c>
      <c r="C1418" s="2">
        <v>6.0154500000000004</v>
      </c>
      <c r="D1418" s="2">
        <v>6.61693</v>
      </c>
      <c r="E1418" s="2" t="s">
        <v>24</v>
      </c>
      <c r="F1418" s="2">
        <v>0.1</v>
      </c>
      <c r="G1418" s="2" t="s">
        <v>25</v>
      </c>
      <c r="H1418" s="3">
        <v>41738</v>
      </c>
      <c r="I1418" s="2">
        <f t="shared" si="22"/>
        <v>1.1000000000000001</v>
      </c>
    </row>
    <row r="1419" spans="1:9">
      <c r="A1419" s="2" t="s">
        <v>966</v>
      </c>
      <c r="B1419" s="2">
        <v>187099445</v>
      </c>
      <c r="C1419" s="2">
        <v>108.28077</v>
      </c>
      <c r="D1419" s="2">
        <v>118.02712</v>
      </c>
      <c r="E1419" s="2" t="s">
        <v>24</v>
      </c>
      <c r="F1419" s="2">
        <v>0.09</v>
      </c>
      <c r="G1419" s="2" t="s">
        <v>25</v>
      </c>
      <c r="H1419" s="3">
        <v>41738</v>
      </c>
      <c r="I1419" s="2">
        <f t="shared" si="22"/>
        <v>1.0900000000000001</v>
      </c>
    </row>
    <row r="1420" spans="1:9">
      <c r="A1420" s="2" t="s">
        <v>967</v>
      </c>
      <c r="B1420" s="2">
        <v>187099395</v>
      </c>
      <c r="C1420" s="2">
        <v>29.785969999999999</v>
      </c>
      <c r="D1420" s="2">
        <v>32.466709999999999</v>
      </c>
      <c r="E1420" s="2" t="s">
        <v>24</v>
      </c>
      <c r="F1420" s="2">
        <v>0.09</v>
      </c>
      <c r="G1420" s="2" t="s">
        <v>25</v>
      </c>
      <c r="H1420" s="3">
        <v>41738</v>
      </c>
      <c r="I1420" s="2">
        <f t="shared" si="22"/>
        <v>1.0900000000000001</v>
      </c>
    </row>
    <row r="1421" spans="1:9">
      <c r="A1421" s="2" t="s">
        <v>106</v>
      </c>
      <c r="B1421" s="2">
        <v>24208035805</v>
      </c>
      <c r="C1421" s="2">
        <v>32.84225</v>
      </c>
      <c r="D1421" s="2">
        <v>34.483710000000002</v>
      </c>
      <c r="E1421" s="2" t="s">
        <v>24</v>
      </c>
      <c r="F1421" s="2">
        <v>0.05</v>
      </c>
      <c r="G1421" s="2" t="s">
        <v>25</v>
      </c>
      <c r="H1421" s="3">
        <v>41738</v>
      </c>
      <c r="I1421" s="2">
        <f t="shared" si="22"/>
        <v>1.05</v>
      </c>
    </row>
    <row r="1422" spans="1:9">
      <c r="A1422" s="2" t="s">
        <v>106</v>
      </c>
      <c r="B1422" s="2">
        <v>24208035810</v>
      </c>
      <c r="C1422" s="2">
        <v>32.821260000000002</v>
      </c>
      <c r="D1422" s="2">
        <v>34.462649999999996</v>
      </c>
      <c r="E1422" s="2" t="s">
        <v>24</v>
      </c>
      <c r="F1422" s="2">
        <v>0.05</v>
      </c>
      <c r="G1422" s="2" t="s">
        <v>25</v>
      </c>
      <c r="H1422" s="3">
        <v>41738</v>
      </c>
      <c r="I1422" s="2">
        <f t="shared" si="22"/>
        <v>1.05</v>
      </c>
    </row>
    <row r="1423" spans="1:9">
      <c r="A1423" s="2" t="s">
        <v>697</v>
      </c>
      <c r="B1423" s="2">
        <v>65027510</v>
      </c>
      <c r="C1423" s="2">
        <v>13.97109</v>
      </c>
      <c r="D1423" s="2">
        <v>15.231</v>
      </c>
      <c r="E1423" s="2" t="s">
        <v>24</v>
      </c>
      <c r="F1423" s="2">
        <v>9.0200000000000002E-2</v>
      </c>
      <c r="G1423" s="2" t="s">
        <v>25</v>
      </c>
      <c r="H1423" s="3">
        <v>41745</v>
      </c>
      <c r="I1423" s="2">
        <f t="shared" si="22"/>
        <v>1.0902000000000001</v>
      </c>
    </row>
    <row r="1424" spans="1:9">
      <c r="A1424" s="2" t="s">
        <v>697</v>
      </c>
      <c r="B1424" s="2">
        <v>65027515</v>
      </c>
      <c r="C1424" s="2">
        <v>13.82972</v>
      </c>
      <c r="D1424" s="2">
        <v>15.0755</v>
      </c>
      <c r="E1424" s="2" t="s">
        <v>24</v>
      </c>
      <c r="F1424" s="2">
        <v>9.01E-2</v>
      </c>
      <c r="G1424" s="2" t="s">
        <v>25</v>
      </c>
      <c r="H1424" s="3">
        <v>41745</v>
      </c>
      <c r="I1424" s="2">
        <f t="shared" si="22"/>
        <v>1.0901000000000001</v>
      </c>
    </row>
    <row r="1425" spans="1:9">
      <c r="A1425" s="2" t="s">
        <v>1276</v>
      </c>
      <c r="B1425" s="2">
        <v>65024610</v>
      </c>
      <c r="C1425" s="2">
        <v>16.85586</v>
      </c>
      <c r="D1425" s="2">
        <v>18.290289999999999</v>
      </c>
      <c r="E1425" s="2" t="s">
        <v>24</v>
      </c>
      <c r="F1425" s="2">
        <v>8.5099999999999995E-2</v>
      </c>
      <c r="G1425" s="2" t="s">
        <v>25</v>
      </c>
      <c r="H1425" s="3">
        <v>41745</v>
      </c>
      <c r="I1425" s="2">
        <f t="shared" si="22"/>
        <v>1.0851</v>
      </c>
    </row>
    <row r="1426" spans="1:9">
      <c r="A1426" s="2" t="s">
        <v>1276</v>
      </c>
      <c r="B1426" s="2">
        <v>65024615</v>
      </c>
      <c r="C1426" s="2">
        <v>16.826530000000002</v>
      </c>
      <c r="D1426" s="2">
        <v>18.256779999999999</v>
      </c>
      <c r="E1426" s="2" t="s">
        <v>24</v>
      </c>
      <c r="F1426" s="2">
        <v>8.5000000000000006E-2</v>
      </c>
      <c r="G1426" s="2" t="s">
        <v>25</v>
      </c>
      <c r="H1426" s="3">
        <v>41745</v>
      </c>
      <c r="I1426" s="2">
        <f t="shared" si="22"/>
        <v>1.085</v>
      </c>
    </row>
    <row r="1427" spans="1:9">
      <c r="A1427" s="2" t="s">
        <v>1277</v>
      </c>
      <c r="B1427" s="2">
        <v>66869014730</v>
      </c>
      <c r="C1427" s="2">
        <v>4.7141400000000004</v>
      </c>
      <c r="D1427" s="2">
        <v>5.1623200000000002</v>
      </c>
      <c r="E1427" s="2" t="s">
        <v>24</v>
      </c>
      <c r="F1427" s="2">
        <v>9.5100000000000004E-2</v>
      </c>
      <c r="G1427" s="2" t="s">
        <v>25</v>
      </c>
      <c r="H1427" s="3">
        <v>41745</v>
      </c>
      <c r="I1427" s="2">
        <f t="shared" si="22"/>
        <v>1.0951</v>
      </c>
    </row>
    <row r="1428" spans="1:9">
      <c r="A1428" s="2" t="s">
        <v>973</v>
      </c>
      <c r="B1428" s="2">
        <v>66869013730</v>
      </c>
      <c r="C1428" s="2">
        <v>2.2146699999999999</v>
      </c>
      <c r="D1428" s="2">
        <v>2.4251900000000002</v>
      </c>
      <c r="E1428" s="2" t="s">
        <v>24</v>
      </c>
      <c r="F1428" s="2">
        <v>9.5100000000000004E-2</v>
      </c>
      <c r="G1428" s="2" t="s">
        <v>25</v>
      </c>
      <c r="H1428" s="3">
        <v>41745</v>
      </c>
      <c r="I1428" s="2">
        <f t="shared" si="22"/>
        <v>1.0951</v>
      </c>
    </row>
    <row r="1429" spans="1:9">
      <c r="A1429" s="2" t="s">
        <v>869</v>
      </c>
      <c r="B1429" s="2">
        <v>65033230</v>
      </c>
      <c r="C1429" s="2">
        <v>5.7823700000000002</v>
      </c>
      <c r="D1429" s="2">
        <v>6.3021399999999996</v>
      </c>
      <c r="E1429" s="2" t="s">
        <v>24</v>
      </c>
      <c r="F1429" s="2">
        <v>8.9899999999999994E-2</v>
      </c>
      <c r="G1429" s="2" t="s">
        <v>25</v>
      </c>
      <c r="H1429" s="3">
        <v>41745</v>
      </c>
      <c r="I1429" s="2">
        <f t="shared" si="22"/>
        <v>1.0899000000000001</v>
      </c>
    </row>
    <row r="1430" spans="1:9">
      <c r="A1430" s="2" t="s">
        <v>1278</v>
      </c>
      <c r="B1430" s="2">
        <v>52011906</v>
      </c>
      <c r="C1430" s="2">
        <v>11.15728</v>
      </c>
      <c r="D1430" s="2">
        <v>11.938840000000001</v>
      </c>
      <c r="E1430" s="2" t="s">
        <v>24</v>
      </c>
      <c r="F1430" s="2">
        <v>7.0000000000000007E-2</v>
      </c>
      <c r="G1430" s="2" t="s">
        <v>25</v>
      </c>
      <c r="H1430" s="3">
        <v>41745</v>
      </c>
      <c r="I1430" s="2">
        <f t="shared" si="22"/>
        <v>1.07</v>
      </c>
    </row>
    <row r="1431" spans="1:9">
      <c r="A1431" s="2" t="s">
        <v>1279</v>
      </c>
      <c r="B1431" s="2">
        <v>52214203</v>
      </c>
      <c r="C1431" s="2">
        <v>11.15728</v>
      </c>
      <c r="D1431" s="2">
        <v>11.938840000000001</v>
      </c>
      <c r="E1431" s="2" t="s">
        <v>24</v>
      </c>
      <c r="F1431" s="2">
        <v>7.0000000000000007E-2</v>
      </c>
      <c r="G1431" s="2" t="s">
        <v>25</v>
      </c>
      <c r="H1431" s="3">
        <v>41745</v>
      </c>
      <c r="I1431" s="2">
        <f t="shared" si="22"/>
        <v>1.07</v>
      </c>
    </row>
    <row r="1432" spans="1:9">
      <c r="A1432" s="2" t="s">
        <v>1280</v>
      </c>
      <c r="B1432" s="2">
        <v>52213903</v>
      </c>
      <c r="C1432" s="2">
        <v>11.09211</v>
      </c>
      <c r="D1432" s="2">
        <v>11.87687</v>
      </c>
      <c r="E1432" s="2" t="s">
        <v>24</v>
      </c>
      <c r="F1432" s="2">
        <v>7.0699999999999999E-2</v>
      </c>
      <c r="G1432" s="2" t="s">
        <v>25</v>
      </c>
      <c r="H1432" s="3">
        <v>41745</v>
      </c>
      <c r="I1432" s="2">
        <f t="shared" si="22"/>
        <v>1.0707</v>
      </c>
    </row>
    <row r="1433" spans="1:9">
      <c r="A1433" s="2" t="s">
        <v>1281</v>
      </c>
      <c r="B1433" s="2">
        <v>52011806</v>
      </c>
      <c r="C1433" s="2">
        <v>11.09211</v>
      </c>
      <c r="D1433" s="2">
        <v>11.87687</v>
      </c>
      <c r="E1433" s="2" t="s">
        <v>24</v>
      </c>
      <c r="F1433" s="2">
        <v>7.0699999999999999E-2</v>
      </c>
      <c r="G1433" s="2" t="s">
        <v>25</v>
      </c>
      <c r="H1433" s="3">
        <v>41745</v>
      </c>
      <c r="I1433" s="2">
        <f t="shared" si="22"/>
        <v>1.0707</v>
      </c>
    </row>
    <row r="1434" spans="1:9">
      <c r="A1434" s="2" t="s">
        <v>1282</v>
      </c>
      <c r="B1434" s="2">
        <v>456151060</v>
      </c>
      <c r="C1434" s="2">
        <v>2.7512699999999999</v>
      </c>
      <c r="D1434" s="2">
        <v>3.0237099999999999</v>
      </c>
      <c r="E1434" s="2" t="s">
        <v>24</v>
      </c>
      <c r="F1434" s="2">
        <v>9.9000000000000005E-2</v>
      </c>
      <c r="G1434" s="2" t="s">
        <v>25</v>
      </c>
      <c r="H1434" s="3">
        <v>41745</v>
      </c>
      <c r="I1434" s="2">
        <f t="shared" si="22"/>
        <v>1.099</v>
      </c>
    </row>
    <row r="1435" spans="1:9">
      <c r="A1435" s="2" t="s">
        <v>1283</v>
      </c>
      <c r="B1435" s="2">
        <v>456151260</v>
      </c>
      <c r="C1435" s="2">
        <v>2.5651999999999999</v>
      </c>
      <c r="D1435" s="2">
        <v>2.81921</v>
      </c>
      <c r="E1435" s="2" t="s">
        <v>24</v>
      </c>
      <c r="F1435" s="2">
        <v>9.9000000000000005E-2</v>
      </c>
      <c r="G1435" s="2" t="s">
        <v>25</v>
      </c>
      <c r="H1435" s="3">
        <v>41745</v>
      </c>
      <c r="I1435" s="2">
        <f t="shared" si="22"/>
        <v>1.099</v>
      </c>
    </row>
    <row r="1436" spans="1:9">
      <c r="A1436" s="2" t="s">
        <v>1284</v>
      </c>
      <c r="B1436" s="2">
        <v>456152560</v>
      </c>
      <c r="C1436" s="2">
        <v>2.74688</v>
      </c>
      <c r="D1436" s="2">
        <v>3.0188700000000002</v>
      </c>
      <c r="E1436" s="2" t="s">
        <v>24</v>
      </c>
      <c r="F1436" s="2">
        <v>9.9000000000000005E-2</v>
      </c>
      <c r="G1436" s="2" t="s">
        <v>25</v>
      </c>
      <c r="H1436" s="3">
        <v>41745</v>
      </c>
      <c r="I1436" s="2">
        <f t="shared" si="22"/>
        <v>1.099</v>
      </c>
    </row>
    <row r="1437" spans="1:9">
      <c r="A1437" s="2" t="s">
        <v>1285</v>
      </c>
      <c r="B1437" s="2">
        <v>456155060</v>
      </c>
      <c r="C1437" s="2">
        <v>2.7878799999999999</v>
      </c>
      <c r="D1437" s="2">
        <v>3.0639400000000001</v>
      </c>
      <c r="E1437" s="2" t="s">
        <v>24</v>
      </c>
      <c r="F1437" s="2">
        <v>9.9000000000000005E-2</v>
      </c>
      <c r="G1437" s="2" t="s">
        <v>25</v>
      </c>
      <c r="H1437" s="3">
        <v>41745</v>
      </c>
      <c r="I1437" s="2">
        <f t="shared" si="22"/>
        <v>1.099</v>
      </c>
    </row>
    <row r="1438" spans="1:9">
      <c r="A1438" s="2" t="s">
        <v>1286</v>
      </c>
      <c r="B1438" s="2">
        <v>456150055</v>
      </c>
      <c r="C1438" s="2">
        <v>2.77922</v>
      </c>
      <c r="D1438" s="2">
        <v>3.0543100000000001</v>
      </c>
      <c r="E1438" s="2" t="s">
        <v>24</v>
      </c>
      <c r="F1438" s="2">
        <v>9.9000000000000005E-2</v>
      </c>
      <c r="G1438" s="2" t="s">
        <v>25</v>
      </c>
      <c r="H1438" s="3">
        <v>41745</v>
      </c>
      <c r="I1438" s="2">
        <f t="shared" si="22"/>
        <v>1.099</v>
      </c>
    </row>
    <row r="1439" spans="1:9">
      <c r="A1439" s="2" t="s">
        <v>1287</v>
      </c>
      <c r="B1439" s="2">
        <v>65065205</v>
      </c>
      <c r="C1439" s="2">
        <v>23.162769999999998</v>
      </c>
      <c r="D1439" s="2">
        <v>25.13045</v>
      </c>
      <c r="E1439" s="2" t="s">
        <v>24</v>
      </c>
      <c r="F1439" s="2">
        <v>8.5000000000000006E-2</v>
      </c>
      <c r="G1439" s="2" t="s">
        <v>25</v>
      </c>
      <c r="H1439" s="3">
        <v>41745</v>
      </c>
      <c r="I1439" s="2">
        <f t="shared" si="22"/>
        <v>1.085</v>
      </c>
    </row>
    <row r="1440" spans="1:9">
      <c r="A1440" s="2" t="s">
        <v>1288</v>
      </c>
      <c r="B1440" s="2">
        <v>65026005</v>
      </c>
      <c r="C1440" s="2">
        <v>39.754570000000001</v>
      </c>
      <c r="D1440" s="2">
        <v>41.340780000000002</v>
      </c>
      <c r="E1440" s="2" t="s">
        <v>24</v>
      </c>
      <c r="F1440" s="2">
        <v>3.9899999999999998E-2</v>
      </c>
      <c r="G1440" s="2" t="s">
        <v>25</v>
      </c>
      <c r="H1440" s="3">
        <v>41745</v>
      </c>
      <c r="I1440" s="2">
        <f t="shared" si="22"/>
        <v>1.0399</v>
      </c>
    </row>
    <row r="1441" spans="1:9">
      <c r="A1441" s="2" t="s">
        <v>1288</v>
      </c>
      <c r="B1441" s="2">
        <v>65026025</v>
      </c>
      <c r="C1441" s="2">
        <v>39.661909999999999</v>
      </c>
      <c r="D1441" s="2">
        <v>41.25394</v>
      </c>
      <c r="E1441" s="2" t="s">
        <v>24</v>
      </c>
      <c r="F1441" s="2">
        <v>4.0099999999999997E-2</v>
      </c>
      <c r="G1441" s="2" t="s">
        <v>25</v>
      </c>
      <c r="H1441" s="3">
        <v>41745</v>
      </c>
      <c r="I1441" s="2">
        <f t="shared" si="22"/>
        <v>1.0401</v>
      </c>
    </row>
    <row r="1442" spans="1:9">
      <c r="A1442" s="2" t="s">
        <v>703</v>
      </c>
      <c r="B1442" s="2">
        <v>66057760</v>
      </c>
      <c r="C1442" s="2">
        <v>3.70255</v>
      </c>
      <c r="D1442" s="2">
        <v>4.0357500000000002</v>
      </c>
      <c r="E1442" s="2" t="s">
        <v>24</v>
      </c>
      <c r="F1442" s="2">
        <v>0.09</v>
      </c>
      <c r="G1442" s="2" t="s">
        <v>25</v>
      </c>
      <c r="H1442" s="3">
        <v>41752</v>
      </c>
      <c r="I1442" s="2">
        <f t="shared" si="22"/>
        <v>1.0900000000000001</v>
      </c>
    </row>
    <row r="1443" spans="1:9">
      <c r="A1443" s="2" t="s">
        <v>1289</v>
      </c>
      <c r="B1443" s="2">
        <v>884029301</v>
      </c>
      <c r="C1443" s="2">
        <v>0.56606999999999996</v>
      </c>
      <c r="D1443" s="2">
        <v>0.59423000000000004</v>
      </c>
      <c r="E1443" s="2" t="s">
        <v>24</v>
      </c>
      <c r="F1443" s="2">
        <v>4.9700000000000001E-2</v>
      </c>
      <c r="G1443" s="2" t="s">
        <v>25</v>
      </c>
      <c r="H1443" s="3">
        <v>41752</v>
      </c>
      <c r="I1443" s="2">
        <f t="shared" si="22"/>
        <v>1.0497000000000001</v>
      </c>
    </row>
    <row r="1444" spans="1:9">
      <c r="A1444" s="2" t="s">
        <v>833</v>
      </c>
      <c r="B1444" s="2">
        <v>99207001010</v>
      </c>
      <c r="C1444" s="2">
        <v>3.45174</v>
      </c>
      <c r="D1444" s="2">
        <v>4.1420899999999996</v>
      </c>
      <c r="E1444" s="2" t="s">
        <v>24</v>
      </c>
      <c r="F1444" s="2">
        <v>0.2</v>
      </c>
      <c r="G1444" s="2" t="s">
        <v>25</v>
      </c>
      <c r="H1444" s="3">
        <v>41752</v>
      </c>
      <c r="I1444" s="2">
        <f t="shared" si="22"/>
        <v>1.2</v>
      </c>
    </row>
    <row r="1445" spans="1:9">
      <c r="A1445" s="2" t="s">
        <v>1290</v>
      </c>
      <c r="B1445" s="2">
        <v>378046401</v>
      </c>
      <c r="C1445" s="2">
        <v>1.28206</v>
      </c>
      <c r="D1445" s="2">
        <v>1.43591</v>
      </c>
      <c r="E1445" s="2" t="s">
        <v>24</v>
      </c>
      <c r="F1445" s="2">
        <v>0.12</v>
      </c>
      <c r="G1445" s="2" t="s">
        <v>25</v>
      </c>
      <c r="H1445" s="3">
        <v>41752</v>
      </c>
      <c r="I1445" s="2">
        <f t="shared" si="22"/>
        <v>1.1200000000000001</v>
      </c>
    </row>
    <row r="1446" spans="1:9">
      <c r="A1446" s="2" t="s">
        <v>1291</v>
      </c>
      <c r="B1446" s="2">
        <v>378046001</v>
      </c>
      <c r="C1446" s="2">
        <v>2.9405199999999998</v>
      </c>
      <c r="D1446" s="2">
        <v>3.29339</v>
      </c>
      <c r="E1446" s="2" t="s">
        <v>24</v>
      </c>
      <c r="F1446" s="2">
        <v>0.12</v>
      </c>
      <c r="G1446" s="2" t="s">
        <v>25</v>
      </c>
      <c r="H1446" s="3">
        <v>41752</v>
      </c>
      <c r="I1446" s="2">
        <f t="shared" si="22"/>
        <v>1.1200000000000001</v>
      </c>
    </row>
    <row r="1447" spans="1:9">
      <c r="A1447" s="2" t="s">
        <v>1292</v>
      </c>
      <c r="B1447" s="2">
        <v>378615146</v>
      </c>
      <c r="C1447" s="2">
        <v>5.1889200000000004</v>
      </c>
      <c r="D1447" s="2">
        <v>5.81175</v>
      </c>
      <c r="E1447" s="2" t="s">
        <v>24</v>
      </c>
      <c r="F1447" s="2">
        <v>0.12</v>
      </c>
      <c r="G1447" s="2" t="s">
        <v>25</v>
      </c>
      <c r="H1447" s="3">
        <v>41752</v>
      </c>
      <c r="I1447" s="2">
        <f t="shared" si="22"/>
        <v>1.1200000000000001</v>
      </c>
    </row>
    <row r="1448" spans="1:9">
      <c r="A1448" s="2" t="s">
        <v>1292</v>
      </c>
      <c r="B1448" s="2">
        <v>378615149</v>
      </c>
      <c r="C1448" s="2">
        <v>5.1511399999999998</v>
      </c>
      <c r="D1448" s="2">
        <v>5.7691800000000004</v>
      </c>
      <c r="E1448" s="2" t="s">
        <v>24</v>
      </c>
      <c r="F1448" s="2">
        <v>0.12</v>
      </c>
      <c r="G1448" s="2" t="s">
        <v>25</v>
      </c>
      <c r="H1448" s="3">
        <v>41752</v>
      </c>
      <c r="I1448" s="2">
        <f t="shared" si="22"/>
        <v>1.1200000000000001</v>
      </c>
    </row>
    <row r="1449" spans="1:9">
      <c r="A1449" s="2" t="s">
        <v>1293</v>
      </c>
      <c r="B1449" s="2">
        <v>281032630</v>
      </c>
      <c r="C1449" s="2">
        <v>0.79832999999999998</v>
      </c>
      <c r="D1449" s="2">
        <v>0.99792999999999998</v>
      </c>
      <c r="E1449" s="2" t="s">
        <v>24</v>
      </c>
      <c r="F1449" s="2">
        <v>0.25</v>
      </c>
      <c r="G1449" s="2" t="s">
        <v>25</v>
      </c>
      <c r="H1449" s="3">
        <v>41752</v>
      </c>
      <c r="I1449" s="2">
        <f t="shared" si="22"/>
        <v>1.25</v>
      </c>
    </row>
    <row r="1450" spans="1:9">
      <c r="A1450" s="2" t="s">
        <v>1293</v>
      </c>
      <c r="B1450" s="2">
        <v>281032660</v>
      </c>
      <c r="C1450" s="2">
        <v>0.82062999999999997</v>
      </c>
      <c r="D1450" s="2">
        <v>1.0258</v>
      </c>
      <c r="E1450" s="2" t="s">
        <v>24</v>
      </c>
      <c r="F1450" s="2">
        <v>0.25</v>
      </c>
      <c r="G1450" s="2" t="s">
        <v>25</v>
      </c>
      <c r="H1450" s="3">
        <v>41752</v>
      </c>
      <c r="I1450" s="2">
        <f t="shared" si="22"/>
        <v>1.25</v>
      </c>
    </row>
    <row r="1451" spans="1:9">
      <c r="A1451" s="2" t="s">
        <v>1294</v>
      </c>
      <c r="B1451" s="2">
        <v>378267001</v>
      </c>
      <c r="C1451" s="2">
        <v>1.1536599999999999</v>
      </c>
      <c r="D1451" s="2">
        <v>1.3012900000000001</v>
      </c>
      <c r="E1451" s="2" t="s">
        <v>24</v>
      </c>
      <c r="F1451" s="2">
        <v>0.128</v>
      </c>
      <c r="G1451" s="2" t="s">
        <v>25</v>
      </c>
      <c r="H1451" s="3">
        <v>41752</v>
      </c>
      <c r="I1451" s="2">
        <f t="shared" si="22"/>
        <v>1.1280000000000001</v>
      </c>
    </row>
    <row r="1452" spans="1:9">
      <c r="A1452" s="2" t="s">
        <v>1295</v>
      </c>
      <c r="B1452" s="2">
        <v>378375001</v>
      </c>
      <c r="C1452" s="2">
        <v>1.75146</v>
      </c>
      <c r="D1452" s="2">
        <v>1.9755400000000001</v>
      </c>
      <c r="E1452" s="2" t="s">
        <v>24</v>
      </c>
      <c r="F1452" s="2">
        <v>0.12790000000000001</v>
      </c>
      <c r="G1452" s="2" t="s">
        <v>25</v>
      </c>
      <c r="H1452" s="3">
        <v>41752</v>
      </c>
      <c r="I1452" s="2">
        <f t="shared" si="22"/>
        <v>1.1278999999999999</v>
      </c>
    </row>
    <row r="1453" spans="1:9">
      <c r="A1453" s="2" t="s">
        <v>1296</v>
      </c>
      <c r="B1453" s="2">
        <v>59676031001</v>
      </c>
      <c r="C1453" s="2">
        <v>196.61350999999999</v>
      </c>
      <c r="D1453" s="2">
        <v>206.21217999999999</v>
      </c>
      <c r="E1453" s="2" t="s">
        <v>24</v>
      </c>
      <c r="F1453" s="2">
        <v>4.8800000000000003E-2</v>
      </c>
      <c r="G1453" s="2" t="s">
        <v>25</v>
      </c>
      <c r="H1453" s="3">
        <v>41752</v>
      </c>
      <c r="I1453" s="2">
        <f t="shared" si="22"/>
        <v>1.0488</v>
      </c>
    </row>
    <row r="1454" spans="1:9">
      <c r="A1454" s="2" t="s">
        <v>1297</v>
      </c>
      <c r="B1454" s="2">
        <v>59676032004</v>
      </c>
      <c r="C1454" s="2">
        <v>395.90156000000002</v>
      </c>
      <c r="D1454" s="2">
        <v>415.22948000000002</v>
      </c>
      <c r="E1454" s="2" t="s">
        <v>24</v>
      </c>
      <c r="F1454" s="2">
        <v>4.8800000000000003E-2</v>
      </c>
      <c r="G1454" s="2" t="s">
        <v>25</v>
      </c>
      <c r="H1454" s="3">
        <v>41752</v>
      </c>
      <c r="I1454" s="2">
        <f t="shared" si="22"/>
        <v>1.0488</v>
      </c>
    </row>
    <row r="1455" spans="1:9">
      <c r="A1455" s="2" t="s">
        <v>1298</v>
      </c>
      <c r="B1455" s="2">
        <v>59676030401</v>
      </c>
      <c r="C1455" s="2">
        <v>79.582629999999995</v>
      </c>
      <c r="D1455" s="2">
        <v>83.467849999999999</v>
      </c>
      <c r="E1455" s="2" t="s">
        <v>24</v>
      </c>
      <c r="F1455" s="2">
        <v>4.8800000000000003E-2</v>
      </c>
      <c r="G1455" s="2" t="s">
        <v>25</v>
      </c>
      <c r="H1455" s="3">
        <v>41752</v>
      </c>
      <c r="I1455" s="2">
        <f t="shared" si="22"/>
        <v>1.0488</v>
      </c>
    </row>
    <row r="1456" spans="1:9">
      <c r="A1456" s="2" t="s">
        <v>1299</v>
      </c>
      <c r="B1456" s="2">
        <v>59676034001</v>
      </c>
      <c r="C1456" s="2">
        <v>789.86108999999999</v>
      </c>
      <c r="D1456" s="2">
        <v>828.42210999999998</v>
      </c>
      <c r="E1456" s="2" t="s">
        <v>24</v>
      </c>
      <c r="F1456" s="2">
        <v>4.8800000000000003E-2</v>
      </c>
      <c r="G1456" s="2" t="s">
        <v>25</v>
      </c>
      <c r="H1456" s="3">
        <v>41752</v>
      </c>
      <c r="I1456" s="2">
        <f t="shared" si="22"/>
        <v>1.0488</v>
      </c>
    </row>
    <row r="1457" spans="1:9">
      <c r="A1457" s="2" t="s">
        <v>883</v>
      </c>
      <c r="B1457" s="2">
        <v>62020402</v>
      </c>
      <c r="C1457" s="2">
        <v>15.045</v>
      </c>
      <c r="D1457" s="2">
        <v>16.248449999999998</v>
      </c>
      <c r="E1457" s="2" t="s">
        <v>24</v>
      </c>
      <c r="F1457" s="2">
        <v>0.08</v>
      </c>
      <c r="G1457" s="2" t="s">
        <v>25</v>
      </c>
      <c r="H1457" s="3">
        <v>41752</v>
      </c>
      <c r="I1457" s="2">
        <f t="shared" si="22"/>
        <v>1.08</v>
      </c>
    </row>
    <row r="1458" spans="1:9">
      <c r="A1458" s="2" t="s">
        <v>883</v>
      </c>
      <c r="B1458" s="2">
        <v>62020403</v>
      </c>
      <c r="C1458" s="2">
        <v>12.100149999999999</v>
      </c>
      <c r="D1458" s="2">
        <v>13.068160000000001</v>
      </c>
      <c r="E1458" s="2" t="s">
        <v>24</v>
      </c>
      <c r="F1458" s="2">
        <v>0.08</v>
      </c>
      <c r="G1458" s="2" t="s">
        <v>25</v>
      </c>
      <c r="H1458" s="3">
        <v>41752</v>
      </c>
      <c r="I1458" s="2">
        <f t="shared" si="22"/>
        <v>1.08</v>
      </c>
    </row>
    <row r="1459" spans="1:9">
      <c r="A1459" s="2" t="s">
        <v>884</v>
      </c>
      <c r="B1459" s="2">
        <v>62019003</v>
      </c>
      <c r="C1459" s="2">
        <v>11.792529999999999</v>
      </c>
      <c r="D1459" s="2">
        <v>12.73593</v>
      </c>
      <c r="E1459" s="2" t="s">
        <v>24</v>
      </c>
      <c r="F1459" s="2">
        <v>0.08</v>
      </c>
      <c r="G1459" s="2" t="s">
        <v>25</v>
      </c>
      <c r="H1459" s="3">
        <v>41752</v>
      </c>
      <c r="I1459" s="2">
        <f t="shared" si="22"/>
        <v>1.08</v>
      </c>
    </row>
    <row r="1460" spans="1:9">
      <c r="A1460" s="2" t="s">
        <v>885</v>
      </c>
      <c r="B1460" s="2">
        <v>62020411</v>
      </c>
      <c r="C1460" s="2">
        <v>12.48638</v>
      </c>
      <c r="D1460" s="2">
        <v>13.485290000000001</v>
      </c>
      <c r="E1460" s="2" t="s">
        <v>24</v>
      </c>
      <c r="F1460" s="2">
        <v>0.08</v>
      </c>
      <c r="G1460" s="2" t="s">
        <v>25</v>
      </c>
      <c r="H1460" s="3">
        <v>41752</v>
      </c>
      <c r="I1460" s="2">
        <f t="shared" si="22"/>
        <v>1.08</v>
      </c>
    </row>
    <row r="1461" spans="1:9">
      <c r="A1461" s="2" t="s">
        <v>886</v>
      </c>
      <c r="B1461" s="2">
        <v>62019011</v>
      </c>
      <c r="C1461" s="2">
        <v>12.63982</v>
      </c>
      <c r="D1461" s="2">
        <v>13.651</v>
      </c>
      <c r="E1461" s="2" t="s">
        <v>24</v>
      </c>
      <c r="F1461" s="2">
        <v>0.08</v>
      </c>
      <c r="G1461" s="2" t="s">
        <v>25</v>
      </c>
      <c r="H1461" s="3">
        <v>41752</v>
      </c>
      <c r="I1461" s="2">
        <f t="shared" si="22"/>
        <v>1.08</v>
      </c>
    </row>
    <row r="1462" spans="1:9">
      <c r="A1462" s="2" t="s">
        <v>1300</v>
      </c>
      <c r="B1462" s="2">
        <v>23635058110</v>
      </c>
      <c r="C1462" s="2">
        <v>2.85026</v>
      </c>
      <c r="D1462" s="2">
        <v>3.8478300000000001</v>
      </c>
      <c r="E1462" s="2" t="s">
        <v>24</v>
      </c>
      <c r="F1462" s="2">
        <v>0.35</v>
      </c>
      <c r="G1462" s="2" t="s">
        <v>25</v>
      </c>
      <c r="H1462" s="3">
        <v>41752</v>
      </c>
      <c r="I1462" s="2">
        <f t="shared" si="22"/>
        <v>1.35</v>
      </c>
    </row>
    <row r="1463" spans="1:9">
      <c r="A1463" s="2" t="s">
        <v>1301</v>
      </c>
      <c r="B1463" s="2">
        <v>23635058210</v>
      </c>
      <c r="C1463" s="2">
        <v>5.6103899999999998</v>
      </c>
      <c r="D1463" s="2">
        <v>7.57402</v>
      </c>
      <c r="E1463" s="2" t="s">
        <v>24</v>
      </c>
      <c r="F1463" s="2">
        <v>0.35</v>
      </c>
      <c r="G1463" s="2" t="s">
        <v>25</v>
      </c>
      <c r="H1463" s="3">
        <v>41752</v>
      </c>
      <c r="I1463" s="2">
        <f t="shared" si="22"/>
        <v>1.35</v>
      </c>
    </row>
    <row r="1464" spans="1:9">
      <c r="A1464" s="2" t="s">
        <v>904</v>
      </c>
      <c r="B1464" s="2">
        <v>13548001206</v>
      </c>
      <c r="C1464" s="2">
        <v>1.09097</v>
      </c>
      <c r="D1464" s="2">
        <v>1.3201000000000001</v>
      </c>
      <c r="E1464" s="2" t="s">
        <v>24</v>
      </c>
      <c r="F1464" s="2">
        <v>0.21</v>
      </c>
      <c r="G1464" s="2" t="s">
        <v>25</v>
      </c>
      <c r="H1464" s="3">
        <v>41752</v>
      </c>
      <c r="I1464" s="2">
        <f t="shared" si="22"/>
        <v>1.21</v>
      </c>
    </row>
    <row r="1465" spans="1:9">
      <c r="A1465" s="2" t="s">
        <v>1302</v>
      </c>
      <c r="B1465" s="2">
        <v>884044904</v>
      </c>
      <c r="C1465" s="2">
        <v>0.14266999999999999</v>
      </c>
      <c r="D1465" s="2">
        <v>0.14979999999999999</v>
      </c>
      <c r="E1465" s="2" t="s">
        <v>24</v>
      </c>
      <c r="F1465" s="2">
        <v>0.05</v>
      </c>
      <c r="G1465" s="2" t="s">
        <v>25</v>
      </c>
      <c r="H1465" s="3">
        <v>41752</v>
      </c>
      <c r="I1465" s="2">
        <f t="shared" si="22"/>
        <v>1.05</v>
      </c>
    </row>
    <row r="1466" spans="1:9">
      <c r="A1466" s="2" t="s">
        <v>964</v>
      </c>
      <c r="B1466" s="2">
        <v>187510401</v>
      </c>
      <c r="C1466" s="2">
        <v>82.019850000000005</v>
      </c>
      <c r="D1466" s="2">
        <v>89.400810000000007</v>
      </c>
      <c r="E1466" s="2" t="s">
        <v>24</v>
      </c>
      <c r="F1466" s="2">
        <v>0.09</v>
      </c>
      <c r="G1466" s="2" t="s">
        <v>25</v>
      </c>
      <c r="H1466" s="3">
        <v>41752</v>
      </c>
      <c r="I1466" s="2">
        <f t="shared" si="22"/>
        <v>1.0900000000000001</v>
      </c>
    </row>
    <row r="1467" spans="1:9">
      <c r="A1467" s="2" t="s">
        <v>1303</v>
      </c>
      <c r="B1467" s="2">
        <v>65597011130</v>
      </c>
      <c r="C1467" s="2">
        <v>4.3107300000000004</v>
      </c>
      <c r="D1467" s="2">
        <v>4.6214000000000004</v>
      </c>
      <c r="E1467" s="2" t="s">
        <v>24</v>
      </c>
      <c r="F1467" s="2">
        <v>7.2099999999999997E-2</v>
      </c>
      <c r="G1467" s="2" t="s">
        <v>25</v>
      </c>
      <c r="H1467" s="3">
        <v>41759</v>
      </c>
      <c r="I1467" s="2">
        <f t="shared" si="22"/>
        <v>1.0721000000000001</v>
      </c>
    </row>
    <row r="1468" spans="1:9">
      <c r="A1468" s="2" t="s">
        <v>1304</v>
      </c>
      <c r="B1468" s="2">
        <v>65597011330</v>
      </c>
      <c r="C1468" s="2">
        <v>5.5242699999999996</v>
      </c>
      <c r="D1468" s="2">
        <v>5.9174300000000004</v>
      </c>
      <c r="E1468" s="2" t="s">
        <v>24</v>
      </c>
      <c r="F1468" s="2">
        <v>7.1199999999999999E-2</v>
      </c>
      <c r="G1468" s="2" t="s">
        <v>25</v>
      </c>
      <c r="H1468" s="3">
        <v>41759</v>
      </c>
      <c r="I1468" s="2">
        <f t="shared" si="22"/>
        <v>1.0711999999999999</v>
      </c>
    </row>
    <row r="1469" spans="1:9">
      <c r="A1469" s="2" t="s">
        <v>1305</v>
      </c>
      <c r="B1469" s="2">
        <v>65597011030</v>
      </c>
      <c r="C1469" s="2">
        <v>4.3671499999999996</v>
      </c>
      <c r="D1469" s="2">
        <v>4.6818900000000001</v>
      </c>
      <c r="E1469" s="2" t="s">
        <v>24</v>
      </c>
      <c r="F1469" s="2">
        <v>7.2099999999999997E-2</v>
      </c>
      <c r="G1469" s="2" t="s">
        <v>25</v>
      </c>
      <c r="H1469" s="3">
        <v>41759</v>
      </c>
      <c r="I1469" s="2">
        <f t="shared" si="22"/>
        <v>1.0721000000000001</v>
      </c>
    </row>
    <row r="1470" spans="1:9">
      <c r="A1470" s="2" t="s">
        <v>1306</v>
      </c>
      <c r="B1470" s="2">
        <v>65597011230</v>
      </c>
      <c r="C1470" s="2">
        <v>5.5299899999999997</v>
      </c>
      <c r="D1470" s="2">
        <v>5.9235600000000002</v>
      </c>
      <c r="E1470" s="2" t="s">
        <v>24</v>
      </c>
      <c r="F1470" s="2">
        <v>7.1199999999999999E-2</v>
      </c>
      <c r="G1470" s="2" t="s">
        <v>25</v>
      </c>
      <c r="H1470" s="3">
        <v>41759</v>
      </c>
      <c r="I1470" s="2">
        <f t="shared" si="22"/>
        <v>1.0711999999999999</v>
      </c>
    </row>
    <row r="1471" spans="1:9">
      <c r="A1471" s="2" t="s">
        <v>1307</v>
      </c>
      <c r="B1471" s="2">
        <v>65597010310</v>
      </c>
      <c r="C1471" s="2">
        <v>3.4941</v>
      </c>
      <c r="D1471" s="2">
        <v>3.7394599999999998</v>
      </c>
      <c r="E1471" s="2" t="s">
        <v>24</v>
      </c>
      <c r="F1471" s="2">
        <v>7.0199999999999999E-2</v>
      </c>
      <c r="G1471" s="2" t="s">
        <v>25</v>
      </c>
      <c r="H1471" s="3">
        <v>41759</v>
      </c>
      <c r="I1471" s="2">
        <f t="shared" si="22"/>
        <v>1.0702</v>
      </c>
    </row>
    <row r="1472" spans="1:9">
      <c r="A1472" s="2" t="s">
        <v>1308</v>
      </c>
      <c r="B1472" s="2">
        <v>65597010410</v>
      </c>
      <c r="C1472" s="2">
        <v>4.8687300000000002</v>
      </c>
      <c r="D1472" s="2">
        <v>5.2122700000000002</v>
      </c>
      <c r="E1472" s="2" t="s">
        <v>24</v>
      </c>
      <c r="F1472" s="2">
        <v>7.0599999999999996E-2</v>
      </c>
      <c r="G1472" s="2" t="s">
        <v>25</v>
      </c>
      <c r="H1472" s="3">
        <v>41759</v>
      </c>
      <c r="I1472" s="2">
        <f t="shared" si="22"/>
        <v>1.0706</v>
      </c>
    </row>
    <row r="1473" spans="1:9">
      <c r="A1473" s="2" t="s">
        <v>1309</v>
      </c>
      <c r="B1473" s="2">
        <v>65597010130</v>
      </c>
      <c r="C1473" s="2">
        <v>2.7856800000000002</v>
      </c>
      <c r="D1473" s="2">
        <v>2.9866899999999998</v>
      </c>
      <c r="E1473" s="2" t="s">
        <v>24</v>
      </c>
      <c r="F1473" s="2">
        <v>7.22E-2</v>
      </c>
      <c r="G1473" s="2" t="s">
        <v>25</v>
      </c>
      <c r="H1473" s="3">
        <v>41759</v>
      </c>
      <c r="I1473" s="2">
        <f t="shared" si="22"/>
        <v>1.0722</v>
      </c>
    </row>
    <row r="1474" spans="1:9">
      <c r="A1474" s="2" t="s">
        <v>1310</v>
      </c>
      <c r="B1474" s="2">
        <v>65597010530</v>
      </c>
      <c r="C1474" s="2">
        <v>3.4459200000000001</v>
      </c>
      <c r="D1474" s="2">
        <v>3.6878899999999999</v>
      </c>
      <c r="E1474" s="2" t="s">
        <v>24</v>
      </c>
      <c r="F1474" s="2">
        <v>7.0199999999999999E-2</v>
      </c>
      <c r="G1474" s="2" t="s">
        <v>25</v>
      </c>
      <c r="H1474" s="3">
        <v>41759</v>
      </c>
      <c r="I1474" s="2">
        <f t="shared" si="22"/>
        <v>1.0702</v>
      </c>
    </row>
    <row r="1475" spans="1:9">
      <c r="A1475" s="2" t="s">
        <v>1311</v>
      </c>
      <c r="B1475" s="2">
        <v>65597010630</v>
      </c>
      <c r="C1475" s="2">
        <v>4.8657300000000001</v>
      </c>
      <c r="D1475" s="2">
        <v>5.20906</v>
      </c>
      <c r="E1475" s="2" t="s">
        <v>24</v>
      </c>
      <c r="F1475" s="2">
        <v>7.0599999999999996E-2</v>
      </c>
      <c r="G1475" s="2" t="s">
        <v>25</v>
      </c>
      <c r="H1475" s="3">
        <v>41759</v>
      </c>
      <c r="I1475" s="2">
        <f t="shared" ref="I1475:I1538" si="23">1+F1475</f>
        <v>1.0706</v>
      </c>
    </row>
    <row r="1476" spans="1:9">
      <c r="A1476" s="2" t="s">
        <v>1312</v>
      </c>
      <c r="B1476" s="2">
        <v>65597010730</v>
      </c>
      <c r="C1476" s="2">
        <v>4.80288</v>
      </c>
      <c r="D1476" s="2">
        <v>5.1417799999999998</v>
      </c>
      <c r="E1476" s="2" t="s">
        <v>24</v>
      </c>
      <c r="F1476" s="2">
        <v>7.0599999999999996E-2</v>
      </c>
      <c r="G1476" s="2" t="s">
        <v>25</v>
      </c>
      <c r="H1476" s="3">
        <v>41759</v>
      </c>
      <c r="I1476" s="2">
        <f t="shared" si="23"/>
        <v>1.0706</v>
      </c>
    </row>
    <row r="1477" spans="1:9">
      <c r="A1477" s="2" t="s">
        <v>1313</v>
      </c>
      <c r="B1477" s="2">
        <v>63395020113</v>
      </c>
      <c r="C1477" s="2">
        <v>3.6919599999999999</v>
      </c>
      <c r="D1477" s="2">
        <v>4.0293299999999999</v>
      </c>
      <c r="E1477" s="2" t="s">
        <v>24</v>
      </c>
      <c r="F1477" s="2">
        <v>9.1399999999999995E-2</v>
      </c>
      <c r="G1477" s="2" t="s">
        <v>25</v>
      </c>
      <c r="H1477" s="3">
        <v>41759</v>
      </c>
      <c r="I1477" s="2">
        <f t="shared" si="23"/>
        <v>1.0913999999999999</v>
      </c>
    </row>
    <row r="1478" spans="1:9">
      <c r="A1478" s="2" t="s">
        <v>1314</v>
      </c>
      <c r="B1478" s="2">
        <v>58407062530</v>
      </c>
      <c r="C1478" s="2">
        <v>0.47957</v>
      </c>
      <c r="D1478" s="2">
        <v>0.53386</v>
      </c>
      <c r="E1478" s="2" t="s">
        <v>24</v>
      </c>
      <c r="F1478" s="2">
        <v>0.1132</v>
      </c>
      <c r="G1478" s="2" t="s">
        <v>25</v>
      </c>
      <c r="H1478" s="3">
        <v>41759</v>
      </c>
      <c r="I1478" s="2">
        <f t="shared" si="23"/>
        <v>1.1132</v>
      </c>
    </row>
    <row r="1479" spans="1:9">
      <c r="A1479" s="2" t="s">
        <v>1315</v>
      </c>
      <c r="B1479" s="2">
        <v>65597011430</v>
      </c>
      <c r="C1479" s="2">
        <v>4.3344300000000002</v>
      </c>
      <c r="D1479" s="2">
        <v>4.64682</v>
      </c>
      <c r="E1479" s="2" t="s">
        <v>24</v>
      </c>
      <c r="F1479" s="2">
        <v>7.2099999999999997E-2</v>
      </c>
      <c r="G1479" s="2" t="s">
        <v>25</v>
      </c>
      <c r="H1479" s="3">
        <v>41759</v>
      </c>
      <c r="I1479" s="2">
        <f t="shared" si="23"/>
        <v>1.0721000000000001</v>
      </c>
    </row>
    <row r="1480" spans="1:9">
      <c r="A1480" s="2" t="s">
        <v>1316</v>
      </c>
      <c r="B1480" s="2">
        <v>65597011730</v>
      </c>
      <c r="C1480" s="2">
        <v>5.42964</v>
      </c>
      <c r="D1480" s="2">
        <v>5.8160699999999999</v>
      </c>
      <c r="E1480" s="2" t="s">
        <v>24</v>
      </c>
      <c r="F1480" s="2">
        <v>7.1199999999999999E-2</v>
      </c>
      <c r="G1480" s="2" t="s">
        <v>25</v>
      </c>
      <c r="H1480" s="3">
        <v>41759</v>
      </c>
      <c r="I1480" s="2">
        <f t="shared" si="23"/>
        <v>1.0711999999999999</v>
      </c>
    </row>
    <row r="1481" spans="1:9">
      <c r="A1481" s="2" t="s">
        <v>1317</v>
      </c>
      <c r="B1481" s="2">
        <v>65597011830</v>
      </c>
      <c r="C1481" s="2">
        <v>5.4164899999999996</v>
      </c>
      <c r="D1481" s="2">
        <v>5.8019800000000004</v>
      </c>
      <c r="E1481" s="2" t="s">
        <v>24</v>
      </c>
      <c r="F1481" s="2">
        <v>7.1199999999999999E-2</v>
      </c>
      <c r="G1481" s="2" t="s">
        <v>25</v>
      </c>
      <c r="H1481" s="3">
        <v>41759</v>
      </c>
      <c r="I1481" s="2">
        <f t="shared" si="23"/>
        <v>1.0711999999999999</v>
      </c>
    </row>
    <row r="1482" spans="1:9">
      <c r="A1482" s="2" t="s">
        <v>1318</v>
      </c>
      <c r="B1482" s="2">
        <v>65597011530</v>
      </c>
      <c r="C1482" s="2">
        <v>5.4159899999999999</v>
      </c>
      <c r="D1482" s="2">
        <v>5.8014400000000004</v>
      </c>
      <c r="E1482" s="2" t="s">
        <v>24</v>
      </c>
      <c r="F1482" s="2">
        <v>7.1199999999999999E-2</v>
      </c>
      <c r="G1482" s="2" t="s">
        <v>25</v>
      </c>
      <c r="H1482" s="3">
        <v>41759</v>
      </c>
      <c r="I1482" s="2">
        <f t="shared" si="23"/>
        <v>1.0711999999999999</v>
      </c>
    </row>
    <row r="1483" spans="1:9">
      <c r="A1483" s="2" t="s">
        <v>1319</v>
      </c>
      <c r="B1483" s="2">
        <v>65597011630</v>
      </c>
      <c r="C1483" s="2">
        <v>5.4819800000000001</v>
      </c>
      <c r="D1483" s="2">
        <v>5.8721300000000003</v>
      </c>
      <c r="E1483" s="2" t="s">
        <v>24</v>
      </c>
      <c r="F1483" s="2">
        <v>7.1199999999999999E-2</v>
      </c>
      <c r="G1483" s="2" t="s">
        <v>25</v>
      </c>
      <c r="H1483" s="3">
        <v>41759</v>
      </c>
      <c r="I1483" s="2">
        <f t="shared" si="23"/>
        <v>1.0711999999999999</v>
      </c>
    </row>
    <row r="1484" spans="1:9">
      <c r="A1484" s="2" t="s">
        <v>981</v>
      </c>
      <c r="B1484" s="2">
        <v>65597090230</v>
      </c>
      <c r="C1484" s="2">
        <v>10.825659999999999</v>
      </c>
      <c r="D1484" s="2">
        <v>12.047879999999999</v>
      </c>
      <c r="E1484" s="2" t="s">
        <v>24</v>
      </c>
      <c r="F1484" s="2">
        <v>0.1129</v>
      </c>
      <c r="G1484" s="2" t="s">
        <v>25</v>
      </c>
      <c r="H1484" s="3">
        <v>41759</v>
      </c>
      <c r="I1484" s="2">
        <f t="shared" si="23"/>
        <v>1.1129</v>
      </c>
    </row>
    <row r="1485" spans="1:9">
      <c r="A1485" s="2" t="s">
        <v>982</v>
      </c>
      <c r="B1485" s="2">
        <v>65597070118</v>
      </c>
      <c r="C1485" s="2">
        <v>1.8016700000000001</v>
      </c>
      <c r="D1485" s="2">
        <v>2.00508</v>
      </c>
      <c r="E1485" s="2" t="s">
        <v>24</v>
      </c>
      <c r="F1485" s="2">
        <v>0.1129</v>
      </c>
      <c r="G1485" s="2" t="s">
        <v>25</v>
      </c>
      <c r="H1485" s="3">
        <v>41759</v>
      </c>
      <c r="I1485" s="2">
        <f t="shared" si="23"/>
        <v>1.1129</v>
      </c>
    </row>
    <row r="1486" spans="1:9">
      <c r="A1486" s="2" t="s">
        <v>690</v>
      </c>
      <c r="B1486" s="2">
        <v>99207026012</v>
      </c>
      <c r="C1486" s="2">
        <v>43.726149999999997</v>
      </c>
      <c r="D1486" s="2">
        <v>56.844000000000001</v>
      </c>
      <c r="E1486" s="2" t="s">
        <v>24</v>
      </c>
      <c r="F1486" s="2">
        <v>0.3</v>
      </c>
      <c r="G1486" s="2" t="s">
        <v>25</v>
      </c>
      <c r="H1486" s="3">
        <v>41766</v>
      </c>
      <c r="I1486" s="2">
        <f t="shared" si="23"/>
        <v>1.3</v>
      </c>
    </row>
    <row r="1487" spans="1:9">
      <c r="A1487" s="2" t="s">
        <v>46</v>
      </c>
      <c r="B1487" s="2">
        <v>187006401</v>
      </c>
      <c r="C1487" s="2">
        <v>8.1351300000000002</v>
      </c>
      <c r="D1487" s="2">
        <v>8.7859400000000001</v>
      </c>
      <c r="E1487" s="2" t="s">
        <v>24</v>
      </c>
      <c r="F1487" s="2">
        <v>0.08</v>
      </c>
      <c r="G1487" s="2" t="s">
        <v>25</v>
      </c>
      <c r="H1487" s="3">
        <v>41766</v>
      </c>
      <c r="I1487" s="2">
        <f t="shared" si="23"/>
        <v>1.08</v>
      </c>
    </row>
    <row r="1488" spans="1:9">
      <c r="A1488" s="2" t="s">
        <v>52</v>
      </c>
      <c r="B1488" s="2">
        <v>187079530</v>
      </c>
      <c r="C1488" s="2">
        <v>8.4277700000000006</v>
      </c>
      <c r="D1488" s="2">
        <v>9.4391599999999993</v>
      </c>
      <c r="E1488" s="2" t="s">
        <v>24</v>
      </c>
      <c r="F1488" s="2">
        <v>0.12</v>
      </c>
      <c r="G1488" s="2" t="s">
        <v>25</v>
      </c>
      <c r="H1488" s="3">
        <v>41766</v>
      </c>
      <c r="I1488" s="2">
        <f t="shared" si="23"/>
        <v>1.1200000000000001</v>
      </c>
    </row>
    <row r="1489" spans="1:9">
      <c r="A1489" s="2" t="s">
        <v>53</v>
      </c>
      <c r="B1489" s="2">
        <v>187079630</v>
      </c>
      <c r="C1489" s="2">
        <v>9.9846000000000004</v>
      </c>
      <c r="D1489" s="2">
        <v>11.18268</v>
      </c>
      <c r="E1489" s="2" t="s">
        <v>24</v>
      </c>
      <c r="F1489" s="2">
        <v>0.12</v>
      </c>
      <c r="G1489" s="2" t="s">
        <v>25</v>
      </c>
      <c r="H1489" s="3">
        <v>41766</v>
      </c>
      <c r="I1489" s="2">
        <f t="shared" si="23"/>
        <v>1.1200000000000001</v>
      </c>
    </row>
    <row r="1490" spans="1:9">
      <c r="A1490" s="2" t="s">
        <v>54</v>
      </c>
      <c r="B1490" s="2">
        <v>187079730</v>
      </c>
      <c r="C1490" s="2">
        <v>14.549239999999999</v>
      </c>
      <c r="D1490" s="2">
        <v>16.29522</v>
      </c>
      <c r="E1490" s="2" t="s">
        <v>24</v>
      </c>
      <c r="F1490" s="2">
        <v>0.12</v>
      </c>
      <c r="G1490" s="2" t="s">
        <v>25</v>
      </c>
      <c r="H1490" s="3">
        <v>41766</v>
      </c>
      <c r="I1490" s="2">
        <f t="shared" si="23"/>
        <v>1.1200000000000001</v>
      </c>
    </row>
    <row r="1491" spans="1:9">
      <c r="A1491" s="2" t="s">
        <v>1121</v>
      </c>
      <c r="B1491" s="2">
        <v>187079830</v>
      </c>
      <c r="C1491" s="2">
        <v>19.170739999999999</v>
      </c>
      <c r="D1491" s="2">
        <v>21.471229999999998</v>
      </c>
      <c r="E1491" s="2" t="s">
        <v>24</v>
      </c>
      <c r="F1491" s="2">
        <v>0.12</v>
      </c>
      <c r="G1491" s="2" t="s">
        <v>25</v>
      </c>
      <c r="H1491" s="3">
        <v>41766</v>
      </c>
      <c r="I1491" s="2">
        <f t="shared" si="23"/>
        <v>1.1200000000000001</v>
      </c>
    </row>
    <row r="1492" spans="1:9">
      <c r="A1492" s="2" t="s">
        <v>55</v>
      </c>
      <c r="B1492" s="2">
        <v>187079942</v>
      </c>
      <c r="C1492" s="2">
        <v>26.98272</v>
      </c>
      <c r="D1492" s="2">
        <v>30.220649999999999</v>
      </c>
      <c r="E1492" s="2" t="s">
        <v>24</v>
      </c>
      <c r="F1492" s="2">
        <v>0.12</v>
      </c>
      <c r="G1492" s="2" t="s">
        <v>25</v>
      </c>
      <c r="H1492" s="3">
        <v>41766</v>
      </c>
      <c r="I1492" s="2">
        <f t="shared" si="23"/>
        <v>1.1200000000000001</v>
      </c>
    </row>
    <row r="1493" spans="1:9">
      <c r="A1493" s="2" t="s">
        <v>61</v>
      </c>
      <c r="B1493" s="2">
        <v>25010020515</v>
      </c>
      <c r="C1493" s="2">
        <v>7.8238200000000004</v>
      </c>
      <c r="D1493" s="2">
        <v>8.2932500000000005</v>
      </c>
      <c r="E1493" s="2" t="s">
        <v>24</v>
      </c>
      <c r="F1493" s="2">
        <v>0.06</v>
      </c>
      <c r="G1493" s="2" t="s">
        <v>25</v>
      </c>
      <c r="H1493" s="3">
        <v>41766</v>
      </c>
      <c r="I1493" s="2">
        <f t="shared" si="23"/>
        <v>1.06</v>
      </c>
    </row>
    <row r="1494" spans="1:9">
      <c r="A1494" s="2" t="s">
        <v>66</v>
      </c>
      <c r="B1494" s="2">
        <v>24208029905</v>
      </c>
      <c r="C1494" s="2">
        <v>28.00299</v>
      </c>
      <c r="D1494" s="2">
        <v>33.603870000000001</v>
      </c>
      <c r="E1494" s="2" t="s">
        <v>24</v>
      </c>
      <c r="F1494" s="2">
        <v>0.2</v>
      </c>
      <c r="G1494" s="2" t="s">
        <v>25</v>
      </c>
      <c r="H1494" s="3">
        <v>41766</v>
      </c>
      <c r="I1494" s="2">
        <f t="shared" si="23"/>
        <v>1.2</v>
      </c>
    </row>
    <row r="1495" spans="1:9">
      <c r="A1495" s="2" t="s">
        <v>66</v>
      </c>
      <c r="B1495" s="2">
        <v>24208029910</v>
      </c>
      <c r="C1495" s="2">
        <v>27.754999999999999</v>
      </c>
      <c r="D1495" s="2">
        <v>33.305720000000001</v>
      </c>
      <c r="E1495" s="2" t="s">
        <v>24</v>
      </c>
      <c r="F1495" s="2">
        <v>0.2</v>
      </c>
      <c r="G1495" s="2" t="s">
        <v>25</v>
      </c>
      <c r="H1495" s="3">
        <v>41766</v>
      </c>
      <c r="I1495" s="2">
        <f t="shared" si="23"/>
        <v>1.2</v>
      </c>
    </row>
    <row r="1496" spans="1:9">
      <c r="A1496" s="2" t="s">
        <v>66</v>
      </c>
      <c r="B1496" s="2">
        <v>24208029915</v>
      </c>
      <c r="C1496" s="2">
        <v>26.729469999999999</v>
      </c>
      <c r="D1496" s="2">
        <v>32.075360000000003</v>
      </c>
      <c r="E1496" s="2" t="s">
        <v>24</v>
      </c>
      <c r="F1496" s="2">
        <v>0.2</v>
      </c>
      <c r="G1496" s="2" t="s">
        <v>25</v>
      </c>
      <c r="H1496" s="3">
        <v>41766</v>
      </c>
      <c r="I1496" s="2">
        <f t="shared" si="23"/>
        <v>1.2</v>
      </c>
    </row>
    <row r="1497" spans="1:9">
      <c r="A1497" s="2" t="s">
        <v>69</v>
      </c>
      <c r="B1497" s="2">
        <v>187170405</v>
      </c>
      <c r="C1497" s="2">
        <v>18.445869999999999</v>
      </c>
      <c r="D1497" s="2">
        <v>19.552620000000001</v>
      </c>
      <c r="E1497" s="2" t="s">
        <v>24</v>
      </c>
      <c r="F1497" s="2">
        <v>0.06</v>
      </c>
      <c r="G1497" s="2" t="s">
        <v>25</v>
      </c>
      <c r="H1497" s="3">
        <v>41766</v>
      </c>
      <c r="I1497" s="2">
        <f t="shared" si="23"/>
        <v>1.06</v>
      </c>
    </row>
    <row r="1498" spans="1:9">
      <c r="A1498" s="2" t="s">
        <v>70</v>
      </c>
      <c r="B1498" s="2">
        <v>187301330</v>
      </c>
      <c r="C1498" s="2">
        <v>7.2459499999999997</v>
      </c>
      <c r="D1498" s="2">
        <v>7.8256300000000003</v>
      </c>
      <c r="E1498" s="2" t="s">
        <v>24</v>
      </c>
      <c r="F1498" s="2">
        <v>0.08</v>
      </c>
      <c r="G1498" s="2" t="s">
        <v>25</v>
      </c>
      <c r="H1498" s="3">
        <v>41766</v>
      </c>
      <c r="I1498" s="2">
        <f t="shared" si="23"/>
        <v>1.08</v>
      </c>
    </row>
    <row r="1499" spans="1:9">
      <c r="A1499" s="2" t="s">
        <v>71</v>
      </c>
      <c r="B1499" s="2">
        <v>187301030</v>
      </c>
      <c r="C1499" s="2">
        <v>3.7913999999999999</v>
      </c>
      <c r="D1499" s="2">
        <v>4.0947100000000001</v>
      </c>
      <c r="E1499" s="2" t="s">
        <v>24</v>
      </c>
      <c r="F1499" s="2">
        <v>0.08</v>
      </c>
      <c r="G1499" s="2" t="s">
        <v>25</v>
      </c>
      <c r="H1499" s="3">
        <v>41766</v>
      </c>
      <c r="I1499" s="2">
        <f t="shared" si="23"/>
        <v>1.08</v>
      </c>
    </row>
    <row r="1500" spans="1:9">
      <c r="A1500" s="2" t="s">
        <v>72</v>
      </c>
      <c r="B1500" s="2">
        <v>187301220</v>
      </c>
      <c r="C1500" s="2">
        <v>0.64746000000000004</v>
      </c>
      <c r="D1500" s="2">
        <v>0.69925000000000004</v>
      </c>
      <c r="E1500" s="2" t="s">
        <v>24</v>
      </c>
      <c r="F1500" s="2">
        <v>0.08</v>
      </c>
      <c r="G1500" s="2" t="s">
        <v>25</v>
      </c>
      <c r="H1500" s="3">
        <v>41766</v>
      </c>
      <c r="I1500" s="2">
        <f t="shared" si="23"/>
        <v>1.08</v>
      </c>
    </row>
    <row r="1501" spans="1:9">
      <c r="A1501" s="2" t="s">
        <v>73</v>
      </c>
      <c r="B1501" s="2">
        <v>187024503</v>
      </c>
      <c r="C1501" s="2">
        <v>225.74261000000001</v>
      </c>
      <c r="D1501" s="2">
        <v>246.05945</v>
      </c>
      <c r="E1501" s="2" t="s">
        <v>24</v>
      </c>
      <c r="F1501" s="2">
        <v>0.09</v>
      </c>
      <c r="G1501" s="2" t="s">
        <v>25</v>
      </c>
      <c r="H1501" s="3">
        <v>41766</v>
      </c>
      <c r="I1501" s="2">
        <f t="shared" si="23"/>
        <v>1.0900000000000001</v>
      </c>
    </row>
    <row r="1502" spans="1:9">
      <c r="A1502" s="2" t="s">
        <v>1133</v>
      </c>
      <c r="B1502" s="2">
        <v>66490069110</v>
      </c>
      <c r="C1502" s="2">
        <v>11.913930000000001</v>
      </c>
      <c r="D1502" s="2">
        <v>13.34361</v>
      </c>
      <c r="E1502" s="2" t="s">
        <v>24</v>
      </c>
      <c r="F1502" s="2">
        <v>0.12</v>
      </c>
      <c r="G1502" s="2" t="s">
        <v>25</v>
      </c>
      <c r="H1502" s="3">
        <v>41766</v>
      </c>
      <c r="I1502" s="2">
        <f t="shared" si="23"/>
        <v>1.1200000000000001</v>
      </c>
    </row>
    <row r="1503" spans="1:9">
      <c r="A1503" s="2" t="s">
        <v>78</v>
      </c>
      <c r="B1503" s="2">
        <v>66490069010</v>
      </c>
      <c r="C1503" s="2">
        <v>3.4658899999999999</v>
      </c>
      <c r="D1503" s="2">
        <v>3.8817699999999999</v>
      </c>
      <c r="E1503" s="2" t="s">
        <v>24</v>
      </c>
      <c r="F1503" s="2">
        <v>0.12</v>
      </c>
      <c r="G1503" s="2" t="s">
        <v>25</v>
      </c>
      <c r="H1503" s="3">
        <v>41766</v>
      </c>
      <c r="I1503" s="2">
        <f t="shared" si="23"/>
        <v>1.1200000000000001</v>
      </c>
    </row>
    <row r="1504" spans="1:9">
      <c r="A1504" s="2" t="s">
        <v>79</v>
      </c>
      <c r="B1504" s="2">
        <v>187526801</v>
      </c>
      <c r="C1504" s="2">
        <v>0.89415</v>
      </c>
      <c r="D1504" s="2">
        <v>1.03732</v>
      </c>
      <c r="E1504" s="2" t="s">
        <v>24</v>
      </c>
      <c r="F1504" s="2">
        <v>0.16009999999999999</v>
      </c>
      <c r="G1504" s="2" t="s">
        <v>25</v>
      </c>
      <c r="H1504" s="3">
        <v>41766</v>
      </c>
      <c r="I1504" s="2">
        <f t="shared" si="23"/>
        <v>1.1600999999999999</v>
      </c>
    </row>
    <row r="1505" spans="1:9">
      <c r="A1505" s="2" t="s">
        <v>1320</v>
      </c>
      <c r="B1505" s="2">
        <v>50222050247</v>
      </c>
      <c r="C1505" s="2">
        <v>208.55814000000001</v>
      </c>
      <c r="D1505" s="2">
        <v>218.98604</v>
      </c>
      <c r="E1505" s="2" t="s">
        <v>24</v>
      </c>
      <c r="F1505" s="2">
        <v>0.05</v>
      </c>
      <c r="G1505" s="2" t="s">
        <v>25</v>
      </c>
      <c r="H1505" s="3">
        <v>41766</v>
      </c>
      <c r="I1505" s="2">
        <f t="shared" si="23"/>
        <v>1.05</v>
      </c>
    </row>
    <row r="1506" spans="1:9">
      <c r="A1506" s="2" t="s">
        <v>1321</v>
      </c>
      <c r="B1506" s="2">
        <v>50222050347</v>
      </c>
      <c r="C1506" s="2">
        <v>307.29176999999999</v>
      </c>
      <c r="D1506" s="2">
        <v>322.65636999999998</v>
      </c>
      <c r="E1506" s="2" t="s">
        <v>24</v>
      </c>
      <c r="F1506" s="2">
        <v>0.05</v>
      </c>
      <c r="G1506" s="2" t="s">
        <v>25</v>
      </c>
      <c r="H1506" s="3">
        <v>41766</v>
      </c>
      <c r="I1506" s="2">
        <f t="shared" si="23"/>
        <v>1.05</v>
      </c>
    </row>
    <row r="1507" spans="1:9">
      <c r="A1507" s="2" t="s">
        <v>1322</v>
      </c>
      <c r="B1507" s="2">
        <v>55566930002</v>
      </c>
      <c r="C1507" s="2">
        <v>38.534860000000002</v>
      </c>
      <c r="D1507" s="2">
        <v>41.231529999999999</v>
      </c>
      <c r="E1507" s="2" t="s">
        <v>24</v>
      </c>
      <c r="F1507" s="2">
        <v>7.0000000000000007E-2</v>
      </c>
      <c r="G1507" s="2" t="s">
        <v>25</v>
      </c>
      <c r="H1507" s="3">
        <v>41766</v>
      </c>
      <c r="I1507" s="2">
        <f t="shared" si="23"/>
        <v>1.07</v>
      </c>
    </row>
    <row r="1508" spans="1:9">
      <c r="A1508" s="2" t="s">
        <v>527</v>
      </c>
      <c r="B1508" s="2">
        <v>13551050105</v>
      </c>
      <c r="C1508" s="2">
        <v>0.63754</v>
      </c>
      <c r="D1508" s="2">
        <v>0.51002999999999998</v>
      </c>
      <c r="E1508" s="2" t="s">
        <v>24</v>
      </c>
      <c r="F1508" s="2">
        <v>-0.2</v>
      </c>
      <c r="G1508" s="2" t="s">
        <v>25</v>
      </c>
      <c r="H1508" s="3">
        <v>41766</v>
      </c>
      <c r="I1508" s="2">
        <f t="shared" si="23"/>
        <v>0.8</v>
      </c>
    </row>
    <row r="1509" spans="1:9">
      <c r="A1509" s="2" t="s">
        <v>97</v>
      </c>
      <c r="B1509" s="2">
        <v>187093801</v>
      </c>
      <c r="C1509" s="2">
        <v>21.99783</v>
      </c>
      <c r="D1509" s="2">
        <v>23.757650000000002</v>
      </c>
      <c r="E1509" s="2" t="s">
        <v>24</v>
      </c>
      <c r="F1509" s="2">
        <v>0.08</v>
      </c>
      <c r="G1509" s="2" t="s">
        <v>25</v>
      </c>
      <c r="H1509" s="3">
        <v>41766</v>
      </c>
      <c r="I1509" s="2">
        <f t="shared" si="23"/>
        <v>1.08</v>
      </c>
    </row>
    <row r="1510" spans="1:9">
      <c r="A1510" s="2" t="s">
        <v>101</v>
      </c>
      <c r="B1510" s="2">
        <v>187014210</v>
      </c>
      <c r="C1510" s="2">
        <v>5.5265000000000004</v>
      </c>
      <c r="D1510" s="2">
        <v>6.1896699999999996</v>
      </c>
      <c r="E1510" s="2" t="s">
        <v>24</v>
      </c>
      <c r="F1510" s="2">
        <v>0.12</v>
      </c>
      <c r="G1510" s="2" t="s">
        <v>25</v>
      </c>
      <c r="H1510" s="3">
        <v>41766</v>
      </c>
      <c r="I1510" s="2">
        <f t="shared" si="23"/>
        <v>1.1200000000000001</v>
      </c>
    </row>
    <row r="1511" spans="1:9">
      <c r="A1511" s="2" t="s">
        <v>102</v>
      </c>
      <c r="B1511" s="2">
        <v>187014310</v>
      </c>
      <c r="C1511" s="2">
        <v>7.8993599999999997</v>
      </c>
      <c r="D1511" s="2">
        <v>8.8473500000000005</v>
      </c>
      <c r="E1511" s="2" t="s">
        <v>24</v>
      </c>
      <c r="F1511" s="2">
        <v>0.12</v>
      </c>
      <c r="G1511" s="2" t="s">
        <v>25</v>
      </c>
      <c r="H1511" s="3">
        <v>41766</v>
      </c>
      <c r="I1511" s="2">
        <f t="shared" si="23"/>
        <v>1.1200000000000001</v>
      </c>
    </row>
    <row r="1512" spans="1:9">
      <c r="A1512" s="2" t="s">
        <v>961</v>
      </c>
      <c r="B1512" s="2">
        <v>187073030</v>
      </c>
      <c r="C1512" s="2">
        <v>11.6157</v>
      </c>
      <c r="D1512" s="2">
        <v>12.54486</v>
      </c>
      <c r="E1512" s="2" t="s">
        <v>24</v>
      </c>
      <c r="F1512" s="2">
        <v>0.08</v>
      </c>
      <c r="G1512" s="2" t="s">
        <v>25</v>
      </c>
      <c r="H1512" s="3">
        <v>41766</v>
      </c>
      <c r="I1512" s="2">
        <f t="shared" si="23"/>
        <v>1.08</v>
      </c>
    </row>
    <row r="1513" spans="1:9">
      <c r="A1513" s="2" t="s">
        <v>962</v>
      </c>
      <c r="B1513" s="2">
        <v>187073130</v>
      </c>
      <c r="C1513" s="2">
        <v>15.32483</v>
      </c>
      <c r="D1513" s="2">
        <v>16.550809999999998</v>
      </c>
      <c r="E1513" s="2" t="s">
        <v>24</v>
      </c>
      <c r="F1513" s="2">
        <v>0.08</v>
      </c>
      <c r="G1513" s="2" t="s">
        <v>25</v>
      </c>
      <c r="H1513" s="3">
        <v>41766</v>
      </c>
      <c r="I1513" s="2">
        <f t="shared" si="23"/>
        <v>1.08</v>
      </c>
    </row>
    <row r="1514" spans="1:9">
      <c r="A1514" s="2" t="s">
        <v>103</v>
      </c>
      <c r="B1514" s="2">
        <v>187045302</v>
      </c>
      <c r="C1514" s="2">
        <v>15.12077</v>
      </c>
      <c r="D1514" s="2">
        <v>16.93526</v>
      </c>
      <c r="E1514" s="2" t="s">
        <v>24</v>
      </c>
      <c r="F1514" s="2">
        <v>0.12</v>
      </c>
      <c r="G1514" s="2" t="s">
        <v>25</v>
      </c>
      <c r="H1514" s="3">
        <v>41766</v>
      </c>
      <c r="I1514" s="2">
        <f t="shared" si="23"/>
        <v>1.1200000000000001</v>
      </c>
    </row>
    <row r="1515" spans="1:9">
      <c r="A1515" s="2" t="s">
        <v>211</v>
      </c>
      <c r="B1515" s="2">
        <v>23367030</v>
      </c>
      <c r="C1515" s="2">
        <v>6.3969100000000001</v>
      </c>
      <c r="D1515" s="2">
        <v>6.7166199999999998</v>
      </c>
      <c r="E1515" s="2" t="s">
        <v>24</v>
      </c>
      <c r="F1515" s="2">
        <v>0.05</v>
      </c>
      <c r="G1515" s="2" t="s">
        <v>25</v>
      </c>
      <c r="H1515" s="3">
        <v>41773</v>
      </c>
      <c r="I1515" s="2">
        <f t="shared" si="23"/>
        <v>1.05</v>
      </c>
    </row>
    <row r="1516" spans="1:9">
      <c r="A1516" s="2" t="s">
        <v>211</v>
      </c>
      <c r="B1516" s="2">
        <v>23367060</v>
      </c>
      <c r="C1516" s="2">
        <v>6.0755800000000004</v>
      </c>
      <c r="D1516" s="2">
        <v>6.37948</v>
      </c>
      <c r="E1516" s="2" t="s">
        <v>24</v>
      </c>
      <c r="F1516" s="2">
        <v>0.05</v>
      </c>
      <c r="G1516" s="2" t="s">
        <v>25</v>
      </c>
      <c r="H1516" s="3">
        <v>41773</v>
      </c>
      <c r="I1516" s="2">
        <f t="shared" si="23"/>
        <v>1.05</v>
      </c>
    </row>
    <row r="1517" spans="1:9">
      <c r="A1517" s="2" t="s">
        <v>211</v>
      </c>
      <c r="B1517" s="2">
        <v>23367090</v>
      </c>
      <c r="C1517" s="2">
        <v>6.0868900000000004</v>
      </c>
      <c r="D1517" s="2">
        <v>6.3912899999999997</v>
      </c>
      <c r="E1517" s="2" t="s">
        <v>24</v>
      </c>
      <c r="F1517" s="2">
        <v>0.05</v>
      </c>
      <c r="G1517" s="2" t="s">
        <v>25</v>
      </c>
      <c r="H1517" s="3">
        <v>41773</v>
      </c>
      <c r="I1517" s="2">
        <f t="shared" si="23"/>
        <v>1.05</v>
      </c>
    </row>
    <row r="1518" spans="1:9">
      <c r="A1518" s="2" t="s">
        <v>242</v>
      </c>
      <c r="B1518" s="2">
        <v>23869430</v>
      </c>
      <c r="C1518" s="2">
        <v>8.1756600000000006</v>
      </c>
      <c r="D1518" s="2">
        <v>8.9933099999999992</v>
      </c>
      <c r="E1518" s="2" t="s">
        <v>24</v>
      </c>
      <c r="F1518" s="2">
        <v>0.1</v>
      </c>
      <c r="G1518" s="2" t="s">
        <v>25</v>
      </c>
      <c r="H1518" s="3">
        <v>41773</v>
      </c>
      <c r="I1518" s="2">
        <f t="shared" si="23"/>
        <v>1.1000000000000001</v>
      </c>
    </row>
    <row r="1519" spans="1:9">
      <c r="A1519" s="2" t="s">
        <v>242</v>
      </c>
      <c r="B1519" s="2">
        <v>23869450</v>
      </c>
      <c r="C1519" s="2">
        <v>7.1332300000000002</v>
      </c>
      <c r="D1519" s="2">
        <v>7.8464900000000002</v>
      </c>
      <c r="E1519" s="2" t="s">
        <v>24</v>
      </c>
      <c r="F1519" s="2">
        <v>0.1</v>
      </c>
      <c r="G1519" s="2" t="s">
        <v>25</v>
      </c>
      <c r="H1519" s="3">
        <v>41773</v>
      </c>
      <c r="I1519" s="2">
        <f t="shared" si="23"/>
        <v>1.1000000000000001</v>
      </c>
    </row>
    <row r="1520" spans="1:9">
      <c r="A1520" s="2" t="s">
        <v>1323</v>
      </c>
      <c r="B1520" s="2">
        <v>49502090230</v>
      </c>
      <c r="C1520" s="2">
        <v>31.852799999999998</v>
      </c>
      <c r="D1520" s="2">
        <v>35.006230000000002</v>
      </c>
      <c r="E1520" s="2" t="s">
        <v>24</v>
      </c>
      <c r="F1520" s="2">
        <v>9.9000000000000005E-2</v>
      </c>
      <c r="G1520" s="2" t="s">
        <v>25</v>
      </c>
      <c r="H1520" s="3">
        <v>41773</v>
      </c>
      <c r="I1520" s="2">
        <f t="shared" si="23"/>
        <v>1.099</v>
      </c>
    </row>
    <row r="1521" spans="1:9">
      <c r="A1521" s="2" t="s">
        <v>1324</v>
      </c>
      <c r="B1521" s="2">
        <v>49502090030</v>
      </c>
      <c r="C1521" s="2">
        <v>32.007599999999996</v>
      </c>
      <c r="D1521" s="2">
        <v>35.176349999999999</v>
      </c>
      <c r="E1521" s="2" t="s">
        <v>24</v>
      </c>
      <c r="F1521" s="2">
        <v>9.9000000000000005E-2</v>
      </c>
      <c r="G1521" s="2" t="s">
        <v>25</v>
      </c>
      <c r="H1521" s="3">
        <v>41773</v>
      </c>
      <c r="I1521" s="2">
        <f t="shared" si="23"/>
        <v>1.099</v>
      </c>
    </row>
    <row r="1522" spans="1:9">
      <c r="A1522" s="2" t="s">
        <v>1325</v>
      </c>
      <c r="B1522" s="2">
        <v>49502090130</v>
      </c>
      <c r="C1522" s="2">
        <v>31.702780000000001</v>
      </c>
      <c r="D1522" s="2">
        <v>34.841360000000002</v>
      </c>
      <c r="E1522" s="2" t="s">
        <v>24</v>
      </c>
      <c r="F1522" s="2">
        <v>9.9000000000000005E-2</v>
      </c>
      <c r="G1522" s="2" t="s">
        <v>25</v>
      </c>
      <c r="H1522" s="3">
        <v>41773</v>
      </c>
      <c r="I1522" s="2">
        <f t="shared" si="23"/>
        <v>1.099</v>
      </c>
    </row>
    <row r="1523" spans="1:9">
      <c r="A1523" s="2" t="s">
        <v>1326</v>
      </c>
      <c r="B1523" s="2">
        <v>49502050102</v>
      </c>
      <c r="C1523" s="2">
        <v>146.85111000000001</v>
      </c>
      <c r="D1523" s="2">
        <v>168.73045999999999</v>
      </c>
      <c r="E1523" s="2" t="s">
        <v>24</v>
      </c>
      <c r="F1523" s="2">
        <v>0.14899999999999999</v>
      </c>
      <c r="G1523" s="2" t="s">
        <v>25</v>
      </c>
      <c r="H1523" s="3">
        <v>41773</v>
      </c>
      <c r="I1523" s="2">
        <f t="shared" si="23"/>
        <v>1.149</v>
      </c>
    </row>
    <row r="1524" spans="1:9">
      <c r="A1524" s="2" t="s">
        <v>502</v>
      </c>
      <c r="B1524" s="2">
        <v>40076003100</v>
      </c>
      <c r="C1524" s="2">
        <v>5.8440099999999999</v>
      </c>
      <c r="D1524" s="2">
        <v>6.4709000000000003</v>
      </c>
      <c r="E1524" s="2" t="s">
        <v>24</v>
      </c>
      <c r="F1524" s="2">
        <v>0.10730000000000001</v>
      </c>
      <c r="G1524" s="2" t="s">
        <v>25</v>
      </c>
      <c r="H1524" s="3">
        <v>41773</v>
      </c>
      <c r="I1524" s="2">
        <f t="shared" si="23"/>
        <v>1.1073</v>
      </c>
    </row>
    <row r="1525" spans="1:9">
      <c r="A1525" s="2" t="s">
        <v>503</v>
      </c>
      <c r="B1525" s="2">
        <v>63032010100</v>
      </c>
      <c r="C1525" s="2">
        <v>5.8028199999999996</v>
      </c>
      <c r="D1525" s="2">
        <v>6.4252900000000004</v>
      </c>
      <c r="E1525" s="2" t="s">
        <v>24</v>
      </c>
      <c r="F1525" s="2">
        <v>0.10730000000000001</v>
      </c>
      <c r="G1525" s="2" t="s">
        <v>25</v>
      </c>
      <c r="H1525" s="3">
        <v>41773</v>
      </c>
      <c r="I1525" s="2">
        <f t="shared" si="23"/>
        <v>1.1073</v>
      </c>
    </row>
    <row r="1526" spans="1:9">
      <c r="A1526" s="2" t="s">
        <v>503</v>
      </c>
      <c r="B1526" s="2">
        <v>63032010150</v>
      </c>
      <c r="C1526" s="2">
        <v>6.3806399999999996</v>
      </c>
      <c r="D1526" s="2">
        <v>7.1356000000000002</v>
      </c>
      <c r="E1526" s="2" t="s">
        <v>24</v>
      </c>
      <c r="F1526" s="2">
        <v>0.1183</v>
      </c>
      <c r="G1526" s="2" t="s">
        <v>25</v>
      </c>
      <c r="H1526" s="3">
        <v>41773</v>
      </c>
      <c r="I1526" s="2">
        <f t="shared" si="23"/>
        <v>1.1183000000000001</v>
      </c>
    </row>
    <row r="1527" spans="1:9">
      <c r="A1527" s="2" t="s">
        <v>527</v>
      </c>
      <c r="B1527" s="2">
        <v>13551050105</v>
      </c>
      <c r="C1527" s="2">
        <v>0.51002999999999998</v>
      </c>
      <c r="D1527" s="2">
        <v>0.63754</v>
      </c>
      <c r="E1527" s="2" t="s">
        <v>24</v>
      </c>
      <c r="F1527" s="2">
        <v>0.25</v>
      </c>
      <c r="G1527" s="2" t="s">
        <v>25</v>
      </c>
      <c r="H1527" s="3">
        <v>41773</v>
      </c>
      <c r="I1527" s="2">
        <f t="shared" si="23"/>
        <v>1.25</v>
      </c>
    </row>
    <row r="1528" spans="1:9">
      <c r="A1528" s="2" t="s">
        <v>1327</v>
      </c>
      <c r="B1528" s="2">
        <v>64501030</v>
      </c>
      <c r="C1528" s="2">
        <v>5.7202400000000004</v>
      </c>
      <c r="D1528" s="2">
        <v>6.0063599999999999</v>
      </c>
      <c r="E1528" s="2" t="s">
        <v>24</v>
      </c>
      <c r="F1528" s="2">
        <v>0.05</v>
      </c>
      <c r="G1528" s="2" t="s">
        <v>25</v>
      </c>
      <c r="H1528" s="3">
        <v>41773</v>
      </c>
      <c r="I1528" s="2">
        <f t="shared" si="23"/>
        <v>1.05</v>
      </c>
    </row>
    <row r="1529" spans="1:9">
      <c r="A1529" s="2" t="s">
        <v>606</v>
      </c>
      <c r="B1529" s="2">
        <v>23915530</v>
      </c>
      <c r="C1529" s="2">
        <v>7.8615399999999998</v>
      </c>
      <c r="D1529" s="2">
        <v>8.2545400000000004</v>
      </c>
      <c r="E1529" s="2" t="s">
        <v>24</v>
      </c>
      <c r="F1529" s="2">
        <v>0.05</v>
      </c>
      <c r="G1529" s="2" t="s">
        <v>25</v>
      </c>
      <c r="H1529" s="3">
        <v>41773</v>
      </c>
      <c r="I1529" s="2">
        <f t="shared" si="23"/>
        <v>1.05</v>
      </c>
    </row>
    <row r="1530" spans="1:9">
      <c r="A1530" s="2" t="s">
        <v>606</v>
      </c>
      <c r="B1530" s="2">
        <v>23915560</v>
      </c>
      <c r="C1530" s="2">
        <v>7.8513400000000004</v>
      </c>
      <c r="D1530" s="2">
        <v>8.2439099999999996</v>
      </c>
      <c r="E1530" s="2" t="s">
        <v>24</v>
      </c>
      <c r="F1530" s="2">
        <v>0.05</v>
      </c>
      <c r="G1530" s="2" t="s">
        <v>25</v>
      </c>
      <c r="H1530" s="3">
        <v>41773</v>
      </c>
      <c r="I1530" s="2">
        <f t="shared" si="23"/>
        <v>1.05</v>
      </c>
    </row>
    <row r="1531" spans="1:9">
      <c r="A1531" s="2" t="s">
        <v>607</v>
      </c>
      <c r="B1531" s="2">
        <v>23833503</v>
      </c>
      <c r="C1531" s="2">
        <v>7.9597199999999999</v>
      </c>
      <c r="D1531" s="2">
        <v>8.3576300000000003</v>
      </c>
      <c r="E1531" s="2" t="s">
        <v>24</v>
      </c>
      <c r="F1531" s="2">
        <v>0.05</v>
      </c>
      <c r="G1531" s="2" t="s">
        <v>25</v>
      </c>
      <c r="H1531" s="3">
        <v>41773</v>
      </c>
      <c r="I1531" s="2">
        <f t="shared" si="23"/>
        <v>1.05</v>
      </c>
    </row>
    <row r="1532" spans="1:9">
      <c r="A1532" s="2" t="s">
        <v>607</v>
      </c>
      <c r="B1532" s="2">
        <v>23833510</v>
      </c>
      <c r="C1532" s="2">
        <v>7.8368399999999996</v>
      </c>
      <c r="D1532" s="2">
        <v>8.2286800000000007</v>
      </c>
      <c r="E1532" s="2" t="s">
        <v>24</v>
      </c>
      <c r="F1532" s="2">
        <v>0.05</v>
      </c>
      <c r="G1532" s="2" t="s">
        <v>25</v>
      </c>
      <c r="H1532" s="3">
        <v>41773</v>
      </c>
      <c r="I1532" s="2">
        <f t="shared" si="23"/>
        <v>1.05</v>
      </c>
    </row>
    <row r="1533" spans="1:9">
      <c r="A1533" s="2" t="s">
        <v>608</v>
      </c>
      <c r="B1533" s="2">
        <v>23915630</v>
      </c>
      <c r="C1533" s="2">
        <v>8.3282900000000009</v>
      </c>
      <c r="D1533" s="2">
        <v>8.7445400000000006</v>
      </c>
      <c r="E1533" s="2" t="s">
        <v>24</v>
      </c>
      <c r="F1533" s="2">
        <v>0.05</v>
      </c>
      <c r="G1533" s="2" t="s">
        <v>25</v>
      </c>
      <c r="H1533" s="3">
        <v>41773</v>
      </c>
      <c r="I1533" s="2">
        <f t="shared" si="23"/>
        <v>1.05</v>
      </c>
    </row>
    <row r="1534" spans="1:9">
      <c r="A1534" s="2" t="s">
        <v>608</v>
      </c>
      <c r="B1534" s="2">
        <v>23915660</v>
      </c>
      <c r="C1534" s="2">
        <v>8.3493399999999998</v>
      </c>
      <c r="D1534" s="2">
        <v>8.7667199999999994</v>
      </c>
      <c r="E1534" s="2" t="s">
        <v>24</v>
      </c>
      <c r="F1534" s="2">
        <v>0.05</v>
      </c>
      <c r="G1534" s="2" t="s">
        <v>25</v>
      </c>
      <c r="H1534" s="3">
        <v>41773</v>
      </c>
      <c r="I1534" s="2">
        <f t="shared" si="23"/>
        <v>1.05</v>
      </c>
    </row>
    <row r="1535" spans="1:9">
      <c r="A1535" s="2" t="s">
        <v>609</v>
      </c>
      <c r="B1535" s="2">
        <v>23004203</v>
      </c>
      <c r="C1535" s="2">
        <v>8.3216099999999997</v>
      </c>
      <c r="D1535" s="2">
        <v>8.7375299999999996</v>
      </c>
      <c r="E1535" s="2" t="s">
        <v>24</v>
      </c>
      <c r="F1535" s="2">
        <v>0.05</v>
      </c>
      <c r="G1535" s="2" t="s">
        <v>25</v>
      </c>
      <c r="H1535" s="3">
        <v>41773</v>
      </c>
      <c r="I1535" s="2">
        <f t="shared" si="23"/>
        <v>1.05</v>
      </c>
    </row>
    <row r="1536" spans="1:9">
      <c r="A1536" s="2" t="s">
        <v>609</v>
      </c>
      <c r="B1536" s="2">
        <v>23004210</v>
      </c>
      <c r="C1536" s="2">
        <v>8.2590000000000003</v>
      </c>
      <c r="D1536" s="2">
        <v>8.6718700000000002</v>
      </c>
      <c r="E1536" s="2" t="s">
        <v>24</v>
      </c>
      <c r="F1536" s="2">
        <v>0.05</v>
      </c>
      <c r="G1536" s="2" t="s">
        <v>25</v>
      </c>
      <c r="H1536" s="3">
        <v>41773</v>
      </c>
      <c r="I1536" s="2">
        <f t="shared" si="23"/>
        <v>1.05</v>
      </c>
    </row>
    <row r="1537" spans="1:9">
      <c r="A1537" s="2" t="s">
        <v>977</v>
      </c>
      <c r="B1537" s="2">
        <v>59630078088</v>
      </c>
      <c r="C1537" s="2">
        <v>0.47493999999999997</v>
      </c>
      <c r="D1537" s="2">
        <v>0.63258000000000003</v>
      </c>
      <c r="E1537" s="2" t="s">
        <v>24</v>
      </c>
      <c r="F1537" s="2">
        <v>0.33189999999999997</v>
      </c>
      <c r="G1537" s="2" t="s">
        <v>25</v>
      </c>
      <c r="H1537" s="3">
        <v>41773</v>
      </c>
      <c r="I1537" s="2">
        <f t="shared" si="23"/>
        <v>1.3319000000000001</v>
      </c>
    </row>
    <row r="1538" spans="1:9">
      <c r="A1538" s="2" t="s">
        <v>1328</v>
      </c>
      <c r="B1538" s="2">
        <v>30698042312</v>
      </c>
      <c r="C1538" s="2">
        <v>2.3198699999999999</v>
      </c>
      <c r="D1538" s="2">
        <v>3.2478099999999999</v>
      </c>
      <c r="E1538" s="2" t="s">
        <v>24</v>
      </c>
      <c r="F1538" s="2">
        <v>0.4</v>
      </c>
      <c r="G1538" s="2" t="s">
        <v>25</v>
      </c>
      <c r="H1538" s="3">
        <v>41780</v>
      </c>
      <c r="I1538" s="2">
        <f t="shared" si="23"/>
        <v>1.4</v>
      </c>
    </row>
    <row r="1539" spans="1:9">
      <c r="A1539" s="2" t="s">
        <v>1329</v>
      </c>
      <c r="B1539" s="2">
        <v>75854034260</v>
      </c>
      <c r="C1539" s="2">
        <v>2.4040499999999998</v>
      </c>
      <c r="D1539" s="2">
        <v>2.8607999999999998</v>
      </c>
      <c r="E1539" s="2" t="s">
        <v>24</v>
      </c>
      <c r="F1539" s="2">
        <v>0.19</v>
      </c>
      <c r="G1539" s="2" t="s">
        <v>25</v>
      </c>
      <c r="H1539" s="3">
        <v>41780</v>
      </c>
      <c r="I1539" s="2">
        <f t="shared" ref="I1539:I1602" si="24">1+F1539</f>
        <v>1.19</v>
      </c>
    </row>
    <row r="1540" spans="1:9">
      <c r="A1540" s="2" t="s">
        <v>151</v>
      </c>
      <c r="B1540" s="2">
        <v>24583102</v>
      </c>
      <c r="C1540" s="2">
        <v>160.27055999999999</v>
      </c>
      <c r="D1540" s="2">
        <v>184.21978999999999</v>
      </c>
      <c r="E1540" s="2" t="s">
        <v>24</v>
      </c>
      <c r="F1540" s="2">
        <v>0.14940000000000001</v>
      </c>
      <c r="G1540" s="2" t="s">
        <v>25</v>
      </c>
      <c r="H1540" s="3">
        <v>41787</v>
      </c>
      <c r="I1540" s="2">
        <f t="shared" si="24"/>
        <v>1.1494</v>
      </c>
    </row>
    <row r="1541" spans="1:9">
      <c r="A1541" s="2" t="s">
        <v>152</v>
      </c>
      <c r="B1541" s="2">
        <v>24583302</v>
      </c>
      <c r="C1541" s="2">
        <v>161.71396999999999</v>
      </c>
      <c r="D1541" s="2">
        <v>185.87888000000001</v>
      </c>
      <c r="E1541" s="2" t="s">
        <v>24</v>
      </c>
      <c r="F1541" s="2">
        <v>0.14940000000000001</v>
      </c>
      <c r="G1541" s="2" t="s">
        <v>25</v>
      </c>
      <c r="H1541" s="3">
        <v>41787</v>
      </c>
      <c r="I1541" s="2">
        <f t="shared" si="24"/>
        <v>1.1494</v>
      </c>
    </row>
    <row r="1542" spans="1:9">
      <c r="A1542" s="2" t="s">
        <v>1330</v>
      </c>
      <c r="B1542" s="2">
        <v>259050116</v>
      </c>
      <c r="C1542" s="2">
        <v>0.78832000000000002</v>
      </c>
      <c r="D1542" s="2">
        <v>0.86634999999999995</v>
      </c>
      <c r="E1542" s="2" t="s">
        <v>24</v>
      </c>
      <c r="F1542" s="2">
        <v>9.9000000000000005E-2</v>
      </c>
      <c r="G1542" s="2" t="s">
        <v>25</v>
      </c>
      <c r="H1542" s="3">
        <v>41787</v>
      </c>
      <c r="I1542" s="2">
        <f t="shared" si="24"/>
        <v>1.099</v>
      </c>
    </row>
    <row r="1543" spans="1:9">
      <c r="A1543" s="2" t="s">
        <v>1331</v>
      </c>
      <c r="B1543" s="2">
        <v>469060773</v>
      </c>
      <c r="C1543" s="2">
        <v>1.9091100000000001</v>
      </c>
      <c r="D1543" s="2">
        <v>2.09809</v>
      </c>
      <c r="E1543" s="2" t="s">
        <v>24</v>
      </c>
      <c r="F1543" s="2">
        <v>9.9000000000000005E-2</v>
      </c>
      <c r="G1543" s="2" t="s">
        <v>25</v>
      </c>
      <c r="H1543" s="3">
        <v>41787</v>
      </c>
      <c r="I1543" s="2">
        <f t="shared" si="24"/>
        <v>1.099</v>
      </c>
    </row>
    <row r="1544" spans="1:9">
      <c r="A1544" s="2" t="s">
        <v>1332</v>
      </c>
      <c r="B1544" s="2">
        <v>469061711</v>
      </c>
      <c r="C1544" s="2">
        <v>3.8182</v>
      </c>
      <c r="D1544" s="2">
        <v>4.1961599999999999</v>
      </c>
      <c r="E1544" s="2" t="s">
        <v>24</v>
      </c>
      <c r="F1544" s="2">
        <v>9.9000000000000005E-2</v>
      </c>
      <c r="G1544" s="2" t="s">
        <v>25</v>
      </c>
      <c r="H1544" s="3">
        <v>41787</v>
      </c>
      <c r="I1544" s="2">
        <f t="shared" si="24"/>
        <v>1.099</v>
      </c>
    </row>
    <row r="1545" spans="1:9">
      <c r="A1545" s="2" t="s">
        <v>1333</v>
      </c>
      <c r="B1545" s="2">
        <v>43376010606</v>
      </c>
      <c r="C1545" s="2">
        <v>191.67571000000001</v>
      </c>
      <c r="D1545" s="2">
        <v>277.92786999999998</v>
      </c>
      <c r="E1545" s="2" t="s">
        <v>24</v>
      </c>
      <c r="F1545" s="2">
        <v>0.45</v>
      </c>
      <c r="G1545" s="2" t="s">
        <v>25</v>
      </c>
      <c r="H1545" s="3">
        <v>41787</v>
      </c>
      <c r="I1545" s="2">
        <f t="shared" si="24"/>
        <v>1.45</v>
      </c>
    </row>
    <row r="1546" spans="1:9">
      <c r="A1546" s="2" t="s">
        <v>1334</v>
      </c>
      <c r="B1546" s="2">
        <v>55513002504</v>
      </c>
      <c r="C1546" s="2">
        <v>1232.8</v>
      </c>
      <c r="D1546" s="2">
        <v>1294.51397</v>
      </c>
      <c r="E1546" s="2" t="s">
        <v>24</v>
      </c>
      <c r="F1546" s="2">
        <v>5.0099999999999999E-2</v>
      </c>
      <c r="G1546" s="2" t="s">
        <v>25</v>
      </c>
      <c r="H1546" s="3">
        <v>41794</v>
      </c>
      <c r="I1546" s="2">
        <f t="shared" si="24"/>
        <v>1.0501</v>
      </c>
    </row>
    <row r="1547" spans="1:9">
      <c r="A1547" s="2" t="s">
        <v>1154</v>
      </c>
      <c r="B1547" s="2">
        <v>43538017360</v>
      </c>
      <c r="C1547" s="2">
        <v>267.00594000000001</v>
      </c>
      <c r="D1547" s="2">
        <v>272.00806</v>
      </c>
      <c r="E1547" s="2" t="s">
        <v>24</v>
      </c>
      <c r="F1547" s="2">
        <v>1.8700000000000001E-2</v>
      </c>
      <c r="G1547" s="2" t="s">
        <v>25</v>
      </c>
      <c r="H1547" s="3">
        <v>41794</v>
      </c>
      <c r="I1547" s="2">
        <f t="shared" si="24"/>
        <v>1.0186999999999999</v>
      </c>
    </row>
    <row r="1548" spans="1:9">
      <c r="A1548" s="2" t="s">
        <v>1155</v>
      </c>
      <c r="B1548" s="2">
        <v>43538017169</v>
      </c>
      <c r="C1548" s="2">
        <v>267.00594000000001</v>
      </c>
      <c r="D1548" s="2">
        <v>272.00806</v>
      </c>
      <c r="E1548" s="2" t="s">
        <v>24</v>
      </c>
      <c r="F1548" s="2">
        <v>1.8700000000000001E-2</v>
      </c>
      <c r="G1548" s="2" t="s">
        <v>25</v>
      </c>
      <c r="H1548" s="3">
        <v>41794</v>
      </c>
      <c r="I1548" s="2">
        <f t="shared" si="24"/>
        <v>1.0186999999999999</v>
      </c>
    </row>
    <row r="1549" spans="1:9">
      <c r="A1549" s="2" t="s">
        <v>1335</v>
      </c>
      <c r="B1549" s="2">
        <v>50222026006</v>
      </c>
      <c r="C1549" s="2">
        <v>7.6589499999999999</v>
      </c>
      <c r="D1549" s="2">
        <v>8.3865499999999997</v>
      </c>
      <c r="E1549" s="2" t="s">
        <v>24</v>
      </c>
      <c r="F1549" s="2">
        <v>9.5000000000000001E-2</v>
      </c>
      <c r="G1549" s="2" t="s">
        <v>25</v>
      </c>
      <c r="H1549" s="3">
        <v>41794</v>
      </c>
      <c r="I1549" s="2">
        <f t="shared" si="24"/>
        <v>1.095</v>
      </c>
    </row>
    <row r="1550" spans="1:9">
      <c r="A1550" s="2" t="s">
        <v>1335</v>
      </c>
      <c r="B1550" s="2">
        <v>50222026012</v>
      </c>
      <c r="C1550" s="2">
        <v>7.28064</v>
      </c>
      <c r="D1550" s="2">
        <v>7.9722999999999997</v>
      </c>
      <c r="E1550" s="2" t="s">
        <v>24</v>
      </c>
      <c r="F1550" s="2">
        <v>9.5000000000000001E-2</v>
      </c>
      <c r="G1550" s="2" t="s">
        <v>25</v>
      </c>
      <c r="H1550" s="3">
        <v>41794</v>
      </c>
      <c r="I1550" s="2">
        <f t="shared" si="24"/>
        <v>1.095</v>
      </c>
    </row>
    <row r="1551" spans="1:9">
      <c r="A1551" s="2" t="s">
        <v>1336</v>
      </c>
      <c r="B1551" s="2">
        <v>469260130</v>
      </c>
      <c r="C1551" s="2">
        <v>7.32599</v>
      </c>
      <c r="D1551" s="2">
        <v>7.9851900000000002</v>
      </c>
      <c r="E1551" s="2" t="s">
        <v>24</v>
      </c>
      <c r="F1551" s="2">
        <v>0.09</v>
      </c>
      <c r="G1551" s="2" t="s">
        <v>25</v>
      </c>
      <c r="H1551" s="3">
        <v>41794</v>
      </c>
      <c r="I1551" s="2">
        <f t="shared" si="24"/>
        <v>1.0900000000000001</v>
      </c>
    </row>
    <row r="1552" spans="1:9">
      <c r="A1552" s="2" t="s">
        <v>1337</v>
      </c>
      <c r="B1552" s="2">
        <v>469260230</v>
      </c>
      <c r="C1552" s="2">
        <v>7.3151000000000002</v>
      </c>
      <c r="D1552" s="2">
        <v>7.9733200000000002</v>
      </c>
      <c r="E1552" s="2" t="s">
        <v>24</v>
      </c>
      <c r="F1552" s="2">
        <v>0.09</v>
      </c>
      <c r="G1552" s="2" t="s">
        <v>25</v>
      </c>
      <c r="H1552" s="3">
        <v>41794</v>
      </c>
      <c r="I1552" s="2">
        <f t="shared" si="24"/>
        <v>1.0900000000000001</v>
      </c>
    </row>
    <row r="1553" spans="1:9">
      <c r="A1553" s="2" t="s">
        <v>80</v>
      </c>
      <c r="B1553" s="2">
        <v>169183711</v>
      </c>
      <c r="C1553" s="2">
        <v>8.8680800000000009</v>
      </c>
      <c r="D1553" s="2">
        <v>9.7485099999999996</v>
      </c>
      <c r="E1553" s="2" t="s">
        <v>24</v>
      </c>
      <c r="F1553" s="2">
        <v>9.9299999999999999E-2</v>
      </c>
      <c r="G1553" s="2" t="s">
        <v>25</v>
      </c>
      <c r="H1553" s="3">
        <v>41794</v>
      </c>
      <c r="I1553" s="2">
        <f t="shared" si="24"/>
        <v>1.0992999999999999</v>
      </c>
    </row>
    <row r="1554" spans="1:9">
      <c r="A1554" s="2" t="s">
        <v>81</v>
      </c>
      <c r="B1554" s="2">
        <v>169183411</v>
      </c>
      <c r="C1554" s="2">
        <v>8.8629999999999995</v>
      </c>
      <c r="D1554" s="2">
        <v>9.7429199999999998</v>
      </c>
      <c r="E1554" s="2" t="s">
        <v>24</v>
      </c>
      <c r="F1554" s="2">
        <v>9.9299999999999999E-2</v>
      </c>
      <c r="G1554" s="2" t="s">
        <v>25</v>
      </c>
      <c r="H1554" s="3">
        <v>41794</v>
      </c>
      <c r="I1554" s="2">
        <f t="shared" si="24"/>
        <v>1.0992999999999999</v>
      </c>
    </row>
    <row r="1555" spans="1:9">
      <c r="A1555" s="2" t="s">
        <v>82</v>
      </c>
      <c r="B1555" s="2">
        <v>169183311</v>
      </c>
      <c r="C1555" s="2">
        <v>8.8560800000000004</v>
      </c>
      <c r="D1555" s="2">
        <v>9.7353100000000001</v>
      </c>
      <c r="E1555" s="2" t="s">
        <v>24</v>
      </c>
      <c r="F1555" s="2">
        <v>9.9299999999999999E-2</v>
      </c>
      <c r="G1555" s="2" t="s">
        <v>25</v>
      </c>
      <c r="H1555" s="3">
        <v>41794</v>
      </c>
      <c r="I1555" s="2">
        <f t="shared" si="24"/>
        <v>1.0992999999999999</v>
      </c>
    </row>
    <row r="1556" spans="1:9">
      <c r="A1556" s="2" t="s">
        <v>83</v>
      </c>
      <c r="B1556" s="2">
        <v>169330312</v>
      </c>
      <c r="C1556" s="2">
        <v>20.124749999999999</v>
      </c>
      <c r="D1556" s="2">
        <v>22.124549999999999</v>
      </c>
      <c r="E1556" s="2" t="s">
        <v>24</v>
      </c>
      <c r="F1556" s="2">
        <v>9.9400000000000002E-2</v>
      </c>
      <c r="G1556" s="2" t="s">
        <v>25</v>
      </c>
      <c r="H1556" s="3">
        <v>41794</v>
      </c>
      <c r="I1556" s="2">
        <f t="shared" si="24"/>
        <v>1.0993999999999999</v>
      </c>
    </row>
    <row r="1557" spans="1:9">
      <c r="A1557" s="2" t="s">
        <v>84</v>
      </c>
      <c r="B1557" s="2">
        <v>169750111</v>
      </c>
      <c r="C1557" s="2">
        <v>16.295909999999999</v>
      </c>
      <c r="D1557" s="2">
        <v>17.91441</v>
      </c>
      <c r="E1557" s="2" t="s">
        <v>24</v>
      </c>
      <c r="F1557" s="2">
        <v>9.9299999999999999E-2</v>
      </c>
      <c r="G1557" s="2" t="s">
        <v>25</v>
      </c>
      <c r="H1557" s="3">
        <v>41794</v>
      </c>
      <c r="I1557" s="2">
        <f t="shared" si="24"/>
        <v>1.0992999999999999</v>
      </c>
    </row>
    <row r="1558" spans="1:9">
      <c r="A1558" s="2" t="s">
        <v>85</v>
      </c>
      <c r="B1558" s="2">
        <v>169633910</v>
      </c>
      <c r="C1558" s="2">
        <v>21.230049999999999</v>
      </c>
      <c r="D1558" s="2">
        <v>23.341370000000001</v>
      </c>
      <c r="E1558" s="2" t="s">
        <v>24</v>
      </c>
      <c r="F1558" s="2">
        <v>9.9400000000000002E-2</v>
      </c>
      <c r="G1558" s="2" t="s">
        <v>25</v>
      </c>
      <c r="H1558" s="3">
        <v>41794</v>
      </c>
      <c r="I1558" s="2">
        <f t="shared" si="24"/>
        <v>1.0993999999999999</v>
      </c>
    </row>
    <row r="1559" spans="1:9">
      <c r="A1559" s="2" t="s">
        <v>86</v>
      </c>
      <c r="B1559" s="2">
        <v>169369619</v>
      </c>
      <c r="C1559" s="2">
        <v>20.97053</v>
      </c>
      <c r="D1559" s="2">
        <v>23.056049999999999</v>
      </c>
      <c r="E1559" s="2" t="s">
        <v>24</v>
      </c>
      <c r="F1559" s="2">
        <v>9.9500000000000005E-2</v>
      </c>
      <c r="G1559" s="2" t="s">
        <v>25</v>
      </c>
      <c r="H1559" s="3">
        <v>41794</v>
      </c>
      <c r="I1559" s="2">
        <f t="shared" si="24"/>
        <v>1.0994999999999999</v>
      </c>
    </row>
    <row r="1560" spans="1:9">
      <c r="A1560" s="2" t="s">
        <v>87</v>
      </c>
      <c r="B1560" s="2">
        <v>169368512</v>
      </c>
      <c r="C1560" s="2">
        <v>17.177340000000001</v>
      </c>
      <c r="D1560" s="2">
        <v>18.88184</v>
      </c>
      <c r="E1560" s="2" t="s">
        <v>24</v>
      </c>
      <c r="F1560" s="2">
        <v>9.9199999999999997E-2</v>
      </c>
      <c r="G1560" s="2" t="s">
        <v>25</v>
      </c>
      <c r="H1560" s="3">
        <v>41794</v>
      </c>
      <c r="I1560" s="2">
        <f t="shared" si="24"/>
        <v>1.0992</v>
      </c>
    </row>
    <row r="1561" spans="1:9">
      <c r="A1561" s="2" t="s">
        <v>1338</v>
      </c>
      <c r="B1561" s="2">
        <v>60505366303</v>
      </c>
      <c r="C1561" s="2">
        <v>4.1966000000000001</v>
      </c>
      <c r="D1561" s="2">
        <v>4.4484300000000001</v>
      </c>
      <c r="E1561" s="2" t="s">
        <v>24</v>
      </c>
      <c r="F1561" s="2">
        <v>0.06</v>
      </c>
      <c r="G1561" s="2" t="s">
        <v>25</v>
      </c>
      <c r="H1561" s="3">
        <v>41794</v>
      </c>
      <c r="I1561" s="2">
        <f t="shared" si="24"/>
        <v>1.06</v>
      </c>
    </row>
    <row r="1562" spans="1:9">
      <c r="A1562" s="2" t="s">
        <v>1339</v>
      </c>
      <c r="B1562" s="2">
        <v>60505040205</v>
      </c>
      <c r="C1562" s="2">
        <v>0.86619000000000002</v>
      </c>
      <c r="D1562" s="2">
        <v>0.91817000000000004</v>
      </c>
      <c r="E1562" s="2" t="s">
        <v>24</v>
      </c>
      <c r="F1562" s="2">
        <v>0.06</v>
      </c>
      <c r="G1562" s="2" t="s">
        <v>25</v>
      </c>
      <c r="H1562" s="3">
        <v>41794</v>
      </c>
      <c r="I1562" s="2">
        <f t="shared" si="24"/>
        <v>1.06</v>
      </c>
    </row>
    <row r="1563" spans="1:9">
      <c r="A1563" s="2" t="s">
        <v>1340</v>
      </c>
      <c r="B1563" s="2">
        <v>60505366403</v>
      </c>
      <c r="C1563" s="2">
        <v>4.3339499999999997</v>
      </c>
      <c r="D1563" s="2">
        <v>4.5938600000000003</v>
      </c>
      <c r="E1563" s="2" t="s">
        <v>24</v>
      </c>
      <c r="F1563" s="2">
        <v>0.06</v>
      </c>
      <c r="G1563" s="2" t="s">
        <v>25</v>
      </c>
      <c r="H1563" s="3">
        <v>41794</v>
      </c>
      <c r="I1563" s="2">
        <f t="shared" si="24"/>
        <v>1.06</v>
      </c>
    </row>
    <row r="1564" spans="1:9">
      <c r="A1564" s="2" t="s">
        <v>1341</v>
      </c>
      <c r="B1564" s="2">
        <v>60505366503</v>
      </c>
      <c r="C1564" s="2">
        <v>4.4567300000000003</v>
      </c>
      <c r="D1564" s="2">
        <v>4.7241799999999996</v>
      </c>
      <c r="E1564" s="2" t="s">
        <v>24</v>
      </c>
      <c r="F1564" s="2">
        <v>0.06</v>
      </c>
      <c r="G1564" s="2" t="s">
        <v>25</v>
      </c>
      <c r="H1564" s="3">
        <v>41794</v>
      </c>
      <c r="I1564" s="2">
        <f t="shared" si="24"/>
        <v>1.06</v>
      </c>
    </row>
    <row r="1565" spans="1:9">
      <c r="A1565" s="2" t="s">
        <v>1342</v>
      </c>
      <c r="B1565" s="2">
        <v>60505366603</v>
      </c>
      <c r="C1565" s="2">
        <v>4.68093</v>
      </c>
      <c r="D1565" s="2">
        <v>4.9619200000000001</v>
      </c>
      <c r="E1565" s="2" t="s">
        <v>24</v>
      </c>
      <c r="F1565" s="2">
        <v>0.06</v>
      </c>
      <c r="G1565" s="2" t="s">
        <v>25</v>
      </c>
      <c r="H1565" s="3">
        <v>41794</v>
      </c>
      <c r="I1565" s="2">
        <f t="shared" si="24"/>
        <v>1.06</v>
      </c>
    </row>
    <row r="1566" spans="1:9">
      <c r="A1566" s="2" t="s">
        <v>1343</v>
      </c>
      <c r="B1566" s="2">
        <v>60505366803</v>
      </c>
      <c r="C1566" s="2">
        <v>4.234</v>
      </c>
      <c r="D1566" s="2">
        <v>4.4880399999999998</v>
      </c>
      <c r="E1566" s="2" t="s">
        <v>24</v>
      </c>
      <c r="F1566" s="2">
        <v>0.06</v>
      </c>
      <c r="G1566" s="2" t="s">
        <v>25</v>
      </c>
      <c r="H1566" s="3">
        <v>41794</v>
      </c>
      <c r="I1566" s="2">
        <f t="shared" si="24"/>
        <v>1.06</v>
      </c>
    </row>
    <row r="1567" spans="1:9">
      <c r="A1567" s="2" t="s">
        <v>1344</v>
      </c>
      <c r="B1567" s="2">
        <v>60505366903</v>
      </c>
      <c r="C1567" s="2">
        <v>4.4592200000000002</v>
      </c>
      <c r="D1567" s="2">
        <v>4.7265499999999996</v>
      </c>
      <c r="E1567" s="2" t="s">
        <v>24</v>
      </c>
      <c r="F1567" s="2">
        <v>5.9900000000000002E-2</v>
      </c>
      <c r="G1567" s="2" t="s">
        <v>25</v>
      </c>
      <c r="H1567" s="3">
        <v>41794</v>
      </c>
      <c r="I1567" s="2">
        <f t="shared" si="24"/>
        <v>1.0599000000000001</v>
      </c>
    </row>
    <row r="1568" spans="1:9">
      <c r="A1568" s="2" t="s">
        <v>1345</v>
      </c>
      <c r="B1568" s="2">
        <v>60505367003</v>
      </c>
      <c r="C1568" s="2">
        <v>4.6180500000000002</v>
      </c>
      <c r="D1568" s="2">
        <v>4.89527</v>
      </c>
      <c r="E1568" s="2" t="s">
        <v>24</v>
      </c>
      <c r="F1568" s="2">
        <v>0.06</v>
      </c>
      <c r="G1568" s="2" t="s">
        <v>25</v>
      </c>
      <c r="H1568" s="3">
        <v>41794</v>
      </c>
      <c r="I1568" s="2">
        <f t="shared" si="24"/>
        <v>1.06</v>
      </c>
    </row>
    <row r="1569" spans="1:9">
      <c r="A1569" s="2" t="s">
        <v>92</v>
      </c>
      <c r="B1569" s="2">
        <v>169183702</v>
      </c>
      <c r="C1569" s="2">
        <v>8.8680800000000009</v>
      </c>
      <c r="D1569" s="2">
        <v>9.7485099999999996</v>
      </c>
      <c r="E1569" s="2" t="s">
        <v>24</v>
      </c>
      <c r="F1569" s="2">
        <v>9.9299999999999999E-2</v>
      </c>
      <c r="G1569" s="2" t="s">
        <v>25</v>
      </c>
      <c r="H1569" s="3">
        <v>41794</v>
      </c>
      <c r="I1569" s="2">
        <f t="shared" si="24"/>
        <v>1.0992999999999999</v>
      </c>
    </row>
    <row r="1570" spans="1:9">
      <c r="A1570" s="2" t="s">
        <v>93</v>
      </c>
      <c r="B1570" s="2">
        <v>169183402</v>
      </c>
      <c r="C1570" s="2">
        <v>8.8629999999999995</v>
      </c>
      <c r="D1570" s="2">
        <v>9.7429199999999998</v>
      </c>
      <c r="E1570" s="2" t="s">
        <v>24</v>
      </c>
      <c r="F1570" s="2">
        <v>9.9299999999999999E-2</v>
      </c>
      <c r="G1570" s="2" t="s">
        <v>25</v>
      </c>
      <c r="H1570" s="3">
        <v>41794</v>
      </c>
      <c r="I1570" s="2">
        <f t="shared" si="24"/>
        <v>1.0992999999999999</v>
      </c>
    </row>
    <row r="1571" spans="1:9">
      <c r="A1571" s="2" t="s">
        <v>94</v>
      </c>
      <c r="B1571" s="2">
        <v>169183302</v>
      </c>
      <c r="C1571" s="2">
        <v>8.8560800000000004</v>
      </c>
      <c r="D1571" s="2">
        <v>9.7353100000000001</v>
      </c>
      <c r="E1571" s="2" t="s">
        <v>24</v>
      </c>
      <c r="F1571" s="2">
        <v>9.9299999999999999E-2</v>
      </c>
      <c r="G1571" s="2" t="s">
        <v>25</v>
      </c>
      <c r="H1571" s="3">
        <v>41794</v>
      </c>
      <c r="I1571" s="2">
        <f t="shared" si="24"/>
        <v>1.0992999999999999</v>
      </c>
    </row>
    <row r="1572" spans="1:9">
      <c r="A1572" s="2" t="s">
        <v>1165</v>
      </c>
      <c r="B1572" s="2">
        <v>43538019016</v>
      </c>
      <c r="C1572" s="2">
        <v>0.61404000000000003</v>
      </c>
      <c r="D1572" s="2">
        <v>0.63553000000000004</v>
      </c>
      <c r="E1572" s="2" t="s">
        <v>24</v>
      </c>
      <c r="F1572" s="2">
        <v>3.5000000000000003E-2</v>
      </c>
      <c r="G1572" s="2" t="s">
        <v>25</v>
      </c>
      <c r="H1572" s="3">
        <v>41794</v>
      </c>
      <c r="I1572" s="2">
        <f t="shared" si="24"/>
        <v>1.0349999999999999</v>
      </c>
    </row>
    <row r="1573" spans="1:9">
      <c r="A1573" s="2" t="s">
        <v>189</v>
      </c>
      <c r="B1573" s="2">
        <v>43538019116</v>
      </c>
      <c r="C1573" s="2">
        <v>319.50880999999998</v>
      </c>
      <c r="D1573" s="2">
        <v>329.45191999999997</v>
      </c>
      <c r="E1573" s="2" t="s">
        <v>24</v>
      </c>
      <c r="F1573" s="2">
        <v>3.1099999999999999E-2</v>
      </c>
      <c r="G1573" s="2" t="s">
        <v>25</v>
      </c>
      <c r="H1573" s="3">
        <v>41794</v>
      </c>
      <c r="I1573" s="2">
        <f t="shared" si="24"/>
        <v>1.0310999999999999</v>
      </c>
    </row>
    <row r="1574" spans="1:9">
      <c r="A1574" s="2" t="s">
        <v>978</v>
      </c>
      <c r="B1574" s="2">
        <v>169517603</v>
      </c>
      <c r="C1574" s="2">
        <v>10.385149999999999</v>
      </c>
      <c r="D1574" s="2">
        <v>11.93233</v>
      </c>
      <c r="E1574" s="2" t="s">
        <v>24</v>
      </c>
      <c r="F1574" s="2">
        <v>0.14899999999999999</v>
      </c>
      <c r="G1574" s="2" t="s">
        <v>25</v>
      </c>
      <c r="H1574" s="3">
        <v>41794</v>
      </c>
      <c r="I1574" s="2">
        <f t="shared" si="24"/>
        <v>1.149</v>
      </c>
    </row>
    <row r="1575" spans="1:9">
      <c r="A1575" s="2" t="s">
        <v>206</v>
      </c>
      <c r="B1575" s="2">
        <v>71053023</v>
      </c>
      <c r="C1575" s="2">
        <v>2.3978199999999998</v>
      </c>
      <c r="D1575" s="2">
        <v>2.5656400000000001</v>
      </c>
      <c r="E1575" s="2" t="s">
        <v>24</v>
      </c>
      <c r="F1575" s="2">
        <v>7.0000000000000007E-2</v>
      </c>
      <c r="G1575" s="2" t="s">
        <v>25</v>
      </c>
      <c r="H1575" s="3">
        <v>41949</v>
      </c>
      <c r="I1575" s="2">
        <f t="shared" si="24"/>
        <v>1.07</v>
      </c>
    </row>
    <row r="1576" spans="1:9">
      <c r="A1576" s="2" t="s">
        <v>207</v>
      </c>
      <c r="B1576" s="2">
        <v>71053223</v>
      </c>
      <c r="C1576" s="2">
        <v>2.4122300000000001</v>
      </c>
      <c r="D1576" s="2">
        <v>2.5810599999999999</v>
      </c>
      <c r="E1576" s="2" t="s">
        <v>24</v>
      </c>
      <c r="F1576" s="2">
        <v>7.0000000000000007E-2</v>
      </c>
      <c r="G1576" s="2" t="s">
        <v>25</v>
      </c>
      <c r="H1576" s="3">
        <v>41949</v>
      </c>
      <c r="I1576" s="2">
        <f t="shared" si="24"/>
        <v>1.07</v>
      </c>
    </row>
    <row r="1577" spans="1:9">
      <c r="A1577" s="2" t="s">
        <v>208</v>
      </c>
      <c r="B1577" s="2">
        <v>71053523</v>
      </c>
      <c r="C1577" s="2">
        <v>2.41154</v>
      </c>
      <c r="D1577" s="2">
        <v>2.58033</v>
      </c>
      <c r="E1577" s="2" t="s">
        <v>24</v>
      </c>
      <c r="F1577" s="2">
        <v>7.0000000000000007E-2</v>
      </c>
      <c r="G1577" s="2" t="s">
        <v>25</v>
      </c>
      <c r="H1577" s="3">
        <v>41949</v>
      </c>
      <c r="I1577" s="2">
        <f t="shared" si="24"/>
        <v>1.07</v>
      </c>
    </row>
    <row r="1578" spans="1:9">
      <c r="A1578" s="2" t="s">
        <v>1346</v>
      </c>
      <c r="B1578" s="2">
        <v>25101131</v>
      </c>
      <c r="C1578" s="2">
        <v>1.30105</v>
      </c>
      <c r="D1578" s="2">
        <v>1.3921600000000001</v>
      </c>
      <c r="E1578" s="2" t="s">
        <v>24</v>
      </c>
      <c r="F1578" s="2">
        <v>7.0000000000000007E-2</v>
      </c>
      <c r="G1578" s="2" t="s">
        <v>25</v>
      </c>
      <c r="H1578" s="3">
        <v>41949</v>
      </c>
      <c r="I1578" s="2">
        <f t="shared" si="24"/>
        <v>1.07</v>
      </c>
    </row>
    <row r="1579" spans="1:9">
      <c r="A1579" s="2" t="s">
        <v>221</v>
      </c>
      <c r="B1579" s="2">
        <v>25102131</v>
      </c>
      <c r="C1579" s="2">
        <v>2.4152499999999999</v>
      </c>
      <c r="D1579" s="2">
        <v>2.5843099999999999</v>
      </c>
      <c r="E1579" s="2" t="s">
        <v>24</v>
      </c>
      <c r="F1579" s="2">
        <v>7.0000000000000007E-2</v>
      </c>
      <c r="G1579" s="2" t="s">
        <v>25</v>
      </c>
      <c r="H1579" s="3">
        <v>41949</v>
      </c>
      <c r="I1579" s="2">
        <f t="shared" si="24"/>
        <v>1.07</v>
      </c>
    </row>
    <row r="1580" spans="1:9">
      <c r="A1580" s="2" t="s">
        <v>222</v>
      </c>
      <c r="B1580" s="2">
        <v>25100131</v>
      </c>
      <c r="C1580" s="2">
        <v>1.2611699999999999</v>
      </c>
      <c r="D1580" s="2">
        <v>1.3494900000000001</v>
      </c>
      <c r="E1580" s="2" t="s">
        <v>24</v>
      </c>
      <c r="F1580" s="2">
        <v>7.0000000000000007E-2</v>
      </c>
      <c r="G1580" s="2" t="s">
        <v>25</v>
      </c>
      <c r="H1580" s="3">
        <v>41949</v>
      </c>
      <c r="I1580" s="2">
        <f t="shared" si="24"/>
        <v>1.07</v>
      </c>
    </row>
    <row r="1581" spans="1:9">
      <c r="A1581" s="2" t="s">
        <v>226</v>
      </c>
      <c r="B1581" s="2">
        <v>61570012001</v>
      </c>
      <c r="C1581" s="2">
        <v>3.59022</v>
      </c>
      <c r="D1581" s="2">
        <v>3.8415400000000002</v>
      </c>
      <c r="E1581" s="2" t="s">
        <v>24</v>
      </c>
      <c r="F1581" s="2">
        <v>7.0000000000000007E-2</v>
      </c>
      <c r="G1581" s="2" t="s">
        <v>25</v>
      </c>
      <c r="H1581" s="3">
        <v>41949</v>
      </c>
      <c r="I1581" s="2">
        <f t="shared" si="24"/>
        <v>1.07</v>
      </c>
    </row>
    <row r="1582" spans="1:9">
      <c r="A1582" s="2" t="s">
        <v>227</v>
      </c>
      <c r="B1582" s="2">
        <v>61570011101</v>
      </c>
      <c r="C1582" s="2">
        <v>2.9317899999999999</v>
      </c>
      <c r="D1582" s="2">
        <v>3.1370399999999998</v>
      </c>
      <c r="E1582" s="2" t="s">
        <v>24</v>
      </c>
      <c r="F1582" s="2">
        <v>7.0000000000000007E-2</v>
      </c>
      <c r="G1582" s="2" t="s">
        <v>25</v>
      </c>
      <c r="H1582" s="3">
        <v>41949</v>
      </c>
      <c r="I1582" s="2">
        <f t="shared" si="24"/>
        <v>1.07</v>
      </c>
    </row>
    <row r="1583" spans="1:9">
      <c r="A1583" s="2" t="s">
        <v>228</v>
      </c>
      <c r="B1583" s="2">
        <v>61570011201</v>
      </c>
      <c r="C1583" s="2">
        <v>3.1057399999999999</v>
      </c>
      <c r="D1583" s="2">
        <v>3.3231099999999998</v>
      </c>
      <c r="E1583" s="2" t="s">
        <v>24</v>
      </c>
      <c r="F1583" s="2">
        <v>7.0000000000000007E-2</v>
      </c>
      <c r="G1583" s="2" t="s">
        <v>25</v>
      </c>
      <c r="H1583" s="3">
        <v>41949</v>
      </c>
      <c r="I1583" s="2">
        <f t="shared" si="24"/>
        <v>1.07</v>
      </c>
    </row>
    <row r="1584" spans="1:9">
      <c r="A1584" s="2" t="s">
        <v>1347</v>
      </c>
      <c r="B1584" s="2">
        <v>65649010302</v>
      </c>
      <c r="C1584" s="2">
        <v>2.5874299999999999</v>
      </c>
      <c r="D1584" s="2">
        <v>2.80193</v>
      </c>
      <c r="E1584" s="2" t="s">
        <v>24</v>
      </c>
      <c r="F1584" s="2">
        <v>8.2900000000000001E-2</v>
      </c>
      <c r="G1584" s="2" t="s">
        <v>25</v>
      </c>
      <c r="H1584" s="3">
        <v>41949</v>
      </c>
      <c r="I1584" s="2">
        <f t="shared" si="24"/>
        <v>1.0829</v>
      </c>
    </row>
    <row r="1585" spans="1:9">
      <c r="A1585" s="2" t="s">
        <v>1348</v>
      </c>
      <c r="B1585" s="2">
        <v>456046101</v>
      </c>
      <c r="C1585" s="2">
        <v>0.26284000000000002</v>
      </c>
      <c r="D1585" s="2">
        <v>0.53520999999999996</v>
      </c>
      <c r="E1585" s="2" t="s">
        <v>24</v>
      </c>
      <c r="F1585" s="2">
        <v>1.0363</v>
      </c>
      <c r="G1585" s="2" t="s">
        <v>25</v>
      </c>
      <c r="H1585" s="3">
        <v>41949</v>
      </c>
      <c r="I1585" s="2">
        <f t="shared" si="24"/>
        <v>2.0362999999999998</v>
      </c>
    </row>
    <row r="1586" spans="1:9">
      <c r="A1586" s="2" t="s">
        <v>1349</v>
      </c>
      <c r="B1586" s="2">
        <v>456045701</v>
      </c>
      <c r="C1586" s="2">
        <v>0.10864</v>
      </c>
      <c r="D1586" s="2">
        <v>0.22289999999999999</v>
      </c>
      <c r="E1586" s="2" t="s">
        <v>24</v>
      </c>
      <c r="F1586" s="2">
        <v>1.0517000000000001</v>
      </c>
      <c r="G1586" s="2" t="s">
        <v>25</v>
      </c>
      <c r="H1586" s="3">
        <v>41949</v>
      </c>
      <c r="I1586" s="2">
        <f t="shared" si="24"/>
        <v>2.0517000000000003</v>
      </c>
    </row>
    <row r="1587" spans="1:9">
      <c r="A1587" s="2" t="s">
        <v>1350</v>
      </c>
      <c r="B1587" s="2">
        <v>456046201</v>
      </c>
      <c r="C1587" s="2">
        <v>0.41879</v>
      </c>
      <c r="D1587" s="2">
        <v>0.68398000000000003</v>
      </c>
      <c r="E1587" s="2" t="s">
        <v>24</v>
      </c>
      <c r="F1587" s="2">
        <v>0.63319999999999999</v>
      </c>
      <c r="G1587" s="2" t="s">
        <v>25</v>
      </c>
      <c r="H1587" s="3">
        <v>41949</v>
      </c>
      <c r="I1587" s="2">
        <f t="shared" si="24"/>
        <v>1.6332</v>
      </c>
    </row>
    <row r="1588" spans="1:9">
      <c r="A1588" s="2" t="s">
        <v>1351</v>
      </c>
      <c r="B1588" s="2">
        <v>456046301</v>
      </c>
      <c r="C1588" s="2">
        <v>0.61816000000000004</v>
      </c>
      <c r="D1588" s="2">
        <v>0.81793000000000005</v>
      </c>
      <c r="E1588" s="2" t="s">
        <v>24</v>
      </c>
      <c r="F1588" s="2">
        <v>0.32319999999999999</v>
      </c>
      <c r="G1588" s="2" t="s">
        <v>25</v>
      </c>
      <c r="H1588" s="3">
        <v>41949</v>
      </c>
      <c r="I1588" s="2">
        <f t="shared" si="24"/>
        <v>1.3231999999999999</v>
      </c>
    </row>
    <row r="1589" spans="1:9">
      <c r="A1589" s="2" t="s">
        <v>1352</v>
      </c>
      <c r="B1589" s="2">
        <v>456045801</v>
      </c>
      <c r="C1589" s="2">
        <v>0.12734000000000001</v>
      </c>
      <c r="D1589" s="2">
        <v>0.26125999999999999</v>
      </c>
      <c r="E1589" s="2" t="s">
        <v>24</v>
      </c>
      <c r="F1589" s="2">
        <v>1.0517000000000001</v>
      </c>
      <c r="G1589" s="2" t="s">
        <v>25</v>
      </c>
      <c r="H1589" s="3">
        <v>41949</v>
      </c>
      <c r="I1589" s="2">
        <f t="shared" si="24"/>
        <v>2.0517000000000003</v>
      </c>
    </row>
    <row r="1590" spans="1:9">
      <c r="A1590" s="2" t="s">
        <v>1353</v>
      </c>
      <c r="B1590" s="2">
        <v>456045901</v>
      </c>
      <c r="C1590" s="2">
        <v>0.14133000000000001</v>
      </c>
      <c r="D1590" s="2">
        <v>0.29020000000000001</v>
      </c>
      <c r="E1590" s="2" t="s">
        <v>24</v>
      </c>
      <c r="F1590" s="2">
        <v>1.0533999999999999</v>
      </c>
      <c r="G1590" s="2" t="s">
        <v>25</v>
      </c>
      <c r="H1590" s="3">
        <v>41949</v>
      </c>
      <c r="I1590" s="2">
        <f t="shared" si="24"/>
        <v>2.0533999999999999</v>
      </c>
    </row>
    <row r="1591" spans="1:9">
      <c r="A1591" s="2" t="s">
        <v>1354</v>
      </c>
      <c r="B1591" s="2">
        <v>456046001</v>
      </c>
      <c r="C1591" s="2">
        <v>0.22384000000000001</v>
      </c>
      <c r="D1591" s="2">
        <v>0.45641999999999999</v>
      </c>
      <c r="E1591" s="2" t="s">
        <v>24</v>
      </c>
      <c r="F1591" s="2">
        <v>1.0389999999999999</v>
      </c>
      <c r="G1591" s="2" t="s">
        <v>25</v>
      </c>
      <c r="H1591" s="3">
        <v>41949</v>
      </c>
      <c r="I1591" s="2">
        <f t="shared" si="24"/>
        <v>2.0389999999999997</v>
      </c>
    </row>
    <row r="1592" spans="1:9">
      <c r="A1592" s="2" t="s">
        <v>230</v>
      </c>
      <c r="B1592" s="2">
        <v>9766304</v>
      </c>
      <c r="C1592" s="2">
        <v>17.559940000000001</v>
      </c>
      <c r="D1592" s="2">
        <v>19.140339999999998</v>
      </c>
      <c r="E1592" s="2" t="s">
        <v>24</v>
      </c>
      <c r="F1592" s="2">
        <v>0.09</v>
      </c>
      <c r="G1592" s="2" t="s">
        <v>25</v>
      </c>
      <c r="H1592" s="3">
        <v>41949</v>
      </c>
      <c r="I1592" s="2">
        <f t="shared" si="24"/>
        <v>1.0900000000000001</v>
      </c>
    </row>
    <row r="1593" spans="1:9">
      <c r="A1593" s="2" t="s">
        <v>231</v>
      </c>
      <c r="B1593" s="2">
        <v>25141160</v>
      </c>
      <c r="C1593" s="2">
        <v>3.9361799999999998</v>
      </c>
      <c r="D1593" s="2">
        <v>4.2904400000000003</v>
      </c>
      <c r="E1593" s="2" t="s">
        <v>24</v>
      </c>
      <c r="F1593" s="2">
        <v>0.09</v>
      </c>
      <c r="G1593" s="2" t="s">
        <v>25</v>
      </c>
      <c r="H1593" s="3">
        <v>41949</v>
      </c>
      <c r="I1593" s="2">
        <f t="shared" si="24"/>
        <v>1.0900000000000001</v>
      </c>
    </row>
    <row r="1594" spans="1:9">
      <c r="A1594" s="2" t="s">
        <v>232</v>
      </c>
      <c r="B1594" s="2">
        <v>25142160</v>
      </c>
      <c r="C1594" s="2">
        <v>3.85684</v>
      </c>
      <c r="D1594" s="2">
        <v>4.2039499999999999</v>
      </c>
      <c r="E1594" s="2" t="s">
        <v>24</v>
      </c>
      <c r="F1594" s="2">
        <v>0.09</v>
      </c>
      <c r="G1594" s="2" t="s">
        <v>25</v>
      </c>
      <c r="H1594" s="3">
        <v>41949</v>
      </c>
      <c r="I1594" s="2">
        <f t="shared" si="24"/>
        <v>1.0900000000000001</v>
      </c>
    </row>
    <row r="1595" spans="1:9">
      <c r="A1595" s="2" t="s">
        <v>233</v>
      </c>
      <c r="B1595" s="2">
        <v>15584010101</v>
      </c>
      <c r="C1595" s="2">
        <v>64.676289999999995</v>
      </c>
      <c r="D1595" s="2">
        <v>66.300960000000003</v>
      </c>
      <c r="E1595" s="2" t="s">
        <v>24</v>
      </c>
      <c r="F1595" s="2">
        <v>2.5100000000000001E-2</v>
      </c>
      <c r="G1595" s="2" t="s">
        <v>25</v>
      </c>
      <c r="H1595" s="3">
        <v>41949</v>
      </c>
      <c r="I1595" s="2">
        <f t="shared" si="24"/>
        <v>1.0250999999999999</v>
      </c>
    </row>
    <row r="1596" spans="1:9">
      <c r="A1596" s="2" t="s">
        <v>1355</v>
      </c>
      <c r="B1596" s="2">
        <v>43598002114</v>
      </c>
      <c r="C1596" s="2">
        <v>12.5649</v>
      </c>
      <c r="D1596" s="2">
        <v>62.8245</v>
      </c>
      <c r="E1596" s="2" t="s">
        <v>24</v>
      </c>
      <c r="F1596" s="2">
        <v>4</v>
      </c>
      <c r="G1596" s="2" t="s">
        <v>25</v>
      </c>
      <c r="H1596" s="3">
        <v>41949</v>
      </c>
      <c r="I1596" s="2">
        <f t="shared" si="24"/>
        <v>5</v>
      </c>
    </row>
    <row r="1597" spans="1:9">
      <c r="A1597" s="2" t="s">
        <v>245</v>
      </c>
      <c r="B1597" s="2">
        <v>13010201</v>
      </c>
      <c r="C1597" s="2">
        <v>0.96621000000000001</v>
      </c>
      <c r="D1597" s="2">
        <v>1.0338099999999999</v>
      </c>
      <c r="E1597" s="2" t="s">
        <v>24</v>
      </c>
      <c r="F1597" s="2">
        <v>7.0000000000000007E-2</v>
      </c>
      <c r="G1597" s="2" t="s">
        <v>25</v>
      </c>
      <c r="H1597" s="3">
        <v>41949</v>
      </c>
      <c r="I1597" s="2">
        <f t="shared" si="24"/>
        <v>1.07</v>
      </c>
    </row>
    <row r="1598" spans="1:9">
      <c r="A1598" s="2" t="s">
        <v>248</v>
      </c>
      <c r="B1598" s="2">
        <v>60793070110</v>
      </c>
      <c r="C1598" s="2">
        <v>34.124989999999997</v>
      </c>
      <c r="D1598" s="2">
        <v>36.854649999999999</v>
      </c>
      <c r="E1598" s="2" t="s">
        <v>24</v>
      </c>
      <c r="F1598" s="2">
        <v>0.08</v>
      </c>
      <c r="G1598" s="2" t="s">
        <v>25</v>
      </c>
      <c r="H1598" s="3">
        <v>41949</v>
      </c>
      <c r="I1598" s="2">
        <f t="shared" si="24"/>
        <v>1.08</v>
      </c>
    </row>
    <row r="1599" spans="1:9">
      <c r="A1599" s="2" t="s">
        <v>249</v>
      </c>
      <c r="B1599" s="2">
        <v>60793070210</v>
      </c>
      <c r="C1599" s="2">
        <v>34.566589999999998</v>
      </c>
      <c r="D1599" s="2">
        <v>37.331910000000001</v>
      </c>
      <c r="E1599" s="2" t="s">
        <v>24</v>
      </c>
      <c r="F1599" s="2">
        <v>0.08</v>
      </c>
      <c r="G1599" s="2" t="s">
        <v>25</v>
      </c>
      <c r="H1599" s="3">
        <v>41949</v>
      </c>
      <c r="I1599" s="2">
        <f t="shared" si="24"/>
        <v>1.08</v>
      </c>
    </row>
    <row r="1600" spans="1:9">
      <c r="A1600" s="2" t="s">
        <v>255</v>
      </c>
      <c r="B1600" s="2">
        <v>69216030</v>
      </c>
      <c r="C1600" s="2">
        <v>6.64771</v>
      </c>
      <c r="D1600" s="2">
        <v>7.2461399999999996</v>
      </c>
      <c r="E1600" s="2" t="s">
        <v>24</v>
      </c>
      <c r="F1600" s="2">
        <v>0.09</v>
      </c>
      <c r="G1600" s="2" t="s">
        <v>25</v>
      </c>
      <c r="H1600" s="3">
        <v>41949</v>
      </c>
      <c r="I1600" s="2">
        <f t="shared" si="24"/>
        <v>1.0900000000000001</v>
      </c>
    </row>
    <row r="1601" spans="1:9">
      <c r="A1601" s="2" t="s">
        <v>256</v>
      </c>
      <c r="B1601" s="2">
        <v>69218030</v>
      </c>
      <c r="C1601" s="2">
        <v>9.1997</v>
      </c>
      <c r="D1601" s="2">
        <v>10.02749</v>
      </c>
      <c r="E1601" s="2" t="s">
        <v>24</v>
      </c>
      <c r="F1601" s="2">
        <v>0.09</v>
      </c>
      <c r="G1601" s="2" t="s">
        <v>25</v>
      </c>
      <c r="H1601" s="3">
        <v>41949</v>
      </c>
      <c r="I1601" s="2">
        <f t="shared" si="24"/>
        <v>1.0900000000000001</v>
      </c>
    </row>
    <row r="1602" spans="1:9">
      <c r="A1602" s="2" t="s">
        <v>257</v>
      </c>
      <c r="B1602" s="2">
        <v>69225030</v>
      </c>
      <c r="C1602" s="2">
        <v>8.9744700000000002</v>
      </c>
      <c r="D1602" s="2">
        <v>9.7819900000000004</v>
      </c>
      <c r="E1602" s="2" t="s">
        <v>24</v>
      </c>
      <c r="F1602" s="2">
        <v>0.09</v>
      </c>
      <c r="G1602" s="2" t="s">
        <v>25</v>
      </c>
      <c r="H1602" s="3">
        <v>41949</v>
      </c>
      <c r="I1602" s="2">
        <f t="shared" si="24"/>
        <v>1.0900000000000001</v>
      </c>
    </row>
    <row r="1603" spans="1:9">
      <c r="A1603" s="2" t="s">
        <v>258</v>
      </c>
      <c r="B1603" s="2">
        <v>69227030</v>
      </c>
      <c r="C1603" s="2">
        <v>9.3063500000000001</v>
      </c>
      <c r="D1603" s="2">
        <v>10.143739999999999</v>
      </c>
      <c r="E1603" s="2" t="s">
        <v>24</v>
      </c>
      <c r="F1603" s="2">
        <v>0.09</v>
      </c>
      <c r="G1603" s="2" t="s">
        <v>25</v>
      </c>
      <c r="H1603" s="3">
        <v>41949</v>
      </c>
      <c r="I1603" s="2">
        <f t="shared" ref="I1603:I1666" si="25">1+F1603</f>
        <v>1.0900000000000001</v>
      </c>
    </row>
    <row r="1604" spans="1:9">
      <c r="A1604" s="2" t="s">
        <v>259</v>
      </c>
      <c r="B1604" s="2">
        <v>69215030</v>
      </c>
      <c r="C1604" s="2">
        <v>6.6497999999999999</v>
      </c>
      <c r="D1604" s="2">
        <v>7.2484200000000003</v>
      </c>
      <c r="E1604" s="2" t="s">
        <v>24</v>
      </c>
      <c r="F1604" s="2">
        <v>0.09</v>
      </c>
      <c r="G1604" s="2" t="s">
        <v>25</v>
      </c>
      <c r="H1604" s="3">
        <v>41949</v>
      </c>
      <c r="I1604" s="2">
        <f t="shared" si="25"/>
        <v>1.0900000000000001</v>
      </c>
    </row>
    <row r="1605" spans="1:9">
      <c r="A1605" s="2" t="s">
        <v>260</v>
      </c>
      <c r="B1605" s="2">
        <v>69217030</v>
      </c>
      <c r="C1605" s="2">
        <v>9.1628000000000007</v>
      </c>
      <c r="D1605" s="2">
        <v>9.9872700000000005</v>
      </c>
      <c r="E1605" s="2" t="s">
        <v>24</v>
      </c>
      <c r="F1605" s="2">
        <v>0.09</v>
      </c>
      <c r="G1605" s="2" t="s">
        <v>25</v>
      </c>
      <c r="H1605" s="3">
        <v>41949</v>
      </c>
      <c r="I1605" s="2">
        <f t="shared" si="25"/>
        <v>1.0900000000000001</v>
      </c>
    </row>
    <row r="1606" spans="1:9">
      <c r="A1606" s="2" t="s">
        <v>261</v>
      </c>
      <c r="B1606" s="2">
        <v>69219030</v>
      </c>
      <c r="C1606" s="2">
        <v>9.2437500000000004</v>
      </c>
      <c r="D1606" s="2">
        <v>10.0755</v>
      </c>
      <c r="E1606" s="2" t="s">
        <v>24</v>
      </c>
      <c r="F1606" s="2">
        <v>0.09</v>
      </c>
      <c r="G1606" s="2" t="s">
        <v>25</v>
      </c>
      <c r="H1606" s="3">
        <v>41949</v>
      </c>
      <c r="I1606" s="2">
        <f t="shared" si="25"/>
        <v>1.0900000000000001</v>
      </c>
    </row>
    <row r="1607" spans="1:9">
      <c r="A1607" s="2" t="s">
        <v>262</v>
      </c>
      <c r="B1607" s="2">
        <v>69226030</v>
      </c>
      <c r="C1607" s="2">
        <v>9.3820599999999992</v>
      </c>
      <c r="D1607" s="2">
        <v>10.22625</v>
      </c>
      <c r="E1607" s="2" t="s">
        <v>24</v>
      </c>
      <c r="F1607" s="2">
        <v>0.09</v>
      </c>
      <c r="G1607" s="2" t="s">
        <v>25</v>
      </c>
      <c r="H1607" s="3">
        <v>41949</v>
      </c>
      <c r="I1607" s="2">
        <f t="shared" si="25"/>
        <v>1.0900000000000001</v>
      </c>
    </row>
    <row r="1608" spans="1:9">
      <c r="A1608" s="2" t="s">
        <v>263</v>
      </c>
      <c r="B1608" s="2">
        <v>25189131</v>
      </c>
      <c r="C1608" s="2">
        <v>4.3613200000000001</v>
      </c>
      <c r="D1608" s="2">
        <v>4.6665700000000001</v>
      </c>
      <c r="E1608" s="2" t="s">
        <v>24</v>
      </c>
      <c r="F1608" s="2">
        <v>7.0000000000000007E-2</v>
      </c>
      <c r="G1608" s="2" t="s">
        <v>25</v>
      </c>
      <c r="H1608" s="3">
        <v>41949</v>
      </c>
      <c r="I1608" s="2">
        <f t="shared" si="25"/>
        <v>1.07</v>
      </c>
    </row>
    <row r="1609" spans="1:9">
      <c r="A1609" s="2" t="s">
        <v>267</v>
      </c>
      <c r="B1609" s="2">
        <v>49276066</v>
      </c>
      <c r="C1609" s="2">
        <v>2.1001799999999999</v>
      </c>
      <c r="D1609" s="2">
        <v>2.24722</v>
      </c>
      <c r="E1609" s="2" t="s">
        <v>24</v>
      </c>
      <c r="F1609" s="2">
        <v>7.0000000000000007E-2</v>
      </c>
      <c r="G1609" s="2" t="s">
        <v>25</v>
      </c>
      <c r="H1609" s="3">
        <v>41949</v>
      </c>
      <c r="I1609" s="2">
        <f t="shared" si="25"/>
        <v>1.07</v>
      </c>
    </row>
    <row r="1610" spans="1:9">
      <c r="A1610" s="2" t="s">
        <v>268</v>
      </c>
      <c r="B1610" s="2">
        <v>49277066</v>
      </c>
      <c r="C1610" s="2">
        <v>2.2272799999999999</v>
      </c>
      <c r="D1610" s="2">
        <v>2.3832300000000002</v>
      </c>
      <c r="E1610" s="2" t="s">
        <v>24</v>
      </c>
      <c r="F1610" s="2">
        <v>7.0000000000000007E-2</v>
      </c>
      <c r="G1610" s="2" t="s">
        <v>25</v>
      </c>
      <c r="H1610" s="3">
        <v>41949</v>
      </c>
      <c r="I1610" s="2">
        <f t="shared" si="25"/>
        <v>1.07</v>
      </c>
    </row>
    <row r="1611" spans="1:9">
      <c r="A1611" s="2" t="s">
        <v>269</v>
      </c>
      <c r="B1611" s="2">
        <v>49271030</v>
      </c>
      <c r="C1611" s="2">
        <v>2.4119700000000002</v>
      </c>
      <c r="D1611" s="2">
        <v>2.58073</v>
      </c>
      <c r="E1611" s="2" t="s">
        <v>24</v>
      </c>
      <c r="F1611" s="2">
        <v>7.0000000000000007E-2</v>
      </c>
      <c r="G1611" s="2" t="s">
        <v>25</v>
      </c>
      <c r="H1611" s="3">
        <v>41949</v>
      </c>
      <c r="I1611" s="2">
        <f t="shared" si="25"/>
        <v>1.07</v>
      </c>
    </row>
    <row r="1612" spans="1:9">
      <c r="A1612" s="2" t="s">
        <v>270</v>
      </c>
      <c r="B1612" s="2">
        <v>9370105</v>
      </c>
      <c r="C1612" s="2">
        <v>48.216920000000002</v>
      </c>
      <c r="D1612" s="2">
        <v>52.555959999999999</v>
      </c>
      <c r="E1612" s="2" t="s">
        <v>24</v>
      </c>
      <c r="F1612" s="2">
        <v>0.09</v>
      </c>
      <c r="G1612" s="2" t="s">
        <v>25</v>
      </c>
      <c r="H1612" s="3">
        <v>41949</v>
      </c>
      <c r="I1612" s="2">
        <f t="shared" si="25"/>
        <v>1.0900000000000001</v>
      </c>
    </row>
    <row r="1613" spans="1:9">
      <c r="A1613" s="2" t="s">
        <v>271</v>
      </c>
      <c r="B1613" s="2">
        <v>9768601</v>
      </c>
      <c r="C1613" s="2">
        <v>63.025350000000003</v>
      </c>
      <c r="D1613" s="2">
        <v>68.697010000000006</v>
      </c>
      <c r="E1613" s="2" t="s">
        <v>24</v>
      </c>
      <c r="F1613" s="2">
        <v>0.09</v>
      </c>
      <c r="G1613" s="2" t="s">
        <v>25</v>
      </c>
      <c r="H1613" s="3">
        <v>41949</v>
      </c>
      <c r="I1613" s="2">
        <f t="shared" si="25"/>
        <v>1.0900000000000001</v>
      </c>
    </row>
    <row r="1614" spans="1:9">
      <c r="A1614" s="2" t="s">
        <v>272</v>
      </c>
      <c r="B1614" s="2">
        <v>25152031</v>
      </c>
      <c r="C1614" s="2">
        <v>3.7414900000000002</v>
      </c>
      <c r="D1614" s="2">
        <v>4.1904300000000001</v>
      </c>
      <c r="E1614" s="2" t="s">
        <v>24</v>
      </c>
      <c r="F1614" s="2">
        <v>0.12</v>
      </c>
      <c r="G1614" s="2" t="s">
        <v>25</v>
      </c>
      <c r="H1614" s="3">
        <v>41949</v>
      </c>
      <c r="I1614" s="2">
        <f t="shared" si="25"/>
        <v>1.1200000000000001</v>
      </c>
    </row>
    <row r="1615" spans="1:9">
      <c r="A1615" s="2" t="s">
        <v>273</v>
      </c>
      <c r="B1615" s="2">
        <v>25152531</v>
      </c>
      <c r="C1615" s="2">
        <v>6.1496300000000002</v>
      </c>
      <c r="D1615" s="2">
        <v>6.8875900000000003</v>
      </c>
      <c r="E1615" s="2" t="s">
        <v>24</v>
      </c>
      <c r="F1615" s="2">
        <v>0.12</v>
      </c>
      <c r="G1615" s="2" t="s">
        <v>25</v>
      </c>
      <c r="H1615" s="3">
        <v>41949</v>
      </c>
      <c r="I1615" s="2">
        <f t="shared" si="25"/>
        <v>1.1200000000000001</v>
      </c>
    </row>
    <row r="1616" spans="1:9">
      <c r="A1616" s="2" t="s">
        <v>274</v>
      </c>
      <c r="B1616" s="2">
        <v>25153001</v>
      </c>
      <c r="C1616" s="2">
        <v>9.1986899999999991</v>
      </c>
      <c r="D1616" s="2">
        <v>10.302530000000001</v>
      </c>
      <c r="E1616" s="2" t="s">
        <v>24</v>
      </c>
      <c r="F1616" s="2">
        <v>0.12</v>
      </c>
      <c r="G1616" s="2" t="s">
        <v>25</v>
      </c>
      <c r="H1616" s="3">
        <v>41949</v>
      </c>
      <c r="I1616" s="2">
        <f t="shared" si="25"/>
        <v>1.1200000000000001</v>
      </c>
    </row>
    <row r="1617" spans="1:9">
      <c r="A1617" s="2" t="s">
        <v>275</v>
      </c>
      <c r="B1617" s="2">
        <v>25151501</v>
      </c>
      <c r="C1617" s="2">
        <v>1.7380100000000001</v>
      </c>
      <c r="D1617" s="2">
        <v>1.9466000000000001</v>
      </c>
      <c r="E1617" s="2" t="s">
        <v>24</v>
      </c>
      <c r="F1617" s="2">
        <v>0.12</v>
      </c>
      <c r="G1617" s="2" t="s">
        <v>25</v>
      </c>
      <c r="H1617" s="3">
        <v>41949</v>
      </c>
      <c r="I1617" s="2">
        <f t="shared" si="25"/>
        <v>1.1200000000000001</v>
      </c>
    </row>
    <row r="1618" spans="1:9">
      <c r="A1618" s="2" t="s">
        <v>276</v>
      </c>
      <c r="B1618" s="2">
        <v>71052524</v>
      </c>
      <c r="C1618" s="2">
        <v>2.0962999999999998</v>
      </c>
      <c r="D1618" s="2">
        <v>2.2430400000000001</v>
      </c>
      <c r="E1618" s="2" t="s">
        <v>24</v>
      </c>
      <c r="F1618" s="2">
        <v>7.0000000000000007E-2</v>
      </c>
      <c r="G1618" s="2" t="s">
        <v>25</v>
      </c>
      <c r="H1618" s="3">
        <v>41949</v>
      </c>
      <c r="I1618" s="2">
        <f t="shared" si="25"/>
        <v>1.07</v>
      </c>
    </row>
    <row r="1619" spans="1:9">
      <c r="A1619" s="2" t="s">
        <v>282</v>
      </c>
      <c r="B1619" s="2">
        <v>69046856</v>
      </c>
      <c r="C1619" s="2">
        <v>3.6535199999999999</v>
      </c>
      <c r="D1619" s="2">
        <v>3.9983399999999998</v>
      </c>
      <c r="E1619" s="2" t="s">
        <v>24</v>
      </c>
      <c r="F1619" s="2">
        <v>9.4399999999999998E-2</v>
      </c>
      <c r="G1619" s="2" t="s">
        <v>25</v>
      </c>
      <c r="H1619" s="3">
        <v>41949</v>
      </c>
      <c r="I1619" s="2">
        <f t="shared" si="25"/>
        <v>1.0944</v>
      </c>
    </row>
    <row r="1620" spans="1:9">
      <c r="A1620" s="2" t="s">
        <v>283</v>
      </c>
      <c r="B1620" s="2">
        <v>69046911</v>
      </c>
      <c r="C1620" s="2">
        <v>3.6953100000000001</v>
      </c>
      <c r="D1620" s="2">
        <v>4.0440800000000001</v>
      </c>
      <c r="E1620" s="2" t="s">
        <v>24</v>
      </c>
      <c r="F1620" s="2">
        <v>9.4399999999999998E-2</v>
      </c>
      <c r="G1620" s="2" t="s">
        <v>25</v>
      </c>
      <c r="H1620" s="3">
        <v>41949</v>
      </c>
      <c r="I1620" s="2">
        <f t="shared" si="25"/>
        <v>1.0944</v>
      </c>
    </row>
    <row r="1621" spans="1:9">
      <c r="A1621" s="2" t="s">
        <v>285</v>
      </c>
      <c r="B1621" s="2">
        <v>69046956</v>
      </c>
      <c r="C1621" s="2">
        <v>3.6953100000000001</v>
      </c>
      <c r="D1621" s="2">
        <v>4.0440800000000001</v>
      </c>
      <c r="E1621" s="2" t="s">
        <v>24</v>
      </c>
      <c r="F1621" s="2">
        <v>9.4399999999999998E-2</v>
      </c>
      <c r="G1621" s="2" t="s">
        <v>25</v>
      </c>
      <c r="H1621" s="3">
        <v>41949</v>
      </c>
      <c r="I1621" s="2">
        <f t="shared" si="25"/>
        <v>1.0944</v>
      </c>
    </row>
    <row r="1622" spans="1:9">
      <c r="A1622" s="2" t="s">
        <v>286</v>
      </c>
      <c r="B1622" s="2">
        <v>69047102</v>
      </c>
      <c r="C1622" s="2">
        <v>3.8993799999999998</v>
      </c>
      <c r="D1622" s="2">
        <v>4.2674000000000003</v>
      </c>
      <c r="E1622" s="2" t="s">
        <v>24</v>
      </c>
      <c r="F1622" s="2">
        <v>9.4399999999999998E-2</v>
      </c>
      <c r="G1622" s="2" t="s">
        <v>25</v>
      </c>
      <c r="H1622" s="3">
        <v>41949</v>
      </c>
      <c r="I1622" s="2">
        <f t="shared" si="25"/>
        <v>1.0944</v>
      </c>
    </row>
    <row r="1623" spans="1:9">
      <c r="A1623" s="2" t="s">
        <v>288</v>
      </c>
      <c r="B1623" s="2">
        <v>9766701</v>
      </c>
      <c r="C1623" s="2">
        <v>29.19237</v>
      </c>
      <c r="D1623" s="2">
        <v>31.21686</v>
      </c>
      <c r="E1623" s="2" t="s">
        <v>24</v>
      </c>
      <c r="F1623" s="2">
        <v>6.93E-2</v>
      </c>
      <c r="G1623" s="2" t="s">
        <v>25</v>
      </c>
      <c r="H1623" s="3">
        <v>41949</v>
      </c>
      <c r="I1623" s="2">
        <f t="shared" si="25"/>
        <v>1.0692999999999999</v>
      </c>
    </row>
    <row r="1624" spans="1:9">
      <c r="A1624" s="2" t="s">
        <v>1356</v>
      </c>
      <c r="B1624" s="2">
        <v>9076004</v>
      </c>
      <c r="C1624" s="2">
        <v>0.61358000000000001</v>
      </c>
      <c r="D1624" s="2">
        <v>0.65651000000000004</v>
      </c>
      <c r="E1624" s="2" t="s">
        <v>24</v>
      </c>
      <c r="F1624" s="2">
        <v>7.0000000000000007E-2</v>
      </c>
      <c r="G1624" s="2" t="s">
        <v>25</v>
      </c>
      <c r="H1624" s="3">
        <v>41949</v>
      </c>
      <c r="I1624" s="2">
        <f t="shared" si="25"/>
        <v>1.07</v>
      </c>
    </row>
    <row r="1625" spans="1:9">
      <c r="A1625" s="2" t="s">
        <v>294</v>
      </c>
      <c r="B1625" s="2">
        <v>9045003</v>
      </c>
      <c r="C1625" s="2">
        <v>1.0190699999999999</v>
      </c>
      <c r="D1625" s="2">
        <v>1.0904499999999999</v>
      </c>
      <c r="E1625" s="2" t="s">
        <v>24</v>
      </c>
      <c r="F1625" s="2">
        <v>7.0000000000000007E-2</v>
      </c>
      <c r="G1625" s="2" t="s">
        <v>25</v>
      </c>
      <c r="H1625" s="3">
        <v>41949</v>
      </c>
      <c r="I1625" s="2">
        <f t="shared" si="25"/>
        <v>1.07</v>
      </c>
    </row>
    <row r="1626" spans="1:9">
      <c r="A1626" s="2" t="s">
        <v>295</v>
      </c>
      <c r="B1626" s="2">
        <v>9026001</v>
      </c>
      <c r="C1626" s="2">
        <v>3.3641899999999998</v>
      </c>
      <c r="D1626" s="2">
        <v>3.5997499999999998</v>
      </c>
      <c r="E1626" s="2" t="s">
        <v>24</v>
      </c>
      <c r="F1626" s="2">
        <v>7.0000000000000007E-2</v>
      </c>
      <c r="G1626" s="2" t="s">
        <v>25</v>
      </c>
      <c r="H1626" s="3">
        <v>41949</v>
      </c>
      <c r="I1626" s="2">
        <f t="shared" si="25"/>
        <v>1.07</v>
      </c>
    </row>
    <row r="1627" spans="1:9">
      <c r="A1627" s="2" t="s">
        <v>299</v>
      </c>
      <c r="B1627" s="2">
        <v>9003101</v>
      </c>
      <c r="C1627" s="2">
        <v>0.75492000000000004</v>
      </c>
      <c r="D1627" s="2">
        <v>0.80774999999999997</v>
      </c>
      <c r="E1627" s="2" t="s">
        <v>24</v>
      </c>
      <c r="F1627" s="2">
        <v>7.0000000000000007E-2</v>
      </c>
      <c r="G1627" s="2" t="s">
        <v>25</v>
      </c>
      <c r="H1627" s="3">
        <v>41949</v>
      </c>
      <c r="I1627" s="2">
        <f t="shared" si="25"/>
        <v>1.07</v>
      </c>
    </row>
    <row r="1628" spans="1:9">
      <c r="A1628" s="2" t="s">
        <v>300</v>
      </c>
      <c r="B1628" s="2">
        <v>9001201</v>
      </c>
      <c r="C1628" s="2">
        <v>0.4471</v>
      </c>
      <c r="D1628" s="2">
        <v>0.47842000000000001</v>
      </c>
      <c r="E1628" s="2" t="s">
        <v>24</v>
      </c>
      <c r="F1628" s="2">
        <v>7.0099999999999996E-2</v>
      </c>
      <c r="G1628" s="2" t="s">
        <v>25</v>
      </c>
      <c r="H1628" s="3">
        <v>41949</v>
      </c>
      <c r="I1628" s="2">
        <f t="shared" si="25"/>
        <v>1.0701000000000001</v>
      </c>
    </row>
    <row r="1629" spans="1:9">
      <c r="A1629" s="2" t="s">
        <v>1357</v>
      </c>
      <c r="B1629" s="2">
        <v>61570003275</v>
      </c>
      <c r="C1629" s="2">
        <v>7.7160000000000002</v>
      </c>
      <c r="D1629" s="2">
        <v>8.2558900000000008</v>
      </c>
      <c r="E1629" s="2" t="s">
        <v>24</v>
      </c>
      <c r="F1629" s="2">
        <v>7.0000000000000007E-2</v>
      </c>
      <c r="G1629" s="2" t="s">
        <v>25</v>
      </c>
      <c r="H1629" s="3">
        <v>41949</v>
      </c>
      <c r="I1629" s="2">
        <f t="shared" si="25"/>
        <v>1.07</v>
      </c>
    </row>
    <row r="1630" spans="1:9">
      <c r="A1630" s="2" t="s">
        <v>1358</v>
      </c>
      <c r="B1630" s="2">
        <v>61570003150</v>
      </c>
      <c r="C1630" s="2">
        <v>5.3244400000000001</v>
      </c>
      <c r="D1630" s="2">
        <v>5.6973099999999999</v>
      </c>
      <c r="E1630" s="2" t="s">
        <v>24</v>
      </c>
      <c r="F1630" s="2">
        <v>7.0000000000000007E-2</v>
      </c>
      <c r="G1630" s="2" t="s">
        <v>25</v>
      </c>
      <c r="H1630" s="3">
        <v>41949</v>
      </c>
      <c r="I1630" s="2">
        <f t="shared" si="25"/>
        <v>1.07</v>
      </c>
    </row>
    <row r="1631" spans="1:9">
      <c r="A1631" s="2" t="s">
        <v>301</v>
      </c>
      <c r="B1631" s="2">
        <v>56016901</v>
      </c>
      <c r="C1631" s="2">
        <v>1.42177</v>
      </c>
      <c r="D1631" s="2">
        <v>1.52267</v>
      </c>
      <c r="E1631" s="2" t="s">
        <v>24</v>
      </c>
      <c r="F1631" s="2">
        <v>7.0999999999999994E-2</v>
      </c>
      <c r="G1631" s="2" t="s">
        <v>25</v>
      </c>
      <c r="H1631" s="3">
        <v>41949</v>
      </c>
      <c r="I1631" s="2">
        <f t="shared" si="25"/>
        <v>1.071</v>
      </c>
    </row>
    <row r="1632" spans="1:9">
      <c r="A1632" s="2" t="s">
        <v>302</v>
      </c>
      <c r="B1632" s="2">
        <v>56017401</v>
      </c>
      <c r="C1632" s="2">
        <v>2.1004800000000001</v>
      </c>
      <c r="D1632" s="2">
        <v>2.24959</v>
      </c>
      <c r="E1632" s="2" t="s">
        <v>24</v>
      </c>
      <c r="F1632" s="2">
        <v>7.0999999999999994E-2</v>
      </c>
      <c r="G1632" s="2" t="s">
        <v>25</v>
      </c>
      <c r="H1632" s="3">
        <v>41949</v>
      </c>
      <c r="I1632" s="2">
        <f t="shared" si="25"/>
        <v>1.071</v>
      </c>
    </row>
    <row r="1633" spans="1:9">
      <c r="A1633" s="2" t="s">
        <v>303</v>
      </c>
      <c r="B1633" s="2">
        <v>56017001</v>
      </c>
      <c r="C1633" s="2">
        <v>1.4693799999999999</v>
      </c>
      <c r="D1633" s="2">
        <v>1.5736699999999999</v>
      </c>
      <c r="E1633" s="2" t="s">
        <v>24</v>
      </c>
      <c r="F1633" s="2">
        <v>7.0999999999999994E-2</v>
      </c>
      <c r="G1633" s="2" t="s">
        <v>25</v>
      </c>
      <c r="H1633" s="3">
        <v>41949</v>
      </c>
      <c r="I1633" s="2">
        <f t="shared" si="25"/>
        <v>1.071</v>
      </c>
    </row>
    <row r="1634" spans="1:9">
      <c r="A1634" s="2" t="s">
        <v>304</v>
      </c>
      <c r="B1634" s="2">
        <v>56017601</v>
      </c>
      <c r="C1634" s="2">
        <v>1.51006</v>
      </c>
      <c r="D1634" s="2">
        <v>1.6173</v>
      </c>
      <c r="E1634" s="2" t="s">
        <v>24</v>
      </c>
      <c r="F1634" s="2">
        <v>7.0999999999999994E-2</v>
      </c>
      <c r="G1634" s="2" t="s">
        <v>25</v>
      </c>
      <c r="H1634" s="3">
        <v>41949</v>
      </c>
      <c r="I1634" s="2">
        <f t="shared" si="25"/>
        <v>1.071</v>
      </c>
    </row>
    <row r="1635" spans="1:9">
      <c r="A1635" s="2" t="s">
        <v>305</v>
      </c>
      <c r="B1635" s="2">
        <v>56018801</v>
      </c>
      <c r="C1635" s="2">
        <v>1.51664</v>
      </c>
      <c r="D1635" s="2">
        <v>1.62432</v>
      </c>
      <c r="E1635" s="2" t="s">
        <v>24</v>
      </c>
      <c r="F1635" s="2">
        <v>7.0999999999999994E-2</v>
      </c>
      <c r="G1635" s="2" t="s">
        <v>25</v>
      </c>
      <c r="H1635" s="3">
        <v>41949</v>
      </c>
      <c r="I1635" s="2">
        <f t="shared" si="25"/>
        <v>1.071</v>
      </c>
    </row>
    <row r="1636" spans="1:9">
      <c r="A1636" s="2" t="s">
        <v>306</v>
      </c>
      <c r="B1636" s="2">
        <v>56016801</v>
      </c>
      <c r="C1636" s="2">
        <v>1.5517099999999999</v>
      </c>
      <c r="D1636" s="2">
        <v>1.66188</v>
      </c>
      <c r="E1636" s="2" t="s">
        <v>24</v>
      </c>
      <c r="F1636" s="2">
        <v>7.0999999999999994E-2</v>
      </c>
      <c r="G1636" s="2" t="s">
        <v>25</v>
      </c>
      <c r="H1636" s="3">
        <v>41949</v>
      </c>
      <c r="I1636" s="2">
        <f t="shared" si="25"/>
        <v>1.071</v>
      </c>
    </row>
    <row r="1637" spans="1:9">
      <c r="A1637" s="2" t="s">
        <v>307</v>
      </c>
      <c r="B1637" s="2">
        <v>56017201</v>
      </c>
      <c r="C1637" s="2">
        <v>1.57406</v>
      </c>
      <c r="D1637" s="2">
        <v>1.6858599999999999</v>
      </c>
      <c r="E1637" s="2" t="s">
        <v>24</v>
      </c>
      <c r="F1637" s="2">
        <v>7.0999999999999994E-2</v>
      </c>
      <c r="G1637" s="2" t="s">
        <v>25</v>
      </c>
      <c r="H1637" s="3">
        <v>41949</v>
      </c>
      <c r="I1637" s="2">
        <f t="shared" si="25"/>
        <v>1.071</v>
      </c>
    </row>
    <row r="1638" spans="1:9">
      <c r="A1638" s="2" t="s">
        <v>308</v>
      </c>
      <c r="B1638" s="2">
        <v>56018901</v>
      </c>
      <c r="C1638" s="2">
        <v>2.0732599999999999</v>
      </c>
      <c r="D1638" s="2">
        <v>2.2204999999999999</v>
      </c>
      <c r="E1638" s="2" t="s">
        <v>24</v>
      </c>
      <c r="F1638" s="2">
        <v>7.0999999999999994E-2</v>
      </c>
      <c r="G1638" s="2" t="s">
        <v>25</v>
      </c>
      <c r="H1638" s="3">
        <v>41949</v>
      </c>
      <c r="I1638" s="2">
        <f t="shared" si="25"/>
        <v>1.071</v>
      </c>
    </row>
    <row r="1639" spans="1:9">
      <c r="A1639" s="2" t="s">
        <v>309</v>
      </c>
      <c r="B1639" s="2">
        <v>56017301</v>
      </c>
      <c r="C1639" s="2">
        <v>2.1025800000000001</v>
      </c>
      <c r="D1639" s="2">
        <v>2.2519</v>
      </c>
      <c r="E1639" s="2" t="s">
        <v>24</v>
      </c>
      <c r="F1639" s="2">
        <v>7.0999999999999994E-2</v>
      </c>
      <c r="G1639" s="2" t="s">
        <v>25</v>
      </c>
      <c r="H1639" s="3">
        <v>41949</v>
      </c>
      <c r="I1639" s="2">
        <f t="shared" si="25"/>
        <v>1.071</v>
      </c>
    </row>
    <row r="1640" spans="1:9">
      <c r="A1640" s="2" t="s">
        <v>1125</v>
      </c>
      <c r="B1640" s="2">
        <v>25010070515</v>
      </c>
      <c r="C1640" s="2">
        <v>28.874490000000002</v>
      </c>
      <c r="D1640" s="2">
        <v>36.093110000000003</v>
      </c>
      <c r="E1640" s="2" t="s">
        <v>24</v>
      </c>
      <c r="F1640" s="2">
        <v>0.25</v>
      </c>
      <c r="G1640" s="2" t="s">
        <v>25</v>
      </c>
      <c r="H1640" s="3">
        <v>41949</v>
      </c>
      <c r="I1640" s="2">
        <f t="shared" si="25"/>
        <v>1.25</v>
      </c>
    </row>
    <row r="1641" spans="1:9">
      <c r="A1641" s="2" t="s">
        <v>1359</v>
      </c>
      <c r="B1641" s="2">
        <v>60793011601</v>
      </c>
      <c r="C1641" s="2">
        <v>1.23394</v>
      </c>
      <c r="D1641" s="2">
        <v>1.32033</v>
      </c>
      <c r="E1641" s="2" t="s">
        <v>24</v>
      </c>
      <c r="F1641" s="2">
        <v>7.0000000000000007E-2</v>
      </c>
      <c r="G1641" s="2" t="s">
        <v>25</v>
      </c>
      <c r="H1641" s="3">
        <v>41949</v>
      </c>
      <c r="I1641" s="2">
        <f t="shared" si="25"/>
        <v>1.07</v>
      </c>
    </row>
    <row r="1642" spans="1:9">
      <c r="A1642" s="2" t="s">
        <v>1360</v>
      </c>
      <c r="B1642" s="2">
        <v>60793011501</v>
      </c>
      <c r="C1642" s="2">
        <v>0.94067000000000001</v>
      </c>
      <c r="D1642" s="2">
        <v>1.0065299999999999</v>
      </c>
      <c r="E1642" s="2" t="s">
        <v>24</v>
      </c>
      <c r="F1642" s="2">
        <v>7.0000000000000007E-2</v>
      </c>
      <c r="G1642" s="2" t="s">
        <v>25</v>
      </c>
      <c r="H1642" s="3">
        <v>41949</v>
      </c>
      <c r="I1642" s="2">
        <f t="shared" si="25"/>
        <v>1.07</v>
      </c>
    </row>
    <row r="1643" spans="1:9">
      <c r="A1643" s="2" t="s">
        <v>1361</v>
      </c>
      <c r="B1643" s="2">
        <v>60793011701</v>
      </c>
      <c r="C1643" s="2">
        <v>1.8889400000000001</v>
      </c>
      <c r="D1643" s="2">
        <v>2.0211999999999999</v>
      </c>
      <c r="E1643" s="2" t="s">
        <v>24</v>
      </c>
      <c r="F1643" s="2">
        <v>7.0000000000000007E-2</v>
      </c>
      <c r="G1643" s="2" t="s">
        <v>25</v>
      </c>
      <c r="H1643" s="3">
        <v>41949</v>
      </c>
      <c r="I1643" s="2">
        <f t="shared" si="25"/>
        <v>1.07</v>
      </c>
    </row>
    <row r="1644" spans="1:9">
      <c r="A1644" s="2" t="s">
        <v>318</v>
      </c>
      <c r="B1644" s="2">
        <v>25138131</v>
      </c>
      <c r="C1644" s="2">
        <v>3.8977599999999999</v>
      </c>
      <c r="D1644" s="2">
        <v>4.1705699999999997</v>
      </c>
      <c r="E1644" s="2" t="s">
        <v>24</v>
      </c>
      <c r="F1644" s="2">
        <v>7.0000000000000007E-2</v>
      </c>
      <c r="G1644" s="2" t="s">
        <v>25</v>
      </c>
      <c r="H1644" s="3">
        <v>41949</v>
      </c>
      <c r="I1644" s="2">
        <f t="shared" si="25"/>
        <v>1.07</v>
      </c>
    </row>
    <row r="1645" spans="1:9">
      <c r="A1645" s="2" t="s">
        <v>327</v>
      </c>
      <c r="B1645" s="2">
        <v>9027101</v>
      </c>
      <c r="C1645" s="2">
        <v>9.4836200000000002</v>
      </c>
      <c r="D1645" s="2">
        <v>10.243259999999999</v>
      </c>
      <c r="E1645" s="2" t="s">
        <v>24</v>
      </c>
      <c r="F1645" s="2">
        <v>8.0100000000000005E-2</v>
      </c>
      <c r="G1645" s="2" t="s">
        <v>25</v>
      </c>
      <c r="H1645" s="3">
        <v>41949</v>
      </c>
      <c r="I1645" s="2">
        <f t="shared" si="25"/>
        <v>1.0801000000000001</v>
      </c>
    </row>
    <row r="1646" spans="1:9">
      <c r="A1646" s="2" t="s">
        <v>1362</v>
      </c>
      <c r="B1646" s="2">
        <v>9737607</v>
      </c>
      <c r="C1646" s="2">
        <v>113.86667</v>
      </c>
      <c r="D1646" s="2">
        <v>121.83732999999999</v>
      </c>
      <c r="E1646" s="2" t="s">
        <v>24</v>
      </c>
      <c r="F1646" s="2">
        <v>7.0000000000000007E-2</v>
      </c>
      <c r="G1646" s="2" t="s">
        <v>25</v>
      </c>
      <c r="H1646" s="3">
        <v>41949</v>
      </c>
      <c r="I1646" s="2">
        <f t="shared" si="25"/>
        <v>1.07</v>
      </c>
    </row>
    <row r="1647" spans="1:9">
      <c r="A1647" s="2" t="s">
        <v>1363</v>
      </c>
      <c r="B1647" s="2">
        <v>9074630</v>
      </c>
      <c r="C1647" s="2">
        <v>119.88285999999999</v>
      </c>
      <c r="D1647" s="2">
        <v>128.28305</v>
      </c>
      <c r="E1647" s="2" t="s">
        <v>24</v>
      </c>
      <c r="F1647" s="2">
        <v>7.0099999999999996E-2</v>
      </c>
      <c r="G1647" s="2" t="s">
        <v>25</v>
      </c>
      <c r="H1647" s="3">
        <v>41949</v>
      </c>
      <c r="I1647" s="2">
        <f t="shared" si="25"/>
        <v>1.0701000000000001</v>
      </c>
    </row>
    <row r="1648" spans="1:9">
      <c r="A1648" s="2" t="s">
        <v>330</v>
      </c>
      <c r="B1648" s="2">
        <v>9062601</v>
      </c>
      <c r="C1648" s="2">
        <v>102.58423999999999</v>
      </c>
      <c r="D1648" s="2">
        <v>110.79098</v>
      </c>
      <c r="E1648" s="2" t="s">
        <v>24</v>
      </c>
      <c r="F1648" s="2">
        <v>0.08</v>
      </c>
      <c r="G1648" s="2" t="s">
        <v>25</v>
      </c>
      <c r="H1648" s="3">
        <v>41949</v>
      </c>
      <c r="I1648" s="2">
        <f t="shared" si="25"/>
        <v>1.08</v>
      </c>
    </row>
    <row r="1649" spans="1:9">
      <c r="A1649" s="2" t="s">
        <v>1364</v>
      </c>
      <c r="B1649" s="2">
        <v>9470913</v>
      </c>
      <c r="C1649" s="2">
        <v>179.10461000000001</v>
      </c>
      <c r="D1649" s="2">
        <v>191.64193</v>
      </c>
      <c r="E1649" s="2" t="s">
        <v>24</v>
      </c>
      <c r="F1649" s="2">
        <v>7.0000000000000007E-2</v>
      </c>
      <c r="G1649" s="2" t="s">
        <v>25</v>
      </c>
      <c r="H1649" s="3">
        <v>41949</v>
      </c>
      <c r="I1649" s="2">
        <f t="shared" si="25"/>
        <v>1.07</v>
      </c>
    </row>
    <row r="1650" spans="1:9">
      <c r="A1650" s="2" t="s">
        <v>332</v>
      </c>
      <c r="B1650" s="2">
        <v>9454101</v>
      </c>
      <c r="C1650" s="2">
        <v>4.2297200000000004</v>
      </c>
      <c r="D1650" s="2">
        <v>4.6104399999999996</v>
      </c>
      <c r="E1650" s="2" t="s">
        <v>24</v>
      </c>
      <c r="F1650" s="2">
        <v>0.09</v>
      </c>
      <c r="G1650" s="2" t="s">
        <v>25</v>
      </c>
      <c r="H1650" s="3">
        <v>41949</v>
      </c>
      <c r="I1650" s="2">
        <f t="shared" si="25"/>
        <v>1.0900000000000001</v>
      </c>
    </row>
    <row r="1651" spans="1:9">
      <c r="A1651" s="2" t="s">
        <v>333</v>
      </c>
      <c r="B1651" s="2">
        <v>9454401</v>
      </c>
      <c r="C1651" s="2">
        <v>4.3402900000000004</v>
      </c>
      <c r="D1651" s="2">
        <v>4.73088</v>
      </c>
      <c r="E1651" s="2" t="s">
        <v>24</v>
      </c>
      <c r="F1651" s="2">
        <v>0.09</v>
      </c>
      <c r="G1651" s="2" t="s">
        <v>25</v>
      </c>
      <c r="H1651" s="3">
        <v>41949</v>
      </c>
      <c r="I1651" s="2">
        <f t="shared" si="25"/>
        <v>1.0900000000000001</v>
      </c>
    </row>
    <row r="1652" spans="1:9">
      <c r="A1652" s="2" t="s">
        <v>334</v>
      </c>
      <c r="B1652" s="2">
        <v>9519001</v>
      </c>
      <c r="C1652" s="2">
        <v>7.1883499999999998</v>
      </c>
      <c r="D1652" s="2">
        <v>7.8353700000000002</v>
      </c>
      <c r="E1652" s="2" t="s">
        <v>24</v>
      </c>
      <c r="F1652" s="2">
        <v>0.09</v>
      </c>
      <c r="G1652" s="2" t="s">
        <v>25</v>
      </c>
      <c r="H1652" s="3">
        <v>41949</v>
      </c>
      <c r="I1652" s="2">
        <f t="shared" si="25"/>
        <v>1.0900000000000001</v>
      </c>
    </row>
    <row r="1653" spans="1:9">
      <c r="A1653" s="2" t="s">
        <v>335</v>
      </c>
      <c r="B1653" s="2">
        <v>9519101</v>
      </c>
      <c r="C1653" s="2">
        <v>7.1065100000000001</v>
      </c>
      <c r="D1653" s="2">
        <v>7.7461599999999997</v>
      </c>
      <c r="E1653" s="2" t="s">
        <v>24</v>
      </c>
      <c r="F1653" s="2">
        <v>0.09</v>
      </c>
      <c r="G1653" s="2" t="s">
        <v>25</v>
      </c>
      <c r="H1653" s="3">
        <v>41949</v>
      </c>
      <c r="I1653" s="2">
        <f t="shared" si="25"/>
        <v>1.0900000000000001</v>
      </c>
    </row>
    <row r="1654" spans="1:9">
      <c r="A1654" s="2" t="s">
        <v>337</v>
      </c>
      <c r="B1654" s="2">
        <v>9002401</v>
      </c>
      <c r="C1654" s="2">
        <v>2.43777</v>
      </c>
      <c r="D1654" s="2">
        <v>2.6083699999999999</v>
      </c>
      <c r="E1654" s="2" t="s">
        <v>24</v>
      </c>
      <c r="F1654" s="2">
        <v>7.0000000000000007E-2</v>
      </c>
      <c r="G1654" s="2" t="s">
        <v>25</v>
      </c>
      <c r="H1654" s="3">
        <v>41949</v>
      </c>
      <c r="I1654" s="2">
        <f t="shared" si="25"/>
        <v>1.07</v>
      </c>
    </row>
    <row r="1655" spans="1:9">
      <c r="A1655" s="2" t="s">
        <v>342</v>
      </c>
      <c r="B1655" s="2">
        <v>49350079</v>
      </c>
      <c r="C1655" s="2">
        <v>27.483470000000001</v>
      </c>
      <c r="D1655" s="2">
        <v>29.407029999999999</v>
      </c>
      <c r="E1655" s="2" t="s">
        <v>24</v>
      </c>
      <c r="F1655" s="2">
        <v>7.0000000000000007E-2</v>
      </c>
      <c r="G1655" s="2" t="s">
        <v>25</v>
      </c>
      <c r="H1655" s="3">
        <v>41949</v>
      </c>
      <c r="I1655" s="2">
        <f t="shared" si="25"/>
        <v>1.07</v>
      </c>
    </row>
    <row r="1656" spans="1:9">
      <c r="A1656" s="2" t="s">
        <v>343</v>
      </c>
      <c r="B1656" s="2">
        <v>71036924</v>
      </c>
      <c r="C1656" s="2">
        <v>0.59038999999999997</v>
      </c>
      <c r="D1656" s="2">
        <v>0.63173000000000001</v>
      </c>
      <c r="E1656" s="2" t="s">
        <v>24</v>
      </c>
      <c r="F1656" s="2">
        <v>7.0000000000000007E-2</v>
      </c>
      <c r="G1656" s="2" t="s">
        <v>25</v>
      </c>
      <c r="H1656" s="3">
        <v>41949</v>
      </c>
      <c r="I1656" s="2">
        <f t="shared" si="25"/>
        <v>1.07</v>
      </c>
    </row>
    <row r="1657" spans="1:9">
      <c r="A1657" s="2" t="s">
        <v>344</v>
      </c>
      <c r="B1657" s="2">
        <v>71221420</v>
      </c>
      <c r="C1657" s="2">
        <v>0.31048999999999999</v>
      </c>
      <c r="D1657" s="2">
        <v>0.33222000000000002</v>
      </c>
      <c r="E1657" s="2" t="s">
        <v>24</v>
      </c>
      <c r="F1657" s="2">
        <v>7.0000000000000007E-2</v>
      </c>
      <c r="G1657" s="2" t="s">
        <v>25</v>
      </c>
      <c r="H1657" s="3">
        <v>41949</v>
      </c>
      <c r="I1657" s="2">
        <f t="shared" si="25"/>
        <v>1.07</v>
      </c>
    </row>
    <row r="1658" spans="1:9">
      <c r="A1658" s="2" t="s">
        <v>345</v>
      </c>
      <c r="B1658" s="2">
        <v>71374066</v>
      </c>
      <c r="C1658" s="2">
        <v>0.50556000000000001</v>
      </c>
      <c r="D1658" s="2">
        <v>0.54098000000000002</v>
      </c>
      <c r="E1658" s="2" t="s">
        <v>24</v>
      </c>
      <c r="F1658" s="2">
        <v>7.0099999999999996E-2</v>
      </c>
      <c r="G1658" s="2" t="s">
        <v>25</v>
      </c>
      <c r="H1658" s="3">
        <v>41949</v>
      </c>
      <c r="I1658" s="2">
        <f t="shared" si="25"/>
        <v>1.0701000000000001</v>
      </c>
    </row>
    <row r="1659" spans="1:9">
      <c r="A1659" s="2" t="s">
        <v>346</v>
      </c>
      <c r="B1659" s="2">
        <v>71000724</v>
      </c>
      <c r="C1659" s="2">
        <v>0.55278000000000005</v>
      </c>
      <c r="D1659" s="2">
        <v>0.59145000000000003</v>
      </c>
      <c r="E1659" s="2" t="s">
        <v>24</v>
      </c>
      <c r="F1659" s="2">
        <v>7.0000000000000007E-2</v>
      </c>
      <c r="G1659" s="2" t="s">
        <v>25</v>
      </c>
      <c r="H1659" s="3">
        <v>41949</v>
      </c>
      <c r="I1659" s="2">
        <f t="shared" si="25"/>
        <v>1.07</v>
      </c>
    </row>
    <row r="1660" spans="1:9">
      <c r="A1660" s="2" t="s">
        <v>350</v>
      </c>
      <c r="B1660" s="2">
        <v>8083602</v>
      </c>
      <c r="C1660" s="2">
        <v>7.2885999999999997</v>
      </c>
      <c r="D1660" s="2">
        <v>7.9446300000000001</v>
      </c>
      <c r="E1660" s="2" t="s">
        <v>24</v>
      </c>
      <c r="F1660" s="2">
        <v>0.09</v>
      </c>
      <c r="G1660" s="2" t="s">
        <v>25</v>
      </c>
      <c r="H1660" s="3">
        <v>41949</v>
      </c>
      <c r="I1660" s="2">
        <f t="shared" si="25"/>
        <v>1.0900000000000001</v>
      </c>
    </row>
    <row r="1661" spans="1:9">
      <c r="A1661" s="2" t="s">
        <v>351</v>
      </c>
      <c r="B1661" s="2">
        <v>8083702</v>
      </c>
      <c r="C1661" s="2">
        <v>5.8980600000000001</v>
      </c>
      <c r="D1661" s="2">
        <v>6.4287799999999997</v>
      </c>
      <c r="E1661" s="2" t="s">
        <v>24</v>
      </c>
      <c r="F1661" s="2">
        <v>0.09</v>
      </c>
      <c r="G1661" s="2" t="s">
        <v>25</v>
      </c>
      <c r="H1661" s="3">
        <v>41949</v>
      </c>
      <c r="I1661" s="2">
        <f t="shared" si="25"/>
        <v>1.0900000000000001</v>
      </c>
    </row>
    <row r="1662" spans="1:9">
      <c r="A1662" s="2" t="s">
        <v>352</v>
      </c>
      <c r="B1662" s="2">
        <v>8083303</v>
      </c>
      <c r="C1662" s="2">
        <v>6.6585000000000001</v>
      </c>
      <c r="D1662" s="2">
        <v>7.2623100000000003</v>
      </c>
      <c r="E1662" s="2" t="s">
        <v>24</v>
      </c>
      <c r="F1662" s="2">
        <v>9.0700000000000003E-2</v>
      </c>
      <c r="G1662" s="2" t="s">
        <v>25</v>
      </c>
      <c r="H1662" s="3">
        <v>41949</v>
      </c>
      <c r="I1662" s="2">
        <f t="shared" si="25"/>
        <v>1.0907</v>
      </c>
    </row>
    <row r="1663" spans="1:9">
      <c r="A1663" s="2" t="s">
        <v>367</v>
      </c>
      <c r="B1663" s="2">
        <v>13215036</v>
      </c>
      <c r="C1663" s="2">
        <v>215.1172</v>
      </c>
      <c r="D1663" s="2">
        <v>235.42211</v>
      </c>
      <c r="E1663" s="2" t="s">
        <v>24</v>
      </c>
      <c r="F1663" s="2">
        <v>9.4399999999999998E-2</v>
      </c>
      <c r="G1663" s="2" t="s">
        <v>25</v>
      </c>
      <c r="H1663" s="3">
        <v>41949</v>
      </c>
      <c r="I1663" s="2">
        <f t="shared" si="25"/>
        <v>1.0944</v>
      </c>
    </row>
    <row r="1664" spans="1:9">
      <c r="A1664" s="2" t="s">
        <v>374</v>
      </c>
      <c r="B1664" s="2">
        <v>25196130</v>
      </c>
      <c r="C1664" s="2">
        <v>14.73216</v>
      </c>
      <c r="D1664" s="2">
        <v>15.76341</v>
      </c>
      <c r="E1664" s="2" t="s">
        <v>24</v>
      </c>
      <c r="F1664" s="2">
        <v>7.0000000000000007E-2</v>
      </c>
      <c r="G1664" s="2" t="s">
        <v>25</v>
      </c>
      <c r="H1664" s="3">
        <v>41949</v>
      </c>
      <c r="I1664" s="2">
        <f t="shared" si="25"/>
        <v>1.07</v>
      </c>
    </row>
    <row r="1665" spans="1:9">
      <c r="A1665" s="2" t="s">
        <v>375</v>
      </c>
      <c r="B1665" s="2">
        <v>60793041105</v>
      </c>
      <c r="C1665" s="2">
        <v>6.96889</v>
      </c>
      <c r="D1665" s="2">
        <v>7.2084799999999998</v>
      </c>
      <c r="E1665" s="2" t="s">
        <v>24</v>
      </c>
      <c r="F1665" s="2">
        <v>3.44E-2</v>
      </c>
      <c r="G1665" s="2" t="s">
        <v>25</v>
      </c>
      <c r="H1665" s="3">
        <v>41949</v>
      </c>
      <c r="I1665" s="2">
        <f t="shared" si="25"/>
        <v>1.0344</v>
      </c>
    </row>
    <row r="1666" spans="1:9">
      <c r="A1666" s="2" t="s">
        <v>379</v>
      </c>
      <c r="B1666" s="2">
        <v>49396041</v>
      </c>
      <c r="C1666" s="2">
        <v>10.29588</v>
      </c>
      <c r="D1666" s="2">
        <v>11.22251</v>
      </c>
      <c r="E1666" s="2" t="s">
        <v>24</v>
      </c>
      <c r="F1666" s="2">
        <v>0.09</v>
      </c>
      <c r="G1666" s="2" t="s">
        <v>25</v>
      </c>
      <c r="H1666" s="3">
        <v>41949</v>
      </c>
      <c r="I1666" s="2">
        <f t="shared" si="25"/>
        <v>1.0900000000000001</v>
      </c>
    </row>
    <row r="1667" spans="1:9">
      <c r="A1667" s="2" t="s">
        <v>380</v>
      </c>
      <c r="B1667" s="2">
        <v>49397041</v>
      </c>
      <c r="C1667" s="2">
        <v>10.35272</v>
      </c>
      <c r="D1667" s="2">
        <v>11.284459999999999</v>
      </c>
      <c r="E1667" s="2" t="s">
        <v>24</v>
      </c>
      <c r="F1667" s="2">
        <v>0.09</v>
      </c>
      <c r="G1667" s="2" t="s">
        <v>25</v>
      </c>
      <c r="H1667" s="3">
        <v>41949</v>
      </c>
      <c r="I1667" s="2">
        <f t="shared" ref="I1667:I1730" si="26">1+F1667</f>
        <v>1.0900000000000001</v>
      </c>
    </row>
    <row r="1668" spans="1:9">
      <c r="A1668" s="2" t="s">
        <v>381</v>
      </c>
      <c r="B1668" s="2">
        <v>49398041</v>
      </c>
      <c r="C1668" s="2">
        <v>12.597860000000001</v>
      </c>
      <c r="D1668" s="2">
        <v>13.731540000000001</v>
      </c>
      <c r="E1668" s="2" t="s">
        <v>24</v>
      </c>
      <c r="F1668" s="2">
        <v>0.09</v>
      </c>
      <c r="G1668" s="2" t="s">
        <v>25</v>
      </c>
      <c r="H1668" s="3">
        <v>41949</v>
      </c>
      <c r="I1668" s="2">
        <f t="shared" si="26"/>
        <v>1.0900000000000001</v>
      </c>
    </row>
    <row r="1669" spans="1:9">
      <c r="A1669" s="2" t="s">
        <v>382</v>
      </c>
      <c r="B1669" s="2">
        <v>49399041</v>
      </c>
      <c r="C1669" s="2">
        <v>12.506449999999999</v>
      </c>
      <c r="D1669" s="2">
        <v>13.63191</v>
      </c>
      <c r="E1669" s="2" t="s">
        <v>24</v>
      </c>
      <c r="F1669" s="2">
        <v>0.09</v>
      </c>
      <c r="G1669" s="2" t="s">
        <v>25</v>
      </c>
      <c r="H1669" s="3">
        <v>41949</v>
      </c>
      <c r="I1669" s="2">
        <f t="shared" si="26"/>
        <v>1.0900000000000001</v>
      </c>
    </row>
    <row r="1670" spans="1:9">
      <c r="A1670" s="2" t="s">
        <v>1365</v>
      </c>
      <c r="B1670" s="2">
        <v>49017807</v>
      </c>
      <c r="C1670" s="2">
        <v>1.5810599999999999</v>
      </c>
      <c r="D1670" s="2">
        <v>1.69173</v>
      </c>
      <c r="E1670" s="2" t="s">
        <v>24</v>
      </c>
      <c r="F1670" s="2">
        <v>7.0000000000000007E-2</v>
      </c>
      <c r="G1670" s="2" t="s">
        <v>25</v>
      </c>
      <c r="H1670" s="3">
        <v>41949</v>
      </c>
      <c r="I1670" s="2">
        <f t="shared" si="26"/>
        <v>1.07</v>
      </c>
    </row>
    <row r="1671" spans="1:9">
      <c r="A1671" s="2" t="s">
        <v>383</v>
      </c>
      <c r="B1671" s="2">
        <v>49017402</v>
      </c>
      <c r="C1671" s="2">
        <v>0.80986000000000002</v>
      </c>
      <c r="D1671" s="2">
        <v>0.86651999999999996</v>
      </c>
      <c r="E1671" s="2" t="s">
        <v>24</v>
      </c>
      <c r="F1671" s="2">
        <v>7.0000000000000007E-2</v>
      </c>
      <c r="G1671" s="2" t="s">
        <v>25</v>
      </c>
      <c r="H1671" s="3">
        <v>41949</v>
      </c>
      <c r="I1671" s="2">
        <f t="shared" si="26"/>
        <v>1.07</v>
      </c>
    </row>
    <row r="1672" spans="1:9">
      <c r="A1672" s="2" t="s">
        <v>384</v>
      </c>
      <c r="B1672" s="2">
        <v>9501401</v>
      </c>
      <c r="C1672" s="2">
        <v>1.76407</v>
      </c>
      <c r="D1672" s="2">
        <v>1.88758</v>
      </c>
      <c r="E1672" s="2" t="s">
        <v>24</v>
      </c>
      <c r="F1672" s="2">
        <v>7.0000000000000007E-2</v>
      </c>
      <c r="G1672" s="2" t="s">
        <v>25</v>
      </c>
      <c r="H1672" s="3">
        <v>41949</v>
      </c>
      <c r="I1672" s="2">
        <f t="shared" si="26"/>
        <v>1.07</v>
      </c>
    </row>
    <row r="1673" spans="1:9">
      <c r="A1673" s="2" t="s">
        <v>385</v>
      </c>
      <c r="B1673" s="2">
        <v>9501201</v>
      </c>
      <c r="C1673" s="2">
        <v>1.3858999999999999</v>
      </c>
      <c r="D1673" s="2">
        <v>1.4829000000000001</v>
      </c>
      <c r="E1673" s="2" t="s">
        <v>24</v>
      </c>
      <c r="F1673" s="2">
        <v>7.0000000000000007E-2</v>
      </c>
      <c r="G1673" s="2" t="s">
        <v>25</v>
      </c>
      <c r="H1673" s="3">
        <v>41949</v>
      </c>
      <c r="I1673" s="2">
        <f t="shared" si="26"/>
        <v>1.07</v>
      </c>
    </row>
    <row r="1674" spans="1:9">
      <c r="A1674" s="2" t="s">
        <v>386</v>
      </c>
      <c r="B1674" s="2">
        <v>9501301</v>
      </c>
      <c r="C1674" s="2">
        <v>1.5066600000000001</v>
      </c>
      <c r="D1674" s="2">
        <v>1.61215</v>
      </c>
      <c r="E1674" s="2" t="s">
        <v>24</v>
      </c>
      <c r="F1674" s="2">
        <v>7.0000000000000007E-2</v>
      </c>
      <c r="G1674" s="2" t="s">
        <v>25</v>
      </c>
      <c r="H1674" s="3">
        <v>41949</v>
      </c>
      <c r="I1674" s="2">
        <f t="shared" si="26"/>
        <v>1.07</v>
      </c>
    </row>
    <row r="1675" spans="1:9">
      <c r="A1675" s="2" t="s">
        <v>387</v>
      </c>
      <c r="B1675" s="2">
        <v>9001755</v>
      </c>
      <c r="C1675" s="2">
        <v>2.7884199999999999</v>
      </c>
      <c r="D1675" s="2">
        <v>2.8266800000000001</v>
      </c>
      <c r="E1675" s="2" t="s">
        <v>24</v>
      </c>
      <c r="F1675" s="2">
        <v>1.37E-2</v>
      </c>
      <c r="G1675" s="2" t="s">
        <v>25</v>
      </c>
      <c r="H1675" s="3">
        <v>41949</v>
      </c>
      <c r="I1675" s="2">
        <f t="shared" si="26"/>
        <v>1.0137</v>
      </c>
    </row>
    <row r="1676" spans="1:9">
      <c r="A1676" s="2" t="s">
        <v>118</v>
      </c>
      <c r="B1676" s="2">
        <v>2751659</v>
      </c>
      <c r="C1676" s="2">
        <v>20.17841</v>
      </c>
      <c r="D1676" s="2">
        <v>22.175260000000002</v>
      </c>
      <c r="E1676" s="2" t="s">
        <v>24</v>
      </c>
      <c r="F1676" s="2">
        <v>9.9000000000000005E-2</v>
      </c>
      <c r="G1676" s="2" t="s">
        <v>25</v>
      </c>
      <c r="H1676" s="3">
        <v>41949</v>
      </c>
      <c r="I1676" s="2">
        <f t="shared" si="26"/>
        <v>1.099</v>
      </c>
    </row>
    <row r="1677" spans="1:9">
      <c r="A1677" s="2" t="s">
        <v>119</v>
      </c>
      <c r="B1677" s="2">
        <v>2879959</v>
      </c>
      <c r="C1677" s="2">
        <v>20.900359999999999</v>
      </c>
      <c r="D1677" s="2">
        <v>22.974509999999999</v>
      </c>
      <c r="E1677" s="2" t="s">
        <v>24</v>
      </c>
      <c r="F1677" s="2">
        <v>9.9199999999999997E-2</v>
      </c>
      <c r="G1677" s="2" t="s">
        <v>25</v>
      </c>
      <c r="H1677" s="3">
        <v>41949</v>
      </c>
      <c r="I1677" s="2">
        <f t="shared" si="26"/>
        <v>1.0992</v>
      </c>
    </row>
    <row r="1678" spans="1:9">
      <c r="A1678" s="2" t="s">
        <v>120</v>
      </c>
      <c r="B1678" s="2">
        <v>2751001</v>
      </c>
      <c r="C1678" s="2">
        <v>16.216989999999999</v>
      </c>
      <c r="D1678" s="2">
        <v>17.822310000000002</v>
      </c>
      <c r="E1678" s="2" t="s">
        <v>24</v>
      </c>
      <c r="F1678" s="2">
        <v>9.9000000000000005E-2</v>
      </c>
      <c r="G1678" s="2" t="s">
        <v>25</v>
      </c>
      <c r="H1678" s="3">
        <v>41949</v>
      </c>
      <c r="I1678" s="2">
        <f t="shared" si="26"/>
        <v>1.099</v>
      </c>
    </row>
    <row r="1679" spans="1:9">
      <c r="A1679" s="2" t="s">
        <v>120</v>
      </c>
      <c r="B1679" s="2">
        <v>2751017</v>
      </c>
      <c r="C1679" s="2">
        <v>16.000820000000001</v>
      </c>
      <c r="D1679" s="2">
        <v>17.58475</v>
      </c>
      <c r="E1679" s="2" t="s">
        <v>24</v>
      </c>
      <c r="F1679" s="2">
        <v>9.9000000000000005E-2</v>
      </c>
      <c r="G1679" s="2" t="s">
        <v>25</v>
      </c>
      <c r="H1679" s="3">
        <v>41949</v>
      </c>
      <c r="I1679" s="2">
        <f t="shared" si="26"/>
        <v>1.099</v>
      </c>
    </row>
    <row r="1680" spans="1:9">
      <c r="A1680" s="2" t="s">
        <v>121</v>
      </c>
      <c r="B1680" s="2">
        <v>2879859</v>
      </c>
      <c r="C1680" s="2">
        <v>20.686509999999998</v>
      </c>
      <c r="D1680" s="2">
        <v>22.739429999999999</v>
      </c>
      <c r="E1680" s="2" t="s">
        <v>24</v>
      </c>
      <c r="F1680" s="2">
        <v>9.9199999999999997E-2</v>
      </c>
      <c r="G1680" s="2" t="s">
        <v>25</v>
      </c>
      <c r="H1680" s="3">
        <v>41949</v>
      </c>
      <c r="I1680" s="2">
        <f t="shared" si="26"/>
        <v>1.0992</v>
      </c>
    </row>
    <row r="1681" spans="1:9">
      <c r="A1681" s="2" t="s">
        <v>122</v>
      </c>
      <c r="B1681" s="2">
        <v>2751201</v>
      </c>
      <c r="C1681" s="2">
        <v>16.971499999999999</v>
      </c>
      <c r="D1681" s="2">
        <v>18.65643</v>
      </c>
      <c r="E1681" s="2" t="s">
        <v>24</v>
      </c>
      <c r="F1681" s="2">
        <v>9.9299999999999999E-2</v>
      </c>
      <c r="G1681" s="2" t="s">
        <v>25</v>
      </c>
      <c r="H1681" s="3">
        <v>41949</v>
      </c>
      <c r="I1681" s="2">
        <f t="shared" si="26"/>
        <v>1.0992999999999999</v>
      </c>
    </row>
    <row r="1682" spans="1:9">
      <c r="A1682" s="2" t="s">
        <v>123</v>
      </c>
      <c r="B1682" s="2">
        <v>2879759</v>
      </c>
      <c r="C1682" s="2">
        <v>20.950310000000002</v>
      </c>
      <c r="D1682" s="2">
        <v>23.029419999999998</v>
      </c>
      <c r="E1682" s="2" t="s">
        <v>24</v>
      </c>
      <c r="F1682" s="2">
        <v>9.9199999999999997E-2</v>
      </c>
      <c r="G1682" s="2" t="s">
        <v>25</v>
      </c>
      <c r="H1682" s="3">
        <v>41949</v>
      </c>
      <c r="I1682" s="2">
        <f t="shared" si="26"/>
        <v>1.0992</v>
      </c>
    </row>
    <row r="1683" spans="1:9">
      <c r="A1683" s="2" t="s">
        <v>124</v>
      </c>
      <c r="B1683" s="2">
        <v>2751101</v>
      </c>
      <c r="C1683" s="2">
        <v>16.871310000000001</v>
      </c>
      <c r="D1683" s="2">
        <v>18.546299999999999</v>
      </c>
      <c r="E1683" s="2" t="s">
        <v>24</v>
      </c>
      <c r="F1683" s="2">
        <v>9.9299999999999999E-2</v>
      </c>
      <c r="G1683" s="2" t="s">
        <v>25</v>
      </c>
      <c r="H1683" s="3">
        <v>41949</v>
      </c>
      <c r="I1683" s="2">
        <f t="shared" si="26"/>
        <v>1.0992999999999999</v>
      </c>
    </row>
    <row r="1684" spans="1:9">
      <c r="A1684" s="2" t="s">
        <v>126</v>
      </c>
      <c r="B1684" s="2">
        <v>2871501</v>
      </c>
      <c r="C1684" s="2">
        <v>8.8751599999999993</v>
      </c>
      <c r="D1684" s="2">
        <v>9.7548600000000008</v>
      </c>
      <c r="E1684" s="2" t="s">
        <v>24</v>
      </c>
      <c r="F1684" s="2">
        <v>9.9099999999999994E-2</v>
      </c>
      <c r="G1684" s="2" t="s">
        <v>25</v>
      </c>
      <c r="H1684" s="3">
        <v>41949</v>
      </c>
      <c r="I1684" s="2">
        <f t="shared" si="26"/>
        <v>1.0991</v>
      </c>
    </row>
    <row r="1685" spans="1:9">
      <c r="A1685" s="2" t="s">
        <v>128</v>
      </c>
      <c r="B1685" s="2">
        <v>2831501</v>
      </c>
      <c r="C1685" s="2">
        <v>8.9103499999999993</v>
      </c>
      <c r="D1685" s="2">
        <v>9.7935400000000001</v>
      </c>
      <c r="E1685" s="2" t="s">
        <v>24</v>
      </c>
      <c r="F1685" s="2">
        <v>9.9099999999999994E-2</v>
      </c>
      <c r="G1685" s="2" t="s">
        <v>25</v>
      </c>
      <c r="H1685" s="3">
        <v>41949</v>
      </c>
      <c r="I1685" s="2">
        <f t="shared" si="26"/>
        <v>1.0991</v>
      </c>
    </row>
    <row r="1686" spans="1:9">
      <c r="A1686" s="2" t="s">
        <v>128</v>
      </c>
      <c r="B1686" s="2">
        <v>2831517</v>
      </c>
      <c r="C1686" s="2">
        <v>8.8453300000000006</v>
      </c>
      <c r="D1686" s="2">
        <v>9.7220800000000001</v>
      </c>
      <c r="E1686" s="2" t="s">
        <v>24</v>
      </c>
      <c r="F1686" s="2">
        <v>9.9099999999999994E-2</v>
      </c>
      <c r="G1686" s="2" t="s">
        <v>25</v>
      </c>
      <c r="H1686" s="3">
        <v>41949</v>
      </c>
      <c r="I1686" s="2">
        <f t="shared" si="26"/>
        <v>1.0991</v>
      </c>
    </row>
    <row r="1687" spans="1:9">
      <c r="A1687" s="2" t="s">
        <v>129</v>
      </c>
      <c r="B1687" s="2">
        <v>2821501</v>
      </c>
      <c r="C1687" s="2">
        <v>8.8814799999999998</v>
      </c>
      <c r="D1687" s="2">
        <v>9.7618100000000005</v>
      </c>
      <c r="E1687" s="2" t="s">
        <v>24</v>
      </c>
      <c r="F1687" s="2">
        <v>9.9099999999999994E-2</v>
      </c>
      <c r="G1687" s="2" t="s">
        <v>25</v>
      </c>
      <c r="H1687" s="3">
        <v>41949</v>
      </c>
      <c r="I1687" s="2">
        <f t="shared" si="26"/>
        <v>1.0991</v>
      </c>
    </row>
    <row r="1688" spans="1:9">
      <c r="A1688" s="2" t="s">
        <v>129</v>
      </c>
      <c r="B1688" s="2">
        <v>2821517</v>
      </c>
      <c r="C1688" s="2">
        <v>8.8195599999999992</v>
      </c>
      <c r="D1688" s="2">
        <v>9.6937499999999996</v>
      </c>
      <c r="E1688" s="2" t="s">
        <v>24</v>
      </c>
      <c r="F1688" s="2">
        <v>9.9099999999999994E-2</v>
      </c>
      <c r="G1688" s="2" t="s">
        <v>25</v>
      </c>
      <c r="H1688" s="3">
        <v>41949</v>
      </c>
      <c r="I1688" s="2">
        <f t="shared" si="26"/>
        <v>1.0991</v>
      </c>
    </row>
    <row r="1689" spans="1:9">
      <c r="A1689" s="2" t="s">
        <v>130</v>
      </c>
      <c r="B1689" s="2">
        <v>2850101</v>
      </c>
      <c r="C1689" s="2">
        <v>44.090699999999998</v>
      </c>
      <c r="D1689" s="2">
        <v>48.460970000000003</v>
      </c>
      <c r="E1689" s="2" t="s">
        <v>24</v>
      </c>
      <c r="F1689" s="2">
        <v>9.9099999999999994E-2</v>
      </c>
      <c r="G1689" s="2" t="s">
        <v>25</v>
      </c>
      <c r="H1689" s="3">
        <v>41949</v>
      </c>
      <c r="I1689" s="2">
        <f t="shared" si="26"/>
        <v>1.0991</v>
      </c>
    </row>
    <row r="1690" spans="1:9">
      <c r="A1690" s="2" t="s">
        <v>397</v>
      </c>
      <c r="B1690" s="2">
        <v>25171001</v>
      </c>
      <c r="C1690" s="2">
        <v>5.6219299999999999</v>
      </c>
      <c r="D1690" s="2">
        <v>6.0155200000000004</v>
      </c>
      <c r="E1690" s="2" t="s">
        <v>24</v>
      </c>
      <c r="F1690" s="2">
        <v>7.0000000000000007E-2</v>
      </c>
      <c r="G1690" s="2" t="s">
        <v>25</v>
      </c>
      <c r="H1690" s="3">
        <v>41949</v>
      </c>
      <c r="I1690" s="2">
        <f t="shared" si="26"/>
        <v>1.07</v>
      </c>
    </row>
    <row r="1691" spans="1:9">
      <c r="A1691" s="2" t="s">
        <v>167</v>
      </c>
      <c r="B1691" s="2">
        <v>88222033</v>
      </c>
      <c r="C1691" s="2">
        <v>18.508430000000001</v>
      </c>
      <c r="D1691" s="2">
        <v>21.488659999999999</v>
      </c>
      <c r="E1691" s="2" t="s">
        <v>24</v>
      </c>
      <c r="F1691" s="2">
        <v>0.161</v>
      </c>
      <c r="G1691" s="2" t="s">
        <v>25</v>
      </c>
      <c r="H1691" s="3">
        <v>41949</v>
      </c>
      <c r="I1691" s="2">
        <f t="shared" si="26"/>
        <v>1.161</v>
      </c>
    </row>
    <row r="1692" spans="1:9">
      <c r="A1692" s="2" t="s">
        <v>168</v>
      </c>
      <c r="B1692" s="2">
        <v>88221905</v>
      </c>
      <c r="C1692" s="2">
        <v>19.56467</v>
      </c>
      <c r="D1692" s="2">
        <v>21.500979999999998</v>
      </c>
      <c r="E1692" s="2" t="s">
        <v>24</v>
      </c>
      <c r="F1692" s="2">
        <v>9.9000000000000005E-2</v>
      </c>
      <c r="G1692" s="2" t="s">
        <v>25</v>
      </c>
      <c r="H1692" s="3">
        <v>41949</v>
      </c>
      <c r="I1692" s="2">
        <f t="shared" si="26"/>
        <v>1.099</v>
      </c>
    </row>
    <row r="1693" spans="1:9">
      <c r="A1693" s="2" t="s">
        <v>186</v>
      </c>
      <c r="B1693" s="2">
        <v>169368712</v>
      </c>
      <c r="C1693" s="2">
        <v>18.531389999999998</v>
      </c>
      <c r="D1693" s="2">
        <v>21.515309999999999</v>
      </c>
      <c r="E1693" s="2" t="s">
        <v>24</v>
      </c>
      <c r="F1693" s="2">
        <v>0.161</v>
      </c>
      <c r="G1693" s="2" t="s">
        <v>25</v>
      </c>
      <c r="H1693" s="3">
        <v>41949</v>
      </c>
      <c r="I1693" s="2">
        <f t="shared" si="26"/>
        <v>1.161</v>
      </c>
    </row>
    <row r="1694" spans="1:9">
      <c r="A1694" s="2" t="s">
        <v>187</v>
      </c>
      <c r="B1694" s="2">
        <v>169643910</v>
      </c>
      <c r="C1694" s="2">
        <v>19.538979999999999</v>
      </c>
      <c r="D1694" s="2">
        <v>21.472760000000001</v>
      </c>
      <c r="E1694" s="2" t="s">
        <v>24</v>
      </c>
      <c r="F1694" s="2">
        <v>9.9000000000000005E-2</v>
      </c>
      <c r="G1694" s="2" t="s">
        <v>25</v>
      </c>
      <c r="H1694" s="3">
        <v>41949</v>
      </c>
      <c r="I1694" s="2">
        <f t="shared" si="26"/>
        <v>1.099</v>
      </c>
    </row>
    <row r="1695" spans="1:9">
      <c r="A1695" s="2" t="s">
        <v>1366</v>
      </c>
      <c r="B1695" s="2">
        <v>9055502</v>
      </c>
      <c r="C1695" s="2">
        <v>8.1520899999999994</v>
      </c>
      <c r="D1695" s="2">
        <v>8.7225699999999993</v>
      </c>
      <c r="E1695" s="2" t="s">
        <v>24</v>
      </c>
      <c r="F1695" s="2">
        <v>7.0000000000000007E-2</v>
      </c>
      <c r="G1695" s="2" t="s">
        <v>25</v>
      </c>
      <c r="H1695" s="3">
        <v>41949</v>
      </c>
      <c r="I1695" s="2">
        <f t="shared" si="26"/>
        <v>1.07</v>
      </c>
    </row>
    <row r="1696" spans="1:9">
      <c r="A1696" s="2" t="s">
        <v>430</v>
      </c>
      <c r="B1696" s="2">
        <v>71015523</v>
      </c>
      <c r="C1696" s="2">
        <v>4.8621600000000003</v>
      </c>
      <c r="D1696" s="2">
        <v>5.2997500000000004</v>
      </c>
      <c r="E1696" s="2" t="s">
        <v>24</v>
      </c>
      <c r="F1696" s="2">
        <v>0.09</v>
      </c>
      <c r="G1696" s="2" t="s">
        <v>25</v>
      </c>
      <c r="H1696" s="3">
        <v>41949</v>
      </c>
      <c r="I1696" s="2">
        <f t="shared" si="26"/>
        <v>1.0900000000000001</v>
      </c>
    </row>
    <row r="1697" spans="1:9">
      <c r="A1697" s="2" t="s">
        <v>431</v>
      </c>
      <c r="B1697" s="2">
        <v>71015623</v>
      </c>
      <c r="C1697" s="2">
        <v>7.0217000000000001</v>
      </c>
      <c r="D1697" s="2">
        <v>7.6536499999999998</v>
      </c>
      <c r="E1697" s="2" t="s">
        <v>24</v>
      </c>
      <c r="F1697" s="2">
        <v>0.09</v>
      </c>
      <c r="G1697" s="2" t="s">
        <v>25</v>
      </c>
      <c r="H1697" s="3">
        <v>41949</v>
      </c>
      <c r="I1697" s="2">
        <f t="shared" si="26"/>
        <v>1.0900000000000001</v>
      </c>
    </row>
    <row r="1698" spans="1:9">
      <c r="A1698" s="2" t="s">
        <v>432</v>
      </c>
      <c r="B1698" s="2">
        <v>71015723</v>
      </c>
      <c r="C1698" s="2">
        <v>6.8483700000000001</v>
      </c>
      <c r="D1698" s="2">
        <v>7.4647199999999998</v>
      </c>
      <c r="E1698" s="2" t="s">
        <v>24</v>
      </c>
      <c r="F1698" s="2">
        <v>0.09</v>
      </c>
      <c r="G1698" s="2" t="s">
        <v>25</v>
      </c>
      <c r="H1698" s="3">
        <v>41949</v>
      </c>
      <c r="I1698" s="2">
        <f t="shared" si="26"/>
        <v>1.0900000000000001</v>
      </c>
    </row>
    <row r="1699" spans="1:9">
      <c r="A1699" s="2" t="s">
        <v>433</v>
      </c>
      <c r="B1699" s="2">
        <v>71015823</v>
      </c>
      <c r="C1699" s="2">
        <v>6.9732000000000003</v>
      </c>
      <c r="D1699" s="2">
        <v>7.6007899999999999</v>
      </c>
      <c r="E1699" s="2" t="s">
        <v>24</v>
      </c>
      <c r="F1699" s="2">
        <v>0.09</v>
      </c>
      <c r="G1699" s="2" t="s">
        <v>25</v>
      </c>
      <c r="H1699" s="3">
        <v>41949</v>
      </c>
      <c r="I1699" s="2">
        <f t="shared" si="26"/>
        <v>1.0900000000000001</v>
      </c>
    </row>
    <row r="1700" spans="1:9">
      <c r="A1700" s="2" t="s">
        <v>1367</v>
      </c>
      <c r="B1700" s="2">
        <v>2477090</v>
      </c>
      <c r="C1700" s="2">
        <v>4.85229</v>
      </c>
      <c r="D1700" s="2">
        <v>5.2889999999999997</v>
      </c>
      <c r="E1700" s="2" t="s">
        <v>24</v>
      </c>
      <c r="F1700" s="2">
        <v>0.09</v>
      </c>
      <c r="G1700" s="2" t="s">
        <v>25</v>
      </c>
      <c r="H1700" s="3">
        <v>41949</v>
      </c>
      <c r="I1700" s="2">
        <f t="shared" si="26"/>
        <v>1.0900000000000001</v>
      </c>
    </row>
    <row r="1701" spans="1:9">
      <c r="A1701" s="2" t="s">
        <v>1368</v>
      </c>
      <c r="B1701" s="2">
        <v>2477190</v>
      </c>
      <c r="C1701" s="2">
        <v>4.8392900000000001</v>
      </c>
      <c r="D1701" s="2">
        <v>5.2748200000000001</v>
      </c>
      <c r="E1701" s="2" t="s">
        <v>24</v>
      </c>
      <c r="F1701" s="2">
        <v>0.09</v>
      </c>
      <c r="G1701" s="2" t="s">
        <v>25</v>
      </c>
      <c r="H1701" s="3">
        <v>41949</v>
      </c>
      <c r="I1701" s="2">
        <f t="shared" si="26"/>
        <v>1.0900000000000001</v>
      </c>
    </row>
    <row r="1702" spans="1:9">
      <c r="A1702" s="2" t="s">
        <v>1369</v>
      </c>
      <c r="B1702" s="2">
        <v>2477290</v>
      </c>
      <c r="C1702" s="2">
        <v>4.8527199999999997</v>
      </c>
      <c r="D1702" s="2">
        <v>5.2894699999999997</v>
      </c>
      <c r="E1702" s="2" t="s">
        <v>24</v>
      </c>
      <c r="F1702" s="2">
        <v>0.09</v>
      </c>
      <c r="G1702" s="2" t="s">
        <v>25</v>
      </c>
      <c r="H1702" s="3">
        <v>41949</v>
      </c>
      <c r="I1702" s="2">
        <f t="shared" si="26"/>
        <v>1.0900000000000001</v>
      </c>
    </row>
    <row r="1703" spans="1:9">
      <c r="A1703" s="2" t="s">
        <v>435</v>
      </c>
      <c r="B1703" s="2">
        <v>25006131</v>
      </c>
      <c r="C1703" s="2">
        <v>1.4094800000000001</v>
      </c>
      <c r="D1703" s="2">
        <v>1.50814</v>
      </c>
      <c r="E1703" s="2" t="s">
        <v>24</v>
      </c>
      <c r="F1703" s="2">
        <v>7.0000000000000007E-2</v>
      </c>
      <c r="G1703" s="2" t="s">
        <v>25</v>
      </c>
      <c r="H1703" s="3">
        <v>41949</v>
      </c>
      <c r="I1703" s="2">
        <f t="shared" si="26"/>
        <v>1.07</v>
      </c>
    </row>
    <row r="1704" spans="1:9">
      <c r="A1704" s="2" t="s">
        <v>445</v>
      </c>
      <c r="B1704" s="2">
        <v>71101541</v>
      </c>
      <c r="C1704" s="2">
        <v>3.9253999999999998</v>
      </c>
      <c r="D1704" s="2">
        <v>4.2960000000000003</v>
      </c>
      <c r="E1704" s="2" t="s">
        <v>24</v>
      </c>
      <c r="F1704" s="2">
        <v>9.4399999999999998E-2</v>
      </c>
      <c r="G1704" s="2" t="s">
        <v>25</v>
      </c>
      <c r="H1704" s="3">
        <v>41949</v>
      </c>
      <c r="I1704" s="2">
        <f t="shared" si="26"/>
        <v>1.0944</v>
      </c>
    </row>
    <row r="1705" spans="1:9">
      <c r="A1705" s="2" t="s">
        <v>446</v>
      </c>
      <c r="B1705" s="2">
        <v>71101641</v>
      </c>
      <c r="C1705" s="2">
        <v>3.9348000000000001</v>
      </c>
      <c r="D1705" s="2">
        <v>4.3062800000000001</v>
      </c>
      <c r="E1705" s="2" t="s">
        <v>24</v>
      </c>
      <c r="F1705" s="2">
        <v>9.4399999999999998E-2</v>
      </c>
      <c r="G1705" s="2" t="s">
        <v>25</v>
      </c>
      <c r="H1705" s="3">
        <v>41949</v>
      </c>
      <c r="I1705" s="2">
        <f t="shared" si="26"/>
        <v>1.0944</v>
      </c>
    </row>
    <row r="1706" spans="1:9">
      <c r="A1706" s="2" t="s">
        <v>447</v>
      </c>
      <c r="B1706" s="2">
        <v>71101768</v>
      </c>
      <c r="C1706" s="2">
        <v>3.9291399999999999</v>
      </c>
      <c r="D1706" s="2">
        <v>4.30009</v>
      </c>
      <c r="E1706" s="2" t="s">
        <v>24</v>
      </c>
      <c r="F1706" s="2">
        <v>9.4399999999999998E-2</v>
      </c>
      <c r="G1706" s="2" t="s">
        <v>25</v>
      </c>
      <c r="H1706" s="3">
        <v>41949</v>
      </c>
      <c r="I1706" s="2">
        <f t="shared" si="26"/>
        <v>1.0944</v>
      </c>
    </row>
    <row r="1707" spans="1:9">
      <c r="A1707" s="2" t="s">
        <v>448</v>
      </c>
      <c r="B1707" s="2">
        <v>71101968</v>
      </c>
      <c r="C1707" s="2">
        <v>3.9332199999999999</v>
      </c>
      <c r="D1707" s="2">
        <v>4.3045499999999999</v>
      </c>
      <c r="E1707" s="2" t="s">
        <v>24</v>
      </c>
      <c r="F1707" s="2">
        <v>9.4399999999999998E-2</v>
      </c>
      <c r="G1707" s="2" t="s">
        <v>25</v>
      </c>
      <c r="H1707" s="3">
        <v>41949</v>
      </c>
      <c r="I1707" s="2">
        <f t="shared" si="26"/>
        <v>1.0944</v>
      </c>
    </row>
    <row r="1708" spans="1:9">
      <c r="A1708" s="2" t="s">
        <v>449</v>
      </c>
      <c r="B1708" s="2">
        <v>71101268</v>
      </c>
      <c r="C1708" s="2">
        <v>3.8520400000000001</v>
      </c>
      <c r="D1708" s="2">
        <v>4.2157099999999996</v>
      </c>
      <c r="E1708" s="2" t="s">
        <v>24</v>
      </c>
      <c r="F1708" s="2">
        <v>9.4399999999999998E-2</v>
      </c>
      <c r="G1708" s="2" t="s">
        <v>25</v>
      </c>
      <c r="H1708" s="3">
        <v>41949</v>
      </c>
      <c r="I1708" s="2">
        <f t="shared" si="26"/>
        <v>1.0944</v>
      </c>
    </row>
    <row r="1709" spans="1:9">
      <c r="A1709" s="2" t="s">
        <v>450</v>
      </c>
      <c r="B1709" s="2">
        <v>71101868</v>
      </c>
      <c r="C1709" s="2">
        <v>3.8986299999999998</v>
      </c>
      <c r="D1709" s="2">
        <v>4.2667000000000002</v>
      </c>
      <c r="E1709" s="2" t="s">
        <v>24</v>
      </c>
      <c r="F1709" s="2">
        <v>9.4399999999999998E-2</v>
      </c>
      <c r="G1709" s="2" t="s">
        <v>25</v>
      </c>
      <c r="H1709" s="3">
        <v>41949</v>
      </c>
      <c r="I1709" s="2">
        <f t="shared" si="26"/>
        <v>1.0944</v>
      </c>
    </row>
    <row r="1710" spans="1:9">
      <c r="A1710" s="2" t="s">
        <v>451</v>
      </c>
      <c r="B1710" s="2">
        <v>71101341</v>
      </c>
      <c r="C1710" s="2">
        <v>3.9319099999999998</v>
      </c>
      <c r="D1710" s="2">
        <v>4.3031199999999998</v>
      </c>
      <c r="E1710" s="2" t="s">
        <v>24</v>
      </c>
      <c r="F1710" s="2">
        <v>9.4399999999999998E-2</v>
      </c>
      <c r="G1710" s="2" t="s">
        <v>25</v>
      </c>
      <c r="H1710" s="3">
        <v>41949</v>
      </c>
      <c r="I1710" s="2">
        <f t="shared" si="26"/>
        <v>1.0944</v>
      </c>
    </row>
    <row r="1711" spans="1:9">
      <c r="A1711" s="2" t="s">
        <v>452</v>
      </c>
      <c r="B1711" s="2">
        <v>71101441</v>
      </c>
      <c r="C1711" s="2">
        <v>3.9353199999999999</v>
      </c>
      <c r="D1711" s="2">
        <v>4.3068600000000004</v>
      </c>
      <c r="E1711" s="2" t="s">
        <v>24</v>
      </c>
      <c r="F1711" s="2">
        <v>9.4399999999999998E-2</v>
      </c>
      <c r="G1711" s="2" t="s">
        <v>25</v>
      </c>
      <c r="H1711" s="3">
        <v>41949</v>
      </c>
      <c r="I1711" s="2">
        <f t="shared" si="26"/>
        <v>1.0944</v>
      </c>
    </row>
    <row r="1712" spans="1:9">
      <c r="A1712" s="2" t="s">
        <v>454</v>
      </c>
      <c r="B1712" s="2">
        <v>9005604</v>
      </c>
      <c r="C1712" s="2">
        <v>1.52565</v>
      </c>
      <c r="D1712" s="2">
        <v>1.6322399999999999</v>
      </c>
      <c r="E1712" s="2" t="s">
        <v>24</v>
      </c>
      <c r="F1712" s="2">
        <v>6.9900000000000004E-2</v>
      </c>
      <c r="G1712" s="2" t="s">
        <v>25</v>
      </c>
      <c r="H1712" s="3">
        <v>41949</v>
      </c>
      <c r="I1712" s="2">
        <f t="shared" si="26"/>
        <v>1.0699000000000001</v>
      </c>
    </row>
    <row r="1713" spans="1:9">
      <c r="A1713" s="2" t="s">
        <v>455</v>
      </c>
      <c r="B1713" s="2">
        <v>61570007201</v>
      </c>
      <c r="C1713" s="2">
        <v>0.90229000000000004</v>
      </c>
      <c r="D1713" s="2">
        <v>0.96541999999999994</v>
      </c>
      <c r="E1713" s="2" t="s">
        <v>24</v>
      </c>
      <c r="F1713" s="2">
        <v>7.0000000000000007E-2</v>
      </c>
      <c r="G1713" s="2" t="s">
        <v>25</v>
      </c>
      <c r="H1713" s="3">
        <v>41949</v>
      </c>
      <c r="I1713" s="2">
        <f t="shared" si="26"/>
        <v>1.07</v>
      </c>
    </row>
    <row r="1714" spans="1:9">
      <c r="A1714" s="2" t="s">
        <v>456</v>
      </c>
      <c r="B1714" s="2">
        <v>61570007301</v>
      </c>
      <c r="C1714" s="2">
        <v>1.28366</v>
      </c>
      <c r="D1714" s="2">
        <v>1.37348</v>
      </c>
      <c r="E1714" s="2" t="s">
        <v>24</v>
      </c>
      <c r="F1714" s="2">
        <v>7.0000000000000007E-2</v>
      </c>
      <c r="G1714" s="2" t="s">
        <v>25</v>
      </c>
      <c r="H1714" s="3">
        <v>41949</v>
      </c>
      <c r="I1714" s="2">
        <f t="shared" si="26"/>
        <v>1.07</v>
      </c>
    </row>
    <row r="1715" spans="1:9">
      <c r="A1715" s="2" t="s">
        <v>457</v>
      </c>
      <c r="B1715" s="2">
        <v>61570007401</v>
      </c>
      <c r="C1715" s="2">
        <v>1.7631600000000001</v>
      </c>
      <c r="D1715" s="2">
        <v>1.88656</v>
      </c>
      <c r="E1715" s="2" t="s">
        <v>24</v>
      </c>
      <c r="F1715" s="2">
        <v>7.0000000000000007E-2</v>
      </c>
      <c r="G1715" s="2" t="s">
        <v>25</v>
      </c>
      <c r="H1715" s="3">
        <v>41949</v>
      </c>
      <c r="I1715" s="2">
        <f t="shared" si="26"/>
        <v>1.07</v>
      </c>
    </row>
    <row r="1716" spans="1:9">
      <c r="A1716" s="2" t="s">
        <v>1370</v>
      </c>
      <c r="B1716" s="2">
        <v>65649020175</v>
      </c>
      <c r="C1716" s="2">
        <v>70.342039999999997</v>
      </c>
      <c r="D1716" s="2">
        <v>75.975030000000004</v>
      </c>
      <c r="E1716" s="2" t="s">
        <v>24</v>
      </c>
      <c r="F1716" s="2">
        <v>8.0100000000000005E-2</v>
      </c>
      <c r="G1716" s="2" t="s">
        <v>25</v>
      </c>
      <c r="H1716" s="3">
        <v>41949</v>
      </c>
      <c r="I1716" s="2">
        <f t="shared" si="26"/>
        <v>1.0801000000000001</v>
      </c>
    </row>
    <row r="1717" spans="1:9">
      <c r="A1717" s="2" t="s">
        <v>463</v>
      </c>
      <c r="B1717" s="2">
        <v>13530117</v>
      </c>
      <c r="C1717" s="2">
        <v>15.57845</v>
      </c>
      <c r="D1717" s="2">
        <v>16.668939999999999</v>
      </c>
      <c r="E1717" s="2" t="s">
        <v>24</v>
      </c>
      <c r="F1717" s="2">
        <v>7.0000000000000007E-2</v>
      </c>
      <c r="G1717" s="2" t="s">
        <v>25</v>
      </c>
      <c r="H1717" s="3">
        <v>41949</v>
      </c>
      <c r="I1717" s="2">
        <f t="shared" si="26"/>
        <v>1.07</v>
      </c>
    </row>
    <row r="1718" spans="1:9">
      <c r="A1718" s="2" t="s">
        <v>469</v>
      </c>
      <c r="B1718" s="2">
        <v>71035060</v>
      </c>
      <c r="C1718" s="2">
        <v>1.19279</v>
      </c>
      <c r="D1718" s="2">
        <v>1.2762800000000001</v>
      </c>
      <c r="E1718" s="2" t="s">
        <v>24</v>
      </c>
      <c r="F1718" s="2">
        <v>7.0000000000000007E-2</v>
      </c>
      <c r="G1718" s="2" t="s">
        <v>25</v>
      </c>
      <c r="H1718" s="3">
        <v>41949</v>
      </c>
      <c r="I1718" s="2">
        <f t="shared" si="26"/>
        <v>1.07</v>
      </c>
    </row>
    <row r="1719" spans="1:9">
      <c r="A1719" s="2" t="s">
        <v>473</v>
      </c>
      <c r="B1719" s="2">
        <v>71080324</v>
      </c>
      <c r="C1719" s="2">
        <v>1.0264899999999999</v>
      </c>
      <c r="D1719" s="2">
        <v>1.0983400000000001</v>
      </c>
      <c r="E1719" s="2" t="s">
        <v>24</v>
      </c>
      <c r="F1719" s="2">
        <v>7.0000000000000007E-2</v>
      </c>
      <c r="G1719" s="2" t="s">
        <v>25</v>
      </c>
      <c r="H1719" s="3">
        <v>41949</v>
      </c>
      <c r="I1719" s="2">
        <f t="shared" si="26"/>
        <v>1.07</v>
      </c>
    </row>
    <row r="1720" spans="1:9">
      <c r="A1720" s="2" t="s">
        <v>474</v>
      </c>
      <c r="B1720" s="2">
        <v>71201223</v>
      </c>
      <c r="C1720" s="2">
        <v>0.41009000000000001</v>
      </c>
      <c r="D1720" s="2">
        <v>0.43880000000000002</v>
      </c>
      <c r="E1720" s="2" t="s">
        <v>24</v>
      </c>
      <c r="F1720" s="2">
        <v>7.0000000000000007E-2</v>
      </c>
      <c r="G1720" s="2" t="s">
        <v>25</v>
      </c>
      <c r="H1720" s="3">
        <v>41949</v>
      </c>
      <c r="I1720" s="2">
        <f t="shared" si="26"/>
        <v>1.07</v>
      </c>
    </row>
    <row r="1721" spans="1:9">
      <c r="A1721" s="2" t="s">
        <v>475</v>
      </c>
      <c r="B1721" s="2">
        <v>71080524</v>
      </c>
      <c r="C1721" s="2">
        <v>2.5522800000000001</v>
      </c>
      <c r="D1721" s="2">
        <v>2.7309100000000002</v>
      </c>
      <c r="E1721" s="2" t="s">
        <v>24</v>
      </c>
      <c r="F1721" s="2">
        <v>7.0000000000000007E-2</v>
      </c>
      <c r="G1721" s="2" t="s">
        <v>25</v>
      </c>
      <c r="H1721" s="3">
        <v>41949</v>
      </c>
      <c r="I1721" s="2">
        <f t="shared" si="26"/>
        <v>1.07</v>
      </c>
    </row>
    <row r="1722" spans="1:9">
      <c r="A1722" s="2" t="s">
        <v>476</v>
      </c>
      <c r="B1722" s="2">
        <v>71080624</v>
      </c>
      <c r="C1722" s="2">
        <v>3.06019</v>
      </c>
      <c r="D1722" s="2">
        <v>3.2743699999999998</v>
      </c>
      <c r="E1722" s="2" t="s">
        <v>24</v>
      </c>
      <c r="F1722" s="2">
        <v>7.0000000000000007E-2</v>
      </c>
      <c r="G1722" s="2" t="s">
        <v>25</v>
      </c>
      <c r="H1722" s="3">
        <v>41949</v>
      </c>
      <c r="I1722" s="2">
        <f t="shared" si="26"/>
        <v>1.07</v>
      </c>
    </row>
    <row r="1723" spans="1:9">
      <c r="A1723" s="2" t="s">
        <v>477</v>
      </c>
      <c r="B1723" s="2">
        <v>71051324</v>
      </c>
      <c r="C1723" s="2">
        <v>4.8468400000000003</v>
      </c>
      <c r="D1723" s="2">
        <v>5.1861199999999998</v>
      </c>
      <c r="E1723" s="2" t="s">
        <v>24</v>
      </c>
      <c r="F1723" s="2">
        <v>7.0000000000000007E-2</v>
      </c>
      <c r="G1723" s="2" t="s">
        <v>25</v>
      </c>
      <c r="H1723" s="3">
        <v>41949</v>
      </c>
      <c r="I1723" s="2">
        <f t="shared" si="26"/>
        <v>1.07</v>
      </c>
    </row>
    <row r="1724" spans="1:9">
      <c r="A1724" s="2" t="s">
        <v>478</v>
      </c>
      <c r="B1724" s="2">
        <v>71040124</v>
      </c>
      <c r="C1724" s="2">
        <v>5.7628000000000004</v>
      </c>
      <c r="D1724" s="2">
        <v>6.1661900000000003</v>
      </c>
      <c r="E1724" s="2" t="s">
        <v>24</v>
      </c>
      <c r="F1724" s="2">
        <v>7.0000000000000007E-2</v>
      </c>
      <c r="G1724" s="2" t="s">
        <v>25</v>
      </c>
      <c r="H1724" s="3">
        <v>41949</v>
      </c>
      <c r="I1724" s="2">
        <f t="shared" si="26"/>
        <v>1.07</v>
      </c>
    </row>
    <row r="1725" spans="1:9">
      <c r="A1725" s="2" t="s">
        <v>487</v>
      </c>
      <c r="B1725" s="2">
        <v>9540001</v>
      </c>
      <c r="C1725" s="2">
        <v>1.3025100000000001</v>
      </c>
      <c r="D1725" s="2">
        <v>1.3676200000000001</v>
      </c>
      <c r="E1725" s="2" t="s">
        <v>24</v>
      </c>
      <c r="F1725" s="2">
        <v>0.05</v>
      </c>
      <c r="G1725" s="2" t="s">
        <v>25</v>
      </c>
      <c r="H1725" s="3">
        <v>41949</v>
      </c>
      <c r="I1725" s="2">
        <f t="shared" si="26"/>
        <v>1.05</v>
      </c>
    </row>
    <row r="1726" spans="1:9">
      <c r="A1726" s="2" t="s">
        <v>488</v>
      </c>
      <c r="B1726" s="2">
        <v>9540101</v>
      </c>
      <c r="C1726" s="2">
        <v>5.742</v>
      </c>
      <c r="D1726" s="2">
        <v>6.0290999999999997</v>
      </c>
      <c r="E1726" s="2" t="s">
        <v>24</v>
      </c>
      <c r="F1726" s="2">
        <v>0.05</v>
      </c>
      <c r="G1726" s="2" t="s">
        <v>25</v>
      </c>
      <c r="H1726" s="3">
        <v>41949</v>
      </c>
      <c r="I1726" s="2">
        <f t="shared" si="26"/>
        <v>1.05</v>
      </c>
    </row>
    <row r="1727" spans="1:9">
      <c r="A1727" s="2" t="s">
        <v>490</v>
      </c>
      <c r="B1727" s="2">
        <v>71041724</v>
      </c>
      <c r="C1727" s="2">
        <v>0.19231999999999999</v>
      </c>
      <c r="D1727" s="2">
        <v>0.20574999999999999</v>
      </c>
      <c r="E1727" s="2" t="s">
        <v>24</v>
      </c>
      <c r="F1727" s="2">
        <v>6.9800000000000001E-2</v>
      </c>
      <c r="G1727" s="2" t="s">
        <v>25</v>
      </c>
      <c r="H1727" s="3">
        <v>41949</v>
      </c>
      <c r="I1727" s="2">
        <f t="shared" si="26"/>
        <v>1.0698000000000001</v>
      </c>
    </row>
    <row r="1728" spans="1:9">
      <c r="A1728" s="2" t="s">
        <v>491</v>
      </c>
      <c r="B1728" s="2">
        <v>71041813</v>
      </c>
      <c r="C1728" s="2">
        <v>0.36653999999999998</v>
      </c>
      <c r="D1728" s="2">
        <v>0.39218999999999998</v>
      </c>
      <c r="E1728" s="2" t="s">
        <v>24</v>
      </c>
      <c r="F1728" s="2">
        <v>7.0000000000000007E-2</v>
      </c>
      <c r="G1728" s="2" t="s">
        <v>25</v>
      </c>
      <c r="H1728" s="3">
        <v>41949</v>
      </c>
      <c r="I1728" s="2">
        <f t="shared" si="26"/>
        <v>1.07</v>
      </c>
    </row>
    <row r="1729" spans="1:9">
      <c r="A1729" s="2" t="s">
        <v>492</v>
      </c>
      <c r="B1729" s="2">
        <v>71041924</v>
      </c>
      <c r="C1729" s="2">
        <v>0.17716000000000001</v>
      </c>
      <c r="D1729" s="2">
        <v>0.18953</v>
      </c>
      <c r="E1729" s="2" t="s">
        <v>24</v>
      </c>
      <c r="F1729" s="2">
        <v>6.9800000000000001E-2</v>
      </c>
      <c r="G1729" s="2" t="s">
        <v>25</v>
      </c>
      <c r="H1729" s="3">
        <v>41949</v>
      </c>
      <c r="I1729" s="2">
        <f t="shared" si="26"/>
        <v>1.0698000000000001</v>
      </c>
    </row>
    <row r="1730" spans="1:9">
      <c r="A1730" s="2" t="s">
        <v>495</v>
      </c>
      <c r="B1730" s="2">
        <v>69154041</v>
      </c>
      <c r="C1730" s="2">
        <v>4.2072399999999996</v>
      </c>
      <c r="D1730" s="2">
        <v>4.5017500000000004</v>
      </c>
      <c r="E1730" s="2" t="s">
        <v>24</v>
      </c>
      <c r="F1730" s="2">
        <v>7.0000000000000007E-2</v>
      </c>
      <c r="G1730" s="2" t="s">
        <v>25</v>
      </c>
      <c r="H1730" s="3">
        <v>41949</v>
      </c>
      <c r="I1730" s="2">
        <f t="shared" si="26"/>
        <v>1.07</v>
      </c>
    </row>
    <row r="1731" spans="1:9">
      <c r="A1731" s="2" t="s">
        <v>496</v>
      </c>
      <c r="B1731" s="2">
        <v>69152068</v>
      </c>
      <c r="C1731" s="2">
        <v>3.0399500000000002</v>
      </c>
      <c r="D1731" s="2">
        <v>3.2527400000000002</v>
      </c>
      <c r="E1731" s="2" t="s">
        <v>24</v>
      </c>
      <c r="F1731" s="2">
        <v>7.0000000000000007E-2</v>
      </c>
      <c r="G1731" s="2" t="s">
        <v>25</v>
      </c>
      <c r="H1731" s="3">
        <v>41949</v>
      </c>
      <c r="I1731" s="2">
        <f t="shared" ref="I1731:I1794" si="27">1+F1731</f>
        <v>1.07</v>
      </c>
    </row>
    <row r="1732" spans="1:9">
      <c r="A1732" s="2" t="s">
        <v>497</v>
      </c>
      <c r="B1732" s="2">
        <v>69153041</v>
      </c>
      <c r="C1732" s="2">
        <v>3.0760999999999998</v>
      </c>
      <c r="D1732" s="2">
        <v>3.29142</v>
      </c>
      <c r="E1732" s="2" t="s">
        <v>24</v>
      </c>
      <c r="F1732" s="2">
        <v>7.0000000000000007E-2</v>
      </c>
      <c r="G1732" s="2" t="s">
        <v>25</v>
      </c>
      <c r="H1732" s="3">
        <v>41949</v>
      </c>
      <c r="I1732" s="2">
        <f t="shared" si="27"/>
        <v>1.07</v>
      </c>
    </row>
    <row r="1733" spans="1:9">
      <c r="A1733" s="2" t="s">
        <v>1371</v>
      </c>
      <c r="B1733" s="2">
        <v>65224070711</v>
      </c>
      <c r="C1733" s="2">
        <v>4.9930000000000003</v>
      </c>
      <c r="D1733" s="2">
        <v>6.8344699999999996</v>
      </c>
      <c r="E1733" s="2" t="s">
        <v>24</v>
      </c>
      <c r="F1733" s="2">
        <v>0.36880000000000002</v>
      </c>
      <c r="G1733" s="2" t="s">
        <v>25</v>
      </c>
      <c r="H1733" s="3">
        <v>41949</v>
      </c>
      <c r="I1733" s="2">
        <f t="shared" si="27"/>
        <v>1.3688</v>
      </c>
    </row>
    <row r="1734" spans="1:9">
      <c r="A1734" s="2" t="s">
        <v>1372</v>
      </c>
      <c r="B1734" s="2">
        <v>65649070141</v>
      </c>
      <c r="C1734" s="2">
        <v>3.8479800000000002</v>
      </c>
      <c r="D1734" s="2">
        <v>4.4276799999999996</v>
      </c>
      <c r="E1734" s="2" t="s">
        <v>24</v>
      </c>
      <c r="F1734" s="2">
        <v>0.1507</v>
      </c>
      <c r="G1734" s="2" t="s">
        <v>25</v>
      </c>
      <c r="H1734" s="3">
        <v>41949</v>
      </c>
      <c r="I1734" s="2">
        <f t="shared" si="27"/>
        <v>1.1507000000000001</v>
      </c>
    </row>
    <row r="1735" spans="1:9">
      <c r="A1735" s="2" t="s">
        <v>1072</v>
      </c>
      <c r="B1735" s="2">
        <v>49502060530</v>
      </c>
      <c r="C1735" s="2">
        <v>4.3506499999999999</v>
      </c>
      <c r="D1735" s="2">
        <v>4.52468</v>
      </c>
      <c r="E1735" s="2" t="s">
        <v>24</v>
      </c>
      <c r="F1735" s="2">
        <v>0.04</v>
      </c>
      <c r="G1735" s="2" t="s">
        <v>25</v>
      </c>
      <c r="H1735" s="3">
        <v>41949</v>
      </c>
      <c r="I1735" s="2">
        <f t="shared" si="27"/>
        <v>1.04</v>
      </c>
    </row>
    <row r="1736" spans="1:9">
      <c r="A1736" s="2" t="s">
        <v>1072</v>
      </c>
      <c r="B1736" s="2">
        <v>49502060561</v>
      </c>
      <c r="C1736" s="2">
        <v>4.3323600000000004</v>
      </c>
      <c r="D1736" s="2">
        <v>4.5056500000000002</v>
      </c>
      <c r="E1736" s="2" t="s">
        <v>24</v>
      </c>
      <c r="F1736" s="2">
        <v>0.04</v>
      </c>
      <c r="G1736" s="2" t="s">
        <v>25</v>
      </c>
      <c r="H1736" s="3">
        <v>41949</v>
      </c>
      <c r="I1736" s="2">
        <f t="shared" si="27"/>
        <v>1.04</v>
      </c>
    </row>
    <row r="1737" spans="1:9">
      <c r="A1737" s="2" t="s">
        <v>513</v>
      </c>
      <c r="B1737" s="2">
        <v>46110081</v>
      </c>
      <c r="C1737" s="2">
        <v>2.9706100000000002</v>
      </c>
      <c r="D1737" s="2">
        <v>3.2511000000000001</v>
      </c>
      <c r="E1737" s="2" t="s">
        <v>24</v>
      </c>
      <c r="F1737" s="2">
        <v>9.4399999999999998E-2</v>
      </c>
      <c r="G1737" s="2" t="s">
        <v>25</v>
      </c>
      <c r="H1737" s="3">
        <v>41949</v>
      </c>
      <c r="I1737" s="2">
        <f t="shared" si="27"/>
        <v>1.0944</v>
      </c>
    </row>
    <row r="1738" spans="1:9">
      <c r="A1738" s="2" t="s">
        <v>514</v>
      </c>
      <c r="B1738" s="2">
        <v>46110181</v>
      </c>
      <c r="C1738" s="2">
        <v>2.9742999999999999</v>
      </c>
      <c r="D1738" s="2">
        <v>3.2551299999999999</v>
      </c>
      <c r="E1738" s="2" t="s">
        <v>24</v>
      </c>
      <c r="F1738" s="2">
        <v>9.4399999999999998E-2</v>
      </c>
      <c r="G1738" s="2" t="s">
        <v>25</v>
      </c>
      <c r="H1738" s="3">
        <v>41949</v>
      </c>
      <c r="I1738" s="2">
        <f t="shared" si="27"/>
        <v>1.0944</v>
      </c>
    </row>
    <row r="1739" spans="1:9">
      <c r="A1739" s="2" t="s">
        <v>515</v>
      </c>
      <c r="B1739" s="2">
        <v>46110281</v>
      </c>
      <c r="C1739" s="2">
        <v>2.9675699999999998</v>
      </c>
      <c r="D1739" s="2">
        <v>3.24776</v>
      </c>
      <c r="E1739" s="2" t="s">
        <v>24</v>
      </c>
      <c r="F1739" s="2">
        <v>9.4399999999999998E-2</v>
      </c>
      <c r="G1739" s="2" t="s">
        <v>25</v>
      </c>
      <c r="H1739" s="3">
        <v>41949</v>
      </c>
      <c r="I1739" s="2">
        <f t="shared" si="27"/>
        <v>1.0944</v>
      </c>
    </row>
    <row r="1740" spans="1:9">
      <c r="A1740" s="2" t="s">
        <v>516</v>
      </c>
      <c r="B1740" s="2">
        <v>46110381</v>
      </c>
      <c r="C1740" s="2">
        <v>2.97085</v>
      </c>
      <c r="D1740" s="2">
        <v>3.25136</v>
      </c>
      <c r="E1740" s="2" t="s">
        <v>24</v>
      </c>
      <c r="F1740" s="2">
        <v>9.4399999999999998E-2</v>
      </c>
      <c r="G1740" s="2" t="s">
        <v>25</v>
      </c>
      <c r="H1740" s="3">
        <v>41949</v>
      </c>
      <c r="I1740" s="2">
        <f t="shared" si="27"/>
        <v>1.0944</v>
      </c>
    </row>
    <row r="1741" spans="1:9">
      <c r="A1741" s="2" t="s">
        <v>517</v>
      </c>
      <c r="B1741" s="2">
        <v>46110481</v>
      </c>
      <c r="C1741" s="2">
        <v>2.9188800000000001</v>
      </c>
      <c r="D1741" s="2">
        <v>3.19448</v>
      </c>
      <c r="E1741" s="2" t="s">
        <v>24</v>
      </c>
      <c r="F1741" s="2">
        <v>9.4399999999999998E-2</v>
      </c>
      <c r="G1741" s="2" t="s">
        <v>25</v>
      </c>
      <c r="H1741" s="3">
        <v>41949</v>
      </c>
      <c r="I1741" s="2">
        <f t="shared" si="27"/>
        <v>1.0944</v>
      </c>
    </row>
    <row r="1742" spans="1:9">
      <c r="A1742" s="2" t="s">
        <v>518</v>
      </c>
      <c r="B1742" s="2">
        <v>46087221</v>
      </c>
      <c r="C1742" s="2">
        <v>6.5707399999999998</v>
      </c>
      <c r="D1742" s="2">
        <v>7.1910800000000004</v>
      </c>
      <c r="E1742" s="2" t="s">
        <v>24</v>
      </c>
      <c r="F1742" s="2">
        <v>9.4399999999999998E-2</v>
      </c>
      <c r="G1742" s="2" t="s">
        <v>25</v>
      </c>
      <c r="H1742" s="3">
        <v>41949</v>
      </c>
      <c r="I1742" s="2">
        <f t="shared" si="27"/>
        <v>1.0944</v>
      </c>
    </row>
    <row r="1743" spans="1:9">
      <c r="A1743" s="2" t="s">
        <v>519</v>
      </c>
      <c r="B1743" s="2">
        <v>46257512</v>
      </c>
      <c r="C1743" s="2">
        <v>3.6072199999999999</v>
      </c>
      <c r="D1743" s="2">
        <v>3.9484300000000001</v>
      </c>
      <c r="E1743" s="2" t="s">
        <v>24</v>
      </c>
      <c r="F1743" s="2">
        <v>9.4600000000000004E-2</v>
      </c>
      <c r="G1743" s="2" t="s">
        <v>25</v>
      </c>
      <c r="H1743" s="3">
        <v>41949</v>
      </c>
      <c r="I1743" s="2">
        <f t="shared" si="27"/>
        <v>1.0946</v>
      </c>
    </row>
    <row r="1744" spans="1:9">
      <c r="A1744" s="2" t="s">
        <v>520</v>
      </c>
      <c r="B1744" s="2">
        <v>46110511</v>
      </c>
      <c r="C1744" s="2">
        <v>3.64866</v>
      </c>
      <c r="D1744" s="2">
        <v>3.9930300000000001</v>
      </c>
      <c r="E1744" s="2" t="s">
        <v>24</v>
      </c>
      <c r="F1744" s="2">
        <v>9.4399999999999998E-2</v>
      </c>
      <c r="G1744" s="2" t="s">
        <v>25</v>
      </c>
      <c r="H1744" s="3">
        <v>41949</v>
      </c>
      <c r="I1744" s="2">
        <f t="shared" si="27"/>
        <v>1.0944</v>
      </c>
    </row>
    <row r="1745" spans="1:9">
      <c r="A1745" s="2" t="s">
        <v>521</v>
      </c>
      <c r="B1745" s="2">
        <v>46110611</v>
      </c>
      <c r="C1745" s="2">
        <v>3.6466500000000002</v>
      </c>
      <c r="D1745" s="2">
        <v>3.9908199999999998</v>
      </c>
      <c r="E1745" s="2" t="s">
        <v>24</v>
      </c>
      <c r="F1745" s="2">
        <v>9.4399999999999998E-2</v>
      </c>
      <c r="G1745" s="2" t="s">
        <v>25</v>
      </c>
      <c r="H1745" s="3">
        <v>41949</v>
      </c>
      <c r="I1745" s="2">
        <f t="shared" si="27"/>
        <v>1.0944</v>
      </c>
    </row>
    <row r="1746" spans="1:9">
      <c r="A1746" s="2" t="s">
        <v>522</v>
      </c>
      <c r="B1746" s="2">
        <v>46110711</v>
      </c>
      <c r="C1746" s="2">
        <v>3.6391499999999999</v>
      </c>
      <c r="D1746" s="2">
        <v>3.9826100000000002</v>
      </c>
      <c r="E1746" s="2" t="s">
        <v>24</v>
      </c>
      <c r="F1746" s="2">
        <v>9.4399999999999998E-2</v>
      </c>
      <c r="G1746" s="2" t="s">
        <v>25</v>
      </c>
      <c r="H1746" s="3">
        <v>41949</v>
      </c>
      <c r="I1746" s="2">
        <f t="shared" si="27"/>
        <v>1.0944</v>
      </c>
    </row>
    <row r="1747" spans="1:9">
      <c r="A1747" s="2" t="s">
        <v>523</v>
      </c>
      <c r="B1747" s="2">
        <v>46097511</v>
      </c>
      <c r="C1747" s="2">
        <v>3.57613</v>
      </c>
      <c r="D1747" s="2">
        <v>3.9136500000000001</v>
      </c>
      <c r="E1747" s="2" t="s">
        <v>24</v>
      </c>
      <c r="F1747" s="2">
        <v>9.4399999999999998E-2</v>
      </c>
      <c r="G1747" s="2" t="s">
        <v>25</v>
      </c>
      <c r="H1747" s="3">
        <v>41949</v>
      </c>
      <c r="I1747" s="2">
        <f t="shared" si="27"/>
        <v>1.0944</v>
      </c>
    </row>
    <row r="1748" spans="1:9">
      <c r="A1748" s="2" t="s">
        <v>528</v>
      </c>
      <c r="B1748" s="2">
        <v>8122201</v>
      </c>
      <c r="C1748" s="2">
        <v>6.34429</v>
      </c>
      <c r="D1748" s="2">
        <v>6.9431399999999996</v>
      </c>
      <c r="E1748" s="2" t="s">
        <v>24</v>
      </c>
      <c r="F1748" s="2">
        <v>9.4399999999999998E-2</v>
      </c>
      <c r="G1748" s="2" t="s">
        <v>25</v>
      </c>
      <c r="H1748" s="3">
        <v>41949</v>
      </c>
      <c r="I1748" s="2">
        <f t="shared" si="27"/>
        <v>1.0944</v>
      </c>
    </row>
    <row r="1749" spans="1:9">
      <c r="A1749" s="2" t="s">
        <v>529</v>
      </c>
      <c r="B1749" s="2">
        <v>8121101</v>
      </c>
      <c r="C1749" s="2">
        <v>6.2523400000000002</v>
      </c>
      <c r="D1749" s="2">
        <v>6.8425099999999999</v>
      </c>
      <c r="E1749" s="2" t="s">
        <v>24</v>
      </c>
      <c r="F1749" s="2">
        <v>9.4399999999999998E-2</v>
      </c>
      <c r="G1749" s="2" t="s">
        <v>25</v>
      </c>
      <c r="H1749" s="3">
        <v>41949</v>
      </c>
      <c r="I1749" s="2">
        <f t="shared" si="27"/>
        <v>1.0944</v>
      </c>
    </row>
    <row r="1750" spans="1:9">
      <c r="A1750" s="2" t="s">
        <v>531</v>
      </c>
      <c r="B1750" s="2">
        <v>69265066</v>
      </c>
      <c r="C1750" s="2">
        <v>3.07064</v>
      </c>
      <c r="D1750" s="2">
        <v>3.2855500000000002</v>
      </c>
      <c r="E1750" s="2" t="s">
        <v>24</v>
      </c>
      <c r="F1750" s="2">
        <v>7.0000000000000007E-2</v>
      </c>
      <c r="G1750" s="2" t="s">
        <v>25</v>
      </c>
      <c r="H1750" s="3">
        <v>41949</v>
      </c>
      <c r="I1750" s="2">
        <f t="shared" si="27"/>
        <v>1.07</v>
      </c>
    </row>
    <row r="1751" spans="1:9">
      <c r="A1751" s="2" t="s">
        <v>532</v>
      </c>
      <c r="B1751" s="2">
        <v>69266066</v>
      </c>
      <c r="C1751" s="2">
        <v>5.4421799999999996</v>
      </c>
      <c r="D1751" s="2">
        <v>5.8231900000000003</v>
      </c>
      <c r="E1751" s="2" t="s">
        <v>24</v>
      </c>
      <c r="F1751" s="2">
        <v>7.0000000000000007E-2</v>
      </c>
      <c r="G1751" s="2" t="s">
        <v>25</v>
      </c>
      <c r="H1751" s="3">
        <v>41949</v>
      </c>
      <c r="I1751" s="2">
        <f t="shared" si="27"/>
        <v>1.07</v>
      </c>
    </row>
    <row r="1752" spans="1:9">
      <c r="A1752" s="2" t="s">
        <v>535</v>
      </c>
      <c r="B1752" s="2">
        <v>8084401</v>
      </c>
      <c r="C1752" s="2">
        <v>6.4512299999999998</v>
      </c>
      <c r="D1752" s="2">
        <v>7.4389099999999999</v>
      </c>
      <c r="E1752" s="2" t="s">
        <v>24</v>
      </c>
      <c r="F1752" s="2">
        <v>0.15310000000000001</v>
      </c>
      <c r="G1752" s="2" t="s">
        <v>25</v>
      </c>
      <c r="H1752" s="3">
        <v>41949</v>
      </c>
      <c r="I1752" s="2">
        <f t="shared" si="27"/>
        <v>1.1531</v>
      </c>
    </row>
    <row r="1753" spans="1:9">
      <c r="A1753" s="2" t="s">
        <v>536</v>
      </c>
      <c r="B1753" s="2">
        <v>8084381</v>
      </c>
      <c r="C1753" s="2">
        <v>6.8545100000000003</v>
      </c>
      <c r="D1753" s="2">
        <v>7.4714200000000002</v>
      </c>
      <c r="E1753" s="2" t="s">
        <v>24</v>
      </c>
      <c r="F1753" s="2">
        <v>0.09</v>
      </c>
      <c r="G1753" s="2" t="s">
        <v>25</v>
      </c>
      <c r="H1753" s="3">
        <v>41949</v>
      </c>
      <c r="I1753" s="2">
        <f t="shared" si="27"/>
        <v>1.0900000000000001</v>
      </c>
    </row>
    <row r="1754" spans="1:9">
      <c r="A1754" s="2" t="s">
        <v>537</v>
      </c>
      <c r="B1754" s="2">
        <v>8084181</v>
      </c>
      <c r="C1754" s="2">
        <v>6.7982100000000001</v>
      </c>
      <c r="D1754" s="2">
        <v>7.41005</v>
      </c>
      <c r="E1754" s="2" t="s">
        <v>24</v>
      </c>
      <c r="F1754" s="2">
        <v>0.09</v>
      </c>
      <c r="G1754" s="2" t="s">
        <v>25</v>
      </c>
      <c r="H1754" s="3">
        <v>41949</v>
      </c>
      <c r="I1754" s="2">
        <f t="shared" si="27"/>
        <v>1.0900000000000001</v>
      </c>
    </row>
    <row r="1755" spans="1:9">
      <c r="A1755" s="2" t="s">
        <v>549</v>
      </c>
      <c r="B1755" s="2">
        <v>8104005</v>
      </c>
      <c r="C1755" s="2">
        <v>7.57883</v>
      </c>
      <c r="D1755" s="2">
        <v>8.2942</v>
      </c>
      <c r="E1755" s="2" t="s">
        <v>24</v>
      </c>
      <c r="F1755" s="2">
        <v>9.4399999999999998E-2</v>
      </c>
      <c r="G1755" s="2" t="s">
        <v>25</v>
      </c>
      <c r="H1755" s="3">
        <v>41949</v>
      </c>
      <c r="I1755" s="2">
        <f t="shared" si="27"/>
        <v>1.0944</v>
      </c>
    </row>
    <row r="1756" spans="1:9">
      <c r="A1756" s="2" t="s">
        <v>550</v>
      </c>
      <c r="B1756" s="2">
        <v>8104105</v>
      </c>
      <c r="C1756" s="2">
        <v>14.97692</v>
      </c>
      <c r="D1756" s="2">
        <v>16.390750000000001</v>
      </c>
      <c r="E1756" s="2" t="s">
        <v>24</v>
      </c>
      <c r="F1756" s="2">
        <v>9.4399999999999998E-2</v>
      </c>
      <c r="G1756" s="2" t="s">
        <v>25</v>
      </c>
      <c r="H1756" s="3">
        <v>41949</v>
      </c>
      <c r="I1756" s="2">
        <f t="shared" si="27"/>
        <v>1.0944</v>
      </c>
    </row>
    <row r="1757" spans="1:9">
      <c r="A1757" s="2" t="s">
        <v>551</v>
      </c>
      <c r="B1757" s="2">
        <v>8104205</v>
      </c>
      <c r="C1757" s="2">
        <v>29.86619</v>
      </c>
      <c r="D1757" s="2">
        <v>32.685549999999999</v>
      </c>
      <c r="E1757" s="2" t="s">
        <v>24</v>
      </c>
      <c r="F1757" s="2">
        <v>9.4399999999999998E-2</v>
      </c>
      <c r="G1757" s="2" t="s">
        <v>25</v>
      </c>
      <c r="H1757" s="3">
        <v>41949</v>
      </c>
      <c r="I1757" s="2">
        <f t="shared" si="27"/>
        <v>1.0944</v>
      </c>
    </row>
    <row r="1758" spans="1:9">
      <c r="A1758" s="2" t="s">
        <v>142</v>
      </c>
      <c r="B1758" s="2">
        <v>2871591</v>
      </c>
      <c r="C1758" s="2">
        <v>8.8751599999999993</v>
      </c>
      <c r="D1758" s="2">
        <v>9.7548600000000008</v>
      </c>
      <c r="E1758" s="2" t="s">
        <v>24</v>
      </c>
      <c r="F1758" s="2">
        <v>9.9099999999999994E-2</v>
      </c>
      <c r="G1758" s="2" t="s">
        <v>25</v>
      </c>
      <c r="H1758" s="3">
        <v>41949</v>
      </c>
      <c r="I1758" s="2">
        <f t="shared" si="27"/>
        <v>1.0991</v>
      </c>
    </row>
    <row r="1759" spans="1:9">
      <c r="A1759" s="2" t="s">
        <v>143</v>
      </c>
      <c r="B1759" s="2">
        <v>2831591</v>
      </c>
      <c r="C1759" s="2">
        <v>8.9103499999999993</v>
      </c>
      <c r="D1759" s="2">
        <v>9.7935400000000001</v>
      </c>
      <c r="E1759" s="2" t="s">
        <v>24</v>
      </c>
      <c r="F1759" s="2">
        <v>9.9099999999999994E-2</v>
      </c>
      <c r="G1759" s="2" t="s">
        <v>25</v>
      </c>
      <c r="H1759" s="3">
        <v>41949</v>
      </c>
      <c r="I1759" s="2">
        <f t="shared" si="27"/>
        <v>1.0991</v>
      </c>
    </row>
    <row r="1760" spans="1:9">
      <c r="A1760" s="2" t="s">
        <v>144</v>
      </c>
      <c r="B1760" s="2">
        <v>2821591</v>
      </c>
      <c r="C1760" s="2">
        <v>8.8814799999999998</v>
      </c>
      <c r="D1760" s="2">
        <v>9.7618100000000005</v>
      </c>
      <c r="E1760" s="2" t="s">
        <v>24</v>
      </c>
      <c r="F1760" s="2">
        <v>9.9099999999999994E-2</v>
      </c>
      <c r="G1760" s="2" t="s">
        <v>25</v>
      </c>
      <c r="H1760" s="3">
        <v>41949</v>
      </c>
      <c r="I1760" s="2">
        <f t="shared" si="27"/>
        <v>1.0991</v>
      </c>
    </row>
    <row r="1761" spans="1:9">
      <c r="A1761" s="2" t="s">
        <v>1373</v>
      </c>
      <c r="B1761" s="2">
        <v>65649055103</v>
      </c>
      <c r="C1761" s="2">
        <v>96.642179999999996</v>
      </c>
      <c r="D1761" s="2">
        <v>106.31413000000001</v>
      </c>
      <c r="E1761" s="2" t="s">
        <v>24</v>
      </c>
      <c r="F1761" s="2">
        <v>0.10009999999999999</v>
      </c>
      <c r="G1761" s="2" t="s">
        <v>25</v>
      </c>
      <c r="H1761" s="3">
        <v>41949</v>
      </c>
      <c r="I1761" s="2">
        <f t="shared" si="27"/>
        <v>1.1001000000000001</v>
      </c>
    </row>
    <row r="1762" spans="1:9">
      <c r="A1762" s="2" t="s">
        <v>1374</v>
      </c>
      <c r="B1762" s="2">
        <v>65649055102</v>
      </c>
      <c r="C1762" s="2">
        <v>97.585790000000003</v>
      </c>
      <c r="D1762" s="2">
        <v>107.35217</v>
      </c>
      <c r="E1762" s="2" t="s">
        <v>24</v>
      </c>
      <c r="F1762" s="2">
        <v>0.10009999999999999</v>
      </c>
      <c r="G1762" s="2" t="s">
        <v>25</v>
      </c>
      <c r="H1762" s="3">
        <v>41949</v>
      </c>
      <c r="I1762" s="2">
        <f t="shared" si="27"/>
        <v>1.1001000000000001</v>
      </c>
    </row>
    <row r="1763" spans="1:9">
      <c r="A1763" s="2" t="s">
        <v>554</v>
      </c>
      <c r="B1763" s="2">
        <v>49233045</v>
      </c>
      <c r="C1763" s="2">
        <v>31.147639999999999</v>
      </c>
      <c r="D1763" s="2">
        <v>32.704389999999997</v>
      </c>
      <c r="E1763" s="2" t="s">
        <v>24</v>
      </c>
      <c r="F1763" s="2">
        <v>0.05</v>
      </c>
      <c r="G1763" s="2" t="s">
        <v>25</v>
      </c>
      <c r="H1763" s="3">
        <v>41949</v>
      </c>
      <c r="I1763" s="2">
        <f t="shared" si="27"/>
        <v>1.05</v>
      </c>
    </row>
    <row r="1764" spans="1:9">
      <c r="A1764" s="2" t="s">
        <v>555</v>
      </c>
      <c r="B1764" s="2">
        <v>49234005</v>
      </c>
      <c r="C1764" s="2">
        <v>31.227180000000001</v>
      </c>
      <c r="D1764" s="2">
        <v>32.788049999999998</v>
      </c>
      <c r="E1764" s="2" t="s">
        <v>24</v>
      </c>
      <c r="F1764" s="2">
        <v>0.05</v>
      </c>
      <c r="G1764" s="2" t="s">
        <v>25</v>
      </c>
      <c r="H1764" s="3">
        <v>41949</v>
      </c>
      <c r="I1764" s="2">
        <f t="shared" si="27"/>
        <v>1.05</v>
      </c>
    </row>
    <row r="1765" spans="1:9">
      <c r="A1765" s="2" t="s">
        <v>557</v>
      </c>
      <c r="B1765" s="2">
        <v>69419068</v>
      </c>
      <c r="C1765" s="2">
        <v>22.867010000000001</v>
      </c>
      <c r="D1765" s="2">
        <v>24.925039999999999</v>
      </c>
      <c r="E1765" s="2" t="s">
        <v>24</v>
      </c>
      <c r="F1765" s="2">
        <v>0.09</v>
      </c>
      <c r="G1765" s="2" t="s">
        <v>25</v>
      </c>
      <c r="H1765" s="3">
        <v>41949</v>
      </c>
      <c r="I1765" s="2">
        <f t="shared" si="27"/>
        <v>1.0900000000000001</v>
      </c>
    </row>
    <row r="1766" spans="1:9">
      <c r="A1766" s="2" t="s">
        <v>578</v>
      </c>
      <c r="B1766" s="2">
        <v>60793013601</v>
      </c>
      <c r="C1766" s="2">
        <v>4.9011800000000001</v>
      </c>
      <c r="D1766" s="2">
        <v>5.3422799999999997</v>
      </c>
      <c r="E1766" s="2" t="s">
        <v>24</v>
      </c>
      <c r="F1766" s="2">
        <v>0.09</v>
      </c>
      <c r="G1766" s="2" t="s">
        <v>25</v>
      </c>
      <c r="H1766" s="3">
        <v>41949</v>
      </c>
      <c r="I1766" s="2">
        <f t="shared" si="27"/>
        <v>1.0900000000000001</v>
      </c>
    </row>
    <row r="1767" spans="1:9">
      <c r="A1767" s="2" t="s">
        <v>580</v>
      </c>
      <c r="B1767" s="2">
        <v>9001103</v>
      </c>
      <c r="C1767" s="2">
        <v>5.9884000000000004</v>
      </c>
      <c r="D1767" s="2">
        <v>6.4755000000000003</v>
      </c>
      <c r="E1767" s="2" t="s">
        <v>24</v>
      </c>
      <c r="F1767" s="2">
        <v>8.1299999999999997E-2</v>
      </c>
      <c r="G1767" s="2" t="s">
        <v>25</v>
      </c>
      <c r="H1767" s="3">
        <v>41949</v>
      </c>
      <c r="I1767" s="2">
        <f t="shared" si="27"/>
        <v>1.0812999999999999</v>
      </c>
    </row>
    <row r="1768" spans="1:9">
      <c r="A1768" s="2" t="s">
        <v>580</v>
      </c>
      <c r="B1768" s="2">
        <v>9082501</v>
      </c>
      <c r="C1768" s="2">
        <v>4.6740000000000004</v>
      </c>
      <c r="D1768" s="2">
        <v>5.0490899999999996</v>
      </c>
      <c r="E1768" s="2" t="s">
        <v>24</v>
      </c>
      <c r="F1768" s="2">
        <v>8.0299999999999996E-2</v>
      </c>
      <c r="G1768" s="2" t="s">
        <v>25</v>
      </c>
      <c r="H1768" s="3">
        <v>41949</v>
      </c>
      <c r="I1768" s="2">
        <f t="shared" si="27"/>
        <v>1.0803</v>
      </c>
    </row>
    <row r="1769" spans="1:9">
      <c r="A1769" s="2" t="s">
        <v>583</v>
      </c>
      <c r="B1769" s="2">
        <v>60793014601</v>
      </c>
      <c r="C1769" s="2">
        <v>5.40707</v>
      </c>
      <c r="D1769" s="2">
        <v>5.7855699999999999</v>
      </c>
      <c r="E1769" s="2" t="s">
        <v>24</v>
      </c>
      <c r="F1769" s="2">
        <v>7.0000000000000007E-2</v>
      </c>
      <c r="G1769" s="2" t="s">
        <v>25</v>
      </c>
      <c r="H1769" s="3">
        <v>41949</v>
      </c>
      <c r="I1769" s="2">
        <f t="shared" si="27"/>
        <v>1.07</v>
      </c>
    </row>
    <row r="1770" spans="1:9">
      <c r="A1770" s="2" t="s">
        <v>585</v>
      </c>
      <c r="B1770" s="2">
        <v>56051030</v>
      </c>
      <c r="C1770" s="2">
        <v>23.241759999999999</v>
      </c>
      <c r="D1770" s="2">
        <v>24.868690000000001</v>
      </c>
      <c r="E1770" s="2" t="s">
        <v>24</v>
      </c>
      <c r="F1770" s="2">
        <v>7.0000000000000007E-2</v>
      </c>
      <c r="G1770" s="2" t="s">
        <v>25</v>
      </c>
      <c r="H1770" s="3">
        <v>41949</v>
      </c>
      <c r="I1770" s="2">
        <f t="shared" si="27"/>
        <v>1.07</v>
      </c>
    </row>
    <row r="1771" spans="1:9">
      <c r="A1771" s="2" t="s">
        <v>586</v>
      </c>
      <c r="B1771" s="2">
        <v>69055038</v>
      </c>
      <c r="C1771" s="2">
        <v>110.80313</v>
      </c>
      <c r="D1771" s="2">
        <v>118.55934999999999</v>
      </c>
      <c r="E1771" s="2" t="s">
        <v>24</v>
      </c>
      <c r="F1771" s="2">
        <v>7.0000000000000007E-2</v>
      </c>
      <c r="G1771" s="2" t="s">
        <v>25</v>
      </c>
      <c r="H1771" s="3">
        <v>41949</v>
      </c>
      <c r="I1771" s="2">
        <f t="shared" si="27"/>
        <v>1.07</v>
      </c>
    </row>
    <row r="1772" spans="1:9">
      <c r="A1772" s="2" t="s">
        <v>587</v>
      </c>
      <c r="B1772" s="2">
        <v>69077038</v>
      </c>
      <c r="C1772" s="2">
        <v>223.72427999999999</v>
      </c>
      <c r="D1772" s="2">
        <v>239.38498999999999</v>
      </c>
      <c r="E1772" s="2" t="s">
        <v>24</v>
      </c>
      <c r="F1772" s="2">
        <v>7.0000000000000007E-2</v>
      </c>
      <c r="G1772" s="2" t="s">
        <v>25</v>
      </c>
      <c r="H1772" s="3">
        <v>41949</v>
      </c>
      <c r="I1772" s="2">
        <f t="shared" si="27"/>
        <v>1.07</v>
      </c>
    </row>
    <row r="1773" spans="1:9">
      <c r="A1773" s="2" t="s">
        <v>610</v>
      </c>
      <c r="B1773" s="2">
        <v>69580043</v>
      </c>
      <c r="C1773" s="2">
        <v>4.3542100000000001</v>
      </c>
      <c r="D1773" s="2">
        <v>4.7460000000000004</v>
      </c>
      <c r="E1773" s="2" t="s">
        <v>24</v>
      </c>
      <c r="F1773" s="2">
        <v>0.09</v>
      </c>
      <c r="G1773" s="2" t="s">
        <v>25</v>
      </c>
      <c r="H1773" s="3">
        <v>41949</v>
      </c>
      <c r="I1773" s="2">
        <f t="shared" si="27"/>
        <v>1.0900000000000001</v>
      </c>
    </row>
    <row r="1774" spans="1:9">
      <c r="A1774" s="2" t="s">
        <v>611</v>
      </c>
      <c r="B1774" s="2">
        <v>69581043</v>
      </c>
      <c r="C1774" s="2">
        <v>4.3570200000000003</v>
      </c>
      <c r="D1774" s="2">
        <v>4.7490600000000001</v>
      </c>
      <c r="E1774" s="2" t="s">
        <v>24</v>
      </c>
      <c r="F1774" s="2">
        <v>0.09</v>
      </c>
      <c r="G1774" s="2" t="s">
        <v>25</v>
      </c>
      <c r="H1774" s="3">
        <v>41949</v>
      </c>
      <c r="I1774" s="2">
        <f t="shared" si="27"/>
        <v>1.0900000000000001</v>
      </c>
    </row>
    <row r="1775" spans="1:9">
      <c r="A1775" s="2" t="s">
        <v>612</v>
      </c>
      <c r="B1775" s="2">
        <v>69582043</v>
      </c>
      <c r="C1775" s="2">
        <v>4.35541</v>
      </c>
      <c r="D1775" s="2">
        <v>4.7473099999999997</v>
      </c>
      <c r="E1775" s="2" t="s">
        <v>24</v>
      </c>
      <c r="F1775" s="2">
        <v>0.09</v>
      </c>
      <c r="G1775" s="2" t="s">
        <v>25</v>
      </c>
      <c r="H1775" s="3">
        <v>41949</v>
      </c>
      <c r="I1775" s="2">
        <f t="shared" si="27"/>
        <v>1.0900000000000001</v>
      </c>
    </row>
    <row r="1776" spans="1:9">
      <c r="A1776" s="2" t="s">
        <v>622</v>
      </c>
      <c r="B1776" s="2">
        <v>69024230</v>
      </c>
      <c r="C1776" s="2">
        <v>5.9351000000000003</v>
      </c>
      <c r="D1776" s="2">
        <v>6.2578500000000004</v>
      </c>
      <c r="E1776" s="2" t="s">
        <v>24</v>
      </c>
      <c r="F1776" s="2">
        <v>5.4399999999999997E-2</v>
      </c>
      <c r="G1776" s="2" t="s">
        <v>25</v>
      </c>
      <c r="H1776" s="3">
        <v>41949</v>
      </c>
      <c r="I1776" s="2">
        <f t="shared" si="27"/>
        <v>1.0544</v>
      </c>
    </row>
    <row r="1777" spans="1:9">
      <c r="A1777" s="2" t="s">
        <v>623</v>
      </c>
      <c r="B1777" s="2">
        <v>69024430</v>
      </c>
      <c r="C1777" s="2">
        <v>5.9252399999999996</v>
      </c>
      <c r="D1777" s="2">
        <v>6.2474600000000002</v>
      </c>
      <c r="E1777" s="2" t="s">
        <v>24</v>
      </c>
      <c r="F1777" s="2">
        <v>5.4399999999999997E-2</v>
      </c>
      <c r="G1777" s="2" t="s">
        <v>25</v>
      </c>
      <c r="H1777" s="3">
        <v>41949</v>
      </c>
      <c r="I1777" s="2">
        <f t="shared" si="27"/>
        <v>1.0544</v>
      </c>
    </row>
    <row r="1778" spans="1:9">
      <c r="A1778" s="2" t="s">
        <v>632</v>
      </c>
      <c r="B1778" s="2">
        <v>69422030</v>
      </c>
      <c r="C1778" s="2">
        <v>27.876259999999998</v>
      </c>
      <c r="D1778" s="2">
        <v>31.05424</v>
      </c>
      <c r="E1778" s="2" t="s">
        <v>24</v>
      </c>
      <c r="F1778" s="2">
        <v>0.114</v>
      </c>
      <c r="G1778" s="2" t="s">
        <v>25</v>
      </c>
      <c r="H1778" s="3">
        <v>41949</v>
      </c>
      <c r="I1778" s="2">
        <f t="shared" si="27"/>
        <v>1.1140000000000001</v>
      </c>
    </row>
    <row r="1779" spans="1:9">
      <c r="A1779" s="2" t="s">
        <v>633</v>
      </c>
      <c r="B1779" s="2">
        <v>69420030</v>
      </c>
      <c r="C1779" s="2">
        <v>27.356529999999999</v>
      </c>
      <c r="D1779" s="2">
        <v>30.475180000000002</v>
      </c>
      <c r="E1779" s="2" t="s">
        <v>24</v>
      </c>
      <c r="F1779" s="2">
        <v>0.114</v>
      </c>
      <c r="G1779" s="2" t="s">
        <v>25</v>
      </c>
      <c r="H1779" s="3">
        <v>41949</v>
      </c>
      <c r="I1779" s="2">
        <f t="shared" si="27"/>
        <v>1.1140000000000001</v>
      </c>
    </row>
    <row r="1780" spans="1:9">
      <c r="A1780" s="2" t="s">
        <v>634</v>
      </c>
      <c r="B1780" s="2">
        <v>69421030</v>
      </c>
      <c r="C1780" s="2">
        <v>27.172260000000001</v>
      </c>
      <c r="D1780" s="2">
        <v>30.26989</v>
      </c>
      <c r="E1780" s="2" t="s">
        <v>24</v>
      </c>
      <c r="F1780" s="2">
        <v>0.114</v>
      </c>
      <c r="G1780" s="2" t="s">
        <v>25</v>
      </c>
      <c r="H1780" s="3">
        <v>41949</v>
      </c>
      <c r="I1780" s="2">
        <f t="shared" si="27"/>
        <v>1.1140000000000001</v>
      </c>
    </row>
    <row r="1781" spans="1:9">
      <c r="A1781" s="2" t="s">
        <v>654</v>
      </c>
      <c r="B1781" s="2">
        <v>9002901</v>
      </c>
      <c r="C1781" s="2">
        <v>1.8092999999999999</v>
      </c>
      <c r="D1781" s="2">
        <v>1.9359500000000001</v>
      </c>
      <c r="E1781" s="2" t="s">
        <v>24</v>
      </c>
      <c r="F1781" s="2">
        <v>7.0000000000000007E-2</v>
      </c>
      <c r="G1781" s="2" t="s">
        <v>25</v>
      </c>
      <c r="H1781" s="3">
        <v>41949</v>
      </c>
      <c r="I1781" s="2">
        <f t="shared" si="27"/>
        <v>1.07</v>
      </c>
    </row>
    <row r="1782" spans="1:9">
      <c r="A1782" s="2" t="s">
        <v>655</v>
      </c>
      <c r="B1782" s="2">
        <v>9005501</v>
      </c>
      <c r="C1782" s="2">
        <v>2.2591600000000001</v>
      </c>
      <c r="D1782" s="2">
        <v>2.4172600000000002</v>
      </c>
      <c r="E1782" s="2" t="s">
        <v>24</v>
      </c>
      <c r="F1782" s="2">
        <v>7.0000000000000007E-2</v>
      </c>
      <c r="G1782" s="2" t="s">
        <v>25</v>
      </c>
      <c r="H1782" s="3">
        <v>41949</v>
      </c>
      <c r="I1782" s="2">
        <f t="shared" si="27"/>
        <v>1.07</v>
      </c>
    </row>
    <row r="1783" spans="1:9">
      <c r="A1783" s="2" t="s">
        <v>656</v>
      </c>
      <c r="B1783" s="2">
        <v>9009001</v>
      </c>
      <c r="C1783" s="2">
        <v>2.9912200000000002</v>
      </c>
      <c r="D1783" s="2">
        <v>3.2006299999999999</v>
      </c>
      <c r="E1783" s="2" t="s">
        <v>24</v>
      </c>
      <c r="F1783" s="2">
        <v>7.0000000000000007E-2</v>
      </c>
      <c r="G1783" s="2" t="s">
        <v>25</v>
      </c>
      <c r="H1783" s="3">
        <v>41949</v>
      </c>
      <c r="I1783" s="2">
        <f t="shared" si="27"/>
        <v>1.07</v>
      </c>
    </row>
    <row r="1784" spans="1:9">
      <c r="A1784" s="2" t="s">
        <v>1173</v>
      </c>
      <c r="B1784" s="2">
        <v>9009401</v>
      </c>
      <c r="C1784" s="2">
        <v>5.1332800000000001</v>
      </c>
      <c r="D1784" s="2">
        <v>5.4926700000000004</v>
      </c>
      <c r="E1784" s="2" t="s">
        <v>24</v>
      </c>
      <c r="F1784" s="2">
        <v>7.0000000000000007E-2</v>
      </c>
      <c r="G1784" s="2" t="s">
        <v>25</v>
      </c>
      <c r="H1784" s="3">
        <v>41949</v>
      </c>
      <c r="I1784" s="2">
        <f t="shared" si="27"/>
        <v>1.07</v>
      </c>
    </row>
    <row r="1785" spans="1:9">
      <c r="A1785" s="2" t="s">
        <v>657</v>
      </c>
      <c r="B1785" s="2">
        <v>69100101</v>
      </c>
      <c r="C1785" s="2">
        <v>35.584009999999999</v>
      </c>
      <c r="D1785" s="2">
        <v>38.039299999999997</v>
      </c>
      <c r="E1785" s="2" t="s">
        <v>24</v>
      </c>
      <c r="F1785" s="2">
        <v>6.9000000000000006E-2</v>
      </c>
      <c r="G1785" s="2" t="s">
        <v>25</v>
      </c>
      <c r="H1785" s="3">
        <v>41949</v>
      </c>
      <c r="I1785" s="2">
        <f t="shared" si="27"/>
        <v>1.069</v>
      </c>
    </row>
    <row r="1786" spans="1:9">
      <c r="A1786" s="2" t="s">
        <v>964</v>
      </c>
      <c r="B1786" s="2">
        <v>187510401</v>
      </c>
      <c r="C1786" s="2">
        <v>89.400810000000007</v>
      </c>
      <c r="D1786" s="2">
        <v>116.22105000000001</v>
      </c>
      <c r="E1786" s="2" t="s">
        <v>24</v>
      </c>
      <c r="F1786" s="2">
        <v>0.3</v>
      </c>
      <c r="G1786" s="2" t="s">
        <v>25</v>
      </c>
      <c r="H1786" s="3">
        <v>41949</v>
      </c>
      <c r="I1786" s="2">
        <f t="shared" si="27"/>
        <v>1.3</v>
      </c>
    </row>
    <row r="1787" spans="1:9">
      <c r="A1787" s="2" t="s">
        <v>1375</v>
      </c>
      <c r="B1787" s="2">
        <v>65649030103</v>
      </c>
      <c r="C1787" s="2">
        <v>12.81392</v>
      </c>
      <c r="D1787" s="2">
        <v>14.092879999999999</v>
      </c>
      <c r="E1787" s="2" t="s">
        <v>24</v>
      </c>
      <c r="F1787" s="2">
        <v>9.98E-2</v>
      </c>
      <c r="G1787" s="2" t="s">
        <v>25</v>
      </c>
      <c r="H1787" s="3">
        <v>41949</v>
      </c>
      <c r="I1787" s="2">
        <f t="shared" si="27"/>
        <v>1.0998000000000001</v>
      </c>
    </row>
    <row r="1788" spans="1:9">
      <c r="A1788" s="2" t="s">
        <v>1376</v>
      </c>
      <c r="B1788" s="2">
        <v>65649030302</v>
      </c>
      <c r="C1788" s="2">
        <v>21.24813</v>
      </c>
      <c r="D1788" s="2">
        <v>22.73911</v>
      </c>
      <c r="E1788" s="2" t="s">
        <v>24</v>
      </c>
      <c r="F1788" s="2">
        <v>7.0199999999999999E-2</v>
      </c>
      <c r="G1788" s="2" t="s">
        <v>25</v>
      </c>
      <c r="H1788" s="3">
        <v>41949</v>
      </c>
      <c r="I1788" s="2">
        <f t="shared" si="27"/>
        <v>1.0702</v>
      </c>
    </row>
    <row r="1789" spans="1:9">
      <c r="A1789" s="2" t="s">
        <v>659</v>
      </c>
      <c r="B1789" s="2">
        <v>71023724</v>
      </c>
      <c r="C1789" s="2">
        <v>1.98011</v>
      </c>
      <c r="D1789" s="2">
        <v>2.1187</v>
      </c>
      <c r="E1789" s="2" t="s">
        <v>24</v>
      </c>
      <c r="F1789" s="2">
        <v>7.0000000000000007E-2</v>
      </c>
      <c r="G1789" s="2" t="s">
        <v>25</v>
      </c>
      <c r="H1789" s="3">
        <v>41949</v>
      </c>
      <c r="I1789" s="2">
        <f t="shared" si="27"/>
        <v>1.07</v>
      </c>
    </row>
    <row r="1790" spans="1:9">
      <c r="A1790" s="2" t="s">
        <v>663</v>
      </c>
      <c r="B1790" s="2">
        <v>69306030</v>
      </c>
      <c r="C1790" s="2">
        <v>15.50863</v>
      </c>
      <c r="D1790" s="2">
        <v>16.594080000000002</v>
      </c>
      <c r="E1790" s="2" t="s">
        <v>24</v>
      </c>
      <c r="F1790" s="2">
        <v>7.0000000000000007E-2</v>
      </c>
      <c r="G1790" s="2" t="s">
        <v>25</v>
      </c>
      <c r="H1790" s="3">
        <v>41949</v>
      </c>
      <c r="I1790" s="2">
        <f t="shared" si="27"/>
        <v>1.07</v>
      </c>
    </row>
    <row r="1791" spans="1:9">
      <c r="A1791" s="2" t="s">
        <v>664</v>
      </c>
      <c r="B1791" s="2">
        <v>69306075</v>
      </c>
      <c r="C1791" s="2">
        <v>15.50863</v>
      </c>
      <c r="D1791" s="2">
        <v>16.594080000000002</v>
      </c>
      <c r="E1791" s="2" t="s">
        <v>24</v>
      </c>
      <c r="F1791" s="2">
        <v>7.0000000000000007E-2</v>
      </c>
      <c r="G1791" s="2" t="s">
        <v>25</v>
      </c>
      <c r="H1791" s="3">
        <v>41949</v>
      </c>
      <c r="I1791" s="2">
        <f t="shared" si="27"/>
        <v>1.07</v>
      </c>
    </row>
    <row r="1792" spans="1:9">
      <c r="A1792" s="2" t="s">
        <v>665</v>
      </c>
      <c r="B1792" s="2">
        <v>49491030</v>
      </c>
      <c r="C1792" s="2">
        <v>5.2148000000000003</v>
      </c>
      <c r="D1792" s="2">
        <v>5.5797400000000001</v>
      </c>
      <c r="E1792" s="2" t="s">
        <v>24</v>
      </c>
      <c r="F1792" s="2">
        <v>7.0000000000000007E-2</v>
      </c>
      <c r="G1792" s="2" t="s">
        <v>25</v>
      </c>
      <c r="H1792" s="3">
        <v>41949</v>
      </c>
      <c r="I1792" s="2">
        <f t="shared" si="27"/>
        <v>1.07</v>
      </c>
    </row>
    <row r="1793" spans="1:9">
      <c r="A1793" s="2" t="s">
        <v>666</v>
      </c>
      <c r="B1793" s="2">
        <v>49496030</v>
      </c>
      <c r="C1793" s="2">
        <v>5.2701500000000001</v>
      </c>
      <c r="D1793" s="2">
        <v>5.63896</v>
      </c>
      <c r="E1793" s="2" t="s">
        <v>24</v>
      </c>
      <c r="F1793" s="2">
        <v>7.0000000000000007E-2</v>
      </c>
      <c r="G1793" s="2" t="s">
        <v>25</v>
      </c>
      <c r="H1793" s="3">
        <v>41949</v>
      </c>
      <c r="I1793" s="2">
        <f t="shared" si="27"/>
        <v>1.07</v>
      </c>
    </row>
    <row r="1794" spans="1:9">
      <c r="A1794" s="2" t="s">
        <v>667</v>
      </c>
      <c r="B1794" s="2">
        <v>49490030</v>
      </c>
      <c r="C1794" s="2">
        <v>5.2952399999999997</v>
      </c>
      <c r="D1794" s="2">
        <v>5.6658099999999996</v>
      </c>
      <c r="E1794" s="2" t="s">
        <v>24</v>
      </c>
      <c r="F1794" s="2">
        <v>7.0000000000000007E-2</v>
      </c>
      <c r="G1794" s="2" t="s">
        <v>25</v>
      </c>
      <c r="H1794" s="3">
        <v>41949</v>
      </c>
      <c r="I1794" s="2">
        <f t="shared" si="27"/>
        <v>1.07</v>
      </c>
    </row>
    <row r="1795" spans="1:9">
      <c r="A1795" s="2" t="s">
        <v>670</v>
      </c>
      <c r="B1795" s="2">
        <v>9513601</v>
      </c>
      <c r="C1795" s="2">
        <v>4.1763500000000002</v>
      </c>
      <c r="D1795" s="2">
        <v>4.4227600000000002</v>
      </c>
      <c r="E1795" s="2" t="s">
        <v>24</v>
      </c>
      <c r="F1795" s="2">
        <v>5.8999999999999997E-2</v>
      </c>
      <c r="G1795" s="2" t="s">
        <v>25</v>
      </c>
      <c r="H1795" s="3">
        <v>41949</v>
      </c>
      <c r="I1795" s="2">
        <f t="shared" ref="I1795:I1858" si="28">1+F1795</f>
        <v>1.0589999999999999</v>
      </c>
    </row>
    <row r="1796" spans="1:9">
      <c r="A1796" s="2" t="s">
        <v>671</v>
      </c>
      <c r="B1796" s="2">
        <v>9513502</v>
      </c>
      <c r="C1796" s="2">
        <v>123.98502999999999</v>
      </c>
      <c r="D1796" s="2">
        <v>131.30015</v>
      </c>
      <c r="E1796" s="2" t="s">
        <v>24</v>
      </c>
      <c r="F1796" s="2">
        <v>5.8999999999999997E-2</v>
      </c>
      <c r="G1796" s="2" t="s">
        <v>25</v>
      </c>
      <c r="H1796" s="3">
        <v>41949</v>
      </c>
      <c r="I1796" s="2">
        <f t="shared" si="28"/>
        <v>1.0589999999999999</v>
      </c>
    </row>
    <row r="1797" spans="1:9">
      <c r="A1797" s="2" t="s">
        <v>1377</v>
      </c>
      <c r="B1797" s="2">
        <v>39022210</v>
      </c>
      <c r="C1797" s="2">
        <v>1.3136399999999999</v>
      </c>
      <c r="D1797" s="2">
        <v>1.4449799999999999</v>
      </c>
      <c r="E1797" s="2" t="s">
        <v>24</v>
      </c>
      <c r="F1797" s="2">
        <v>0.1</v>
      </c>
      <c r="G1797" s="2" t="s">
        <v>25</v>
      </c>
      <c r="H1797" s="3">
        <v>41808</v>
      </c>
      <c r="I1797" s="2">
        <f t="shared" si="28"/>
        <v>1.1000000000000001</v>
      </c>
    </row>
    <row r="1798" spans="1:9">
      <c r="A1798" s="2" t="s">
        <v>1378</v>
      </c>
      <c r="B1798" s="2">
        <v>39022310</v>
      </c>
      <c r="C1798" s="2">
        <v>2.4228000000000001</v>
      </c>
      <c r="D1798" s="2">
        <v>2.66506</v>
      </c>
      <c r="E1798" s="2" t="s">
        <v>24</v>
      </c>
      <c r="F1798" s="2">
        <v>0.1</v>
      </c>
      <c r="G1798" s="2" t="s">
        <v>25</v>
      </c>
      <c r="H1798" s="3">
        <v>41808</v>
      </c>
      <c r="I1798" s="2">
        <f t="shared" si="28"/>
        <v>1.1000000000000001</v>
      </c>
    </row>
    <row r="1799" spans="1:9">
      <c r="A1799" s="2" t="s">
        <v>1379</v>
      </c>
      <c r="B1799" s="2">
        <v>24542131</v>
      </c>
      <c r="C1799" s="2">
        <v>9.5932099999999991</v>
      </c>
      <c r="D1799" s="2">
        <v>10.552530000000001</v>
      </c>
      <c r="E1799" s="2" t="s">
        <v>24</v>
      </c>
      <c r="F1799" s="2">
        <v>0.1</v>
      </c>
      <c r="G1799" s="2" t="s">
        <v>25</v>
      </c>
      <c r="H1799" s="3">
        <v>41808</v>
      </c>
      <c r="I1799" s="2">
        <f t="shared" si="28"/>
        <v>1.1000000000000001</v>
      </c>
    </row>
    <row r="1800" spans="1:9">
      <c r="A1800" s="2" t="s">
        <v>1380</v>
      </c>
      <c r="B1800" s="2">
        <v>24540131</v>
      </c>
      <c r="C1800" s="2">
        <v>9.6411200000000008</v>
      </c>
      <c r="D1800" s="2">
        <v>10.605230000000001</v>
      </c>
      <c r="E1800" s="2" t="s">
        <v>24</v>
      </c>
      <c r="F1800" s="2">
        <v>0.1</v>
      </c>
      <c r="G1800" s="2" t="s">
        <v>25</v>
      </c>
      <c r="H1800" s="3">
        <v>41808</v>
      </c>
      <c r="I1800" s="2">
        <f t="shared" si="28"/>
        <v>1.1000000000000001</v>
      </c>
    </row>
    <row r="1801" spans="1:9">
      <c r="A1801" s="2" t="s">
        <v>1381</v>
      </c>
      <c r="B1801" s="2">
        <v>24552131</v>
      </c>
      <c r="C1801" s="2">
        <v>9.5488199999999992</v>
      </c>
      <c r="D1801" s="2">
        <v>10.5037</v>
      </c>
      <c r="E1801" s="2" t="s">
        <v>24</v>
      </c>
      <c r="F1801" s="2">
        <v>0.1</v>
      </c>
      <c r="G1801" s="2" t="s">
        <v>25</v>
      </c>
      <c r="H1801" s="3">
        <v>41808</v>
      </c>
      <c r="I1801" s="2">
        <f t="shared" si="28"/>
        <v>1.1000000000000001</v>
      </c>
    </row>
    <row r="1802" spans="1:9">
      <c r="A1802" s="2" t="s">
        <v>1382</v>
      </c>
      <c r="B1802" s="2">
        <v>24550131</v>
      </c>
      <c r="C1802" s="2">
        <v>9.62514</v>
      </c>
      <c r="D1802" s="2">
        <v>10.58765</v>
      </c>
      <c r="E1802" s="2" t="s">
        <v>24</v>
      </c>
      <c r="F1802" s="2">
        <v>0.1</v>
      </c>
      <c r="G1802" s="2" t="s">
        <v>25</v>
      </c>
      <c r="H1802" s="3">
        <v>41808</v>
      </c>
      <c r="I1802" s="2">
        <f t="shared" si="28"/>
        <v>1.1000000000000001</v>
      </c>
    </row>
    <row r="1803" spans="1:9">
      <c r="A1803" s="2" t="s">
        <v>1383</v>
      </c>
      <c r="B1803" s="2">
        <v>24585530</v>
      </c>
      <c r="C1803" s="2">
        <v>4.1043500000000002</v>
      </c>
      <c r="D1803" s="2">
        <v>4.5147199999999996</v>
      </c>
      <c r="E1803" s="2" t="s">
        <v>24</v>
      </c>
      <c r="F1803" s="2">
        <v>0.1</v>
      </c>
      <c r="G1803" s="2" t="s">
        <v>25</v>
      </c>
      <c r="H1803" s="3">
        <v>41808</v>
      </c>
      <c r="I1803" s="2">
        <f t="shared" si="28"/>
        <v>1.1000000000000001</v>
      </c>
    </row>
    <row r="1804" spans="1:9">
      <c r="A1804" s="2" t="s">
        <v>1384</v>
      </c>
      <c r="B1804" s="2">
        <v>24585630</v>
      </c>
      <c r="C1804" s="2">
        <v>4.4750399999999999</v>
      </c>
      <c r="D1804" s="2">
        <v>4.9226299999999998</v>
      </c>
      <c r="E1804" s="2" t="s">
        <v>24</v>
      </c>
      <c r="F1804" s="2">
        <v>0.1</v>
      </c>
      <c r="G1804" s="2" t="s">
        <v>25</v>
      </c>
      <c r="H1804" s="3">
        <v>41808</v>
      </c>
      <c r="I1804" s="2">
        <f t="shared" si="28"/>
        <v>1.1000000000000001</v>
      </c>
    </row>
    <row r="1805" spans="1:9">
      <c r="A1805" s="2" t="s">
        <v>1385</v>
      </c>
      <c r="B1805" s="2">
        <v>24585130</v>
      </c>
      <c r="C1805" s="2">
        <v>3.4077000000000002</v>
      </c>
      <c r="D1805" s="2">
        <v>3.7485400000000002</v>
      </c>
      <c r="E1805" s="2" t="s">
        <v>24</v>
      </c>
      <c r="F1805" s="2">
        <v>0.1</v>
      </c>
      <c r="G1805" s="2" t="s">
        <v>25</v>
      </c>
      <c r="H1805" s="3">
        <v>41808</v>
      </c>
      <c r="I1805" s="2">
        <f t="shared" si="28"/>
        <v>1.1000000000000001</v>
      </c>
    </row>
    <row r="1806" spans="1:9">
      <c r="A1806" s="2" t="s">
        <v>1386</v>
      </c>
      <c r="B1806" s="2">
        <v>24585230</v>
      </c>
      <c r="C1806" s="2">
        <v>4.08744</v>
      </c>
      <c r="D1806" s="2">
        <v>4.4961099999999998</v>
      </c>
      <c r="E1806" s="2" t="s">
        <v>24</v>
      </c>
      <c r="F1806" s="2">
        <v>0.1</v>
      </c>
      <c r="G1806" s="2" t="s">
        <v>25</v>
      </c>
      <c r="H1806" s="3">
        <v>41808</v>
      </c>
      <c r="I1806" s="2">
        <f t="shared" si="28"/>
        <v>1.1000000000000001</v>
      </c>
    </row>
    <row r="1807" spans="1:9">
      <c r="A1807" s="2" t="s">
        <v>1387</v>
      </c>
      <c r="B1807" s="2">
        <v>24585030</v>
      </c>
      <c r="C1807" s="2">
        <v>3.2435499999999999</v>
      </c>
      <c r="D1807" s="2">
        <v>3.56785</v>
      </c>
      <c r="E1807" s="2" t="s">
        <v>24</v>
      </c>
      <c r="F1807" s="2">
        <v>0.1</v>
      </c>
      <c r="G1807" s="2" t="s">
        <v>25</v>
      </c>
      <c r="H1807" s="3">
        <v>41808</v>
      </c>
      <c r="I1807" s="2">
        <f t="shared" si="28"/>
        <v>1.1000000000000001</v>
      </c>
    </row>
    <row r="1808" spans="1:9">
      <c r="A1808" s="2" t="s">
        <v>1388</v>
      </c>
      <c r="B1808" s="2">
        <v>75245201</v>
      </c>
      <c r="C1808" s="2">
        <v>62.843760000000003</v>
      </c>
      <c r="D1808" s="2">
        <v>69.128140000000002</v>
      </c>
      <c r="E1808" s="2" t="s">
        <v>24</v>
      </c>
      <c r="F1808" s="2">
        <v>0.1</v>
      </c>
      <c r="G1808" s="2" t="s">
        <v>25</v>
      </c>
      <c r="H1808" s="3">
        <v>41808</v>
      </c>
      <c r="I1808" s="2">
        <f t="shared" si="28"/>
        <v>1.1000000000000001</v>
      </c>
    </row>
    <row r="1809" spans="1:9">
      <c r="A1809" s="2" t="s">
        <v>355</v>
      </c>
      <c r="B1809" s="2">
        <v>58406042534</v>
      </c>
      <c r="C1809" s="2">
        <v>309.90813000000003</v>
      </c>
      <c r="D1809" s="2">
        <v>331.29178999999999</v>
      </c>
      <c r="E1809" s="2" t="s">
        <v>24</v>
      </c>
      <c r="F1809" s="2">
        <v>6.9000000000000006E-2</v>
      </c>
      <c r="G1809" s="2" t="s">
        <v>25</v>
      </c>
      <c r="H1809" s="3">
        <v>41808</v>
      </c>
      <c r="I1809" s="2">
        <f t="shared" si="28"/>
        <v>1.069</v>
      </c>
    </row>
    <row r="1810" spans="1:9">
      <c r="A1810" s="2" t="s">
        <v>356</v>
      </c>
      <c r="B1810" s="2">
        <v>58406045504</v>
      </c>
      <c r="C1810" s="2">
        <v>611.36806000000001</v>
      </c>
      <c r="D1810" s="2">
        <v>653.55246</v>
      </c>
      <c r="E1810" s="2" t="s">
        <v>24</v>
      </c>
      <c r="F1810" s="2">
        <v>6.9000000000000006E-2</v>
      </c>
      <c r="G1810" s="2" t="s">
        <v>25</v>
      </c>
      <c r="H1810" s="3">
        <v>41808</v>
      </c>
      <c r="I1810" s="2">
        <f t="shared" si="28"/>
        <v>1.069</v>
      </c>
    </row>
    <row r="1811" spans="1:9">
      <c r="A1811" s="2" t="s">
        <v>357</v>
      </c>
      <c r="B1811" s="2">
        <v>58406044504</v>
      </c>
      <c r="C1811" s="2">
        <v>627.91592000000003</v>
      </c>
      <c r="D1811" s="2">
        <v>671.24212</v>
      </c>
      <c r="E1811" s="2" t="s">
        <v>24</v>
      </c>
      <c r="F1811" s="2">
        <v>6.9000000000000006E-2</v>
      </c>
      <c r="G1811" s="2" t="s">
        <v>25</v>
      </c>
      <c r="H1811" s="3">
        <v>41808</v>
      </c>
      <c r="I1811" s="2">
        <f t="shared" si="28"/>
        <v>1.069</v>
      </c>
    </row>
    <row r="1812" spans="1:9">
      <c r="A1812" s="2" t="s">
        <v>358</v>
      </c>
      <c r="B1812" s="2">
        <v>58406043504</v>
      </c>
      <c r="C1812" s="2">
        <v>630.47379999999998</v>
      </c>
      <c r="D1812" s="2">
        <v>673.97649999999999</v>
      </c>
      <c r="E1812" s="2" t="s">
        <v>24</v>
      </c>
      <c r="F1812" s="2">
        <v>6.9000000000000006E-2</v>
      </c>
      <c r="G1812" s="2" t="s">
        <v>25</v>
      </c>
      <c r="H1812" s="3">
        <v>41808</v>
      </c>
      <c r="I1812" s="2">
        <f t="shared" si="28"/>
        <v>1.069</v>
      </c>
    </row>
    <row r="1813" spans="1:9">
      <c r="A1813" s="2" t="s">
        <v>1389</v>
      </c>
      <c r="B1813" s="2">
        <v>39006710</v>
      </c>
      <c r="C1813" s="2">
        <v>0.43308999999999997</v>
      </c>
      <c r="D1813" s="2">
        <v>0.47638999999999998</v>
      </c>
      <c r="E1813" s="2" t="s">
        <v>24</v>
      </c>
      <c r="F1813" s="2">
        <v>0.1</v>
      </c>
      <c r="G1813" s="2" t="s">
        <v>25</v>
      </c>
      <c r="H1813" s="3">
        <v>41808</v>
      </c>
      <c r="I1813" s="2">
        <f t="shared" si="28"/>
        <v>1.1000000000000001</v>
      </c>
    </row>
    <row r="1814" spans="1:9">
      <c r="A1814" s="2" t="s">
        <v>1390</v>
      </c>
      <c r="B1814" s="2">
        <v>39006013</v>
      </c>
      <c r="C1814" s="2">
        <v>0.61251</v>
      </c>
      <c r="D1814" s="2">
        <v>0.67378000000000005</v>
      </c>
      <c r="E1814" s="2" t="s">
        <v>24</v>
      </c>
      <c r="F1814" s="2">
        <v>0.1</v>
      </c>
      <c r="G1814" s="2" t="s">
        <v>25</v>
      </c>
      <c r="H1814" s="3">
        <v>41808</v>
      </c>
      <c r="I1814" s="2">
        <f t="shared" si="28"/>
        <v>1.1000000000000001</v>
      </c>
    </row>
    <row r="1815" spans="1:9">
      <c r="A1815" s="2" t="s">
        <v>1391</v>
      </c>
      <c r="B1815" s="2">
        <v>39006605</v>
      </c>
      <c r="C1815" s="2">
        <v>0.98111999999999999</v>
      </c>
      <c r="D1815" s="2">
        <v>1.07931</v>
      </c>
      <c r="E1815" s="2" t="s">
        <v>24</v>
      </c>
      <c r="F1815" s="2">
        <v>0.10009999999999999</v>
      </c>
      <c r="G1815" s="2" t="s">
        <v>25</v>
      </c>
      <c r="H1815" s="3">
        <v>41808</v>
      </c>
      <c r="I1815" s="2">
        <f t="shared" si="28"/>
        <v>1.1001000000000001</v>
      </c>
    </row>
    <row r="1816" spans="1:9">
      <c r="A1816" s="2" t="s">
        <v>1086</v>
      </c>
      <c r="B1816" s="2">
        <v>58468002001</v>
      </c>
      <c r="C1816" s="2">
        <v>2.1244800000000001</v>
      </c>
      <c r="D1816" s="2">
        <v>2.3356599999999998</v>
      </c>
      <c r="E1816" s="2" t="s">
        <v>24</v>
      </c>
      <c r="F1816" s="2">
        <v>9.9400000000000002E-2</v>
      </c>
      <c r="G1816" s="2" t="s">
        <v>25</v>
      </c>
      <c r="H1816" s="3">
        <v>41808</v>
      </c>
      <c r="I1816" s="2">
        <f t="shared" si="28"/>
        <v>1.0993999999999999</v>
      </c>
    </row>
    <row r="1817" spans="1:9">
      <c r="A1817" s="2" t="s">
        <v>1087</v>
      </c>
      <c r="B1817" s="2">
        <v>58468002101</v>
      </c>
      <c r="C1817" s="2">
        <v>4.2815799999999999</v>
      </c>
      <c r="D1817" s="2">
        <v>4.7071699999999996</v>
      </c>
      <c r="E1817" s="2" t="s">
        <v>24</v>
      </c>
      <c r="F1817" s="2">
        <v>9.9400000000000002E-2</v>
      </c>
      <c r="G1817" s="2" t="s">
        <v>25</v>
      </c>
      <c r="H1817" s="3">
        <v>41808</v>
      </c>
      <c r="I1817" s="2">
        <f t="shared" si="28"/>
        <v>1.0993999999999999</v>
      </c>
    </row>
    <row r="1818" spans="1:9">
      <c r="A1818" s="2" t="s">
        <v>1088</v>
      </c>
      <c r="B1818" s="2">
        <v>58468013201</v>
      </c>
      <c r="C1818" s="2">
        <v>10.16991</v>
      </c>
      <c r="D1818" s="2">
        <v>11.1808</v>
      </c>
      <c r="E1818" s="2" t="s">
        <v>24</v>
      </c>
      <c r="F1818" s="2">
        <v>9.9400000000000002E-2</v>
      </c>
      <c r="G1818" s="2" t="s">
        <v>25</v>
      </c>
      <c r="H1818" s="3">
        <v>41808</v>
      </c>
      <c r="I1818" s="2">
        <f t="shared" si="28"/>
        <v>1.0993999999999999</v>
      </c>
    </row>
    <row r="1819" spans="1:9">
      <c r="A1819" s="2" t="s">
        <v>1089</v>
      </c>
      <c r="B1819" s="2">
        <v>58468013101</v>
      </c>
      <c r="C1819" s="2">
        <v>10.25723</v>
      </c>
      <c r="D1819" s="2">
        <v>11.2768</v>
      </c>
      <c r="E1819" s="2" t="s">
        <v>24</v>
      </c>
      <c r="F1819" s="2">
        <v>9.9400000000000002E-2</v>
      </c>
      <c r="G1819" s="2" t="s">
        <v>25</v>
      </c>
      <c r="H1819" s="3">
        <v>41808</v>
      </c>
      <c r="I1819" s="2">
        <f t="shared" si="28"/>
        <v>1.0993999999999999</v>
      </c>
    </row>
    <row r="1820" spans="1:9">
      <c r="A1820" s="2" t="s">
        <v>1090</v>
      </c>
      <c r="B1820" s="2">
        <v>58468013001</v>
      </c>
      <c r="C1820" s="2">
        <v>3.3944899999999998</v>
      </c>
      <c r="D1820" s="2">
        <v>3.7319</v>
      </c>
      <c r="E1820" s="2" t="s">
        <v>24</v>
      </c>
      <c r="F1820" s="2">
        <v>9.9400000000000002E-2</v>
      </c>
      <c r="G1820" s="2" t="s">
        <v>25</v>
      </c>
      <c r="H1820" s="3">
        <v>41808</v>
      </c>
      <c r="I1820" s="2">
        <f t="shared" si="28"/>
        <v>1.0993999999999999</v>
      </c>
    </row>
    <row r="1821" spans="1:9">
      <c r="A1821" s="2" t="s">
        <v>565</v>
      </c>
      <c r="B1821" s="2">
        <v>55513007330</v>
      </c>
      <c r="C1821" s="2">
        <v>16.179469999999998</v>
      </c>
      <c r="D1821" s="2">
        <v>16.661940000000001</v>
      </c>
      <c r="E1821" s="2" t="s">
        <v>24</v>
      </c>
      <c r="F1821" s="2">
        <v>2.98E-2</v>
      </c>
      <c r="G1821" s="2" t="s">
        <v>25</v>
      </c>
      <c r="H1821" s="3">
        <v>41808</v>
      </c>
      <c r="I1821" s="2">
        <f t="shared" si="28"/>
        <v>1.0298</v>
      </c>
    </row>
    <row r="1822" spans="1:9">
      <c r="A1822" s="2" t="s">
        <v>566</v>
      </c>
      <c r="B1822" s="2">
        <v>55513007430</v>
      </c>
      <c r="C1822" s="2">
        <v>32.513269999999999</v>
      </c>
      <c r="D1822" s="2">
        <v>33.482819999999997</v>
      </c>
      <c r="E1822" s="2" t="s">
        <v>24</v>
      </c>
      <c r="F1822" s="2">
        <v>2.98E-2</v>
      </c>
      <c r="G1822" s="2" t="s">
        <v>25</v>
      </c>
      <c r="H1822" s="3">
        <v>41808</v>
      </c>
      <c r="I1822" s="2">
        <f t="shared" si="28"/>
        <v>1.0298</v>
      </c>
    </row>
    <row r="1823" spans="1:9">
      <c r="A1823" s="2" t="s">
        <v>567</v>
      </c>
      <c r="B1823" s="2">
        <v>55513007530</v>
      </c>
      <c r="C1823" s="2">
        <v>48.673760000000001</v>
      </c>
      <c r="D1823" s="2">
        <v>50.125210000000003</v>
      </c>
      <c r="E1823" s="2" t="s">
        <v>24</v>
      </c>
      <c r="F1823" s="2">
        <v>2.98E-2</v>
      </c>
      <c r="G1823" s="2" t="s">
        <v>25</v>
      </c>
      <c r="H1823" s="3">
        <v>41808</v>
      </c>
      <c r="I1823" s="2">
        <f t="shared" si="28"/>
        <v>1.0298</v>
      </c>
    </row>
    <row r="1824" spans="1:9">
      <c r="A1824" s="2" t="s">
        <v>935</v>
      </c>
      <c r="B1824" s="2">
        <v>67434504</v>
      </c>
      <c r="C1824" s="2">
        <v>14.98197</v>
      </c>
      <c r="D1824" s="2">
        <v>15.98701</v>
      </c>
      <c r="E1824" s="2" t="s">
        <v>24</v>
      </c>
      <c r="F1824" s="2">
        <v>6.7100000000000007E-2</v>
      </c>
      <c r="G1824" s="2" t="s">
        <v>25</v>
      </c>
      <c r="H1824" s="3">
        <v>41808</v>
      </c>
      <c r="I1824" s="2">
        <f t="shared" si="28"/>
        <v>1.0670999999999999</v>
      </c>
    </row>
    <row r="1825" spans="1:9">
      <c r="A1825" s="2" t="s">
        <v>1392</v>
      </c>
      <c r="B1825" s="2">
        <v>37024523</v>
      </c>
      <c r="C1825" s="2">
        <v>5.8239000000000001</v>
      </c>
      <c r="D1825" s="2">
        <v>6.1151</v>
      </c>
      <c r="E1825" s="2" t="s">
        <v>24</v>
      </c>
      <c r="F1825" s="2">
        <v>0.05</v>
      </c>
      <c r="G1825" s="2" t="s">
        <v>25</v>
      </c>
      <c r="H1825" s="3">
        <v>41815</v>
      </c>
      <c r="I1825" s="2">
        <f t="shared" si="28"/>
        <v>1.05</v>
      </c>
    </row>
    <row r="1826" spans="1:9">
      <c r="A1826" s="2" t="s">
        <v>159</v>
      </c>
      <c r="B1826" s="2">
        <v>2512301</v>
      </c>
      <c r="C1826" s="2">
        <v>8.0096299999999996</v>
      </c>
      <c r="D1826" s="2">
        <v>8.7272099999999995</v>
      </c>
      <c r="E1826" s="2" t="s">
        <v>24</v>
      </c>
      <c r="F1826" s="2">
        <v>8.9599999999999999E-2</v>
      </c>
      <c r="G1826" s="2" t="s">
        <v>25</v>
      </c>
      <c r="H1826" s="3">
        <v>41815</v>
      </c>
      <c r="I1826" s="2">
        <f t="shared" si="28"/>
        <v>1.0895999999999999</v>
      </c>
    </row>
    <row r="1827" spans="1:9">
      <c r="A1827" s="2" t="s">
        <v>160</v>
      </c>
      <c r="B1827" s="2">
        <v>2512101</v>
      </c>
      <c r="C1827" s="2">
        <v>7.9677699999999998</v>
      </c>
      <c r="D1827" s="2">
        <v>8.6815999999999995</v>
      </c>
      <c r="E1827" s="2" t="s">
        <v>24</v>
      </c>
      <c r="F1827" s="2">
        <v>8.9599999999999999E-2</v>
      </c>
      <c r="G1827" s="2" t="s">
        <v>25</v>
      </c>
      <c r="H1827" s="3">
        <v>41815</v>
      </c>
      <c r="I1827" s="2">
        <f t="shared" si="28"/>
        <v>1.0895999999999999</v>
      </c>
    </row>
    <row r="1828" spans="1:9">
      <c r="A1828" s="2" t="s">
        <v>1393</v>
      </c>
      <c r="B1828" s="2">
        <v>37000002404</v>
      </c>
      <c r="C1828" s="2">
        <v>0.30155999999999999</v>
      </c>
      <c r="D1828" s="2">
        <v>0.34260000000000002</v>
      </c>
      <c r="E1828" s="2" t="s">
        <v>24</v>
      </c>
      <c r="F1828" s="2">
        <v>0.1361</v>
      </c>
      <c r="G1828" s="2" t="s">
        <v>25</v>
      </c>
      <c r="H1828" s="3">
        <v>41815</v>
      </c>
      <c r="I1828" s="2">
        <f t="shared" si="28"/>
        <v>1.1360999999999999</v>
      </c>
    </row>
    <row r="1829" spans="1:9">
      <c r="A1829" s="2" t="s">
        <v>1394</v>
      </c>
      <c r="B1829" s="2">
        <v>37000058723</v>
      </c>
      <c r="C1829" s="2">
        <v>2.2349999999999998E-2</v>
      </c>
      <c r="D1829" s="2">
        <v>2.5669999999999998E-2</v>
      </c>
      <c r="E1829" s="2" t="s">
        <v>24</v>
      </c>
      <c r="F1829" s="2">
        <v>0.14849999999999999</v>
      </c>
      <c r="G1829" s="2" t="s">
        <v>25</v>
      </c>
      <c r="H1829" s="3">
        <v>41815</v>
      </c>
      <c r="I1829" s="2">
        <f t="shared" si="28"/>
        <v>1.1485000000000001</v>
      </c>
    </row>
    <row r="1830" spans="1:9">
      <c r="A1830" s="2" t="s">
        <v>1395</v>
      </c>
      <c r="B1830" s="2">
        <v>37000002304</v>
      </c>
      <c r="C1830" s="2">
        <v>0.30185000000000001</v>
      </c>
      <c r="D1830" s="2">
        <v>0.34215000000000001</v>
      </c>
      <c r="E1830" s="2" t="s">
        <v>24</v>
      </c>
      <c r="F1830" s="2">
        <v>0.13350000000000001</v>
      </c>
      <c r="G1830" s="2" t="s">
        <v>25</v>
      </c>
      <c r="H1830" s="3">
        <v>41815</v>
      </c>
      <c r="I1830" s="2">
        <f t="shared" si="28"/>
        <v>1.1335</v>
      </c>
    </row>
    <row r="1831" spans="1:9">
      <c r="A1831" s="2" t="s">
        <v>1396</v>
      </c>
      <c r="B1831" s="2">
        <v>37000001310</v>
      </c>
      <c r="C1831" s="2">
        <v>1.162E-2</v>
      </c>
      <c r="D1831" s="2">
        <v>1.336E-2</v>
      </c>
      <c r="E1831" s="2" t="s">
        <v>24</v>
      </c>
      <c r="F1831" s="2">
        <v>0.1497</v>
      </c>
      <c r="G1831" s="2" t="s">
        <v>25</v>
      </c>
      <c r="H1831" s="3">
        <v>41815</v>
      </c>
      <c r="I1831" s="2">
        <f t="shared" si="28"/>
        <v>1.1496999999999999</v>
      </c>
    </row>
    <row r="1832" spans="1:9">
      <c r="A1832" s="2" t="s">
        <v>1396</v>
      </c>
      <c r="B1832" s="2">
        <v>37000002305</v>
      </c>
      <c r="C1832" s="2">
        <v>1.485E-2</v>
      </c>
      <c r="D1832" s="2">
        <v>1.6449999999999999E-2</v>
      </c>
      <c r="E1832" s="2" t="s">
        <v>24</v>
      </c>
      <c r="F1832" s="2">
        <v>0.1077</v>
      </c>
      <c r="G1832" s="2" t="s">
        <v>25</v>
      </c>
      <c r="H1832" s="3">
        <v>41815</v>
      </c>
      <c r="I1832" s="2">
        <f t="shared" si="28"/>
        <v>1.1076999999999999</v>
      </c>
    </row>
    <row r="1833" spans="1:9">
      <c r="A1833" s="2" t="s">
        <v>1396</v>
      </c>
      <c r="B1833" s="2">
        <v>37000002306</v>
      </c>
      <c r="C1833" s="2">
        <v>1.227E-2</v>
      </c>
      <c r="D1833" s="2">
        <v>1.396E-2</v>
      </c>
      <c r="E1833" s="2" t="s">
        <v>24</v>
      </c>
      <c r="F1833" s="2">
        <v>0.13769999999999999</v>
      </c>
      <c r="G1833" s="2" t="s">
        <v>25</v>
      </c>
      <c r="H1833" s="3">
        <v>41815</v>
      </c>
      <c r="I1833" s="2">
        <f t="shared" si="28"/>
        <v>1.1376999999999999</v>
      </c>
    </row>
    <row r="1834" spans="1:9">
      <c r="A1834" s="2" t="s">
        <v>1396</v>
      </c>
      <c r="B1834" s="2">
        <v>37000002307</v>
      </c>
      <c r="C1834" s="2">
        <v>1.014E-2</v>
      </c>
      <c r="D1834" s="2">
        <v>1.1650000000000001E-2</v>
      </c>
      <c r="E1834" s="2" t="s">
        <v>24</v>
      </c>
      <c r="F1834" s="2">
        <v>0.1489</v>
      </c>
      <c r="G1834" s="2" t="s">
        <v>25</v>
      </c>
      <c r="H1834" s="3">
        <v>41815</v>
      </c>
      <c r="I1834" s="2">
        <f t="shared" si="28"/>
        <v>1.1489</v>
      </c>
    </row>
    <row r="1835" spans="1:9">
      <c r="A1835" s="2" t="s">
        <v>1396</v>
      </c>
      <c r="B1835" s="2">
        <v>37000002401</v>
      </c>
      <c r="C1835" s="2">
        <v>3.023E-2</v>
      </c>
      <c r="D1835" s="2">
        <v>3.3480000000000003E-2</v>
      </c>
      <c r="E1835" s="2" t="s">
        <v>24</v>
      </c>
      <c r="F1835" s="2">
        <v>0.1075</v>
      </c>
      <c r="G1835" s="2" t="s">
        <v>25</v>
      </c>
      <c r="H1835" s="3">
        <v>41815</v>
      </c>
      <c r="I1835" s="2">
        <f t="shared" si="28"/>
        <v>1.1074999999999999</v>
      </c>
    </row>
    <row r="1836" spans="1:9">
      <c r="A1836" s="2" t="s">
        <v>1396</v>
      </c>
      <c r="B1836" s="2">
        <v>37000002402</v>
      </c>
      <c r="C1836" s="2">
        <v>2.5139999999999999E-2</v>
      </c>
      <c r="D1836" s="2">
        <v>2.8590000000000001E-2</v>
      </c>
      <c r="E1836" s="2" t="s">
        <v>24</v>
      </c>
      <c r="F1836" s="2">
        <v>0.13719999999999999</v>
      </c>
      <c r="G1836" s="2" t="s">
        <v>25</v>
      </c>
      <c r="H1836" s="3">
        <v>41815</v>
      </c>
      <c r="I1836" s="2">
        <f t="shared" si="28"/>
        <v>1.1372</v>
      </c>
    </row>
    <row r="1837" spans="1:9">
      <c r="A1837" s="2" t="s">
        <v>1396</v>
      </c>
      <c r="B1837" s="2">
        <v>37000002406</v>
      </c>
      <c r="C1837" s="2">
        <v>2.1870000000000001E-2</v>
      </c>
      <c r="D1837" s="2">
        <v>2.511E-2</v>
      </c>
      <c r="E1837" s="2" t="s">
        <v>24</v>
      </c>
      <c r="F1837" s="2">
        <v>0.14810000000000001</v>
      </c>
      <c r="G1837" s="2" t="s">
        <v>25</v>
      </c>
      <c r="H1837" s="3">
        <v>41815</v>
      </c>
      <c r="I1837" s="2">
        <f t="shared" si="28"/>
        <v>1.1480999999999999</v>
      </c>
    </row>
    <row r="1838" spans="1:9">
      <c r="A1838" s="2" t="s">
        <v>1396</v>
      </c>
      <c r="B1838" s="2">
        <v>37000002408</v>
      </c>
      <c r="C1838" s="2">
        <v>3.4340000000000002E-2</v>
      </c>
      <c r="D1838" s="2">
        <v>3.805E-2</v>
      </c>
      <c r="E1838" s="2" t="s">
        <v>24</v>
      </c>
      <c r="F1838" s="2">
        <v>0.108</v>
      </c>
      <c r="G1838" s="2" t="s">
        <v>25</v>
      </c>
      <c r="H1838" s="3">
        <v>41815</v>
      </c>
      <c r="I1838" s="2">
        <f t="shared" si="28"/>
        <v>1.1080000000000001</v>
      </c>
    </row>
    <row r="1839" spans="1:9">
      <c r="A1839" s="2" t="s">
        <v>1396</v>
      </c>
      <c r="B1839" s="2">
        <v>37000045309</v>
      </c>
      <c r="C1839" s="2">
        <v>1.6070000000000001E-2</v>
      </c>
      <c r="D1839" s="2">
        <v>1.8290000000000001E-2</v>
      </c>
      <c r="E1839" s="2" t="s">
        <v>24</v>
      </c>
      <c r="F1839" s="2">
        <v>0.1381</v>
      </c>
      <c r="G1839" s="2" t="s">
        <v>25</v>
      </c>
      <c r="H1839" s="3">
        <v>41815</v>
      </c>
      <c r="I1839" s="2">
        <f t="shared" si="28"/>
        <v>1.1381000000000001</v>
      </c>
    </row>
    <row r="1840" spans="1:9">
      <c r="A1840" s="2" t="s">
        <v>1397</v>
      </c>
      <c r="B1840" s="2">
        <v>63824019120</v>
      </c>
      <c r="C1840" s="2">
        <v>0.46344000000000002</v>
      </c>
      <c r="D1840" s="2">
        <v>0.47689999999999999</v>
      </c>
      <c r="E1840" s="2" t="s">
        <v>24</v>
      </c>
      <c r="F1840" s="2">
        <v>2.9000000000000001E-2</v>
      </c>
      <c r="G1840" s="2" t="s">
        <v>25</v>
      </c>
      <c r="H1840" s="3">
        <v>41815</v>
      </c>
      <c r="I1840" s="2">
        <f t="shared" si="28"/>
        <v>1.0289999999999999</v>
      </c>
    </row>
    <row r="1841" spans="1:9">
      <c r="A1841" s="2" t="s">
        <v>1398</v>
      </c>
      <c r="B1841" s="2">
        <v>63824019220</v>
      </c>
      <c r="C1841" s="2">
        <v>0.46344000000000002</v>
      </c>
      <c r="D1841" s="2">
        <v>0.47689999999999999</v>
      </c>
      <c r="E1841" s="2" t="s">
        <v>24</v>
      </c>
      <c r="F1841" s="2">
        <v>2.9000000000000001E-2</v>
      </c>
      <c r="G1841" s="2" t="s">
        <v>25</v>
      </c>
      <c r="H1841" s="3">
        <v>41815</v>
      </c>
      <c r="I1841" s="2">
        <f t="shared" si="28"/>
        <v>1.0289999999999999</v>
      </c>
    </row>
    <row r="1842" spans="1:9">
      <c r="A1842" s="2" t="s">
        <v>28</v>
      </c>
      <c r="B1842" s="2">
        <v>4035730</v>
      </c>
      <c r="C1842" s="2">
        <v>1504.873</v>
      </c>
      <c r="D1842" s="2">
        <v>1610.2141099999999</v>
      </c>
      <c r="E1842" s="2" t="s">
        <v>24</v>
      </c>
      <c r="F1842" s="2">
        <v>7.0000000000000007E-2</v>
      </c>
      <c r="G1842" s="2" t="s">
        <v>25</v>
      </c>
      <c r="H1842" s="3">
        <v>41815</v>
      </c>
      <c r="I1842" s="2">
        <f t="shared" si="28"/>
        <v>1.07</v>
      </c>
    </row>
    <row r="1843" spans="1:9">
      <c r="A1843" s="2" t="s">
        <v>29</v>
      </c>
      <c r="B1843" s="2">
        <v>4036530</v>
      </c>
      <c r="C1843" s="2">
        <v>1500.2473</v>
      </c>
      <c r="D1843" s="2">
        <v>1605.2646099999999</v>
      </c>
      <c r="E1843" s="2" t="s">
        <v>24</v>
      </c>
      <c r="F1843" s="2">
        <v>7.0000000000000007E-2</v>
      </c>
      <c r="G1843" s="2" t="s">
        <v>25</v>
      </c>
      <c r="H1843" s="3">
        <v>41815</v>
      </c>
      <c r="I1843" s="2">
        <f t="shared" si="28"/>
        <v>1.07</v>
      </c>
    </row>
    <row r="1844" spans="1:9">
      <c r="A1844" s="2" t="s">
        <v>172</v>
      </c>
      <c r="B1844" s="2">
        <v>2322730</v>
      </c>
      <c r="C1844" s="2">
        <v>7.1195000000000004</v>
      </c>
      <c r="D1844" s="2">
        <v>7.7632500000000002</v>
      </c>
      <c r="E1844" s="2" t="s">
        <v>24</v>
      </c>
      <c r="F1844" s="2">
        <v>9.0399999999999994E-2</v>
      </c>
      <c r="G1844" s="2" t="s">
        <v>25</v>
      </c>
      <c r="H1844" s="3">
        <v>41815</v>
      </c>
      <c r="I1844" s="2">
        <f t="shared" si="28"/>
        <v>1.0904</v>
      </c>
    </row>
    <row r="1845" spans="1:9">
      <c r="A1845" s="2" t="s">
        <v>173</v>
      </c>
      <c r="B1845" s="2">
        <v>2325130</v>
      </c>
      <c r="C1845" s="2">
        <v>8.4427299999999992</v>
      </c>
      <c r="D1845" s="2">
        <v>9.2005499999999998</v>
      </c>
      <c r="E1845" s="2" t="s">
        <v>24</v>
      </c>
      <c r="F1845" s="2">
        <v>8.9800000000000005E-2</v>
      </c>
      <c r="G1845" s="2" t="s">
        <v>25</v>
      </c>
      <c r="H1845" s="3">
        <v>41815</v>
      </c>
      <c r="I1845" s="2">
        <f t="shared" si="28"/>
        <v>1.0898000000000001</v>
      </c>
    </row>
    <row r="1846" spans="1:9">
      <c r="A1846" s="2" t="s">
        <v>174</v>
      </c>
      <c r="B1846" s="2">
        <v>2323830</v>
      </c>
      <c r="C1846" s="2">
        <v>7.1690300000000002</v>
      </c>
      <c r="D1846" s="2">
        <v>7.8172600000000001</v>
      </c>
      <c r="E1846" s="2" t="s">
        <v>24</v>
      </c>
      <c r="F1846" s="2">
        <v>9.0399999999999994E-2</v>
      </c>
      <c r="G1846" s="2" t="s">
        <v>25</v>
      </c>
      <c r="H1846" s="3">
        <v>41815</v>
      </c>
      <c r="I1846" s="2">
        <f t="shared" si="28"/>
        <v>1.0904</v>
      </c>
    </row>
    <row r="1847" spans="1:9">
      <c r="A1847" s="2" t="s">
        <v>175</v>
      </c>
      <c r="B1847" s="2">
        <v>2322830</v>
      </c>
      <c r="C1847" s="2">
        <v>7.2182899999999997</v>
      </c>
      <c r="D1847" s="2">
        <v>7.8709699999999998</v>
      </c>
      <c r="E1847" s="2" t="s">
        <v>24</v>
      </c>
      <c r="F1847" s="2">
        <v>9.0399999999999994E-2</v>
      </c>
      <c r="G1847" s="2" t="s">
        <v>25</v>
      </c>
      <c r="H1847" s="3">
        <v>41815</v>
      </c>
      <c r="I1847" s="2">
        <f t="shared" si="28"/>
        <v>1.0904</v>
      </c>
    </row>
    <row r="1848" spans="1:9">
      <c r="A1848" s="2" t="s">
        <v>176</v>
      </c>
      <c r="B1848" s="2">
        <v>2322930</v>
      </c>
      <c r="C1848" s="2">
        <v>7.79244</v>
      </c>
      <c r="D1848" s="2">
        <v>8.4946900000000003</v>
      </c>
      <c r="E1848" s="2" t="s">
        <v>24</v>
      </c>
      <c r="F1848" s="2">
        <v>9.01E-2</v>
      </c>
      <c r="G1848" s="2" t="s">
        <v>25</v>
      </c>
      <c r="H1848" s="3">
        <v>41815</v>
      </c>
      <c r="I1848" s="2">
        <f t="shared" si="28"/>
        <v>1.0901000000000001</v>
      </c>
    </row>
    <row r="1849" spans="1:9">
      <c r="A1849" s="2" t="s">
        <v>177</v>
      </c>
      <c r="B1849" s="2">
        <v>2323930</v>
      </c>
      <c r="C1849" s="2">
        <v>7.7604899999999999</v>
      </c>
      <c r="D1849" s="2">
        <v>8.4598600000000008</v>
      </c>
      <c r="E1849" s="2" t="s">
        <v>24</v>
      </c>
      <c r="F1849" s="2">
        <v>9.01E-2</v>
      </c>
      <c r="G1849" s="2" t="s">
        <v>25</v>
      </c>
      <c r="H1849" s="3">
        <v>41815</v>
      </c>
      <c r="I1849" s="2">
        <f t="shared" si="28"/>
        <v>1.0901000000000001</v>
      </c>
    </row>
    <row r="1850" spans="1:9">
      <c r="A1850" s="2" t="s">
        <v>178</v>
      </c>
      <c r="B1850" s="2">
        <v>2325030</v>
      </c>
      <c r="C1850" s="2">
        <v>8.4206599999999998</v>
      </c>
      <c r="D1850" s="2">
        <v>9.1765000000000008</v>
      </c>
      <c r="E1850" s="2" t="s">
        <v>24</v>
      </c>
      <c r="F1850" s="2">
        <v>8.9800000000000005E-2</v>
      </c>
      <c r="G1850" s="2" t="s">
        <v>25</v>
      </c>
      <c r="H1850" s="3">
        <v>41815</v>
      </c>
      <c r="I1850" s="2">
        <f t="shared" si="28"/>
        <v>1.0898000000000001</v>
      </c>
    </row>
    <row r="1851" spans="1:9">
      <c r="A1851" s="2" t="s">
        <v>1399</v>
      </c>
      <c r="B1851" s="2">
        <v>37000081008</v>
      </c>
      <c r="C1851" s="2">
        <v>2.792E-2</v>
      </c>
      <c r="D1851" s="2">
        <v>3.108E-2</v>
      </c>
      <c r="E1851" s="2" t="s">
        <v>24</v>
      </c>
      <c r="F1851" s="2">
        <v>0.1132</v>
      </c>
      <c r="G1851" s="2" t="s">
        <v>25</v>
      </c>
      <c r="H1851" s="3">
        <v>41815</v>
      </c>
      <c r="I1851" s="2">
        <f t="shared" si="28"/>
        <v>1.1132</v>
      </c>
    </row>
    <row r="1852" spans="1:9">
      <c r="A1852" s="2" t="s">
        <v>1399</v>
      </c>
      <c r="B1852" s="2">
        <v>37000081112</v>
      </c>
      <c r="C1852" s="2">
        <v>0.46344000000000002</v>
      </c>
      <c r="D1852" s="2">
        <v>0.47689999999999999</v>
      </c>
      <c r="E1852" s="2" t="s">
        <v>24</v>
      </c>
      <c r="F1852" s="2">
        <v>2.9000000000000001E-2</v>
      </c>
      <c r="G1852" s="2" t="s">
        <v>25</v>
      </c>
      <c r="H1852" s="3">
        <v>41815</v>
      </c>
      <c r="I1852" s="2">
        <f t="shared" si="28"/>
        <v>1.0289999999999999</v>
      </c>
    </row>
    <row r="1853" spans="1:9">
      <c r="A1853" s="2" t="s">
        <v>1400</v>
      </c>
      <c r="B1853" s="2">
        <v>37000081208</v>
      </c>
      <c r="C1853" s="2">
        <v>2.5649999999999999E-2</v>
      </c>
      <c r="D1853" s="2">
        <v>2.8559999999999999E-2</v>
      </c>
      <c r="E1853" s="2" t="s">
        <v>24</v>
      </c>
      <c r="F1853" s="2">
        <v>0.1135</v>
      </c>
      <c r="G1853" s="2" t="s">
        <v>25</v>
      </c>
      <c r="H1853" s="3">
        <v>41815</v>
      </c>
      <c r="I1853" s="2">
        <f t="shared" si="28"/>
        <v>1.1134999999999999</v>
      </c>
    </row>
    <row r="1854" spans="1:9">
      <c r="A1854" s="2" t="s">
        <v>185</v>
      </c>
      <c r="B1854" s="2">
        <v>52609000105</v>
      </c>
      <c r="C1854" s="2">
        <v>8.8513500000000001</v>
      </c>
      <c r="D1854" s="2">
        <v>9.2053200000000004</v>
      </c>
      <c r="E1854" s="2" t="s">
        <v>24</v>
      </c>
      <c r="F1854" s="2">
        <v>0.04</v>
      </c>
      <c r="G1854" s="2" t="s">
        <v>25</v>
      </c>
      <c r="H1854" s="3">
        <v>41822</v>
      </c>
      <c r="I1854" s="2">
        <f t="shared" si="28"/>
        <v>1.04</v>
      </c>
    </row>
    <row r="1855" spans="1:9">
      <c r="A1855" s="2" t="s">
        <v>1401</v>
      </c>
      <c r="B1855" s="2">
        <v>67200050</v>
      </c>
      <c r="C1855" s="2">
        <v>0.11146</v>
      </c>
      <c r="D1855" s="2">
        <v>0.11278000000000001</v>
      </c>
      <c r="E1855" s="2" t="s">
        <v>24</v>
      </c>
      <c r="F1855" s="2">
        <v>1.18E-2</v>
      </c>
      <c r="G1855" s="2" t="s">
        <v>25</v>
      </c>
      <c r="H1855" s="3">
        <v>41822</v>
      </c>
      <c r="I1855" s="2">
        <f t="shared" si="28"/>
        <v>1.0118</v>
      </c>
    </row>
    <row r="1856" spans="1:9">
      <c r="A1856" s="2" t="s">
        <v>1402</v>
      </c>
      <c r="B1856" s="2">
        <v>67627016</v>
      </c>
      <c r="C1856" s="2">
        <v>0.11146</v>
      </c>
      <c r="D1856" s="2">
        <v>0.11278000000000001</v>
      </c>
      <c r="E1856" s="2" t="s">
        <v>24</v>
      </c>
      <c r="F1856" s="2">
        <v>1.18E-2</v>
      </c>
      <c r="G1856" s="2" t="s">
        <v>25</v>
      </c>
      <c r="H1856" s="3">
        <v>41822</v>
      </c>
      <c r="I1856" s="2">
        <f t="shared" si="28"/>
        <v>1.0118</v>
      </c>
    </row>
    <row r="1857" spans="1:9">
      <c r="A1857" s="2" t="s">
        <v>1403</v>
      </c>
      <c r="B1857" s="2">
        <v>67202124</v>
      </c>
      <c r="C1857" s="2">
        <v>0.11146</v>
      </c>
      <c r="D1857" s="2">
        <v>0.11278000000000001</v>
      </c>
      <c r="E1857" s="2" t="s">
        <v>24</v>
      </c>
      <c r="F1857" s="2">
        <v>1.18E-2</v>
      </c>
      <c r="G1857" s="2" t="s">
        <v>25</v>
      </c>
      <c r="H1857" s="3">
        <v>41822</v>
      </c>
      <c r="I1857" s="2">
        <f t="shared" si="28"/>
        <v>1.0118</v>
      </c>
    </row>
    <row r="1858" spans="1:9">
      <c r="A1858" s="2" t="s">
        <v>1404</v>
      </c>
      <c r="B1858" s="2">
        <v>67203008</v>
      </c>
      <c r="C1858" s="2">
        <v>0.11146</v>
      </c>
      <c r="D1858" s="2">
        <v>0.11278000000000001</v>
      </c>
      <c r="E1858" s="2" t="s">
        <v>24</v>
      </c>
      <c r="F1858" s="2">
        <v>1.18E-2</v>
      </c>
      <c r="G1858" s="2" t="s">
        <v>25</v>
      </c>
      <c r="H1858" s="3">
        <v>41822</v>
      </c>
      <c r="I1858" s="2">
        <f t="shared" si="28"/>
        <v>1.0118</v>
      </c>
    </row>
    <row r="1859" spans="1:9">
      <c r="A1859" s="2" t="s">
        <v>1405</v>
      </c>
      <c r="B1859" s="2">
        <v>67634120</v>
      </c>
      <c r="C1859" s="2">
        <v>0.11146</v>
      </c>
      <c r="D1859" s="2">
        <v>0.11278000000000001</v>
      </c>
      <c r="E1859" s="2" t="s">
        <v>24</v>
      </c>
      <c r="F1859" s="2">
        <v>1.18E-2</v>
      </c>
      <c r="G1859" s="2" t="s">
        <v>25</v>
      </c>
      <c r="H1859" s="3">
        <v>41822</v>
      </c>
      <c r="I1859" s="2">
        <f t="shared" ref="I1859:I1922" si="29">1+F1859</f>
        <v>1.0118</v>
      </c>
    </row>
    <row r="1860" spans="1:9">
      <c r="A1860" s="2" t="s">
        <v>1406</v>
      </c>
      <c r="B1860" s="2">
        <v>67203908</v>
      </c>
      <c r="C1860" s="2">
        <v>0.11146</v>
      </c>
      <c r="D1860" s="2">
        <v>0.11278000000000001</v>
      </c>
      <c r="E1860" s="2" t="s">
        <v>24</v>
      </c>
      <c r="F1860" s="2">
        <v>1.18E-2</v>
      </c>
      <c r="G1860" s="2" t="s">
        <v>25</v>
      </c>
      <c r="H1860" s="3">
        <v>41822</v>
      </c>
      <c r="I1860" s="2">
        <f t="shared" si="29"/>
        <v>1.0118</v>
      </c>
    </row>
    <row r="1861" spans="1:9">
      <c r="A1861" s="2" t="s">
        <v>1407</v>
      </c>
      <c r="B1861" s="2">
        <v>67203524</v>
      </c>
      <c r="C1861" s="2">
        <v>0.11146</v>
      </c>
      <c r="D1861" s="2">
        <v>0.11278000000000001</v>
      </c>
      <c r="E1861" s="2" t="s">
        <v>24</v>
      </c>
      <c r="F1861" s="2">
        <v>1.18E-2</v>
      </c>
      <c r="G1861" s="2" t="s">
        <v>25</v>
      </c>
      <c r="H1861" s="3">
        <v>41822</v>
      </c>
      <c r="I1861" s="2">
        <f t="shared" si="29"/>
        <v>1.0118</v>
      </c>
    </row>
    <row r="1862" spans="1:9">
      <c r="A1862" s="2" t="s">
        <v>1408</v>
      </c>
      <c r="B1862" s="2">
        <v>67203777</v>
      </c>
      <c r="C1862" s="2">
        <v>0.11146</v>
      </c>
      <c r="D1862" s="2">
        <v>0.11278000000000001</v>
      </c>
      <c r="E1862" s="2" t="s">
        <v>24</v>
      </c>
      <c r="F1862" s="2">
        <v>1.18E-2</v>
      </c>
      <c r="G1862" s="2" t="s">
        <v>25</v>
      </c>
      <c r="H1862" s="3">
        <v>41822</v>
      </c>
      <c r="I1862" s="2">
        <f t="shared" si="29"/>
        <v>1.0118</v>
      </c>
    </row>
    <row r="1863" spans="1:9">
      <c r="A1863" s="2" t="s">
        <v>1409</v>
      </c>
      <c r="B1863" s="2">
        <v>76299042285</v>
      </c>
      <c r="C1863" s="2">
        <v>12.77225</v>
      </c>
      <c r="D1863" s="2">
        <v>14.03708</v>
      </c>
      <c r="E1863" s="2" t="s">
        <v>24</v>
      </c>
      <c r="F1863" s="2">
        <v>9.9000000000000005E-2</v>
      </c>
      <c r="G1863" s="2" t="s">
        <v>25</v>
      </c>
      <c r="H1863" s="3">
        <v>41822</v>
      </c>
      <c r="I1863" s="2">
        <f t="shared" si="29"/>
        <v>1.099</v>
      </c>
    </row>
    <row r="1864" spans="1:9">
      <c r="A1864" s="2" t="s">
        <v>1410</v>
      </c>
      <c r="B1864" s="2">
        <v>76299042085</v>
      </c>
      <c r="C1864" s="2">
        <v>12.98701</v>
      </c>
      <c r="D1864" s="2">
        <v>14.273020000000001</v>
      </c>
      <c r="E1864" s="2" t="s">
        <v>24</v>
      </c>
      <c r="F1864" s="2">
        <v>9.9000000000000005E-2</v>
      </c>
      <c r="G1864" s="2" t="s">
        <v>25</v>
      </c>
      <c r="H1864" s="3">
        <v>41822</v>
      </c>
      <c r="I1864" s="2">
        <f t="shared" si="29"/>
        <v>1.099</v>
      </c>
    </row>
    <row r="1865" spans="1:9">
      <c r="A1865" s="2" t="s">
        <v>395</v>
      </c>
      <c r="B1865" s="2">
        <v>173079101</v>
      </c>
      <c r="C1865" s="2">
        <v>12.77225</v>
      </c>
      <c r="D1865" s="2">
        <v>14.03708</v>
      </c>
      <c r="E1865" s="2" t="s">
        <v>24</v>
      </c>
      <c r="F1865" s="2">
        <v>9.9000000000000005E-2</v>
      </c>
      <c r="G1865" s="2" t="s">
        <v>25</v>
      </c>
      <c r="H1865" s="3">
        <v>41822</v>
      </c>
      <c r="I1865" s="2">
        <f t="shared" si="29"/>
        <v>1.099</v>
      </c>
    </row>
    <row r="1866" spans="1:9">
      <c r="A1866" s="2" t="s">
        <v>396</v>
      </c>
      <c r="B1866" s="2">
        <v>173079001</v>
      </c>
      <c r="C1866" s="2">
        <v>12.98701</v>
      </c>
      <c r="D1866" s="2">
        <v>14.273020000000001</v>
      </c>
      <c r="E1866" s="2" t="s">
        <v>24</v>
      </c>
      <c r="F1866" s="2">
        <v>9.9000000000000005E-2</v>
      </c>
      <c r="G1866" s="2" t="s">
        <v>25</v>
      </c>
      <c r="H1866" s="3">
        <v>41822</v>
      </c>
      <c r="I1866" s="2">
        <f t="shared" si="29"/>
        <v>1.099</v>
      </c>
    </row>
    <row r="1867" spans="1:9">
      <c r="A1867" s="2" t="s">
        <v>1411</v>
      </c>
      <c r="B1867" s="2">
        <v>53687100</v>
      </c>
      <c r="C1867" s="2">
        <v>238.63200000000001</v>
      </c>
      <c r="D1867" s="2">
        <v>250.79507000000001</v>
      </c>
      <c r="E1867" s="2" t="s">
        <v>24</v>
      </c>
      <c r="F1867" s="2">
        <v>5.0999999999999997E-2</v>
      </c>
      <c r="G1867" s="2" t="s">
        <v>25</v>
      </c>
      <c r="H1867" s="3">
        <v>41822</v>
      </c>
      <c r="I1867" s="2">
        <f t="shared" si="29"/>
        <v>1.0509999999999999</v>
      </c>
    </row>
    <row r="1868" spans="1:9">
      <c r="A1868" s="2" t="s">
        <v>39</v>
      </c>
      <c r="B1868" s="2">
        <v>310021020</v>
      </c>
      <c r="C1868" s="2">
        <v>58.601900000000001</v>
      </c>
      <c r="D1868" s="2">
        <v>64.462670000000003</v>
      </c>
      <c r="E1868" s="2" t="s">
        <v>24</v>
      </c>
      <c r="F1868" s="2">
        <v>0.1</v>
      </c>
      <c r="G1868" s="2" t="s">
        <v>25</v>
      </c>
      <c r="H1868" s="3">
        <v>41822</v>
      </c>
      <c r="I1868" s="2">
        <f t="shared" si="29"/>
        <v>1.1000000000000001</v>
      </c>
    </row>
    <row r="1869" spans="1:9">
      <c r="A1869" s="2" t="s">
        <v>41</v>
      </c>
      <c r="B1869" s="2">
        <v>310021125</v>
      </c>
      <c r="C1869" s="2">
        <v>59.751339999999999</v>
      </c>
      <c r="D1869" s="2">
        <v>65.725279999999998</v>
      </c>
      <c r="E1869" s="2" t="s">
        <v>24</v>
      </c>
      <c r="F1869" s="2">
        <v>0.1</v>
      </c>
      <c r="G1869" s="2" t="s">
        <v>25</v>
      </c>
      <c r="H1869" s="3">
        <v>41822</v>
      </c>
      <c r="I1869" s="2">
        <f t="shared" si="29"/>
        <v>1.1000000000000001</v>
      </c>
    </row>
    <row r="1870" spans="1:9">
      <c r="A1870" s="2" t="s">
        <v>42</v>
      </c>
      <c r="B1870" s="2">
        <v>64896069151</v>
      </c>
      <c r="C1870" s="2">
        <v>59.277679999999997</v>
      </c>
      <c r="D1870" s="2">
        <v>65.206040000000002</v>
      </c>
      <c r="E1870" s="2" t="s">
        <v>24</v>
      </c>
      <c r="F1870" s="2">
        <v>0.1</v>
      </c>
      <c r="G1870" s="2" t="s">
        <v>25</v>
      </c>
      <c r="H1870" s="3">
        <v>41822</v>
      </c>
      <c r="I1870" s="2">
        <f t="shared" si="29"/>
        <v>1.1000000000000001</v>
      </c>
    </row>
    <row r="1871" spans="1:9">
      <c r="A1871" s="2" t="s">
        <v>43</v>
      </c>
      <c r="B1871" s="2">
        <v>64896069250</v>
      </c>
      <c r="C1871" s="2">
        <v>61.635489999999997</v>
      </c>
      <c r="D1871" s="2">
        <v>67.797809999999998</v>
      </c>
      <c r="E1871" s="2" t="s">
        <v>24</v>
      </c>
      <c r="F1871" s="2">
        <v>0.1</v>
      </c>
      <c r="G1871" s="2" t="s">
        <v>25</v>
      </c>
      <c r="H1871" s="3">
        <v>41822</v>
      </c>
      <c r="I1871" s="2">
        <f t="shared" si="29"/>
        <v>1.1000000000000001</v>
      </c>
    </row>
    <row r="1872" spans="1:9">
      <c r="A1872" s="2" t="s">
        <v>672</v>
      </c>
      <c r="B1872" s="2">
        <v>59148001871</v>
      </c>
      <c r="C1872" s="2">
        <v>1076.9413300000001</v>
      </c>
      <c r="D1872" s="2">
        <v>1109.2495699999999</v>
      </c>
      <c r="E1872" s="2" t="s">
        <v>24</v>
      </c>
      <c r="F1872" s="2">
        <v>0.03</v>
      </c>
      <c r="G1872" s="2" t="s">
        <v>25</v>
      </c>
      <c r="H1872" s="3">
        <v>41829</v>
      </c>
      <c r="I1872" s="2">
        <f t="shared" si="29"/>
        <v>1.03</v>
      </c>
    </row>
    <row r="1873" spans="1:9">
      <c r="A1873" s="2" t="s">
        <v>673</v>
      </c>
      <c r="B1873" s="2">
        <v>59148001971</v>
      </c>
      <c r="C1873" s="2">
        <v>1456.06522</v>
      </c>
      <c r="D1873" s="2">
        <v>1499.7471800000001</v>
      </c>
      <c r="E1873" s="2" t="s">
        <v>24</v>
      </c>
      <c r="F1873" s="2">
        <v>0.03</v>
      </c>
      <c r="G1873" s="2" t="s">
        <v>25</v>
      </c>
      <c r="H1873" s="3">
        <v>41829</v>
      </c>
      <c r="I1873" s="2">
        <f t="shared" si="29"/>
        <v>1.03</v>
      </c>
    </row>
    <row r="1874" spans="1:9">
      <c r="A1874" s="2" t="s">
        <v>1412</v>
      </c>
      <c r="B1874" s="2">
        <v>50242013801</v>
      </c>
      <c r="C1874" s="2">
        <v>683.05332999999996</v>
      </c>
      <c r="D1874" s="2">
        <v>724.03652999999997</v>
      </c>
      <c r="E1874" s="2" t="s">
        <v>24</v>
      </c>
      <c r="F1874" s="2">
        <v>0.06</v>
      </c>
      <c r="G1874" s="2" t="s">
        <v>25</v>
      </c>
      <c r="H1874" s="3">
        <v>41829</v>
      </c>
      <c r="I1874" s="2">
        <f t="shared" si="29"/>
        <v>1.06</v>
      </c>
    </row>
    <row r="1875" spans="1:9">
      <c r="A1875" s="2" t="s">
        <v>217</v>
      </c>
      <c r="B1875" s="2">
        <v>74300790</v>
      </c>
      <c r="C1875" s="2">
        <v>6.2618799999999997</v>
      </c>
      <c r="D1875" s="2">
        <v>6.5688399999999998</v>
      </c>
      <c r="E1875" s="2" t="s">
        <v>24</v>
      </c>
      <c r="F1875" s="2">
        <v>4.9000000000000002E-2</v>
      </c>
      <c r="G1875" s="2" t="s">
        <v>25</v>
      </c>
      <c r="H1875" s="3">
        <v>41829</v>
      </c>
      <c r="I1875" s="2">
        <f t="shared" si="29"/>
        <v>1.0489999999999999</v>
      </c>
    </row>
    <row r="1876" spans="1:9">
      <c r="A1876" s="2" t="s">
        <v>218</v>
      </c>
      <c r="B1876" s="2">
        <v>74301090</v>
      </c>
      <c r="C1876" s="2">
        <v>7.3654000000000002</v>
      </c>
      <c r="D1876" s="2">
        <v>7.7263000000000002</v>
      </c>
      <c r="E1876" s="2" t="s">
        <v>24</v>
      </c>
      <c r="F1876" s="2">
        <v>4.9000000000000002E-2</v>
      </c>
      <c r="G1876" s="2" t="s">
        <v>25</v>
      </c>
      <c r="H1876" s="3">
        <v>41829</v>
      </c>
      <c r="I1876" s="2">
        <f t="shared" si="29"/>
        <v>1.0489999999999999</v>
      </c>
    </row>
    <row r="1877" spans="1:9">
      <c r="A1877" s="2" t="s">
        <v>219</v>
      </c>
      <c r="B1877" s="2">
        <v>74300590</v>
      </c>
      <c r="C1877" s="2">
        <v>5.45702</v>
      </c>
      <c r="D1877" s="2">
        <v>5.7242499999999996</v>
      </c>
      <c r="E1877" s="2" t="s">
        <v>24</v>
      </c>
      <c r="F1877" s="2">
        <v>4.9000000000000002E-2</v>
      </c>
      <c r="G1877" s="2" t="s">
        <v>25</v>
      </c>
      <c r="H1877" s="3">
        <v>41829</v>
      </c>
      <c r="I1877" s="2">
        <f t="shared" si="29"/>
        <v>1.0489999999999999</v>
      </c>
    </row>
    <row r="1878" spans="1:9">
      <c r="A1878" s="2" t="s">
        <v>689</v>
      </c>
      <c r="B1878" s="2">
        <v>597000160</v>
      </c>
      <c r="C1878" s="2">
        <v>4.9183899999999996</v>
      </c>
      <c r="D1878" s="2">
        <v>5.4053599999999999</v>
      </c>
      <c r="E1878" s="2" t="s">
        <v>24</v>
      </c>
      <c r="F1878" s="2">
        <v>9.9000000000000005E-2</v>
      </c>
      <c r="G1878" s="2" t="s">
        <v>25</v>
      </c>
      <c r="H1878" s="3">
        <v>41829</v>
      </c>
      <c r="I1878" s="2">
        <f t="shared" si="29"/>
        <v>1.099</v>
      </c>
    </row>
    <row r="1879" spans="1:9">
      <c r="A1879" s="2" t="s">
        <v>220</v>
      </c>
      <c r="B1879" s="2">
        <v>52054055022</v>
      </c>
      <c r="C1879" s="2">
        <v>98.895349999999993</v>
      </c>
      <c r="D1879" s="2">
        <v>108.02325</v>
      </c>
      <c r="E1879" s="2" t="s">
        <v>24</v>
      </c>
      <c r="F1879" s="2">
        <v>9.2299999999999993E-2</v>
      </c>
      <c r="G1879" s="2" t="s">
        <v>25</v>
      </c>
      <c r="H1879" s="3">
        <v>41829</v>
      </c>
      <c r="I1879" s="2">
        <f t="shared" si="29"/>
        <v>1.0923</v>
      </c>
    </row>
    <row r="1880" spans="1:9">
      <c r="A1880" s="2" t="s">
        <v>1413</v>
      </c>
      <c r="B1880" s="2">
        <v>27437010601</v>
      </c>
      <c r="C1880" s="2">
        <v>2.3091699999999999</v>
      </c>
      <c r="D1880" s="2">
        <v>2.54006</v>
      </c>
      <c r="E1880" s="2" t="s">
        <v>24</v>
      </c>
      <c r="F1880" s="2">
        <v>0.1</v>
      </c>
      <c r="G1880" s="2" t="s">
        <v>25</v>
      </c>
      <c r="H1880" s="3">
        <v>41829</v>
      </c>
      <c r="I1880" s="2">
        <f t="shared" si="29"/>
        <v>1.1000000000000001</v>
      </c>
    </row>
    <row r="1881" spans="1:9">
      <c r="A1881" s="2" t="s">
        <v>691</v>
      </c>
      <c r="B1881" s="2">
        <v>7518022</v>
      </c>
      <c r="C1881" s="2">
        <v>7.5834400000000004</v>
      </c>
      <c r="D1881" s="2">
        <v>8.2660999999999998</v>
      </c>
      <c r="E1881" s="2" t="s">
        <v>24</v>
      </c>
      <c r="F1881" s="2">
        <v>0.09</v>
      </c>
      <c r="G1881" s="2" t="s">
        <v>25</v>
      </c>
      <c r="H1881" s="3">
        <v>41829</v>
      </c>
      <c r="I1881" s="2">
        <f t="shared" si="29"/>
        <v>1.0900000000000001</v>
      </c>
    </row>
    <row r="1882" spans="1:9">
      <c r="A1882" s="2" t="s">
        <v>691</v>
      </c>
      <c r="B1882" s="2">
        <v>7518025</v>
      </c>
      <c r="C1882" s="2">
        <v>7.3416100000000002</v>
      </c>
      <c r="D1882" s="2">
        <v>8.0023599999999995</v>
      </c>
      <c r="E1882" s="2" t="s">
        <v>24</v>
      </c>
      <c r="F1882" s="2">
        <v>0.09</v>
      </c>
      <c r="G1882" s="2" t="s">
        <v>25</v>
      </c>
      <c r="H1882" s="3">
        <v>41829</v>
      </c>
      <c r="I1882" s="2">
        <f t="shared" si="29"/>
        <v>1.0900000000000001</v>
      </c>
    </row>
    <row r="1883" spans="1:9">
      <c r="A1883" s="2" t="s">
        <v>229</v>
      </c>
      <c r="B1883" s="2">
        <v>63459070060</v>
      </c>
      <c r="C1883" s="2">
        <v>21.263559999999998</v>
      </c>
      <c r="D1883" s="2">
        <v>22.523</v>
      </c>
      <c r="E1883" s="2" t="s">
        <v>24</v>
      </c>
      <c r="F1883" s="2">
        <v>5.9200000000000003E-2</v>
      </c>
      <c r="G1883" s="2" t="s">
        <v>25</v>
      </c>
      <c r="H1883" s="3">
        <v>41829</v>
      </c>
      <c r="I1883" s="2">
        <f t="shared" si="29"/>
        <v>1.0591999999999999</v>
      </c>
    </row>
    <row r="1884" spans="1:9">
      <c r="A1884" s="2" t="s">
        <v>1414</v>
      </c>
      <c r="B1884" s="2">
        <v>63459070160</v>
      </c>
      <c r="C1884" s="2">
        <v>21.548760000000001</v>
      </c>
      <c r="D1884" s="2">
        <v>22.825099999999999</v>
      </c>
      <c r="E1884" s="2" t="s">
        <v>24</v>
      </c>
      <c r="F1884" s="2">
        <v>5.9200000000000003E-2</v>
      </c>
      <c r="G1884" s="2" t="s">
        <v>25</v>
      </c>
      <c r="H1884" s="3">
        <v>41829</v>
      </c>
      <c r="I1884" s="2">
        <f t="shared" si="29"/>
        <v>1.0591999999999999</v>
      </c>
    </row>
    <row r="1885" spans="1:9">
      <c r="A1885" s="2" t="s">
        <v>1415</v>
      </c>
      <c r="B1885" s="2">
        <v>51846233</v>
      </c>
      <c r="C1885" s="2">
        <v>4.8890200000000004</v>
      </c>
      <c r="D1885" s="2">
        <v>5.2263700000000002</v>
      </c>
      <c r="E1885" s="2" t="s">
        <v>24</v>
      </c>
      <c r="F1885" s="2">
        <v>6.9000000000000006E-2</v>
      </c>
      <c r="G1885" s="2" t="s">
        <v>25</v>
      </c>
      <c r="H1885" s="3">
        <v>41829</v>
      </c>
      <c r="I1885" s="2">
        <f t="shared" si="29"/>
        <v>1.069</v>
      </c>
    </row>
    <row r="1886" spans="1:9">
      <c r="A1886" s="2" t="s">
        <v>149</v>
      </c>
      <c r="B1886" s="2">
        <v>88250033</v>
      </c>
      <c r="C1886" s="2">
        <v>15.182980000000001</v>
      </c>
      <c r="D1886" s="2">
        <v>17.90362</v>
      </c>
      <c r="E1886" s="2" t="s">
        <v>24</v>
      </c>
      <c r="F1886" s="2">
        <v>0.1792</v>
      </c>
      <c r="G1886" s="2" t="s">
        <v>25</v>
      </c>
      <c r="H1886" s="3">
        <v>41829</v>
      </c>
      <c r="I1886" s="2">
        <f t="shared" si="29"/>
        <v>1.1792</v>
      </c>
    </row>
    <row r="1887" spans="1:9">
      <c r="A1887" s="2" t="s">
        <v>150</v>
      </c>
      <c r="B1887" s="2">
        <v>88250205</v>
      </c>
      <c r="C1887" s="2">
        <v>19.540520000000001</v>
      </c>
      <c r="D1887" s="2">
        <v>23.059180000000001</v>
      </c>
      <c r="E1887" s="2" t="s">
        <v>24</v>
      </c>
      <c r="F1887" s="2">
        <v>0.18010000000000001</v>
      </c>
      <c r="G1887" s="2" t="s">
        <v>25</v>
      </c>
      <c r="H1887" s="3">
        <v>41829</v>
      </c>
      <c r="I1887" s="2">
        <f t="shared" si="29"/>
        <v>1.1800999999999999</v>
      </c>
    </row>
    <row r="1888" spans="1:9">
      <c r="A1888" s="2" t="s">
        <v>246</v>
      </c>
      <c r="B1888" s="2">
        <v>3161112</v>
      </c>
      <c r="C1888" s="2">
        <v>37.640970000000003</v>
      </c>
      <c r="D1888" s="2">
        <v>39.899430000000002</v>
      </c>
      <c r="E1888" s="2" t="s">
        <v>24</v>
      </c>
      <c r="F1888" s="2">
        <v>0.06</v>
      </c>
      <c r="G1888" s="2" t="s">
        <v>25</v>
      </c>
      <c r="H1888" s="3">
        <v>41829</v>
      </c>
      <c r="I1888" s="2">
        <f t="shared" si="29"/>
        <v>1.06</v>
      </c>
    </row>
    <row r="1889" spans="1:9">
      <c r="A1889" s="2" t="s">
        <v>247</v>
      </c>
      <c r="B1889" s="2">
        <v>3161212</v>
      </c>
      <c r="C1889" s="2">
        <v>37.963050000000003</v>
      </c>
      <c r="D1889" s="2">
        <v>40.240830000000003</v>
      </c>
      <c r="E1889" s="2" t="s">
        <v>24</v>
      </c>
      <c r="F1889" s="2">
        <v>0.06</v>
      </c>
      <c r="G1889" s="2" t="s">
        <v>25</v>
      </c>
      <c r="H1889" s="3">
        <v>41829</v>
      </c>
      <c r="I1889" s="2">
        <f t="shared" si="29"/>
        <v>1.06</v>
      </c>
    </row>
    <row r="1890" spans="1:9">
      <c r="A1890" s="2" t="s">
        <v>707</v>
      </c>
      <c r="B1890" s="2">
        <v>4019109</v>
      </c>
      <c r="C1890" s="2">
        <v>151.85437999999999</v>
      </c>
      <c r="D1890" s="2">
        <v>154.89299</v>
      </c>
      <c r="E1890" s="2" t="s">
        <v>24</v>
      </c>
      <c r="F1890" s="2">
        <v>0.02</v>
      </c>
      <c r="G1890" s="2" t="s">
        <v>25</v>
      </c>
      <c r="H1890" s="3">
        <v>41829</v>
      </c>
      <c r="I1890" s="2">
        <f t="shared" si="29"/>
        <v>1.02</v>
      </c>
    </row>
    <row r="1891" spans="1:9">
      <c r="A1891" s="2" t="s">
        <v>251</v>
      </c>
      <c r="B1891" s="2">
        <v>63402091130</v>
      </c>
      <c r="C1891" s="2">
        <v>4.3027699999999998</v>
      </c>
      <c r="D1891" s="2">
        <v>4.5846099999999996</v>
      </c>
      <c r="E1891" s="2" t="s">
        <v>24</v>
      </c>
      <c r="F1891" s="2">
        <v>6.5500000000000003E-2</v>
      </c>
      <c r="G1891" s="2" t="s">
        <v>25</v>
      </c>
      <c r="H1891" s="3">
        <v>41829</v>
      </c>
      <c r="I1891" s="2">
        <f t="shared" si="29"/>
        <v>1.0655000000000001</v>
      </c>
    </row>
    <row r="1892" spans="1:9">
      <c r="A1892" s="2" t="s">
        <v>251</v>
      </c>
      <c r="B1892" s="2">
        <v>63402091164</v>
      </c>
      <c r="C1892" s="2">
        <v>4.4374500000000001</v>
      </c>
      <c r="D1892" s="2">
        <v>4.7281000000000004</v>
      </c>
      <c r="E1892" s="2" t="s">
        <v>24</v>
      </c>
      <c r="F1892" s="2">
        <v>6.5500000000000003E-2</v>
      </c>
      <c r="G1892" s="2" t="s">
        <v>25</v>
      </c>
      <c r="H1892" s="3">
        <v>41829</v>
      </c>
      <c r="I1892" s="2">
        <f t="shared" si="29"/>
        <v>1.0655000000000001</v>
      </c>
    </row>
    <row r="1893" spans="1:9">
      <c r="A1893" s="2" t="s">
        <v>253</v>
      </c>
      <c r="B1893" s="2">
        <v>66780021008</v>
      </c>
      <c r="C1893" s="2">
        <v>161.29599999999999</v>
      </c>
      <c r="D1893" s="2">
        <v>174.2013</v>
      </c>
      <c r="E1893" s="2" t="s">
        <v>24</v>
      </c>
      <c r="F1893" s="2">
        <v>0.08</v>
      </c>
      <c r="G1893" s="2" t="s">
        <v>25</v>
      </c>
      <c r="H1893" s="3">
        <v>41829</v>
      </c>
      <c r="I1893" s="2">
        <f t="shared" si="29"/>
        <v>1.08</v>
      </c>
    </row>
    <row r="1894" spans="1:9">
      <c r="A1894" s="2" t="s">
        <v>254</v>
      </c>
      <c r="B1894" s="2">
        <v>66780021007</v>
      </c>
      <c r="C1894" s="2">
        <v>319.30981000000003</v>
      </c>
      <c r="D1894" s="2">
        <v>344.85779000000002</v>
      </c>
      <c r="E1894" s="2" t="s">
        <v>24</v>
      </c>
      <c r="F1894" s="2">
        <v>0.08</v>
      </c>
      <c r="G1894" s="2" t="s">
        <v>25</v>
      </c>
      <c r="H1894" s="3">
        <v>41829</v>
      </c>
      <c r="I1894" s="2">
        <f t="shared" si="29"/>
        <v>1.08</v>
      </c>
    </row>
    <row r="1895" spans="1:9">
      <c r="A1895" s="2" t="s">
        <v>112</v>
      </c>
      <c r="B1895" s="2">
        <v>456141001</v>
      </c>
      <c r="C1895" s="2">
        <v>2.53816</v>
      </c>
      <c r="D1895" s="2">
        <v>2.75386</v>
      </c>
      <c r="E1895" s="2" t="s">
        <v>24</v>
      </c>
      <c r="F1895" s="2">
        <v>8.5000000000000006E-2</v>
      </c>
      <c r="G1895" s="2" t="s">
        <v>25</v>
      </c>
      <c r="H1895" s="3">
        <v>41829</v>
      </c>
      <c r="I1895" s="2">
        <f t="shared" si="29"/>
        <v>1.085</v>
      </c>
    </row>
    <row r="1896" spans="1:9">
      <c r="A1896" s="2" t="s">
        <v>113</v>
      </c>
      <c r="B1896" s="2">
        <v>456140201</v>
      </c>
      <c r="C1896" s="2">
        <v>2.5386600000000001</v>
      </c>
      <c r="D1896" s="2">
        <v>2.7544</v>
      </c>
      <c r="E1896" s="2" t="s">
        <v>24</v>
      </c>
      <c r="F1896" s="2">
        <v>8.5000000000000006E-2</v>
      </c>
      <c r="G1896" s="2" t="s">
        <v>25</v>
      </c>
      <c r="H1896" s="3">
        <v>41829</v>
      </c>
      <c r="I1896" s="2">
        <f t="shared" si="29"/>
        <v>1.085</v>
      </c>
    </row>
    <row r="1897" spans="1:9">
      <c r="A1897" s="2" t="s">
        <v>114</v>
      </c>
      <c r="B1897" s="2">
        <v>456142001</v>
      </c>
      <c r="C1897" s="2">
        <v>2.56908</v>
      </c>
      <c r="D1897" s="2">
        <v>2.7766199999999999</v>
      </c>
      <c r="E1897" s="2" t="s">
        <v>24</v>
      </c>
      <c r="F1897" s="2">
        <v>8.0799999999999997E-2</v>
      </c>
      <c r="G1897" s="2" t="s">
        <v>25</v>
      </c>
      <c r="H1897" s="3">
        <v>41829</v>
      </c>
      <c r="I1897" s="2">
        <f t="shared" si="29"/>
        <v>1.0808</v>
      </c>
    </row>
    <row r="1898" spans="1:9">
      <c r="A1898" s="2" t="s">
        <v>115</v>
      </c>
      <c r="B1898" s="2">
        <v>456140501</v>
      </c>
      <c r="C1898" s="2">
        <v>2.5371999999999999</v>
      </c>
      <c r="D1898" s="2">
        <v>2.7528199999999998</v>
      </c>
      <c r="E1898" s="2" t="s">
        <v>24</v>
      </c>
      <c r="F1898" s="2">
        <v>8.5000000000000006E-2</v>
      </c>
      <c r="G1898" s="2" t="s">
        <v>25</v>
      </c>
      <c r="H1898" s="3">
        <v>41829</v>
      </c>
      <c r="I1898" s="2">
        <f t="shared" si="29"/>
        <v>1.085</v>
      </c>
    </row>
    <row r="1899" spans="1:9">
      <c r="A1899" s="2" t="s">
        <v>154</v>
      </c>
      <c r="B1899" s="2">
        <v>50192011309</v>
      </c>
      <c r="C1899" s="2">
        <v>29.402470000000001</v>
      </c>
      <c r="D1899" s="2">
        <v>32.642620000000001</v>
      </c>
      <c r="E1899" s="2" t="s">
        <v>24</v>
      </c>
      <c r="F1899" s="2">
        <v>0.11020000000000001</v>
      </c>
      <c r="G1899" s="2" t="s">
        <v>25</v>
      </c>
      <c r="H1899" s="3">
        <v>41829</v>
      </c>
      <c r="I1899" s="2">
        <f t="shared" si="29"/>
        <v>1.1102000000000001</v>
      </c>
    </row>
    <row r="1900" spans="1:9">
      <c r="A1900" s="2" t="s">
        <v>1416</v>
      </c>
      <c r="B1900" s="2">
        <v>58914050118</v>
      </c>
      <c r="C1900" s="2">
        <v>20.632079999999998</v>
      </c>
      <c r="D1900" s="2">
        <v>22.674659999999999</v>
      </c>
      <c r="E1900" s="2" t="s">
        <v>24</v>
      </c>
      <c r="F1900" s="2">
        <v>9.9000000000000005E-2</v>
      </c>
      <c r="G1900" s="2" t="s">
        <v>25</v>
      </c>
      <c r="H1900" s="3">
        <v>41829</v>
      </c>
      <c r="I1900" s="2">
        <f t="shared" si="29"/>
        <v>1.099</v>
      </c>
    </row>
    <row r="1901" spans="1:9">
      <c r="A1901" s="2" t="s">
        <v>713</v>
      </c>
      <c r="B1901" s="2">
        <v>50242004163</v>
      </c>
      <c r="C1901" s="2">
        <v>108.03104</v>
      </c>
      <c r="D1901" s="2">
        <v>112.34796</v>
      </c>
      <c r="E1901" s="2" t="s">
        <v>24</v>
      </c>
      <c r="F1901" s="2">
        <v>0.04</v>
      </c>
      <c r="G1901" s="2" t="s">
        <v>25</v>
      </c>
      <c r="H1901" s="3">
        <v>41829</v>
      </c>
      <c r="I1901" s="2">
        <f t="shared" si="29"/>
        <v>1.04</v>
      </c>
    </row>
    <row r="1902" spans="1:9">
      <c r="A1902" s="2" t="s">
        <v>289</v>
      </c>
      <c r="B1902" s="2">
        <v>299384704</v>
      </c>
      <c r="C1902" s="2">
        <v>4.8752899999999997</v>
      </c>
      <c r="D1902" s="2">
        <v>5.1190600000000002</v>
      </c>
      <c r="E1902" s="2" t="s">
        <v>24</v>
      </c>
      <c r="F1902" s="2">
        <v>0.05</v>
      </c>
      <c r="G1902" s="2" t="s">
        <v>25</v>
      </c>
      <c r="H1902" s="3">
        <v>41829</v>
      </c>
      <c r="I1902" s="2">
        <f t="shared" si="29"/>
        <v>1.05</v>
      </c>
    </row>
    <row r="1903" spans="1:9">
      <c r="A1903" s="2" t="s">
        <v>290</v>
      </c>
      <c r="B1903" s="2">
        <v>299384902</v>
      </c>
      <c r="C1903" s="2">
        <v>5.4500700000000002</v>
      </c>
      <c r="D1903" s="2">
        <v>5.9619900000000001</v>
      </c>
      <c r="E1903" s="2" t="s">
        <v>24</v>
      </c>
      <c r="F1903" s="2">
        <v>9.3899999999999997E-2</v>
      </c>
      <c r="G1903" s="2" t="s">
        <v>25</v>
      </c>
      <c r="H1903" s="3">
        <v>41829</v>
      </c>
      <c r="I1903" s="2">
        <f t="shared" si="29"/>
        <v>1.0939000000000001</v>
      </c>
    </row>
    <row r="1904" spans="1:9">
      <c r="A1904" s="2" t="s">
        <v>290</v>
      </c>
      <c r="B1904" s="2">
        <v>299384904</v>
      </c>
      <c r="C1904" s="2">
        <v>4.6453600000000002</v>
      </c>
      <c r="D1904" s="2">
        <v>5.08216</v>
      </c>
      <c r="E1904" s="2" t="s">
        <v>24</v>
      </c>
      <c r="F1904" s="2">
        <v>9.4E-2</v>
      </c>
      <c r="G1904" s="2" t="s">
        <v>25</v>
      </c>
      <c r="H1904" s="3">
        <v>41829</v>
      </c>
      <c r="I1904" s="2">
        <f t="shared" si="29"/>
        <v>1.0940000000000001</v>
      </c>
    </row>
    <row r="1905" spans="1:9">
      <c r="A1905" s="2" t="s">
        <v>291</v>
      </c>
      <c r="B1905" s="2">
        <v>299384802</v>
      </c>
      <c r="C1905" s="2">
        <v>6.4078400000000002</v>
      </c>
      <c r="D1905" s="2">
        <v>6.7279099999999996</v>
      </c>
      <c r="E1905" s="2" t="s">
        <v>24</v>
      </c>
      <c r="F1905" s="2">
        <v>4.99E-2</v>
      </c>
      <c r="G1905" s="2" t="s">
        <v>25</v>
      </c>
      <c r="H1905" s="3">
        <v>41829</v>
      </c>
      <c r="I1905" s="2">
        <f t="shared" si="29"/>
        <v>1.0499000000000001</v>
      </c>
    </row>
    <row r="1906" spans="1:9">
      <c r="A1906" s="2" t="s">
        <v>291</v>
      </c>
      <c r="B1906" s="2">
        <v>299384804</v>
      </c>
      <c r="C1906" s="2">
        <v>6.6129199999999999</v>
      </c>
      <c r="D1906" s="2">
        <v>6.9433699999999998</v>
      </c>
      <c r="E1906" s="2" t="s">
        <v>24</v>
      </c>
      <c r="F1906" s="2">
        <v>0.05</v>
      </c>
      <c r="G1906" s="2" t="s">
        <v>25</v>
      </c>
      <c r="H1906" s="3">
        <v>41829</v>
      </c>
      <c r="I1906" s="2">
        <f t="shared" si="29"/>
        <v>1.05</v>
      </c>
    </row>
    <row r="1907" spans="1:9">
      <c r="A1907" s="2" t="s">
        <v>1417</v>
      </c>
      <c r="B1907" s="2">
        <v>597002402</v>
      </c>
      <c r="C1907" s="2">
        <v>63.851640000000003</v>
      </c>
      <c r="D1907" s="2">
        <v>67.682739999999995</v>
      </c>
      <c r="E1907" s="2" t="s">
        <v>24</v>
      </c>
      <c r="F1907" s="2">
        <v>0.06</v>
      </c>
      <c r="G1907" s="2" t="s">
        <v>25</v>
      </c>
      <c r="H1907" s="3">
        <v>41829</v>
      </c>
      <c r="I1907" s="2">
        <f t="shared" si="29"/>
        <v>1.06</v>
      </c>
    </row>
    <row r="1908" spans="1:9">
      <c r="A1908" s="2" t="s">
        <v>310</v>
      </c>
      <c r="B1908" s="2">
        <v>32121201</v>
      </c>
      <c r="C1908" s="2">
        <v>2.0609999999999999</v>
      </c>
      <c r="D1908" s="2">
        <v>2.2650100000000002</v>
      </c>
      <c r="E1908" s="2" t="s">
        <v>24</v>
      </c>
      <c r="F1908" s="2">
        <v>9.9000000000000005E-2</v>
      </c>
      <c r="G1908" s="2" t="s">
        <v>25</v>
      </c>
      <c r="H1908" s="3">
        <v>41829</v>
      </c>
      <c r="I1908" s="2">
        <f t="shared" si="29"/>
        <v>1.099</v>
      </c>
    </row>
    <row r="1909" spans="1:9">
      <c r="A1909" s="2" t="s">
        <v>311</v>
      </c>
      <c r="B1909" s="2">
        <v>32122401</v>
      </c>
      <c r="C1909" s="2">
        <v>4.0359299999999996</v>
      </c>
      <c r="D1909" s="2">
        <v>4.4354800000000001</v>
      </c>
      <c r="E1909" s="2" t="s">
        <v>24</v>
      </c>
      <c r="F1909" s="2">
        <v>9.9000000000000005E-2</v>
      </c>
      <c r="G1909" s="2" t="s">
        <v>25</v>
      </c>
      <c r="H1909" s="3">
        <v>41829</v>
      </c>
      <c r="I1909" s="2">
        <f t="shared" si="29"/>
        <v>1.099</v>
      </c>
    </row>
    <row r="1910" spans="1:9">
      <c r="A1910" s="2" t="s">
        <v>1418</v>
      </c>
      <c r="B1910" s="2">
        <v>32301613</v>
      </c>
      <c r="C1910" s="2">
        <v>6.4221700000000004</v>
      </c>
      <c r="D1910" s="2">
        <v>7.0579700000000001</v>
      </c>
      <c r="E1910" s="2" t="s">
        <v>24</v>
      </c>
      <c r="F1910" s="2">
        <v>9.9000000000000005E-2</v>
      </c>
      <c r="G1910" s="2" t="s">
        <v>25</v>
      </c>
      <c r="H1910" s="3">
        <v>41829</v>
      </c>
      <c r="I1910" s="2">
        <f t="shared" si="29"/>
        <v>1.099</v>
      </c>
    </row>
    <row r="1911" spans="1:9">
      <c r="A1911" s="2" t="s">
        <v>312</v>
      </c>
      <c r="B1911" s="2">
        <v>32120601</v>
      </c>
      <c r="C1911" s="2">
        <v>1.10019</v>
      </c>
      <c r="D1911" s="2">
        <v>1.1540299999999999</v>
      </c>
      <c r="E1911" s="2" t="s">
        <v>24</v>
      </c>
      <c r="F1911" s="2">
        <v>4.8899999999999999E-2</v>
      </c>
      <c r="G1911" s="2" t="s">
        <v>25</v>
      </c>
      <c r="H1911" s="3">
        <v>41829</v>
      </c>
      <c r="I1911" s="2">
        <f t="shared" si="29"/>
        <v>1.0488999999999999</v>
      </c>
    </row>
    <row r="1912" spans="1:9">
      <c r="A1912" s="2" t="s">
        <v>116</v>
      </c>
      <c r="B1912" s="2">
        <v>456009530</v>
      </c>
      <c r="C1912" s="2">
        <v>6.9754899999999997</v>
      </c>
      <c r="D1912" s="2">
        <v>7.5683400000000001</v>
      </c>
      <c r="E1912" s="2" t="s">
        <v>24</v>
      </c>
      <c r="F1912" s="2">
        <v>8.5000000000000006E-2</v>
      </c>
      <c r="G1912" s="2" t="s">
        <v>25</v>
      </c>
      <c r="H1912" s="3">
        <v>41829</v>
      </c>
      <c r="I1912" s="2">
        <f t="shared" si="29"/>
        <v>1.085</v>
      </c>
    </row>
    <row r="1913" spans="1:9">
      <c r="A1913" s="2" t="s">
        <v>320</v>
      </c>
      <c r="B1913" s="2">
        <v>74568216</v>
      </c>
      <c r="C1913" s="2">
        <v>0.76473000000000002</v>
      </c>
      <c r="D1913" s="2">
        <v>0.80218999999999996</v>
      </c>
      <c r="E1913" s="2" t="s">
        <v>24</v>
      </c>
      <c r="F1913" s="2">
        <v>4.9000000000000002E-2</v>
      </c>
      <c r="G1913" s="2" t="s">
        <v>25</v>
      </c>
      <c r="H1913" s="3">
        <v>41829</v>
      </c>
      <c r="I1913" s="2">
        <f t="shared" si="29"/>
        <v>1.0489999999999999</v>
      </c>
    </row>
    <row r="1914" spans="1:9">
      <c r="A1914" s="2" t="s">
        <v>321</v>
      </c>
      <c r="B1914" s="2">
        <v>74611411</v>
      </c>
      <c r="C1914" s="2">
        <v>1.22346</v>
      </c>
      <c r="D1914" s="2">
        <v>1.2834700000000001</v>
      </c>
      <c r="E1914" s="2" t="s">
        <v>24</v>
      </c>
      <c r="F1914" s="2">
        <v>4.9000000000000002E-2</v>
      </c>
      <c r="G1914" s="2" t="s">
        <v>25</v>
      </c>
      <c r="H1914" s="3">
        <v>41829</v>
      </c>
      <c r="I1914" s="2">
        <f t="shared" si="29"/>
        <v>1.0489999999999999</v>
      </c>
    </row>
    <row r="1915" spans="1:9">
      <c r="A1915" s="2" t="s">
        <v>322</v>
      </c>
      <c r="B1915" s="2">
        <v>74621213</v>
      </c>
      <c r="C1915" s="2">
        <v>1.27704</v>
      </c>
      <c r="D1915" s="2">
        <v>1.33958</v>
      </c>
      <c r="E1915" s="2" t="s">
        <v>24</v>
      </c>
      <c r="F1915" s="2">
        <v>4.9000000000000002E-2</v>
      </c>
      <c r="G1915" s="2" t="s">
        <v>25</v>
      </c>
      <c r="H1915" s="3">
        <v>41829</v>
      </c>
      <c r="I1915" s="2">
        <f t="shared" si="29"/>
        <v>1.0489999999999999</v>
      </c>
    </row>
    <row r="1916" spans="1:9">
      <c r="A1916" s="2" t="s">
        <v>323</v>
      </c>
      <c r="B1916" s="2">
        <v>74621413</v>
      </c>
      <c r="C1916" s="2">
        <v>2.5549499999999998</v>
      </c>
      <c r="D1916" s="2">
        <v>2.6802000000000001</v>
      </c>
      <c r="E1916" s="2" t="s">
        <v>24</v>
      </c>
      <c r="F1916" s="2">
        <v>4.9000000000000002E-2</v>
      </c>
      <c r="G1916" s="2" t="s">
        <v>25</v>
      </c>
      <c r="H1916" s="3">
        <v>41829</v>
      </c>
      <c r="I1916" s="2">
        <f t="shared" si="29"/>
        <v>1.0489999999999999</v>
      </c>
    </row>
    <row r="1917" spans="1:9">
      <c r="A1917" s="2" t="s">
        <v>324</v>
      </c>
      <c r="B1917" s="2">
        <v>74621513</v>
      </c>
      <c r="C1917" s="2">
        <v>4.6480800000000002</v>
      </c>
      <c r="D1917" s="2">
        <v>4.8758400000000002</v>
      </c>
      <c r="E1917" s="2" t="s">
        <v>24</v>
      </c>
      <c r="F1917" s="2">
        <v>4.9000000000000002E-2</v>
      </c>
      <c r="G1917" s="2" t="s">
        <v>25</v>
      </c>
      <c r="H1917" s="3">
        <v>41829</v>
      </c>
      <c r="I1917" s="2">
        <f t="shared" si="29"/>
        <v>1.0489999999999999</v>
      </c>
    </row>
    <row r="1918" spans="1:9">
      <c r="A1918" s="2" t="s">
        <v>325</v>
      </c>
      <c r="B1918" s="2">
        <v>74382611</v>
      </c>
      <c r="C1918" s="2">
        <v>2.2927</v>
      </c>
      <c r="D1918" s="2">
        <v>2.4049999999999998</v>
      </c>
      <c r="E1918" s="2" t="s">
        <v>24</v>
      </c>
      <c r="F1918" s="2">
        <v>4.9000000000000002E-2</v>
      </c>
      <c r="G1918" s="2" t="s">
        <v>25</v>
      </c>
      <c r="H1918" s="3">
        <v>41829</v>
      </c>
      <c r="I1918" s="2">
        <f t="shared" si="29"/>
        <v>1.0489999999999999</v>
      </c>
    </row>
    <row r="1919" spans="1:9">
      <c r="A1919" s="2" t="s">
        <v>326</v>
      </c>
      <c r="B1919" s="2">
        <v>74712611</v>
      </c>
      <c r="C1919" s="2">
        <v>4.0134800000000004</v>
      </c>
      <c r="D1919" s="2">
        <v>4.21014</v>
      </c>
      <c r="E1919" s="2" t="s">
        <v>24</v>
      </c>
      <c r="F1919" s="2">
        <v>4.9000000000000002E-2</v>
      </c>
      <c r="G1919" s="2" t="s">
        <v>25</v>
      </c>
      <c r="H1919" s="3">
        <v>41829</v>
      </c>
      <c r="I1919" s="2">
        <f t="shared" si="29"/>
        <v>1.0489999999999999</v>
      </c>
    </row>
    <row r="1920" spans="1:9">
      <c r="A1920" s="2" t="s">
        <v>1419</v>
      </c>
      <c r="B1920" s="2">
        <v>55494010010</v>
      </c>
      <c r="C1920" s="2">
        <v>4.5670400000000004</v>
      </c>
      <c r="D1920" s="2">
        <v>4.7497199999999999</v>
      </c>
      <c r="E1920" s="2" t="s">
        <v>24</v>
      </c>
      <c r="F1920" s="2">
        <v>0.04</v>
      </c>
      <c r="G1920" s="2" t="s">
        <v>25</v>
      </c>
      <c r="H1920" s="3">
        <v>41829</v>
      </c>
      <c r="I1920" s="2">
        <f t="shared" si="29"/>
        <v>1.04</v>
      </c>
    </row>
    <row r="1921" spans="1:9">
      <c r="A1921" s="2" t="s">
        <v>1420</v>
      </c>
      <c r="B1921" s="2">
        <v>299591545</v>
      </c>
      <c r="C1921" s="2">
        <v>8.0864200000000004</v>
      </c>
      <c r="D1921" s="2">
        <v>8.4907400000000006</v>
      </c>
      <c r="E1921" s="2" t="s">
        <v>24</v>
      </c>
      <c r="F1921" s="2">
        <v>0.05</v>
      </c>
      <c r="G1921" s="2" t="s">
        <v>25</v>
      </c>
      <c r="H1921" s="3">
        <v>41829</v>
      </c>
      <c r="I1921" s="2">
        <f t="shared" si="29"/>
        <v>1.05</v>
      </c>
    </row>
    <row r="1922" spans="1:9">
      <c r="A1922" s="2" t="s">
        <v>338</v>
      </c>
      <c r="B1922" s="2">
        <v>299591045</v>
      </c>
      <c r="C1922" s="2">
        <v>9.1304099999999995</v>
      </c>
      <c r="D1922" s="2">
        <v>9.5870200000000008</v>
      </c>
      <c r="E1922" s="2" t="s">
        <v>24</v>
      </c>
      <c r="F1922" s="2">
        <v>0.05</v>
      </c>
      <c r="G1922" s="2" t="s">
        <v>25</v>
      </c>
      <c r="H1922" s="3">
        <v>41829</v>
      </c>
      <c r="I1922" s="2">
        <f t="shared" si="29"/>
        <v>1.05</v>
      </c>
    </row>
    <row r="1923" spans="1:9">
      <c r="A1923" s="2" t="s">
        <v>339</v>
      </c>
      <c r="B1923" s="2">
        <v>299591202</v>
      </c>
      <c r="C1923" s="2">
        <v>4.9581499999999998</v>
      </c>
      <c r="D1923" s="2">
        <v>5.9501299999999997</v>
      </c>
      <c r="E1923" s="2" t="s">
        <v>24</v>
      </c>
      <c r="F1923" s="2">
        <v>0.2001</v>
      </c>
      <c r="G1923" s="2" t="s">
        <v>25</v>
      </c>
      <c r="H1923" s="3">
        <v>41829</v>
      </c>
      <c r="I1923" s="2">
        <f t="shared" ref="I1923:I1986" si="30">1+F1923</f>
        <v>1.2000999999999999</v>
      </c>
    </row>
    <row r="1924" spans="1:9">
      <c r="A1924" s="2" t="s">
        <v>340</v>
      </c>
      <c r="B1924" s="2">
        <v>299591845</v>
      </c>
      <c r="C1924" s="2">
        <v>5.8715599999999997</v>
      </c>
      <c r="D1924" s="2">
        <v>8.8073399999999999</v>
      </c>
      <c r="E1924" s="2" t="s">
        <v>24</v>
      </c>
      <c r="F1924" s="2">
        <v>0.5</v>
      </c>
      <c r="G1924" s="2" t="s">
        <v>25</v>
      </c>
      <c r="H1924" s="3">
        <v>41829</v>
      </c>
      <c r="I1924" s="2">
        <f t="shared" si="30"/>
        <v>1.5</v>
      </c>
    </row>
    <row r="1925" spans="1:9">
      <c r="A1925" s="2" t="s">
        <v>341</v>
      </c>
      <c r="B1925" s="2">
        <v>299591825</v>
      </c>
      <c r="C1925" s="2">
        <v>5.97417</v>
      </c>
      <c r="D1925" s="2">
        <v>8.9612599999999993</v>
      </c>
      <c r="E1925" s="2" t="s">
        <v>24</v>
      </c>
      <c r="F1925" s="2">
        <v>0.5</v>
      </c>
      <c r="G1925" s="2" t="s">
        <v>25</v>
      </c>
      <c r="H1925" s="3">
        <v>41829</v>
      </c>
      <c r="I1925" s="2">
        <f t="shared" si="30"/>
        <v>1.5</v>
      </c>
    </row>
    <row r="1926" spans="1:9">
      <c r="A1926" s="2" t="s">
        <v>754</v>
      </c>
      <c r="B1926" s="2">
        <v>145237105</v>
      </c>
      <c r="C1926" s="2">
        <v>5.4678500000000003</v>
      </c>
      <c r="D1926" s="2">
        <v>5.8506600000000004</v>
      </c>
      <c r="E1926" s="2" t="s">
        <v>24</v>
      </c>
      <c r="F1926" s="2">
        <v>7.0000000000000007E-2</v>
      </c>
      <c r="G1926" s="2" t="s">
        <v>25</v>
      </c>
      <c r="H1926" s="3">
        <v>41829</v>
      </c>
      <c r="I1926" s="2">
        <f t="shared" si="30"/>
        <v>1.07</v>
      </c>
    </row>
    <row r="1927" spans="1:9">
      <c r="A1927" s="2" t="s">
        <v>365</v>
      </c>
      <c r="B1927" s="2">
        <v>299590845</v>
      </c>
      <c r="C1927" s="2">
        <v>5.8561300000000003</v>
      </c>
      <c r="D1927" s="2">
        <v>6.6881700000000004</v>
      </c>
      <c r="E1927" s="2" t="s">
        <v>24</v>
      </c>
      <c r="F1927" s="2">
        <v>0.1421</v>
      </c>
      <c r="G1927" s="2" t="s">
        <v>25</v>
      </c>
      <c r="H1927" s="3">
        <v>41829</v>
      </c>
      <c r="I1927" s="2">
        <f t="shared" si="30"/>
        <v>1.1421000000000001</v>
      </c>
    </row>
    <row r="1928" spans="1:9">
      <c r="A1928" s="2" t="s">
        <v>366</v>
      </c>
      <c r="B1928" s="2">
        <v>299590825</v>
      </c>
      <c r="C1928" s="2">
        <v>5.83507</v>
      </c>
      <c r="D1928" s="2">
        <v>6.6641199999999996</v>
      </c>
      <c r="E1928" s="2" t="s">
        <v>24</v>
      </c>
      <c r="F1928" s="2">
        <v>0.1421</v>
      </c>
      <c r="G1928" s="2" t="s">
        <v>25</v>
      </c>
      <c r="H1928" s="3">
        <v>41829</v>
      </c>
      <c r="I1928" s="2">
        <f t="shared" si="30"/>
        <v>1.1421000000000001</v>
      </c>
    </row>
    <row r="1929" spans="1:9">
      <c r="A1929" s="2" t="s">
        <v>1421</v>
      </c>
      <c r="B1929" s="2">
        <v>145002002</v>
      </c>
      <c r="C1929" s="2">
        <v>5.4888000000000003</v>
      </c>
      <c r="D1929" s="2">
        <v>5.8730200000000004</v>
      </c>
      <c r="E1929" s="2" t="s">
        <v>24</v>
      </c>
      <c r="F1929" s="2">
        <v>7.0000000000000007E-2</v>
      </c>
      <c r="G1929" s="2" t="s">
        <v>25</v>
      </c>
      <c r="H1929" s="3">
        <v>41829</v>
      </c>
      <c r="I1929" s="2">
        <f t="shared" si="30"/>
        <v>1.07</v>
      </c>
    </row>
    <row r="1930" spans="1:9">
      <c r="A1930" s="2" t="s">
        <v>1421</v>
      </c>
      <c r="B1930" s="2">
        <v>145002003</v>
      </c>
      <c r="C1930" s="2">
        <v>5.4470900000000002</v>
      </c>
      <c r="D1930" s="2">
        <v>5.8283800000000001</v>
      </c>
      <c r="E1930" s="2" t="s">
        <v>24</v>
      </c>
      <c r="F1930" s="2">
        <v>7.0000000000000007E-2</v>
      </c>
      <c r="G1930" s="2" t="s">
        <v>25</v>
      </c>
      <c r="H1930" s="3">
        <v>41829</v>
      </c>
      <c r="I1930" s="2">
        <f t="shared" si="30"/>
        <v>1.07</v>
      </c>
    </row>
    <row r="1931" spans="1:9">
      <c r="A1931" s="2" t="s">
        <v>371</v>
      </c>
      <c r="B1931" s="2">
        <v>63459054428</v>
      </c>
      <c r="C1931" s="2">
        <v>56.862000000000002</v>
      </c>
      <c r="D1931" s="2">
        <v>60.223109999999998</v>
      </c>
      <c r="E1931" s="2" t="s">
        <v>24</v>
      </c>
      <c r="F1931" s="2">
        <v>5.91E-2</v>
      </c>
      <c r="G1931" s="2" t="s">
        <v>25</v>
      </c>
      <c r="H1931" s="3">
        <v>41829</v>
      </c>
      <c r="I1931" s="2">
        <f t="shared" si="30"/>
        <v>1.0590999999999999</v>
      </c>
    </row>
    <row r="1932" spans="1:9">
      <c r="A1932" s="2" t="s">
        <v>372</v>
      </c>
      <c r="B1932" s="2">
        <v>63459054628</v>
      </c>
      <c r="C1932" s="2">
        <v>73.632729999999995</v>
      </c>
      <c r="D1932" s="2">
        <v>77.962339999999998</v>
      </c>
      <c r="E1932" s="2" t="s">
        <v>24</v>
      </c>
      <c r="F1932" s="2">
        <v>5.8799999999999998E-2</v>
      </c>
      <c r="G1932" s="2" t="s">
        <v>25</v>
      </c>
      <c r="H1932" s="3">
        <v>41829</v>
      </c>
      <c r="I1932" s="2">
        <f t="shared" si="30"/>
        <v>1.0588</v>
      </c>
    </row>
    <row r="1933" spans="1:9">
      <c r="A1933" s="2" t="s">
        <v>373</v>
      </c>
      <c r="B1933" s="2">
        <v>63459054828</v>
      </c>
      <c r="C1933" s="2">
        <v>90.110240000000005</v>
      </c>
      <c r="D1933" s="2">
        <v>95.416830000000004</v>
      </c>
      <c r="E1933" s="2" t="s">
        <v>24</v>
      </c>
      <c r="F1933" s="2">
        <v>5.8900000000000001E-2</v>
      </c>
      <c r="G1933" s="2" t="s">
        <v>25</v>
      </c>
      <c r="H1933" s="3">
        <v>41829</v>
      </c>
      <c r="I1933" s="2">
        <f t="shared" si="30"/>
        <v>1.0589</v>
      </c>
    </row>
    <row r="1934" spans="1:9">
      <c r="A1934" s="2" t="s">
        <v>1422</v>
      </c>
      <c r="B1934" s="2">
        <v>63481018316</v>
      </c>
      <c r="C1934" s="2">
        <v>5.7663700000000002</v>
      </c>
      <c r="D1934" s="2">
        <v>6.2277399999999998</v>
      </c>
      <c r="E1934" s="2" t="s">
        <v>24</v>
      </c>
      <c r="F1934" s="2">
        <v>0.08</v>
      </c>
      <c r="G1934" s="2" t="s">
        <v>25</v>
      </c>
      <c r="H1934" s="3">
        <v>41829</v>
      </c>
      <c r="I1934" s="2">
        <f t="shared" si="30"/>
        <v>1.08</v>
      </c>
    </row>
    <row r="1935" spans="1:9">
      <c r="A1935" s="2" t="s">
        <v>1423</v>
      </c>
      <c r="B1935" s="2">
        <v>87607111</v>
      </c>
      <c r="C1935" s="2">
        <v>1.8482799999999999</v>
      </c>
      <c r="D1935" s="2">
        <v>1.95916</v>
      </c>
      <c r="E1935" s="2" t="s">
        <v>24</v>
      </c>
      <c r="F1935" s="2">
        <v>0.06</v>
      </c>
      <c r="G1935" s="2" t="s">
        <v>25</v>
      </c>
      <c r="H1935" s="3">
        <v>41829</v>
      </c>
      <c r="I1935" s="2">
        <f t="shared" si="30"/>
        <v>1.06</v>
      </c>
    </row>
    <row r="1936" spans="1:9">
      <c r="A1936" s="2" t="s">
        <v>1424</v>
      </c>
      <c r="B1936" s="2">
        <v>87606005</v>
      </c>
      <c r="C1936" s="2">
        <v>0.89915</v>
      </c>
      <c r="D1936" s="2">
        <v>0.95311999999999997</v>
      </c>
      <c r="E1936" s="2" t="s">
        <v>24</v>
      </c>
      <c r="F1936" s="2">
        <v>0.06</v>
      </c>
      <c r="G1936" s="2" t="s">
        <v>25</v>
      </c>
      <c r="H1936" s="3">
        <v>41829</v>
      </c>
      <c r="I1936" s="2">
        <f t="shared" si="30"/>
        <v>1.06</v>
      </c>
    </row>
    <row r="1937" spans="1:9">
      <c r="A1937" s="2" t="s">
        <v>1425</v>
      </c>
      <c r="B1937" s="2">
        <v>87606313</v>
      </c>
      <c r="C1937" s="2">
        <v>0.91898000000000002</v>
      </c>
      <c r="D1937" s="2">
        <v>0.97407999999999995</v>
      </c>
      <c r="E1937" s="2" t="s">
        <v>24</v>
      </c>
      <c r="F1937" s="2">
        <v>0.06</v>
      </c>
      <c r="G1937" s="2" t="s">
        <v>25</v>
      </c>
      <c r="H1937" s="3">
        <v>41829</v>
      </c>
      <c r="I1937" s="2">
        <f t="shared" si="30"/>
        <v>1.06</v>
      </c>
    </row>
    <row r="1938" spans="1:9">
      <c r="A1938" s="2" t="s">
        <v>1426</v>
      </c>
      <c r="B1938" s="2">
        <v>87607411</v>
      </c>
      <c r="C1938" s="2">
        <v>1.1813199999999999</v>
      </c>
      <c r="D1938" s="2">
        <v>1.2522</v>
      </c>
      <c r="E1938" s="2" t="s">
        <v>24</v>
      </c>
      <c r="F1938" s="2">
        <v>0.06</v>
      </c>
      <c r="G1938" s="2" t="s">
        <v>25</v>
      </c>
      <c r="H1938" s="3">
        <v>41829</v>
      </c>
      <c r="I1938" s="2">
        <f t="shared" si="30"/>
        <v>1.06</v>
      </c>
    </row>
    <row r="1939" spans="1:9">
      <c r="A1939" s="2" t="s">
        <v>391</v>
      </c>
      <c r="B1939" s="2">
        <v>74433902</v>
      </c>
      <c r="C1939" s="2">
        <v>1213.72684</v>
      </c>
      <c r="D1939" s="2">
        <v>1309.6112599999999</v>
      </c>
      <c r="E1939" s="2" t="s">
        <v>24</v>
      </c>
      <c r="F1939" s="2">
        <v>7.9000000000000001E-2</v>
      </c>
      <c r="G1939" s="2" t="s">
        <v>25</v>
      </c>
      <c r="H1939" s="3">
        <v>41829</v>
      </c>
      <c r="I1939" s="2">
        <f t="shared" si="30"/>
        <v>1.079</v>
      </c>
    </row>
    <row r="1940" spans="1:9">
      <c r="A1940" s="2" t="s">
        <v>392</v>
      </c>
      <c r="B1940" s="2">
        <v>74379902</v>
      </c>
      <c r="C1940" s="2">
        <v>1217.6721399999999</v>
      </c>
      <c r="D1940" s="2">
        <v>1313.86824</v>
      </c>
      <c r="E1940" s="2" t="s">
        <v>24</v>
      </c>
      <c r="F1940" s="2">
        <v>7.9000000000000001E-2</v>
      </c>
      <c r="G1940" s="2" t="s">
        <v>25</v>
      </c>
      <c r="H1940" s="3">
        <v>41829</v>
      </c>
      <c r="I1940" s="2">
        <f t="shared" si="30"/>
        <v>1.079</v>
      </c>
    </row>
    <row r="1941" spans="1:9">
      <c r="A1941" s="2" t="s">
        <v>393</v>
      </c>
      <c r="B1941" s="2">
        <v>74433906</v>
      </c>
      <c r="C1941" s="2">
        <v>1216.29333</v>
      </c>
      <c r="D1941" s="2">
        <v>1312.3805</v>
      </c>
      <c r="E1941" s="2" t="s">
        <v>24</v>
      </c>
      <c r="F1941" s="2">
        <v>7.9000000000000001E-2</v>
      </c>
      <c r="G1941" s="2" t="s">
        <v>25</v>
      </c>
      <c r="H1941" s="3">
        <v>41829</v>
      </c>
      <c r="I1941" s="2">
        <f t="shared" si="30"/>
        <v>1.079</v>
      </c>
    </row>
    <row r="1942" spans="1:9">
      <c r="A1942" s="2" t="s">
        <v>394</v>
      </c>
      <c r="B1942" s="2">
        <v>74433907</v>
      </c>
      <c r="C1942" s="2">
        <v>1216.3146099999999</v>
      </c>
      <c r="D1942" s="2">
        <v>1312.40346</v>
      </c>
      <c r="E1942" s="2" t="s">
        <v>24</v>
      </c>
      <c r="F1942" s="2">
        <v>7.9000000000000001E-2</v>
      </c>
      <c r="G1942" s="2" t="s">
        <v>25</v>
      </c>
      <c r="H1942" s="3">
        <v>41829</v>
      </c>
      <c r="I1942" s="2">
        <f t="shared" si="30"/>
        <v>1.079</v>
      </c>
    </row>
    <row r="1943" spans="1:9">
      <c r="A1943" s="2" t="s">
        <v>1203</v>
      </c>
      <c r="B1943" s="2">
        <v>54092051302</v>
      </c>
      <c r="C1943" s="2">
        <v>8.3815899999999992</v>
      </c>
      <c r="D1943" s="2">
        <v>9.3873800000000003</v>
      </c>
      <c r="E1943" s="2" t="s">
        <v>24</v>
      </c>
      <c r="F1943" s="2">
        <v>0.12</v>
      </c>
      <c r="G1943" s="2" t="s">
        <v>25</v>
      </c>
      <c r="H1943" s="3">
        <v>41829</v>
      </c>
      <c r="I1943" s="2">
        <f t="shared" si="30"/>
        <v>1.1200000000000001</v>
      </c>
    </row>
    <row r="1944" spans="1:9">
      <c r="A1944" s="2" t="s">
        <v>1204</v>
      </c>
      <c r="B1944" s="2">
        <v>54092051502</v>
      </c>
      <c r="C1944" s="2">
        <v>8.3808399999999992</v>
      </c>
      <c r="D1944" s="2">
        <v>9.3865400000000001</v>
      </c>
      <c r="E1944" s="2" t="s">
        <v>24</v>
      </c>
      <c r="F1944" s="2">
        <v>0.12</v>
      </c>
      <c r="G1944" s="2" t="s">
        <v>25</v>
      </c>
      <c r="H1944" s="3">
        <v>41829</v>
      </c>
      <c r="I1944" s="2">
        <f t="shared" si="30"/>
        <v>1.1200000000000001</v>
      </c>
    </row>
    <row r="1945" spans="1:9">
      <c r="A1945" s="2" t="s">
        <v>1205</v>
      </c>
      <c r="B1945" s="2">
        <v>54092051702</v>
      </c>
      <c r="C1945" s="2">
        <v>8.34863</v>
      </c>
      <c r="D1945" s="2">
        <v>9.3504699999999996</v>
      </c>
      <c r="E1945" s="2" t="s">
        <v>24</v>
      </c>
      <c r="F1945" s="2">
        <v>0.12</v>
      </c>
      <c r="G1945" s="2" t="s">
        <v>25</v>
      </c>
      <c r="H1945" s="3">
        <v>41829</v>
      </c>
      <c r="I1945" s="2">
        <f t="shared" si="30"/>
        <v>1.1200000000000001</v>
      </c>
    </row>
    <row r="1946" spans="1:9">
      <c r="A1946" s="2" t="s">
        <v>1206</v>
      </c>
      <c r="B1946" s="2">
        <v>54092051902</v>
      </c>
      <c r="C1946" s="2">
        <v>8.40503</v>
      </c>
      <c r="D1946" s="2">
        <v>9.4136399999999991</v>
      </c>
      <c r="E1946" s="2" t="s">
        <v>24</v>
      </c>
      <c r="F1946" s="2">
        <v>0.12</v>
      </c>
      <c r="G1946" s="2" t="s">
        <v>25</v>
      </c>
      <c r="H1946" s="3">
        <v>41829</v>
      </c>
      <c r="I1946" s="2">
        <f t="shared" si="30"/>
        <v>1.1200000000000001</v>
      </c>
    </row>
    <row r="1947" spans="1:9">
      <c r="A1947" s="2" t="s">
        <v>423</v>
      </c>
      <c r="B1947" s="2">
        <v>74780413</v>
      </c>
      <c r="C1947" s="2">
        <v>0.78278000000000003</v>
      </c>
      <c r="D1947" s="2">
        <v>0.82118000000000002</v>
      </c>
      <c r="E1947" s="2" t="s">
        <v>24</v>
      </c>
      <c r="F1947" s="2">
        <v>4.9099999999999998E-2</v>
      </c>
      <c r="G1947" s="2" t="s">
        <v>25</v>
      </c>
      <c r="H1947" s="3">
        <v>41829</v>
      </c>
      <c r="I1947" s="2">
        <f t="shared" si="30"/>
        <v>1.0490999999999999</v>
      </c>
    </row>
    <row r="1948" spans="1:9">
      <c r="A1948" s="2" t="s">
        <v>1427</v>
      </c>
      <c r="B1948" s="2">
        <v>76388063550</v>
      </c>
      <c r="C1948" s="2">
        <v>8.9927100000000006</v>
      </c>
      <c r="D1948" s="2">
        <v>10.341620000000001</v>
      </c>
      <c r="E1948" s="2" t="s">
        <v>24</v>
      </c>
      <c r="F1948" s="2">
        <v>0.15</v>
      </c>
      <c r="G1948" s="2" t="s">
        <v>25</v>
      </c>
      <c r="H1948" s="3">
        <v>41829</v>
      </c>
      <c r="I1948" s="2">
        <f t="shared" si="30"/>
        <v>1.1499999999999999</v>
      </c>
    </row>
    <row r="1949" spans="1:9">
      <c r="A1949" s="2" t="s">
        <v>825</v>
      </c>
      <c r="B1949" s="2">
        <v>173083013</v>
      </c>
      <c r="C1949" s="2">
        <v>26.804670000000002</v>
      </c>
      <c r="D1949" s="2">
        <v>29.216819999999998</v>
      </c>
      <c r="E1949" s="2" t="s">
        <v>24</v>
      </c>
      <c r="F1949" s="2">
        <v>0.09</v>
      </c>
      <c r="G1949" s="2" t="s">
        <v>25</v>
      </c>
      <c r="H1949" s="3">
        <v>41829</v>
      </c>
      <c r="I1949" s="2">
        <f t="shared" si="30"/>
        <v>1.0900000000000001</v>
      </c>
    </row>
    <row r="1950" spans="1:9">
      <c r="A1950" s="2" t="s">
        <v>826</v>
      </c>
      <c r="B1950" s="2">
        <v>173083113</v>
      </c>
      <c r="C1950" s="2">
        <v>26.830220000000001</v>
      </c>
      <c r="D1950" s="2">
        <v>29.244679999999999</v>
      </c>
      <c r="E1950" s="2" t="s">
        <v>24</v>
      </c>
      <c r="F1950" s="2">
        <v>0.09</v>
      </c>
      <c r="G1950" s="2" t="s">
        <v>25</v>
      </c>
      <c r="H1950" s="3">
        <v>41829</v>
      </c>
      <c r="I1950" s="2">
        <f t="shared" si="30"/>
        <v>1.0900000000000001</v>
      </c>
    </row>
    <row r="1951" spans="1:9">
      <c r="A1951" s="2" t="s">
        <v>827</v>
      </c>
      <c r="B1951" s="2">
        <v>173082913</v>
      </c>
      <c r="C1951" s="2">
        <v>27.26736</v>
      </c>
      <c r="D1951" s="2">
        <v>29.721150000000002</v>
      </c>
      <c r="E1951" s="2" t="s">
        <v>24</v>
      </c>
      <c r="F1951" s="2">
        <v>0.09</v>
      </c>
      <c r="G1951" s="2" t="s">
        <v>25</v>
      </c>
      <c r="H1951" s="3">
        <v>41829</v>
      </c>
      <c r="I1951" s="2">
        <f t="shared" si="30"/>
        <v>1.0900000000000001</v>
      </c>
    </row>
    <row r="1952" spans="1:9">
      <c r="A1952" s="2" t="s">
        <v>828</v>
      </c>
      <c r="B1952" s="2">
        <v>456201001</v>
      </c>
      <c r="C1952" s="2">
        <v>5.46061</v>
      </c>
      <c r="D1952" s="2">
        <v>5.9520099999999996</v>
      </c>
      <c r="E1952" s="2" t="s">
        <v>24</v>
      </c>
      <c r="F1952" s="2">
        <v>0.09</v>
      </c>
      <c r="G1952" s="2" t="s">
        <v>25</v>
      </c>
      <c r="H1952" s="3">
        <v>41829</v>
      </c>
      <c r="I1952" s="2">
        <f t="shared" si="30"/>
        <v>1.0900000000000001</v>
      </c>
    </row>
    <row r="1953" spans="1:9">
      <c r="A1953" s="2" t="s">
        <v>829</v>
      </c>
      <c r="B1953" s="2">
        <v>456202001</v>
      </c>
      <c r="C1953" s="2">
        <v>5.6951400000000003</v>
      </c>
      <c r="D1953" s="2">
        <v>6.2077499999999999</v>
      </c>
      <c r="E1953" s="2" t="s">
        <v>24</v>
      </c>
      <c r="F1953" s="2">
        <v>0.09</v>
      </c>
      <c r="G1953" s="2" t="s">
        <v>25</v>
      </c>
      <c r="H1953" s="3">
        <v>41829</v>
      </c>
      <c r="I1953" s="2">
        <f t="shared" si="30"/>
        <v>1.0900000000000001</v>
      </c>
    </row>
    <row r="1954" spans="1:9">
      <c r="A1954" s="2" t="s">
        <v>830</v>
      </c>
      <c r="B1954" s="2">
        <v>456200501</v>
      </c>
      <c r="C1954" s="2">
        <v>5.2762099999999998</v>
      </c>
      <c r="D1954" s="2">
        <v>5.7511299999999999</v>
      </c>
      <c r="E1954" s="2" t="s">
        <v>24</v>
      </c>
      <c r="F1954" s="2">
        <v>0.09</v>
      </c>
      <c r="G1954" s="2" t="s">
        <v>25</v>
      </c>
      <c r="H1954" s="3">
        <v>41829</v>
      </c>
      <c r="I1954" s="2">
        <f t="shared" si="30"/>
        <v>1.0900000000000001</v>
      </c>
    </row>
    <row r="1955" spans="1:9">
      <c r="A1955" s="2" t="s">
        <v>831</v>
      </c>
      <c r="B1955" s="2">
        <v>456210108</v>
      </c>
      <c r="C1955" s="2">
        <v>1.0796699999999999</v>
      </c>
      <c r="D1955" s="2">
        <v>1.1768400000000001</v>
      </c>
      <c r="E1955" s="2" t="s">
        <v>24</v>
      </c>
      <c r="F1955" s="2">
        <v>0.09</v>
      </c>
      <c r="G1955" s="2" t="s">
        <v>25</v>
      </c>
      <c r="H1955" s="3">
        <v>41829</v>
      </c>
      <c r="I1955" s="2">
        <f t="shared" si="30"/>
        <v>1.0900000000000001</v>
      </c>
    </row>
    <row r="1956" spans="1:9">
      <c r="A1956" s="2" t="s">
        <v>133</v>
      </c>
      <c r="B1956" s="2">
        <v>456120130</v>
      </c>
      <c r="C1956" s="2">
        <v>7.4369800000000001</v>
      </c>
      <c r="D1956" s="2">
        <v>8.1436399999999995</v>
      </c>
      <c r="E1956" s="2" t="s">
        <v>24</v>
      </c>
      <c r="F1956" s="2">
        <v>9.5000000000000001E-2</v>
      </c>
      <c r="G1956" s="2" t="s">
        <v>25</v>
      </c>
      <c r="H1956" s="3">
        <v>41829</v>
      </c>
      <c r="I1956" s="2">
        <f t="shared" si="30"/>
        <v>1.095</v>
      </c>
    </row>
    <row r="1957" spans="1:9">
      <c r="A1957" s="2" t="s">
        <v>134</v>
      </c>
      <c r="B1957" s="2">
        <v>456120230</v>
      </c>
      <c r="C1957" s="2">
        <v>7.4665400000000002</v>
      </c>
      <c r="D1957" s="2">
        <v>8.1760099999999998</v>
      </c>
      <c r="E1957" s="2" t="s">
        <v>24</v>
      </c>
      <c r="F1957" s="2">
        <v>9.5000000000000001E-2</v>
      </c>
      <c r="G1957" s="2" t="s">
        <v>25</v>
      </c>
      <c r="H1957" s="3">
        <v>41829</v>
      </c>
      <c r="I1957" s="2">
        <f t="shared" si="30"/>
        <v>1.095</v>
      </c>
    </row>
    <row r="1958" spans="1:9">
      <c r="A1958" s="2" t="s">
        <v>453</v>
      </c>
      <c r="B1958" s="2">
        <v>74228013</v>
      </c>
      <c r="C1958" s="2">
        <v>1.7172099999999999</v>
      </c>
      <c r="D1958" s="2">
        <v>1.8013999999999999</v>
      </c>
      <c r="E1958" s="2" t="s">
        <v>24</v>
      </c>
      <c r="F1958" s="2">
        <v>4.9000000000000002E-2</v>
      </c>
      <c r="G1958" s="2" t="s">
        <v>25</v>
      </c>
      <c r="H1958" s="3">
        <v>41829</v>
      </c>
      <c r="I1958" s="2">
        <f t="shared" si="30"/>
        <v>1.0489999999999999</v>
      </c>
    </row>
    <row r="1959" spans="1:9">
      <c r="A1959" s="2" t="s">
        <v>461</v>
      </c>
      <c r="B1959" s="2">
        <v>299382060</v>
      </c>
      <c r="C1959" s="2">
        <v>4.3300299999999998</v>
      </c>
      <c r="D1959" s="2">
        <v>4.5468299999999999</v>
      </c>
      <c r="E1959" s="2" t="s">
        <v>24</v>
      </c>
      <c r="F1959" s="2">
        <v>5.0099999999999999E-2</v>
      </c>
      <c r="G1959" s="2" t="s">
        <v>25</v>
      </c>
      <c r="H1959" s="3">
        <v>41829</v>
      </c>
      <c r="I1959" s="2">
        <f t="shared" si="30"/>
        <v>1.0501</v>
      </c>
    </row>
    <row r="1960" spans="1:9">
      <c r="A1960" s="2" t="s">
        <v>462</v>
      </c>
      <c r="B1960" s="2">
        <v>299382001</v>
      </c>
      <c r="C1960" s="2">
        <v>4.7105800000000002</v>
      </c>
      <c r="D1960" s="2">
        <v>4.9464899999999998</v>
      </c>
      <c r="E1960" s="2" t="s">
        <v>24</v>
      </c>
      <c r="F1960" s="2">
        <v>5.0099999999999999E-2</v>
      </c>
      <c r="G1960" s="2" t="s">
        <v>25</v>
      </c>
      <c r="H1960" s="3">
        <v>41829</v>
      </c>
      <c r="I1960" s="2">
        <f t="shared" si="30"/>
        <v>1.0501</v>
      </c>
    </row>
    <row r="1961" spans="1:9">
      <c r="A1961" s="2" t="s">
        <v>1428</v>
      </c>
      <c r="B1961" s="2">
        <v>299598030</v>
      </c>
      <c r="C1961" s="2">
        <v>7.9613899999999997</v>
      </c>
      <c r="D1961" s="2">
        <v>8.4396299999999993</v>
      </c>
      <c r="E1961" s="2" t="s">
        <v>24</v>
      </c>
      <c r="F1961" s="2">
        <v>6.0100000000000001E-2</v>
      </c>
      <c r="G1961" s="2" t="s">
        <v>25</v>
      </c>
      <c r="H1961" s="3">
        <v>41829</v>
      </c>
      <c r="I1961" s="2">
        <f t="shared" si="30"/>
        <v>1.0601</v>
      </c>
    </row>
    <row r="1962" spans="1:9">
      <c r="A1962" s="2" t="s">
        <v>135</v>
      </c>
      <c r="B1962" s="2">
        <v>456321060</v>
      </c>
      <c r="C1962" s="2">
        <v>4.6677</v>
      </c>
      <c r="D1962" s="2">
        <v>5.0644600000000004</v>
      </c>
      <c r="E1962" s="2" t="s">
        <v>24</v>
      </c>
      <c r="F1962" s="2">
        <v>8.5000000000000006E-2</v>
      </c>
      <c r="G1962" s="2" t="s">
        <v>25</v>
      </c>
      <c r="H1962" s="3">
        <v>41829</v>
      </c>
      <c r="I1962" s="2">
        <f t="shared" si="30"/>
        <v>1.085</v>
      </c>
    </row>
    <row r="1963" spans="1:9">
      <c r="A1963" s="2" t="s">
        <v>137</v>
      </c>
      <c r="B1963" s="2">
        <v>456320560</v>
      </c>
      <c r="C1963" s="2">
        <v>4.6544499999999998</v>
      </c>
      <c r="D1963" s="2">
        <v>5.0500699999999998</v>
      </c>
      <c r="E1963" s="2" t="s">
        <v>24</v>
      </c>
      <c r="F1963" s="2">
        <v>8.5000000000000006E-2</v>
      </c>
      <c r="G1963" s="2" t="s">
        <v>25</v>
      </c>
      <c r="H1963" s="3">
        <v>41829</v>
      </c>
      <c r="I1963" s="2">
        <f t="shared" si="30"/>
        <v>1.085</v>
      </c>
    </row>
    <row r="1964" spans="1:9">
      <c r="A1964" s="2" t="s">
        <v>138</v>
      </c>
      <c r="B1964" s="2">
        <v>456320014</v>
      </c>
      <c r="C1964" s="2">
        <v>4.7013999999999996</v>
      </c>
      <c r="D1964" s="2">
        <v>5.10107</v>
      </c>
      <c r="E1964" s="2" t="s">
        <v>24</v>
      </c>
      <c r="F1964" s="2">
        <v>8.5000000000000006E-2</v>
      </c>
      <c r="G1964" s="2" t="s">
        <v>25</v>
      </c>
      <c r="H1964" s="3">
        <v>41829</v>
      </c>
      <c r="I1964" s="2">
        <f t="shared" si="30"/>
        <v>1.085</v>
      </c>
    </row>
    <row r="1965" spans="1:9">
      <c r="A1965" s="2" t="s">
        <v>139</v>
      </c>
      <c r="B1965" s="2">
        <v>456341433</v>
      </c>
      <c r="C1965" s="2">
        <v>8.9502600000000001</v>
      </c>
      <c r="D1965" s="2">
        <v>9.7111199999999993</v>
      </c>
      <c r="E1965" s="2" t="s">
        <v>24</v>
      </c>
      <c r="F1965" s="2">
        <v>8.5000000000000006E-2</v>
      </c>
      <c r="G1965" s="2" t="s">
        <v>25</v>
      </c>
      <c r="H1965" s="3">
        <v>41829</v>
      </c>
      <c r="I1965" s="2">
        <f t="shared" si="30"/>
        <v>1.085</v>
      </c>
    </row>
    <row r="1966" spans="1:9">
      <c r="A1966" s="2" t="s">
        <v>1429</v>
      </c>
      <c r="B1966" s="2">
        <v>456342133</v>
      </c>
      <c r="C1966" s="2">
        <v>8.9082500000000007</v>
      </c>
      <c r="D1966" s="2">
        <v>9.66554</v>
      </c>
      <c r="E1966" s="2" t="s">
        <v>24</v>
      </c>
      <c r="F1966" s="2">
        <v>8.5000000000000006E-2</v>
      </c>
      <c r="G1966" s="2" t="s">
        <v>25</v>
      </c>
      <c r="H1966" s="3">
        <v>41829</v>
      </c>
      <c r="I1966" s="2">
        <f t="shared" si="30"/>
        <v>1.085</v>
      </c>
    </row>
    <row r="1967" spans="1:9">
      <c r="A1967" s="2" t="s">
        <v>140</v>
      </c>
      <c r="B1967" s="2">
        <v>456342833</v>
      </c>
      <c r="C1967" s="2">
        <v>8.8780900000000003</v>
      </c>
      <c r="D1967" s="2">
        <v>9.6328200000000006</v>
      </c>
      <c r="E1967" s="2" t="s">
        <v>24</v>
      </c>
      <c r="F1967" s="2">
        <v>8.5000000000000006E-2</v>
      </c>
      <c r="G1967" s="2" t="s">
        <v>25</v>
      </c>
      <c r="H1967" s="3">
        <v>41829</v>
      </c>
      <c r="I1967" s="2">
        <f t="shared" si="30"/>
        <v>1.085</v>
      </c>
    </row>
    <row r="1968" spans="1:9">
      <c r="A1968" s="2" t="s">
        <v>1430</v>
      </c>
      <c r="B1968" s="2">
        <v>456340733</v>
      </c>
      <c r="C1968" s="2">
        <v>8.9055499999999999</v>
      </c>
      <c r="D1968" s="2">
        <v>9.6626100000000008</v>
      </c>
      <c r="E1968" s="2" t="s">
        <v>24</v>
      </c>
      <c r="F1968" s="2">
        <v>8.5000000000000006E-2</v>
      </c>
      <c r="G1968" s="2" t="s">
        <v>25</v>
      </c>
      <c r="H1968" s="3">
        <v>41829</v>
      </c>
      <c r="I1968" s="2">
        <f t="shared" si="30"/>
        <v>1.085</v>
      </c>
    </row>
    <row r="1969" spans="1:9">
      <c r="A1969" s="2" t="s">
        <v>141</v>
      </c>
      <c r="B1969" s="2">
        <v>456340029</v>
      </c>
      <c r="C1969" s="2">
        <v>8.9028899999999993</v>
      </c>
      <c r="D1969" s="2">
        <v>9.6597299999999997</v>
      </c>
      <c r="E1969" s="2" t="s">
        <v>24</v>
      </c>
      <c r="F1969" s="2">
        <v>8.5000000000000006E-2</v>
      </c>
      <c r="G1969" s="2" t="s">
        <v>25</v>
      </c>
      <c r="H1969" s="3">
        <v>41829</v>
      </c>
      <c r="I1969" s="2">
        <f t="shared" si="30"/>
        <v>1.085</v>
      </c>
    </row>
    <row r="1970" spans="1:9">
      <c r="A1970" s="2" t="s">
        <v>484</v>
      </c>
      <c r="B1970" s="2">
        <v>74308090</v>
      </c>
      <c r="C1970" s="2">
        <v>6.6692200000000001</v>
      </c>
      <c r="D1970" s="2">
        <v>6.9960199999999997</v>
      </c>
      <c r="E1970" s="2" t="s">
        <v>24</v>
      </c>
      <c r="F1970" s="2">
        <v>4.9000000000000002E-2</v>
      </c>
      <c r="G1970" s="2" t="s">
        <v>25</v>
      </c>
      <c r="H1970" s="3">
        <v>41829</v>
      </c>
      <c r="I1970" s="2">
        <f t="shared" si="30"/>
        <v>1.0489999999999999</v>
      </c>
    </row>
    <row r="1971" spans="1:9">
      <c r="A1971" s="2" t="s">
        <v>485</v>
      </c>
      <c r="B1971" s="2">
        <v>74307490</v>
      </c>
      <c r="C1971" s="2">
        <v>3.7740999999999998</v>
      </c>
      <c r="D1971" s="2">
        <v>3.9590299999999998</v>
      </c>
      <c r="E1971" s="2" t="s">
        <v>24</v>
      </c>
      <c r="F1971" s="2">
        <v>4.9000000000000002E-2</v>
      </c>
      <c r="G1971" s="2" t="s">
        <v>25</v>
      </c>
      <c r="H1971" s="3">
        <v>41829</v>
      </c>
      <c r="I1971" s="2">
        <f t="shared" si="30"/>
        <v>1.0489999999999999</v>
      </c>
    </row>
    <row r="1972" spans="1:9">
      <c r="A1972" s="2" t="s">
        <v>486</v>
      </c>
      <c r="B1972" s="2">
        <v>74307990</v>
      </c>
      <c r="C1972" s="2">
        <v>5.4060100000000002</v>
      </c>
      <c r="D1972" s="2">
        <v>5.6710599999999998</v>
      </c>
      <c r="E1972" s="2" t="s">
        <v>24</v>
      </c>
      <c r="F1972" s="2">
        <v>4.9000000000000002E-2</v>
      </c>
      <c r="G1972" s="2" t="s">
        <v>25</v>
      </c>
      <c r="H1972" s="3">
        <v>41829</v>
      </c>
      <c r="I1972" s="2">
        <f t="shared" si="30"/>
        <v>1.0489999999999999</v>
      </c>
    </row>
    <row r="1973" spans="1:9">
      <c r="A1973" s="2" t="s">
        <v>504</v>
      </c>
      <c r="B1973" s="2">
        <v>63402070101</v>
      </c>
      <c r="C1973" s="2">
        <v>11.334239999999999</v>
      </c>
      <c r="D1973" s="2">
        <v>12.45599</v>
      </c>
      <c r="E1973" s="2" t="s">
        <v>24</v>
      </c>
      <c r="F1973" s="2">
        <v>9.9000000000000005E-2</v>
      </c>
      <c r="G1973" s="2" t="s">
        <v>25</v>
      </c>
      <c r="H1973" s="3">
        <v>41829</v>
      </c>
      <c r="I1973" s="2">
        <f t="shared" si="30"/>
        <v>1.099</v>
      </c>
    </row>
    <row r="1974" spans="1:9">
      <c r="A1974" s="2" t="s">
        <v>509</v>
      </c>
      <c r="B1974" s="2">
        <v>299382230</v>
      </c>
      <c r="C1974" s="2">
        <v>14.123889999999999</v>
      </c>
      <c r="D1974" s="2">
        <v>14.83094</v>
      </c>
      <c r="E1974" s="2" t="s">
        <v>24</v>
      </c>
      <c r="F1974" s="2">
        <v>5.0099999999999999E-2</v>
      </c>
      <c r="G1974" s="2" t="s">
        <v>25</v>
      </c>
      <c r="H1974" s="3">
        <v>41829</v>
      </c>
      <c r="I1974" s="2">
        <f t="shared" si="30"/>
        <v>1.0501</v>
      </c>
    </row>
    <row r="1975" spans="1:9">
      <c r="A1975" s="2" t="s">
        <v>1431</v>
      </c>
      <c r="B1975" s="2">
        <v>3218811</v>
      </c>
      <c r="C1975" s="2">
        <v>608.26052000000004</v>
      </c>
      <c r="D1975" s="2">
        <v>650.23050000000001</v>
      </c>
      <c r="E1975" s="2" t="s">
        <v>24</v>
      </c>
      <c r="F1975" s="2">
        <v>6.9000000000000006E-2</v>
      </c>
      <c r="G1975" s="2" t="s">
        <v>25</v>
      </c>
      <c r="H1975" s="3">
        <v>41829</v>
      </c>
      <c r="I1975" s="2">
        <f t="shared" si="30"/>
        <v>1.069</v>
      </c>
    </row>
    <row r="1976" spans="1:9">
      <c r="A1976" s="2" t="s">
        <v>511</v>
      </c>
      <c r="B1976" s="2">
        <v>462035830</v>
      </c>
      <c r="C1976" s="2">
        <v>10.10492</v>
      </c>
      <c r="D1976" s="2">
        <v>10.65058</v>
      </c>
      <c r="E1976" s="2" t="s">
        <v>24</v>
      </c>
      <c r="F1976" s="2">
        <v>5.3999999999999999E-2</v>
      </c>
      <c r="G1976" s="2" t="s">
        <v>25</v>
      </c>
      <c r="H1976" s="3">
        <v>41829</v>
      </c>
      <c r="I1976" s="2">
        <f t="shared" si="30"/>
        <v>1.054</v>
      </c>
    </row>
    <row r="1977" spans="1:9">
      <c r="A1977" s="2" t="s">
        <v>511</v>
      </c>
      <c r="B1977" s="2">
        <v>462035860</v>
      </c>
      <c r="C1977" s="2">
        <v>5.1061100000000001</v>
      </c>
      <c r="D1977" s="2">
        <v>5.3818400000000004</v>
      </c>
      <c r="E1977" s="2" t="s">
        <v>24</v>
      </c>
      <c r="F1977" s="2">
        <v>5.3999999999999999E-2</v>
      </c>
      <c r="G1977" s="2" t="s">
        <v>25</v>
      </c>
      <c r="H1977" s="3">
        <v>41829</v>
      </c>
      <c r="I1977" s="2">
        <f t="shared" si="30"/>
        <v>1.054</v>
      </c>
    </row>
    <row r="1978" spans="1:9">
      <c r="A1978" s="2" t="s">
        <v>511</v>
      </c>
      <c r="B1978" s="2">
        <v>10337035890</v>
      </c>
      <c r="C1978" s="2">
        <v>5.12967</v>
      </c>
      <c r="D1978" s="2">
        <v>5.4066200000000002</v>
      </c>
      <c r="E1978" s="2" t="s">
        <v>24</v>
      </c>
      <c r="F1978" s="2">
        <v>5.3999999999999999E-2</v>
      </c>
      <c r="G1978" s="2" t="s">
        <v>25</v>
      </c>
      <c r="H1978" s="3">
        <v>41829</v>
      </c>
      <c r="I1978" s="2">
        <f t="shared" si="30"/>
        <v>1.054</v>
      </c>
    </row>
    <row r="1979" spans="1:9">
      <c r="A1979" s="2" t="s">
        <v>512</v>
      </c>
      <c r="B1979" s="2">
        <v>462035930</v>
      </c>
      <c r="C1979" s="2">
        <v>10.175890000000001</v>
      </c>
      <c r="D1979" s="2">
        <v>10.725390000000001</v>
      </c>
      <c r="E1979" s="2" t="s">
        <v>24</v>
      </c>
      <c r="F1979" s="2">
        <v>5.3999999999999999E-2</v>
      </c>
      <c r="G1979" s="2" t="s">
        <v>25</v>
      </c>
      <c r="H1979" s="3">
        <v>41829</v>
      </c>
      <c r="I1979" s="2">
        <f t="shared" si="30"/>
        <v>1.054</v>
      </c>
    </row>
    <row r="1980" spans="1:9">
      <c r="A1980" s="2" t="s">
        <v>512</v>
      </c>
      <c r="B1980" s="2">
        <v>462035960</v>
      </c>
      <c r="C1980" s="2">
        <v>5.0573899999999998</v>
      </c>
      <c r="D1980" s="2">
        <v>5.3304900000000002</v>
      </c>
      <c r="E1980" s="2" t="s">
        <v>24</v>
      </c>
      <c r="F1980" s="2">
        <v>5.3999999999999999E-2</v>
      </c>
      <c r="G1980" s="2" t="s">
        <v>25</v>
      </c>
      <c r="H1980" s="3">
        <v>41829</v>
      </c>
      <c r="I1980" s="2">
        <f t="shared" si="30"/>
        <v>1.054</v>
      </c>
    </row>
    <row r="1981" spans="1:9">
      <c r="A1981" s="2" t="s">
        <v>871</v>
      </c>
      <c r="B1981" s="2">
        <v>173081259</v>
      </c>
      <c r="C1981" s="2">
        <v>7.6978</v>
      </c>
      <c r="D1981" s="2">
        <v>8.3906799999999997</v>
      </c>
      <c r="E1981" s="2" t="s">
        <v>24</v>
      </c>
      <c r="F1981" s="2">
        <v>0.09</v>
      </c>
      <c r="G1981" s="2" t="s">
        <v>25</v>
      </c>
      <c r="H1981" s="3">
        <v>41829</v>
      </c>
      <c r="I1981" s="2">
        <f t="shared" si="30"/>
        <v>1.0900000000000001</v>
      </c>
    </row>
    <row r="1982" spans="1:9">
      <c r="A1982" s="2" t="s">
        <v>872</v>
      </c>
      <c r="B1982" s="2">
        <v>173081059</v>
      </c>
      <c r="C1982" s="2">
        <v>3.77054</v>
      </c>
      <c r="D1982" s="2">
        <v>4.1099199999999998</v>
      </c>
      <c r="E1982" s="2" t="s">
        <v>24</v>
      </c>
      <c r="F1982" s="2">
        <v>0.09</v>
      </c>
      <c r="G1982" s="2" t="s">
        <v>25</v>
      </c>
      <c r="H1982" s="3">
        <v>41829</v>
      </c>
      <c r="I1982" s="2">
        <f t="shared" si="30"/>
        <v>1.0900000000000001</v>
      </c>
    </row>
    <row r="1983" spans="1:9">
      <c r="A1983" s="2" t="s">
        <v>88</v>
      </c>
      <c r="B1983" s="2">
        <v>169008181</v>
      </c>
      <c r="C1983" s="2">
        <v>4.1171899999999999</v>
      </c>
      <c r="D1983" s="2">
        <v>4.5266099999999998</v>
      </c>
      <c r="E1983" s="2" t="s">
        <v>24</v>
      </c>
      <c r="F1983" s="2">
        <v>9.9400000000000002E-2</v>
      </c>
      <c r="G1983" s="2" t="s">
        <v>25</v>
      </c>
      <c r="H1983" s="3">
        <v>41829</v>
      </c>
      <c r="I1983" s="2">
        <f t="shared" si="30"/>
        <v>1.0993999999999999</v>
      </c>
    </row>
    <row r="1984" spans="1:9">
      <c r="A1984" s="2" t="s">
        <v>89</v>
      </c>
      <c r="B1984" s="2">
        <v>169008281</v>
      </c>
      <c r="C1984" s="2">
        <v>4.0433700000000004</v>
      </c>
      <c r="D1984" s="2">
        <v>4.4454399999999996</v>
      </c>
      <c r="E1984" s="2" t="s">
        <v>24</v>
      </c>
      <c r="F1984" s="2">
        <v>9.9400000000000002E-2</v>
      </c>
      <c r="G1984" s="2" t="s">
        <v>25</v>
      </c>
      <c r="H1984" s="3">
        <v>41829</v>
      </c>
      <c r="I1984" s="2">
        <f t="shared" si="30"/>
        <v>1.0993999999999999</v>
      </c>
    </row>
    <row r="1985" spans="1:9">
      <c r="A1985" s="2" t="s">
        <v>90</v>
      </c>
      <c r="B1985" s="2">
        <v>169008481</v>
      </c>
      <c r="C1985" s="2">
        <v>4.13741</v>
      </c>
      <c r="D1985" s="2">
        <v>4.5488299999999997</v>
      </c>
      <c r="E1985" s="2" t="s">
        <v>24</v>
      </c>
      <c r="F1985" s="2">
        <v>9.9400000000000002E-2</v>
      </c>
      <c r="G1985" s="2" t="s">
        <v>25</v>
      </c>
      <c r="H1985" s="3">
        <v>41829</v>
      </c>
      <c r="I1985" s="2">
        <f t="shared" si="30"/>
        <v>1.0993999999999999</v>
      </c>
    </row>
    <row r="1986" spans="1:9">
      <c r="A1986" s="2" t="s">
        <v>1432</v>
      </c>
      <c r="B1986" s="2">
        <v>3517805</v>
      </c>
      <c r="C1986" s="2">
        <v>3.5566200000000001</v>
      </c>
      <c r="D1986" s="2">
        <v>3.7700200000000001</v>
      </c>
      <c r="E1986" s="2" t="s">
        <v>24</v>
      </c>
      <c r="F1986" s="2">
        <v>0.06</v>
      </c>
      <c r="G1986" s="2" t="s">
        <v>25</v>
      </c>
      <c r="H1986" s="3">
        <v>41829</v>
      </c>
      <c r="I1986" s="2">
        <f t="shared" si="30"/>
        <v>1.06</v>
      </c>
    </row>
    <row r="1987" spans="1:9">
      <c r="A1987" s="2" t="s">
        <v>527</v>
      </c>
      <c r="B1987" s="2">
        <v>13551050105</v>
      </c>
      <c r="C1987" s="2">
        <v>0.63754</v>
      </c>
      <c r="D1987" s="2">
        <v>0.70130000000000003</v>
      </c>
      <c r="E1987" s="2" t="s">
        <v>24</v>
      </c>
      <c r="F1987" s="2">
        <v>0.1</v>
      </c>
      <c r="G1987" s="2" t="s">
        <v>25</v>
      </c>
      <c r="H1987" s="3">
        <v>41829</v>
      </c>
      <c r="I1987" s="2">
        <f t="shared" ref="I1987:I2050" si="31">1+F1987</f>
        <v>1.1000000000000001</v>
      </c>
    </row>
    <row r="1988" spans="1:9">
      <c r="A1988" s="2" t="s">
        <v>533</v>
      </c>
      <c r="B1988" s="2">
        <v>32170801</v>
      </c>
      <c r="C1988" s="2">
        <v>2.3940299999999999</v>
      </c>
      <c r="D1988" s="2">
        <v>2.5113599999999998</v>
      </c>
      <c r="E1988" s="2" t="s">
        <v>24</v>
      </c>
      <c r="F1988" s="2">
        <v>4.9000000000000002E-2</v>
      </c>
      <c r="G1988" s="2" t="s">
        <v>25</v>
      </c>
      <c r="H1988" s="3">
        <v>41829</v>
      </c>
      <c r="I1988" s="2">
        <f t="shared" si="31"/>
        <v>1.0489999999999999</v>
      </c>
    </row>
    <row r="1989" spans="1:9">
      <c r="A1989" s="2" t="s">
        <v>534</v>
      </c>
      <c r="B1989" s="2">
        <v>32171101</v>
      </c>
      <c r="C1989" s="2">
        <v>4.7300800000000001</v>
      </c>
      <c r="D1989" s="2">
        <v>4.9618000000000002</v>
      </c>
      <c r="E1989" s="2" t="s">
        <v>24</v>
      </c>
      <c r="F1989" s="2">
        <v>4.9000000000000002E-2</v>
      </c>
      <c r="G1989" s="2" t="s">
        <v>25</v>
      </c>
      <c r="H1989" s="3">
        <v>41829</v>
      </c>
      <c r="I1989" s="2">
        <f t="shared" si="31"/>
        <v>1.0489999999999999</v>
      </c>
    </row>
    <row r="1990" spans="1:9">
      <c r="A1990" s="2" t="s">
        <v>1074</v>
      </c>
      <c r="B1990" s="2">
        <v>42747072601</v>
      </c>
      <c r="C1990" s="2">
        <v>367.80399999999997</v>
      </c>
      <c r="D1990" s="2">
        <v>378.11723000000001</v>
      </c>
      <c r="E1990" s="2" t="s">
        <v>24</v>
      </c>
      <c r="F1990" s="2">
        <v>2.8000000000000001E-2</v>
      </c>
      <c r="G1990" s="2" t="s">
        <v>25</v>
      </c>
      <c r="H1990" s="3">
        <v>41829</v>
      </c>
      <c r="I1990" s="2">
        <f t="shared" si="31"/>
        <v>1.028</v>
      </c>
    </row>
    <row r="1991" spans="1:9">
      <c r="A1991" s="2" t="s">
        <v>1433</v>
      </c>
      <c r="B1991" s="2">
        <v>53014040410</v>
      </c>
      <c r="C1991" s="2">
        <v>2.9839199999999999</v>
      </c>
      <c r="D1991" s="2">
        <v>3.2822800000000001</v>
      </c>
      <c r="E1991" s="2" t="s">
        <v>24</v>
      </c>
      <c r="F1991" s="2">
        <v>0.1</v>
      </c>
      <c r="G1991" s="2" t="s">
        <v>25</v>
      </c>
      <c r="H1991" s="3">
        <v>41829</v>
      </c>
      <c r="I1991" s="2">
        <f t="shared" si="31"/>
        <v>1.1000000000000001</v>
      </c>
    </row>
    <row r="1992" spans="1:9">
      <c r="A1992" s="2" t="s">
        <v>1434</v>
      </c>
      <c r="B1992" s="2">
        <v>52244040410</v>
      </c>
      <c r="C1992" s="2">
        <v>2.9839199999999999</v>
      </c>
      <c r="D1992" s="2">
        <v>3.2822800000000001</v>
      </c>
      <c r="E1992" s="2" t="s">
        <v>24</v>
      </c>
      <c r="F1992" s="2">
        <v>0.1</v>
      </c>
      <c r="G1992" s="2" t="s">
        <v>25</v>
      </c>
      <c r="H1992" s="3">
        <v>41829</v>
      </c>
      <c r="I1992" s="2">
        <f t="shared" si="31"/>
        <v>1.1000000000000001</v>
      </c>
    </row>
    <row r="1993" spans="1:9">
      <c r="A1993" s="2" t="s">
        <v>573</v>
      </c>
      <c r="B1993" s="2">
        <v>74345590</v>
      </c>
      <c r="C1993" s="2">
        <v>6.7210900000000002</v>
      </c>
      <c r="D1993" s="2">
        <v>7.0504199999999999</v>
      </c>
      <c r="E1993" s="2" t="s">
        <v>24</v>
      </c>
      <c r="F1993" s="2">
        <v>4.9000000000000002E-2</v>
      </c>
      <c r="G1993" s="2" t="s">
        <v>25</v>
      </c>
      <c r="H1993" s="3">
        <v>41829</v>
      </c>
      <c r="I1993" s="2">
        <f t="shared" si="31"/>
        <v>1.0489999999999999</v>
      </c>
    </row>
    <row r="1994" spans="1:9">
      <c r="A1994" s="2" t="s">
        <v>574</v>
      </c>
      <c r="B1994" s="2">
        <v>74345790</v>
      </c>
      <c r="C1994" s="2">
        <v>6.6679599999999999</v>
      </c>
      <c r="D1994" s="2">
        <v>6.9946999999999999</v>
      </c>
      <c r="E1994" s="2" t="s">
        <v>24</v>
      </c>
      <c r="F1994" s="2">
        <v>4.9000000000000002E-2</v>
      </c>
      <c r="G1994" s="2" t="s">
        <v>25</v>
      </c>
      <c r="H1994" s="3">
        <v>41829</v>
      </c>
      <c r="I1994" s="2">
        <f t="shared" si="31"/>
        <v>1.0489999999999999</v>
      </c>
    </row>
    <row r="1995" spans="1:9">
      <c r="A1995" s="2" t="s">
        <v>575</v>
      </c>
      <c r="B1995" s="2">
        <v>74331290</v>
      </c>
      <c r="C1995" s="2">
        <v>3.7649699999999999</v>
      </c>
      <c r="D1995" s="2">
        <v>3.9494500000000001</v>
      </c>
      <c r="E1995" s="2" t="s">
        <v>24</v>
      </c>
      <c r="F1995" s="2">
        <v>4.9000000000000002E-2</v>
      </c>
      <c r="G1995" s="2" t="s">
        <v>25</v>
      </c>
      <c r="H1995" s="3">
        <v>41829</v>
      </c>
      <c r="I1995" s="2">
        <f t="shared" si="31"/>
        <v>1.0489999999999999</v>
      </c>
    </row>
    <row r="1996" spans="1:9">
      <c r="A1996" s="2" t="s">
        <v>576</v>
      </c>
      <c r="B1996" s="2">
        <v>74345990</v>
      </c>
      <c r="C1996" s="2">
        <v>3.76905</v>
      </c>
      <c r="D1996" s="2">
        <v>3.9537300000000002</v>
      </c>
      <c r="E1996" s="2" t="s">
        <v>24</v>
      </c>
      <c r="F1996" s="2">
        <v>4.9000000000000002E-2</v>
      </c>
      <c r="G1996" s="2" t="s">
        <v>25</v>
      </c>
      <c r="H1996" s="3">
        <v>41829</v>
      </c>
      <c r="I1996" s="2">
        <f t="shared" si="31"/>
        <v>1.0489999999999999</v>
      </c>
    </row>
    <row r="1997" spans="1:9">
      <c r="A1997" s="2" t="s">
        <v>577</v>
      </c>
      <c r="B1997" s="2">
        <v>74331590</v>
      </c>
      <c r="C1997" s="2">
        <v>5.4032900000000001</v>
      </c>
      <c r="D1997" s="2">
        <v>5.6682199999999998</v>
      </c>
      <c r="E1997" s="2" t="s">
        <v>24</v>
      </c>
      <c r="F1997" s="2">
        <v>4.9000000000000002E-2</v>
      </c>
      <c r="G1997" s="2" t="s">
        <v>25</v>
      </c>
      <c r="H1997" s="3">
        <v>41829</v>
      </c>
      <c r="I1997" s="2">
        <f t="shared" si="31"/>
        <v>1.0489999999999999</v>
      </c>
    </row>
    <row r="1998" spans="1:9">
      <c r="A1998" s="2" t="s">
        <v>579</v>
      </c>
      <c r="B1998" s="2">
        <v>10337080301</v>
      </c>
      <c r="C1998" s="2">
        <v>11.12317</v>
      </c>
      <c r="D1998" s="2">
        <v>12.7249</v>
      </c>
      <c r="E1998" s="2" t="s">
        <v>24</v>
      </c>
      <c r="F1998" s="2">
        <v>0.14399999999999999</v>
      </c>
      <c r="G1998" s="2" t="s">
        <v>25</v>
      </c>
      <c r="H1998" s="3">
        <v>41829</v>
      </c>
      <c r="I1998" s="2">
        <f t="shared" si="31"/>
        <v>1.1439999999999999</v>
      </c>
    </row>
    <row r="1999" spans="1:9">
      <c r="A1999" s="2" t="s">
        <v>1435</v>
      </c>
      <c r="B1999" s="2">
        <v>517888005</v>
      </c>
      <c r="C1999" s="2">
        <v>31.76662</v>
      </c>
      <c r="D1999" s="2">
        <v>35.617049999999999</v>
      </c>
      <c r="E1999" s="2" t="s">
        <v>24</v>
      </c>
      <c r="F1999" s="2">
        <v>0.1212</v>
      </c>
      <c r="G1999" s="2" t="s">
        <v>25</v>
      </c>
      <c r="H1999" s="3">
        <v>41829</v>
      </c>
      <c r="I1999" s="2">
        <f t="shared" si="31"/>
        <v>1.1212</v>
      </c>
    </row>
    <row r="2000" spans="1:9">
      <c r="A2000" s="2" t="s">
        <v>918</v>
      </c>
      <c r="B2000" s="2">
        <v>173082204</v>
      </c>
      <c r="C2000" s="2">
        <v>16.76651</v>
      </c>
      <c r="D2000" s="2">
        <v>18.274660000000001</v>
      </c>
      <c r="E2000" s="2" t="s">
        <v>24</v>
      </c>
      <c r="F2000" s="2">
        <v>0.09</v>
      </c>
      <c r="G2000" s="2" t="s">
        <v>25</v>
      </c>
      <c r="H2000" s="3">
        <v>41829</v>
      </c>
      <c r="I2000" s="2">
        <f t="shared" si="31"/>
        <v>1.0900000000000001</v>
      </c>
    </row>
    <row r="2001" spans="1:9">
      <c r="A2001" s="2" t="s">
        <v>590</v>
      </c>
      <c r="B2001" s="2">
        <v>66780012102</v>
      </c>
      <c r="C2001" s="2">
        <v>106.21773</v>
      </c>
      <c r="D2001" s="2">
        <v>111.52862</v>
      </c>
      <c r="E2001" s="2" t="s">
        <v>24</v>
      </c>
      <c r="F2001" s="2">
        <v>0.05</v>
      </c>
      <c r="G2001" s="2" t="s">
        <v>25</v>
      </c>
      <c r="H2001" s="3">
        <v>41829</v>
      </c>
      <c r="I2001" s="2">
        <f t="shared" si="31"/>
        <v>1.05</v>
      </c>
    </row>
    <row r="2002" spans="1:9">
      <c r="A2002" s="2" t="s">
        <v>591</v>
      </c>
      <c r="B2002" s="2">
        <v>66780011502</v>
      </c>
      <c r="C2002" s="2">
        <v>160.1635</v>
      </c>
      <c r="D2002" s="2">
        <v>172.97658000000001</v>
      </c>
      <c r="E2002" s="2" t="s">
        <v>24</v>
      </c>
      <c r="F2002" s="2">
        <v>0.08</v>
      </c>
      <c r="G2002" s="2" t="s">
        <v>25</v>
      </c>
      <c r="H2002" s="3">
        <v>41829</v>
      </c>
      <c r="I2002" s="2">
        <f t="shared" si="31"/>
        <v>1.08</v>
      </c>
    </row>
    <row r="2003" spans="1:9">
      <c r="A2003" s="2" t="s">
        <v>592</v>
      </c>
      <c r="B2003" s="2">
        <v>74662411</v>
      </c>
      <c r="C2003" s="2">
        <v>0.8165</v>
      </c>
      <c r="D2003" s="2">
        <v>0.89649999999999996</v>
      </c>
      <c r="E2003" s="2" t="s">
        <v>24</v>
      </c>
      <c r="F2003" s="2">
        <v>9.8000000000000004E-2</v>
      </c>
      <c r="G2003" s="2" t="s">
        <v>25</v>
      </c>
      <c r="H2003" s="3">
        <v>41829</v>
      </c>
      <c r="I2003" s="2">
        <f t="shared" si="31"/>
        <v>1.0980000000000001</v>
      </c>
    </row>
    <row r="2004" spans="1:9">
      <c r="A2004" s="2" t="s">
        <v>593</v>
      </c>
      <c r="B2004" s="2">
        <v>74929619</v>
      </c>
      <c r="C2004" s="2">
        <v>0.83684999999999998</v>
      </c>
      <c r="D2004" s="2">
        <v>0.91881999999999997</v>
      </c>
      <c r="E2004" s="2" t="s">
        <v>24</v>
      </c>
      <c r="F2004" s="2">
        <v>9.8000000000000004E-2</v>
      </c>
      <c r="G2004" s="2" t="s">
        <v>25</v>
      </c>
      <c r="H2004" s="3">
        <v>41829</v>
      </c>
      <c r="I2004" s="2">
        <f t="shared" si="31"/>
        <v>1.0980000000000001</v>
      </c>
    </row>
    <row r="2005" spans="1:9">
      <c r="A2005" s="2" t="s">
        <v>594</v>
      </c>
      <c r="B2005" s="2">
        <v>74706811</v>
      </c>
      <c r="C2005" s="2">
        <v>0.84462000000000004</v>
      </c>
      <c r="D2005" s="2">
        <v>0.9274</v>
      </c>
      <c r="E2005" s="2" t="s">
        <v>24</v>
      </c>
      <c r="F2005" s="2">
        <v>9.8000000000000004E-2</v>
      </c>
      <c r="G2005" s="2" t="s">
        <v>25</v>
      </c>
      <c r="H2005" s="3">
        <v>41829</v>
      </c>
      <c r="I2005" s="2">
        <f t="shared" si="31"/>
        <v>1.0980000000000001</v>
      </c>
    </row>
    <row r="2006" spans="1:9">
      <c r="A2006" s="2" t="s">
        <v>595</v>
      </c>
      <c r="B2006" s="2">
        <v>74372790</v>
      </c>
      <c r="C2006" s="2">
        <v>0.86001000000000005</v>
      </c>
      <c r="D2006" s="2">
        <v>0.94433999999999996</v>
      </c>
      <c r="E2006" s="2" t="s">
        <v>24</v>
      </c>
      <c r="F2006" s="2">
        <v>9.8100000000000007E-2</v>
      </c>
      <c r="G2006" s="2" t="s">
        <v>25</v>
      </c>
      <c r="H2006" s="3">
        <v>41829</v>
      </c>
      <c r="I2006" s="2">
        <f t="shared" si="31"/>
        <v>1.0981000000000001</v>
      </c>
    </row>
    <row r="2007" spans="1:9">
      <c r="A2007" s="2" t="s">
        <v>596</v>
      </c>
      <c r="B2007" s="2">
        <v>74706911</v>
      </c>
      <c r="C2007" s="2">
        <v>0.86833000000000005</v>
      </c>
      <c r="D2007" s="2">
        <v>0.95342000000000005</v>
      </c>
      <c r="E2007" s="2" t="s">
        <v>24</v>
      </c>
      <c r="F2007" s="2">
        <v>9.8000000000000004E-2</v>
      </c>
      <c r="G2007" s="2" t="s">
        <v>25</v>
      </c>
      <c r="H2007" s="3">
        <v>41829</v>
      </c>
      <c r="I2007" s="2">
        <f t="shared" si="31"/>
        <v>1.0980000000000001</v>
      </c>
    </row>
    <row r="2008" spans="1:9">
      <c r="A2008" s="2" t="s">
        <v>597</v>
      </c>
      <c r="B2008" s="2">
        <v>74707019</v>
      </c>
      <c r="C2008" s="2">
        <v>0.97062999999999999</v>
      </c>
      <c r="D2008" s="2">
        <v>1.0658300000000001</v>
      </c>
      <c r="E2008" s="2" t="s">
        <v>24</v>
      </c>
      <c r="F2008" s="2">
        <v>9.8100000000000007E-2</v>
      </c>
      <c r="G2008" s="2" t="s">
        <v>25</v>
      </c>
      <c r="H2008" s="3">
        <v>41829</v>
      </c>
      <c r="I2008" s="2">
        <f t="shared" si="31"/>
        <v>1.0981000000000001</v>
      </c>
    </row>
    <row r="2009" spans="1:9">
      <c r="A2009" s="2" t="s">
        <v>598</v>
      </c>
      <c r="B2009" s="2">
        <v>74714811</v>
      </c>
      <c r="C2009" s="2">
        <v>0.97228999999999999</v>
      </c>
      <c r="D2009" s="2">
        <v>1.0675600000000001</v>
      </c>
      <c r="E2009" s="2" t="s">
        <v>24</v>
      </c>
      <c r="F2009" s="2">
        <v>9.8000000000000004E-2</v>
      </c>
      <c r="G2009" s="2" t="s">
        <v>25</v>
      </c>
      <c r="H2009" s="3">
        <v>41829</v>
      </c>
      <c r="I2009" s="2">
        <f t="shared" si="31"/>
        <v>1.0980000000000001</v>
      </c>
    </row>
    <row r="2010" spans="1:9">
      <c r="A2010" s="2" t="s">
        <v>599</v>
      </c>
      <c r="B2010" s="2">
        <v>74434119</v>
      </c>
      <c r="C2010" s="2">
        <v>0.74763000000000002</v>
      </c>
      <c r="D2010" s="2">
        <v>0.83586000000000005</v>
      </c>
      <c r="E2010" s="2" t="s">
        <v>24</v>
      </c>
      <c r="F2010" s="2">
        <v>0.11799999999999999</v>
      </c>
      <c r="G2010" s="2" t="s">
        <v>25</v>
      </c>
      <c r="H2010" s="3">
        <v>41829</v>
      </c>
      <c r="I2010" s="2">
        <f t="shared" si="31"/>
        <v>1.1179999999999999</v>
      </c>
    </row>
    <row r="2011" spans="1:9">
      <c r="A2011" s="2" t="s">
        <v>600</v>
      </c>
      <c r="B2011" s="2">
        <v>74455211</v>
      </c>
      <c r="C2011" s="2">
        <v>0.77822999999999998</v>
      </c>
      <c r="D2011" s="2">
        <v>0.85443000000000002</v>
      </c>
      <c r="E2011" s="2" t="s">
        <v>24</v>
      </c>
      <c r="F2011" s="2">
        <v>9.7900000000000001E-2</v>
      </c>
      <c r="G2011" s="2" t="s">
        <v>25</v>
      </c>
      <c r="H2011" s="3">
        <v>41829</v>
      </c>
      <c r="I2011" s="2">
        <f t="shared" si="31"/>
        <v>1.0979000000000001</v>
      </c>
    </row>
    <row r="2012" spans="1:9">
      <c r="A2012" s="2" t="s">
        <v>601</v>
      </c>
      <c r="B2012" s="2">
        <v>74518211</v>
      </c>
      <c r="C2012" s="2">
        <v>0.80479999999999996</v>
      </c>
      <c r="D2012" s="2">
        <v>0.88368000000000002</v>
      </c>
      <c r="E2012" s="2" t="s">
        <v>24</v>
      </c>
      <c r="F2012" s="2">
        <v>9.8000000000000004E-2</v>
      </c>
      <c r="G2012" s="2" t="s">
        <v>25</v>
      </c>
      <c r="H2012" s="3">
        <v>41829</v>
      </c>
      <c r="I2012" s="2">
        <f t="shared" si="31"/>
        <v>1.0980000000000001</v>
      </c>
    </row>
    <row r="2013" spans="1:9">
      <c r="A2013" s="2" t="s">
        <v>602</v>
      </c>
      <c r="B2013" s="2">
        <v>74659419</v>
      </c>
      <c r="C2013" s="2">
        <v>0.81128999999999996</v>
      </c>
      <c r="D2013" s="2">
        <v>0.89068999999999998</v>
      </c>
      <c r="E2013" s="2" t="s">
        <v>24</v>
      </c>
      <c r="F2013" s="2">
        <v>9.7900000000000001E-2</v>
      </c>
      <c r="G2013" s="2" t="s">
        <v>25</v>
      </c>
      <c r="H2013" s="3">
        <v>41829</v>
      </c>
      <c r="I2013" s="2">
        <f t="shared" si="31"/>
        <v>1.0979000000000001</v>
      </c>
    </row>
    <row r="2014" spans="1:9">
      <c r="A2014" s="2" t="s">
        <v>1436</v>
      </c>
      <c r="B2014" s="2">
        <v>4080285</v>
      </c>
      <c r="C2014" s="2">
        <v>9.4158000000000008</v>
      </c>
      <c r="D2014" s="2">
        <v>10.26369</v>
      </c>
      <c r="E2014" s="2" t="s">
        <v>24</v>
      </c>
      <c r="F2014" s="2">
        <v>0.09</v>
      </c>
      <c r="G2014" s="2" t="s">
        <v>25</v>
      </c>
      <c r="H2014" s="3">
        <v>41829</v>
      </c>
      <c r="I2014" s="2">
        <f t="shared" si="31"/>
        <v>1.0900000000000001</v>
      </c>
    </row>
    <row r="2015" spans="1:9">
      <c r="A2015" s="2" t="s">
        <v>1437</v>
      </c>
      <c r="B2015" s="2">
        <v>4080185</v>
      </c>
      <c r="C2015" s="2">
        <v>9.4237300000000008</v>
      </c>
      <c r="D2015" s="2">
        <v>10.27233</v>
      </c>
      <c r="E2015" s="2" t="s">
        <v>24</v>
      </c>
      <c r="F2015" s="2">
        <v>0.09</v>
      </c>
      <c r="G2015" s="2" t="s">
        <v>25</v>
      </c>
      <c r="H2015" s="3">
        <v>41829</v>
      </c>
      <c r="I2015" s="2">
        <f t="shared" si="31"/>
        <v>1.0900000000000001</v>
      </c>
    </row>
    <row r="2016" spans="1:9">
      <c r="A2016" s="2" t="s">
        <v>1438</v>
      </c>
      <c r="B2016" s="2">
        <v>4082009</v>
      </c>
      <c r="C2016" s="2">
        <v>1.7931600000000001</v>
      </c>
      <c r="D2016" s="2">
        <v>1.95458</v>
      </c>
      <c r="E2016" s="2" t="s">
        <v>24</v>
      </c>
      <c r="F2016" s="2">
        <v>0.09</v>
      </c>
      <c r="G2016" s="2" t="s">
        <v>25</v>
      </c>
      <c r="H2016" s="3">
        <v>41829</v>
      </c>
      <c r="I2016" s="2">
        <f t="shared" si="31"/>
        <v>1.0900000000000001</v>
      </c>
    </row>
    <row r="2017" spans="1:9">
      <c r="A2017" s="2" t="s">
        <v>1439</v>
      </c>
      <c r="B2017" s="2">
        <v>4080085</v>
      </c>
      <c r="C2017" s="2">
        <v>10.71564</v>
      </c>
      <c r="D2017" s="2">
        <v>11.680260000000001</v>
      </c>
      <c r="E2017" s="2" t="s">
        <v>24</v>
      </c>
      <c r="F2017" s="2">
        <v>0.09</v>
      </c>
      <c r="G2017" s="2" t="s">
        <v>25</v>
      </c>
      <c r="H2017" s="3">
        <v>41829</v>
      </c>
      <c r="I2017" s="2">
        <f t="shared" si="31"/>
        <v>1.0900000000000001</v>
      </c>
    </row>
    <row r="2018" spans="1:9">
      <c r="A2018" s="2" t="s">
        <v>1440</v>
      </c>
      <c r="B2018" s="2">
        <v>74328713</v>
      </c>
      <c r="C2018" s="2">
        <v>4.0869799999999996</v>
      </c>
      <c r="D2018" s="2">
        <v>4.2872399999999997</v>
      </c>
      <c r="E2018" s="2" t="s">
        <v>24</v>
      </c>
      <c r="F2018" s="2">
        <v>4.9000000000000002E-2</v>
      </c>
      <c r="G2018" s="2" t="s">
        <v>25</v>
      </c>
      <c r="H2018" s="3">
        <v>41829</v>
      </c>
      <c r="I2018" s="2">
        <f t="shared" si="31"/>
        <v>1.0489999999999999</v>
      </c>
    </row>
    <row r="2019" spans="1:9">
      <c r="A2019" s="2" t="s">
        <v>604</v>
      </c>
      <c r="B2019" s="2">
        <v>74328913</v>
      </c>
      <c r="C2019" s="2">
        <v>4.09232</v>
      </c>
      <c r="D2019" s="2">
        <v>4.29284</v>
      </c>
      <c r="E2019" s="2" t="s">
        <v>24</v>
      </c>
      <c r="F2019" s="2">
        <v>4.9000000000000002E-2</v>
      </c>
      <c r="G2019" s="2" t="s">
        <v>25</v>
      </c>
      <c r="H2019" s="3">
        <v>41829</v>
      </c>
      <c r="I2019" s="2">
        <f t="shared" si="31"/>
        <v>1.0489999999999999</v>
      </c>
    </row>
    <row r="2020" spans="1:9">
      <c r="A2020" s="2" t="s">
        <v>605</v>
      </c>
      <c r="B2020" s="2">
        <v>74329013</v>
      </c>
      <c r="C2020" s="2">
        <v>4.0825199999999997</v>
      </c>
      <c r="D2020" s="2">
        <v>4.2825699999999998</v>
      </c>
      <c r="E2020" s="2" t="s">
        <v>24</v>
      </c>
      <c r="F2020" s="2">
        <v>4.9000000000000002E-2</v>
      </c>
      <c r="G2020" s="2" t="s">
        <v>25</v>
      </c>
      <c r="H2020" s="3">
        <v>41829</v>
      </c>
      <c r="I2020" s="2">
        <f t="shared" si="31"/>
        <v>1.0489999999999999</v>
      </c>
    </row>
    <row r="2021" spans="1:9">
      <c r="A2021" s="2" t="s">
        <v>195</v>
      </c>
      <c r="B2021" s="2">
        <v>66887000105</v>
      </c>
      <c r="C2021" s="2">
        <v>2.4883999999999999</v>
      </c>
      <c r="D2021" s="2">
        <v>2.6352099999999998</v>
      </c>
      <c r="E2021" s="2" t="s">
        <v>24</v>
      </c>
      <c r="F2021" s="2">
        <v>5.8999999999999997E-2</v>
      </c>
      <c r="G2021" s="2" t="s">
        <v>25</v>
      </c>
      <c r="H2021" s="3">
        <v>41829</v>
      </c>
      <c r="I2021" s="2">
        <f t="shared" si="31"/>
        <v>1.0589999999999999</v>
      </c>
    </row>
    <row r="2022" spans="1:9">
      <c r="A2022" s="2" t="s">
        <v>1441</v>
      </c>
      <c r="B2022" s="2">
        <v>74301511</v>
      </c>
      <c r="C2022" s="2">
        <v>3.9317799999999998</v>
      </c>
      <c r="D2022" s="2">
        <v>4.5327599999999997</v>
      </c>
      <c r="E2022" s="2" t="s">
        <v>24</v>
      </c>
      <c r="F2022" s="2">
        <v>0.15290000000000001</v>
      </c>
      <c r="G2022" s="2" t="s">
        <v>25</v>
      </c>
      <c r="H2022" s="3">
        <v>41829</v>
      </c>
      <c r="I2022" s="2">
        <f t="shared" si="31"/>
        <v>1.1529</v>
      </c>
    </row>
    <row r="2023" spans="1:9">
      <c r="A2023" s="2" t="s">
        <v>1442</v>
      </c>
      <c r="B2023" s="2">
        <v>50474010001</v>
      </c>
      <c r="C2023" s="2">
        <v>1.16245</v>
      </c>
      <c r="D2023" s="2">
        <v>1.2786900000000001</v>
      </c>
      <c r="E2023" s="2" t="s">
        <v>24</v>
      </c>
      <c r="F2023" s="2">
        <v>0.1</v>
      </c>
      <c r="G2023" s="2" t="s">
        <v>25</v>
      </c>
      <c r="H2023" s="3">
        <v>41829</v>
      </c>
      <c r="I2023" s="2">
        <f t="shared" si="31"/>
        <v>1.1000000000000001</v>
      </c>
    </row>
    <row r="2024" spans="1:9">
      <c r="A2024" s="2" t="s">
        <v>1443</v>
      </c>
      <c r="B2024" s="2">
        <v>50474020001</v>
      </c>
      <c r="C2024" s="2">
        <v>1.7883100000000001</v>
      </c>
      <c r="D2024" s="2">
        <v>1.9671099999999999</v>
      </c>
      <c r="E2024" s="2" t="s">
        <v>24</v>
      </c>
      <c r="F2024" s="2">
        <v>0.1</v>
      </c>
      <c r="G2024" s="2" t="s">
        <v>25</v>
      </c>
      <c r="H2024" s="3">
        <v>41829</v>
      </c>
      <c r="I2024" s="2">
        <f t="shared" si="31"/>
        <v>1.1000000000000001</v>
      </c>
    </row>
    <row r="2025" spans="1:9">
      <c r="A2025" s="2" t="s">
        <v>1444</v>
      </c>
      <c r="B2025" s="2">
        <v>50474030001</v>
      </c>
      <c r="C2025" s="2">
        <v>2.22146</v>
      </c>
      <c r="D2025" s="2">
        <v>2.4435600000000002</v>
      </c>
      <c r="E2025" s="2" t="s">
        <v>24</v>
      </c>
      <c r="F2025" s="2">
        <v>0.1</v>
      </c>
      <c r="G2025" s="2" t="s">
        <v>25</v>
      </c>
      <c r="H2025" s="3">
        <v>41829</v>
      </c>
      <c r="I2025" s="2">
        <f t="shared" si="31"/>
        <v>1.1000000000000001</v>
      </c>
    </row>
    <row r="2026" spans="1:9">
      <c r="A2026" s="2" t="s">
        <v>1445</v>
      </c>
      <c r="B2026" s="2">
        <v>50474040001</v>
      </c>
      <c r="C2026" s="2">
        <v>3.1080899999999998</v>
      </c>
      <c r="D2026" s="2">
        <v>3.41892</v>
      </c>
      <c r="E2026" s="2" t="s">
        <v>24</v>
      </c>
      <c r="F2026" s="2">
        <v>0.1</v>
      </c>
      <c r="G2026" s="2" t="s">
        <v>25</v>
      </c>
      <c r="H2026" s="3">
        <v>41829</v>
      </c>
      <c r="I2026" s="2">
        <f t="shared" si="31"/>
        <v>1.1000000000000001</v>
      </c>
    </row>
    <row r="2027" spans="1:9">
      <c r="A2027" s="2" t="s">
        <v>1143</v>
      </c>
      <c r="B2027" s="2">
        <v>51672528107</v>
      </c>
      <c r="C2027" s="2">
        <v>4.2294799999999997</v>
      </c>
      <c r="D2027" s="2">
        <v>4.6313199999999997</v>
      </c>
      <c r="E2027" s="2" t="s">
        <v>24</v>
      </c>
      <c r="F2027" s="2">
        <v>9.5000000000000001E-2</v>
      </c>
      <c r="G2027" s="2" t="s">
        <v>25</v>
      </c>
      <c r="H2027" s="3">
        <v>41829</v>
      </c>
      <c r="I2027" s="2">
        <f t="shared" si="31"/>
        <v>1.095</v>
      </c>
    </row>
    <row r="2028" spans="1:9">
      <c r="A2028" s="2" t="s">
        <v>624</v>
      </c>
      <c r="B2028" s="2">
        <v>74612390</v>
      </c>
      <c r="C2028" s="2">
        <v>6.1603500000000002</v>
      </c>
      <c r="D2028" s="2">
        <v>6.4622700000000002</v>
      </c>
      <c r="E2028" s="2" t="s">
        <v>24</v>
      </c>
      <c r="F2028" s="2">
        <v>4.9000000000000002E-2</v>
      </c>
      <c r="G2028" s="2" t="s">
        <v>25</v>
      </c>
      <c r="H2028" s="3">
        <v>41829</v>
      </c>
      <c r="I2028" s="2">
        <f t="shared" si="31"/>
        <v>1.0489999999999999</v>
      </c>
    </row>
    <row r="2029" spans="1:9">
      <c r="A2029" s="2" t="s">
        <v>625</v>
      </c>
      <c r="B2029" s="2">
        <v>74612290</v>
      </c>
      <c r="C2029" s="2">
        <v>2.0887600000000002</v>
      </c>
      <c r="D2029" s="2">
        <v>2.1911499999999999</v>
      </c>
      <c r="E2029" s="2" t="s">
        <v>24</v>
      </c>
      <c r="F2029" s="2">
        <v>4.9000000000000002E-2</v>
      </c>
      <c r="G2029" s="2" t="s">
        <v>25</v>
      </c>
      <c r="H2029" s="3">
        <v>41829</v>
      </c>
      <c r="I2029" s="2">
        <f t="shared" si="31"/>
        <v>1.0489999999999999</v>
      </c>
    </row>
    <row r="2030" spans="1:9">
      <c r="A2030" s="2" t="s">
        <v>626</v>
      </c>
      <c r="B2030" s="2">
        <v>74918990</v>
      </c>
      <c r="C2030" s="2">
        <v>5.9375499999999999</v>
      </c>
      <c r="D2030" s="2">
        <v>6.2284300000000004</v>
      </c>
      <c r="E2030" s="2" t="s">
        <v>24</v>
      </c>
      <c r="F2030" s="2">
        <v>4.9000000000000002E-2</v>
      </c>
      <c r="G2030" s="2" t="s">
        <v>25</v>
      </c>
      <c r="H2030" s="3">
        <v>41829</v>
      </c>
      <c r="I2030" s="2">
        <f t="shared" si="31"/>
        <v>1.0489999999999999</v>
      </c>
    </row>
    <row r="2031" spans="1:9">
      <c r="A2031" s="2" t="s">
        <v>627</v>
      </c>
      <c r="B2031" s="2">
        <v>74964290</v>
      </c>
      <c r="C2031" s="2">
        <v>1.93</v>
      </c>
      <c r="D2031" s="2">
        <v>2.0244900000000001</v>
      </c>
      <c r="E2031" s="2" t="s">
        <v>24</v>
      </c>
      <c r="F2031" s="2">
        <v>4.9000000000000002E-2</v>
      </c>
      <c r="G2031" s="2" t="s">
        <v>25</v>
      </c>
      <c r="H2031" s="3">
        <v>41829</v>
      </c>
      <c r="I2031" s="2">
        <f t="shared" si="31"/>
        <v>1.0489999999999999</v>
      </c>
    </row>
    <row r="2032" spans="1:9">
      <c r="A2032" s="2" t="s">
        <v>1446</v>
      </c>
      <c r="B2032" s="2">
        <v>95010801</v>
      </c>
      <c r="C2032" s="2">
        <v>8.8054400000000008</v>
      </c>
      <c r="D2032" s="2">
        <v>11.44708</v>
      </c>
      <c r="E2032" s="2" t="s">
        <v>24</v>
      </c>
      <c r="F2032" s="2">
        <v>0.3</v>
      </c>
      <c r="G2032" s="2" t="s">
        <v>25</v>
      </c>
      <c r="H2032" s="3">
        <v>41829</v>
      </c>
      <c r="I2032" s="2">
        <f t="shared" si="31"/>
        <v>1.3</v>
      </c>
    </row>
    <row r="2033" spans="1:9">
      <c r="A2033" s="2" t="s">
        <v>630</v>
      </c>
      <c r="B2033" s="2">
        <v>299201210</v>
      </c>
      <c r="C2033" s="2">
        <v>6.2641600000000004</v>
      </c>
      <c r="D2033" s="2">
        <v>6.5774900000000001</v>
      </c>
      <c r="E2033" s="2" t="s">
        <v>24</v>
      </c>
      <c r="F2033" s="2">
        <v>0.05</v>
      </c>
      <c r="G2033" s="2" t="s">
        <v>25</v>
      </c>
      <c r="H2033" s="3">
        <v>41829</v>
      </c>
      <c r="I2033" s="2">
        <f t="shared" si="31"/>
        <v>1.05</v>
      </c>
    </row>
    <row r="2034" spans="1:9">
      <c r="A2034" s="2" t="s">
        <v>952</v>
      </c>
      <c r="B2034" s="2">
        <v>145007130</v>
      </c>
      <c r="C2034" s="2">
        <v>6.7636900000000004</v>
      </c>
      <c r="D2034" s="2">
        <v>7.1017999999999999</v>
      </c>
      <c r="E2034" s="2" t="s">
        <v>24</v>
      </c>
      <c r="F2034" s="2">
        <v>0.05</v>
      </c>
      <c r="G2034" s="2" t="s">
        <v>25</v>
      </c>
      <c r="H2034" s="3">
        <v>41829</v>
      </c>
      <c r="I2034" s="2">
        <f t="shared" si="31"/>
        <v>1.05</v>
      </c>
    </row>
    <row r="2035" spans="1:9">
      <c r="A2035" s="2" t="s">
        <v>952</v>
      </c>
      <c r="B2035" s="2">
        <v>145007160</v>
      </c>
      <c r="C2035" s="2">
        <v>6.4040100000000004</v>
      </c>
      <c r="D2035" s="2">
        <v>6.7242800000000003</v>
      </c>
      <c r="E2035" s="2" t="s">
        <v>24</v>
      </c>
      <c r="F2035" s="2">
        <v>0.05</v>
      </c>
      <c r="G2035" s="2" t="s">
        <v>25</v>
      </c>
      <c r="H2035" s="3">
        <v>41829</v>
      </c>
      <c r="I2035" s="2">
        <f t="shared" si="31"/>
        <v>1.05</v>
      </c>
    </row>
    <row r="2036" spans="1:9">
      <c r="A2036" s="2" t="s">
        <v>631</v>
      </c>
      <c r="B2036" s="2">
        <v>10337045003</v>
      </c>
      <c r="C2036" s="2">
        <v>28.682320000000001</v>
      </c>
      <c r="D2036" s="2">
        <v>30.230879999999999</v>
      </c>
      <c r="E2036" s="2" t="s">
        <v>24</v>
      </c>
      <c r="F2036" s="2">
        <v>5.3999999999999999E-2</v>
      </c>
      <c r="G2036" s="2" t="s">
        <v>25</v>
      </c>
      <c r="H2036" s="3">
        <v>41829</v>
      </c>
      <c r="I2036" s="2">
        <f t="shared" si="31"/>
        <v>1.054</v>
      </c>
    </row>
    <row r="2037" spans="1:9">
      <c r="A2037" s="2" t="s">
        <v>635</v>
      </c>
      <c r="B2037" s="2">
        <v>74227712</v>
      </c>
      <c r="C2037" s="2">
        <v>3.21739</v>
      </c>
      <c r="D2037" s="2">
        <v>3.37507</v>
      </c>
      <c r="E2037" s="2" t="s">
        <v>24</v>
      </c>
      <c r="F2037" s="2">
        <v>4.9000000000000002E-2</v>
      </c>
      <c r="G2037" s="2" t="s">
        <v>25</v>
      </c>
      <c r="H2037" s="3">
        <v>41829</v>
      </c>
      <c r="I2037" s="2">
        <f t="shared" si="31"/>
        <v>1.0489999999999999</v>
      </c>
    </row>
    <row r="2038" spans="1:9">
      <c r="A2038" s="2" t="s">
        <v>1447</v>
      </c>
      <c r="B2038" s="2">
        <v>169406012</v>
      </c>
      <c r="C2038" s="2">
        <v>57.775539999999999</v>
      </c>
      <c r="D2038" s="2">
        <v>63.48319</v>
      </c>
      <c r="E2038" s="2" t="s">
        <v>24</v>
      </c>
      <c r="F2038" s="2">
        <v>9.8799999999999999E-2</v>
      </c>
      <c r="G2038" s="2" t="s">
        <v>25</v>
      </c>
      <c r="H2038" s="3">
        <v>41829</v>
      </c>
      <c r="I2038" s="2">
        <f t="shared" si="31"/>
        <v>1.0988</v>
      </c>
    </row>
    <row r="2039" spans="1:9">
      <c r="A2039" s="2" t="s">
        <v>1448</v>
      </c>
      <c r="B2039" s="2">
        <v>169406013</v>
      </c>
      <c r="C2039" s="2">
        <v>57.555599999999998</v>
      </c>
      <c r="D2039" s="2">
        <v>63.241520000000001</v>
      </c>
      <c r="E2039" s="2" t="s">
        <v>24</v>
      </c>
      <c r="F2039" s="2">
        <v>9.8799999999999999E-2</v>
      </c>
      <c r="G2039" s="2" t="s">
        <v>25</v>
      </c>
      <c r="H2039" s="3">
        <v>41829</v>
      </c>
      <c r="I2039" s="2">
        <f t="shared" si="31"/>
        <v>1.0988</v>
      </c>
    </row>
    <row r="2040" spans="1:9">
      <c r="A2040" s="2" t="s">
        <v>643</v>
      </c>
      <c r="B2040" s="2">
        <v>642007912</v>
      </c>
      <c r="C2040" s="2">
        <v>1.4470700000000001</v>
      </c>
      <c r="D2040" s="2">
        <v>2.1706500000000002</v>
      </c>
      <c r="E2040" s="2" t="s">
        <v>24</v>
      </c>
      <c r="F2040" s="2">
        <v>0.5</v>
      </c>
      <c r="G2040" s="2" t="s">
        <v>25</v>
      </c>
      <c r="H2040" s="3">
        <v>41829</v>
      </c>
      <c r="I2040" s="2">
        <f t="shared" si="31"/>
        <v>1.5</v>
      </c>
    </row>
    <row r="2041" spans="1:9">
      <c r="A2041" s="2" t="s">
        <v>660</v>
      </c>
      <c r="B2041" s="2">
        <v>74431730</v>
      </c>
      <c r="C2041" s="2">
        <v>10.93018</v>
      </c>
      <c r="D2041" s="2">
        <v>11.46576</v>
      </c>
      <c r="E2041" s="2" t="s">
        <v>24</v>
      </c>
      <c r="F2041" s="2">
        <v>4.9000000000000002E-2</v>
      </c>
      <c r="G2041" s="2" t="s">
        <v>25</v>
      </c>
      <c r="H2041" s="3">
        <v>41829</v>
      </c>
      <c r="I2041" s="2">
        <f t="shared" si="31"/>
        <v>1.0489999999999999</v>
      </c>
    </row>
    <row r="2042" spans="1:9">
      <c r="A2042" s="2" t="s">
        <v>661</v>
      </c>
      <c r="B2042" s="2">
        <v>74431430</v>
      </c>
      <c r="C2042" s="2">
        <v>21.271339999999999</v>
      </c>
      <c r="D2042" s="2">
        <v>22.314060000000001</v>
      </c>
      <c r="E2042" s="2" t="s">
        <v>24</v>
      </c>
      <c r="F2042" s="2">
        <v>4.9000000000000002E-2</v>
      </c>
      <c r="G2042" s="2" t="s">
        <v>25</v>
      </c>
      <c r="H2042" s="3">
        <v>41829</v>
      </c>
      <c r="I2042" s="2">
        <f t="shared" si="31"/>
        <v>1.0489999999999999</v>
      </c>
    </row>
    <row r="2043" spans="1:9">
      <c r="A2043" s="2" t="s">
        <v>1449</v>
      </c>
      <c r="B2043" s="2">
        <v>42865010102</v>
      </c>
      <c r="C2043" s="2">
        <v>1.92787</v>
      </c>
      <c r="D2043" s="2">
        <v>2.09178</v>
      </c>
      <c r="E2043" s="2" t="s">
        <v>24</v>
      </c>
      <c r="F2043" s="2">
        <v>8.5000000000000006E-2</v>
      </c>
      <c r="G2043" s="2" t="s">
        <v>25</v>
      </c>
      <c r="H2043" s="3">
        <v>41829</v>
      </c>
      <c r="I2043" s="2">
        <f t="shared" si="31"/>
        <v>1.085</v>
      </c>
    </row>
    <row r="2044" spans="1:9">
      <c r="A2044" s="2" t="s">
        <v>1450</v>
      </c>
      <c r="B2044" s="2">
        <v>42865010202</v>
      </c>
      <c r="C2044" s="2">
        <v>2.7780100000000001</v>
      </c>
      <c r="D2044" s="2">
        <v>3.01416</v>
      </c>
      <c r="E2044" s="2" t="s">
        <v>24</v>
      </c>
      <c r="F2044" s="2">
        <v>8.5000000000000006E-2</v>
      </c>
      <c r="G2044" s="2" t="s">
        <v>25</v>
      </c>
      <c r="H2044" s="3">
        <v>41829</v>
      </c>
      <c r="I2044" s="2">
        <f t="shared" si="31"/>
        <v>1.085</v>
      </c>
    </row>
    <row r="2045" spans="1:9">
      <c r="A2045" s="2" t="s">
        <v>1451</v>
      </c>
      <c r="B2045" s="2">
        <v>42865010302</v>
      </c>
      <c r="C2045" s="2">
        <v>3.7946200000000001</v>
      </c>
      <c r="D2045" s="2">
        <v>4.1171199999999999</v>
      </c>
      <c r="E2045" s="2" t="s">
        <v>24</v>
      </c>
      <c r="F2045" s="2">
        <v>8.5000000000000006E-2</v>
      </c>
      <c r="G2045" s="2" t="s">
        <v>25</v>
      </c>
      <c r="H2045" s="3">
        <v>41829</v>
      </c>
      <c r="I2045" s="2">
        <f t="shared" si="31"/>
        <v>1.085</v>
      </c>
    </row>
    <row r="2046" spans="1:9">
      <c r="A2046" s="2" t="s">
        <v>1452</v>
      </c>
      <c r="B2046" s="2">
        <v>42865010502</v>
      </c>
      <c r="C2046" s="2">
        <v>4.7273199999999997</v>
      </c>
      <c r="D2046" s="2">
        <v>5.1291399999999996</v>
      </c>
      <c r="E2046" s="2" t="s">
        <v>24</v>
      </c>
      <c r="F2046" s="2">
        <v>8.5000000000000006E-2</v>
      </c>
      <c r="G2046" s="2" t="s">
        <v>25</v>
      </c>
      <c r="H2046" s="3">
        <v>41829</v>
      </c>
      <c r="I2046" s="2">
        <f t="shared" si="31"/>
        <v>1.085</v>
      </c>
    </row>
    <row r="2047" spans="1:9">
      <c r="A2047" s="2" t="s">
        <v>1453</v>
      </c>
      <c r="B2047" s="2">
        <v>42865010002</v>
      </c>
      <c r="C2047" s="2">
        <v>0.98287000000000002</v>
      </c>
      <c r="D2047" s="2">
        <v>1.06643</v>
      </c>
      <c r="E2047" s="2" t="s">
        <v>24</v>
      </c>
      <c r="F2047" s="2">
        <v>8.5000000000000006E-2</v>
      </c>
      <c r="G2047" s="2" t="s">
        <v>25</v>
      </c>
      <c r="H2047" s="3">
        <v>41829</v>
      </c>
      <c r="I2047" s="2">
        <f t="shared" si="31"/>
        <v>1.085</v>
      </c>
    </row>
    <row r="2048" spans="1:9">
      <c r="A2048" s="2" t="s">
        <v>662</v>
      </c>
      <c r="B2048" s="2">
        <v>63402073760</v>
      </c>
      <c r="C2048" s="2">
        <v>23.016760000000001</v>
      </c>
      <c r="D2048" s="2">
        <v>25.294730000000001</v>
      </c>
      <c r="E2048" s="2" t="s">
        <v>24</v>
      </c>
      <c r="F2048" s="2">
        <v>9.9000000000000005E-2</v>
      </c>
      <c r="G2048" s="2" t="s">
        <v>25</v>
      </c>
      <c r="H2048" s="3">
        <v>41829</v>
      </c>
      <c r="I2048" s="2">
        <f t="shared" si="31"/>
        <v>1.099</v>
      </c>
    </row>
    <row r="2049" spans="1:9">
      <c r="A2049" s="2" t="s">
        <v>1454</v>
      </c>
      <c r="B2049" s="2">
        <v>95095005</v>
      </c>
      <c r="C2049" s="2">
        <v>8.34727</v>
      </c>
      <c r="D2049" s="2">
        <v>10.85145</v>
      </c>
      <c r="E2049" s="2" t="s">
        <v>24</v>
      </c>
      <c r="F2049" s="2">
        <v>0.3</v>
      </c>
      <c r="G2049" s="2" t="s">
        <v>25</v>
      </c>
      <c r="H2049" s="3">
        <v>41829</v>
      </c>
      <c r="I2049" s="2">
        <f t="shared" si="31"/>
        <v>1.3</v>
      </c>
    </row>
    <row r="2050" spans="1:9">
      <c r="A2050" s="2" t="s">
        <v>668</v>
      </c>
      <c r="B2050" s="2">
        <v>10337080445</v>
      </c>
      <c r="C2050" s="2">
        <v>6.61693</v>
      </c>
      <c r="D2050" s="2">
        <v>8.2711000000000006</v>
      </c>
      <c r="E2050" s="2" t="s">
        <v>24</v>
      </c>
      <c r="F2050" s="2">
        <v>0.25</v>
      </c>
      <c r="G2050" s="2" t="s">
        <v>25</v>
      </c>
      <c r="H2050" s="3">
        <v>41829</v>
      </c>
      <c r="I2050" s="2">
        <f t="shared" si="31"/>
        <v>1.25</v>
      </c>
    </row>
    <row r="2051" spans="1:9">
      <c r="A2051" s="2" t="s">
        <v>675</v>
      </c>
      <c r="B2051" s="2">
        <v>64764015560</v>
      </c>
      <c r="C2051" s="2">
        <v>6.3440099999999999</v>
      </c>
      <c r="D2051" s="2">
        <v>6.9720599999999999</v>
      </c>
      <c r="E2051" s="2" t="s">
        <v>24</v>
      </c>
      <c r="F2051" s="2">
        <v>9.9000000000000005E-2</v>
      </c>
      <c r="G2051" s="2" t="s">
        <v>25</v>
      </c>
      <c r="H2051" s="3">
        <v>41836</v>
      </c>
      <c r="I2051" s="2">
        <f t="shared" ref="I2051:I2114" si="32">1+F2051</f>
        <v>1.099</v>
      </c>
    </row>
    <row r="2052" spans="1:9">
      <c r="A2052" s="2" t="s">
        <v>676</v>
      </c>
      <c r="B2052" s="2">
        <v>64764015860</v>
      </c>
      <c r="C2052" s="2">
        <v>6.3498700000000001</v>
      </c>
      <c r="D2052" s="2">
        <v>6.97851</v>
      </c>
      <c r="E2052" s="2" t="s">
        <v>24</v>
      </c>
      <c r="F2052" s="2">
        <v>9.9000000000000005E-2</v>
      </c>
      <c r="G2052" s="2" t="s">
        <v>25</v>
      </c>
      <c r="H2052" s="3">
        <v>41836</v>
      </c>
      <c r="I2052" s="2">
        <f t="shared" si="32"/>
        <v>1.099</v>
      </c>
    </row>
    <row r="2053" spans="1:9">
      <c r="A2053" s="2" t="s">
        <v>677</v>
      </c>
      <c r="B2053" s="2">
        <v>64764051030</v>
      </c>
      <c r="C2053" s="2">
        <v>6.8772500000000001</v>
      </c>
      <c r="D2053" s="2">
        <v>7.5580299999999996</v>
      </c>
      <c r="E2053" s="2" t="s">
        <v>24</v>
      </c>
      <c r="F2053" s="2">
        <v>9.9000000000000005E-2</v>
      </c>
      <c r="G2053" s="2" t="s">
        <v>25</v>
      </c>
      <c r="H2053" s="3">
        <v>41836</v>
      </c>
      <c r="I2053" s="2">
        <f t="shared" si="32"/>
        <v>1.099</v>
      </c>
    </row>
    <row r="2054" spans="1:9">
      <c r="A2054" s="2" t="s">
        <v>678</v>
      </c>
      <c r="B2054" s="2">
        <v>64764031030</v>
      </c>
      <c r="C2054" s="2">
        <v>13.63017</v>
      </c>
      <c r="D2054" s="2">
        <v>14.97969</v>
      </c>
      <c r="E2054" s="2" t="s">
        <v>24</v>
      </c>
      <c r="F2054" s="2">
        <v>9.9000000000000005E-2</v>
      </c>
      <c r="G2054" s="2" t="s">
        <v>25</v>
      </c>
      <c r="H2054" s="3">
        <v>41836</v>
      </c>
      <c r="I2054" s="2">
        <f t="shared" si="32"/>
        <v>1.099</v>
      </c>
    </row>
    <row r="2055" spans="1:9">
      <c r="A2055" s="2" t="s">
        <v>679</v>
      </c>
      <c r="B2055" s="2">
        <v>64764015104</v>
      </c>
      <c r="C2055" s="2">
        <v>8.5728399999999993</v>
      </c>
      <c r="D2055" s="2">
        <v>9.4214900000000004</v>
      </c>
      <c r="E2055" s="2" t="s">
        <v>24</v>
      </c>
      <c r="F2055" s="2">
        <v>9.9000000000000005E-2</v>
      </c>
      <c r="G2055" s="2" t="s">
        <v>25</v>
      </c>
      <c r="H2055" s="3">
        <v>41836</v>
      </c>
      <c r="I2055" s="2">
        <f t="shared" si="32"/>
        <v>1.099</v>
      </c>
    </row>
    <row r="2056" spans="1:9">
      <c r="A2056" s="2" t="s">
        <v>680</v>
      </c>
      <c r="B2056" s="2">
        <v>64764030114</v>
      </c>
      <c r="C2056" s="2">
        <v>12.97716</v>
      </c>
      <c r="D2056" s="2">
        <v>14.26178</v>
      </c>
      <c r="E2056" s="2" t="s">
        <v>24</v>
      </c>
      <c r="F2056" s="2">
        <v>9.9000000000000005E-2</v>
      </c>
      <c r="G2056" s="2" t="s">
        <v>25</v>
      </c>
      <c r="H2056" s="3">
        <v>41836</v>
      </c>
      <c r="I2056" s="2">
        <f t="shared" si="32"/>
        <v>1.099</v>
      </c>
    </row>
    <row r="2057" spans="1:9">
      <c r="A2057" s="2" t="s">
        <v>681</v>
      </c>
      <c r="B2057" s="2">
        <v>64764045124</v>
      </c>
      <c r="C2057" s="2">
        <v>13.928570000000001</v>
      </c>
      <c r="D2057" s="2">
        <v>15.307639999999999</v>
      </c>
      <c r="E2057" s="2" t="s">
        <v>24</v>
      </c>
      <c r="F2057" s="2">
        <v>9.9000000000000005E-2</v>
      </c>
      <c r="G2057" s="2" t="s">
        <v>25</v>
      </c>
      <c r="H2057" s="3">
        <v>41836</v>
      </c>
      <c r="I2057" s="2">
        <f t="shared" si="32"/>
        <v>1.099</v>
      </c>
    </row>
    <row r="2058" spans="1:9">
      <c r="A2058" s="2" t="s">
        <v>146</v>
      </c>
      <c r="B2058" s="2">
        <v>66302046760</v>
      </c>
      <c r="C2058" s="2">
        <v>30.372920000000001</v>
      </c>
      <c r="D2058" s="2">
        <v>33.136859999999999</v>
      </c>
      <c r="E2058" s="2" t="s">
        <v>24</v>
      </c>
      <c r="F2058" s="2">
        <v>9.0999999999999998E-2</v>
      </c>
      <c r="G2058" s="2" t="s">
        <v>25</v>
      </c>
      <c r="H2058" s="3">
        <v>41836</v>
      </c>
      <c r="I2058" s="2">
        <f t="shared" si="32"/>
        <v>1.091</v>
      </c>
    </row>
    <row r="2059" spans="1:9">
      <c r="A2059" s="2" t="s">
        <v>688</v>
      </c>
      <c r="B2059" s="2">
        <v>78056751</v>
      </c>
      <c r="C2059" s="2">
        <v>328.07467000000003</v>
      </c>
      <c r="D2059" s="2">
        <v>344.15033</v>
      </c>
      <c r="E2059" s="2" t="s">
        <v>24</v>
      </c>
      <c r="F2059" s="2">
        <v>4.9000000000000002E-2</v>
      </c>
      <c r="G2059" s="2" t="s">
        <v>25</v>
      </c>
      <c r="H2059" s="3">
        <v>41836</v>
      </c>
      <c r="I2059" s="2">
        <f t="shared" si="32"/>
        <v>1.0489999999999999</v>
      </c>
    </row>
    <row r="2060" spans="1:9">
      <c r="A2060" s="2" t="s">
        <v>224</v>
      </c>
      <c r="B2060" s="2">
        <v>23932105</v>
      </c>
      <c r="C2060" s="2">
        <v>17.631979999999999</v>
      </c>
      <c r="D2060" s="2">
        <v>18.16094</v>
      </c>
      <c r="E2060" s="2" t="s">
        <v>24</v>
      </c>
      <c r="F2060" s="2">
        <v>0.03</v>
      </c>
      <c r="G2060" s="2" t="s">
        <v>25</v>
      </c>
      <c r="H2060" s="3">
        <v>41836</v>
      </c>
      <c r="I2060" s="2">
        <f t="shared" si="32"/>
        <v>1.03</v>
      </c>
    </row>
    <row r="2061" spans="1:9">
      <c r="A2061" s="2" t="s">
        <v>224</v>
      </c>
      <c r="B2061" s="2">
        <v>23932110</v>
      </c>
      <c r="C2061" s="2">
        <v>17.5594</v>
      </c>
      <c r="D2061" s="2">
        <v>18.086359999999999</v>
      </c>
      <c r="E2061" s="2" t="s">
        <v>24</v>
      </c>
      <c r="F2061" s="2">
        <v>0.03</v>
      </c>
      <c r="G2061" s="2" t="s">
        <v>25</v>
      </c>
      <c r="H2061" s="3">
        <v>41836</v>
      </c>
      <c r="I2061" s="2">
        <f t="shared" si="32"/>
        <v>1.03</v>
      </c>
    </row>
    <row r="2062" spans="1:9">
      <c r="A2062" s="2" t="s">
        <v>224</v>
      </c>
      <c r="B2062" s="2">
        <v>23932115</v>
      </c>
      <c r="C2062" s="2">
        <v>17.732780000000002</v>
      </c>
      <c r="D2062" s="2">
        <v>18.264759999999999</v>
      </c>
      <c r="E2062" s="2" t="s">
        <v>24</v>
      </c>
      <c r="F2062" s="2">
        <v>0.03</v>
      </c>
      <c r="G2062" s="2" t="s">
        <v>25</v>
      </c>
      <c r="H2062" s="3">
        <v>41836</v>
      </c>
      <c r="I2062" s="2">
        <f t="shared" si="32"/>
        <v>1.03</v>
      </c>
    </row>
    <row r="2063" spans="1:9">
      <c r="A2063" s="2" t="s">
        <v>1455</v>
      </c>
      <c r="B2063" s="2">
        <v>51848888</v>
      </c>
      <c r="C2063" s="2">
        <v>2.5149300000000001</v>
      </c>
      <c r="D2063" s="2">
        <v>2.68851</v>
      </c>
      <c r="E2063" s="2" t="s">
        <v>24</v>
      </c>
      <c r="F2063" s="2">
        <v>6.9000000000000006E-2</v>
      </c>
      <c r="G2063" s="2" t="s">
        <v>25</v>
      </c>
      <c r="H2063" s="3">
        <v>41836</v>
      </c>
      <c r="I2063" s="2">
        <f t="shared" si="32"/>
        <v>1.069</v>
      </c>
    </row>
    <row r="2064" spans="1:9">
      <c r="A2064" s="2" t="s">
        <v>1456</v>
      </c>
      <c r="B2064" s="2">
        <v>51842530</v>
      </c>
      <c r="C2064" s="2">
        <v>4.89093</v>
      </c>
      <c r="D2064" s="2">
        <v>5.2283600000000003</v>
      </c>
      <c r="E2064" s="2" t="s">
        <v>24</v>
      </c>
      <c r="F2064" s="2">
        <v>6.9000000000000006E-2</v>
      </c>
      <c r="G2064" s="2" t="s">
        <v>25</v>
      </c>
      <c r="H2064" s="3">
        <v>41836</v>
      </c>
      <c r="I2064" s="2">
        <f t="shared" si="32"/>
        <v>1.069</v>
      </c>
    </row>
    <row r="2065" spans="1:9">
      <c r="A2065" s="2" t="s">
        <v>1457</v>
      </c>
      <c r="B2065" s="2">
        <v>51845030</v>
      </c>
      <c r="C2065" s="2">
        <v>2.5536500000000002</v>
      </c>
      <c r="D2065" s="2">
        <v>2.7299000000000002</v>
      </c>
      <c r="E2065" s="2" t="s">
        <v>24</v>
      </c>
      <c r="F2065" s="2">
        <v>6.9000000000000006E-2</v>
      </c>
      <c r="G2065" s="2" t="s">
        <v>25</v>
      </c>
      <c r="H2065" s="3">
        <v>41836</v>
      </c>
      <c r="I2065" s="2">
        <f t="shared" si="32"/>
        <v>1.069</v>
      </c>
    </row>
    <row r="2066" spans="1:9">
      <c r="A2066" s="2" t="s">
        <v>1458</v>
      </c>
      <c r="B2066" s="2">
        <v>51846231</v>
      </c>
      <c r="C2066" s="2">
        <v>9.7478400000000001</v>
      </c>
      <c r="D2066" s="2">
        <v>10.420339999999999</v>
      </c>
      <c r="E2066" s="2" t="s">
        <v>24</v>
      </c>
      <c r="F2066" s="2">
        <v>6.9000000000000006E-2</v>
      </c>
      <c r="G2066" s="2" t="s">
        <v>25</v>
      </c>
      <c r="H2066" s="3">
        <v>41836</v>
      </c>
      <c r="I2066" s="2">
        <f t="shared" si="32"/>
        <v>1.069</v>
      </c>
    </row>
    <row r="2067" spans="1:9">
      <c r="A2067" s="2" t="s">
        <v>1459</v>
      </c>
      <c r="B2067" s="2">
        <v>51846230</v>
      </c>
      <c r="C2067" s="2">
        <v>4.9925699999999997</v>
      </c>
      <c r="D2067" s="2">
        <v>5.3370600000000001</v>
      </c>
      <c r="E2067" s="2" t="s">
        <v>24</v>
      </c>
      <c r="F2067" s="2">
        <v>6.9000000000000006E-2</v>
      </c>
      <c r="G2067" s="2" t="s">
        <v>25</v>
      </c>
      <c r="H2067" s="3">
        <v>41836</v>
      </c>
      <c r="I2067" s="2">
        <f t="shared" si="32"/>
        <v>1.069</v>
      </c>
    </row>
    <row r="2068" spans="1:9">
      <c r="A2068" s="2" t="s">
        <v>111</v>
      </c>
      <c r="B2068" s="2">
        <v>430097903</v>
      </c>
      <c r="C2068" s="2">
        <v>37.411050000000003</v>
      </c>
      <c r="D2068" s="2">
        <v>40.777670000000001</v>
      </c>
      <c r="E2068" s="2" t="s">
        <v>24</v>
      </c>
      <c r="F2068" s="2">
        <v>0.09</v>
      </c>
      <c r="G2068" s="2" t="s">
        <v>25</v>
      </c>
      <c r="H2068" s="3">
        <v>41836</v>
      </c>
      <c r="I2068" s="2">
        <f t="shared" si="32"/>
        <v>1.0900000000000001</v>
      </c>
    </row>
    <row r="2069" spans="1:9">
      <c r="A2069" s="2" t="s">
        <v>1276</v>
      </c>
      <c r="B2069" s="2">
        <v>65024610</v>
      </c>
      <c r="C2069" s="2">
        <v>18.290289999999999</v>
      </c>
      <c r="D2069" s="2">
        <v>19.01971</v>
      </c>
      <c r="E2069" s="2" t="s">
        <v>24</v>
      </c>
      <c r="F2069" s="2">
        <v>3.9899999999999998E-2</v>
      </c>
      <c r="G2069" s="2" t="s">
        <v>25</v>
      </c>
      <c r="H2069" s="3">
        <v>41836</v>
      </c>
      <c r="I2069" s="2">
        <f t="shared" si="32"/>
        <v>1.0399</v>
      </c>
    </row>
    <row r="2070" spans="1:9">
      <c r="A2070" s="2" t="s">
        <v>1276</v>
      </c>
      <c r="B2070" s="2">
        <v>65024615</v>
      </c>
      <c r="C2070" s="2">
        <v>18.256779999999999</v>
      </c>
      <c r="D2070" s="2">
        <v>18.986509999999999</v>
      </c>
      <c r="E2070" s="2" t="s">
        <v>24</v>
      </c>
      <c r="F2070" s="2">
        <v>0.04</v>
      </c>
      <c r="G2070" s="2" t="s">
        <v>25</v>
      </c>
      <c r="H2070" s="3">
        <v>41836</v>
      </c>
      <c r="I2070" s="2">
        <f t="shared" si="32"/>
        <v>1.04</v>
      </c>
    </row>
    <row r="2071" spans="1:9">
      <c r="A2071" s="2" t="s">
        <v>250</v>
      </c>
      <c r="B2071" s="2">
        <v>186077739</v>
      </c>
      <c r="C2071" s="2">
        <v>3.9393600000000002</v>
      </c>
      <c r="D2071" s="2">
        <v>4.0575000000000001</v>
      </c>
      <c r="E2071" s="2" t="s">
        <v>24</v>
      </c>
      <c r="F2071" s="2">
        <v>0.03</v>
      </c>
      <c r="G2071" s="2" t="s">
        <v>25</v>
      </c>
      <c r="H2071" s="3">
        <v>41836</v>
      </c>
      <c r="I2071" s="2">
        <f t="shared" si="32"/>
        <v>1.03</v>
      </c>
    </row>
    <row r="2072" spans="1:9">
      <c r="A2072" s="2" t="s">
        <v>1460</v>
      </c>
      <c r="B2072" s="2">
        <v>64764056030</v>
      </c>
      <c r="C2072" s="2">
        <v>7.02135</v>
      </c>
      <c r="D2072" s="2">
        <v>7.7164000000000001</v>
      </c>
      <c r="E2072" s="2" t="s">
        <v>24</v>
      </c>
      <c r="F2072" s="2">
        <v>9.9000000000000005E-2</v>
      </c>
      <c r="G2072" s="2" t="s">
        <v>25</v>
      </c>
      <c r="H2072" s="3">
        <v>41836</v>
      </c>
      <c r="I2072" s="2">
        <f t="shared" si="32"/>
        <v>1.099</v>
      </c>
    </row>
    <row r="2073" spans="1:9">
      <c r="A2073" s="2" t="s">
        <v>1461</v>
      </c>
      <c r="B2073" s="2">
        <v>64764058030</v>
      </c>
      <c r="C2073" s="2">
        <v>7.0457599999999996</v>
      </c>
      <c r="D2073" s="2">
        <v>7.74322</v>
      </c>
      <c r="E2073" s="2" t="s">
        <v>24</v>
      </c>
      <c r="F2073" s="2">
        <v>9.9000000000000005E-2</v>
      </c>
      <c r="G2073" s="2" t="s">
        <v>25</v>
      </c>
      <c r="H2073" s="3">
        <v>41836</v>
      </c>
      <c r="I2073" s="2">
        <f t="shared" si="32"/>
        <v>1.099</v>
      </c>
    </row>
    <row r="2074" spans="1:9">
      <c r="A2074" s="2" t="s">
        <v>252</v>
      </c>
      <c r="B2074" s="2">
        <v>66780021904</v>
      </c>
      <c r="C2074" s="2">
        <v>99.20487</v>
      </c>
      <c r="D2074" s="2">
        <v>107.14225</v>
      </c>
      <c r="E2074" s="2" t="s">
        <v>24</v>
      </c>
      <c r="F2074" s="2">
        <v>0.08</v>
      </c>
      <c r="G2074" s="2" t="s">
        <v>25</v>
      </c>
      <c r="H2074" s="3">
        <v>41836</v>
      </c>
      <c r="I2074" s="2">
        <f t="shared" si="32"/>
        <v>1.08</v>
      </c>
    </row>
    <row r="2075" spans="1:9">
      <c r="A2075" s="2" t="s">
        <v>155</v>
      </c>
      <c r="B2075" s="2">
        <v>2446330</v>
      </c>
      <c r="C2075" s="2">
        <v>30.566199999999998</v>
      </c>
      <c r="D2075" s="2">
        <v>33.318689999999997</v>
      </c>
      <c r="E2075" s="2" t="s">
        <v>24</v>
      </c>
      <c r="F2075" s="2">
        <v>9.01E-2</v>
      </c>
      <c r="G2075" s="2" t="s">
        <v>25</v>
      </c>
      <c r="H2075" s="3">
        <v>41836</v>
      </c>
      <c r="I2075" s="2">
        <f t="shared" si="32"/>
        <v>1.0901000000000001</v>
      </c>
    </row>
    <row r="2076" spans="1:9">
      <c r="A2076" s="2" t="s">
        <v>156</v>
      </c>
      <c r="B2076" s="2">
        <v>2446534</v>
      </c>
      <c r="C2076" s="2">
        <v>5.2627699999999997</v>
      </c>
      <c r="D2076" s="2">
        <v>5.73942</v>
      </c>
      <c r="E2076" s="2" t="s">
        <v>24</v>
      </c>
      <c r="F2076" s="2">
        <v>9.06E-2</v>
      </c>
      <c r="G2076" s="2" t="s">
        <v>25</v>
      </c>
      <c r="H2076" s="3">
        <v>41836</v>
      </c>
      <c r="I2076" s="2">
        <f t="shared" si="32"/>
        <v>1.0906</v>
      </c>
    </row>
    <row r="2077" spans="1:9">
      <c r="A2077" s="2" t="s">
        <v>157</v>
      </c>
      <c r="B2077" s="2">
        <v>2446430</v>
      </c>
      <c r="C2077" s="2">
        <v>30.681260000000002</v>
      </c>
      <c r="D2077" s="2">
        <v>33.444110000000002</v>
      </c>
      <c r="E2077" s="2" t="s">
        <v>24</v>
      </c>
      <c r="F2077" s="2">
        <v>9.01E-2</v>
      </c>
      <c r="G2077" s="2" t="s">
        <v>25</v>
      </c>
      <c r="H2077" s="3">
        <v>41836</v>
      </c>
      <c r="I2077" s="2">
        <f t="shared" si="32"/>
        <v>1.0901000000000001</v>
      </c>
    </row>
    <row r="2078" spans="1:9">
      <c r="A2078" s="2" t="s">
        <v>158</v>
      </c>
      <c r="B2078" s="2">
        <v>2446230</v>
      </c>
      <c r="C2078" s="2">
        <v>5.2460399999999998</v>
      </c>
      <c r="D2078" s="2">
        <v>5.7211699999999999</v>
      </c>
      <c r="E2078" s="2" t="s">
        <v>24</v>
      </c>
      <c r="F2078" s="2">
        <v>9.06E-2</v>
      </c>
      <c r="G2078" s="2" t="s">
        <v>25</v>
      </c>
      <c r="H2078" s="3">
        <v>41836</v>
      </c>
      <c r="I2078" s="2">
        <f t="shared" si="32"/>
        <v>1.0906</v>
      </c>
    </row>
    <row r="2079" spans="1:9">
      <c r="A2079" s="2" t="s">
        <v>722</v>
      </c>
      <c r="B2079" s="2">
        <v>78012705</v>
      </c>
      <c r="C2079" s="2">
        <v>10.000209999999999</v>
      </c>
      <c r="D2079" s="2">
        <v>10.500220000000001</v>
      </c>
      <c r="E2079" s="2" t="s">
        <v>24</v>
      </c>
      <c r="F2079" s="2">
        <v>0.05</v>
      </c>
      <c r="G2079" s="2" t="s">
        <v>25</v>
      </c>
      <c r="H2079" s="3">
        <v>41836</v>
      </c>
      <c r="I2079" s="2">
        <f t="shared" si="32"/>
        <v>1.05</v>
      </c>
    </row>
    <row r="2080" spans="1:9">
      <c r="A2080" s="2" t="s">
        <v>296</v>
      </c>
      <c r="B2080" s="2">
        <v>23921105</v>
      </c>
      <c r="C2080" s="2">
        <v>19.38955</v>
      </c>
      <c r="D2080" s="2">
        <v>19.971240000000002</v>
      </c>
      <c r="E2080" s="2" t="s">
        <v>24</v>
      </c>
      <c r="F2080" s="2">
        <v>0.03</v>
      </c>
      <c r="G2080" s="2" t="s">
        <v>25</v>
      </c>
      <c r="H2080" s="3">
        <v>41836</v>
      </c>
      <c r="I2080" s="2">
        <f t="shared" si="32"/>
        <v>1.03</v>
      </c>
    </row>
    <row r="2081" spans="1:9">
      <c r="A2081" s="2" t="s">
        <v>296</v>
      </c>
      <c r="B2081" s="2">
        <v>23921110</v>
      </c>
      <c r="C2081" s="2">
        <v>19.403210000000001</v>
      </c>
      <c r="D2081" s="2">
        <v>19.985299999999999</v>
      </c>
      <c r="E2081" s="2" t="s">
        <v>24</v>
      </c>
      <c r="F2081" s="2">
        <v>0.03</v>
      </c>
      <c r="G2081" s="2" t="s">
        <v>25</v>
      </c>
      <c r="H2081" s="3">
        <v>41836</v>
      </c>
      <c r="I2081" s="2">
        <f t="shared" si="32"/>
        <v>1.03</v>
      </c>
    </row>
    <row r="2082" spans="1:9">
      <c r="A2082" s="2" t="s">
        <v>725</v>
      </c>
      <c r="B2082" s="2">
        <v>78032705</v>
      </c>
      <c r="C2082" s="2">
        <v>4.3963400000000004</v>
      </c>
      <c r="D2082" s="2">
        <v>4.6161599999999998</v>
      </c>
      <c r="E2082" s="2" t="s">
        <v>24</v>
      </c>
      <c r="F2082" s="2">
        <v>0.05</v>
      </c>
      <c r="G2082" s="2" t="s">
        <v>25</v>
      </c>
      <c r="H2082" s="3">
        <v>41836</v>
      </c>
      <c r="I2082" s="2">
        <f t="shared" si="32"/>
        <v>1.05</v>
      </c>
    </row>
    <row r="2083" spans="1:9">
      <c r="A2083" s="2" t="s">
        <v>313</v>
      </c>
      <c r="B2083" s="2">
        <v>310075139</v>
      </c>
      <c r="C2083" s="2">
        <v>5.93621</v>
      </c>
      <c r="D2083" s="2">
        <v>6.1143599999999996</v>
      </c>
      <c r="E2083" s="2" t="s">
        <v>24</v>
      </c>
      <c r="F2083" s="2">
        <v>0.03</v>
      </c>
      <c r="G2083" s="2" t="s">
        <v>25</v>
      </c>
      <c r="H2083" s="3">
        <v>41836</v>
      </c>
      <c r="I2083" s="2">
        <f t="shared" si="32"/>
        <v>1.03</v>
      </c>
    </row>
    <row r="2084" spans="1:9">
      <c r="A2084" s="2" t="s">
        <v>314</v>
      </c>
      <c r="B2084" s="2">
        <v>310075239</v>
      </c>
      <c r="C2084" s="2">
        <v>5.9386999999999999</v>
      </c>
      <c r="D2084" s="2">
        <v>6.1169200000000004</v>
      </c>
      <c r="E2084" s="2" t="s">
        <v>24</v>
      </c>
      <c r="F2084" s="2">
        <v>0.03</v>
      </c>
      <c r="G2084" s="2" t="s">
        <v>25</v>
      </c>
      <c r="H2084" s="3">
        <v>41836</v>
      </c>
      <c r="I2084" s="2">
        <f t="shared" si="32"/>
        <v>1.03</v>
      </c>
    </row>
    <row r="2085" spans="1:9">
      <c r="A2085" s="2" t="s">
        <v>315</v>
      </c>
      <c r="B2085" s="2">
        <v>310075430</v>
      </c>
      <c r="C2085" s="2">
        <v>5.9373500000000003</v>
      </c>
      <c r="D2085" s="2">
        <v>6.1155299999999997</v>
      </c>
      <c r="E2085" s="2" t="s">
        <v>24</v>
      </c>
      <c r="F2085" s="2">
        <v>0.03</v>
      </c>
      <c r="G2085" s="2" t="s">
        <v>25</v>
      </c>
      <c r="H2085" s="3">
        <v>41836</v>
      </c>
      <c r="I2085" s="2">
        <f t="shared" si="32"/>
        <v>1.03</v>
      </c>
    </row>
    <row r="2086" spans="1:9">
      <c r="A2086" s="2" t="s">
        <v>316</v>
      </c>
      <c r="B2086" s="2">
        <v>310075590</v>
      </c>
      <c r="C2086" s="2">
        <v>5.8593099999999998</v>
      </c>
      <c r="D2086" s="2">
        <v>6.0351400000000002</v>
      </c>
      <c r="E2086" s="2" t="s">
        <v>24</v>
      </c>
      <c r="F2086" s="2">
        <v>0.03</v>
      </c>
      <c r="G2086" s="2" t="s">
        <v>25</v>
      </c>
      <c r="H2086" s="3">
        <v>41836</v>
      </c>
      <c r="I2086" s="2">
        <f t="shared" si="32"/>
        <v>1.03</v>
      </c>
    </row>
    <row r="2087" spans="1:9">
      <c r="A2087" s="2" t="s">
        <v>1012</v>
      </c>
      <c r="B2087" s="2">
        <v>52544025612</v>
      </c>
      <c r="C2087" s="2">
        <v>14.724819999999999</v>
      </c>
      <c r="D2087" s="2">
        <v>15.61228</v>
      </c>
      <c r="E2087" s="2" t="s">
        <v>24</v>
      </c>
      <c r="F2087" s="2">
        <v>6.0299999999999999E-2</v>
      </c>
      <c r="G2087" s="2" t="s">
        <v>25</v>
      </c>
      <c r="H2087" s="3">
        <v>41836</v>
      </c>
      <c r="I2087" s="2">
        <f t="shared" si="32"/>
        <v>1.0603</v>
      </c>
    </row>
    <row r="2088" spans="1:9">
      <c r="A2088" s="2" t="s">
        <v>1462</v>
      </c>
      <c r="B2088" s="2">
        <v>52015008001</v>
      </c>
      <c r="C2088" s="2">
        <v>142.87416999999999</v>
      </c>
      <c r="D2088" s="2">
        <v>150.73224999999999</v>
      </c>
      <c r="E2088" s="2" t="s">
        <v>24</v>
      </c>
      <c r="F2088" s="2">
        <v>5.5E-2</v>
      </c>
      <c r="G2088" s="2" t="s">
        <v>25</v>
      </c>
      <c r="H2088" s="3">
        <v>41836</v>
      </c>
      <c r="I2088" s="2">
        <f t="shared" si="32"/>
        <v>1.0549999999999999</v>
      </c>
    </row>
    <row r="2089" spans="1:9">
      <c r="A2089" s="2" t="s">
        <v>748</v>
      </c>
      <c r="B2089" s="2">
        <v>78031515</v>
      </c>
      <c r="C2089" s="2">
        <v>4.8688599999999997</v>
      </c>
      <c r="D2089" s="2">
        <v>5.11226</v>
      </c>
      <c r="E2089" s="2" t="s">
        <v>24</v>
      </c>
      <c r="F2089" s="2">
        <v>0.05</v>
      </c>
      <c r="G2089" s="2" t="s">
        <v>25</v>
      </c>
      <c r="H2089" s="3">
        <v>41836</v>
      </c>
      <c r="I2089" s="2">
        <f t="shared" si="32"/>
        <v>1.05</v>
      </c>
    </row>
    <row r="2090" spans="1:9">
      <c r="A2090" s="2" t="s">
        <v>749</v>
      </c>
      <c r="B2090" s="2">
        <v>78038315</v>
      </c>
      <c r="C2090" s="2">
        <v>5.5276199999999998</v>
      </c>
      <c r="D2090" s="2">
        <v>5.8039500000000004</v>
      </c>
      <c r="E2090" s="2" t="s">
        <v>24</v>
      </c>
      <c r="F2090" s="2">
        <v>0.05</v>
      </c>
      <c r="G2090" s="2" t="s">
        <v>25</v>
      </c>
      <c r="H2090" s="3">
        <v>41836</v>
      </c>
      <c r="I2090" s="2">
        <f t="shared" si="32"/>
        <v>1.05</v>
      </c>
    </row>
    <row r="2091" spans="1:9">
      <c r="A2091" s="2" t="s">
        <v>750</v>
      </c>
      <c r="B2091" s="2">
        <v>78047115</v>
      </c>
      <c r="C2091" s="2">
        <v>6.1013099999999998</v>
      </c>
      <c r="D2091" s="2">
        <v>6.40632</v>
      </c>
      <c r="E2091" s="2" t="s">
        <v>24</v>
      </c>
      <c r="F2091" s="2">
        <v>0.05</v>
      </c>
      <c r="G2091" s="2" t="s">
        <v>25</v>
      </c>
      <c r="H2091" s="3">
        <v>41836</v>
      </c>
      <c r="I2091" s="2">
        <f t="shared" si="32"/>
        <v>1.05</v>
      </c>
    </row>
    <row r="2092" spans="1:9">
      <c r="A2092" s="2" t="s">
        <v>751</v>
      </c>
      <c r="B2092" s="2">
        <v>78047215</v>
      </c>
      <c r="C2092" s="2">
        <v>6.9920799999999996</v>
      </c>
      <c r="D2092" s="2">
        <v>7.3415900000000001</v>
      </c>
      <c r="E2092" s="2" t="s">
        <v>24</v>
      </c>
      <c r="F2092" s="2">
        <v>0.05</v>
      </c>
      <c r="G2092" s="2" t="s">
        <v>25</v>
      </c>
      <c r="H2092" s="3">
        <v>41836</v>
      </c>
      <c r="I2092" s="2">
        <f t="shared" si="32"/>
        <v>1.05</v>
      </c>
    </row>
    <row r="2093" spans="1:9">
      <c r="A2093" s="2" t="s">
        <v>752</v>
      </c>
      <c r="B2093" s="2">
        <v>78031434</v>
      </c>
      <c r="C2093" s="2">
        <v>4.4974699999999999</v>
      </c>
      <c r="D2093" s="2">
        <v>4.7223899999999999</v>
      </c>
      <c r="E2093" s="2" t="s">
        <v>24</v>
      </c>
      <c r="F2093" s="2">
        <v>0.05</v>
      </c>
      <c r="G2093" s="2" t="s">
        <v>25</v>
      </c>
      <c r="H2093" s="3">
        <v>41836</v>
      </c>
      <c r="I2093" s="2">
        <f t="shared" si="32"/>
        <v>1.05</v>
      </c>
    </row>
    <row r="2094" spans="1:9">
      <c r="A2094" s="2" t="s">
        <v>755</v>
      </c>
      <c r="B2094" s="2">
        <v>64764030230</v>
      </c>
      <c r="C2094" s="2">
        <v>12.727679999999999</v>
      </c>
      <c r="D2094" s="2">
        <v>13.987590000000001</v>
      </c>
      <c r="E2094" s="2" t="s">
        <v>24</v>
      </c>
      <c r="F2094" s="2">
        <v>9.9000000000000005E-2</v>
      </c>
      <c r="G2094" s="2" t="s">
        <v>25</v>
      </c>
      <c r="H2094" s="3">
        <v>41836</v>
      </c>
      <c r="I2094" s="2">
        <f t="shared" si="32"/>
        <v>1.099</v>
      </c>
    </row>
    <row r="2095" spans="1:9">
      <c r="A2095" s="2" t="s">
        <v>756</v>
      </c>
      <c r="B2095" s="2">
        <v>64764030430</v>
      </c>
      <c r="C2095" s="2">
        <v>12.98559</v>
      </c>
      <c r="D2095" s="2">
        <v>14.271039999999999</v>
      </c>
      <c r="E2095" s="2" t="s">
        <v>24</v>
      </c>
      <c r="F2095" s="2">
        <v>9.9000000000000005E-2</v>
      </c>
      <c r="G2095" s="2" t="s">
        <v>25</v>
      </c>
      <c r="H2095" s="3">
        <v>41836</v>
      </c>
      <c r="I2095" s="2">
        <f t="shared" si="32"/>
        <v>1.099</v>
      </c>
    </row>
    <row r="2096" spans="1:9">
      <c r="A2096" s="2" t="s">
        <v>762</v>
      </c>
      <c r="B2096" s="2">
        <v>65924005</v>
      </c>
      <c r="C2096" s="2">
        <v>23.308530000000001</v>
      </c>
      <c r="D2096" s="2">
        <v>24.469989999999999</v>
      </c>
      <c r="E2096" s="2" t="s">
        <v>24</v>
      </c>
      <c r="F2096" s="2">
        <v>4.9799999999999997E-2</v>
      </c>
      <c r="G2096" s="2" t="s">
        <v>25</v>
      </c>
      <c r="H2096" s="3">
        <v>41836</v>
      </c>
      <c r="I2096" s="2">
        <f t="shared" si="32"/>
        <v>1.0498000000000001</v>
      </c>
    </row>
    <row r="2097" spans="1:9">
      <c r="A2097" s="2" t="s">
        <v>1015</v>
      </c>
      <c r="B2097" s="2">
        <v>430017115</v>
      </c>
      <c r="C2097" s="2">
        <v>6.1372900000000001</v>
      </c>
      <c r="D2097" s="2">
        <v>6.7449300000000001</v>
      </c>
      <c r="E2097" s="2" t="s">
        <v>24</v>
      </c>
      <c r="F2097" s="2">
        <v>9.9000000000000005E-2</v>
      </c>
      <c r="G2097" s="2" t="s">
        <v>25</v>
      </c>
      <c r="H2097" s="3">
        <v>41836</v>
      </c>
      <c r="I2097" s="2">
        <f t="shared" si="32"/>
        <v>1.099</v>
      </c>
    </row>
    <row r="2098" spans="1:9">
      <c r="A2098" s="2" t="s">
        <v>1016</v>
      </c>
      <c r="B2098" s="2">
        <v>430017015</v>
      </c>
      <c r="C2098" s="2">
        <v>6.1871999999999998</v>
      </c>
      <c r="D2098" s="2">
        <v>6.7997800000000002</v>
      </c>
      <c r="E2098" s="2" t="s">
        <v>24</v>
      </c>
      <c r="F2098" s="2">
        <v>9.9000000000000005E-2</v>
      </c>
      <c r="G2098" s="2" t="s">
        <v>25</v>
      </c>
      <c r="H2098" s="3">
        <v>41836</v>
      </c>
      <c r="I2098" s="2">
        <f t="shared" si="32"/>
        <v>1.099</v>
      </c>
    </row>
    <row r="2099" spans="1:9">
      <c r="A2099" s="2" t="s">
        <v>1463</v>
      </c>
      <c r="B2099" s="2">
        <v>52544095501</v>
      </c>
      <c r="C2099" s="2">
        <v>2.1046</v>
      </c>
      <c r="D2099" s="2">
        <v>2.2729699999999999</v>
      </c>
      <c r="E2099" s="2" t="s">
        <v>24</v>
      </c>
      <c r="F2099" s="2">
        <v>0.08</v>
      </c>
      <c r="G2099" s="2" t="s">
        <v>25</v>
      </c>
      <c r="H2099" s="3">
        <v>41836</v>
      </c>
      <c r="I2099" s="2">
        <f t="shared" si="32"/>
        <v>1.08</v>
      </c>
    </row>
    <row r="2100" spans="1:9">
      <c r="A2100" s="2" t="s">
        <v>1464</v>
      </c>
      <c r="B2100" s="2">
        <v>52544095601</v>
      </c>
      <c r="C2100" s="2">
        <v>4.4867600000000003</v>
      </c>
      <c r="D2100" s="2">
        <v>4.8456999999999999</v>
      </c>
      <c r="E2100" s="2" t="s">
        <v>24</v>
      </c>
      <c r="F2100" s="2">
        <v>0.08</v>
      </c>
      <c r="G2100" s="2" t="s">
        <v>25</v>
      </c>
      <c r="H2100" s="3">
        <v>41836</v>
      </c>
      <c r="I2100" s="2">
        <f t="shared" si="32"/>
        <v>1.08</v>
      </c>
    </row>
    <row r="2101" spans="1:9">
      <c r="A2101" s="2" t="s">
        <v>33</v>
      </c>
      <c r="B2101" s="2">
        <v>11980022805</v>
      </c>
      <c r="C2101" s="2">
        <v>17.433350000000001</v>
      </c>
      <c r="D2101" s="2">
        <v>18.305019999999999</v>
      </c>
      <c r="E2101" s="2" t="s">
        <v>24</v>
      </c>
      <c r="F2101" s="2">
        <v>0.05</v>
      </c>
      <c r="G2101" s="2" t="s">
        <v>25</v>
      </c>
      <c r="H2101" s="3">
        <v>41836</v>
      </c>
      <c r="I2101" s="2">
        <f t="shared" si="32"/>
        <v>1.05</v>
      </c>
    </row>
    <row r="2102" spans="1:9">
      <c r="A2102" s="2" t="s">
        <v>33</v>
      </c>
      <c r="B2102" s="2">
        <v>11980022810</v>
      </c>
      <c r="C2102" s="2">
        <v>17.54777</v>
      </c>
      <c r="D2102" s="2">
        <v>18.425160000000002</v>
      </c>
      <c r="E2102" s="2" t="s">
        <v>24</v>
      </c>
      <c r="F2102" s="2">
        <v>0.05</v>
      </c>
      <c r="G2102" s="2" t="s">
        <v>25</v>
      </c>
      <c r="H2102" s="3">
        <v>41836</v>
      </c>
      <c r="I2102" s="2">
        <f t="shared" si="32"/>
        <v>1.05</v>
      </c>
    </row>
    <row r="2103" spans="1:9">
      <c r="A2103" s="2" t="s">
        <v>34</v>
      </c>
      <c r="B2103" s="2">
        <v>11980021105</v>
      </c>
      <c r="C2103" s="2">
        <v>17.416350000000001</v>
      </c>
      <c r="D2103" s="2">
        <v>18.28717</v>
      </c>
      <c r="E2103" s="2" t="s">
        <v>24</v>
      </c>
      <c r="F2103" s="2">
        <v>0.05</v>
      </c>
      <c r="G2103" s="2" t="s">
        <v>25</v>
      </c>
      <c r="H2103" s="3">
        <v>41836</v>
      </c>
      <c r="I2103" s="2">
        <f t="shared" si="32"/>
        <v>1.05</v>
      </c>
    </row>
    <row r="2104" spans="1:9">
      <c r="A2104" s="2" t="s">
        <v>34</v>
      </c>
      <c r="B2104" s="2">
        <v>11980021110</v>
      </c>
      <c r="C2104" s="2">
        <v>17.221</v>
      </c>
      <c r="D2104" s="2">
        <v>18.082049999999999</v>
      </c>
      <c r="E2104" s="2" t="s">
        <v>24</v>
      </c>
      <c r="F2104" s="2">
        <v>0.05</v>
      </c>
      <c r="G2104" s="2" t="s">
        <v>25</v>
      </c>
      <c r="H2104" s="3">
        <v>41836</v>
      </c>
      <c r="I2104" s="2">
        <f t="shared" si="32"/>
        <v>1.05</v>
      </c>
    </row>
    <row r="2105" spans="1:9">
      <c r="A2105" s="2" t="s">
        <v>35</v>
      </c>
      <c r="B2105" s="2">
        <v>23031604</v>
      </c>
      <c r="C2105" s="2">
        <v>24.931660000000001</v>
      </c>
      <c r="D2105" s="2">
        <v>26.178239999999999</v>
      </c>
      <c r="E2105" s="2" t="s">
        <v>24</v>
      </c>
      <c r="F2105" s="2">
        <v>0.05</v>
      </c>
      <c r="G2105" s="2" t="s">
        <v>25</v>
      </c>
      <c r="H2105" s="3">
        <v>41836</v>
      </c>
      <c r="I2105" s="2">
        <f t="shared" si="32"/>
        <v>1.05</v>
      </c>
    </row>
    <row r="2106" spans="1:9">
      <c r="A2106" s="2" t="s">
        <v>1465</v>
      </c>
      <c r="B2106" s="2">
        <v>78049305</v>
      </c>
      <c r="C2106" s="2">
        <v>6.6783599999999996</v>
      </c>
      <c r="D2106" s="2">
        <v>7.3395200000000003</v>
      </c>
      <c r="E2106" s="2" t="s">
        <v>24</v>
      </c>
      <c r="F2106" s="2">
        <v>9.9000000000000005E-2</v>
      </c>
      <c r="G2106" s="2" t="s">
        <v>25</v>
      </c>
      <c r="H2106" s="3">
        <v>41836</v>
      </c>
      <c r="I2106" s="2">
        <f t="shared" si="32"/>
        <v>1.099</v>
      </c>
    </row>
    <row r="2107" spans="1:9">
      <c r="A2107" s="2" t="s">
        <v>1466</v>
      </c>
      <c r="B2107" s="2">
        <v>78043305</v>
      </c>
      <c r="C2107" s="2">
        <v>6.4276600000000004</v>
      </c>
      <c r="D2107" s="2">
        <v>7.0639900000000004</v>
      </c>
      <c r="E2107" s="2" t="s">
        <v>24</v>
      </c>
      <c r="F2107" s="2">
        <v>9.9000000000000005E-2</v>
      </c>
      <c r="G2107" s="2" t="s">
        <v>25</v>
      </c>
      <c r="H2107" s="3">
        <v>41836</v>
      </c>
      <c r="I2107" s="2">
        <f t="shared" si="32"/>
        <v>1.099</v>
      </c>
    </row>
    <row r="2108" spans="1:9">
      <c r="A2108" s="2" t="s">
        <v>1467</v>
      </c>
      <c r="B2108" s="2">
        <v>78043405</v>
      </c>
      <c r="C2108" s="2">
        <v>7.4718499999999999</v>
      </c>
      <c r="D2108" s="2">
        <v>8.2115600000000004</v>
      </c>
      <c r="E2108" s="2" t="s">
        <v>24</v>
      </c>
      <c r="F2108" s="2">
        <v>9.9000000000000005E-2</v>
      </c>
      <c r="G2108" s="2" t="s">
        <v>25</v>
      </c>
      <c r="H2108" s="3">
        <v>41836</v>
      </c>
      <c r="I2108" s="2">
        <f t="shared" si="32"/>
        <v>1.099</v>
      </c>
    </row>
    <row r="2109" spans="1:9">
      <c r="A2109" s="2" t="s">
        <v>163</v>
      </c>
      <c r="B2109" s="2">
        <v>2840001</v>
      </c>
      <c r="C2109" s="2">
        <v>569.94367999999997</v>
      </c>
      <c r="D2109" s="2">
        <v>621.25000999999997</v>
      </c>
      <c r="E2109" s="2" t="s">
        <v>24</v>
      </c>
      <c r="F2109" s="2">
        <v>0.09</v>
      </c>
      <c r="G2109" s="2" t="s">
        <v>25</v>
      </c>
      <c r="H2109" s="3">
        <v>41836</v>
      </c>
      <c r="I2109" s="2">
        <f t="shared" si="32"/>
        <v>1.0900000000000001</v>
      </c>
    </row>
    <row r="2110" spans="1:9">
      <c r="A2110" s="2" t="s">
        <v>1468</v>
      </c>
      <c r="B2110" s="2">
        <v>52544008430</v>
      </c>
      <c r="C2110" s="2">
        <v>6.5837199999999996</v>
      </c>
      <c r="D2110" s="2">
        <v>7.2420900000000001</v>
      </c>
      <c r="E2110" s="2" t="s">
        <v>24</v>
      </c>
      <c r="F2110" s="2">
        <v>0.1</v>
      </c>
      <c r="G2110" s="2" t="s">
        <v>25</v>
      </c>
      <c r="H2110" s="3">
        <v>41836</v>
      </c>
      <c r="I2110" s="2">
        <f t="shared" si="32"/>
        <v>1.1000000000000001</v>
      </c>
    </row>
    <row r="2111" spans="1:9">
      <c r="A2111" s="2" t="s">
        <v>1031</v>
      </c>
      <c r="B2111" s="2">
        <v>52544020431</v>
      </c>
      <c r="C2111" s="2">
        <v>3.1098499999999998</v>
      </c>
      <c r="D2111" s="2">
        <v>3.4053499999999999</v>
      </c>
      <c r="E2111" s="2" t="s">
        <v>24</v>
      </c>
      <c r="F2111" s="2">
        <v>9.5000000000000001E-2</v>
      </c>
      <c r="G2111" s="2" t="s">
        <v>25</v>
      </c>
      <c r="H2111" s="3">
        <v>41836</v>
      </c>
      <c r="I2111" s="2">
        <f t="shared" si="32"/>
        <v>1.095</v>
      </c>
    </row>
    <row r="2112" spans="1:9">
      <c r="A2112" s="2" t="s">
        <v>785</v>
      </c>
      <c r="B2112" s="2">
        <v>78040134</v>
      </c>
      <c r="C2112" s="2">
        <v>68.097200000000001</v>
      </c>
      <c r="D2112" s="2">
        <v>74.498329999999996</v>
      </c>
      <c r="E2112" s="2" t="s">
        <v>24</v>
      </c>
      <c r="F2112" s="2">
        <v>9.4E-2</v>
      </c>
      <c r="G2112" s="2" t="s">
        <v>25</v>
      </c>
      <c r="H2112" s="3">
        <v>41836</v>
      </c>
      <c r="I2112" s="2">
        <f t="shared" si="32"/>
        <v>1.0940000000000001</v>
      </c>
    </row>
    <row r="2113" spans="1:9">
      <c r="A2113" s="2" t="s">
        <v>786</v>
      </c>
      <c r="B2113" s="2">
        <v>78043815</v>
      </c>
      <c r="C2113" s="2">
        <v>248.92312000000001</v>
      </c>
      <c r="D2113" s="2">
        <v>272.32190000000003</v>
      </c>
      <c r="E2113" s="2" t="s">
        <v>24</v>
      </c>
      <c r="F2113" s="2">
        <v>9.4E-2</v>
      </c>
      <c r="G2113" s="2" t="s">
        <v>25</v>
      </c>
      <c r="H2113" s="3">
        <v>41836</v>
      </c>
      <c r="I2113" s="2">
        <f t="shared" si="32"/>
        <v>1.0940000000000001</v>
      </c>
    </row>
    <row r="2114" spans="1:9">
      <c r="A2114" s="2" t="s">
        <v>787</v>
      </c>
      <c r="B2114" s="2">
        <v>65175007</v>
      </c>
      <c r="C2114" s="2">
        <v>89.969329999999999</v>
      </c>
      <c r="D2114" s="2">
        <v>98.966260000000005</v>
      </c>
      <c r="E2114" s="2" t="s">
        <v>24</v>
      </c>
      <c r="F2114" s="2">
        <v>0.1</v>
      </c>
      <c r="G2114" s="2" t="s">
        <v>25</v>
      </c>
      <c r="H2114" s="3">
        <v>41836</v>
      </c>
      <c r="I2114" s="2">
        <f t="shared" si="32"/>
        <v>1.1000000000000001</v>
      </c>
    </row>
    <row r="2115" spans="1:9">
      <c r="A2115" s="2" t="s">
        <v>794</v>
      </c>
      <c r="B2115" s="2">
        <v>50458056201</v>
      </c>
      <c r="C2115" s="2">
        <v>1176.8350800000001</v>
      </c>
      <c r="D2115" s="2">
        <v>1212.1519000000001</v>
      </c>
      <c r="E2115" s="2" t="s">
        <v>24</v>
      </c>
      <c r="F2115" s="2">
        <v>0.03</v>
      </c>
      <c r="G2115" s="2" t="s">
        <v>25</v>
      </c>
      <c r="H2115" s="3">
        <v>41836</v>
      </c>
      <c r="I2115" s="2">
        <f t="shared" ref="I2115:I2178" si="33">1+F2115</f>
        <v>1.03</v>
      </c>
    </row>
    <row r="2116" spans="1:9">
      <c r="A2116" s="2" t="s">
        <v>795</v>
      </c>
      <c r="B2116" s="2">
        <v>50458056301</v>
      </c>
      <c r="C2116" s="2">
        <v>1181.2289900000001</v>
      </c>
      <c r="D2116" s="2">
        <v>1216.6658600000001</v>
      </c>
      <c r="E2116" s="2" t="s">
        <v>24</v>
      </c>
      <c r="F2116" s="2">
        <v>0.03</v>
      </c>
      <c r="G2116" s="2" t="s">
        <v>25</v>
      </c>
      <c r="H2116" s="3">
        <v>41836</v>
      </c>
      <c r="I2116" s="2">
        <f t="shared" si="33"/>
        <v>1.03</v>
      </c>
    </row>
    <row r="2117" spans="1:9">
      <c r="A2117" s="2" t="s">
        <v>796</v>
      </c>
      <c r="B2117" s="2">
        <v>50458056401</v>
      </c>
      <c r="C2117" s="2">
        <v>1182.8044600000001</v>
      </c>
      <c r="D2117" s="2">
        <v>1218.2885900000001</v>
      </c>
      <c r="E2117" s="2" t="s">
        <v>24</v>
      </c>
      <c r="F2117" s="2">
        <v>0.03</v>
      </c>
      <c r="G2117" s="2" t="s">
        <v>25</v>
      </c>
      <c r="H2117" s="3">
        <v>41836</v>
      </c>
      <c r="I2117" s="2">
        <f t="shared" si="33"/>
        <v>1.03</v>
      </c>
    </row>
    <row r="2118" spans="1:9">
      <c r="A2118" s="2" t="s">
        <v>797</v>
      </c>
      <c r="B2118" s="2">
        <v>50458056001</v>
      </c>
      <c r="C2118" s="2">
        <v>1175.91392</v>
      </c>
      <c r="D2118" s="2">
        <v>1211.1678199999999</v>
      </c>
      <c r="E2118" s="2" t="s">
        <v>24</v>
      </c>
      <c r="F2118" s="2">
        <v>0.03</v>
      </c>
      <c r="G2118" s="2" t="s">
        <v>25</v>
      </c>
      <c r="H2118" s="3">
        <v>41836</v>
      </c>
      <c r="I2118" s="2">
        <f t="shared" si="33"/>
        <v>1.03</v>
      </c>
    </row>
    <row r="2119" spans="1:9">
      <c r="A2119" s="2" t="s">
        <v>798</v>
      </c>
      <c r="B2119" s="2">
        <v>50458056101</v>
      </c>
      <c r="C2119" s="2">
        <v>1159.576</v>
      </c>
      <c r="D2119" s="2">
        <v>1194.36328</v>
      </c>
      <c r="E2119" s="2" t="s">
        <v>24</v>
      </c>
      <c r="F2119" s="2">
        <v>0.03</v>
      </c>
      <c r="G2119" s="2" t="s">
        <v>25</v>
      </c>
      <c r="H2119" s="3">
        <v>41836</v>
      </c>
      <c r="I2119" s="2">
        <f t="shared" si="33"/>
        <v>1.03</v>
      </c>
    </row>
    <row r="2120" spans="1:9">
      <c r="A2120" s="2" t="s">
        <v>1469</v>
      </c>
      <c r="B2120" s="2">
        <v>25010080568</v>
      </c>
      <c r="C2120" s="2">
        <v>5.3998900000000001</v>
      </c>
      <c r="D2120" s="2">
        <v>5.8858199999999998</v>
      </c>
      <c r="E2120" s="2" t="s">
        <v>24</v>
      </c>
      <c r="F2120" s="2">
        <v>0.09</v>
      </c>
      <c r="G2120" s="2" t="s">
        <v>25</v>
      </c>
      <c r="H2120" s="3">
        <v>41836</v>
      </c>
      <c r="I2120" s="2">
        <f t="shared" si="33"/>
        <v>1.0900000000000001</v>
      </c>
    </row>
    <row r="2121" spans="1:9">
      <c r="A2121" s="2" t="s">
        <v>821</v>
      </c>
      <c r="B2121" s="2">
        <v>78035405</v>
      </c>
      <c r="C2121" s="2">
        <v>6.0382300000000004</v>
      </c>
      <c r="D2121" s="2">
        <v>6.3401500000000004</v>
      </c>
      <c r="E2121" s="2" t="s">
        <v>24</v>
      </c>
      <c r="F2121" s="2">
        <v>0.05</v>
      </c>
      <c r="G2121" s="2" t="s">
        <v>25</v>
      </c>
      <c r="H2121" s="3">
        <v>41836</v>
      </c>
      <c r="I2121" s="2">
        <f t="shared" si="33"/>
        <v>1.05</v>
      </c>
    </row>
    <row r="2122" spans="1:9">
      <c r="A2122" s="2" t="s">
        <v>834</v>
      </c>
      <c r="B2122" s="2">
        <v>78036405</v>
      </c>
      <c r="C2122" s="2">
        <v>6.3899800000000004</v>
      </c>
      <c r="D2122" s="2">
        <v>6.7095399999999996</v>
      </c>
      <c r="E2122" s="2" t="s">
        <v>24</v>
      </c>
      <c r="F2122" s="2">
        <v>0.05</v>
      </c>
      <c r="G2122" s="2" t="s">
        <v>25</v>
      </c>
      <c r="H2122" s="3">
        <v>41836</v>
      </c>
      <c r="I2122" s="2">
        <f t="shared" si="33"/>
        <v>1.05</v>
      </c>
    </row>
    <row r="2123" spans="1:9">
      <c r="A2123" s="2" t="s">
        <v>835</v>
      </c>
      <c r="B2123" s="2">
        <v>78040505</v>
      </c>
      <c r="C2123" s="2">
        <v>5.3436399999999997</v>
      </c>
      <c r="D2123" s="2">
        <v>5.6107699999999996</v>
      </c>
      <c r="E2123" s="2" t="s">
        <v>24</v>
      </c>
      <c r="F2123" s="2">
        <v>0.05</v>
      </c>
      <c r="G2123" s="2" t="s">
        <v>25</v>
      </c>
      <c r="H2123" s="3">
        <v>41836</v>
      </c>
      <c r="I2123" s="2">
        <f t="shared" si="33"/>
        <v>1.05</v>
      </c>
    </row>
    <row r="2124" spans="1:9">
      <c r="A2124" s="2" t="s">
        <v>1470</v>
      </c>
      <c r="B2124" s="2">
        <v>78040605</v>
      </c>
      <c r="C2124" s="2">
        <v>5.4819800000000001</v>
      </c>
      <c r="D2124" s="2">
        <v>5.7561299999999997</v>
      </c>
      <c r="E2124" s="2" t="s">
        <v>24</v>
      </c>
      <c r="F2124" s="2">
        <v>0.05</v>
      </c>
      <c r="G2124" s="2" t="s">
        <v>25</v>
      </c>
      <c r="H2124" s="3">
        <v>41836</v>
      </c>
      <c r="I2124" s="2">
        <f t="shared" si="33"/>
        <v>1.05</v>
      </c>
    </row>
    <row r="2125" spans="1:9">
      <c r="A2125" s="2" t="s">
        <v>437</v>
      </c>
      <c r="B2125" s="2">
        <v>23320503</v>
      </c>
      <c r="C2125" s="2">
        <v>43.342619999999997</v>
      </c>
      <c r="D2125" s="2">
        <v>44.642029999999998</v>
      </c>
      <c r="E2125" s="2" t="s">
        <v>24</v>
      </c>
      <c r="F2125" s="2">
        <v>0.03</v>
      </c>
      <c r="G2125" s="2" t="s">
        <v>25</v>
      </c>
      <c r="H2125" s="3">
        <v>41836</v>
      </c>
      <c r="I2125" s="2">
        <f t="shared" si="33"/>
        <v>1.03</v>
      </c>
    </row>
    <row r="2126" spans="1:9">
      <c r="A2126" s="2" t="s">
        <v>437</v>
      </c>
      <c r="B2126" s="2">
        <v>23320505</v>
      </c>
      <c r="C2126" s="2">
        <v>43.674509999999998</v>
      </c>
      <c r="D2126" s="2">
        <v>44.984310000000001</v>
      </c>
      <c r="E2126" s="2" t="s">
        <v>24</v>
      </c>
      <c r="F2126" s="2">
        <v>0.03</v>
      </c>
      <c r="G2126" s="2" t="s">
        <v>25</v>
      </c>
      <c r="H2126" s="3">
        <v>41836</v>
      </c>
      <c r="I2126" s="2">
        <f t="shared" si="33"/>
        <v>1.03</v>
      </c>
    </row>
    <row r="2127" spans="1:9">
      <c r="A2127" s="2" t="s">
        <v>437</v>
      </c>
      <c r="B2127" s="2">
        <v>23320508</v>
      </c>
      <c r="C2127" s="2">
        <v>43.095770000000002</v>
      </c>
      <c r="D2127" s="2">
        <v>44.389940000000003</v>
      </c>
      <c r="E2127" s="2" t="s">
        <v>24</v>
      </c>
      <c r="F2127" s="2">
        <v>0.03</v>
      </c>
      <c r="G2127" s="2" t="s">
        <v>25</v>
      </c>
      <c r="H2127" s="3">
        <v>41836</v>
      </c>
      <c r="I2127" s="2">
        <f t="shared" si="33"/>
        <v>1.03</v>
      </c>
    </row>
    <row r="2128" spans="1:9">
      <c r="A2128" s="2" t="s">
        <v>846</v>
      </c>
      <c r="B2128" s="2">
        <v>65000603</v>
      </c>
      <c r="C2128" s="2">
        <v>32.487609999999997</v>
      </c>
      <c r="D2128" s="2">
        <v>34.758809999999997</v>
      </c>
      <c r="E2128" s="2" t="s">
        <v>24</v>
      </c>
      <c r="F2128" s="2">
        <v>6.9900000000000004E-2</v>
      </c>
      <c r="G2128" s="2" t="s">
        <v>25</v>
      </c>
      <c r="H2128" s="3">
        <v>41836</v>
      </c>
      <c r="I2128" s="2">
        <f t="shared" si="33"/>
        <v>1.0699000000000001</v>
      </c>
    </row>
    <row r="2129" spans="1:9">
      <c r="A2129" s="2" t="s">
        <v>853</v>
      </c>
      <c r="B2129" s="2">
        <v>65000203</v>
      </c>
      <c r="C2129" s="2">
        <v>50.890369999999997</v>
      </c>
      <c r="D2129" s="2">
        <v>55.979410000000001</v>
      </c>
      <c r="E2129" s="2" t="s">
        <v>24</v>
      </c>
      <c r="F2129" s="2">
        <v>0.1</v>
      </c>
      <c r="G2129" s="2" t="s">
        <v>25</v>
      </c>
      <c r="H2129" s="3">
        <v>41836</v>
      </c>
      <c r="I2129" s="2">
        <f t="shared" si="33"/>
        <v>1.1000000000000001</v>
      </c>
    </row>
    <row r="2130" spans="1:9">
      <c r="A2130" s="2" t="s">
        <v>1471</v>
      </c>
      <c r="B2130" s="2">
        <v>52544092008</v>
      </c>
      <c r="C2130" s="2">
        <v>38.786810000000003</v>
      </c>
      <c r="D2130" s="2">
        <v>46.543779999999998</v>
      </c>
      <c r="E2130" s="2" t="s">
        <v>24</v>
      </c>
      <c r="F2130" s="2">
        <v>0.2</v>
      </c>
      <c r="G2130" s="2" t="s">
        <v>25</v>
      </c>
      <c r="H2130" s="3">
        <v>41836</v>
      </c>
      <c r="I2130" s="2">
        <f t="shared" si="33"/>
        <v>1.2</v>
      </c>
    </row>
    <row r="2131" spans="1:9">
      <c r="A2131" s="2" t="s">
        <v>868</v>
      </c>
      <c r="B2131" s="2">
        <v>65027225</v>
      </c>
      <c r="C2131" s="2">
        <v>51.465690000000002</v>
      </c>
      <c r="D2131" s="2">
        <v>53.016860000000001</v>
      </c>
      <c r="E2131" s="2" t="s">
        <v>24</v>
      </c>
      <c r="F2131" s="2">
        <v>3.0099999999999998E-2</v>
      </c>
      <c r="G2131" s="2" t="s">
        <v>25</v>
      </c>
      <c r="H2131" s="3">
        <v>41836</v>
      </c>
      <c r="I2131" s="2">
        <f t="shared" si="33"/>
        <v>1.0301</v>
      </c>
    </row>
    <row r="2132" spans="1:9">
      <c r="A2132" s="2" t="s">
        <v>1472</v>
      </c>
      <c r="B2132" s="2">
        <v>65033230</v>
      </c>
      <c r="C2132" s="2">
        <v>6.3021399999999996</v>
      </c>
      <c r="D2132" s="2">
        <v>7.2478499999999997</v>
      </c>
      <c r="E2132" s="2" t="s">
        <v>24</v>
      </c>
      <c r="F2132" s="2">
        <v>0.15010000000000001</v>
      </c>
      <c r="G2132" s="2" t="s">
        <v>25</v>
      </c>
      <c r="H2132" s="3">
        <v>41836</v>
      </c>
      <c r="I2132" s="2">
        <f t="shared" si="33"/>
        <v>1.1501000000000001</v>
      </c>
    </row>
    <row r="2133" spans="1:9">
      <c r="A2133" s="2" t="s">
        <v>870</v>
      </c>
      <c r="B2133" s="2">
        <v>65027105</v>
      </c>
      <c r="C2133" s="2">
        <v>28.04908</v>
      </c>
      <c r="D2133" s="2">
        <v>29.456309999999998</v>
      </c>
      <c r="E2133" s="2" t="s">
        <v>24</v>
      </c>
      <c r="F2133" s="2">
        <v>5.0200000000000002E-2</v>
      </c>
      <c r="G2133" s="2" t="s">
        <v>25</v>
      </c>
      <c r="H2133" s="3">
        <v>41836</v>
      </c>
      <c r="I2133" s="2">
        <f t="shared" si="33"/>
        <v>1.0502</v>
      </c>
    </row>
    <row r="2134" spans="1:9">
      <c r="A2134" s="2" t="s">
        <v>1473</v>
      </c>
      <c r="B2134" s="2">
        <v>52544007960</v>
      </c>
      <c r="C2134" s="2">
        <v>0.95960000000000001</v>
      </c>
      <c r="D2134" s="2">
        <v>1.0555600000000001</v>
      </c>
      <c r="E2134" s="2" t="s">
        <v>24</v>
      </c>
      <c r="F2134" s="2">
        <v>0.1</v>
      </c>
      <c r="G2134" s="2" t="s">
        <v>25</v>
      </c>
      <c r="H2134" s="3">
        <v>41836</v>
      </c>
      <c r="I2134" s="2">
        <f t="shared" si="33"/>
        <v>1.1000000000000001</v>
      </c>
    </row>
    <row r="2135" spans="1:9">
      <c r="A2135" s="2" t="s">
        <v>1099</v>
      </c>
      <c r="B2135" s="2">
        <v>469520111</v>
      </c>
      <c r="C2135" s="2">
        <v>6.9139400000000002</v>
      </c>
      <c r="D2135" s="2">
        <v>7.5361900000000004</v>
      </c>
      <c r="E2135" s="2" t="s">
        <v>24</v>
      </c>
      <c r="F2135" s="2">
        <v>0.09</v>
      </c>
      <c r="G2135" s="2" t="s">
        <v>25</v>
      </c>
      <c r="H2135" s="3">
        <v>41836</v>
      </c>
      <c r="I2135" s="2">
        <f t="shared" si="33"/>
        <v>1.0900000000000001</v>
      </c>
    </row>
    <row r="2136" spans="1:9">
      <c r="A2136" s="2" t="s">
        <v>1099</v>
      </c>
      <c r="B2136" s="2">
        <v>469520130</v>
      </c>
      <c r="C2136" s="2">
        <v>6.8826299999999998</v>
      </c>
      <c r="D2136" s="2">
        <v>7.5022099999999998</v>
      </c>
      <c r="E2136" s="2" t="s">
        <v>24</v>
      </c>
      <c r="F2136" s="2">
        <v>0.09</v>
      </c>
      <c r="G2136" s="2" t="s">
        <v>25</v>
      </c>
      <c r="H2136" s="3">
        <v>41836</v>
      </c>
      <c r="I2136" s="2">
        <f t="shared" si="33"/>
        <v>1.0900000000000001</v>
      </c>
    </row>
    <row r="2137" spans="1:9">
      <c r="A2137" s="2" t="s">
        <v>1099</v>
      </c>
      <c r="B2137" s="2">
        <v>469520160</v>
      </c>
      <c r="C2137" s="2">
        <v>6.84389</v>
      </c>
      <c r="D2137" s="2">
        <v>7.4598399999999998</v>
      </c>
      <c r="E2137" s="2" t="s">
        <v>24</v>
      </c>
      <c r="F2137" s="2">
        <v>0.09</v>
      </c>
      <c r="G2137" s="2" t="s">
        <v>25</v>
      </c>
      <c r="H2137" s="3">
        <v>41836</v>
      </c>
      <c r="I2137" s="2">
        <f t="shared" si="33"/>
        <v>1.0900000000000001</v>
      </c>
    </row>
    <row r="2138" spans="1:9">
      <c r="A2138" s="2" t="s">
        <v>1100</v>
      </c>
      <c r="B2138" s="2">
        <v>469520211</v>
      </c>
      <c r="C2138" s="2">
        <v>6.8243299999999998</v>
      </c>
      <c r="D2138" s="2">
        <v>7.4385199999999996</v>
      </c>
      <c r="E2138" s="2" t="s">
        <v>24</v>
      </c>
      <c r="F2138" s="2">
        <v>0.09</v>
      </c>
      <c r="G2138" s="2" t="s">
        <v>25</v>
      </c>
      <c r="H2138" s="3">
        <v>41836</v>
      </c>
      <c r="I2138" s="2">
        <f t="shared" si="33"/>
        <v>1.0900000000000001</v>
      </c>
    </row>
    <row r="2139" spans="1:9">
      <c r="A2139" s="2" t="s">
        <v>1100</v>
      </c>
      <c r="B2139" s="2">
        <v>469520230</v>
      </c>
      <c r="C2139" s="2">
        <v>6.8315000000000001</v>
      </c>
      <c r="D2139" s="2">
        <v>7.4464699999999997</v>
      </c>
      <c r="E2139" s="2" t="s">
        <v>24</v>
      </c>
      <c r="F2139" s="2">
        <v>0.09</v>
      </c>
      <c r="G2139" s="2" t="s">
        <v>25</v>
      </c>
      <c r="H2139" s="3">
        <v>41836</v>
      </c>
      <c r="I2139" s="2">
        <f t="shared" si="33"/>
        <v>1.0900000000000001</v>
      </c>
    </row>
    <row r="2140" spans="1:9">
      <c r="A2140" s="2" t="s">
        <v>1100</v>
      </c>
      <c r="B2140" s="2">
        <v>469520260</v>
      </c>
      <c r="C2140" s="2">
        <v>6.8212599999999997</v>
      </c>
      <c r="D2140" s="2">
        <v>7.4351799999999999</v>
      </c>
      <c r="E2140" s="2" t="s">
        <v>24</v>
      </c>
      <c r="F2140" s="2">
        <v>0.09</v>
      </c>
      <c r="G2140" s="2" t="s">
        <v>25</v>
      </c>
      <c r="H2140" s="3">
        <v>41836</v>
      </c>
      <c r="I2140" s="2">
        <f t="shared" si="33"/>
        <v>1.0900000000000001</v>
      </c>
    </row>
    <row r="2141" spans="1:9">
      <c r="A2141" s="2" t="s">
        <v>169</v>
      </c>
      <c r="B2141" s="2">
        <v>777310402</v>
      </c>
      <c r="C2141" s="2">
        <v>7.16052</v>
      </c>
      <c r="D2141" s="2">
        <v>7.8052599999999996</v>
      </c>
      <c r="E2141" s="2" t="s">
        <v>24</v>
      </c>
      <c r="F2141" s="2">
        <v>0.09</v>
      </c>
      <c r="G2141" s="2" t="s">
        <v>25</v>
      </c>
      <c r="H2141" s="3">
        <v>41836</v>
      </c>
      <c r="I2141" s="2">
        <f t="shared" si="33"/>
        <v>1.0900000000000001</v>
      </c>
    </row>
    <row r="2142" spans="1:9">
      <c r="A2142" s="2" t="s">
        <v>170</v>
      </c>
      <c r="B2142" s="2">
        <v>777310502</v>
      </c>
      <c r="C2142" s="2">
        <v>7.22553</v>
      </c>
      <c r="D2142" s="2">
        <v>7.8789300000000004</v>
      </c>
      <c r="E2142" s="2" t="s">
        <v>24</v>
      </c>
      <c r="F2142" s="2">
        <v>9.0399999999999994E-2</v>
      </c>
      <c r="G2142" s="2" t="s">
        <v>25</v>
      </c>
      <c r="H2142" s="3">
        <v>41836</v>
      </c>
      <c r="I2142" s="2">
        <f t="shared" si="33"/>
        <v>1.0904</v>
      </c>
    </row>
    <row r="2143" spans="1:9">
      <c r="A2143" s="2" t="s">
        <v>171</v>
      </c>
      <c r="B2143" s="2">
        <v>777310730</v>
      </c>
      <c r="C2143" s="2">
        <v>14.452</v>
      </c>
      <c r="D2143" s="2">
        <v>15.758900000000001</v>
      </c>
      <c r="E2143" s="2" t="s">
        <v>24</v>
      </c>
      <c r="F2143" s="2">
        <v>9.0399999999999994E-2</v>
      </c>
      <c r="G2143" s="2" t="s">
        <v>25</v>
      </c>
      <c r="H2143" s="3">
        <v>41836</v>
      </c>
      <c r="I2143" s="2">
        <f t="shared" si="33"/>
        <v>1.0904</v>
      </c>
    </row>
    <row r="2144" spans="1:9">
      <c r="A2144" s="2" t="s">
        <v>556</v>
      </c>
      <c r="B2144" s="2">
        <v>23916330</v>
      </c>
      <c r="C2144" s="2">
        <v>5.1416000000000004</v>
      </c>
      <c r="D2144" s="2">
        <v>5.2957999999999998</v>
      </c>
      <c r="E2144" s="2" t="s">
        <v>24</v>
      </c>
      <c r="F2144" s="2">
        <v>0.03</v>
      </c>
      <c r="G2144" s="2" t="s">
        <v>25</v>
      </c>
      <c r="H2144" s="3">
        <v>41836</v>
      </c>
      <c r="I2144" s="2">
        <f t="shared" si="33"/>
        <v>1.03</v>
      </c>
    </row>
    <row r="2145" spans="1:9">
      <c r="A2145" s="2" t="s">
        <v>556</v>
      </c>
      <c r="B2145" s="2">
        <v>23916360</v>
      </c>
      <c r="C2145" s="2">
        <v>5.1308699999999998</v>
      </c>
      <c r="D2145" s="2">
        <v>5.2848899999999999</v>
      </c>
      <c r="E2145" s="2" t="s">
        <v>24</v>
      </c>
      <c r="F2145" s="2">
        <v>0.03</v>
      </c>
      <c r="G2145" s="2" t="s">
        <v>25</v>
      </c>
      <c r="H2145" s="3">
        <v>41836</v>
      </c>
      <c r="I2145" s="2">
        <f t="shared" si="33"/>
        <v>1.03</v>
      </c>
    </row>
    <row r="2146" spans="1:9">
      <c r="A2146" s="2" t="s">
        <v>894</v>
      </c>
      <c r="B2146" s="2">
        <v>50458030911</v>
      </c>
      <c r="C2146" s="2">
        <v>146.08708999999999</v>
      </c>
      <c r="D2146" s="2">
        <v>154.85669999999999</v>
      </c>
      <c r="E2146" s="2" t="s">
        <v>24</v>
      </c>
      <c r="F2146" s="2">
        <v>0.06</v>
      </c>
      <c r="G2146" s="2" t="s">
        <v>25</v>
      </c>
      <c r="H2146" s="3">
        <v>41836</v>
      </c>
      <c r="I2146" s="2">
        <f t="shared" si="33"/>
        <v>1.06</v>
      </c>
    </row>
    <row r="2147" spans="1:9">
      <c r="A2147" s="2" t="s">
        <v>895</v>
      </c>
      <c r="B2147" s="2">
        <v>50458030611</v>
      </c>
      <c r="C2147" s="2">
        <v>294.91059999999999</v>
      </c>
      <c r="D2147" s="2">
        <v>312.60523999999998</v>
      </c>
      <c r="E2147" s="2" t="s">
        <v>24</v>
      </c>
      <c r="F2147" s="2">
        <v>0.06</v>
      </c>
      <c r="G2147" s="2" t="s">
        <v>25</v>
      </c>
      <c r="H2147" s="3">
        <v>41836</v>
      </c>
      <c r="I2147" s="2">
        <f t="shared" si="33"/>
        <v>1.06</v>
      </c>
    </row>
    <row r="2148" spans="1:9">
      <c r="A2148" s="2" t="s">
        <v>896</v>
      </c>
      <c r="B2148" s="2">
        <v>50458030711</v>
      </c>
      <c r="C2148" s="2">
        <v>440.84411999999998</v>
      </c>
      <c r="D2148" s="2">
        <v>467.29917999999998</v>
      </c>
      <c r="E2148" s="2" t="s">
        <v>24</v>
      </c>
      <c r="F2148" s="2">
        <v>0.06</v>
      </c>
      <c r="G2148" s="2" t="s">
        <v>25</v>
      </c>
      <c r="H2148" s="3">
        <v>41836</v>
      </c>
      <c r="I2148" s="2">
        <f t="shared" si="33"/>
        <v>1.06</v>
      </c>
    </row>
    <row r="2149" spans="1:9">
      <c r="A2149" s="2" t="s">
        <v>897</v>
      </c>
      <c r="B2149" s="2">
        <v>50458030811</v>
      </c>
      <c r="C2149" s="2">
        <v>591.70894999999996</v>
      </c>
      <c r="D2149" s="2">
        <v>627.21149000000003</v>
      </c>
      <c r="E2149" s="2" t="s">
        <v>24</v>
      </c>
      <c r="F2149" s="2">
        <v>0.06</v>
      </c>
      <c r="G2149" s="2" t="s">
        <v>25</v>
      </c>
      <c r="H2149" s="3">
        <v>41836</v>
      </c>
      <c r="I2149" s="2">
        <f t="shared" si="33"/>
        <v>1.06</v>
      </c>
    </row>
    <row r="2150" spans="1:9">
      <c r="A2150" s="2" t="s">
        <v>906</v>
      </c>
      <c r="B2150" s="2">
        <v>78034161</v>
      </c>
      <c r="C2150" s="2">
        <v>2659.9202799999998</v>
      </c>
      <c r="D2150" s="2">
        <v>2686.5194799999999</v>
      </c>
      <c r="E2150" s="2" t="s">
        <v>24</v>
      </c>
      <c r="F2150" s="2">
        <v>0.01</v>
      </c>
      <c r="G2150" s="2" t="s">
        <v>25</v>
      </c>
      <c r="H2150" s="3">
        <v>41836</v>
      </c>
      <c r="I2150" s="2">
        <f t="shared" si="33"/>
        <v>1.01</v>
      </c>
    </row>
    <row r="2151" spans="1:9">
      <c r="A2151" s="2" t="s">
        <v>1474</v>
      </c>
      <c r="B2151" s="2">
        <v>78034261</v>
      </c>
      <c r="C2151" s="2">
        <v>3936.83052</v>
      </c>
      <c r="D2151" s="2">
        <v>3976.1988200000001</v>
      </c>
      <c r="E2151" s="2" t="s">
        <v>24</v>
      </c>
      <c r="F2151" s="2">
        <v>0.01</v>
      </c>
      <c r="G2151" s="2" t="s">
        <v>25</v>
      </c>
      <c r="H2151" s="3">
        <v>41836</v>
      </c>
      <c r="I2151" s="2">
        <f t="shared" si="33"/>
        <v>1.01</v>
      </c>
    </row>
    <row r="2152" spans="1:9">
      <c r="A2152" s="2" t="s">
        <v>922</v>
      </c>
      <c r="B2152" s="2">
        <v>78051005</v>
      </c>
      <c r="C2152" s="2">
        <v>0.74238000000000004</v>
      </c>
      <c r="D2152" s="2">
        <v>0.77954000000000001</v>
      </c>
      <c r="E2152" s="2" t="s">
        <v>24</v>
      </c>
      <c r="F2152" s="2">
        <v>5.0099999999999999E-2</v>
      </c>
      <c r="G2152" s="2" t="s">
        <v>25</v>
      </c>
      <c r="H2152" s="3">
        <v>41836</v>
      </c>
      <c r="I2152" s="2">
        <f t="shared" si="33"/>
        <v>1.0501</v>
      </c>
    </row>
    <row r="2153" spans="1:9">
      <c r="A2153" s="2" t="s">
        <v>923</v>
      </c>
      <c r="B2153" s="2">
        <v>78051105</v>
      </c>
      <c r="C2153" s="2">
        <v>1.4756800000000001</v>
      </c>
      <c r="D2153" s="2">
        <v>1.54949</v>
      </c>
      <c r="E2153" s="2" t="s">
        <v>24</v>
      </c>
      <c r="F2153" s="2">
        <v>0.05</v>
      </c>
      <c r="G2153" s="2" t="s">
        <v>25</v>
      </c>
      <c r="H2153" s="3">
        <v>41836</v>
      </c>
      <c r="I2153" s="2">
        <f t="shared" si="33"/>
        <v>1.05</v>
      </c>
    </row>
    <row r="2154" spans="1:9">
      <c r="A2154" s="2" t="s">
        <v>924</v>
      </c>
      <c r="B2154" s="2">
        <v>78051205</v>
      </c>
      <c r="C2154" s="2">
        <v>2.9600499999999998</v>
      </c>
      <c r="D2154" s="2">
        <v>3.1080199999999998</v>
      </c>
      <c r="E2154" s="2" t="s">
        <v>24</v>
      </c>
      <c r="F2154" s="2">
        <v>0.05</v>
      </c>
      <c r="G2154" s="2" t="s">
        <v>25</v>
      </c>
      <c r="H2154" s="3">
        <v>41836</v>
      </c>
      <c r="I2154" s="2">
        <f t="shared" si="33"/>
        <v>1.05</v>
      </c>
    </row>
    <row r="2155" spans="1:9">
      <c r="A2155" s="2" t="s">
        <v>1475</v>
      </c>
      <c r="B2155" s="2">
        <v>25010081316</v>
      </c>
      <c r="C2155" s="2">
        <v>15.918760000000001</v>
      </c>
      <c r="D2155" s="2">
        <v>16.87388</v>
      </c>
      <c r="E2155" s="2" t="s">
        <v>24</v>
      </c>
      <c r="F2155" s="2">
        <v>0.06</v>
      </c>
      <c r="G2155" s="2" t="s">
        <v>25</v>
      </c>
      <c r="H2155" s="3">
        <v>41836</v>
      </c>
      <c r="I2155" s="2">
        <f t="shared" si="33"/>
        <v>1.06</v>
      </c>
    </row>
    <row r="2156" spans="1:9">
      <c r="A2156" s="2" t="s">
        <v>1476</v>
      </c>
      <c r="B2156" s="2">
        <v>25010081566</v>
      </c>
      <c r="C2156" s="2">
        <v>5.3180699999999996</v>
      </c>
      <c r="D2156" s="2">
        <v>5.6371599999999997</v>
      </c>
      <c r="E2156" s="2" t="s">
        <v>24</v>
      </c>
      <c r="F2156" s="2">
        <v>0.06</v>
      </c>
      <c r="G2156" s="2" t="s">
        <v>25</v>
      </c>
      <c r="H2156" s="3">
        <v>41836</v>
      </c>
      <c r="I2156" s="2">
        <f t="shared" si="33"/>
        <v>1.06</v>
      </c>
    </row>
    <row r="2157" spans="1:9">
      <c r="A2157" s="2" t="s">
        <v>1477</v>
      </c>
      <c r="B2157" s="2">
        <v>25010081156</v>
      </c>
      <c r="C2157" s="2">
        <v>29.322399999999998</v>
      </c>
      <c r="D2157" s="2">
        <v>31.082329999999999</v>
      </c>
      <c r="E2157" s="2" t="s">
        <v>24</v>
      </c>
      <c r="F2157" s="2">
        <v>0.06</v>
      </c>
      <c r="G2157" s="2" t="s">
        <v>25</v>
      </c>
      <c r="H2157" s="3">
        <v>41836</v>
      </c>
      <c r="I2157" s="2">
        <f t="shared" si="33"/>
        <v>1.06</v>
      </c>
    </row>
    <row r="2158" spans="1:9">
      <c r="A2158" s="2" t="s">
        <v>926</v>
      </c>
      <c r="B2158" s="2">
        <v>65064835</v>
      </c>
      <c r="C2158" s="2">
        <v>47.881630000000001</v>
      </c>
      <c r="D2158" s="2">
        <v>49.325740000000003</v>
      </c>
      <c r="E2158" s="2" t="s">
        <v>24</v>
      </c>
      <c r="F2158" s="2">
        <v>3.0200000000000001E-2</v>
      </c>
      <c r="G2158" s="2" t="s">
        <v>25</v>
      </c>
      <c r="H2158" s="3">
        <v>41836</v>
      </c>
      <c r="I2158" s="2">
        <f t="shared" si="33"/>
        <v>1.0302</v>
      </c>
    </row>
    <row r="2159" spans="1:9">
      <c r="A2159" s="2" t="s">
        <v>943</v>
      </c>
      <c r="B2159" s="2">
        <v>64764091830</v>
      </c>
      <c r="C2159" s="2">
        <v>6.9228100000000001</v>
      </c>
      <c r="D2159" s="2">
        <v>7.6081000000000003</v>
      </c>
      <c r="E2159" s="2" t="s">
        <v>24</v>
      </c>
      <c r="F2159" s="2">
        <v>9.9000000000000005E-2</v>
      </c>
      <c r="G2159" s="2" t="s">
        <v>25</v>
      </c>
      <c r="H2159" s="3">
        <v>41836</v>
      </c>
      <c r="I2159" s="2">
        <f t="shared" si="33"/>
        <v>1.099</v>
      </c>
    </row>
    <row r="2160" spans="1:9">
      <c r="A2160" s="2" t="s">
        <v>944</v>
      </c>
      <c r="B2160" s="2">
        <v>64764067730</v>
      </c>
      <c r="C2160" s="2">
        <v>6.9232199999999997</v>
      </c>
      <c r="D2160" s="2">
        <v>7.6085500000000001</v>
      </c>
      <c r="E2160" s="2" t="s">
        <v>24</v>
      </c>
      <c r="F2160" s="2">
        <v>9.9000000000000005E-2</v>
      </c>
      <c r="G2160" s="2" t="s">
        <v>25</v>
      </c>
      <c r="H2160" s="3">
        <v>41836</v>
      </c>
      <c r="I2160" s="2">
        <f t="shared" si="33"/>
        <v>1.099</v>
      </c>
    </row>
    <row r="2161" spans="1:9">
      <c r="A2161" s="2" t="s">
        <v>955</v>
      </c>
      <c r="B2161" s="2">
        <v>65401303</v>
      </c>
      <c r="C2161" s="2">
        <v>33.889200000000002</v>
      </c>
      <c r="D2161" s="2">
        <v>34.56427</v>
      </c>
      <c r="E2161" s="2" t="s">
        <v>24</v>
      </c>
      <c r="F2161" s="2">
        <v>1.9900000000000001E-2</v>
      </c>
      <c r="G2161" s="2" t="s">
        <v>25</v>
      </c>
      <c r="H2161" s="3">
        <v>41836</v>
      </c>
      <c r="I2161" s="2">
        <f t="shared" si="33"/>
        <v>1.0199</v>
      </c>
    </row>
    <row r="2162" spans="1:9">
      <c r="A2162" s="2" t="s">
        <v>46</v>
      </c>
      <c r="B2162" s="2">
        <v>187006401</v>
      </c>
      <c r="C2162" s="2">
        <v>8.8433499999999992</v>
      </c>
      <c r="D2162" s="2">
        <v>9.7189300000000003</v>
      </c>
      <c r="E2162" s="2" t="s">
        <v>24</v>
      </c>
      <c r="F2162" s="2">
        <v>9.9000000000000005E-2</v>
      </c>
      <c r="G2162" s="2" t="s">
        <v>25</v>
      </c>
      <c r="H2162" s="3">
        <v>41843</v>
      </c>
      <c r="I2162" s="2">
        <f t="shared" si="33"/>
        <v>1.099</v>
      </c>
    </row>
    <row r="2163" spans="1:9">
      <c r="A2163" s="2" t="s">
        <v>47</v>
      </c>
      <c r="B2163" s="2">
        <v>187006501</v>
      </c>
      <c r="C2163" s="2">
        <v>13.617100000000001</v>
      </c>
      <c r="D2163" s="2">
        <v>15.43449</v>
      </c>
      <c r="E2163" s="2" t="s">
        <v>24</v>
      </c>
      <c r="F2163" s="2">
        <v>0.13350000000000001</v>
      </c>
      <c r="G2163" s="2" t="s">
        <v>25</v>
      </c>
      <c r="H2163" s="3">
        <v>41843</v>
      </c>
      <c r="I2163" s="2">
        <f t="shared" si="33"/>
        <v>1.1335</v>
      </c>
    </row>
    <row r="2164" spans="1:9">
      <c r="A2164" s="2" t="s">
        <v>52</v>
      </c>
      <c r="B2164" s="2">
        <v>187079530</v>
      </c>
      <c r="C2164" s="2">
        <v>9.0581999999999994</v>
      </c>
      <c r="D2164" s="2">
        <v>10.417070000000001</v>
      </c>
      <c r="E2164" s="2" t="s">
        <v>24</v>
      </c>
      <c r="F2164" s="2">
        <v>0.15</v>
      </c>
      <c r="G2164" s="2" t="s">
        <v>25</v>
      </c>
      <c r="H2164" s="3">
        <v>41843</v>
      </c>
      <c r="I2164" s="2">
        <f t="shared" si="33"/>
        <v>1.1499999999999999</v>
      </c>
    </row>
    <row r="2165" spans="1:9">
      <c r="A2165" s="2" t="s">
        <v>53</v>
      </c>
      <c r="B2165" s="2">
        <v>187079630</v>
      </c>
      <c r="C2165" s="2">
        <v>11.18268</v>
      </c>
      <c r="D2165" s="2">
        <v>12.86017</v>
      </c>
      <c r="E2165" s="2" t="s">
        <v>24</v>
      </c>
      <c r="F2165" s="2">
        <v>0.15</v>
      </c>
      <c r="G2165" s="2" t="s">
        <v>25</v>
      </c>
      <c r="H2165" s="3">
        <v>41843</v>
      </c>
      <c r="I2165" s="2">
        <f t="shared" si="33"/>
        <v>1.1499999999999999</v>
      </c>
    </row>
    <row r="2166" spans="1:9">
      <c r="A2166" s="2" t="s">
        <v>54</v>
      </c>
      <c r="B2166" s="2">
        <v>187079730</v>
      </c>
      <c r="C2166" s="2">
        <v>16.29522</v>
      </c>
      <c r="D2166" s="2">
        <v>18.739509999999999</v>
      </c>
      <c r="E2166" s="2" t="s">
        <v>24</v>
      </c>
      <c r="F2166" s="2">
        <v>0.15</v>
      </c>
      <c r="G2166" s="2" t="s">
        <v>25</v>
      </c>
      <c r="H2166" s="3">
        <v>41843</v>
      </c>
      <c r="I2166" s="2">
        <f t="shared" si="33"/>
        <v>1.1499999999999999</v>
      </c>
    </row>
    <row r="2167" spans="1:9">
      <c r="A2167" s="2" t="s">
        <v>1121</v>
      </c>
      <c r="B2167" s="2">
        <v>187079830</v>
      </c>
      <c r="C2167" s="2">
        <v>21.471229999999998</v>
      </c>
      <c r="D2167" s="2">
        <v>24.69191</v>
      </c>
      <c r="E2167" s="2" t="s">
        <v>24</v>
      </c>
      <c r="F2167" s="2">
        <v>0.15</v>
      </c>
      <c r="G2167" s="2" t="s">
        <v>25</v>
      </c>
      <c r="H2167" s="3">
        <v>41843</v>
      </c>
      <c r="I2167" s="2">
        <f t="shared" si="33"/>
        <v>1.1499999999999999</v>
      </c>
    </row>
    <row r="2168" spans="1:9">
      <c r="A2168" s="2" t="s">
        <v>55</v>
      </c>
      <c r="B2168" s="2">
        <v>187079942</v>
      </c>
      <c r="C2168" s="2">
        <v>30.220649999999999</v>
      </c>
      <c r="D2168" s="2">
        <v>34.753749999999997</v>
      </c>
      <c r="E2168" s="2" t="s">
        <v>24</v>
      </c>
      <c r="F2168" s="2">
        <v>0.15</v>
      </c>
      <c r="G2168" s="2" t="s">
        <v>25</v>
      </c>
      <c r="H2168" s="3">
        <v>41843</v>
      </c>
      <c r="I2168" s="2">
        <f t="shared" si="33"/>
        <v>1.1499999999999999</v>
      </c>
    </row>
    <row r="2169" spans="1:9">
      <c r="A2169" s="2" t="s">
        <v>1019</v>
      </c>
      <c r="B2169" s="2">
        <v>430375414</v>
      </c>
      <c r="C2169" s="2">
        <v>3.4297800000000001</v>
      </c>
      <c r="D2169" s="2">
        <v>3.9388200000000002</v>
      </c>
      <c r="E2169" s="2" t="s">
        <v>24</v>
      </c>
      <c r="F2169" s="2">
        <v>0.1484</v>
      </c>
      <c r="G2169" s="2" t="s">
        <v>25</v>
      </c>
      <c r="H2169" s="3">
        <v>41843</v>
      </c>
      <c r="I2169" s="2">
        <f t="shared" si="33"/>
        <v>1.1484000000000001</v>
      </c>
    </row>
    <row r="2170" spans="1:9">
      <c r="A2170" s="2" t="s">
        <v>73</v>
      </c>
      <c r="B2170" s="2">
        <v>187024503</v>
      </c>
      <c r="C2170" s="2">
        <v>252.52357000000001</v>
      </c>
      <c r="D2170" s="2">
        <v>315.65445999999997</v>
      </c>
      <c r="E2170" s="2" t="s">
        <v>24</v>
      </c>
      <c r="F2170" s="2">
        <v>0.25</v>
      </c>
      <c r="G2170" s="2" t="s">
        <v>25</v>
      </c>
      <c r="H2170" s="3">
        <v>41843</v>
      </c>
      <c r="I2170" s="2">
        <f t="shared" si="33"/>
        <v>1.25</v>
      </c>
    </row>
    <row r="2171" spans="1:9">
      <c r="A2171" s="2" t="s">
        <v>1133</v>
      </c>
      <c r="B2171" s="2">
        <v>66490069110</v>
      </c>
      <c r="C2171" s="2">
        <v>13.34361</v>
      </c>
      <c r="D2171" s="2">
        <v>20.015409999999999</v>
      </c>
      <c r="E2171" s="2" t="s">
        <v>24</v>
      </c>
      <c r="F2171" s="2">
        <v>0.5</v>
      </c>
      <c r="G2171" s="2" t="s">
        <v>25</v>
      </c>
      <c r="H2171" s="3">
        <v>41843</v>
      </c>
      <c r="I2171" s="2">
        <f t="shared" si="33"/>
        <v>1.5</v>
      </c>
    </row>
    <row r="2172" spans="1:9">
      <c r="A2172" s="2" t="s">
        <v>78</v>
      </c>
      <c r="B2172" s="2">
        <v>66490069010</v>
      </c>
      <c r="C2172" s="2">
        <v>3.8817699999999999</v>
      </c>
      <c r="D2172" s="2">
        <v>5.8226899999999997</v>
      </c>
      <c r="E2172" s="2" t="s">
        <v>24</v>
      </c>
      <c r="F2172" s="2">
        <v>0.5</v>
      </c>
      <c r="G2172" s="2" t="s">
        <v>25</v>
      </c>
      <c r="H2172" s="3">
        <v>41843</v>
      </c>
      <c r="I2172" s="2">
        <f t="shared" si="33"/>
        <v>1.5</v>
      </c>
    </row>
    <row r="2173" spans="1:9">
      <c r="A2173" s="2" t="s">
        <v>1063</v>
      </c>
      <c r="B2173" s="2">
        <v>17772012201</v>
      </c>
      <c r="C2173" s="2">
        <v>4.4046700000000003</v>
      </c>
      <c r="D2173" s="2">
        <v>5.0169199999999998</v>
      </c>
      <c r="E2173" s="2" t="s">
        <v>24</v>
      </c>
      <c r="F2173" s="2">
        <v>0.13900000000000001</v>
      </c>
      <c r="G2173" s="2" t="s">
        <v>25</v>
      </c>
      <c r="H2173" s="3">
        <v>41843</v>
      </c>
      <c r="I2173" s="2">
        <f t="shared" si="33"/>
        <v>1.139</v>
      </c>
    </row>
    <row r="2174" spans="1:9">
      <c r="A2174" s="2" t="s">
        <v>1064</v>
      </c>
      <c r="B2174" s="2">
        <v>17772012301</v>
      </c>
      <c r="C2174" s="2">
        <v>7.9572200000000004</v>
      </c>
      <c r="D2174" s="2">
        <v>9.0632699999999993</v>
      </c>
      <c r="E2174" s="2" t="s">
        <v>24</v>
      </c>
      <c r="F2174" s="2">
        <v>0.13900000000000001</v>
      </c>
      <c r="G2174" s="2" t="s">
        <v>25</v>
      </c>
      <c r="H2174" s="3">
        <v>41843</v>
      </c>
      <c r="I2174" s="2">
        <f t="shared" si="33"/>
        <v>1.139</v>
      </c>
    </row>
    <row r="2175" spans="1:9">
      <c r="A2175" s="2" t="s">
        <v>976</v>
      </c>
      <c r="B2175" s="2">
        <v>55513071001</v>
      </c>
      <c r="C2175" s="2">
        <v>831.6472</v>
      </c>
      <c r="D2175" s="2">
        <v>855.77328999999997</v>
      </c>
      <c r="E2175" s="2" t="s">
        <v>24</v>
      </c>
      <c r="F2175" s="2">
        <v>2.9000000000000001E-2</v>
      </c>
      <c r="G2175" s="2" t="s">
        <v>25</v>
      </c>
      <c r="H2175" s="3">
        <v>41843</v>
      </c>
      <c r="I2175" s="2">
        <f t="shared" si="33"/>
        <v>1.0289999999999999</v>
      </c>
    </row>
    <row r="2176" spans="1:9">
      <c r="A2176" s="2" t="s">
        <v>97</v>
      </c>
      <c r="B2176" s="2">
        <v>187093801</v>
      </c>
      <c r="C2176" s="2">
        <v>23.757650000000002</v>
      </c>
      <c r="D2176" s="2">
        <v>35.636479999999999</v>
      </c>
      <c r="E2176" s="2" t="s">
        <v>24</v>
      </c>
      <c r="F2176" s="2">
        <v>0.5</v>
      </c>
      <c r="G2176" s="2" t="s">
        <v>25</v>
      </c>
      <c r="H2176" s="3">
        <v>41843</v>
      </c>
      <c r="I2176" s="2">
        <f t="shared" si="33"/>
        <v>1.5</v>
      </c>
    </row>
    <row r="2177" spans="1:9">
      <c r="A2177" s="2" t="s">
        <v>1446</v>
      </c>
      <c r="B2177" s="2">
        <v>95010801</v>
      </c>
      <c r="C2177" s="2">
        <v>11.44708</v>
      </c>
      <c r="D2177" s="2">
        <v>14.8812</v>
      </c>
      <c r="E2177" s="2" t="s">
        <v>24</v>
      </c>
      <c r="F2177" s="2">
        <v>0.3</v>
      </c>
      <c r="G2177" s="2" t="s">
        <v>25</v>
      </c>
      <c r="H2177" s="3">
        <v>41843</v>
      </c>
      <c r="I2177" s="2">
        <f t="shared" si="33"/>
        <v>1.3</v>
      </c>
    </row>
    <row r="2178" spans="1:9">
      <c r="A2178" s="2" t="s">
        <v>101</v>
      </c>
      <c r="B2178" s="2">
        <v>187014210</v>
      </c>
      <c r="C2178" s="2">
        <v>6.1896699999999996</v>
      </c>
      <c r="D2178" s="2">
        <v>7.4276600000000004</v>
      </c>
      <c r="E2178" s="2" t="s">
        <v>24</v>
      </c>
      <c r="F2178" s="2">
        <v>0.2</v>
      </c>
      <c r="G2178" s="2" t="s">
        <v>25</v>
      </c>
      <c r="H2178" s="3">
        <v>41843</v>
      </c>
      <c r="I2178" s="2">
        <f t="shared" si="33"/>
        <v>1.2</v>
      </c>
    </row>
    <row r="2179" spans="1:9">
      <c r="A2179" s="2" t="s">
        <v>102</v>
      </c>
      <c r="B2179" s="2">
        <v>187014310</v>
      </c>
      <c r="C2179" s="2">
        <v>8.8473500000000005</v>
      </c>
      <c r="D2179" s="2">
        <v>10.616809999999999</v>
      </c>
      <c r="E2179" s="2" t="s">
        <v>24</v>
      </c>
      <c r="F2179" s="2">
        <v>0.2</v>
      </c>
      <c r="G2179" s="2" t="s">
        <v>25</v>
      </c>
      <c r="H2179" s="3">
        <v>41843</v>
      </c>
      <c r="I2179" s="2">
        <f t="shared" ref="I2179:I2242" si="34">1+F2179</f>
        <v>1.2</v>
      </c>
    </row>
    <row r="2180" spans="1:9">
      <c r="A2180" s="2" t="s">
        <v>1478</v>
      </c>
      <c r="B2180" s="2">
        <v>187014130</v>
      </c>
      <c r="C2180" s="2">
        <v>5.6548699999999998</v>
      </c>
      <c r="D2180" s="2">
        <v>6.7858400000000003</v>
      </c>
      <c r="E2180" s="2" t="s">
        <v>24</v>
      </c>
      <c r="F2180" s="2">
        <v>0.2</v>
      </c>
      <c r="G2180" s="2" t="s">
        <v>25</v>
      </c>
      <c r="H2180" s="3">
        <v>41843</v>
      </c>
      <c r="I2180" s="2">
        <f t="shared" si="34"/>
        <v>1.2</v>
      </c>
    </row>
    <row r="2181" spans="1:9">
      <c r="A2181" s="2" t="s">
        <v>961</v>
      </c>
      <c r="B2181" s="2">
        <v>187073030</v>
      </c>
      <c r="C2181" s="2">
        <v>12.54486</v>
      </c>
      <c r="D2181" s="2">
        <v>13.78669</v>
      </c>
      <c r="E2181" s="2" t="s">
        <v>24</v>
      </c>
      <c r="F2181" s="2">
        <v>9.9000000000000005E-2</v>
      </c>
      <c r="G2181" s="2" t="s">
        <v>25</v>
      </c>
      <c r="H2181" s="3">
        <v>41843</v>
      </c>
      <c r="I2181" s="2">
        <f t="shared" si="34"/>
        <v>1.099</v>
      </c>
    </row>
    <row r="2182" spans="1:9">
      <c r="A2182" s="2" t="s">
        <v>962</v>
      </c>
      <c r="B2182" s="2">
        <v>187073130</v>
      </c>
      <c r="C2182" s="2">
        <v>16.550809999999998</v>
      </c>
      <c r="D2182" s="2">
        <v>18.189340000000001</v>
      </c>
      <c r="E2182" s="2" t="s">
        <v>24</v>
      </c>
      <c r="F2182" s="2">
        <v>9.9000000000000005E-2</v>
      </c>
      <c r="G2182" s="2" t="s">
        <v>25</v>
      </c>
      <c r="H2182" s="3">
        <v>41843</v>
      </c>
      <c r="I2182" s="2">
        <f t="shared" si="34"/>
        <v>1.099</v>
      </c>
    </row>
    <row r="2183" spans="1:9">
      <c r="A2183" s="2" t="s">
        <v>103</v>
      </c>
      <c r="B2183" s="2">
        <v>187045302</v>
      </c>
      <c r="C2183" s="2">
        <v>16.93526</v>
      </c>
      <c r="D2183" s="2">
        <v>25.402889999999999</v>
      </c>
      <c r="E2183" s="2" t="s">
        <v>24</v>
      </c>
      <c r="F2183" s="2">
        <v>0.5</v>
      </c>
      <c r="G2183" s="2" t="s">
        <v>25</v>
      </c>
      <c r="H2183" s="3">
        <v>41843</v>
      </c>
      <c r="I2183" s="2">
        <f t="shared" si="34"/>
        <v>1.5</v>
      </c>
    </row>
    <row r="2184" spans="1:9">
      <c r="A2184" s="2" t="s">
        <v>1454</v>
      </c>
      <c r="B2184" s="2">
        <v>95095005</v>
      </c>
      <c r="C2184" s="2">
        <v>10.85145</v>
      </c>
      <c r="D2184" s="2">
        <v>14.10689</v>
      </c>
      <c r="E2184" s="2" t="s">
        <v>24</v>
      </c>
      <c r="F2184" s="2">
        <v>0.3</v>
      </c>
      <c r="G2184" s="2" t="s">
        <v>25</v>
      </c>
      <c r="H2184" s="3">
        <v>41843</v>
      </c>
      <c r="I2184" s="2">
        <f t="shared" si="34"/>
        <v>1.3</v>
      </c>
    </row>
    <row r="2185" spans="1:9">
      <c r="A2185" s="2" t="s">
        <v>692</v>
      </c>
      <c r="B2185" s="2">
        <v>173056200</v>
      </c>
      <c r="C2185" s="2">
        <v>31.982669999999999</v>
      </c>
      <c r="D2185" s="2">
        <v>34.221769999999999</v>
      </c>
      <c r="E2185" s="2" t="s">
        <v>24</v>
      </c>
      <c r="F2185" s="2">
        <v>7.0000000000000007E-2</v>
      </c>
      <c r="G2185" s="2" t="s">
        <v>25</v>
      </c>
      <c r="H2185" s="3">
        <v>41850</v>
      </c>
      <c r="I2185" s="2">
        <f t="shared" si="34"/>
        <v>1.07</v>
      </c>
    </row>
    <row r="2186" spans="1:9">
      <c r="A2186" s="2" t="s">
        <v>696</v>
      </c>
      <c r="B2186" s="2">
        <v>173071204</v>
      </c>
      <c r="C2186" s="2">
        <v>4.4928400000000002</v>
      </c>
      <c r="D2186" s="2">
        <v>4.6276200000000003</v>
      </c>
      <c r="E2186" s="2" t="s">
        <v>24</v>
      </c>
      <c r="F2186" s="2">
        <v>0.03</v>
      </c>
      <c r="G2186" s="2" t="s">
        <v>25</v>
      </c>
      <c r="H2186" s="3">
        <v>41850</v>
      </c>
      <c r="I2186" s="2">
        <f t="shared" si="34"/>
        <v>1.03</v>
      </c>
    </row>
    <row r="2187" spans="1:9">
      <c r="A2187" s="2" t="s">
        <v>1479</v>
      </c>
      <c r="B2187" s="2">
        <v>173038879</v>
      </c>
      <c r="C2187" s="2">
        <v>6.3643999999999998</v>
      </c>
      <c r="D2187" s="2">
        <v>6.8734900000000003</v>
      </c>
      <c r="E2187" s="2" t="s">
        <v>24</v>
      </c>
      <c r="F2187" s="2">
        <v>0.08</v>
      </c>
      <c r="G2187" s="2" t="s">
        <v>25</v>
      </c>
      <c r="H2187" s="3">
        <v>41850</v>
      </c>
      <c r="I2187" s="2">
        <f t="shared" si="34"/>
        <v>1.08</v>
      </c>
    </row>
    <row r="2188" spans="1:9">
      <c r="A2188" s="2" t="s">
        <v>714</v>
      </c>
      <c r="B2188" s="2">
        <v>173074000</v>
      </c>
      <c r="C2188" s="2">
        <v>0.84004000000000001</v>
      </c>
      <c r="D2188" s="2">
        <v>0.89883000000000002</v>
      </c>
      <c r="E2188" s="2" t="s">
        <v>24</v>
      </c>
      <c r="F2188" s="2">
        <v>7.0000000000000007E-2</v>
      </c>
      <c r="G2188" s="2" t="s">
        <v>25</v>
      </c>
      <c r="H2188" s="3">
        <v>41850</v>
      </c>
      <c r="I2188" s="2">
        <f t="shared" si="34"/>
        <v>1.07</v>
      </c>
    </row>
    <row r="2189" spans="1:9">
      <c r="A2189" s="2" t="s">
        <v>715</v>
      </c>
      <c r="B2189" s="2">
        <v>173074100</v>
      </c>
      <c r="C2189" s="2">
        <v>1.4268099999999999</v>
      </c>
      <c r="D2189" s="2">
        <v>1.5266999999999999</v>
      </c>
      <c r="E2189" s="2" t="s">
        <v>24</v>
      </c>
      <c r="F2189" s="2">
        <v>7.0000000000000007E-2</v>
      </c>
      <c r="G2189" s="2" t="s">
        <v>25</v>
      </c>
      <c r="H2189" s="3">
        <v>41850</v>
      </c>
      <c r="I2189" s="2">
        <f t="shared" si="34"/>
        <v>1.07</v>
      </c>
    </row>
    <row r="2190" spans="1:9">
      <c r="A2190" s="2" t="s">
        <v>715</v>
      </c>
      <c r="B2190" s="2">
        <v>173074110</v>
      </c>
      <c r="C2190" s="2">
        <v>1.23817</v>
      </c>
      <c r="D2190" s="2">
        <v>1.3248500000000001</v>
      </c>
      <c r="E2190" s="2" t="s">
        <v>24</v>
      </c>
      <c r="F2190" s="2">
        <v>7.0000000000000007E-2</v>
      </c>
      <c r="G2190" s="2" t="s">
        <v>25</v>
      </c>
      <c r="H2190" s="3">
        <v>41850</v>
      </c>
      <c r="I2190" s="2">
        <f t="shared" si="34"/>
        <v>1.07</v>
      </c>
    </row>
    <row r="2191" spans="1:9">
      <c r="A2191" s="2" t="s">
        <v>1480</v>
      </c>
      <c r="B2191" s="2">
        <v>7414120</v>
      </c>
      <c r="C2191" s="2">
        <v>2.58277</v>
      </c>
      <c r="D2191" s="2">
        <v>2.7893699999999999</v>
      </c>
      <c r="E2191" s="2" t="s">
        <v>24</v>
      </c>
      <c r="F2191" s="2">
        <v>0.08</v>
      </c>
      <c r="G2191" s="2" t="s">
        <v>25</v>
      </c>
      <c r="H2191" s="3">
        <v>41850</v>
      </c>
      <c r="I2191" s="2">
        <f t="shared" si="34"/>
        <v>1.08</v>
      </c>
    </row>
    <row r="2192" spans="1:9">
      <c r="A2192" s="2" t="s">
        <v>730</v>
      </c>
      <c r="B2192" s="2">
        <v>7414220</v>
      </c>
      <c r="C2192" s="2">
        <v>2.5617100000000002</v>
      </c>
      <c r="D2192" s="2">
        <v>2.7666200000000001</v>
      </c>
      <c r="E2192" s="2" t="s">
        <v>24</v>
      </c>
      <c r="F2192" s="2">
        <v>0.08</v>
      </c>
      <c r="G2192" s="2" t="s">
        <v>25</v>
      </c>
      <c r="H2192" s="3">
        <v>41850</v>
      </c>
      <c r="I2192" s="2">
        <f t="shared" si="34"/>
        <v>1.08</v>
      </c>
    </row>
    <row r="2193" spans="1:9">
      <c r="A2193" s="2" t="s">
        <v>1481</v>
      </c>
      <c r="B2193" s="2">
        <v>7413920</v>
      </c>
      <c r="C2193" s="2">
        <v>2.40924</v>
      </c>
      <c r="D2193" s="2">
        <v>2.8100900000000002</v>
      </c>
      <c r="E2193" s="2" t="s">
        <v>24</v>
      </c>
      <c r="F2193" s="2">
        <v>0.16639999999999999</v>
      </c>
      <c r="G2193" s="2" t="s">
        <v>25</v>
      </c>
      <c r="H2193" s="3">
        <v>41850</v>
      </c>
      <c r="I2193" s="2">
        <f t="shared" si="34"/>
        <v>1.1663999999999999</v>
      </c>
    </row>
    <row r="2194" spans="1:9">
      <c r="A2194" s="2" t="s">
        <v>731</v>
      </c>
      <c r="B2194" s="2">
        <v>7414020</v>
      </c>
      <c r="C2194" s="2">
        <v>2.64608</v>
      </c>
      <c r="D2194" s="2">
        <v>2.8577499999999998</v>
      </c>
      <c r="E2194" s="2" t="s">
        <v>24</v>
      </c>
      <c r="F2194" s="2">
        <v>0.08</v>
      </c>
      <c r="G2194" s="2" t="s">
        <v>25</v>
      </c>
      <c r="H2194" s="3">
        <v>41850</v>
      </c>
      <c r="I2194" s="2">
        <f t="shared" si="34"/>
        <v>1.08</v>
      </c>
    </row>
    <row r="2195" spans="1:9">
      <c r="A2195" s="2" t="s">
        <v>732</v>
      </c>
      <c r="B2195" s="2">
        <v>7337013</v>
      </c>
      <c r="C2195" s="2">
        <v>5.1735499999999996</v>
      </c>
      <c r="D2195" s="2">
        <v>5.58744</v>
      </c>
      <c r="E2195" s="2" t="s">
        <v>24</v>
      </c>
      <c r="F2195" s="2">
        <v>0.08</v>
      </c>
      <c r="G2195" s="2" t="s">
        <v>25</v>
      </c>
      <c r="H2195" s="3">
        <v>41850</v>
      </c>
      <c r="I2195" s="2">
        <f t="shared" si="34"/>
        <v>1.08</v>
      </c>
    </row>
    <row r="2196" spans="1:9">
      <c r="A2196" s="2" t="s">
        <v>733</v>
      </c>
      <c r="B2196" s="2">
        <v>7337113</v>
      </c>
      <c r="C2196" s="2">
        <v>5.2096299999999998</v>
      </c>
      <c r="D2196" s="2">
        <v>5.6264000000000003</v>
      </c>
      <c r="E2196" s="2" t="s">
        <v>24</v>
      </c>
      <c r="F2196" s="2">
        <v>0.08</v>
      </c>
      <c r="G2196" s="2" t="s">
        <v>25</v>
      </c>
      <c r="H2196" s="3">
        <v>41850</v>
      </c>
      <c r="I2196" s="2">
        <f t="shared" si="34"/>
        <v>1.08</v>
      </c>
    </row>
    <row r="2197" spans="1:9">
      <c r="A2197" s="2" t="s">
        <v>734</v>
      </c>
      <c r="B2197" s="2">
        <v>7337213</v>
      </c>
      <c r="C2197" s="2">
        <v>5.1839199999999996</v>
      </c>
      <c r="D2197" s="2">
        <v>5.5986399999999996</v>
      </c>
      <c r="E2197" s="2" t="s">
        <v>24</v>
      </c>
      <c r="F2197" s="2">
        <v>0.08</v>
      </c>
      <c r="G2197" s="2" t="s">
        <v>25</v>
      </c>
      <c r="H2197" s="3">
        <v>41850</v>
      </c>
      <c r="I2197" s="2">
        <f t="shared" si="34"/>
        <v>1.08</v>
      </c>
    </row>
    <row r="2198" spans="1:9">
      <c r="A2198" s="2" t="s">
        <v>735</v>
      </c>
      <c r="B2198" s="2">
        <v>7337313</v>
      </c>
      <c r="C2198" s="2">
        <v>5.2066800000000004</v>
      </c>
      <c r="D2198" s="2">
        <v>5.6232199999999999</v>
      </c>
      <c r="E2198" s="2" t="s">
        <v>24</v>
      </c>
      <c r="F2198" s="2">
        <v>0.08</v>
      </c>
      <c r="G2198" s="2" t="s">
        <v>25</v>
      </c>
      <c r="H2198" s="3">
        <v>41850</v>
      </c>
      <c r="I2198" s="2">
        <f t="shared" si="34"/>
        <v>1.08</v>
      </c>
    </row>
    <row r="2199" spans="1:9">
      <c r="A2199" s="2" t="s">
        <v>1125</v>
      </c>
      <c r="B2199" s="2">
        <v>25010070515</v>
      </c>
      <c r="C2199" s="2">
        <v>36.093110000000003</v>
      </c>
      <c r="D2199" s="2">
        <v>54.139670000000002</v>
      </c>
      <c r="E2199" s="2" t="s">
        <v>24</v>
      </c>
      <c r="F2199" s="2">
        <v>0.5</v>
      </c>
      <c r="G2199" s="2" t="s">
        <v>25</v>
      </c>
      <c r="H2199" s="3">
        <v>41850</v>
      </c>
      <c r="I2199" s="2">
        <f t="shared" si="34"/>
        <v>1.5</v>
      </c>
    </row>
    <row r="2200" spans="1:9">
      <c r="A2200" s="2" t="s">
        <v>763</v>
      </c>
      <c r="B2200" s="2">
        <v>7365022</v>
      </c>
      <c r="C2200" s="2">
        <v>1.22075</v>
      </c>
      <c r="D2200" s="2">
        <v>1.31837</v>
      </c>
      <c r="E2200" s="2" t="s">
        <v>24</v>
      </c>
      <c r="F2200" s="2">
        <v>0.08</v>
      </c>
      <c r="G2200" s="2" t="s">
        <v>25</v>
      </c>
      <c r="H2200" s="3">
        <v>41850</v>
      </c>
      <c r="I2200" s="2">
        <f t="shared" si="34"/>
        <v>1.08</v>
      </c>
    </row>
    <row r="2201" spans="1:9">
      <c r="A2201" s="2" t="s">
        <v>61</v>
      </c>
      <c r="B2201" s="2">
        <v>25010020515</v>
      </c>
      <c r="C2201" s="2">
        <v>8.2932500000000005</v>
      </c>
      <c r="D2201" s="2">
        <v>9.1142800000000008</v>
      </c>
      <c r="E2201" s="2" t="s">
        <v>24</v>
      </c>
      <c r="F2201" s="2">
        <v>9.9000000000000005E-2</v>
      </c>
      <c r="G2201" s="2" t="s">
        <v>25</v>
      </c>
      <c r="H2201" s="3">
        <v>41850</v>
      </c>
      <c r="I2201" s="2">
        <f t="shared" si="34"/>
        <v>1.099</v>
      </c>
    </row>
    <row r="2202" spans="1:9">
      <c r="A2202" s="2" t="s">
        <v>788</v>
      </c>
      <c r="B2202" s="2">
        <v>173073701</v>
      </c>
      <c r="C2202" s="2">
        <v>34.344360000000002</v>
      </c>
      <c r="D2202" s="2">
        <v>37.091909999999999</v>
      </c>
      <c r="E2202" s="2" t="s">
        <v>24</v>
      </c>
      <c r="F2202" s="2">
        <v>0.08</v>
      </c>
      <c r="G2202" s="2" t="s">
        <v>25</v>
      </c>
      <c r="H2202" s="3">
        <v>41850</v>
      </c>
      <c r="I2202" s="2">
        <f t="shared" si="34"/>
        <v>1.08</v>
      </c>
    </row>
    <row r="2203" spans="1:9">
      <c r="A2203" s="2" t="s">
        <v>789</v>
      </c>
      <c r="B2203" s="2">
        <v>173052300</v>
      </c>
      <c r="C2203" s="2">
        <v>42.1143</v>
      </c>
      <c r="D2203" s="2">
        <v>45.483870000000003</v>
      </c>
      <c r="E2203" s="2" t="s">
        <v>24</v>
      </c>
      <c r="F2203" s="2">
        <v>0.08</v>
      </c>
      <c r="G2203" s="2" t="s">
        <v>25</v>
      </c>
      <c r="H2203" s="3">
        <v>41850</v>
      </c>
      <c r="I2203" s="2">
        <f t="shared" si="34"/>
        <v>1.08</v>
      </c>
    </row>
    <row r="2204" spans="1:9">
      <c r="A2204" s="2" t="s">
        <v>790</v>
      </c>
      <c r="B2204" s="2">
        <v>173073601</v>
      </c>
      <c r="C2204" s="2">
        <v>34.030850000000001</v>
      </c>
      <c r="D2204" s="2">
        <v>36.753309999999999</v>
      </c>
      <c r="E2204" s="2" t="s">
        <v>24</v>
      </c>
      <c r="F2204" s="2">
        <v>0.08</v>
      </c>
      <c r="G2204" s="2" t="s">
        <v>25</v>
      </c>
      <c r="H2204" s="3">
        <v>41850</v>
      </c>
      <c r="I2204" s="2">
        <f t="shared" si="34"/>
        <v>1.08</v>
      </c>
    </row>
    <row r="2205" spans="1:9">
      <c r="A2205" s="2" t="s">
        <v>1482</v>
      </c>
      <c r="B2205" s="2">
        <v>173047800</v>
      </c>
      <c r="C2205" s="2">
        <v>202.256</v>
      </c>
      <c r="D2205" s="2">
        <v>218.43244000000001</v>
      </c>
      <c r="E2205" s="2" t="s">
        <v>24</v>
      </c>
      <c r="F2205" s="2">
        <v>0.08</v>
      </c>
      <c r="G2205" s="2" t="s">
        <v>25</v>
      </c>
      <c r="H2205" s="3">
        <v>41850</v>
      </c>
      <c r="I2205" s="2">
        <f t="shared" si="34"/>
        <v>1.08</v>
      </c>
    </row>
    <row r="2206" spans="1:9">
      <c r="A2206" s="2" t="s">
        <v>791</v>
      </c>
      <c r="B2206" s="2">
        <v>173047900</v>
      </c>
      <c r="C2206" s="2">
        <v>213.26963000000001</v>
      </c>
      <c r="D2206" s="2">
        <v>230.33546999999999</v>
      </c>
      <c r="E2206" s="2" t="s">
        <v>24</v>
      </c>
      <c r="F2206" s="2">
        <v>0.08</v>
      </c>
      <c r="G2206" s="2" t="s">
        <v>25</v>
      </c>
      <c r="H2206" s="3">
        <v>41850</v>
      </c>
      <c r="I2206" s="2">
        <f t="shared" si="34"/>
        <v>1.08</v>
      </c>
    </row>
    <row r="2207" spans="1:9">
      <c r="A2207" s="2" t="s">
        <v>1483</v>
      </c>
      <c r="B2207" s="2">
        <v>187019201</v>
      </c>
      <c r="C2207" s="2">
        <v>3.3075999999999999</v>
      </c>
      <c r="D2207" s="2">
        <v>6.6151900000000001</v>
      </c>
      <c r="E2207" s="2" t="s">
        <v>24</v>
      </c>
      <c r="F2207" s="2">
        <v>1</v>
      </c>
      <c r="G2207" s="2" t="s">
        <v>25</v>
      </c>
      <c r="H2207" s="3">
        <v>41850</v>
      </c>
      <c r="I2207" s="2">
        <f t="shared" si="34"/>
        <v>2</v>
      </c>
    </row>
    <row r="2208" spans="1:9">
      <c r="A2208" s="2" t="s">
        <v>801</v>
      </c>
      <c r="B2208" s="2">
        <v>173080913</v>
      </c>
      <c r="C2208" s="2">
        <v>4.4912799999999997</v>
      </c>
      <c r="D2208" s="2">
        <v>4.6260199999999996</v>
      </c>
      <c r="E2208" s="2" t="s">
        <v>24</v>
      </c>
      <c r="F2208" s="2">
        <v>0.03</v>
      </c>
      <c r="G2208" s="2" t="s">
        <v>25</v>
      </c>
      <c r="H2208" s="3">
        <v>41850</v>
      </c>
      <c r="I2208" s="2">
        <f t="shared" si="34"/>
        <v>1.03</v>
      </c>
    </row>
    <row r="2209" spans="1:9">
      <c r="A2209" s="2" t="s">
        <v>809</v>
      </c>
      <c r="B2209" s="2">
        <v>173064255</v>
      </c>
      <c r="C2209" s="2">
        <v>7.5505899999999997</v>
      </c>
      <c r="D2209" s="2">
        <v>8.1546299999999992</v>
      </c>
      <c r="E2209" s="2" t="s">
        <v>24</v>
      </c>
      <c r="F2209" s="2">
        <v>0.08</v>
      </c>
      <c r="G2209" s="2" t="s">
        <v>25</v>
      </c>
      <c r="H2209" s="3">
        <v>41850</v>
      </c>
      <c r="I2209" s="2">
        <f t="shared" si="34"/>
        <v>1.08</v>
      </c>
    </row>
    <row r="2210" spans="1:9">
      <c r="A2210" s="2" t="s">
        <v>810</v>
      </c>
      <c r="B2210" s="2">
        <v>173064360</v>
      </c>
      <c r="C2210" s="2">
        <v>8.3627599999999997</v>
      </c>
      <c r="D2210" s="2">
        <v>9.03186</v>
      </c>
      <c r="E2210" s="2" t="s">
        <v>24</v>
      </c>
      <c r="F2210" s="2">
        <v>0.08</v>
      </c>
      <c r="G2210" s="2" t="s">
        <v>25</v>
      </c>
      <c r="H2210" s="3">
        <v>41850</v>
      </c>
      <c r="I2210" s="2">
        <f t="shared" si="34"/>
        <v>1.08</v>
      </c>
    </row>
    <row r="2211" spans="1:9">
      <c r="A2211" s="2" t="s">
        <v>811</v>
      </c>
      <c r="B2211" s="2">
        <v>173064460</v>
      </c>
      <c r="C2211" s="2">
        <v>9.0935400000000008</v>
      </c>
      <c r="D2211" s="2">
        <v>9.8210200000000007</v>
      </c>
      <c r="E2211" s="2" t="s">
        <v>24</v>
      </c>
      <c r="F2211" s="2">
        <v>0.08</v>
      </c>
      <c r="G2211" s="2" t="s">
        <v>25</v>
      </c>
      <c r="H2211" s="3">
        <v>41850</v>
      </c>
      <c r="I2211" s="2">
        <f t="shared" si="34"/>
        <v>1.08</v>
      </c>
    </row>
    <row r="2212" spans="1:9">
      <c r="A2212" s="2" t="s">
        <v>812</v>
      </c>
      <c r="B2212" s="2">
        <v>173052700</v>
      </c>
      <c r="C2212" s="2">
        <v>7.0565499999999997</v>
      </c>
      <c r="D2212" s="2">
        <v>7.6210699999999996</v>
      </c>
      <c r="E2212" s="2" t="s">
        <v>24</v>
      </c>
      <c r="F2212" s="2">
        <v>0.08</v>
      </c>
      <c r="G2212" s="2" t="s">
        <v>25</v>
      </c>
      <c r="H2212" s="3">
        <v>41850</v>
      </c>
      <c r="I2212" s="2">
        <f t="shared" si="34"/>
        <v>1.08</v>
      </c>
    </row>
    <row r="2213" spans="1:9">
      <c r="A2213" s="2" t="s">
        <v>813</v>
      </c>
      <c r="B2213" s="2">
        <v>173063302</v>
      </c>
      <c r="C2213" s="2">
        <v>6.7110900000000004</v>
      </c>
      <c r="D2213" s="2">
        <v>7.2479800000000001</v>
      </c>
      <c r="E2213" s="2" t="s">
        <v>24</v>
      </c>
      <c r="F2213" s="2">
        <v>0.08</v>
      </c>
      <c r="G2213" s="2" t="s">
        <v>25</v>
      </c>
      <c r="H2213" s="3">
        <v>41850</v>
      </c>
      <c r="I2213" s="2">
        <f t="shared" si="34"/>
        <v>1.08</v>
      </c>
    </row>
    <row r="2214" spans="1:9">
      <c r="A2214" s="2" t="s">
        <v>814</v>
      </c>
      <c r="B2214" s="2">
        <v>173077602</v>
      </c>
      <c r="C2214" s="2">
        <v>7.34856</v>
      </c>
      <c r="D2214" s="2">
        <v>7.9364400000000002</v>
      </c>
      <c r="E2214" s="2" t="s">
        <v>24</v>
      </c>
      <c r="F2214" s="2">
        <v>0.08</v>
      </c>
      <c r="G2214" s="2" t="s">
        <v>25</v>
      </c>
      <c r="H2214" s="3">
        <v>41850</v>
      </c>
      <c r="I2214" s="2">
        <f t="shared" si="34"/>
        <v>1.08</v>
      </c>
    </row>
    <row r="2215" spans="1:9">
      <c r="A2215" s="2" t="s">
        <v>815</v>
      </c>
      <c r="B2215" s="2">
        <v>173077702</v>
      </c>
      <c r="C2215" s="2">
        <v>8.7422799999999992</v>
      </c>
      <c r="D2215" s="2">
        <v>9.4414899999999999</v>
      </c>
      <c r="E2215" s="2" t="s">
        <v>24</v>
      </c>
      <c r="F2215" s="2">
        <v>0.08</v>
      </c>
      <c r="G2215" s="2" t="s">
        <v>25</v>
      </c>
      <c r="H2215" s="3">
        <v>41850</v>
      </c>
      <c r="I2215" s="2">
        <f t="shared" si="34"/>
        <v>1.08</v>
      </c>
    </row>
    <row r="2216" spans="1:9">
      <c r="A2216" s="2" t="s">
        <v>816</v>
      </c>
      <c r="B2216" s="2">
        <v>173077202</v>
      </c>
      <c r="C2216" s="2">
        <v>6.3820499999999996</v>
      </c>
      <c r="D2216" s="2">
        <v>6.8927399999999999</v>
      </c>
      <c r="E2216" s="2" t="s">
        <v>24</v>
      </c>
      <c r="F2216" s="2">
        <v>0.08</v>
      </c>
      <c r="G2216" s="2" t="s">
        <v>25</v>
      </c>
      <c r="H2216" s="3">
        <v>41850</v>
      </c>
      <c r="I2216" s="2">
        <f t="shared" si="34"/>
        <v>1.08</v>
      </c>
    </row>
    <row r="2217" spans="1:9">
      <c r="A2217" s="2" t="s">
        <v>817</v>
      </c>
      <c r="B2217" s="2">
        <v>173077402</v>
      </c>
      <c r="C2217" s="2">
        <v>6.8726099999999999</v>
      </c>
      <c r="D2217" s="2">
        <v>7.4222900000000003</v>
      </c>
      <c r="E2217" s="2" t="s">
        <v>24</v>
      </c>
      <c r="F2217" s="2">
        <v>0.08</v>
      </c>
      <c r="G2217" s="2" t="s">
        <v>25</v>
      </c>
      <c r="H2217" s="3">
        <v>41850</v>
      </c>
      <c r="I2217" s="2">
        <f t="shared" si="34"/>
        <v>1.08</v>
      </c>
    </row>
    <row r="2218" spans="1:9">
      <c r="A2218" s="2" t="s">
        <v>818</v>
      </c>
      <c r="B2218" s="2">
        <v>173077800</v>
      </c>
      <c r="C2218" s="2">
        <v>9.1364099999999997</v>
      </c>
      <c r="D2218" s="2">
        <v>9.8672400000000007</v>
      </c>
      <c r="E2218" s="2" t="s">
        <v>24</v>
      </c>
      <c r="F2218" s="2">
        <v>0.08</v>
      </c>
      <c r="G2218" s="2" t="s">
        <v>25</v>
      </c>
      <c r="H2218" s="3">
        <v>41850</v>
      </c>
      <c r="I2218" s="2">
        <f t="shared" si="34"/>
        <v>1.08</v>
      </c>
    </row>
    <row r="2219" spans="1:9">
      <c r="A2219" s="2" t="s">
        <v>819</v>
      </c>
      <c r="B2219" s="2">
        <v>173059402</v>
      </c>
      <c r="C2219" s="2">
        <v>6.7866900000000001</v>
      </c>
      <c r="D2219" s="2">
        <v>7.3295599999999999</v>
      </c>
      <c r="E2219" s="2" t="s">
        <v>24</v>
      </c>
      <c r="F2219" s="2">
        <v>0.08</v>
      </c>
      <c r="G2219" s="2" t="s">
        <v>25</v>
      </c>
      <c r="H2219" s="3">
        <v>41850</v>
      </c>
      <c r="I2219" s="2">
        <f t="shared" si="34"/>
        <v>1.08</v>
      </c>
    </row>
    <row r="2220" spans="1:9">
      <c r="A2220" s="2" t="s">
        <v>1484</v>
      </c>
      <c r="B2220" s="2">
        <v>173075600</v>
      </c>
      <c r="C2220" s="2">
        <v>12.51126</v>
      </c>
      <c r="D2220" s="2">
        <v>13.51216</v>
      </c>
      <c r="E2220" s="2" t="s">
        <v>24</v>
      </c>
      <c r="F2220" s="2">
        <v>0.08</v>
      </c>
      <c r="G2220" s="2" t="s">
        <v>25</v>
      </c>
      <c r="H2220" s="3">
        <v>41850</v>
      </c>
      <c r="I2220" s="2">
        <f t="shared" si="34"/>
        <v>1.08</v>
      </c>
    </row>
    <row r="2221" spans="1:9">
      <c r="A2221" s="2" t="s">
        <v>1485</v>
      </c>
      <c r="B2221" s="2">
        <v>173075700</v>
      </c>
      <c r="C2221" s="2">
        <v>13.3443</v>
      </c>
      <c r="D2221" s="2">
        <v>14.411849999999999</v>
      </c>
      <c r="E2221" s="2" t="s">
        <v>24</v>
      </c>
      <c r="F2221" s="2">
        <v>0.08</v>
      </c>
      <c r="G2221" s="2" t="s">
        <v>25</v>
      </c>
      <c r="H2221" s="3">
        <v>41850</v>
      </c>
      <c r="I2221" s="2">
        <f t="shared" si="34"/>
        <v>1.08</v>
      </c>
    </row>
    <row r="2222" spans="1:9">
      <c r="A2222" s="2" t="s">
        <v>1486</v>
      </c>
      <c r="B2222" s="2">
        <v>173075400</v>
      </c>
      <c r="C2222" s="2">
        <v>5.8300599999999996</v>
      </c>
      <c r="D2222" s="2">
        <v>6.2964000000000002</v>
      </c>
      <c r="E2222" s="2" t="s">
        <v>24</v>
      </c>
      <c r="F2222" s="2">
        <v>0.08</v>
      </c>
      <c r="G2222" s="2" t="s">
        <v>25</v>
      </c>
      <c r="H2222" s="3">
        <v>41850</v>
      </c>
      <c r="I2222" s="2">
        <f t="shared" si="34"/>
        <v>1.08</v>
      </c>
    </row>
    <row r="2223" spans="1:9">
      <c r="A2223" s="2" t="s">
        <v>1487</v>
      </c>
      <c r="B2223" s="2">
        <v>173076100</v>
      </c>
      <c r="C2223" s="2">
        <v>20.05763</v>
      </c>
      <c r="D2223" s="2">
        <v>21.66225</v>
      </c>
      <c r="E2223" s="2" t="s">
        <v>24</v>
      </c>
      <c r="F2223" s="2">
        <v>0.08</v>
      </c>
      <c r="G2223" s="2" t="s">
        <v>25</v>
      </c>
      <c r="H2223" s="3">
        <v>41850</v>
      </c>
      <c r="I2223" s="2">
        <f t="shared" si="34"/>
        <v>1.08</v>
      </c>
    </row>
    <row r="2224" spans="1:9">
      <c r="A2224" s="2" t="s">
        <v>1488</v>
      </c>
      <c r="B2224" s="2">
        <v>173075500</v>
      </c>
      <c r="C2224" s="2">
        <v>11.78481</v>
      </c>
      <c r="D2224" s="2">
        <v>12.727589999999999</v>
      </c>
      <c r="E2224" s="2" t="s">
        <v>24</v>
      </c>
      <c r="F2224" s="2">
        <v>0.08</v>
      </c>
      <c r="G2224" s="2" t="s">
        <v>25</v>
      </c>
      <c r="H2224" s="3">
        <v>41850</v>
      </c>
      <c r="I2224" s="2">
        <f t="shared" si="34"/>
        <v>1.08</v>
      </c>
    </row>
    <row r="2225" spans="1:9">
      <c r="A2225" s="2" t="s">
        <v>65</v>
      </c>
      <c r="B2225" s="2">
        <v>25010071115</v>
      </c>
      <c r="C2225" s="2">
        <v>9.89255</v>
      </c>
      <c r="D2225" s="2">
        <v>19.7851</v>
      </c>
      <c r="E2225" s="2" t="s">
        <v>24</v>
      </c>
      <c r="F2225" s="2">
        <v>1</v>
      </c>
      <c r="G2225" s="2" t="s">
        <v>25</v>
      </c>
      <c r="H2225" s="3">
        <v>41850</v>
      </c>
      <c r="I2225" s="2">
        <f t="shared" si="34"/>
        <v>2</v>
      </c>
    </row>
    <row r="2226" spans="1:9">
      <c r="A2226" s="2" t="s">
        <v>69</v>
      </c>
      <c r="B2226" s="2">
        <v>187170405</v>
      </c>
      <c r="C2226" s="2">
        <v>20.041360000000001</v>
      </c>
      <c r="D2226" s="2">
        <v>22.025449999999999</v>
      </c>
      <c r="E2226" s="2" t="s">
        <v>24</v>
      </c>
      <c r="F2226" s="2">
        <v>9.9000000000000005E-2</v>
      </c>
      <c r="G2226" s="2" t="s">
        <v>25</v>
      </c>
      <c r="H2226" s="3">
        <v>41850</v>
      </c>
      <c r="I2226" s="2">
        <f t="shared" si="34"/>
        <v>1.099</v>
      </c>
    </row>
    <row r="2227" spans="1:9">
      <c r="A2227" s="2" t="s">
        <v>70</v>
      </c>
      <c r="B2227" s="2">
        <v>187301330</v>
      </c>
      <c r="C2227" s="2">
        <v>7.8256300000000003</v>
      </c>
      <c r="D2227" s="2">
        <v>9.7819599999999998</v>
      </c>
      <c r="E2227" s="2" t="s">
        <v>24</v>
      </c>
      <c r="F2227" s="2">
        <v>0.25</v>
      </c>
      <c r="G2227" s="2" t="s">
        <v>25</v>
      </c>
      <c r="H2227" s="3">
        <v>41850</v>
      </c>
      <c r="I2227" s="2">
        <f t="shared" si="34"/>
        <v>1.25</v>
      </c>
    </row>
    <row r="2228" spans="1:9">
      <c r="A2228" s="2" t="s">
        <v>71</v>
      </c>
      <c r="B2228" s="2">
        <v>187301030</v>
      </c>
      <c r="C2228" s="2">
        <v>4.0947100000000001</v>
      </c>
      <c r="D2228" s="2">
        <v>5.11843</v>
      </c>
      <c r="E2228" s="2" t="s">
        <v>24</v>
      </c>
      <c r="F2228" s="2">
        <v>0.25</v>
      </c>
      <c r="G2228" s="2" t="s">
        <v>25</v>
      </c>
      <c r="H2228" s="3">
        <v>41850</v>
      </c>
      <c r="I2228" s="2">
        <f t="shared" si="34"/>
        <v>1.25</v>
      </c>
    </row>
    <row r="2229" spans="1:9">
      <c r="A2229" s="2" t="s">
        <v>72</v>
      </c>
      <c r="B2229" s="2">
        <v>187301220</v>
      </c>
      <c r="C2229" s="2">
        <v>0.69925000000000004</v>
      </c>
      <c r="D2229" s="2">
        <v>0.87405999999999995</v>
      </c>
      <c r="E2229" s="2" t="s">
        <v>24</v>
      </c>
      <c r="F2229" s="2">
        <v>0.25</v>
      </c>
      <c r="G2229" s="2" t="s">
        <v>25</v>
      </c>
      <c r="H2229" s="3">
        <v>41850</v>
      </c>
      <c r="I2229" s="2">
        <f t="shared" si="34"/>
        <v>1.25</v>
      </c>
    </row>
    <row r="2230" spans="1:9">
      <c r="A2230" s="2" t="s">
        <v>79</v>
      </c>
      <c r="B2230" s="2">
        <v>187526801</v>
      </c>
      <c r="C2230" s="2">
        <v>1.03732</v>
      </c>
      <c r="D2230" s="2">
        <v>2.07464</v>
      </c>
      <c r="E2230" s="2" t="s">
        <v>24</v>
      </c>
      <c r="F2230" s="2">
        <v>1</v>
      </c>
      <c r="G2230" s="2" t="s">
        <v>25</v>
      </c>
      <c r="H2230" s="3">
        <v>41850</v>
      </c>
      <c r="I2230" s="2">
        <f t="shared" si="34"/>
        <v>2</v>
      </c>
    </row>
    <row r="2231" spans="1:9">
      <c r="A2231" s="2" t="s">
        <v>992</v>
      </c>
      <c r="B2231" s="2">
        <v>55513019001</v>
      </c>
      <c r="C2231" s="2">
        <v>6840.0158700000002</v>
      </c>
      <c r="D2231" s="2">
        <v>7175.2450500000004</v>
      </c>
      <c r="E2231" s="2" t="s">
        <v>24</v>
      </c>
      <c r="F2231" s="2">
        <v>4.9000000000000002E-2</v>
      </c>
      <c r="G2231" s="2" t="s">
        <v>25</v>
      </c>
      <c r="H2231" s="3">
        <v>41850</v>
      </c>
      <c r="I2231" s="2">
        <f t="shared" si="34"/>
        <v>1.0489999999999999</v>
      </c>
    </row>
    <row r="2232" spans="1:9">
      <c r="A2232" s="2" t="s">
        <v>1489</v>
      </c>
      <c r="B2232" s="2">
        <v>55513053010</v>
      </c>
      <c r="C2232" s="2">
        <v>278.59100000000001</v>
      </c>
      <c r="D2232" s="2">
        <v>282.76987000000003</v>
      </c>
      <c r="E2232" s="2" t="s">
        <v>24</v>
      </c>
      <c r="F2232" s="2">
        <v>1.4999999999999999E-2</v>
      </c>
      <c r="G2232" s="2" t="s">
        <v>25</v>
      </c>
      <c r="H2232" s="3">
        <v>41850</v>
      </c>
      <c r="I2232" s="2">
        <f t="shared" si="34"/>
        <v>1.0149999999999999</v>
      </c>
    </row>
    <row r="2233" spans="1:9">
      <c r="A2233" s="2" t="s">
        <v>1490</v>
      </c>
      <c r="B2233" s="2">
        <v>75854030330</v>
      </c>
      <c r="C2233" s="2">
        <v>3.5023599999999999</v>
      </c>
      <c r="D2233" s="2">
        <v>3.7019600000000001</v>
      </c>
      <c r="E2233" s="2" t="s">
        <v>24</v>
      </c>
      <c r="F2233" s="2">
        <v>5.7000000000000002E-2</v>
      </c>
      <c r="G2233" s="2" t="s">
        <v>25</v>
      </c>
      <c r="H2233" s="3">
        <v>41850</v>
      </c>
      <c r="I2233" s="2">
        <f t="shared" si="34"/>
        <v>1.0569999999999999</v>
      </c>
    </row>
    <row r="2234" spans="1:9">
      <c r="A2234" s="2" t="s">
        <v>879</v>
      </c>
      <c r="B2234" s="2">
        <v>7489220</v>
      </c>
      <c r="C2234" s="2">
        <v>3.33046</v>
      </c>
      <c r="D2234" s="2">
        <v>3.6302300000000001</v>
      </c>
      <c r="E2234" s="2" t="s">
        <v>24</v>
      </c>
      <c r="F2234" s="2">
        <v>0.09</v>
      </c>
      <c r="G2234" s="2" t="s">
        <v>25</v>
      </c>
      <c r="H2234" s="3">
        <v>41850</v>
      </c>
      <c r="I2234" s="2">
        <f t="shared" si="34"/>
        <v>1.0900000000000001</v>
      </c>
    </row>
    <row r="2235" spans="1:9">
      <c r="A2235" s="2" t="s">
        <v>880</v>
      </c>
      <c r="B2235" s="2">
        <v>7488513</v>
      </c>
      <c r="C2235" s="2">
        <v>2.633</v>
      </c>
      <c r="D2235" s="2">
        <v>2.8698600000000001</v>
      </c>
      <c r="E2235" s="2" t="s">
        <v>24</v>
      </c>
      <c r="F2235" s="2">
        <v>0.09</v>
      </c>
      <c r="G2235" s="2" t="s">
        <v>25</v>
      </c>
      <c r="H2235" s="3">
        <v>41850</v>
      </c>
      <c r="I2235" s="2">
        <f t="shared" si="34"/>
        <v>1.0900000000000001</v>
      </c>
    </row>
    <row r="2236" spans="1:9">
      <c r="A2236" s="2" t="s">
        <v>881</v>
      </c>
      <c r="B2236" s="2">
        <v>7488713</v>
      </c>
      <c r="C2236" s="2">
        <v>5.2275700000000001</v>
      </c>
      <c r="D2236" s="2">
        <v>5.6981099999999998</v>
      </c>
      <c r="E2236" s="2" t="s">
        <v>24</v>
      </c>
      <c r="F2236" s="2">
        <v>0.09</v>
      </c>
      <c r="G2236" s="2" t="s">
        <v>25</v>
      </c>
      <c r="H2236" s="3">
        <v>41850</v>
      </c>
      <c r="I2236" s="2">
        <f t="shared" si="34"/>
        <v>1.0900000000000001</v>
      </c>
    </row>
    <row r="2237" spans="1:9">
      <c r="A2237" s="2" t="s">
        <v>882</v>
      </c>
      <c r="B2237" s="2">
        <v>7488313</v>
      </c>
      <c r="C2237" s="2">
        <v>7.9595900000000004</v>
      </c>
      <c r="D2237" s="2">
        <v>8.6758699999999997</v>
      </c>
      <c r="E2237" s="2" t="s">
        <v>24</v>
      </c>
      <c r="F2237" s="2">
        <v>0.09</v>
      </c>
      <c r="G2237" s="2" t="s">
        <v>25</v>
      </c>
      <c r="H2237" s="3">
        <v>41850</v>
      </c>
      <c r="I2237" s="2">
        <f t="shared" si="34"/>
        <v>1.0900000000000001</v>
      </c>
    </row>
    <row r="2238" spans="1:9">
      <c r="A2238" s="2" t="s">
        <v>1491</v>
      </c>
      <c r="B2238" s="2">
        <v>7488813</v>
      </c>
      <c r="C2238" s="2">
        <v>7.8749799999999999</v>
      </c>
      <c r="D2238" s="2">
        <v>8.5836600000000001</v>
      </c>
      <c r="E2238" s="2" t="s">
        <v>24</v>
      </c>
      <c r="F2238" s="2">
        <v>0.09</v>
      </c>
      <c r="G2238" s="2" t="s">
        <v>25</v>
      </c>
      <c r="H2238" s="3">
        <v>41850</v>
      </c>
      <c r="I2238" s="2">
        <f t="shared" si="34"/>
        <v>1.0900000000000001</v>
      </c>
    </row>
    <row r="2239" spans="1:9">
      <c r="A2239" s="2" t="s">
        <v>1492</v>
      </c>
      <c r="B2239" s="2">
        <v>173082318</v>
      </c>
      <c r="C2239" s="2">
        <v>6.5611100000000002</v>
      </c>
      <c r="D2239" s="2">
        <v>7.0204599999999999</v>
      </c>
      <c r="E2239" s="2" t="s">
        <v>24</v>
      </c>
      <c r="F2239" s="2">
        <v>7.0000000000000007E-2</v>
      </c>
      <c r="G2239" s="2" t="s">
        <v>25</v>
      </c>
      <c r="H2239" s="3">
        <v>41850</v>
      </c>
      <c r="I2239" s="2">
        <f t="shared" si="34"/>
        <v>1.07</v>
      </c>
    </row>
    <row r="2240" spans="1:9">
      <c r="A2240" s="2" t="s">
        <v>902</v>
      </c>
      <c r="B2240" s="2">
        <v>173082418</v>
      </c>
      <c r="C2240" s="2">
        <v>8.3474699999999995</v>
      </c>
      <c r="D2240" s="2">
        <v>8.9317100000000007</v>
      </c>
      <c r="E2240" s="2" t="s">
        <v>24</v>
      </c>
      <c r="F2240" s="2">
        <v>7.0000000000000007E-2</v>
      </c>
      <c r="G2240" s="2" t="s">
        <v>25</v>
      </c>
      <c r="H2240" s="3">
        <v>41850</v>
      </c>
      <c r="I2240" s="2">
        <f t="shared" si="34"/>
        <v>1.07</v>
      </c>
    </row>
    <row r="2241" spans="1:9">
      <c r="A2241" s="2" t="s">
        <v>907</v>
      </c>
      <c r="B2241" s="2">
        <v>173052100</v>
      </c>
      <c r="C2241" s="2">
        <v>3.27156</v>
      </c>
      <c r="D2241" s="2">
        <v>3.5659999999999998</v>
      </c>
      <c r="E2241" s="2" t="s">
        <v>24</v>
      </c>
      <c r="F2241" s="2">
        <v>0.09</v>
      </c>
      <c r="G2241" s="2" t="s">
        <v>25</v>
      </c>
      <c r="H2241" s="3">
        <v>41850</v>
      </c>
      <c r="I2241" s="2">
        <f t="shared" si="34"/>
        <v>1.0900000000000001</v>
      </c>
    </row>
    <row r="2242" spans="1:9">
      <c r="A2242" s="2" t="s">
        <v>1493</v>
      </c>
      <c r="B2242" s="2">
        <v>173056504</v>
      </c>
      <c r="C2242" s="2">
        <v>11.23358</v>
      </c>
      <c r="D2242" s="2">
        <v>12.01993</v>
      </c>
      <c r="E2242" s="2" t="s">
        <v>24</v>
      </c>
      <c r="F2242" s="2">
        <v>7.0000000000000007E-2</v>
      </c>
      <c r="G2242" s="2" t="s">
        <v>25</v>
      </c>
      <c r="H2242" s="3">
        <v>41850</v>
      </c>
      <c r="I2242" s="2">
        <f t="shared" si="34"/>
        <v>1.07</v>
      </c>
    </row>
    <row r="2243" spans="1:9">
      <c r="A2243" s="2" t="s">
        <v>1494</v>
      </c>
      <c r="B2243" s="2">
        <v>173093308</v>
      </c>
      <c r="C2243" s="2">
        <v>6.4644500000000003</v>
      </c>
      <c r="D2243" s="2">
        <v>6.9169</v>
      </c>
      <c r="E2243" s="2" t="s">
        <v>24</v>
      </c>
      <c r="F2243" s="2">
        <v>7.0000000000000007E-2</v>
      </c>
      <c r="G2243" s="2" t="s">
        <v>25</v>
      </c>
      <c r="H2243" s="3">
        <v>41850</v>
      </c>
      <c r="I2243" s="2">
        <f t="shared" ref="I2243:I2306" si="35">1+F2243</f>
        <v>1.07</v>
      </c>
    </row>
    <row r="2244" spans="1:9">
      <c r="A2244" s="2" t="s">
        <v>954</v>
      </c>
      <c r="B2244" s="2">
        <v>173075300</v>
      </c>
      <c r="C2244" s="2">
        <v>11.672420000000001</v>
      </c>
      <c r="D2244" s="2">
        <v>12.606680000000001</v>
      </c>
      <c r="E2244" s="2" t="s">
        <v>24</v>
      </c>
      <c r="F2244" s="2">
        <v>0.08</v>
      </c>
      <c r="G2244" s="2" t="s">
        <v>25</v>
      </c>
      <c r="H2244" s="3">
        <v>41850</v>
      </c>
      <c r="I2244" s="2">
        <f t="shared" si="35"/>
        <v>1.08</v>
      </c>
    </row>
    <row r="2245" spans="1:9">
      <c r="A2245" s="2" t="s">
        <v>958</v>
      </c>
      <c r="B2245" s="2">
        <v>173094755</v>
      </c>
      <c r="C2245" s="2">
        <v>3.7059700000000002</v>
      </c>
      <c r="D2245" s="2">
        <v>3.9282900000000001</v>
      </c>
      <c r="E2245" s="2" t="s">
        <v>24</v>
      </c>
      <c r="F2245" s="2">
        <v>0.06</v>
      </c>
      <c r="G2245" s="2" t="s">
        <v>25</v>
      </c>
      <c r="H2245" s="3">
        <v>41850</v>
      </c>
      <c r="I2245" s="2">
        <f t="shared" si="35"/>
        <v>1.06</v>
      </c>
    </row>
    <row r="2246" spans="1:9">
      <c r="A2246" s="2" t="s">
        <v>959</v>
      </c>
      <c r="B2246" s="2">
        <v>173013555</v>
      </c>
      <c r="C2246" s="2">
        <v>4.0091099999999997</v>
      </c>
      <c r="D2246" s="2">
        <v>4.2496900000000002</v>
      </c>
      <c r="E2246" s="2" t="s">
        <v>24</v>
      </c>
      <c r="F2246" s="2">
        <v>0.06</v>
      </c>
      <c r="G2246" s="2" t="s">
        <v>25</v>
      </c>
      <c r="H2246" s="3">
        <v>41850</v>
      </c>
      <c r="I2246" s="2">
        <f t="shared" si="35"/>
        <v>1.06</v>
      </c>
    </row>
    <row r="2247" spans="1:9">
      <c r="A2247" s="2" t="s">
        <v>960</v>
      </c>
      <c r="B2247" s="2">
        <v>173072200</v>
      </c>
      <c r="C2247" s="2">
        <v>7.4268999999999998</v>
      </c>
      <c r="D2247" s="2">
        <v>7.8725100000000001</v>
      </c>
      <c r="E2247" s="2" t="s">
        <v>24</v>
      </c>
      <c r="F2247" s="2">
        <v>0.06</v>
      </c>
      <c r="G2247" s="2" t="s">
        <v>25</v>
      </c>
      <c r="H2247" s="3">
        <v>41850</v>
      </c>
      <c r="I2247" s="2">
        <f t="shared" si="35"/>
        <v>1.06</v>
      </c>
    </row>
    <row r="2248" spans="1:9">
      <c r="A2248" s="2" t="s">
        <v>1495</v>
      </c>
      <c r="B2248" s="2">
        <v>27437010806</v>
      </c>
      <c r="C2248" s="2">
        <v>6.2783899999999999</v>
      </c>
      <c r="D2248" s="2">
        <v>6.9062299999999999</v>
      </c>
      <c r="E2248" s="2" t="s">
        <v>24</v>
      </c>
      <c r="F2248" s="2">
        <v>0.1</v>
      </c>
      <c r="G2248" s="2" t="s">
        <v>25</v>
      </c>
      <c r="H2248" s="3">
        <v>41857</v>
      </c>
      <c r="I2248" s="2">
        <f t="shared" si="35"/>
        <v>1.1000000000000001</v>
      </c>
    </row>
    <row r="2249" spans="1:9">
      <c r="A2249" s="2" t="s">
        <v>1496</v>
      </c>
      <c r="B2249" s="2">
        <v>85140101</v>
      </c>
      <c r="C2249" s="2">
        <v>3.2323499999999998</v>
      </c>
      <c r="D2249" s="2">
        <v>3.5522900000000002</v>
      </c>
      <c r="E2249" s="2" t="s">
        <v>24</v>
      </c>
      <c r="F2249" s="2">
        <v>9.9000000000000005E-2</v>
      </c>
      <c r="G2249" s="2" t="s">
        <v>25</v>
      </c>
      <c r="H2249" s="3">
        <v>41857</v>
      </c>
      <c r="I2249" s="2">
        <f t="shared" si="35"/>
        <v>1.099</v>
      </c>
    </row>
    <row r="2250" spans="1:9">
      <c r="A2250" s="2" t="s">
        <v>498</v>
      </c>
      <c r="B2250" s="2">
        <v>52027301</v>
      </c>
      <c r="C2250" s="2">
        <v>88.325109999999995</v>
      </c>
      <c r="D2250" s="2">
        <v>97.06841</v>
      </c>
      <c r="E2250" s="2" t="s">
        <v>24</v>
      </c>
      <c r="F2250" s="2">
        <v>9.9000000000000005E-2</v>
      </c>
      <c r="G2250" s="2" t="s">
        <v>25</v>
      </c>
      <c r="H2250" s="3">
        <v>41857</v>
      </c>
      <c r="I2250" s="2">
        <f t="shared" si="35"/>
        <v>1.099</v>
      </c>
    </row>
    <row r="2251" spans="1:9">
      <c r="A2251" s="2" t="s">
        <v>919</v>
      </c>
      <c r="B2251" s="2">
        <v>20482000230</v>
      </c>
      <c r="C2251" s="2">
        <v>37.923699999999997</v>
      </c>
      <c r="D2251" s="2">
        <v>40.384569999999997</v>
      </c>
      <c r="E2251" s="2" t="s">
        <v>24</v>
      </c>
      <c r="F2251" s="2">
        <v>6.4899999999999999E-2</v>
      </c>
      <c r="G2251" s="2" t="s">
        <v>25</v>
      </c>
      <c r="H2251" s="3">
        <v>41857</v>
      </c>
      <c r="I2251" s="2">
        <f t="shared" si="35"/>
        <v>1.0649</v>
      </c>
    </row>
    <row r="2252" spans="1:9">
      <c r="A2252" s="2" t="s">
        <v>190</v>
      </c>
      <c r="B2252" s="2">
        <v>68180020203</v>
      </c>
      <c r="C2252" s="2">
        <v>2.9120200000000001</v>
      </c>
      <c r="D2252" s="2">
        <v>3.4945200000000001</v>
      </c>
      <c r="E2252" s="2" t="s">
        <v>24</v>
      </c>
      <c r="F2252" s="2">
        <v>0.2</v>
      </c>
      <c r="G2252" s="2" t="s">
        <v>25</v>
      </c>
      <c r="H2252" s="3">
        <v>41857</v>
      </c>
      <c r="I2252" s="2">
        <f t="shared" si="35"/>
        <v>1.2</v>
      </c>
    </row>
    <row r="2253" spans="1:9">
      <c r="A2253" s="2" t="s">
        <v>191</v>
      </c>
      <c r="B2253" s="2">
        <v>27437020511</v>
      </c>
      <c r="C2253" s="2">
        <v>28.784960000000002</v>
      </c>
      <c r="D2253" s="2">
        <v>31.09496</v>
      </c>
      <c r="E2253" s="2" t="s">
        <v>24</v>
      </c>
      <c r="F2253" s="2">
        <v>8.0299999999999996E-2</v>
      </c>
      <c r="G2253" s="2" t="s">
        <v>25</v>
      </c>
      <c r="H2253" s="3">
        <v>41857</v>
      </c>
      <c r="I2253" s="2">
        <f t="shared" si="35"/>
        <v>1.0803</v>
      </c>
    </row>
    <row r="2254" spans="1:9">
      <c r="A2254" s="2" t="s">
        <v>192</v>
      </c>
      <c r="B2254" s="2">
        <v>27437020602</v>
      </c>
      <c r="C2254" s="2">
        <v>5.85595</v>
      </c>
      <c r="D2254" s="2">
        <v>7.0291899999999998</v>
      </c>
      <c r="E2254" s="2" t="s">
        <v>24</v>
      </c>
      <c r="F2254" s="2">
        <v>0.20039999999999999</v>
      </c>
      <c r="G2254" s="2" t="s">
        <v>25</v>
      </c>
      <c r="H2254" s="3">
        <v>41857</v>
      </c>
      <c r="I2254" s="2">
        <f t="shared" si="35"/>
        <v>1.2003999999999999</v>
      </c>
    </row>
    <row r="2255" spans="1:9">
      <c r="A2255" s="2" t="s">
        <v>192</v>
      </c>
      <c r="B2255" s="2">
        <v>27437020603</v>
      </c>
      <c r="C2255" s="2">
        <v>5.8160499999999997</v>
      </c>
      <c r="D2255" s="2">
        <v>6.9803600000000001</v>
      </c>
      <c r="E2255" s="2" t="s">
        <v>24</v>
      </c>
      <c r="F2255" s="2">
        <v>0.20019999999999999</v>
      </c>
      <c r="G2255" s="2" t="s">
        <v>25</v>
      </c>
      <c r="H2255" s="3">
        <v>41857</v>
      </c>
      <c r="I2255" s="2">
        <f t="shared" si="35"/>
        <v>1.2001999999999999</v>
      </c>
    </row>
    <row r="2256" spans="1:9">
      <c r="A2256" s="2" t="s">
        <v>193</v>
      </c>
      <c r="B2256" s="2">
        <v>27437020808</v>
      </c>
      <c r="C2256" s="2">
        <v>16.963480000000001</v>
      </c>
      <c r="D2256" s="2">
        <v>18.320730000000001</v>
      </c>
      <c r="E2256" s="2" t="s">
        <v>24</v>
      </c>
      <c r="F2256" s="2">
        <v>0.08</v>
      </c>
      <c r="G2256" s="2" t="s">
        <v>25</v>
      </c>
      <c r="H2256" s="3">
        <v>41857</v>
      </c>
      <c r="I2256" s="2">
        <f t="shared" si="35"/>
        <v>1.08</v>
      </c>
    </row>
    <row r="2257" spans="1:9">
      <c r="A2257" s="2" t="s">
        <v>1053</v>
      </c>
      <c r="B2257" s="2">
        <v>55513073001</v>
      </c>
      <c r="C2257" s="2">
        <v>968.42475000000002</v>
      </c>
      <c r="D2257" s="2">
        <v>996.54780000000005</v>
      </c>
      <c r="E2257" s="2" t="s">
        <v>24</v>
      </c>
      <c r="F2257" s="2">
        <v>2.9000000000000001E-2</v>
      </c>
      <c r="G2257" s="2" t="s">
        <v>25</v>
      </c>
      <c r="H2257" s="3">
        <v>41857</v>
      </c>
      <c r="I2257" s="2">
        <f t="shared" si="35"/>
        <v>1.0289999999999999</v>
      </c>
    </row>
    <row r="2258" spans="1:9">
      <c r="A2258" s="2" t="s">
        <v>1497</v>
      </c>
      <c r="B2258" s="2">
        <v>85146102</v>
      </c>
      <c r="C2258" s="2">
        <v>127.15644</v>
      </c>
      <c r="D2258" s="2">
        <v>139.74874</v>
      </c>
      <c r="E2258" s="2" t="s">
        <v>24</v>
      </c>
      <c r="F2258" s="2">
        <v>9.9000000000000005E-2</v>
      </c>
      <c r="G2258" s="2" t="s">
        <v>25</v>
      </c>
      <c r="H2258" s="3">
        <v>41864</v>
      </c>
      <c r="I2258" s="2">
        <f t="shared" si="35"/>
        <v>1.099</v>
      </c>
    </row>
    <row r="2259" spans="1:9">
      <c r="A2259" s="2" t="s">
        <v>1498</v>
      </c>
      <c r="B2259" s="2">
        <v>85134103</v>
      </c>
      <c r="C2259" s="2">
        <v>136.93084999999999</v>
      </c>
      <c r="D2259" s="2">
        <v>150.4829</v>
      </c>
      <c r="E2259" s="2" t="s">
        <v>24</v>
      </c>
      <c r="F2259" s="2">
        <v>9.9000000000000005E-2</v>
      </c>
      <c r="G2259" s="2" t="s">
        <v>25</v>
      </c>
      <c r="H2259" s="3">
        <v>41864</v>
      </c>
      <c r="I2259" s="2">
        <f t="shared" si="35"/>
        <v>1.099</v>
      </c>
    </row>
    <row r="2260" spans="1:9">
      <c r="A2260" s="2" t="s">
        <v>1499</v>
      </c>
      <c r="B2260" s="2">
        <v>85134102</v>
      </c>
      <c r="C2260" s="2">
        <v>161.66776999999999</v>
      </c>
      <c r="D2260" s="2">
        <v>177.67610999999999</v>
      </c>
      <c r="E2260" s="2" t="s">
        <v>24</v>
      </c>
      <c r="F2260" s="2">
        <v>9.9000000000000005E-2</v>
      </c>
      <c r="G2260" s="2" t="s">
        <v>25</v>
      </c>
      <c r="H2260" s="3">
        <v>41864</v>
      </c>
      <c r="I2260" s="2">
        <f t="shared" si="35"/>
        <v>1.099</v>
      </c>
    </row>
    <row r="2261" spans="1:9">
      <c r="A2261" s="2" t="s">
        <v>1500</v>
      </c>
      <c r="B2261" s="2">
        <v>85134101</v>
      </c>
      <c r="C2261" s="2">
        <v>229.65822</v>
      </c>
      <c r="D2261" s="2">
        <v>252.38979</v>
      </c>
      <c r="E2261" s="2" t="s">
        <v>24</v>
      </c>
      <c r="F2261" s="2">
        <v>9.9000000000000005E-2</v>
      </c>
      <c r="G2261" s="2" t="s">
        <v>25</v>
      </c>
      <c r="H2261" s="3">
        <v>41864</v>
      </c>
      <c r="I2261" s="2">
        <f t="shared" si="35"/>
        <v>1.099</v>
      </c>
    </row>
    <row r="2262" spans="1:9">
      <c r="A2262" s="2" t="s">
        <v>1303</v>
      </c>
      <c r="B2262" s="2">
        <v>65597011130</v>
      </c>
      <c r="C2262" s="2">
        <v>4.6698599999999999</v>
      </c>
      <c r="D2262" s="2">
        <v>5.0426599999999997</v>
      </c>
      <c r="E2262" s="2" t="s">
        <v>24</v>
      </c>
      <c r="F2262" s="2">
        <v>7.9799999999999996E-2</v>
      </c>
      <c r="G2262" s="2" t="s">
        <v>25</v>
      </c>
      <c r="H2262" s="3">
        <v>41864</v>
      </c>
      <c r="I2262" s="2">
        <f t="shared" si="35"/>
        <v>1.0798000000000001</v>
      </c>
    </row>
    <row r="2263" spans="1:9">
      <c r="A2263" s="2" t="s">
        <v>1304</v>
      </c>
      <c r="B2263" s="2">
        <v>65597011330</v>
      </c>
      <c r="C2263" s="2">
        <v>5.8332699999999997</v>
      </c>
      <c r="D2263" s="2">
        <v>6.2983599999999997</v>
      </c>
      <c r="E2263" s="2" t="s">
        <v>24</v>
      </c>
      <c r="F2263" s="2">
        <v>7.9699999999999993E-2</v>
      </c>
      <c r="G2263" s="2" t="s">
        <v>25</v>
      </c>
      <c r="H2263" s="3">
        <v>41864</v>
      </c>
      <c r="I2263" s="2">
        <f t="shared" si="35"/>
        <v>1.0796999999999999</v>
      </c>
    </row>
    <row r="2264" spans="1:9">
      <c r="A2264" s="2" t="s">
        <v>1305</v>
      </c>
      <c r="B2264" s="2">
        <v>65597011030</v>
      </c>
      <c r="C2264" s="2">
        <v>4.5793699999999999</v>
      </c>
      <c r="D2264" s="2">
        <v>4.9449399999999999</v>
      </c>
      <c r="E2264" s="2" t="s">
        <v>24</v>
      </c>
      <c r="F2264" s="2">
        <v>7.9799999999999996E-2</v>
      </c>
      <c r="G2264" s="2" t="s">
        <v>25</v>
      </c>
      <c r="H2264" s="3">
        <v>41864</v>
      </c>
      <c r="I2264" s="2">
        <f t="shared" si="35"/>
        <v>1.0798000000000001</v>
      </c>
    </row>
    <row r="2265" spans="1:9">
      <c r="A2265" s="2" t="s">
        <v>1306</v>
      </c>
      <c r="B2265" s="2">
        <v>65597011230</v>
      </c>
      <c r="C2265" s="2">
        <v>5.85616</v>
      </c>
      <c r="D2265" s="2">
        <v>6.32308</v>
      </c>
      <c r="E2265" s="2" t="s">
        <v>24</v>
      </c>
      <c r="F2265" s="2">
        <v>7.9699999999999993E-2</v>
      </c>
      <c r="G2265" s="2" t="s">
        <v>25</v>
      </c>
      <c r="H2265" s="3">
        <v>41864</v>
      </c>
      <c r="I2265" s="2">
        <f t="shared" si="35"/>
        <v>1.0796999999999999</v>
      </c>
    </row>
    <row r="2266" spans="1:9">
      <c r="A2266" s="2" t="s">
        <v>1307</v>
      </c>
      <c r="B2266" s="2">
        <v>65597010303</v>
      </c>
      <c r="C2266" s="2">
        <v>3.7394599999999998</v>
      </c>
      <c r="D2266" s="2">
        <v>4.0437000000000003</v>
      </c>
      <c r="E2266" s="2" t="s">
        <v>24</v>
      </c>
      <c r="F2266" s="2">
        <v>8.14E-2</v>
      </c>
      <c r="G2266" s="2" t="s">
        <v>25</v>
      </c>
      <c r="H2266" s="3">
        <v>41864</v>
      </c>
      <c r="I2266" s="2">
        <f t="shared" si="35"/>
        <v>1.0813999999999999</v>
      </c>
    </row>
    <row r="2267" spans="1:9">
      <c r="A2267" s="2" t="s">
        <v>1308</v>
      </c>
      <c r="B2267" s="2">
        <v>65597010403</v>
      </c>
      <c r="C2267" s="2">
        <v>5.1324800000000002</v>
      </c>
      <c r="D2267" s="2">
        <v>5.5384599999999997</v>
      </c>
      <c r="E2267" s="2" t="s">
        <v>24</v>
      </c>
      <c r="F2267" s="2">
        <v>7.9100000000000004E-2</v>
      </c>
      <c r="G2267" s="2" t="s">
        <v>25</v>
      </c>
      <c r="H2267" s="3">
        <v>41864</v>
      </c>
      <c r="I2267" s="2">
        <f t="shared" si="35"/>
        <v>1.0790999999999999</v>
      </c>
    </row>
    <row r="2268" spans="1:9">
      <c r="A2268" s="2" t="s">
        <v>1309</v>
      </c>
      <c r="B2268" s="2">
        <v>65597010130</v>
      </c>
      <c r="C2268" s="2">
        <v>3.0221</v>
      </c>
      <c r="D2268" s="2">
        <v>3.2642699999999998</v>
      </c>
      <c r="E2268" s="2" t="s">
        <v>24</v>
      </c>
      <c r="F2268" s="2">
        <v>8.0100000000000005E-2</v>
      </c>
      <c r="G2268" s="2" t="s">
        <v>25</v>
      </c>
      <c r="H2268" s="3">
        <v>41864</v>
      </c>
      <c r="I2268" s="2">
        <f t="shared" si="35"/>
        <v>1.0801000000000001</v>
      </c>
    </row>
    <row r="2269" spans="1:9">
      <c r="A2269" s="2" t="s">
        <v>1310</v>
      </c>
      <c r="B2269" s="2">
        <v>65597010530</v>
      </c>
      <c r="C2269" s="2">
        <v>3.6923900000000001</v>
      </c>
      <c r="D2269" s="2">
        <v>3.9927999999999999</v>
      </c>
      <c r="E2269" s="2" t="s">
        <v>24</v>
      </c>
      <c r="F2269" s="2">
        <v>8.14E-2</v>
      </c>
      <c r="G2269" s="2" t="s">
        <v>25</v>
      </c>
      <c r="H2269" s="3">
        <v>41864</v>
      </c>
      <c r="I2269" s="2">
        <f t="shared" si="35"/>
        <v>1.0813999999999999</v>
      </c>
    </row>
    <row r="2270" spans="1:9">
      <c r="A2270" s="2" t="s">
        <v>1311</v>
      </c>
      <c r="B2270" s="2">
        <v>65597010630</v>
      </c>
      <c r="C2270" s="2">
        <v>5.1329399999999996</v>
      </c>
      <c r="D2270" s="2">
        <v>5.5389499999999998</v>
      </c>
      <c r="E2270" s="2" t="s">
        <v>24</v>
      </c>
      <c r="F2270" s="2">
        <v>7.9100000000000004E-2</v>
      </c>
      <c r="G2270" s="2" t="s">
        <v>25</v>
      </c>
      <c r="H2270" s="3">
        <v>41864</v>
      </c>
      <c r="I2270" s="2">
        <f t="shared" si="35"/>
        <v>1.0790999999999999</v>
      </c>
    </row>
    <row r="2271" spans="1:9">
      <c r="A2271" s="2" t="s">
        <v>1312</v>
      </c>
      <c r="B2271" s="2">
        <v>65597010730</v>
      </c>
      <c r="C2271" s="2">
        <v>5.1452099999999996</v>
      </c>
      <c r="D2271" s="2">
        <v>5.5522</v>
      </c>
      <c r="E2271" s="2" t="s">
        <v>24</v>
      </c>
      <c r="F2271" s="2">
        <v>7.9100000000000004E-2</v>
      </c>
      <c r="G2271" s="2" t="s">
        <v>25</v>
      </c>
      <c r="H2271" s="3">
        <v>41864</v>
      </c>
      <c r="I2271" s="2">
        <f t="shared" si="35"/>
        <v>1.0790999999999999</v>
      </c>
    </row>
    <row r="2272" spans="1:9">
      <c r="A2272" s="2" t="s">
        <v>1501</v>
      </c>
      <c r="B2272" s="2">
        <v>59011075104</v>
      </c>
      <c r="C2272" s="2">
        <v>58.605600000000003</v>
      </c>
      <c r="D2272" s="2">
        <v>62.122520000000002</v>
      </c>
      <c r="E2272" s="2" t="s">
        <v>24</v>
      </c>
      <c r="F2272" s="2">
        <v>0.06</v>
      </c>
      <c r="G2272" s="2" t="s">
        <v>25</v>
      </c>
      <c r="H2272" s="3">
        <v>41864</v>
      </c>
      <c r="I2272" s="2">
        <f t="shared" si="35"/>
        <v>1.06</v>
      </c>
    </row>
    <row r="2273" spans="1:9">
      <c r="A2273" s="2" t="s">
        <v>1502</v>
      </c>
      <c r="B2273" s="2">
        <v>59011075804</v>
      </c>
      <c r="C2273" s="2">
        <v>84.547780000000003</v>
      </c>
      <c r="D2273" s="2">
        <v>89.621489999999994</v>
      </c>
      <c r="E2273" s="2" t="s">
        <v>24</v>
      </c>
      <c r="F2273" s="2">
        <v>0.06</v>
      </c>
      <c r="G2273" s="2" t="s">
        <v>25</v>
      </c>
      <c r="H2273" s="3">
        <v>41864</v>
      </c>
      <c r="I2273" s="2">
        <f t="shared" si="35"/>
        <v>1.06</v>
      </c>
    </row>
    <row r="2274" spans="1:9">
      <c r="A2274" s="2" t="s">
        <v>1503</v>
      </c>
      <c r="B2274" s="2">
        <v>59011075204</v>
      </c>
      <c r="C2274" s="2">
        <v>103.43388</v>
      </c>
      <c r="D2274" s="2">
        <v>109.63887</v>
      </c>
      <c r="E2274" s="2" t="s">
        <v>24</v>
      </c>
      <c r="F2274" s="2">
        <v>0.06</v>
      </c>
      <c r="G2274" s="2" t="s">
        <v>25</v>
      </c>
      <c r="H2274" s="3">
        <v>41864</v>
      </c>
      <c r="I2274" s="2">
        <f t="shared" si="35"/>
        <v>1.06</v>
      </c>
    </row>
    <row r="2275" spans="1:9">
      <c r="A2275" s="2" t="s">
        <v>1504</v>
      </c>
      <c r="B2275" s="2">
        <v>59011075004</v>
      </c>
      <c r="C2275" s="2">
        <v>38.979039999999998</v>
      </c>
      <c r="D2275" s="2">
        <v>41.317</v>
      </c>
      <c r="E2275" s="2" t="s">
        <v>24</v>
      </c>
      <c r="F2275" s="2">
        <v>0.06</v>
      </c>
      <c r="G2275" s="2" t="s">
        <v>25</v>
      </c>
      <c r="H2275" s="3">
        <v>41864</v>
      </c>
      <c r="I2275" s="2">
        <f t="shared" si="35"/>
        <v>1.06</v>
      </c>
    </row>
    <row r="2276" spans="1:9">
      <c r="A2276" s="2" t="s">
        <v>1179</v>
      </c>
      <c r="B2276" s="2">
        <v>187520030</v>
      </c>
      <c r="C2276" s="2">
        <v>26.98856</v>
      </c>
      <c r="D2276" s="2">
        <v>53.977119999999999</v>
      </c>
      <c r="E2276" s="2" t="s">
        <v>24</v>
      </c>
      <c r="F2276" s="2">
        <v>1</v>
      </c>
      <c r="G2276" s="2" t="s">
        <v>25</v>
      </c>
      <c r="H2276" s="3">
        <v>41864</v>
      </c>
      <c r="I2276" s="2">
        <f t="shared" si="35"/>
        <v>2</v>
      </c>
    </row>
    <row r="2277" spans="1:9">
      <c r="A2277" s="2" t="s">
        <v>51</v>
      </c>
      <c r="B2277" s="2">
        <v>66715030</v>
      </c>
      <c r="C2277" s="2">
        <v>26.98856</v>
      </c>
      <c r="D2277" s="2">
        <v>53.977119999999999</v>
      </c>
      <c r="E2277" s="2" t="s">
        <v>24</v>
      </c>
      <c r="F2277" s="2">
        <v>1</v>
      </c>
      <c r="G2277" s="2" t="s">
        <v>25</v>
      </c>
      <c r="H2277" s="3">
        <v>41864</v>
      </c>
      <c r="I2277" s="2">
        <f t="shared" si="35"/>
        <v>2</v>
      </c>
    </row>
    <row r="2278" spans="1:9">
      <c r="A2278" s="2" t="s">
        <v>1154</v>
      </c>
      <c r="B2278" s="2">
        <v>43538017360</v>
      </c>
      <c r="C2278" s="2">
        <v>272.00806</v>
      </c>
      <c r="D2278" s="2">
        <v>279.14769000000001</v>
      </c>
      <c r="E2278" s="2" t="s">
        <v>24</v>
      </c>
      <c r="F2278" s="2">
        <v>2.6200000000000001E-2</v>
      </c>
      <c r="G2278" s="2" t="s">
        <v>25</v>
      </c>
      <c r="H2278" s="3">
        <v>41864</v>
      </c>
      <c r="I2278" s="2">
        <f t="shared" si="35"/>
        <v>1.0262</v>
      </c>
    </row>
    <row r="2279" spans="1:9">
      <c r="A2279" s="2" t="s">
        <v>1155</v>
      </c>
      <c r="B2279" s="2">
        <v>43538017169</v>
      </c>
      <c r="C2279" s="2">
        <v>272.00806</v>
      </c>
      <c r="D2279" s="2">
        <v>279.14769000000001</v>
      </c>
      <c r="E2279" s="2" t="s">
        <v>24</v>
      </c>
      <c r="F2279" s="2">
        <v>2.6200000000000001E-2</v>
      </c>
      <c r="G2279" s="2" t="s">
        <v>25</v>
      </c>
      <c r="H2279" s="3">
        <v>41864</v>
      </c>
      <c r="I2279" s="2">
        <f t="shared" si="35"/>
        <v>1.0262</v>
      </c>
    </row>
    <row r="2280" spans="1:9">
      <c r="A2280" s="2" t="s">
        <v>765</v>
      </c>
      <c r="B2280" s="2">
        <v>187510001</v>
      </c>
      <c r="C2280" s="2">
        <v>6.3770300000000004</v>
      </c>
      <c r="D2280" s="2">
        <v>6.9509600000000002</v>
      </c>
      <c r="E2280" s="2" t="s">
        <v>24</v>
      </c>
      <c r="F2280" s="2">
        <v>0.09</v>
      </c>
      <c r="G2280" s="2" t="s">
        <v>25</v>
      </c>
      <c r="H2280" s="3">
        <v>41864</v>
      </c>
      <c r="I2280" s="2">
        <f t="shared" si="35"/>
        <v>1.0900000000000001</v>
      </c>
    </row>
    <row r="2281" spans="1:9">
      <c r="A2281" s="2" t="s">
        <v>765</v>
      </c>
      <c r="B2281" s="2">
        <v>187510102</v>
      </c>
      <c r="C2281" s="2">
        <v>6.3620200000000002</v>
      </c>
      <c r="D2281" s="2">
        <v>6.9346100000000002</v>
      </c>
      <c r="E2281" s="2" t="s">
        <v>24</v>
      </c>
      <c r="F2281" s="2">
        <v>0.09</v>
      </c>
      <c r="G2281" s="2" t="s">
        <v>25</v>
      </c>
      <c r="H2281" s="3">
        <v>41864</v>
      </c>
      <c r="I2281" s="2">
        <f t="shared" si="35"/>
        <v>1.0900000000000001</v>
      </c>
    </row>
    <row r="2282" spans="1:9">
      <c r="A2282" s="2" t="s">
        <v>765</v>
      </c>
      <c r="B2282" s="2">
        <v>187510203</v>
      </c>
      <c r="C2282" s="2">
        <v>6.3866699999999996</v>
      </c>
      <c r="D2282" s="2">
        <v>6.9614700000000003</v>
      </c>
      <c r="E2282" s="2" t="s">
        <v>24</v>
      </c>
      <c r="F2282" s="2">
        <v>0.09</v>
      </c>
      <c r="G2282" s="2" t="s">
        <v>25</v>
      </c>
      <c r="H2282" s="3">
        <v>41864</v>
      </c>
      <c r="I2282" s="2">
        <f t="shared" si="35"/>
        <v>1.0900000000000001</v>
      </c>
    </row>
    <row r="2283" spans="1:9">
      <c r="A2283" s="2" t="s">
        <v>1505</v>
      </c>
      <c r="B2283" s="2">
        <v>62165002</v>
      </c>
      <c r="C2283" s="2">
        <v>5.6408800000000001</v>
      </c>
      <c r="D2283" s="2">
        <v>6.4869500000000002</v>
      </c>
      <c r="E2283" s="2" t="s">
        <v>24</v>
      </c>
      <c r="F2283" s="2">
        <v>0.15</v>
      </c>
      <c r="G2283" s="2" t="s">
        <v>25</v>
      </c>
      <c r="H2283" s="3">
        <v>41864</v>
      </c>
      <c r="I2283" s="2">
        <f t="shared" si="35"/>
        <v>1.1499999999999999</v>
      </c>
    </row>
    <row r="2284" spans="1:9">
      <c r="A2284" s="2" t="s">
        <v>1506</v>
      </c>
      <c r="B2284" s="2">
        <v>64011021541</v>
      </c>
      <c r="C2284" s="2">
        <v>10.780709999999999</v>
      </c>
      <c r="D2284" s="2">
        <v>11.53558</v>
      </c>
      <c r="E2284" s="2" t="s">
        <v>24</v>
      </c>
      <c r="F2284" s="2">
        <v>7.0000000000000007E-2</v>
      </c>
      <c r="G2284" s="2" t="s">
        <v>25</v>
      </c>
      <c r="H2284" s="3">
        <v>41864</v>
      </c>
      <c r="I2284" s="2">
        <f t="shared" si="35"/>
        <v>1.07</v>
      </c>
    </row>
    <row r="2285" spans="1:9">
      <c r="A2285" s="2" t="s">
        <v>1313</v>
      </c>
      <c r="B2285" s="2">
        <v>63395020113</v>
      </c>
      <c r="C2285" s="2">
        <v>4.0293299999999999</v>
      </c>
      <c r="D2285" s="2">
        <v>4.3956400000000002</v>
      </c>
      <c r="E2285" s="2" t="s">
        <v>24</v>
      </c>
      <c r="F2285" s="2">
        <v>9.0899999999999995E-2</v>
      </c>
      <c r="G2285" s="2" t="s">
        <v>25</v>
      </c>
      <c r="H2285" s="3">
        <v>41864</v>
      </c>
      <c r="I2285" s="2">
        <f t="shared" si="35"/>
        <v>1.0909</v>
      </c>
    </row>
    <row r="2286" spans="1:9">
      <c r="A2286" s="2" t="s">
        <v>1507</v>
      </c>
      <c r="B2286" s="2">
        <v>178008990</v>
      </c>
      <c r="C2286" s="2">
        <v>1.2272400000000001</v>
      </c>
      <c r="D2286" s="2">
        <v>1.34789</v>
      </c>
      <c r="E2286" s="2" t="s">
        <v>24</v>
      </c>
      <c r="F2286" s="2">
        <v>9.8299999999999998E-2</v>
      </c>
      <c r="G2286" s="2" t="s">
        <v>25</v>
      </c>
      <c r="H2286" s="3">
        <v>41864</v>
      </c>
      <c r="I2286" s="2">
        <f t="shared" si="35"/>
        <v>1.0983000000000001</v>
      </c>
    </row>
    <row r="2287" spans="1:9">
      <c r="A2287" s="2" t="s">
        <v>398</v>
      </c>
      <c r="B2287" s="2">
        <v>6384371</v>
      </c>
      <c r="C2287" s="2">
        <v>71.216999999999999</v>
      </c>
      <c r="D2287" s="2">
        <v>74.77073</v>
      </c>
      <c r="E2287" s="2" t="s">
        <v>24</v>
      </c>
      <c r="F2287" s="2">
        <v>4.99E-2</v>
      </c>
      <c r="G2287" s="2" t="s">
        <v>25</v>
      </c>
      <c r="H2287" s="3">
        <v>41864</v>
      </c>
      <c r="I2287" s="2">
        <f t="shared" si="35"/>
        <v>1.0499000000000001</v>
      </c>
    </row>
    <row r="2288" spans="1:9">
      <c r="A2288" s="2" t="s">
        <v>799</v>
      </c>
      <c r="B2288" s="2">
        <v>50458014030</v>
      </c>
      <c r="C2288" s="2">
        <v>9.3432700000000004</v>
      </c>
      <c r="D2288" s="2">
        <v>10.081009999999999</v>
      </c>
      <c r="E2288" s="2" t="s">
        <v>24</v>
      </c>
      <c r="F2288" s="2">
        <v>7.9000000000000001E-2</v>
      </c>
      <c r="G2288" s="2" t="s">
        <v>25</v>
      </c>
      <c r="H2288" s="3">
        <v>41864</v>
      </c>
      <c r="I2288" s="2">
        <f t="shared" si="35"/>
        <v>1.079</v>
      </c>
    </row>
    <row r="2289" spans="1:9">
      <c r="A2289" s="2" t="s">
        <v>800</v>
      </c>
      <c r="B2289" s="2">
        <v>50458014130</v>
      </c>
      <c r="C2289" s="2">
        <v>9.3221500000000006</v>
      </c>
      <c r="D2289" s="2">
        <v>10.05823</v>
      </c>
      <c r="E2289" s="2" t="s">
        <v>24</v>
      </c>
      <c r="F2289" s="2">
        <v>7.9000000000000001E-2</v>
      </c>
      <c r="G2289" s="2" t="s">
        <v>25</v>
      </c>
      <c r="H2289" s="3">
        <v>41864</v>
      </c>
      <c r="I2289" s="2">
        <f t="shared" si="35"/>
        <v>1.079</v>
      </c>
    </row>
    <row r="2290" spans="1:9">
      <c r="A2290" s="2" t="s">
        <v>400</v>
      </c>
      <c r="B2290" s="2">
        <v>6057761</v>
      </c>
      <c r="C2290" s="2">
        <v>4.6440700000000001</v>
      </c>
      <c r="D2290" s="2">
        <v>4.9227100000000004</v>
      </c>
      <c r="E2290" s="2" t="s">
        <v>24</v>
      </c>
      <c r="F2290" s="2">
        <v>0.06</v>
      </c>
      <c r="G2290" s="2" t="s">
        <v>25</v>
      </c>
      <c r="H2290" s="3">
        <v>41864</v>
      </c>
      <c r="I2290" s="2">
        <f t="shared" si="35"/>
        <v>1.06</v>
      </c>
    </row>
    <row r="2291" spans="1:9">
      <c r="A2291" s="2" t="s">
        <v>401</v>
      </c>
      <c r="B2291" s="2">
        <v>6057561</v>
      </c>
      <c r="C2291" s="2">
        <v>4.5884</v>
      </c>
      <c r="D2291" s="2">
        <v>4.8636999999999997</v>
      </c>
      <c r="E2291" s="2" t="s">
        <v>24</v>
      </c>
      <c r="F2291" s="2">
        <v>0.06</v>
      </c>
      <c r="G2291" s="2" t="s">
        <v>25</v>
      </c>
      <c r="H2291" s="3">
        <v>41864</v>
      </c>
      <c r="I2291" s="2">
        <f t="shared" si="35"/>
        <v>1.06</v>
      </c>
    </row>
    <row r="2292" spans="1:9">
      <c r="A2292" s="2" t="s">
        <v>402</v>
      </c>
      <c r="B2292" s="2">
        <v>6008131</v>
      </c>
      <c r="C2292" s="2">
        <v>9.2819599999999998</v>
      </c>
      <c r="D2292" s="2">
        <v>9.83887</v>
      </c>
      <c r="E2292" s="2" t="s">
        <v>24</v>
      </c>
      <c r="F2292" s="2">
        <v>0.06</v>
      </c>
      <c r="G2292" s="2" t="s">
        <v>25</v>
      </c>
      <c r="H2292" s="3">
        <v>41864</v>
      </c>
      <c r="I2292" s="2">
        <f t="shared" si="35"/>
        <v>1.06</v>
      </c>
    </row>
    <row r="2293" spans="1:9">
      <c r="A2293" s="2" t="s">
        <v>403</v>
      </c>
      <c r="B2293" s="2">
        <v>6008061</v>
      </c>
      <c r="C2293" s="2">
        <v>4.6296099999999996</v>
      </c>
      <c r="D2293" s="2">
        <v>4.9073799999999999</v>
      </c>
      <c r="E2293" s="2" t="s">
        <v>24</v>
      </c>
      <c r="F2293" s="2">
        <v>0.06</v>
      </c>
      <c r="G2293" s="2" t="s">
        <v>25</v>
      </c>
      <c r="H2293" s="3">
        <v>41864</v>
      </c>
      <c r="I2293" s="2">
        <f t="shared" si="35"/>
        <v>1.06</v>
      </c>
    </row>
    <row r="2294" spans="1:9">
      <c r="A2294" s="2" t="s">
        <v>404</v>
      </c>
      <c r="B2294" s="2">
        <v>6007861</v>
      </c>
      <c r="C2294" s="2">
        <v>4.5512100000000002</v>
      </c>
      <c r="D2294" s="2">
        <v>4.8242799999999999</v>
      </c>
      <c r="E2294" s="2" t="s">
        <v>24</v>
      </c>
      <c r="F2294" s="2">
        <v>0.06</v>
      </c>
      <c r="G2294" s="2" t="s">
        <v>25</v>
      </c>
      <c r="H2294" s="3">
        <v>41864</v>
      </c>
      <c r="I2294" s="2">
        <f t="shared" si="35"/>
        <v>1.06</v>
      </c>
    </row>
    <row r="2295" spans="1:9">
      <c r="A2295" s="2" t="s">
        <v>405</v>
      </c>
      <c r="B2295" s="2">
        <v>6027728</v>
      </c>
      <c r="C2295" s="2">
        <v>9.2846399999999996</v>
      </c>
      <c r="D2295" s="2">
        <v>9.8417200000000005</v>
      </c>
      <c r="E2295" s="2" t="s">
        <v>24</v>
      </c>
      <c r="F2295" s="2">
        <v>0.06</v>
      </c>
      <c r="G2295" s="2" t="s">
        <v>25</v>
      </c>
      <c r="H2295" s="3">
        <v>41864</v>
      </c>
      <c r="I2295" s="2">
        <f t="shared" si="35"/>
        <v>1.06</v>
      </c>
    </row>
    <row r="2296" spans="1:9">
      <c r="A2296" s="2" t="s">
        <v>406</v>
      </c>
      <c r="B2296" s="2">
        <v>6022128</v>
      </c>
      <c r="C2296" s="2">
        <v>9.2979900000000004</v>
      </c>
      <c r="D2296" s="2">
        <v>9.8558699999999995</v>
      </c>
      <c r="E2296" s="2" t="s">
        <v>24</v>
      </c>
      <c r="F2296" s="2">
        <v>0.06</v>
      </c>
      <c r="G2296" s="2" t="s">
        <v>25</v>
      </c>
      <c r="H2296" s="3">
        <v>41864</v>
      </c>
      <c r="I2296" s="2">
        <f t="shared" si="35"/>
        <v>1.06</v>
      </c>
    </row>
    <row r="2297" spans="1:9">
      <c r="A2297" s="2" t="s">
        <v>407</v>
      </c>
      <c r="B2297" s="2">
        <v>6011228</v>
      </c>
      <c r="C2297" s="2">
        <v>9.2638499999999997</v>
      </c>
      <c r="D2297" s="2">
        <v>9.81968</v>
      </c>
      <c r="E2297" s="2" t="s">
        <v>24</v>
      </c>
      <c r="F2297" s="2">
        <v>0.06</v>
      </c>
      <c r="G2297" s="2" t="s">
        <v>25</v>
      </c>
      <c r="H2297" s="3">
        <v>41864</v>
      </c>
      <c r="I2297" s="2">
        <f t="shared" si="35"/>
        <v>1.06</v>
      </c>
    </row>
    <row r="2298" spans="1:9">
      <c r="A2298" s="2" t="s">
        <v>802</v>
      </c>
      <c r="B2298" s="2">
        <v>597014818</v>
      </c>
      <c r="C2298" s="2">
        <v>4.6436700000000002</v>
      </c>
      <c r="D2298" s="2">
        <v>4.9222900000000003</v>
      </c>
      <c r="E2298" s="2" t="s">
        <v>24</v>
      </c>
      <c r="F2298" s="2">
        <v>0.06</v>
      </c>
      <c r="G2298" s="2" t="s">
        <v>25</v>
      </c>
      <c r="H2298" s="3">
        <v>41864</v>
      </c>
      <c r="I2298" s="2">
        <f t="shared" si="35"/>
        <v>1.06</v>
      </c>
    </row>
    <row r="2299" spans="1:9">
      <c r="A2299" s="2" t="s">
        <v>803</v>
      </c>
      <c r="B2299" s="2">
        <v>597014618</v>
      </c>
      <c r="C2299" s="2">
        <v>4.5731700000000002</v>
      </c>
      <c r="D2299" s="2">
        <v>4.8475599999999996</v>
      </c>
      <c r="E2299" s="2" t="s">
        <v>24</v>
      </c>
      <c r="F2299" s="2">
        <v>0.06</v>
      </c>
      <c r="G2299" s="2" t="s">
        <v>25</v>
      </c>
      <c r="H2299" s="3">
        <v>41864</v>
      </c>
      <c r="I2299" s="2">
        <f t="shared" si="35"/>
        <v>1.06</v>
      </c>
    </row>
    <row r="2300" spans="1:9">
      <c r="A2300" s="2" t="s">
        <v>804</v>
      </c>
      <c r="B2300" s="2">
        <v>597014718</v>
      </c>
      <c r="C2300" s="2">
        <v>4.5971200000000003</v>
      </c>
      <c r="D2300" s="2">
        <v>4.8729500000000003</v>
      </c>
      <c r="E2300" s="2" t="s">
        <v>24</v>
      </c>
      <c r="F2300" s="2">
        <v>0.06</v>
      </c>
      <c r="G2300" s="2" t="s">
        <v>25</v>
      </c>
      <c r="H2300" s="3">
        <v>41864</v>
      </c>
      <c r="I2300" s="2">
        <f t="shared" si="35"/>
        <v>1.06</v>
      </c>
    </row>
    <row r="2301" spans="1:9">
      <c r="A2301" s="2" t="s">
        <v>1034</v>
      </c>
      <c r="B2301" s="2">
        <v>85128801</v>
      </c>
      <c r="C2301" s="2">
        <v>8.9706700000000001</v>
      </c>
      <c r="D2301" s="2">
        <v>9.8584999999999994</v>
      </c>
      <c r="E2301" s="2" t="s">
        <v>24</v>
      </c>
      <c r="F2301" s="2">
        <v>9.9000000000000005E-2</v>
      </c>
      <c r="G2301" s="2" t="s">
        <v>25</v>
      </c>
      <c r="H2301" s="3">
        <v>41864</v>
      </c>
      <c r="I2301" s="2">
        <f t="shared" si="35"/>
        <v>1.099</v>
      </c>
    </row>
    <row r="2302" spans="1:9">
      <c r="A2302" s="2" t="s">
        <v>1229</v>
      </c>
      <c r="B2302" s="2">
        <v>66985060</v>
      </c>
      <c r="C2302" s="2">
        <v>10.95506</v>
      </c>
      <c r="D2302" s="2">
        <v>12.598319999999999</v>
      </c>
      <c r="E2302" s="2" t="s">
        <v>24</v>
      </c>
      <c r="F2302" s="2">
        <v>0.15</v>
      </c>
      <c r="G2302" s="2" t="s">
        <v>25</v>
      </c>
      <c r="H2302" s="3">
        <v>41864</v>
      </c>
      <c r="I2302" s="2">
        <f t="shared" si="35"/>
        <v>1.1499999999999999</v>
      </c>
    </row>
    <row r="2303" spans="1:9">
      <c r="A2303" s="2" t="s">
        <v>1075</v>
      </c>
      <c r="B2303" s="2">
        <v>57894007002</v>
      </c>
      <c r="C2303" s="2">
        <v>5254.1227799999997</v>
      </c>
      <c r="D2303" s="2">
        <v>5774.2809399999996</v>
      </c>
      <c r="E2303" s="2" t="s">
        <v>24</v>
      </c>
      <c r="F2303" s="2">
        <v>9.9000000000000005E-2</v>
      </c>
      <c r="G2303" s="2" t="s">
        <v>25</v>
      </c>
      <c r="H2303" s="3">
        <v>41864</v>
      </c>
      <c r="I2303" s="2">
        <f t="shared" si="35"/>
        <v>1.099</v>
      </c>
    </row>
    <row r="2304" spans="1:9">
      <c r="A2304" s="2" t="s">
        <v>1076</v>
      </c>
      <c r="B2304" s="2">
        <v>57894007001</v>
      </c>
      <c r="C2304" s="2">
        <v>5186.7879999999996</v>
      </c>
      <c r="D2304" s="2">
        <v>5700.2800100000004</v>
      </c>
      <c r="E2304" s="2" t="s">
        <v>24</v>
      </c>
      <c r="F2304" s="2">
        <v>9.9000000000000005E-2</v>
      </c>
      <c r="G2304" s="2" t="s">
        <v>25</v>
      </c>
      <c r="H2304" s="3">
        <v>41864</v>
      </c>
      <c r="I2304" s="2">
        <f t="shared" si="35"/>
        <v>1.099</v>
      </c>
    </row>
    <row r="2305" spans="1:9">
      <c r="A2305" s="2" t="s">
        <v>934</v>
      </c>
      <c r="B2305" s="2">
        <v>597014030</v>
      </c>
      <c r="C2305" s="2">
        <v>9.1671800000000001</v>
      </c>
      <c r="D2305" s="2">
        <v>9.7172199999999993</v>
      </c>
      <c r="E2305" s="2" t="s">
        <v>24</v>
      </c>
      <c r="F2305" s="2">
        <v>0.06</v>
      </c>
      <c r="G2305" s="2" t="s">
        <v>25</v>
      </c>
      <c r="H2305" s="3">
        <v>41864</v>
      </c>
      <c r="I2305" s="2">
        <f t="shared" si="35"/>
        <v>1.06</v>
      </c>
    </row>
    <row r="2306" spans="1:9">
      <c r="A2306" s="2" t="s">
        <v>1315</v>
      </c>
      <c r="B2306" s="2">
        <v>65597011430</v>
      </c>
      <c r="C2306" s="2">
        <v>4.6196700000000002</v>
      </c>
      <c r="D2306" s="2">
        <v>4.9884599999999999</v>
      </c>
      <c r="E2306" s="2" t="s">
        <v>24</v>
      </c>
      <c r="F2306" s="2">
        <v>7.9799999999999996E-2</v>
      </c>
      <c r="G2306" s="2" t="s">
        <v>25</v>
      </c>
      <c r="H2306" s="3">
        <v>41864</v>
      </c>
      <c r="I2306" s="2">
        <f t="shared" si="35"/>
        <v>1.0798000000000001</v>
      </c>
    </row>
    <row r="2307" spans="1:9">
      <c r="A2307" s="2" t="s">
        <v>1316</v>
      </c>
      <c r="B2307" s="2">
        <v>65597011730</v>
      </c>
      <c r="C2307" s="2">
        <v>5.8160699999999999</v>
      </c>
      <c r="D2307" s="2">
        <v>6.2797799999999997</v>
      </c>
      <c r="E2307" s="2" t="s">
        <v>24</v>
      </c>
      <c r="F2307" s="2">
        <v>7.9699999999999993E-2</v>
      </c>
      <c r="G2307" s="2" t="s">
        <v>25</v>
      </c>
      <c r="H2307" s="3">
        <v>41864</v>
      </c>
      <c r="I2307" s="2">
        <f t="shared" ref="I2307:I2370" si="36">1+F2307</f>
        <v>1.0796999999999999</v>
      </c>
    </row>
    <row r="2308" spans="1:9">
      <c r="A2308" s="2" t="s">
        <v>1317</v>
      </c>
      <c r="B2308" s="2">
        <v>65597011830</v>
      </c>
      <c r="C2308" s="2">
        <v>5.8680399999999997</v>
      </c>
      <c r="D2308" s="2">
        <v>6.3358999999999996</v>
      </c>
      <c r="E2308" s="2" t="s">
        <v>24</v>
      </c>
      <c r="F2308" s="2">
        <v>7.9699999999999993E-2</v>
      </c>
      <c r="G2308" s="2" t="s">
        <v>25</v>
      </c>
      <c r="H2308" s="3">
        <v>41864</v>
      </c>
      <c r="I2308" s="2">
        <f t="shared" si="36"/>
        <v>1.0796999999999999</v>
      </c>
    </row>
    <row r="2309" spans="1:9">
      <c r="A2309" s="2" t="s">
        <v>1318</v>
      </c>
      <c r="B2309" s="2">
        <v>65597011530</v>
      </c>
      <c r="C2309" s="2">
        <v>5.8504199999999997</v>
      </c>
      <c r="D2309" s="2">
        <v>6.3168699999999998</v>
      </c>
      <c r="E2309" s="2" t="s">
        <v>24</v>
      </c>
      <c r="F2309" s="2">
        <v>7.9699999999999993E-2</v>
      </c>
      <c r="G2309" s="2" t="s">
        <v>25</v>
      </c>
      <c r="H2309" s="3">
        <v>41864</v>
      </c>
      <c r="I2309" s="2">
        <f t="shared" si="36"/>
        <v>1.0796999999999999</v>
      </c>
    </row>
    <row r="2310" spans="1:9">
      <c r="A2310" s="2" t="s">
        <v>1319</v>
      </c>
      <c r="B2310" s="2">
        <v>65597011630</v>
      </c>
      <c r="C2310" s="2">
        <v>5.7955899999999998</v>
      </c>
      <c r="D2310" s="2">
        <v>6.2576700000000001</v>
      </c>
      <c r="E2310" s="2" t="s">
        <v>24</v>
      </c>
      <c r="F2310" s="2">
        <v>7.9699999999999993E-2</v>
      </c>
      <c r="G2310" s="2" t="s">
        <v>25</v>
      </c>
      <c r="H2310" s="3">
        <v>41864</v>
      </c>
      <c r="I2310" s="2">
        <f t="shared" si="36"/>
        <v>1.0796999999999999</v>
      </c>
    </row>
    <row r="2311" spans="1:9">
      <c r="A2311" s="2" t="s">
        <v>1446</v>
      </c>
      <c r="B2311" s="2">
        <v>95010801</v>
      </c>
      <c r="C2311" s="2">
        <v>14.8812</v>
      </c>
      <c r="D2311" s="2">
        <v>19.345559999999999</v>
      </c>
      <c r="E2311" s="2" t="s">
        <v>24</v>
      </c>
      <c r="F2311" s="2">
        <v>0.3</v>
      </c>
      <c r="G2311" s="2" t="s">
        <v>25</v>
      </c>
      <c r="H2311" s="3">
        <v>41864</v>
      </c>
      <c r="I2311" s="2">
        <f t="shared" si="36"/>
        <v>1.3</v>
      </c>
    </row>
    <row r="2312" spans="1:9">
      <c r="A2312" s="2" t="s">
        <v>1049</v>
      </c>
      <c r="B2312" s="2">
        <v>66582031131</v>
      </c>
      <c r="C2312" s="2">
        <v>5.8918600000000003</v>
      </c>
      <c r="D2312" s="2">
        <v>6.2452100000000002</v>
      </c>
      <c r="E2312" s="2" t="s">
        <v>24</v>
      </c>
      <c r="F2312" s="2">
        <v>0.06</v>
      </c>
      <c r="G2312" s="2" t="s">
        <v>25</v>
      </c>
      <c r="H2312" s="3">
        <v>41864</v>
      </c>
      <c r="I2312" s="2">
        <f t="shared" si="36"/>
        <v>1.06</v>
      </c>
    </row>
    <row r="2313" spans="1:9">
      <c r="A2313" s="2" t="s">
        <v>1050</v>
      </c>
      <c r="B2313" s="2">
        <v>66582031231</v>
      </c>
      <c r="C2313" s="2">
        <v>5.8952</v>
      </c>
      <c r="D2313" s="2">
        <v>6.2487500000000002</v>
      </c>
      <c r="E2313" s="2" t="s">
        <v>24</v>
      </c>
      <c r="F2313" s="2">
        <v>0.06</v>
      </c>
      <c r="G2313" s="2" t="s">
        <v>25</v>
      </c>
      <c r="H2313" s="3">
        <v>41864</v>
      </c>
      <c r="I2313" s="2">
        <f t="shared" si="36"/>
        <v>1.06</v>
      </c>
    </row>
    <row r="2314" spans="1:9">
      <c r="A2314" s="2" t="s">
        <v>1051</v>
      </c>
      <c r="B2314" s="2">
        <v>66582031331</v>
      </c>
      <c r="C2314" s="2">
        <v>5.8563700000000001</v>
      </c>
      <c r="D2314" s="2">
        <v>6.2075899999999997</v>
      </c>
      <c r="E2314" s="2" t="s">
        <v>24</v>
      </c>
      <c r="F2314" s="2">
        <v>0.06</v>
      </c>
      <c r="G2314" s="2" t="s">
        <v>25</v>
      </c>
      <c r="H2314" s="3">
        <v>41864</v>
      </c>
      <c r="I2314" s="2">
        <f t="shared" si="36"/>
        <v>1.06</v>
      </c>
    </row>
    <row r="2315" spans="1:9">
      <c r="A2315" s="2" t="s">
        <v>1052</v>
      </c>
      <c r="B2315" s="2">
        <v>66582031531</v>
      </c>
      <c r="C2315" s="2">
        <v>5.8482500000000002</v>
      </c>
      <c r="D2315" s="2">
        <v>6.1989799999999997</v>
      </c>
      <c r="E2315" s="2" t="s">
        <v>24</v>
      </c>
      <c r="F2315" s="2">
        <v>0.06</v>
      </c>
      <c r="G2315" s="2" t="s">
        <v>25</v>
      </c>
      <c r="H2315" s="3">
        <v>41864</v>
      </c>
      <c r="I2315" s="2">
        <f t="shared" si="36"/>
        <v>1.06</v>
      </c>
    </row>
    <row r="2316" spans="1:9">
      <c r="A2316" s="2" t="s">
        <v>981</v>
      </c>
      <c r="B2316" s="2">
        <v>65597090230</v>
      </c>
      <c r="C2316" s="2">
        <v>12.01224</v>
      </c>
      <c r="D2316" s="2">
        <v>13.579000000000001</v>
      </c>
      <c r="E2316" s="2" t="s">
        <v>24</v>
      </c>
      <c r="F2316" s="2">
        <v>0.13039999999999999</v>
      </c>
      <c r="G2316" s="2" t="s">
        <v>25</v>
      </c>
      <c r="H2316" s="3">
        <v>41864</v>
      </c>
      <c r="I2316" s="2">
        <f t="shared" si="36"/>
        <v>1.1304000000000001</v>
      </c>
    </row>
    <row r="2317" spans="1:9">
      <c r="A2317" s="2" t="s">
        <v>982</v>
      </c>
      <c r="B2317" s="2">
        <v>65597070118</v>
      </c>
      <c r="C2317" s="2">
        <v>2.0033599999999998</v>
      </c>
      <c r="D2317" s="2">
        <v>2.2646600000000001</v>
      </c>
      <c r="E2317" s="2" t="s">
        <v>24</v>
      </c>
      <c r="F2317" s="2">
        <v>0.13039999999999999</v>
      </c>
      <c r="G2317" s="2" t="s">
        <v>25</v>
      </c>
      <c r="H2317" s="3">
        <v>41864</v>
      </c>
      <c r="I2317" s="2">
        <f t="shared" si="36"/>
        <v>1.1304000000000001</v>
      </c>
    </row>
    <row r="2318" spans="1:9">
      <c r="A2318" s="2" t="s">
        <v>961</v>
      </c>
      <c r="B2318" s="2">
        <v>187073030</v>
      </c>
      <c r="C2318" s="2">
        <v>13.78669</v>
      </c>
      <c r="D2318" s="2">
        <v>15.15157</v>
      </c>
      <c r="E2318" s="2" t="s">
        <v>24</v>
      </c>
      <c r="F2318" s="2">
        <v>9.9000000000000005E-2</v>
      </c>
      <c r="G2318" s="2" t="s">
        <v>25</v>
      </c>
      <c r="H2318" s="3">
        <v>41864</v>
      </c>
      <c r="I2318" s="2">
        <f t="shared" si="36"/>
        <v>1.099</v>
      </c>
    </row>
    <row r="2319" spans="1:9">
      <c r="A2319" s="2" t="s">
        <v>962</v>
      </c>
      <c r="B2319" s="2">
        <v>187073130</v>
      </c>
      <c r="C2319" s="2">
        <v>18.189340000000001</v>
      </c>
      <c r="D2319" s="2">
        <v>19.989909999999998</v>
      </c>
      <c r="E2319" s="2" t="s">
        <v>24</v>
      </c>
      <c r="F2319" s="2">
        <v>9.9000000000000005E-2</v>
      </c>
      <c r="G2319" s="2" t="s">
        <v>25</v>
      </c>
      <c r="H2319" s="3">
        <v>41864</v>
      </c>
      <c r="I2319" s="2">
        <f t="shared" si="36"/>
        <v>1.099</v>
      </c>
    </row>
    <row r="2320" spans="1:9">
      <c r="A2320" s="2" t="s">
        <v>1054</v>
      </c>
      <c r="B2320" s="2">
        <v>66582041428</v>
      </c>
      <c r="C2320" s="2">
        <v>5.9405599999999996</v>
      </c>
      <c r="D2320" s="2">
        <v>6.2971399999999997</v>
      </c>
      <c r="E2320" s="2" t="s">
        <v>24</v>
      </c>
      <c r="F2320" s="2">
        <v>0.06</v>
      </c>
      <c r="G2320" s="2" t="s">
        <v>25</v>
      </c>
      <c r="H2320" s="3">
        <v>41864</v>
      </c>
      <c r="I2320" s="2">
        <f t="shared" si="36"/>
        <v>1.06</v>
      </c>
    </row>
    <row r="2321" spans="1:9">
      <c r="A2321" s="2" t="s">
        <v>1508</v>
      </c>
      <c r="B2321" s="2">
        <v>57894015012</v>
      </c>
      <c r="C2321" s="2">
        <v>54.991210000000002</v>
      </c>
      <c r="D2321" s="2">
        <v>59.335520000000002</v>
      </c>
      <c r="E2321" s="2" t="s">
        <v>24</v>
      </c>
      <c r="F2321" s="2">
        <v>7.9000000000000001E-2</v>
      </c>
      <c r="G2321" s="2" t="s">
        <v>25</v>
      </c>
      <c r="H2321" s="3">
        <v>41864</v>
      </c>
      <c r="I2321" s="2">
        <f t="shared" si="36"/>
        <v>1.079</v>
      </c>
    </row>
    <row r="2322" spans="1:9">
      <c r="A2322" s="2" t="s">
        <v>1509</v>
      </c>
      <c r="B2322" s="2">
        <v>62856024330</v>
      </c>
      <c r="C2322" s="2">
        <v>11.274179999999999</v>
      </c>
      <c r="D2322" s="2">
        <v>12.392239999999999</v>
      </c>
      <c r="E2322" s="2" t="s">
        <v>24</v>
      </c>
      <c r="F2322" s="2">
        <v>9.9199999999999997E-2</v>
      </c>
      <c r="G2322" s="2" t="s">
        <v>25</v>
      </c>
      <c r="H2322" s="3">
        <v>41871</v>
      </c>
      <c r="I2322" s="2">
        <f t="shared" si="36"/>
        <v>1.0992</v>
      </c>
    </row>
    <row r="2323" spans="1:9">
      <c r="A2323" s="2" t="s">
        <v>983</v>
      </c>
      <c r="B2323" s="2">
        <v>62856058230</v>
      </c>
      <c r="C2323" s="2">
        <v>5.4908799999999998</v>
      </c>
      <c r="D2323" s="2">
        <v>6.0343200000000001</v>
      </c>
      <c r="E2323" s="2" t="s">
        <v>24</v>
      </c>
      <c r="F2323" s="2">
        <v>9.9000000000000005E-2</v>
      </c>
      <c r="G2323" s="2" t="s">
        <v>25</v>
      </c>
      <c r="H2323" s="3">
        <v>41871</v>
      </c>
      <c r="I2323" s="2">
        <f t="shared" si="36"/>
        <v>1.099</v>
      </c>
    </row>
    <row r="2324" spans="1:9">
      <c r="A2324" s="2" t="s">
        <v>984</v>
      </c>
      <c r="B2324" s="2">
        <v>62856058446</v>
      </c>
      <c r="C2324" s="2">
        <v>1.57978</v>
      </c>
      <c r="D2324" s="2">
        <v>1.7371399999999999</v>
      </c>
      <c r="E2324" s="2" t="s">
        <v>24</v>
      </c>
      <c r="F2324" s="2">
        <v>9.9599999999999994E-2</v>
      </c>
      <c r="G2324" s="2" t="s">
        <v>25</v>
      </c>
      <c r="H2324" s="3">
        <v>41871</v>
      </c>
      <c r="I2324" s="2">
        <f t="shared" si="36"/>
        <v>1.0995999999999999</v>
      </c>
    </row>
    <row r="2325" spans="1:9">
      <c r="A2325" s="2" t="s">
        <v>985</v>
      </c>
      <c r="B2325" s="2">
        <v>62856058352</v>
      </c>
      <c r="C2325" s="2">
        <v>11.08897</v>
      </c>
      <c r="D2325" s="2">
        <v>11.922140000000001</v>
      </c>
      <c r="E2325" s="2" t="s">
        <v>24</v>
      </c>
      <c r="F2325" s="2">
        <v>7.51E-2</v>
      </c>
      <c r="G2325" s="2" t="s">
        <v>25</v>
      </c>
      <c r="H2325" s="3">
        <v>41871</v>
      </c>
      <c r="I2325" s="2">
        <f t="shared" si="36"/>
        <v>1.0750999999999999</v>
      </c>
    </row>
    <row r="2326" spans="1:9">
      <c r="A2326" s="2" t="s">
        <v>1510</v>
      </c>
      <c r="B2326" s="2">
        <v>85132201</v>
      </c>
      <c r="C2326" s="2">
        <v>3.8008899999999999</v>
      </c>
      <c r="D2326" s="2">
        <v>4.0251000000000001</v>
      </c>
      <c r="E2326" s="2" t="s">
        <v>24</v>
      </c>
      <c r="F2326" s="2">
        <v>5.8999999999999997E-2</v>
      </c>
      <c r="G2326" s="2" t="s">
        <v>25</v>
      </c>
      <c r="H2326" s="3">
        <v>41871</v>
      </c>
      <c r="I2326" s="2">
        <f t="shared" si="36"/>
        <v>1.0589999999999999</v>
      </c>
    </row>
    <row r="2327" spans="1:9">
      <c r="A2327" s="2" t="s">
        <v>1511</v>
      </c>
      <c r="B2327" s="2">
        <v>6096031</v>
      </c>
      <c r="C2327" s="2">
        <v>3.7511199999999998</v>
      </c>
      <c r="D2327" s="2">
        <v>3.97248</v>
      </c>
      <c r="E2327" s="2" t="s">
        <v>24</v>
      </c>
      <c r="F2327" s="2">
        <v>5.8999999999999997E-2</v>
      </c>
      <c r="G2327" s="2" t="s">
        <v>25</v>
      </c>
      <c r="H2327" s="3">
        <v>41871</v>
      </c>
      <c r="I2327" s="2">
        <f t="shared" si="36"/>
        <v>1.0589999999999999</v>
      </c>
    </row>
    <row r="2328" spans="1:9">
      <c r="A2328" s="2" t="s">
        <v>1512</v>
      </c>
      <c r="B2328" s="2">
        <v>6095154</v>
      </c>
      <c r="C2328" s="2">
        <v>2.0473300000000001</v>
      </c>
      <c r="D2328" s="2">
        <v>2.1681699999999999</v>
      </c>
      <c r="E2328" s="2" t="s">
        <v>24</v>
      </c>
      <c r="F2328" s="2">
        <v>5.8999999999999997E-2</v>
      </c>
      <c r="G2328" s="2" t="s">
        <v>25</v>
      </c>
      <c r="H2328" s="3">
        <v>41871</v>
      </c>
      <c r="I2328" s="2">
        <f t="shared" si="36"/>
        <v>1.0589999999999999</v>
      </c>
    </row>
    <row r="2329" spans="1:9">
      <c r="A2329" s="2" t="s">
        <v>1513</v>
      </c>
      <c r="B2329" s="2">
        <v>6095231</v>
      </c>
      <c r="C2329" s="2">
        <v>2.7680500000000001</v>
      </c>
      <c r="D2329" s="2">
        <v>2.9313199999999999</v>
      </c>
      <c r="E2329" s="2" t="s">
        <v>24</v>
      </c>
      <c r="F2329" s="2">
        <v>5.8999999999999997E-2</v>
      </c>
      <c r="G2329" s="2" t="s">
        <v>25</v>
      </c>
      <c r="H2329" s="3">
        <v>41871</v>
      </c>
      <c r="I2329" s="2">
        <f t="shared" si="36"/>
        <v>1.0589999999999999</v>
      </c>
    </row>
    <row r="2330" spans="1:9">
      <c r="A2330" s="2" t="s">
        <v>1514</v>
      </c>
      <c r="B2330" s="2">
        <v>85056701</v>
      </c>
      <c r="C2330" s="2">
        <v>2.9329299999999998</v>
      </c>
      <c r="D2330" s="2">
        <v>3.1060099999999999</v>
      </c>
      <c r="E2330" s="2" t="s">
        <v>24</v>
      </c>
      <c r="F2330" s="2">
        <v>5.8999999999999997E-2</v>
      </c>
      <c r="G2330" s="2" t="s">
        <v>25</v>
      </c>
      <c r="H2330" s="3">
        <v>41871</v>
      </c>
      <c r="I2330" s="2">
        <f t="shared" si="36"/>
        <v>1.0589999999999999</v>
      </c>
    </row>
    <row r="2331" spans="1:9">
      <c r="A2331" s="2" t="s">
        <v>1514</v>
      </c>
      <c r="B2331" s="2">
        <v>85056702</v>
      </c>
      <c r="C2331" s="2">
        <v>1.76938</v>
      </c>
      <c r="D2331" s="2">
        <v>1.8738900000000001</v>
      </c>
      <c r="E2331" s="2" t="s">
        <v>24</v>
      </c>
      <c r="F2331" s="2">
        <v>5.91E-2</v>
      </c>
      <c r="G2331" s="2" t="s">
        <v>25</v>
      </c>
      <c r="H2331" s="3">
        <v>41871</v>
      </c>
      <c r="I2331" s="2">
        <f t="shared" si="36"/>
        <v>1.0590999999999999</v>
      </c>
    </row>
    <row r="2332" spans="1:9">
      <c r="A2332" s="2" t="s">
        <v>1515</v>
      </c>
      <c r="B2332" s="2">
        <v>6027044</v>
      </c>
      <c r="C2332" s="2">
        <v>30.99644</v>
      </c>
      <c r="D2332" s="2">
        <v>34.066319999999997</v>
      </c>
      <c r="E2332" s="2" t="s">
        <v>24</v>
      </c>
      <c r="F2332" s="2">
        <v>9.9000000000000005E-2</v>
      </c>
      <c r="G2332" s="2" t="s">
        <v>25</v>
      </c>
      <c r="H2332" s="3">
        <v>41871</v>
      </c>
      <c r="I2332" s="2">
        <f t="shared" si="36"/>
        <v>1.099</v>
      </c>
    </row>
    <row r="2333" spans="1:9">
      <c r="A2333" s="2" t="s">
        <v>1516</v>
      </c>
      <c r="B2333" s="2">
        <v>6074531</v>
      </c>
      <c r="C2333" s="2">
        <v>4.1641300000000001</v>
      </c>
      <c r="D2333" s="2">
        <v>4.4098100000000002</v>
      </c>
      <c r="E2333" s="2" t="s">
        <v>24</v>
      </c>
      <c r="F2333" s="2">
        <v>5.8999999999999997E-2</v>
      </c>
      <c r="G2333" s="2" t="s">
        <v>25</v>
      </c>
      <c r="H2333" s="3">
        <v>41871</v>
      </c>
      <c r="I2333" s="2">
        <f t="shared" si="36"/>
        <v>1.0589999999999999</v>
      </c>
    </row>
    <row r="2334" spans="1:9">
      <c r="A2334" s="2" t="s">
        <v>1517</v>
      </c>
      <c r="B2334" s="2">
        <v>6074731</v>
      </c>
      <c r="C2334" s="2">
        <v>4.16784</v>
      </c>
      <c r="D2334" s="2">
        <v>4.4137500000000003</v>
      </c>
      <c r="E2334" s="2" t="s">
        <v>24</v>
      </c>
      <c r="F2334" s="2">
        <v>5.8999999999999997E-2</v>
      </c>
      <c r="G2334" s="2" t="s">
        <v>25</v>
      </c>
      <c r="H2334" s="3">
        <v>41871</v>
      </c>
      <c r="I2334" s="2">
        <f t="shared" si="36"/>
        <v>1.0589999999999999</v>
      </c>
    </row>
    <row r="2335" spans="1:9">
      <c r="A2335" s="2" t="s">
        <v>1518</v>
      </c>
      <c r="B2335" s="2">
        <v>6071731</v>
      </c>
      <c r="C2335" s="2">
        <v>3.0470600000000001</v>
      </c>
      <c r="D2335" s="2">
        <v>3.2269000000000001</v>
      </c>
      <c r="E2335" s="2" t="s">
        <v>24</v>
      </c>
      <c r="F2335" s="2">
        <v>5.8999999999999997E-2</v>
      </c>
      <c r="G2335" s="2" t="s">
        <v>25</v>
      </c>
      <c r="H2335" s="3">
        <v>41871</v>
      </c>
      <c r="I2335" s="2">
        <f t="shared" si="36"/>
        <v>1.0589999999999999</v>
      </c>
    </row>
    <row r="2336" spans="1:9">
      <c r="A2336" s="2" t="s">
        <v>420</v>
      </c>
      <c r="B2336" s="2">
        <v>3422216</v>
      </c>
      <c r="C2336" s="2">
        <v>4.5035800000000004</v>
      </c>
      <c r="D2336" s="2">
        <v>4.7737100000000003</v>
      </c>
      <c r="E2336" s="2" t="s">
        <v>24</v>
      </c>
      <c r="F2336" s="2">
        <v>0.06</v>
      </c>
      <c r="G2336" s="2" t="s">
        <v>25</v>
      </c>
      <c r="H2336" s="3">
        <v>41871</v>
      </c>
      <c r="I2336" s="2">
        <f t="shared" si="36"/>
        <v>1.06</v>
      </c>
    </row>
    <row r="2337" spans="1:9">
      <c r="A2337" s="2" t="s">
        <v>421</v>
      </c>
      <c r="B2337" s="2">
        <v>3422311</v>
      </c>
      <c r="C2337" s="2">
        <v>9.0373999999999999</v>
      </c>
      <c r="D2337" s="2">
        <v>9.5795600000000007</v>
      </c>
      <c r="E2337" s="2" t="s">
        <v>24</v>
      </c>
      <c r="F2337" s="2">
        <v>0.06</v>
      </c>
      <c r="G2337" s="2" t="s">
        <v>25</v>
      </c>
      <c r="H2337" s="3">
        <v>41871</v>
      </c>
      <c r="I2337" s="2">
        <f t="shared" si="36"/>
        <v>1.06</v>
      </c>
    </row>
    <row r="2338" spans="1:9">
      <c r="A2338" s="2" t="s">
        <v>422</v>
      </c>
      <c r="B2338" s="2">
        <v>3422111</v>
      </c>
      <c r="C2338" s="2">
        <v>8.9573699999999992</v>
      </c>
      <c r="D2338" s="2">
        <v>9.4947199999999992</v>
      </c>
      <c r="E2338" s="2" t="s">
        <v>24</v>
      </c>
      <c r="F2338" s="2">
        <v>0.06</v>
      </c>
      <c r="G2338" s="2" t="s">
        <v>25</v>
      </c>
      <c r="H2338" s="3">
        <v>41871</v>
      </c>
      <c r="I2338" s="2">
        <f t="shared" si="36"/>
        <v>1.06</v>
      </c>
    </row>
    <row r="2339" spans="1:9">
      <c r="A2339" s="2" t="s">
        <v>1519</v>
      </c>
      <c r="B2339" s="2">
        <v>85092402</v>
      </c>
      <c r="C2339" s="2">
        <v>2.0844499999999999</v>
      </c>
      <c r="D2339" s="2">
        <v>2.2074500000000001</v>
      </c>
      <c r="E2339" s="2" t="s">
        <v>24</v>
      </c>
      <c r="F2339" s="2">
        <v>5.8999999999999997E-2</v>
      </c>
      <c r="G2339" s="2" t="s">
        <v>25</v>
      </c>
      <c r="H2339" s="3">
        <v>41871</v>
      </c>
      <c r="I2339" s="2">
        <f t="shared" si="36"/>
        <v>1.0589999999999999</v>
      </c>
    </row>
    <row r="2340" spans="1:9">
      <c r="A2340" s="2" t="s">
        <v>1520</v>
      </c>
      <c r="B2340" s="2">
        <v>85331530</v>
      </c>
      <c r="C2340" s="2">
        <v>4.15611</v>
      </c>
      <c r="D2340" s="2">
        <v>4.4013200000000001</v>
      </c>
      <c r="E2340" s="2" t="s">
        <v>24</v>
      </c>
      <c r="F2340" s="2">
        <v>5.8999999999999997E-2</v>
      </c>
      <c r="G2340" s="2" t="s">
        <v>25</v>
      </c>
      <c r="H2340" s="3">
        <v>41871</v>
      </c>
      <c r="I2340" s="2">
        <f t="shared" si="36"/>
        <v>1.0589999999999999</v>
      </c>
    </row>
    <row r="2341" spans="1:9">
      <c r="A2341" s="2" t="s">
        <v>1521</v>
      </c>
      <c r="B2341" s="2">
        <v>85081930</v>
      </c>
      <c r="C2341" s="2">
        <v>4.3853499999999999</v>
      </c>
      <c r="D2341" s="2">
        <v>4.6440799999999998</v>
      </c>
      <c r="E2341" s="2" t="s">
        <v>24</v>
      </c>
      <c r="F2341" s="2">
        <v>5.8999999999999997E-2</v>
      </c>
      <c r="G2341" s="2" t="s">
        <v>25</v>
      </c>
      <c r="H2341" s="3">
        <v>41871</v>
      </c>
      <c r="I2341" s="2">
        <f t="shared" si="36"/>
        <v>1.0589999999999999</v>
      </c>
    </row>
    <row r="2342" spans="1:9">
      <c r="A2342" s="2" t="s">
        <v>507</v>
      </c>
      <c r="B2342" s="2">
        <v>3421411</v>
      </c>
      <c r="C2342" s="2">
        <v>9.0291200000000007</v>
      </c>
      <c r="D2342" s="2">
        <v>9.5707799999999992</v>
      </c>
      <c r="E2342" s="2" t="s">
        <v>24</v>
      </c>
      <c r="F2342" s="2">
        <v>0.06</v>
      </c>
      <c r="G2342" s="2" t="s">
        <v>25</v>
      </c>
      <c r="H2342" s="3">
        <v>41871</v>
      </c>
      <c r="I2342" s="2">
        <f t="shared" si="36"/>
        <v>1.06</v>
      </c>
    </row>
    <row r="2343" spans="1:9">
      <c r="A2343" s="2" t="s">
        <v>508</v>
      </c>
      <c r="B2343" s="2">
        <v>3421511</v>
      </c>
      <c r="C2343" s="2">
        <v>9.0050000000000008</v>
      </c>
      <c r="D2343" s="2">
        <v>9.5452200000000005</v>
      </c>
      <c r="E2343" s="2" t="s">
        <v>24</v>
      </c>
      <c r="F2343" s="2">
        <v>0.06</v>
      </c>
      <c r="G2343" s="2" t="s">
        <v>25</v>
      </c>
      <c r="H2343" s="3">
        <v>41871</v>
      </c>
      <c r="I2343" s="2">
        <f t="shared" si="36"/>
        <v>1.06</v>
      </c>
    </row>
    <row r="2344" spans="1:9">
      <c r="A2344" s="2" t="s">
        <v>1522</v>
      </c>
      <c r="B2344" s="2">
        <v>6010654</v>
      </c>
      <c r="C2344" s="2">
        <v>1.2626599999999999</v>
      </c>
      <c r="D2344" s="2">
        <v>1.27176</v>
      </c>
      <c r="E2344" s="2" t="s">
        <v>24</v>
      </c>
      <c r="F2344" s="2">
        <v>7.1999999999999998E-3</v>
      </c>
      <c r="G2344" s="2" t="s">
        <v>25</v>
      </c>
      <c r="H2344" s="3">
        <v>41871</v>
      </c>
      <c r="I2344" s="2">
        <f t="shared" si="36"/>
        <v>1.0072000000000001</v>
      </c>
    </row>
    <row r="2345" spans="1:9">
      <c r="A2345" s="2" t="s">
        <v>1523</v>
      </c>
      <c r="B2345" s="2">
        <v>6020754</v>
      </c>
      <c r="C2345" s="2">
        <v>1.3426800000000001</v>
      </c>
      <c r="D2345" s="2">
        <v>1.37171</v>
      </c>
      <c r="E2345" s="2" t="s">
        <v>24</v>
      </c>
      <c r="F2345" s="2">
        <v>2.1600000000000001E-2</v>
      </c>
      <c r="G2345" s="2" t="s">
        <v>25</v>
      </c>
      <c r="H2345" s="3">
        <v>41871</v>
      </c>
      <c r="I2345" s="2">
        <f t="shared" si="36"/>
        <v>1.0216000000000001</v>
      </c>
    </row>
    <row r="2346" spans="1:9">
      <c r="A2346" s="2" t="s">
        <v>1524</v>
      </c>
      <c r="B2346" s="2">
        <v>6007131</v>
      </c>
      <c r="C2346" s="2">
        <v>2.4566300000000001</v>
      </c>
      <c r="D2346" s="2">
        <v>2.6015999999999999</v>
      </c>
      <c r="E2346" s="2" t="s">
        <v>24</v>
      </c>
      <c r="F2346" s="2">
        <v>5.8999999999999997E-2</v>
      </c>
      <c r="G2346" s="2" t="s">
        <v>25</v>
      </c>
      <c r="H2346" s="3">
        <v>41871</v>
      </c>
      <c r="I2346" s="2">
        <f t="shared" si="36"/>
        <v>1.0589999999999999</v>
      </c>
    </row>
    <row r="2347" spans="1:9">
      <c r="A2347" s="2" t="s">
        <v>1525</v>
      </c>
      <c r="B2347" s="2">
        <v>6007231</v>
      </c>
      <c r="C2347" s="2">
        <v>3.8832</v>
      </c>
      <c r="D2347" s="2">
        <v>4.1124099999999997</v>
      </c>
      <c r="E2347" s="2" t="s">
        <v>24</v>
      </c>
      <c r="F2347" s="2">
        <v>5.8999999999999997E-2</v>
      </c>
      <c r="G2347" s="2" t="s">
        <v>25</v>
      </c>
      <c r="H2347" s="3">
        <v>41871</v>
      </c>
      <c r="I2347" s="2">
        <f t="shared" si="36"/>
        <v>1.0589999999999999</v>
      </c>
    </row>
    <row r="2348" spans="1:9">
      <c r="A2348" s="2" t="s">
        <v>1526</v>
      </c>
      <c r="B2348" s="2">
        <v>52010530</v>
      </c>
      <c r="C2348" s="2">
        <v>4.5369099999999998</v>
      </c>
      <c r="D2348" s="2">
        <v>4.8047300000000002</v>
      </c>
      <c r="E2348" s="2" t="s">
        <v>24</v>
      </c>
      <c r="F2348" s="2">
        <v>5.8999999999999997E-2</v>
      </c>
      <c r="G2348" s="2" t="s">
        <v>25</v>
      </c>
      <c r="H2348" s="3">
        <v>41871</v>
      </c>
      <c r="I2348" s="2">
        <f t="shared" si="36"/>
        <v>1.0589999999999999</v>
      </c>
    </row>
    <row r="2349" spans="1:9">
      <c r="A2349" s="2" t="s">
        <v>1527</v>
      </c>
      <c r="B2349" s="2">
        <v>52010930</v>
      </c>
      <c r="C2349" s="2">
        <v>4.7749300000000003</v>
      </c>
      <c r="D2349" s="2">
        <v>5.0566500000000003</v>
      </c>
      <c r="E2349" s="2" t="s">
        <v>24</v>
      </c>
      <c r="F2349" s="2">
        <v>5.8999999999999997E-2</v>
      </c>
      <c r="G2349" s="2" t="s">
        <v>25</v>
      </c>
      <c r="H2349" s="3">
        <v>41871</v>
      </c>
      <c r="I2349" s="2">
        <f t="shared" si="36"/>
        <v>1.0589999999999999</v>
      </c>
    </row>
    <row r="2350" spans="1:9">
      <c r="A2350" s="2" t="s">
        <v>1528</v>
      </c>
      <c r="B2350" s="2">
        <v>6391668</v>
      </c>
      <c r="C2350" s="2">
        <v>1.00878</v>
      </c>
      <c r="D2350" s="2">
        <v>1.0683100000000001</v>
      </c>
      <c r="E2350" s="2" t="s">
        <v>24</v>
      </c>
      <c r="F2350" s="2">
        <v>5.8999999999999997E-2</v>
      </c>
      <c r="G2350" s="2" t="s">
        <v>25</v>
      </c>
      <c r="H2350" s="3">
        <v>41871</v>
      </c>
      <c r="I2350" s="2">
        <f t="shared" si="36"/>
        <v>1.0589999999999999</v>
      </c>
    </row>
    <row r="2351" spans="1:9">
      <c r="A2351" s="2" t="s">
        <v>1529</v>
      </c>
      <c r="B2351" s="2">
        <v>6911731</v>
      </c>
      <c r="C2351" s="2">
        <v>5.6691900000000004</v>
      </c>
      <c r="D2351" s="2">
        <v>6.0037200000000004</v>
      </c>
      <c r="E2351" s="2" t="s">
        <v>24</v>
      </c>
      <c r="F2351" s="2">
        <v>5.8999999999999997E-2</v>
      </c>
      <c r="G2351" s="2" t="s">
        <v>25</v>
      </c>
      <c r="H2351" s="3">
        <v>41871</v>
      </c>
      <c r="I2351" s="2">
        <f t="shared" si="36"/>
        <v>1.0589999999999999</v>
      </c>
    </row>
    <row r="2352" spans="1:9">
      <c r="A2352" s="2" t="s">
        <v>1530</v>
      </c>
      <c r="B2352" s="2">
        <v>6384130</v>
      </c>
      <c r="C2352" s="2">
        <v>5.6531000000000002</v>
      </c>
      <c r="D2352" s="2">
        <v>5.9866799999999998</v>
      </c>
      <c r="E2352" s="2" t="s">
        <v>24</v>
      </c>
      <c r="F2352" s="2">
        <v>5.8999999999999997E-2</v>
      </c>
      <c r="G2352" s="2" t="s">
        <v>25</v>
      </c>
      <c r="H2352" s="3">
        <v>41871</v>
      </c>
      <c r="I2352" s="2">
        <f t="shared" si="36"/>
        <v>1.0589999999999999</v>
      </c>
    </row>
    <row r="2353" spans="1:9">
      <c r="A2353" s="2" t="s">
        <v>1531</v>
      </c>
      <c r="B2353" s="2">
        <v>6071131</v>
      </c>
      <c r="C2353" s="2">
        <v>5.7547300000000003</v>
      </c>
      <c r="D2353" s="2">
        <v>6.0943199999999997</v>
      </c>
      <c r="E2353" s="2" t="s">
        <v>24</v>
      </c>
      <c r="F2353" s="2">
        <v>5.8999999999999997E-2</v>
      </c>
      <c r="G2353" s="2" t="s">
        <v>25</v>
      </c>
      <c r="H2353" s="3">
        <v>41871</v>
      </c>
      <c r="I2353" s="2">
        <f t="shared" si="36"/>
        <v>1.0589999999999999</v>
      </c>
    </row>
    <row r="2354" spans="1:9">
      <c r="A2354" s="2" t="s">
        <v>1532</v>
      </c>
      <c r="B2354" s="2">
        <v>6027531</v>
      </c>
      <c r="C2354" s="2">
        <v>5.63462</v>
      </c>
      <c r="D2354" s="2">
        <v>5.9671099999999999</v>
      </c>
      <c r="E2354" s="2" t="s">
        <v>24</v>
      </c>
      <c r="F2354" s="2">
        <v>5.8999999999999997E-2</v>
      </c>
      <c r="G2354" s="2" t="s">
        <v>25</v>
      </c>
      <c r="H2354" s="3">
        <v>41871</v>
      </c>
      <c r="I2354" s="2">
        <f t="shared" si="36"/>
        <v>1.0589999999999999</v>
      </c>
    </row>
    <row r="2355" spans="1:9">
      <c r="A2355" s="2" t="s">
        <v>1533</v>
      </c>
      <c r="B2355" s="2">
        <v>310013111</v>
      </c>
      <c r="C2355" s="2">
        <v>1.2626599999999999</v>
      </c>
      <c r="D2355" s="2">
        <v>1.27176</v>
      </c>
      <c r="E2355" s="2" t="s">
        <v>24</v>
      </c>
      <c r="F2355" s="2">
        <v>7.1999999999999998E-3</v>
      </c>
      <c r="G2355" s="2" t="s">
        <v>25</v>
      </c>
      <c r="H2355" s="3">
        <v>41871</v>
      </c>
      <c r="I2355" s="2">
        <f t="shared" si="36"/>
        <v>1.0072000000000001</v>
      </c>
    </row>
    <row r="2356" spans="1:9">
      <c r="A2356" s="2" t="s">
        <v>1534</v>
      </c>
      <c r="B2356" s="2">
        <v>310013211</v>
      </c>
      <c r="C2356" s="2">
        <v>1.3426800000000001</v>
      </c>
      <c r="D2356" s="2">
        <v>1.37171</v>
      </c>
      <c r="E2356" s="2" t="s">
        <v>24</v>
      </c>
      <c r="F2356" s="2">
        <v>2.1600000000000001E-2</v>
      </c>
      <c r="G2356" s="2" t="s">
        <v>25</v>
      </c>
      <c r="H2356" s="3">
        <v>41871</v>
      </c>
      <c r="I2356" s="2">
        <f t="shared" si="36"/>
        <v>1.0216000000000001</v>
      </c>
    </row>
    <row r="2357" spans="1:9">
      <c r="A2357" s="2" t="s">
        <v>1535</v>
      </c>
      <c r="B2357" s="2">
        <v>6073531</v>
      </c>
      <c r="C2357" s="2">
        <v>3.5301399999999998</v>
      </c>
      <c r="D2357" s="2">
        <v>3.7385199999999998</v>
      </c>
      <c r="E2357" s="2" t="s">
        <v>24</v>
      </c>
      <c r="F2357" s="2">
        <v>5.8999999999999997E-2</v>
      </c>
      <c r="G2357" s="2" t="s">
        <v>25</v>
      </c>
      <c r="H2357" s="3">
        <v>41871</v>
      </c>
      <c r="I2357" s="2">
        <f t="shared" si="36"/>
        <v>1.0589999999999999</v>
      </c>
    </row>
    <row r="2358" spans="1:9">
      <c r="A2358" s="2" t="s">
        <v>1536</v>
      </c>
      <c r="B2358" s="2">
        <v>6074031</v>
      </c>
      <c r="C2358" s="2">
        <v>5.9758899999999997</v>
      </c>
      <c r="D2358" s="2">
        <v>6.32843</v>
      </c>
      <c r="E2358" s="2" t="s">
        <v>24</v>
      </c>
      <c r="F2358" s="2">
        <v>5.8999999999999997E-2</v>
      </c>
      <c r="G2358" s="2" t="s">
        <v>25</v>
      </c>
      <c r="H2358" s="3">
        <v>41871</v>
      </c>
      <c r="I2358" s="2">
        <f t="shared" si="36"/>
        <v>1.0589999999999999</v>
      </c>
    </row>
    <row r="2359" spans="1:9">
      <c r="A2359" s="2" t="s">
        <v>1537</v>
      </c>
      <c r="B2359" s="2">
        <v>6074931</v>
      </c>
      <c r="C2359" s="2">
        <v>6.1060600000000003</v>
      </c>
      <c r="D2359" s="2">
        <v>6.4662499999999996</v>
      </c>
      <c r="E2359" s="2" t="s">
        <v>24</v>
      </c>
      <c r="F2359" s="2">
        <v>5.8999999999999997E-2</v>
      </c>
      <c r="G2359" s="2" t="s">
        <v>25</v>
      </c>
      <c r="H2359" s="3">
        <v>41871</v>
      </c>
      <c r="I2359" s="2">
        <f t="shared" si="36"/>
        <v>1.0589999999999999</v>
      </c>
    </row>
    <row r="2360" spans="1:9">
      <c r="A2360" s="2" t="s">
        <v>1055</v>
      </c>
      <c r="B2360" s="2">
        <v>62856068010</v>
      </c>
      <c r="C2360" s="2">
        <v>5.8033799999999998</v>
      </c>
      <c r="D2360" s="2">
        <v>6.3763500000000004</v>
      </c>
      <c r="E2360" s="2" t="s">
        <v>24</v>
      </c>
      <c r="F2360" s="2">
        <v>9.8699999999999996E-2</v>
      </c>
      <c r="G2360" s="2" t="s">
        <v>25</v>
      </c>
      <c r="H2360" s="3">
        <v>41871</v>
      </c>
      <c r="I2360" s="2">
        <f t="shared" si="36"/>
        <v>1.0987</v>
      </c>
    </row>
    <row r="2361" spans="1:9">
      <c r="A2361" s="2" t="s">
        <v>1056</v>
      </c>
      <c r="B2361" s="2">
        <v>62856068110</v>
      </c>
      <c r="C2361" s="2">
        <v>1.4839899999999999</v>
      </c>
      <c r="D2361" s="2">
        <v>1.62999</v>
      </c>
      <c r="E2361" s="2" t="s">
        <v>24</v>
      </c>
      <c r="F2361" s="2">
        <v>9.8400000000000001E-2</v>
      </c>
      <c r="G2361" s="2" t="s">
        <v>25</v>
      </c>
      <c r="H2361" s="3">
        <v>41871</v>
      </c>
      <c r="I2361" s="2">
        <f t="shared" si="36"/>
        <v>1.0984</v>
      </c>
    </row>
    <row r="2362" spans="1:9">
      <c r="A2362" s="2" t="s">
        <v>347</v>
      </c>
      <c r="B2362" s="2">
        <v>75987001003</v>
      </c>
      <c r="C2362" s="2">
        <v>8.5826100000000007</v>
      </c>
      <c r="D2362" s="2">
        <v>9.4331499999999995</v>
      </c>
      <c r="E2362" s="2" t="s">
        <v>24</v>
      </c>
      <c r="F2362" s="2">
        <v>9.9099999999999994E-2</v>
      </c>
      <c r="G2362" s="2" t="s">
        <v>25</v>
      </c>
      <c r="H2362" s="3">
        <v>41878</v>
      </c>
      <c r="I2362" s="2">
        <f t="shared" si="36"/>
        <v>1.0991</v>
      </c>
    </row>
    <row r="2363" spans="1:9">
      <c r="A2363" s="2" t="s">
        <v>1538</v>
      </c>
      <c r="B2363" s="2">
        <v>3142811</v>
      </c>
      <c r="C2363" s="2">
        <v>9.3102099999999997</v>
      </c>
      <c r="D2363" s="2">
        <v>10.045809999999999</v>
      </c>
      <c r="E2363" s="2" t="s">
        <v>24</v>
      </c>
      <c r="F2363" s="2">
        <v>7.9000000000000001E-2</v>
      </c>
      <c r="G2363" s="2" t="s">
        <v>25</v>
      </c>
      <c r="H2363" s="3">
        <v>41878</v>
      </c>
      <c r="I2363" s="2">
        <f t="shared" si="36"/>
        <v>1.079</v>
      </c>
    </row>
    <row r="2364" spans="1:9">
      <c r="A2364" s="2" t="s">
        <v>1539</v>
      </c>
      <c r="B2364" s="2">
        <v>3142711</v>
      </c>
      <c r="C2364" s="2">
        <v>9.3158499999999993</v>
      </c>
      <c r="D2364" s="2">
        <v>10.05189</v>
      </c>
      <c r="E2364" s="2" t="s">
        <v>24</v>
      </c>
      <c r="F2364" s="2">
        <v>7.9000000000000001E-2</v>
      </c>
      <c r="G2364" s="2" t="s">
        <v>25</v>
      </c>
      <c r="H2364" s="3">
        <v>41878</v>
      </c>
      <c r="I2364" s="2">
        <f t="shared" si="36"/>
        <v>1.079</v>
      </c>
    </row>
    <row r="2365" spans="1:9">
      <c r="A2365" s="2" t="s">
        <v>1540</v>
      </c>
      <c r="B2365" s="2">
        <v>78031154</v>
      </c>
      <c r="C2365" s="2">
        <v>39.170810000000003</v>
      </c>
      <c r="D2365" s="2">
        <v>79.387870000000007</v>
      </c>
      <c r="E2365" s="2" t="s">
        <v>24</v>
      </c>
      <c r="F2365" s="2">
        <v>1.0266999999999999</v>
      </c>
      <c r="G2365" s="2" t="s">
        <v>25</v>
      </c>
      <c r="H2365" s="3">
        <v>41878</v>
      </c>
      <c r="I2365" s="2">
        <f t="shared" si="36"/>
        <v>2.0266999999999999</v>
      </c>
    </row>
    <row r="2366" spans="1:9">
      <c r="A2366" s="2" t="s">
        <v>1541</v>
      </c>
      <c r="B2366" s="2">
        <v>75987002201</v>
      </c>
      <c r="C2366" s="2">
        <v>29.85857</v>
      </c>
      <c r="D2366" s="2">
        <v>32.54674</v>
      </c>
      <c r="E2366" s="2" t="s">
        <v>24</v>
      </c>
      <c r="F2366" s="2">
        <v>0.09</v>
      </c>
      <c r="G2366" s="2" t="s">
        <v>25</v>
      </c>
      <c r="H2366" s="3">
        <v>41878</v>
      </c>
      <c r="I2366" s="2">
        <f t="shared" si="36"/>
        <v>1.0900000000000001</v>
      </c>
    </row>
    <row r="2367" spans="1:9">
      <c r="A2367" s="2" t="s">
        <v>936</v>
      </c>
      <c r="B2367" s="2">
        <v>173075000</v>
      </c>
      <c r="C2367" s="2">
        <v>26.857520000000001</v>
      </c>
      <c r="D2367" s="2">
        <v>67.138419999999996</v>
      </c>
      <c r="E2367" s="2" t="s">
        <v>24</v>
      </c>
      <c r="F2367" s="2">
        <v>1.4998</v>
      </c>
      <c r="G2367" s="2" t="s">
        <v>25</v>
      </c>
      <c r="H2367" s="3">
        <v>41878</v>
      </c>
      <c r="I2367" s="2">
        <f t="shared" si="36"/>
        <v>2.4998</v>
      </c>
    </row>
    <row r="2368" spans="1:9">
      <c r="A2368" s="2" t="s">
        <v>99</v>
      </c>
      <c r="B2368" s="2">
        <v>178061501</v>
      </c>
      <c r="C2368" s="2">
        <v>2.4265599999999998</v>
      </c>
      <c r="D2368" s="2">
        <v>3.2152400000000001</v>
      </c>
      <c r="E2368" s="2" t="s">
        <v>24</v>
      </c>
      <c r="F2368" s="2">
        <v>0.32500000000000001</v>
      </c>
      <c r="G2368" s="2" t="s">
        <v>25</v>
      </c>
      <c r="H2368" s="3">
        <v>41878</v>
      </c>
      <c r="I2368" s="2">
        <f t="shared" si="36"/>
        <v>1.325</v>
      </c>
    </row>
    <row r="2369" spans="1:9">
      <c r="A2369" s="2" t="s">
        <v>100</v>
      </c>
      <c r="B2369" s="2">
        <v>178061001</v>
      </c>
      <c r="C2369" s="2">
        <v>1.49898</v>
      </c>
      <c r="D2369" s="2">
        <v>1.9861599999999999</v>
      </c>
      <c r="E2369" s="2" t="s">
        <v>24</v>
      </c>
      <c r="F2369" s="2">
        <v>0.32500000000000001</v>
      </c>
      <c r="G2369" s="2" t="s">
        <v>25</v>
      </c>
      <c r="H2369" s="3">
        <v>41878</v>
      </c>
      <c r="I2369" s="2">
        <f t="shared" si="36"/>
        <v>1.325</v>
      </c>
    </row>
    <row r="2370" spans="1:9">
      <c r="A2370" s="2" t="s">
        <v>1542</v>
      </c>
      <c r="B2370" s="2">
        <v>186051060</v>
      </c>
      <c r="C2370" s="2">
        <v>12.76566</v>
      </c>
      <c r="D2370" s="2">
        <v>14.03074</v>
      </c>
      <c r="E2370" s="2" t="s">
        <v>24</v>
      </c>
      <c r="F2370" s="2">
        <v>9.9099999999999994E-2</v>
      </c>
      <c r="G2370" s="2" t="s">
        <v>25</v>
      </c>
      <c r="H2370" s="3">
        <v>41878</v>
      </c>
      <c r="I2370" s="2">
        <f t="shared" si="36"/>
        <v>1.0991</v>
      </c>
    </row>
    <row r="2371" spans="1:9">
      <c r="A2371" s="2" t="s">
        <v>1543</v>
      </c>
      <c r="B2371" s="2">
        <v>186052039</v>
      </c>
      <c r="C2371" s="2">
        <v>12.85351</v>
      </c>
      <c r="D2371" s="2">
        <v>14.1273</v>
      </c>
      <c r="E2371" s="2" t="s">
        <v>24</v>
      </c>
      <c r="F2371" s="2">
        <v>9.9099999999999994E-2</v>
      </c>
      <c r="G2371" s="2" t="s">
        <v>25</v>
      </c>
      <c r="H2371" s="3">
        <v>41878</v>
      </c>
      <c r="I2371" s="2">
        <f t="shared" ref="I2371:I2434" si="37">1+F2371</f>
        <v>1.0991</v>
      </c>
    </row>
    <row r="2372" spans="1:9">
      <c r="A2372" s="2" t="s">
        <v>1273</v>
      </c>
      <c r="B2372" s="2">
        <v>642009330</v>
      </c>
      <c r="C2372" s="2">
        <v>2.56725</v>
      </c>
      <c r="D2372" s="2">
        <v>2.8239299999999998</v>
      </c>
      <c r="E2372" s="2" t="s">
        <v>24</v>
      </c>
      <c r="F2372" s="2">
        <v>0.1</v>
      </c>
      <c r="G2372" s="2" t="s">
        <v>25</v>
      </c>
      <c r="H2372" s="3">
        <v>41878</v>
      </c>
      <c r="I2372" s="2">
        <f t="shared" si="37"/>
        <v>1.1000000000000001</v>
      </c>
    </row>
    <row r="2373" spans="1:9">
      <c r="A2373" s="2" t="s">
        <v>644</v>
      </c>
      <c r="B2373" s="2">
        <v>642007630</v>
      </c>
      <c r="C2373" s="2">
        <v>1.2685200000000001</v>
      </c>
      <c r="D2373" s="2">
        <v>1.5222</v>
      </c>
      <c r="E2373" s="2" t="s">
        <v>24</v>
      </c>
      <c r="F2373" s="2">
        <v>0.2</v>
      </c>
      <c r="G2373" s="2" t="s">
        <v>25</v>
      </c>
      <c r="H2373" s="3">
        <v>41878</v>
      </c>
      <c r="I2373" s="2">
        <f t="shared" si="37"/>
        <v>1.2</v>
      </c>
    </row>
    <row r="2374" spans="1:9">
      <c r="A2374" s="2" t="s">
        <v>298</v>
      </c>
      <c r="B2374" s="2">
        <v>68546031730</v>
      </c>
      <c r="C2374" s="2">
        <v>4920.2014900000004</v>
      </c>
      <c r="D2374" s="2">
        <v>5406.0221799999999</v>
      </c>
      <c r="E2374" s="2" t="s">
        <v>24</v>
      </c>
      <c r="F2374" s="2">
        <v>9.8699999999999996E-2</v>
      </c>
      <c r="G2374" s="2" t="s">
        <v>25</v>
      </c>
      <c r="H2374" s="3">
        <v>41885</v>
      </c>
      <c r="I2374" s="2">
        <f t="shared" si="37"/>
        <v>1.0987</v>
      </c>
    </row>
    <row r="2375" spans="1:9">
      <c r="A2375" s="2" t="s">
        <v>1072</v>
      </c>
      <c r="B2375" s="2">
        <v>49502060530</v>
      </c>
      <c r="C2375" s="2">
        <v>4.52468</v>
      </c>
      <c r="D2375" s="2">
        <v>4.7961200000000002</v>
      </c>
      <c r="E2375" s="2" t="s">
        <v>24</v>
      </c>
      <c r="F2375" s="2">
        <v>0.06</v>
      </c>
      <c r="G2375" s="2" t="s">
        <v>25</v>
      </c>
      <c r="H2375" s="3">
        <v>41885</v>
      </c>
      <c r="I2375" s="2">
        <f t="shared" si="37"/>
        <v>1.06</v>
      </c>
    </row>
    <row r="2376" spans="1:9">
      <c r="A2376" s="2" t="s">
        <v>1072</v>
      </c>
      <c r="B2376" s="2">
        <v>49502060561</v>
      </c>
      <c r="C2376" s="2">
        <v>4.5056500000000002</v>
      </c>
      <c r="D2376" s="2">
        <v>4.7759499999999999</v>
      </c>
      <c r="E2376" s="2" t="s">
        <v>24</v>
      </c>
      <c r="F2376" s="2">
        <v>0.06</v>
      </c>
      <c r="G2376" s="2" t="s">
        <v>25</v>
      </c>
      <c r="H2376" s="3">
        <v>41885</v>
      </c>
      <c r="I2376" s="2">
        <f t="shared" si="37"/>
        <v>1.06</v>
      </c>
    </row>
    <row r="2377" spans="1:9">
      <c r="A2377" s="2" t="s">
        <v>1101</v>
      </c>
      <c r="B2377" s="2">
        <v>169517510</v>
      </c>
      <c r="C2377" s="2">
        <v>4.7703699999999998</v>
      </c>
      <c r="D2377" s="2">
        <v>5.2448300000000003</v>
      </c>
      <c r="E2377" s="2" t="s">
        <v>24</v>
      </c>
      <c r="F2377" s="2">
        <v>9.9500000000000005E-2</v>
      </c>
      <c r="G2377" s="2" t="s">
        <v>25</v>
      </c>
      <c r="H2377" s="3">
        <v>41921</v>
      </c>
      <c r="I2377" s="2">
        <f t="shared" si="37"/>
        <v>1.0994999999999999</v>
      </c>
    </row>
    <row r="2378" spans="1:9">
      <c r="A2378" s="2" t="s">
        <v>1102</v>
      </c>
      <c r="B2378" s="2">
        <v>169517401</v>
      </c>
      <c r="C2378" s="2">
        <v>5.2772199999999998</v>
      </c>
      <c r="D2378" s="2">
        <v>5.80199</v>
      </c>
      <c r="E2378" s="2" t="s">
        <v>24</v>
      </c>
      <c r="F2378" s="2">
        <v>9.9400000000000002E-2</v>
      </c>
      <c r="G2378" s="2" t="s">
        <v>25</v>
      </c>
      <c r="H2378" s="3">
        <v>41921</v>
      </c>
      <c r="I2378" s="2">
        <f t="shared" si="37"/>
        <v>1.0993999999999999</v>
      </c>
    </row>
    <row r="2379" spans="1:9">
      <c r="A2379" s="2" t="s">
        <v>1105</v>
      </c>
      <c r="B2379" s="2">
        <v>24338001018</v>
      </c>
      <c r="C2379" s="2">
        <v>2.2956799999999999</v>
      </c>
      <c r="D2379" s="2">
        <v>2.4722300000000001</v>
      </c>
      <c r="E2379" s="2" t="s">
        <v>24</v>
      </c>
      <c r="F2379" s="2">
        <v>7.6899999999999996E-2</v>
      </c>
      <c r="G2379" s="2" t="s">
        <v>25</v>
      </c>
      <c r="H2379" s="3">
        <v>41921</v>
      </c>
      <c r="I2379" s="2">
        <f t="shared" si="37"/>
        <v>1.0769</v>
      </c>
    </row>
    <row r="2380" spans="1:9">
      <c r="A2380" s="2" t="s">
        <v>1106</v>
      </c>
      <c r="B2380" s="2">
        <v>24338013402</v>
      </c>
      <c r="C2380" s="2">
        <v>1.7574799999999999</v>
      </c>
      <c r="D2380" s="2">
        <v>2.2536</v>
      </c>
      <c r="E2380" s="2" t="s">
        <v>24</v>
      </c>
      <c r="F2380" s="2">
        <v>0.2823</v>
      </c>
      <c r="G2380" s="2" t="s">
        <v>25</v>
      </c>
      <c r="H2380" s="3">
        <v>41921</v>
      </c>
      <c r="I2380" s="2">
        <f t="shared" si="37"/>
        <v>1.2823</v>
      </c>
    </row>
    <row r="2381" spans="1:9">
      <c r="A2381" s="2" t="s">
        <v>1106</v>
      </c>
      <c r="B2381" s="2">
        <v>24338013610</v>
      </c>
      <c r="C2381" s="2">
        <v>1.20624</v>
      </c>
      <c r="D2381" s="2">
        <v>1.68869</v>
      </c>
      <c r="E2381" s="2" t="s">
        <v>24</v>
      </c>
      <c r="F2381" s="2">
        <v>0.4</v>
      </c>
      <c r="G2381" s="2" t="s">
        <v>25</v>
      </c>
      <c r="H2381" s="3">
        <v>41921</v>
      </c>
      <c r="I2381" s="2">
        <f t="shared" si="37"/>
        <v>1.4</v>
      </c>
    </row>
    <row r="2382" spans="1:9">
      <c r="A2382" s="2" t="s">
        <v>1107</v>
      </c>
      <c r="B2382" s="2">
        <v>64764084430</v>
      </c>
      <c r="C2382" s="2">
        <v>3.48421</v>
      </c>
      <c r="D2382" s="2">
        <v>4.0069499999999998</v>
      </c>
      <c r="E2382" s="2" t="s">
        <v>24</v>
      </c>
      <c r="F2382" s="2">
        <v>0.15</v>
      </c>
      <c r="G2382" s="2" t="s">
        <v>25</v>
      </c>
      <c r="H2382" s="3">
        <v>41921</v>
      </c>
      <c r="I2382" s="2">
        <f t="shared" si="37"/>
        <v>1.1499999999999999</v>
      </c>
    </row>
    <row r="2383" spans="1:9">
      <c r="A2383" s="2" t="s">
        <v>1108</v>
      </c>
      <c r="B2383" s="2">
        <v>64764088430</v>
      </c>
      <c r="C2383" s="2">
        <v>3.79603</v>
      </c>
      <c r="D2383" s="2">
        <v>4.3653599999999999</v>
      </c>
      <c r="E2383" s="2" t="s">
        <v>24</v>
      </c>
      <c r="F2383" s="2">
        <v>0.15</v>
      </c>
      <c r="G2383" s="2" t="s">
        <v>25</v>
      </c>
      <c r="H2383" s="3">
        <v>41921</v>
      </c>
      <c r="I2383" s="2">
        <f t="shared" si="37"/>
        <v>1.1499999999999999</v>
      </c>
    </row>
    <row r="2384" spans="1:9">
      <c r="A2384" s="2" t="s">
        <v>1109</v>
      </c>
      <c r="B2384" s="2">
        <v>64764094430</v>
      </c>
      <c r="C2384" s="2">
        <v>3.6059000000000001</v>
      </c>
      <c r="D2384" s="2">
        <v>4.1467900000000002</v>
      </c>
      <c r="E2384" s="2" t="s">
        <v>24</v>
      </c>
      <c r="F2384" s="2">
        <v>0.15</v>
      </c>
      <c r="G2384" s="2" t="s">
        <v>25</v>
      </c>
      <c r="H2384" s="3">
        <v>41921</v>
      </c>
      <c r="I2384" s="2">
        <f t="shared" si="37"/>
        <v>1.1499999999999999</v>
      </c>
    </row>
    <row r="2385" spans="1:9">
      <c r="A2385" s="2" t="s">
        <v>1110</v>
      </c>
      <c r="B2385" s="2">
        <v>64764099430</v>
      </c>
      <c r="C2385" s="2">
        <v>3.5658500000000002</v>
      </c>
      <c r="D2385" s="2">
        <v>4.1007300000000004</v>
      </c>
      <c r="E2385" s="2" t="s">
        <v>24</v>
      </c>
      <c r="F2385" s="2">
        <v>0.15</v>
      </c>
      <c r="G2385" s="2" t="s">
        <v>25</v>
      </c>
      <c r="H2385" s="3">
        <v>41921</v>
      </c>
      <c r="I2385" s="2">
        <f t="shared" si="37"/>
        <v>1.1499999999999999</v>
      </c>
    </row>
    <row r="2386" spans="1:9">
      <c r="A2386" s="2" t="s">
        <v>1111</v>
      </c>
      <c r="B2386" s="2">
        <v>24338013213</v>
      </c>
      <c r="C2386" s="2">
        <v>1.7574799999999999</v>
      </c>
      <c r="D2386" s="2">
        <v>2.2536</v>
      </c>
      <c r="E2386" s="2" t="s">
        <v>24</v>
      </c>
      <c r="F2386" s="2">
        <v>0.2823</v>
      </c>
      <c r="G2386" s="2" t="s">
        <v>25</v>
      </c>
      <c r="H2386" s="3">
        <v>41921</v>
      </c>
      <c r="I2386" s="2">
        <f t="shared" si="37"/>
        <v>1.2823</v>
      </c>
    </row>
    <row r="2387" spans="1:9">
      <c r="A2387" s="2" t="s">
        <v>1112</v>
      </c>
      <c r="B2387" s="2">
        <v>24338013013</v>
      </c>
      <c r="C2387" s="2">
        <v>2.4615</v>
      </c>
      <c r="D2387" s="2">
        <v>3.3418899999999998</v>
      </c>
      <c r="E2387" s="2" t="s">
        <v>24</v>
      </c>
      <c r="F2387" s="2">
        <v>0.35770000000000002</v>
      </c>
      <c r="G2387" s="2" t="s">
        <v>25</v>
      </c>
      <c r="H2387" s="3">
        <v>41921</v>
      </c>
      <c r="I2387" s="2">
        <f t="shared" si="37"/>
        <v>1.3576999999999999</v>
      </c>
    </row>
    <row r="2388" spans="1:9">
      <c r="A2388" s="2" t="s">
        <v>1113</v>
      </c>
      <c r="B2388" s="2">
        <v>24338010620</v>
      </c>
      <c r="C2388" s="2">
        <v>4.0051899999999998</v>
      </c>
      <c r="D2388" s="2">
        <v>4.80626</v>
      </c>
      <c r="E2388" s="2" t="s">
        <v>24</v>
      </c>
      <c r="F2388" s="2">
        <v>0.2</v>
      </c>
      <c r="G2388" s="2" t="s">
        <v>25</v>
      </c>
      <c r="H2388" s="3">
        <v>41921</v>
      </c>
      <c r="I2388" s="2">
        <f t="shared" si="37"/>
        <v>1.2</v>
      </c>
    </row>
    <row r="2389" spans="1:9">
      <c r="A2389" s="2" t="s">
        <v>164</v>
      </c>
      <c r="B2389" s="2">
        <v>13913000616</v>
      </c>
      <c r="C2389" s="2">
        <v>3.94462</v>
      </c>
      <c r="D2389" s="2">
        <v>4.2969900000000001</v>
      </c>
      <c r="E2389" s="2" t="s">
        <v>24</v>
      </c>
      <c r="F2389" s="2">
        <v>8.9300000000000004E-2</v>
      </c>
      <c r="G2389" s="2" t="s">
        <v>25</v>
      </c>
      <c r="H2389" s="3">
        <v>41921</v>
      </c>
      <c r="I2389" s="2">
        <f t="shared" si="37"/>
        <v>1.0892999999999999</v>
      </c>
    </row>
    <row r="2390" spans="1:9">
      <c r="A2390" s="2" t="s">
        <v>165</v>
      </c>
      <c r="B2390" s="2">
        <v>13913000413</v>
      </c>
      <c r="C2390" s="2">
        <v>3.82212</v>
      </c>
      <c r="D2390" s="2">
        <v>4.1368</v>
      </c>
      <c r="E2390" s="2" t="s">
        <v>24</v>
      </c>
      <c r="F2390" s="2">
        <v>8.2299999999999998E-2</v>
      </c>
      <c r="G2390" s="2" t="s">
        <v>25</v>
      </c>
      <c r="H2390" s="3">
        <v>41921</v>
      </c>
      <c r="I2390" s="2">
        <f t="shared" si="37"/>
        <v>1.0823</v>
      </c>
    </row>
    <row r="2391" spans="1:9">
      <c r="A2391" s="2" t="s">
        <v>166</v>
      </c>
      <c r="B2391" s="2">
        <v>13913000519</v>
      </c>
      <c r="C2391" s="2">
        <v>3.90463</v>
      </c>
      <c r="D2391" s="2">
        <v>4.2534400000000003</v>
      </c>
      <c r="E2391" s="2" t="s">
        <v>24</v>
      </c>
      <c r="F2391" s="2">
        <v>8.9300000000000004E-2</v>
      </c>
      <c r="G2391" s="2" t="s">
        <v>25</v>
      </c>
      <c r="H2391" s="3">
        <v>41921</v>
      </c>
      <c r="I2391" s="2">
        <f t="shared" si="37"/>
        <v>1.0892999999999999</v>
      </c>
    </row>
    <row r="2392" spans="1:9">
      <c r="A2392" s="2" t="s">
        <v>419</v>
      </c>
      <c r="B2392" s="2">
        <v>66658023428</v>
      </c>
      <c r="C2392" s="2">
        <v>148.49904000000001</v>
      </c>
      <c r="D2392" s="2">
        <v>161.86395999999999</v>
      </c>
      <c r="E2392" s="2" t="s">
        <v>24</v>
      </c>
      <c r="F2392" s="2">
        <v>0.09</v>
      </c>
      <c r="G2392" s="2" t="s">
        <v>25</v>
      </c>
      <c r="H2392" s="3">
        <v>41921</v>
      </c>
      <c r="I2392" s="2">
        <f t="shared" si="37"/>
        <v>1.0900000000000001</v>
      </c>
    </row>
    <row r="2393" spans="1:9">
      <c r="A2393" s="2" t="s">
        <v>1096</v>
      </c>
      <c r="B2393" s="2">
        <v>50967031730</v>
      </c>
      <c r="C2393" s="2">
        <v>1.05955</v>
      </c>
      <c r="D2393" s="2">
        <v>1.2714300000000001</v>
      </c>
      <c r="E2393" s="2" t="s">
        <v>24</v>
      </c>
      <c r="F2393" s="2">
        <v>0.2</v>
      </c>
      <c r="G2393" s="2" t="s">
        <v>25</v>
      </c>
      <c r="H2393" s="3">
        <v>41921</v>
      </c>
      <c r="I2393" s="2">
        <f t="shared" si="37"/>
        <v>1.2</v>
      </c>
    </row>
    <row r="2394" spans="1:9">
      <c r="A2394" s="2" t="s">
        <v>1544</v>
      </c>
      <c r="B2394" s="2">
        <v>24338030020</v>
      </c>
      <c r="C2394" s="2">
        <v>28.11074</v>
      </c>
      <c r="D2394" s="2">
        <v>32.327069999999999</v>
      </c>
      <c r="E2394" s="2" t="s">
        <v>24</v>
      </c>
      <c r="F2394" s="2">
        <v>0.15</v>
      </c>
      <c r="G2394" s="2" t="s">
        <v>25</v>
      </c>
      <c r="H2394" s="3">
        <v>41921</v>
      </c>
      <c r="I2394" s="2">
        <f t="shared" si="37"/>
        <v>1.1499999999999999</v>
      </c>
    </row>
    <row r="2395" spans="1:9">
      <c r="A2395" s="2" t="s">
        <v>1544</v>
      </c>
      <c r="B2395" s="2">
        <v>24338030065</v>
      </c>
      <c r="C2395" s="2">
        <v>46.97381</v>
      </c>
      <c r="D2395" s="2">
        <v>54.019410000000001</v>
      </c>
      <c r="E2395" s="2" t="s">
        <v>24</v>
      </c>
      <c r="F2395" s="2">
        <v>0.15</v>
      </c>
      <c r="G2395" s="2" t="s">
        <v>25</v>
      </c>
      <c r="H2395" s="3">
        <v>41921</v>
      </c>
      <c r="I2395" s="2">
        <f t="shared" si="37"/>
        <v>1.1499999999999999</v>
      </c>
    </row>
    <row r="2396" spans="1:9">
      <c r="A2396" s="2" t="s">
        <v>509</v>
      </c>
      <c r="B2396" s="2">
        <v>299382230</v>
      </c>
      <c r="C2396" s="2">
        <v>14.83094</v>
      </c>
      <c r="D2396" s="2">
        <v>16.951910000000002</v>
      </c>
      <c r="E2396" s="2" t="s">
        <v>24</v>
      </c>
      <c r="F2396" s="2">
        <v>0.14299999999999999</v>
      </c>
      <c r="G2396" s="2" t="s">
        <v>25</v>
      </c>
      <c r="H2396" s="3">
        <v>41921</v>
      </c>
      <c r="I2396" s="2">
        <f t="shared" si="37"/>
        <v>1.143</v>
      </c>
    </row>
    <row r="2397" spans="1:9">
      <c r="A2397" s="2" t="s">
        <v>1141</v>
      </c>
      <c r="B2397" s="2">
        <v>57894003001</v>
      </c>
      <c r="C2397" s="2">
        <v>855.87750000000005</v>
      </c>
      <c r="D2397" s="2">
        <v>890.36891000000003</v>
      </c>
      <c r="E2397" s="2" t="s">
        <v>24</v>
      </c>
      <c r="F2397" s="2">
        <v>4.0300000000000002E-2</v>
      </c>
      <c r="G2397" s="2" t="s">
        <v>25</v>
      </c>
      <c r="H2397" s="3">
        <v>41921</v>
      </c>
      <c r="I2397" s="2">
        <f t="shared" si="37"/>
        <v>1.0403</v>
      </c>
    </row>
    <row r="2398" spans="1:9">
      <c r="A2398" s="2" t="s">
        <v>961</v>
      </c>
      <c r="B2398" s="2">
        <v>187073030</v>
      </c>
      <c r="C2398" s="2">
        <v>15.15157</v>
      </c>
      <c r="D2398" s="2">
        <v>16.651450000000001</v>
      </c>
      <c r="E2398" s="2" t="s">
        <v>24</v>
      </c>
      <c r="F2398" s="2">
        <v>9.9000000000000005E-2</v>
      </c>
      <c r="G2398" s="2" t="s">
        <v>25</v>
      </c>
      <c r="H2398" s="3">
        <v>41921</v>
      </c>
      <c r="I2398" s="2">
        <f t="shared" si="37"/>
        <v>1.099</v>
      </c>
    </row>
    <row r="2399" spans="1:9">
      <c r="A2399" s="2" t="s">
        <v>962</v>
      </c>
      <c r="B2399" s="2">
        <v>187073130</v>
      </c>
      <c r="C2399" s="2">
        <v>19.989909999999998</v>
      </c>
      <c r="D2399" s="2">
        <v>21.968910000000001</v>
      </c>
      <c r="E2399" s="2" t="s">
        <v>24</v>
      </c>
      <c r="F2399" s="2">
        <v>9.9000000000000005E-2</v>
      </c>
      <c r="G2399" s="2" t="s">
        <v>25</v>
      </c>
      <c r="H2399" s="3">
        <v>41921</v>
      </c>
      <c r="I2399" s="2">
        <f t="shared" si="37"/>
        <v>1.099</v>
      </c>
    </row>
    <row r="2400" spans="1:9">
      <c r="A2400" s="2" t="s">
        <v>1115</v>
      </c>
      <c r="B2400" s="2">
        <v>13913000811</v>
      </c>
      <c r="C2400" s="2">
        <v>4.4573900000000002</v>
      </c>
      <c r="D2400" s="2">
        <v>4.85642</v>
      </c>
      <c r="E2400" s="2" t="s">
        <v>24</v>
      </c>
      <c r="F2400" s="2">
        <v>8.9499999999999996E-2</v>
      </c>
      <c r="G2400" s="2" t="s">
        <v>25</v>
      </c>
      <c r="H2400" s="3">
        <v>41921</v>
      </c>
      <c r="I2400" s="2">
        <f t="shared" si="37"/>
        <v>1.0894999999999999</v>
      </c>
    </row>
    <row r="2401" spans="1:9">
      <c r="A2401" s="2" t="s">
        <v>705</v>
      </c>
      <c r="B2401" s="2">
        <v>50419040703</v>
      </c>
      <c r="C2401" s="2">
        <v>3.5421200000000002</v>
      </c>
      <c r="D2401" s="2">
        <v>3.8927499999999999</v>
      </c>
      <c r="E2401" s="2" t="s">
        <v>24</v>
      </c>
      <c r="F2401" s="2">
        <v>9.9000000000000005E-2</v>
      </c>
      <c r="G2401" s="2" t="s">
        <v>25</v>
      </c>
      <c r="H2401" s="3">
        <v>41899</v>
      </c>
      <c r="I2401" s="2">
        <f t="shared" si="37"/>
        <v>1.099</v>
      </c>
    </row>
    <row r="2402" spans="1:9">
      <c r="A2402" s="2" t="s">
        <v>1277</v>
      </c>
      <c r="B2402" s="2">
        <v>66869014730</v>
      </c>
      <c r="C2402" s="2">
        <v>5.16587</v>
      </c>
      <c r="D2402" s="2">
        <v>5.5792900000000003</v>
      </c>
      <c r="E2402" s="2" t="s">
        <v>24</v>
      </c>
      <c r="F2402" s="2">
        <v>0.08</v>
      </c>
      <c r="G2402" s="2" t="s">
        <v>25</v>
      </c>
      <c r="H2402" s="3">
        <v>41899</v>
      </c>
      <c r="I2402" s="2">
        <f t="shared" si="37"/>
        <v>1.08</v>
      </c>
    </row>
    <row r="2403" spans="1:9">
      <c r="A2403" s="2" t="s">
        <v>973</v>
      </c>
      <c r="B2403" s="2">
        <v>66869013730</v>
      </c>
      <c r="C2403" s="2">
        <v>2.4251900000000002</v>
      </c>
      <c r="D2403" s="2">
        <v>2.6196199999999998</v>
      </c>
      <c r="E2403" s="2" t="s">
        <v>24</v>
      </c>
      <c r="F2403" s="2">
        <v>8.0199999999999994E-2</v>
      </c>
      <c r="G2403" s="2" t="s">
        <v>25</v>
      </c>
      <c r="H2403" s="3">
        <v>41899</v>
      </c>
      <c r="I2403" s="2">
        <f t="shared" si="37"/>
        <v>1.0802</v>
      </c>
    </row>
    <row r="2404" spans="1:9">
      <c r="A2404" s="2" t="s">
        <v>1226</v>
      </c>
      <c r="B2404" s="2">
        <v>24414210</v>
      </c>
      <c r="C2404" s="2">
        <v>6.0036500000000004</v>
      </c>
      <c r="D2404" s="2">
        <v>6.7781799999999999</v>
      </c>
      <c r="E2404" s="2" t="s">
        <v>24</v>
      </c>
      <c r="F2404" s="2">
        <v>0.129</v>
      </c>
      <c r="G2404" s="2" t="s">
        <v>25</v>
      </c>
      <c r="H2404" s="3">
        <v>41899</v>
      </c>
      <c r="I2404" s="2">
        <f t="shared" si="37"/>
        <v>1.129</v>
      </c>
    </row>
    <row r="2405" spans="1:9">
      <c r="A2405" s="2" t="s">
        <v>848</v>
      </c>
      <c r="B2405" s="2">
        <v>50419040903</v>
      </c>
      <c r="C2405" s="2">
        <v>3.6161099999999999</v>
      </c>
      <c r="D2405" s="2">
        <v>3.9740600000000001</v>
      </c>
      <c r="E2405" s="2" t="s">
        <v>24</v>
      </c>
      <c r="F2405" s="2">
        <v>9.9000000000000005E-2</v>
      </c>
      <c r="G2405" s="2" t="s">
        <v>25</v>
      </c>
      <c r="H2405" s="3">
        <v>41899</v>
      </c>
      <c r="I2405" s="2">
        <f t="shared" si="37"/>
        <v>1.099</v>
      </c>
    </row>
    <row r="2406" spans="1:9">
      <c r="A2406" s="2" t="s">
        <v>1545</v>
      </c>
      <c r="B2406" s="2">
        <v>17350001505</v>
      </c>
      <c r="C2406" s="2">
        <v>20.751729999999998</v>
      </c>
      <c r="D2406" s="2">
        <v>24.653680000000001</v>
      </c>
      <c r="E2406" s="2" t="s">
        <v>24</v>
      </c>
      <c r="F2406" s="2">
        <v>0.188</v>
      </c>
      <c r="G2406" s="2" t="s">
        <v>25</v>
      </c>
      <c r="H2406" s="3">
        <v>41899</v>
      </c>
      <c r="I2406" s="2">
        <f t="shared" si="37"/>
        <v>1.1879999999999999</v>
      </c>
    </row>
    <row r="2407" spans="1:9">
      <c r="A2407" s="2" t="s">
        <v>903</v>
      </c>
      <c r="B2407" s="2">
        <v>50419040303</v>
      </c>
      <c r="C2407" s="2">
        <v>3.5434800000000002</v>
      </c>
      <c r="D2407" s="2">
        <v>3.89425</v>
      </c>
      <c r="E2407" s="2" t="s">
        <v>24</v>
      </c>
      <c r="F2407" s="2">
        <v>9.9000000000000005E-2</v>
      </c>
      <c r="G2407" s="2" t="s">
        <v>25</v>
      </c>
      <c r="H2407" s="3">
        <v>41899</v>
      </c>
      <c r="I2407" s="2">
        <f t="shared" si="37"/>
        <v>1.099</v>
      </c>
    </row>
    <row r="2408" spans="1:9">
      <c r="A2408" s="2" t="s">
        <v>961</v>
      </c>
      <c r="B2408" s="2">
        <v>187073030</v>
      </c>
      <c r="C2408" s="2">
        <v>16.651450000000001</v>
      </c>
      <c r="D2408" s="2">
        <v>15.151490000000001</v>
      </c>
      <c r="E2408" s="2" t="s">
        <v>24</v>
      </c>
      <c r="F2408" s="2">
        <v>-9.01E-2</v>
      </c>
      <c r="G2408" s="2" t="s">
        <v>25</v>
      </c>
      <c r="H2408" s="3">
        <v>41899</v>
      </c>
      <c r="I2408" s="2">
        <f t="shared" si="37"/>
        <v>0.90990000000000004</v>
      </c>
    </row>
    <row r="2409" spans="1:9">
      <c r="A2409" s="2" t="s">
        <v>962</v>
      </c>
      <c r="B2409" s="2">
        <v>187073130</v>
      </c>
      <c r="C2409" s="2">
        <v>21.968910000000001</v>
      </c>
      <c r="D2409" s="2">
        <v>19.98995</v>
      </c>
      <c r="E2409" s="2" t="s">
        <v>24</v>
      </c>
      <c r="F2409" s="2">
        <v>-9.01E-2</v>
      </c>
      <c r="G2409" s="2" t="s">
        <v>25</v>
      </c>
      <c r="H2409" s="3">
        <v>41899</v>
      </c>
      <c r="I2409" s="2">
        <f t="shared" si="37"/>
        <v>0.90990000000000004</v>
      </c>
    </row>
    <row r="2410" spans="1:9">
      <c r="A2410" s="2" t="s">
        <v>1546</v>
      </c>
      <c r="B2410" s="2">
        <v>50419040203</v>
      </c>
      <c r="C2410" s="2">
        <v>2.6688800000000001</v>
      </c>
      <c r="D2410" s="2">
        <v>2.9330699999999998</v>
      </c>
      <c r="E2410" s="2" t="s">
        <v>24</v>
      </c>
      <c r="F2410" s="2">
        <v>9.9000000000000005E-2</v>
      </c>
      <c r="G2410" s="2" t="s">
        <v>25</v>
      </c>
      <c r="H2410" s="3">
        <v>41899</v>
      </c>
      <c r="I2410" s="2">
        <f t="shared" si="37"/>
        <v>1.099</v>
      </c>
    </row>
    <row r="2411" spans="1:9">
      <c r="A2411" s="2" t="s">
        <v>1547</v>
      </c>
      <c r="B2411" s="2">
        <v>50419040503</v>
      </c>
      <c r="C2411" s="2">
        <v>2.6653500000000001</v>
      </c>
      <c r="D2411" s="2">
        <v>2.9291900000000002</v>
      </c>
      <c r="E2411" s="2" t="s">
        <v>24</v>
      </c>
      <c r="F2411" s="2">
        <v>9.9000000000000005E-2</v>
      </c>
      <c r="G2411" s="2" t="s">
        <v>25</v>
      </c>
      <c r="H2411" s="3">
        <v>41899</v>
      </c>
      <c r="I2411" s="2">
        <f t="shared" si="37"/>
        <v>1.099</v>
      </c>
    </row>
    <row r="2412" spans="1:9">
      <c r="A2412" s="2" t="s">
        <v>23</v>
      </c>
      <c r="B2412" s="2">
        <v>59627000103</v>
      </c>
      <c r="C2412" s="2">
        <v>1091.346</v>
      </c>
      <c r="D2412" s="2">
        <v>1145.84782</v>
      </c>
      <c r="E2412" s="2" t="s">
        <v>24</v>
      </c>
      <c r="F2412" s="2">
        <v>4.99E-2</v>
      </c>
      <c r="G2412" s="2" t="s">
        <v>25</v>
      </c>
      <c r="H2412" s="3">
        <v>41906</v>
      </c>
      <c r="I2412" s="2">
        <f t="shared" si="37"/>
        <v>1.0499000000000001</v>
      </c>
    </row>
    <row r="2413" spans="1:9">
      <c r="A2413" s="2" t="s">
        <v>1548</v>
      </c>
      <c r="B2413" s="2">
        <v>59627000304</v>
      </c>
      <c r="C2413" s="2">
        <v>4423.3474999999999</v>
      </c>
      <c r="D2413" s="2">
        <v>4644.2494699999997</v>
      </c>
      <c r="E2413" s="2" t="s">
        <v>24</v>
      </c>
      <c r="F2413" s="2">
        <v>4.99E-2</v>
      </c>
      <c r="G2413" s="2" t="s">
        <v>25</v>
      </c>
      <c r="H2413" s="3">
        <v>41906</v>
      </c>
      <c r="I2413" s="2">
        <f t="shared" si="37"/>
        <v>1.0499000000000001</v>
      </c>
    </row>
    <row r="2414" spans="1:9">
      <c r="A2414" s="2" t="s">
        <v>1549</v>
      </c>
      <c r="B2414" s="2">
        <v>59627000205</v>
      </c>
      <c r="C2414" s="2">
        <v>4369.3581800000002</v>
      </c>
      <c r="D2414" s="2">
        <v>4587.5639300000003</v>
      </c>
      <c r="E2414" s="2" t="s">
        <v>24</v>
      </c>
      <c r="F2414" s="2">
        <v>4.99E-2</v>
      </c>
      <c r="G2414" s="2" t="s">
        <v>25</v>
      </c>
      <c r="H2414" s="3">
        <v>41906</v>
      </c>
      <c r="I2414" s="2">
        <f t="shared" si="37"/>
        <v>1.0499000000000001</v>
      </c>
    </row>
    <row r="2415" spans="1:9">
      <c r="A2415" s="2" t="s">
        <v>347</v>
      </c>
      <c r="B2415" s="2">
        <v>75987001003</v>
      </c>
      <c r="C2415" s="2">
        <v>9.4331499999999995</v>
      </c>
      <c r="D2415" s="2">
        <v>11.05688</v>
      </c>
      <c r="E2415" s="2" t="s">
        <v>24</v>
      </c>
      <c r="F2415" s="2">
        <v>0.1721</v>
      </c>
      <c r="G2415" s="2" t="s">
        <v>25</v>
      </c>
      <c r="H2415" s="3">
        <v>41906</v>
      </c>
      <c r="I2415" s="2">
        <f t="shared" si="37"/>
        <v>1.1720999999999999</v>
      </c>
    </row>
    <row r="2416" spans="1:9">
      <c r="A2416" s="2" t="s">
        <v>1156</v>
      </c>
      <c r="B2416" s="2">
        <v>6046405</v>
      </c>
      <c r="C2416" s="2">
        <v>60.729419999999998</v>
      </c>
      <c r="D2416" s="2">
        <v>66.198350000000005</v>
      </c>
      <c r="E2416" s="2" t="s">
        <v>24</v>
      </c>
      <c r="F2416" s="2">
        <v>9.01E-2</v>
      </c>
      <c r="G2416" s="2" t="s">
        <v>25</v>
      </c>
      <c r="H2416" s="3">
        <v>41906</v>
      </c>
      <c r="I2416" s="2">
        <f t="shared" si="37"/>
        <v>1.0901000000000001</v>
      </c>
    </row>
    <row r="2417" spans="1:9">
      <c r="A2417" s="2" t="s">
        <v>1157</v>
      </c>
      <c r="B2417" s="2">
        <v>6046102</v>
      </c>
      <c r="C2417" s="2">
        <v>113.3253</v>
      </c>
      <c r="D2417" s="2">
        <v>123.5248</v>
      </c>
      <c r="E2417" s="2" t="s">
        <v>24</v>
      </c>
      <c r="F2417" s="2">
        <v>0.09</v>
      </c>
      <c r="G2417" s="2" t="s">
        <v>25</v>
      </c>
      <c r="H2417" s="3">
        <v>41906</v>
      </c>
      <c r="I2417" s="2">
        <f t="shared" si="37"/>
        <v>1.0900000000000001</v>
      </c>
    </row>
    <row r="2418" spans="1:9">
      <c r="A2418" s="2" t="s">
        <v>1158</v>
      </c>
      <c r="B2418" s="2">
        <v>6386203</v>
      </c>
      <c r="C2418" s="2">
        <v>135.08770999999999</v>
      </c>
      <c r="D2418" s="2">
        <v>147.24561</v>
      </c>
      <c r="E2418" s="2" t="s">
        <v>24</v>
      </c>
      <c r="F2418" s="2">
        <v>0.09</v>
      </c>
      <c r="G2418" s="2" t="s">
        <v>25</v>
      </c>
      <c r="H2418" s="3">
        <v>41906</v>
      </c>
      <c r="I2418" s="2">
        <f t="shared" si="37"/>
        <v>1.0900000000000001</v>
      </c>
    </row>
    <row r="2419" spans="1:9">
      <c r="A2419" s="2" t="s">
        <v>1541</v>
      </c>
      <c r="B2419" s="2">
        <v>75987002201</v>
      </c>
      <c r="C2419" s="2">
        <v>32.54674</v>
      </c>
      <c r="D2419" s="2">
        <v>37.428750000000001</v>
      </c>
      <c r="E2419" s="2" t="s">
        <v>24</v>
      </c>
      <c r="F2419" s="2">
        <v>0.15</v>
      </c>
      <c r="G2419" s="2" t="s">
        <v>25</v>
      </c>
      <c r="H2419" s="3">
        <v>41906</v>
      </c>
      <c r="I2419" s="2">
        <f t="shared" si="37"/>
        <v>1.1499999999999999</v>
      </c>
    </row>
    <row r="2420" spans="1:9">
      <c r="A2420" s="2" t="s">
        <v>1550</v>
      </c>
      <c r="B2420" s="2">
        <v>597007541</v>
      </c>
      <c r="C2420" s="2">
        <v>9.0650899999999996</v>
      </c>
      <c r="D2420" s="2">
        <v>9.6090900000000001</v>
      </c>
      <c r="E2420" s="2" t="s">
        <v>24</v>
      </c>
      <c r="F2420" s="2">
        <v>0.06</v>
      </c>
      <c r="G2420" s="2" t="s">
        <v>25</v>
      </c>
      <c r="H2420" s="3">
        <v>41906</v>
      </c>
      <c r="I2420" s="2">
        <f t="shared" si="37"/>
        <v>1.06</v>
      </c>
    </row>
    <row r="2421" spans="1:9">
      <c r="A2421" s="2" t="s">
        <v>1550</v>
      </c>
      <c r="B2421" s="2">
        <v>597007547</v>
      </c>
      <c r="C2421" s="2">
        <v>9.0511499999999998</v>
      </c>
      <c r="D2421" s="2">
        <v>9.5943100000000001</v>
      </c>
      <c r="E2421" s="2" t="s">
        <v>24</v>
      </c>
      <c r="F2421" s="2">
        <v>0.06</v>
      </c>
      <c r="G2421" s="2" t="s">
        <v>25</v>
      </c>
      <c r="H2421" s="3">
        <v>41906</v>
      </c>
      <c r="I2421" s="2">
        <f t="shared" si="37"/>
        <v>1.06</v>
      </c>
    </row>
    <row r="2422" spans="1:9">
      <c r="A2422" s="2" t="s">
        <v>1167</v>
      </c>
      <c r="B2422" s="2">
        <v>85143001</v>
      </c>
      <c r="C2422" s="2">
        <v>425.96109999999999</v>
      </c>
      <c r="D2422" s="2">
        <v>464.29759999999999</v>
      </c>
      <c r="E2422" s="2" t="s">
        <v>24</v>
      </c>
      <c r="F2422" s="2">
        <v>0.09</v>
      </c>
      <c r="G2422" s="2" t="s">
        <v>25</v>
      </c>
      <c r="H2422" s="3">
        <v>41906</v>
      </c>
      <c r="I2422" s="2">
        <f t="shared" si="37"/>
        <v>1.0900000000000001</v>
      </c>
    </row>
    <row r="2423" spans="1:9">
      <c r="A2423" s="2" t="s">
        <v>1168</v>
      </c>
      <c r="B2423" s="2">
        <v>85151901</v>
      </c>
      <c r="C2423" s="2">
        <v>48.303440000000002</v>
      </c>
      <c r="D2423" s="2">
        <v>52.651150000000001</v>
      </c>
      <c r="E2423" s="2" t="s">
        <v>24</v>
      </c>
      <c r="F2423" s="2">
        <v>0.09</v>
      </c>
      <c r="G2423" s="2" t="s">
        <v>25</v>
      </c>
      <c r="H2423" s="3">
        <v>41906</v>
      </c>
      <c r="I2423" s="2">
        <f t="shared" si="37"/>
        <v>1.0900000000000001</v>
      </c>
    </row>
    <row r="2424" spans="1:9">
      <c r="A2424" s="2" t="s">
        <v>1169</v>
      </c>
      <c r="B2424" s="2">
        <v>85141701</v>
      </c>
      <c r="C2424" s="2">
        <v>586.53345999999999</v>
      </c>
      <c r="D2424" s="2">
        <v>639.32146999999998</v>
      </c>
      <c r="E2424" s="2" t="s">
        <v>24</v>
      </c>
      <c r="F2424" s="2">
        <v>0.09</v>
      </c>
      <c r="G2424" s="2" t="s">
        <v>25</v>
      </c>
      <c r="H2424" s="3">
        <v>41906</v>
      </c>
      <c r="I2424" s="2">
        <f t="shared" si="37"/>
        <v>1.0900000000000001</v>
      </c>
    </row>
    <row r="2425" spans="1:9">
      <c r="A2425" s="2" t="s">
        <v>1170</v>
      </c>
      <c r="B2425" s="2">
        <v>85300403</v>
      </c>
      <c r="C2425" s="2">
        <v>12.047560000000001</v>
      </c>
      <c r="D2425" s="2">
        <v>12.91334</v>
      </c>
      <c r="E2425" s="2" t="s">
        <v>24</v>
      </c>
      <c r="F2425" s="2">
        <v>7.1900000000000006E-2</v>
      </c>
      <c r="G2425" s="2" t="s">
        <v>25</v>
      </c>
      <c r="H2425" s="3">
        <v>41906</v>
      </c>
      <c r="I2425" s="2">
        <f t="shared" si="37"/>
        <v>1.0719000000000001</v>
      </c>
    </row>
    <row r="2426" spans="1:9">
      <c r="A2426" s="2" t="s">
        <v>1542</v>
      </c>
      <c r="B2426" s="2">
        <v>186051060</v>
      </c>
      <c r="C2426" s="2">
        <v>14.03074</v>
      </c>
      <c r="D2426" s="2">
        <v>16.44586</v>
      </c>
      <c r="E2426" s="2" t="s">
        <v>24</v>
      </c>
      <c r="F2426" s="2">
        <v>0.1721</v>
      </c>
      <c r="G2426" s="2" t="s">
        <v>25</v>
      </c>
      <c r="H2426" s="3">
        <v>41906</v>
      </c>
      <c r="I2426" s="2">
        <f t="shared" si="37"/>
        <v>1.1720999999999999</v>
      </c>
    </row>
    <row r="2427" spans="1:9">
      <c r="A2427" s="2" t="s">
        <v>1543</v>
      </c>
      <c r="B2427" s="2">
        <v>186052039</v>
      </c>
      <c r="C2427" s="2">
        <v>14.1273</v>
      </c>
      <c r="D2427" s="2">
        <v>16.55903</v>
      </c>
      <c r="E2427" s="2" t="s">
        <v>24</v>
      </c>
      <c r="F2427" s="2">
        <v>0.1721</v>
      </c>
      <c r="G2427" s="2" t="s">
        <v>25</v>
      </c>
      <c r="H2427" s="3">
        <v>41906</v>
      </c>
      <c r="I2427" s="2">
        <f t="shared" si="37"/>
        <v>1.1720999999999999</v>
      </c>
    </row>
    <row r="2428" spans="1:9">
      <c r="A2428" s="2" t="s">
        <v>1551</v>
      </c>
      <c r="B2428" s="2">
        <v>17772010315</v>
      </c>
      <c r="C2428" s="2">
        <v>13.60403</v>
      </c>
      <c r="D2428" s="2">
        <v>14.5589</v>
      </c>
      <c r="E2428" s="2" t="s">
        <v>24</v>
      </c>
      <c r="F2428" s="2">
        <v>7.0199999999999999E-2</v>
      </c>
      <c r="G2428" s="2" t="s">
        <v>25</v>
      </c>
      <c r="H2428" s="3">
        <v>41649</v>
      </c>
      <c r="I2428" s="2">
        <f t="shared" si="37"/>
        <v>1.0702</v>
      </c>
    </row>
    <row r="2429" spans="1:9">
      <c r="A2429" s="2" t="s">
        <v>1552</v>
      </c>
      <c r="B2429" s="2">
        <v>17772010415</v>
      </c>
      <c r="C2429" s="2">
        <v>18.91638</v>
      </c>
      <c r="D2429" s="2">
        <v>20.246200000000002</v>
      </c>
      <c r="E2429" s="2" t="s">
        <v>24</v>
      </c>
      <c r="F2429" s="2">
        <v>7.0300000000000001E-2</v>
      </c>
      <c r="G2429" s="2" t="s">
        <v>25</v>
      </c>
      <c r="H2429" s="3">
        <v>41649</v>
      </c>
      <c r="I2429" s="2">
        <f t="shared" si="37"/>
        <v>1.0703</v>
      </c>
    </row>
    <row r="2430" spans="1:9">
      <c r="A2430" s="2" t="s">
        <v>1553</v>
      </c>
      <c r="B2430" s="2">
        <v>17772010115</v>
      </c>
      <c r="C2430" s="2">
        <v>5.3153300000000003</v>
      </c>
      <c r="D2430" s="2">
        <v>5.6950099999999999</v>
      </c>
      <c r="E2430" s="2" t="s">
        <v>24</v>
      </c>
      <c r="F2430" s="2">
        <v>7.1400000000000005E-2</v>
      </c>
      <c r="G2430" s="2" t="s">
        <v>25</v>
      </c>
      <c r="H2430" s="3">
        <v>41649</v>
      </c>
      <c r="I2430" s="2">
        <f t="shared" si="37"/>
        <v>1.0713999999999999</v>
      </c>
    </row>
    <row r="2431" spans="1:9">
      <c r="A2431" s="2" t="s">
        <v>1554</v>
      </c>
      <c r="B2431" s="2">
        <v>17772010215</v>
      </c>
      <c r="C2431" s="2">
        <v>6.9426399999999999</v>
      </c>
      <c r="D2431" s="2">
        <v>7.4286300000000001</v>
      </c>
      <c r="E2431" s="2" t="s">
        <v>24</v>
      </c>
      <c r="F2431" s="2">
        <v>7.0000000000000007E-2</v>
      </c>
      <c r="G2431" s="2" t="s">
        <v>25</v>
      </c>
      <c r="H2431" s="3">
        <v>41649</v>
      </c>
      <c r="I2431" s="2">
        <f t="shared" si="37"/>
        <v>1.07</v>
      </c>
    </row>
    <row r="2432" spans="1:9">
      <c r="A2432" s="2" t="s">
        <v>108</v>
      </c>
      <c r="B2432" s="2">
        <v>149047201</v>
      </c>
      <c r="C2432" s="2">
        <v>48.245060000000002</v>
      </c>
      <c r="D2432" s="2">
        <v>55.482309999999998</v>
      </c>
      <c r="E2432" s="2" t="s">
        <v>24</v>
      </c>
      <c r="F2432" s="2">
        <v>0.15</v>
      </c>
      <c r="G2432" s="2" t="s">
        <v>25</v>
      </c>
      <c r="H2432" s="3">
        <v>41861</v>
      </c>
      <c r="I2432" s="2">
        <f t="shared" si="37"/>
        <v>1.1499999999999999</v>
      </c>
    </row>
    <row r="2433" spans="1:9">
      <c r="A2433" s="2" t="s">
        <v>1005</v>
      </c>
      <c r="B2433" s="2">
        <v>62856024630</v>
      </c>
      <c r="C2433" s="2">
        <v>12.454190000000001</v>
      </c>
      <c r="D2433" s="2">
        <v>13.695</v>
      </c>
      <c r="E2433" s="2" t="s">
        <v>24</v>
      </c>
      <c r="F2433" s="2">
        <v>9.9599999999999994E-2</v>
      </c>
      <c r="G2433" s="2" t="s">
        <v>25</v>
      </c>
      <c r="H2433" s="3">
        <v>41861</v>
      </c>
      <c r="I2433" s="2">
        <f t="shared" si="37"/>
        <v>1.0995999999999999</v>
      </c>
    </row>
    <row r="2434" spans="1:9">
      <c r="A2434" s="2" t="s">
        <v>1006</v>
      </c>
      <c r="B2434" s="2">
        <v>62856024730</v>
      </c>
      <c r="C2434" s="2">
        <v>10.97519</v>
      </c>
      <c r="D2434" s="2">
        <v>12.06991</v>
      </c>
      <c r="E2434" s="2" t="s">
        <v>24</v>
      </c>
      <c r="F2434" s="2">
        <v>9.9699999999999997E-2</v>
      </c>
      <c r="G2434" s="2" t="s">
        <v>25</v>
      </c>
      <c r="H2434" s="3">
        <v>41861</v>
      </c>
      <c r="I2434" s="2">
        <f t="shared" si="37"/>
        <v>1.0996999999999999</v>
      </c>
    </row>
    <row r="2435" spans="1:9">
      <c r="A2435" s="2" t="s">
        <v>1007</v>
      </c>
      <c r="B2435" s="2">
        <v>62856024530</v>
      </c>
      <c r="C2435" s="2">
        <v>12.38739</v>
      </c>
      <c r="D2435" s="2">
        <v>13.621040000000001</v>
      </c>
      <c r="E2435" s="2" t="s">
        <v>24</v>
      </c>
      <c r="F2435" s="2">
        <v>9.9599999999999994E-2</v>
      </c>
      <c r="G2435" s="2" t="s">
        <v>25</v>
      </c>
      <c r="H2435" s="3">
        <v>41861</v>
      </c>
      <c r="I2435" s="2">
        <f t="shared" ref="I2435:I2498" si="38">1+F2435</f>
        <v>1.0995999999999999</v>
      </c>
    </row>
    <row r="2436" spans="1:9">
      <c r="A2436" s="2" t="s">
        <v>46</v>
      </c>
      <c r="B2436" s="2">
        <v>187006401</v>
      </c>
      <c r="C2436" s="2">
        <v>9.7189300000000003</v>
      </c>
      <c r="D2436" s="2">
        <v>12.63461</v>
      </c>
      <c r="E2436" s="2" t="s">
        <v>24</v>
      </c>
      <c r="F2436" s="2">
        <v>0.3</v>
      </c>
      <c r="G2436" s="2" t="s">
        <v>25</v>
      </c>
      <c r="H2436" s="3">
        <v>41861</v>
      </c>
      <c r="I2436" s="2">
        <f t="shared" si="38"/>
        <v>1.3</v>
      </c>
    </row>
    <row r="2437" spans="1:9">
      <c r="A2437" s="2" t="s">
        <v>47</v>
      </c>
      <c r="B2437" s="2">
        <v>187006501</v>
      </c>
      <c r="C2437" s="2">
        <v>15.40644</v>
      </c>
      <c r="D2437" s="2">
        <v>20.028369999999999</v>
      </c>
      <c r="E2437" s="2" t="s">
        <v>24</v>
      </c>
      <c r="F2437" s="2">
        <v>0.3</v>
      </c>
      <c r="G2437" s="2" t="s">
        <v>25</v>
      </c>
      <c r="H2437" s="3">
        <v>41861</v>
      </c>
      <c r="I2437" s="2">
        <f t="shared" si="38"/>
        <v>1.3</v>
      </c>
    </row>
    <row r="2438" spans="1:9">
      <c r="A2438" s="2" t="s">
        <v>251</v>
      </c>
      <c r="B2438" s="2">
        <v>63402091130</v>
      </c>
      <c r="C2438" s="2">
        <v>4.7072399999999996</v>
      </c>
      <c r="D2438" s="2">
        <v>4.8133400000000002</v>
      </c>
      <c r="E2438" s="2" t="s">
        <v>24</v>
      </c>
      <c r="F2438" s="2">
        <v>2.2499999999999999E-2</v>
      </c>
      <c r="G2438" s="2" t="s">
        <v>25</v>
      </c>
      <c r="H2438" s="3">
        <v>41861</v>
      </c>
      <c r="I2438" s="2">
        <f t="shared" si="38"/>
        <v>1.0225</v>
      </c>
    </row>
    <row r="2439" spans="1:9">
      <c r="A2439" s="2" t="s">
        <v>251</v>
      </c>
      <c r="B2439" s="2">
        <v>63402091164</v>
      </c>
      <c r="C2439" s="2">
        <v>4.7346300000000001</v>
      </c>
      <c r="D2439" s="2">
        <v>4.8413500000000003</v>
      </c>
      <c r="E2439" s="2" t="s">
        <v>24</v>
      </c>
      <c r="F2439" s="2">
        <v>2.2499999999999999E-2</v>
      </c>
      <c r="G2439" s="2" t="s">
        <v>25</v>
      </c>
      <c r="H2439" s="3">
        <v>41861</v>
      </c>
      <c r="I2439" s="2">
        <f t="shared" si="38"/>
        <v>1.0225</v>
      </c>
    </row>
    <row r="2440" spans="1:9">
      <c r="A2440" s="2" t="s">
        <v>708</v>
      </c>
      <c r="B2440" s="2">
        <v>456333001</v>
      </c>
      <c r="C2440" s="2">
        <v>1.24207</v>
      </c>
      <c r="D2440" s="2">
        <v>1.4283999999999999</v>
      </c>
      <c r="E2440" s="2" t="s">
        <v>24</v>
      </c>
      <c r="F2440" s="2">
        <v>0.15</v>
      </c>
      <c r="G2440" s="2" t="s">
        <v>25</v>
      </c>
      <c r="H2440" s="3">
        <v>41861</v>
      </c>
      <c r="I2440" s="2">
        <f t="shared" si="38"/>
        <v>1.1499999999999999</v>
      </c>
    </row>
    <row r="2441" spans="1:9">
      <c r="A2441" s="2" t="s">
        <v>1179</v>
      </c>
      <c r="B2441" s="2">
        <v>187520030</v>
      </c>
      <c r="C2441" s="2">
        <v>53.977119999999999</v>
      </c>
      <c r="D2441" s="2">
        <v>80.965680000000006</v>
      </c>
      <c r="E2441" s="2" t="s">
        <v>24</v>
      </c>
      <c r="F2441" s="2">
        <v>0.5</v>
      </c>
      <c r="G2441" s="2" t="s">
        <v>25</v>
      </c>
      <c r="H2441" s="3">
        <v>41861</v>
      </c>
      <c r="I2441" s="2">
        <f t="shared" si="38"/>
        <v>1.5</v>
      </c>
    </row>
    <row r="2442" spans="1:9">
      <c r="A2442" s="2" t="s">
        <v>51</v>
      </c>
      <c r="B2442" s="2">
        <v>66715030</v>
      </c>
      <c r="C2442" s="2">
        <v>53.977119999999999</v>
      </c>
      <c r="D2442" s="2">
        <v>80.965680000000006</v>
      </c>
      <c r="E2442" s="2" t="s">
        <v>24</v>
      </c>
      <c r="F2442" s="2">
        <v>0.5</v>
      </c>
      <c r="G2442" s="2" t="s">
        <v>25</v>
      </c>
      <c r="H2442" s="3">
        <v>41861</v>
      </c>
      <c r="I2442" s="2">
        <f t="shared" si="38"/>
        <v>1.5</v>
      </c>
    </row>
    <row r="2443" spans="1:9">
      <c r="A2443" s="2" t="s">
        <v>264</v>
      </c>
      <c r="B2443" s="2">
        <v>58914017014</v>
      </c>
      <c r="C2443" s="2">
        <v>0.25718000000000002</v>
      </c>
      <c r="D2443" s="2">
        <v>0.29576000000000002</v>
      </c>
      <c r="E2443" s="2" t="s">
        <v>24</v>
      </c>
      <c r="F2443" s="2">
        <v>0.15</v>
      </c>
      <c r="G2443" s="2" t="s">
        <v>25</v>
      </c>
      <c r="H2443" s="3">
        <v>41861</v>
      </c>
      <c r="I2443" s="2">
        <f t="shared" si="38"/>
        <v>1.1499999999999999</v>
      </c>
    </row>
    <row r="2444" spans="1:9">
      <c r="A2444" s="2" t="s">
        <v>52</v>
      </c>
      <c r="B2444" s="2">
        <v>187079530</v>
      </c>
      <c r="C2444" s="2">
        <v>10.417070000000001</v>
      </c>
      <c r="D2444" s="2">
        <v>13.54222</v>
      </c>
      <c r="E2444" s="2" t="s">
        <v>24</v>
      </c>
      <c r="F2444" s="2">
        <v>0.3</v>
      </c>
      <c r="G2444" s="2" t="s">
        <v>25</v>
      </c>
      <c r="H2444" s="3">
        <v>41861</v>
      </c>
      <c r="I2444" s="2">
        <f t="shared" si="38"/>
        <v>1.3</v>
      </c>
    </row>
    <row r="2445" spans="1:9">
      <c r="A2445" s="2" t="s">
        <v>53</v>
      </c>
      <c r="B2445" s="2">
        <v>187079630</v>
      </c>
      <c r="C2445" s="2">
        <v>12.86017</v>
      </c>
      <c r="D2445" s="2">
        <v>16.718219999999999</v>
      </c>
      <c r="E2445" s="2" t="s">
        <v>24</v>
      </c>
      <c r="F2445" s="2">
        <v>0.3</v>
      </c>
      <c r="G2445" s="2" t="s">
        <v>25</v>
      </c>
      <c r="H2445" s="3">
        <v>41861</v>
      </c>
      <c r="I2445" s="2">
        <f t="shared" si="38"/>
        <v>1.3</v>
      </c>
    </row>
    <row r="2446" spans="1:9">
      <c r="A2446" s="2" t="s">
        <v>54</v>
      </c>
      <c r="B2446" s="2">
        <v>187079730</v>
      </c>
      <c r="C2446" s="2">
        <v>18.739509999999999</v>
      </c>
      <c r="D2446" s="2">
        <v>24.361360000000001</v>
      </c>
      <c r="E2446" s="2" t="s">
        <v>24</v>
      </c>
      <c r="F2446" s="2">
        <v>0.3</v>
      </c>
      <c r="G2446" s="2" t="s">
        <v>25</v>
      </c>
      <c r="H2446" s="3">
        <v>41861</v>
      </c>
      <c r="I2446" s="2">
        <f t="shared" si="38"/>
        <v>1.3</v>
      </c>
    </row>
    <row r="2447" spans="1:9">
      <c r="A2447" s="2" t="s">
        <v>1121</v>
      </c>
      <c r="B2447" s="2">
        <v>187079830</v>
      </c>
      <c r="C2447" s="2">
        <v>24.69191</v>
      </c>
      <c r="D2447" s="2">
        <v>32.09948</v>
      </c>
      <c r="E2447" s="2" t="s">
        <v>24</v>
      </c>
      <c r="F2447" s="2">
        <v>0.3</v>
      </c>
      <c r="G2447" s="2" t="s">
        <v>25</v>
      </c>
      <c r="H2447" s="3">
        <v>41861</v>
      </c>
      <c r="I2447" s="2">
        <f t="shared" si="38"/>
        <v>1.3</v>
      </c>
    </row>
    <row r="2448" spans="1:9">
      <c r="A2448" s="2" t="s">
        <v>55</v>
      </c>
      <c r="B2448" s="2">
        <v>187079942</v>
      </c>
      <c r="C2448" s="2">
        <v>34.753749999999997</v>
      </c>
      <c r="D2448" s="2">
        <v>45.179879999999997</v>
      </c>
      <c r="E2448" s="2" t="s">
        <v>24</v>
      </c>
      <c r="F2448" s="2">
        <v>0.3</v>
      </c>
      <c r="G2448" s="2" t="s">
        <v>25</v>
      </c>
      <c r="H2448" s="3">
        <v>41861</v>
      </c>
      <c r="I2448" s="2">
        <f t="shared" si="38"/>
        <v>1.3</v>
      </c>
    </row>
    <row r="2449" spans="1:9">
      <c r="A2449" s="2" t="s">
        <v>1555</v>
      </c>
      <c r="B2449" s="2">
        <v>456401001</v>
      </c>
      <c r="C2449" s="2">
        <v>4.7182399999999998</v>
      </c>
      <c r="D2449" s="2">
        <v>5.42598</v>
      </c>
      <c r="E2449" s="2" t="s">
        <v>24</v>
      </c>
      <c r="F2449" s="2">
        <v>0.15</v>
      </c>
      <c r="G2449" s="2" t="s">
        <v>25</v>
      </c>
      <c r="H2449" s="3">
        <v>41861</v>
      </c>
      <c r="I2449" s="2">
        <f t="shared" si="38"/>
        <v>1.1499999999999999</v>
      </c>
    </row>
    <row r="2450" spans="1:9">
      <c r="A2450" s="2" t="s">
        <v>1556</v>
      </c>
      <c r="B2450" s="2">
        <v>456402001</v>
      </c>
      <c r="C2450" s="2">
        <v>4.8907400000000001</v>
      </c>
      <c r="D2450" s="2">
        <v>5.6243600000000002</v>
      </c>
      <c r="E2450" s="2" t="s">
        <v>24</v>
      </c>
      <c r="F2450" s="2">
        <v>0.15</v>
      </c>
      <c r="G2450" s="2" t="s">
        <v>25</v>
      </c>
      <c r="H2450" s="3">
        <v>41861</v>
      </c>
      <c r="I2450" s="2">
        <f t="shared" si="38"/>
        <v>1.1499999999999999</v>
      </c>
    </row>
    <row r="2451" spans="1:9">
      <c r="A2451" s="2" t="s">
        <v>1557</v>
      </c>
      <c r="B2451" s="2">
        <v>456404001</v>
      </c>
      <c r="C2451" s="2">
        <v>5.0470600000000001</v>
      </c>
      <c r="D2451" s="2">
        <v>5.8041200000000002</v>
      </c>
      <c r="E2451" s="2" t="s">
        <v>24</v>
      </c>
      <c r="F2451" s="2">
        <v>0.15</v>
      </c>
      <c r="G2451" s="2" t="s">
        <v>25</v>
      </c>
      <c r="H2451" s="3">
        <v>41861</v>
      </c>
      <c r="I2451" s="2">
        <f t="shared" si="38"/>
        <v>1.1499999999999999</v>
      </c>
    </row>
    <row r="2452" spans="1:9">
      <c r="A2452" s="2" t="s">
        <v>319</v>
      </c>
      <c r="B2452" s="2">
        <v>40076062405</v>
      </c>
      <c r="C2452" s="2">
        <v>94.873930000000001</v>
      </c>
      <c r="D2452" s="2">
        <v>116.77652999999999</v>
      </c>
      <c r="E2452" s="2" t="s">
        <v>24</v>
      </c>
      <c r="F2452" s="2">
        <v>0.23089999999999999</v>
      </c>
      <c r="G2452" s="2" t="s">
        <v>25</v>
      </c>
      <c r="H2452" s="3">
        <v>41861</v>
      </c>
      <c r="I2452" s="2">
        <f t="shared" si="38"/>
        <v>1.2309000000000001</v>
      </c>
    </row>
    <row r="2453" spans="1:9">
      <c r="A2453" s="2" t="s">
        <v>1419</v>
      </c>
      <c r="B2453" s="2">
        <v>55494010010</v>
      </c>
      <c r="C2453" s="2">
        <v>4.7497199999999999</v>
      </c>
      <c r="D2453" s="2">
        <v>5.0958300000000003</v>
      </c>
      <c r="E2453" s="2" t="s">
        <v>24</v>
      </c>
      <c r="F2453" s="2">
        <v>7.2900000000000006E-2</v>
      </c>
      <c r="G2453" s="2" t="s">
        <v>25</v>
      </c>
      <c r="H2453" s="3">
        <v>41861</v>
      </c>
      <c r="I2453" s="2">
        <f t="shared" si="38"/>
        <v>1.0729</v>
      </c>
    </row>
    <row r="2454" spans="1:9">
      <c r="A2454" s="2" t="s">
        <v>61</v>
      </c>
      <c r="B2454" s="2">
        <v>25010020515</v>
      </c>
      <c r="C2454" s="2">
        <v>9.1142800000000008</v>
      </c>
      <c r="D2454" s="2">
        <v>11.848560000000001</v>
      </c>
      <c r="E2454" s="2" t="s">
        <v>24</v>
      </c>
      <c r="F2454" s="2">
        <v>0.3</v>
      </c>
      <c r="G2454" s="2" t="s">
        <v>25</v>
      </c>
      <c r="H2454" s="3">
        <v>41861</v>
      </c>
      <c r="I2454" s="2">
        <f t="shared" si="38"/>
        <v>1.3</v>
      </c>
    </row>
    <row r="2455" spans="1:9">
      <c r="A2455" s="2" t="s">
        <v>1013</v>
      </c>
      <c r="B2455" s="2">
        <v>37601030</v>
      </c>
      <c r="C2455" s="2">
        <v>6.3625100000000003</v>
      </c>
      <c r="D2455" s="2">
        <v>8.9073899999999995</v>
      </c>
      <c r="E2455" s="2" t="s">
        <v>24</v>
      </c>
      <c r="F2455" s="2">
        <v>0.4</v>
      </c>
      <c r="G2455" s="2" t="s">
        <v>25</v>
      </c>
      <c r="H2455" s="3">
        <v>41861</v>
      </c>
      <c r="I2455" s="2">
        <f t="shared" si="38"/>
        <v>1.4</v>
      </c>
    </row>
    <row r="2456" spans="1:9">
      <c r="A2456" s="2" t="s">
        <v>1014</v>
      </c>
      <c r="B2456" s="2">
        <v>18860048060</v>
      </c>
      <c r="C2456" s="2">
        <v>2.7839299999999998</v>
      </c>
      <c r="D2456" s="2">
        <v>2.9230800000000001</v>
      </c>
      <c r="E2456" s="2" t="s">
        <v>24</v>
      </c>
      <c r="F2456" s="2">
        <v>0.05</v>
      </c>
      <c r="G2456" s="2" t="s">
        <v>25</v>
      </c>
      <c r="H2456" s="3">
        <v>41861</v>
      </c>
      <c r="I2456" s="2">
        <f t="shared" si="38"/>
        <v>1.05</v>
      </c>
    </row>
    <row r="2457" spans="1:9">
      <c r="A2457" s="2" t="s">
        <v>1558</v>
      </c>
      <c r="B2457" s="2">
        <v>40076031530</v>
      </c>
      <c r="C2457" s="2">
        <v>3.2199200000000001</v>
      </c>
      <c r="D2457" s="2">
        <v>4.48644</v>
      </c>
      <c r="E2457" s="2" t="s">
        <v>24</v>
      </c>
      <c r="F2457" s="2">
        <v>0.39329999999999998</v>
      </c>
      <c r="G2457" s="2" t="s">
        <v>25</v>
      </c>
      <c r="H2457" s="3">
        <v>41861</v>
      </c>
      <c r="I2457" s="2">
        <f t="shared" si="38"/>
        <v>1.3933</v>
      </c>
    </row>
    <row r="2458" spans="1:9">
      <c r="A2458" s="2" t="s">
        <v>1020</v>
      </c>
      <c r="B2458" s="2">
        <v>430072024</v>
      </c>
      <c r="C2458" s="2">
        <v>2.56942</v>
      </c>
      <c r="D2458" s="2">
        <v>3.0832999999999999</v>
      </c>
      <c r="E2458" s="2" t="s">
        <v>24</v>
      </c>
      <c r="F2458" s="2">
        <v>0.2</v>
      </c>
      <c r="G2458" s="2" t="s">
        <v>25</v>
      </c>
      <c r="H2458" s="3">
        <v>41861</v>
      </c>
      <c r="I2458" s="2">
        <f t="shared" si="38"/>
        <v>1.2</v>
      </c>
    </row>
    <row r="2459" spans="1:9">
      <c r="A2459" s="2" t="s">
        <v>1021</v>
      </c>
      <c r="B2459" s="2">
        <v>430072124</v>
      </c>
      <c r="C2459" s="2">
        <v>2.5845099999999999</v>
      </c>
      <c r="D2459" s="2">
        <v>3.10141</v>
      </c>
      <c r="E2459" s="2" t="s">
        <v>24</v>
      </c>
      <c r="F2459" s="2">
        <v>0.2</v>
      </c>
      <c r="G2459" s="2" t="s">
        <v>25</v>
      </c>
      <c r="H2459" s="3">
        <v>41861</v>
      </c>
      <c r="I2459" s="2">
        <f t="shared" si="38"/>
        <v>1.2</v>
      </c>
    </row>
    <row r="2460" spans="1:9">
      <c r="A2460" s="2" t="s">
        <v>1022</v>
      </c>
      <c r="B2460" s="2">
        <v>430072224</v>
      </c>
      <c r="C2460" s="2">
        <v>3.33528</v>
      </c>
      <c r="D2460" s="2">
        <v>4.0023299999999997</v>
      </c>
      <c r="E2460" s="2" t="s">
        <v>24</v>
      </c>
      <c r="F2460" s="2">
        <v>0.2</v>
      </c>
      <c r="G2460" s="2" t="s">
        <v>25</v>
      </c>
      <c r="H2460" s="3">
        <v>41861</v>
      </c>
      <c r="I2460" s="2">
        <f t="shared" si="38"/>
        <v>1.2</v>
      </c>
    </row>
    <row r="2461" spans="1:9">
      <c r="A2461" s="2" t="s">
        <v>1023</v>
      </c>
      <c r="B2461" s="2">
        <v>430057045</v>
      </c>
      <c r="C2461" s="2">
        <v>3.5363199999999999</v>
      </c>
      <c r="D2461" s="2">
        <v>4.0667400000000002</v>
      </c>
      <c r="E2461" s="2" t="s">
        <v>24</v>
      </c>
      <c r="F2461" s="2">
        <v>0.15</v>
      </c>
      <c r="G2461" s="2" t="s">
        <v>25</v>
      </c>
      <c r="H2461" s="3">
        <v>41861</v>
      </c>
      <c r="I2461" s="2">
        <f t="shared" si="38"/>
        <v>1.1499999999999999</v>
      </c>
    </row>
    <row r="2462" spans="1:9">
      <c r="A2462" s="2" t="s">
        <v>1559</v>
      </c>
      <c r="B2462" s="2">
        <v>145006100</v>
      </c>
      <c r="C2462" s="2">
        <v>4.0642699999999996</v>
      </c>
      <c r="D2462" s="2">
        <v>4.6776900000000001</v>
      </c>
      <c r="E2462" s="2" t="s">
        <v>24</v>
      </c>
      <c r="F2462" s="2">
        <v>0.15090000000000001</v>
      </c>
      <c r="G2462" s="2" t="s">
        <v>25</v>
      </c>
      <c r="H2462" s="3">
        <v>41861</v>
      </c>
      <c r="I2462" s="2">
        <f t="shared" si="38"/>
        <v>1.1509</v>
      </c>
    </row>
    <row r="2463" spans="1:9">
      <c r="A2463" s="2" t="s">
        <v>1560</v>
      </c>
      <c r="B2463" s="2">
        <v>40076005150</v>
      </c>
      <c r="C2463" s="2">
        <v>6.4943200000000001</v>
      </c>
      <c r="D2463" s="2">
        <v>7.4625599999999999</v>
      </c>
      <c r="E2463" s="2" t="s">
        <v>24</v>
      </c>
      <c r="F2463" s="2">
        <v>0.14910000000000001</v>
      </c>
      <c r="G2463" s="2" t="s">
        <v>25</v>
      </c>
      <c r="H2463" s="3">
        <v>41861</v>
      </c>
      <c r="I2463" s="2">
        <f t="shared" si="38"/>
        <v>1.1491</v>
      </c>
    </row>
    <row r="2464" spans="1:9">
      <c r="A2464" s="2" t="s">
        <v>1024</v>
      </c>
      <c r="B2464" s="2">
        <v>37043001</v>
      </c>
      <c r="C2464" s="2">
        <v>5.4192400000000003</v>
      </c>
      <c r="D2464" s="2">
        <v>8.1288599999999995</v>
      </c>
      <c r="E2464" s="2" t="s">
        <v>24</v>
      </c>
      <c r="F2464" s="2">
        <v>0.5</v>
      </c>
      <c r="G2464" s="2" t="s">
        <v>25</v>
      </c>
      <c r="H2464" s="3">
        <v>41861</v>
      </c>
      <c r="I2464" s="2">
        <f t="shared" si="38"/>
        <v>1.5</v>
      </c>
    </row>
    <row r="2465" spans="1:9">
      <c r="A2465" s="2" t="s">
        <v>1025</v>
      </c>
      <c r="B2465" s="2">
        <v>37043101</v>
      </c>
      <c r="C2465" s="2">
        <v>6.3023400000000001</v>
      </c>
      <c r="D2465" s="2">
        <v>9.4535699999999991</v>
      </c>
      <c r="E2465" s="2" t="s">
        <v>24</v>
      </c>
      <c r="F2465" s="2">
        <v>0.5</v>
      </c>
      <c r="G2465" s="2" t="s">
        <v>25</v>
      </c>
      <c r="H2465" s="3">
        <v>41861</v>
      </c>
      <c r="I2465" s="2">
        <f t="shared" si="38"/>
        <v>1.5</v>
      </c>
    </row>
    <row r="2466" spans="1:9">
      <c r="A2466" s="2" t="s">
        <v>1561</v>
      </c>
      <c r="B2466" s="2">
        <v>37044267</v>
      </c>
      <c r="C2466" s="2">
        <v>2.8597100000000002</v>
      </c>
      <c r="D2466" s="2">
        <v>4.2895700000000003</v>
      </c>
      <c r="E2466" s="2" t="s">
        <v>24</v>
      </c>
      <c r="F2466" s="2">
        <v>0.5</v>
      </c>
      <c r="G2466" s="2" t="s">
        <v>25</v>
      </c>
      <c r="H2466" s="3">
        <v>41861</v>
      </c>
      <c r="I2466" s="2">
        <f t="shared" si="38"/>
        <v>1.5</v>
      </c>
    </row>
    <row r="2467" spans="1:9">
      <c r="A2467" s="2" t="s">
        <v>1026</v>
      </c>
      <c r="B2467" s="2">
        <v>430048214</v>
      </c>
      <c r="C2467" s="2">
        <v>3.0841400000000001</v>
      </c>
      <c r="D2467" s="2">
        <v>3.5467599999999999</v>
      </c>
      <c r="E2467" s="2" t="s">
        <v>24</v>
      </c>
      <c r="F2467" s="2">
        <v>0.15</v>
      </c>
      <c r="G2467" s="2" t="s">
        <v>25</v>
      </c>
      <c r="H2467" s="3">
        <v>41861</v>
      </c>
      <c r="I2467" s="2">
        <f t="shared" si="38"/>
        <v>1.1499999999999999</v>
      </c>
    </row>
    <row r="2468" spans="1:9">
      <c r="A2468" s="2" t="s">
        <v>1027</v>
      </c>
      <c r="B2468" s="2">
        <v>430014514</v>
      </c>
      <c r="C2468" s="2">
        <v>2.7797700000000001</v>
      </c>
      <c r="D2468" s="2">
        <v>3.3357199999999998</v>
      </c>
      <c r="E2468" s="2" t="s">
        <v>24</v>
      </c>
      <c r="F2468" s="2">
        <v>0.2</v>
      </c>
      <c r="G2468" s="2" t="s">
        <v>25</v>
      </c>
      <c r="H2468" s="3">
        <v>41861</v>
      </c>
      <c r="I2468" s="2">
        <f t="shared" si="38"/>
        <v>1.2</v>
      </c>
    </row>
    <row r="2469" spans="1:9">
      <c r="A2469" s="2" t="s">
        <v>1028</v>
      </c>
      <c r="B2469" s="2">
        <v>430620140</v>
      </c>
      <c r="C2469" s="2">
        <v>219.22056000000001</v>
      </c>
      <c r="D2469" s="2">
        <v>263.06905999999998</v>
      </c>
      <c r="E2469" s="2" t="s">
        <v>24</v>
      </c>
      <c r="F2469" s="2">
        <v>0.2</v>
      </c>
      <c r="G2469" s="2" t="s">
        <v>25</v>
      </c>
      <c r="H2469" s="3">
        <v>41861</v>
      </c>
      <c r="I2469" s="2">
        <f t="shared" si="38"/>
        <v>1.2</v>
      </c>
    </row>
    <row r="2470" spans="1:9">
      <c r="A2470" s="2" t="s">
        <v>1029</v>
      </c>
      <c r="B2470" s="2">
        <v>430620240</v>
      </c>
      <c r="C2470" s="2">
        <v>234.27251000000001</v>
      </c>
      <c r="D2470" s="2">
        <v>281.12936000000002</v>
      </c>
      <c r="E2470" s="2" t="s">
        <v>24</v>
      </c>
      <c r="F2470" s="2">
        <v>0.2</v>
      </c>
      <c r="G2470" s="2" t="s">
        <v>25</v>
      </c>
      <c r="H2470" s="3">
        <v>41861</v>
      </c>
      <c r="I2470" s="2">
        <f t="shared" si="38"/>
        <v>1.2</v>
      </c>
    </row>
    <row r="2471" spans="1:9">
      <c r="A2471" s="2" t="s">
        <v>1562</v>
      </c>
      <c r="B2471" s="2">
        <v>456221230</v>
      </c>
      <c r="C2471" s="2">
        <v>6.4977400000000003</v>
      </c>
      <c r="D2471" s="2">
        <v>7.59579</v>
      </c>
      <c r="E2471" s="2" t="s">
        <v>24</v>
      </c>
      <c r="F2471" s="2">
        <v>0.16900000000000001</v>
      </c>
      <c r="G2471" s="2" t="s">
        <v>25</v>
      </c>
      <c r="H2471" s="3">
        <v>41861</v>
      </c>
      <c r="I2471" s="2">
        <f t="shared" si="38"/>
        <v>1.169</v>
      </c>
    </row>
    <row r="2472" spans="1:9">
      <c r="A2472" s="2" t="s">
        <v>1563</v>
      </c>
      <c r="B2472" s="2">
        <v>456222030</v>
      </c>
      <c r="C2472" s="2">
        <v>6.5351999999999997</v>
      </c>
      <c r="D2472" s="2">
        <v>7.6395799999999996</v>
      </c>
      <c r="E2472" s="2" t="s">
        <v>24</v>
      </c>
      <c r="F2472" s="2">
        <v>0.16900000000000001</v>
      </c>
      <c r="G2472" s="2" t="s">
        <v>25</v>
      </c>
      <c r="H2472" s="3">
        <v>41861</v>
      </c>
      <c r="I2472" s="2">
        <f t="shared" si="38"/>
        <v>1.169</v>
      </c>
    </row>
    <row r="2473" spans="1:9">
      <c r="A2473" s="2" t="s">
        <v>1564</v>
      </c>
      <c r="B2473" s="2">
        <v>456224030</v>
      </c>
      <c r="C2473" s="2">
        <v>6.6757299999999997</v>
      </c>
      <c r="D2473" s="2">
        <v>7.8038699999999999</v>
      </c>
      <c r="E2473" s="2" t="s">
        <v>24</v>
      </c>
      <c r="F2473" s="2">
        <v>0.16900000000000001</v>
      </c>
      <c r="G2473" s="2" t="s">
        <v>25</v>
      </c>
      <c r="H2473" s="3">
        <v>41861</v>
      </c>
      <c r="I2473" s="2">
        <f t="shared" si="38"/>
        <v>1.169</v>
      </c>
    </row>
    <row r="2474" spans="1:9">
      <c r="A2474" s="2" t="s">
        <v>1565</v>
      </c>
      <c r="B2474" s="2">
        <v>456228030</v>
      </c>
      <c r="C2474" s="2">
        <v>6.4921699999999998</v>
      </c>
      <c r="D2474" s="2">
        <v>7.5892799999999996</v>
      </c>
      <c r="E2474" s="2" t="s">
        <v>24</v>
      </c>
      <c r="F2474" s="2">
        <v>0.16900000000000001</v>
      </c>
      <c r="G2474" s="2" t="s">
        <v>25</v>
      </c>
      <c r="H2474" s="3">
        <v>41861</v>
      </c>
      <c r="I2474" s="2">
        <f t="shared" si="38"/>
        <v>1.169</v>
      </c>
    </row>
    <row r="2475" spans="1:9">
      <c r="A2475" s="2" t="s">
        <v>1202</v>
      </c>
      <c r="B2475" s="2">
        <v>52544008001</v>
      </c>
      <c r="C2475" s="2">
        <v>2.3595899999999999</v>
      </c>
      <c r="D2475" s="2">
        <v>3.0674700000000001</v>
      </c>
      <c r="E2475" s="2" t="s">
        <v>24</v>
      </c>
      <c r="F2475" s="2">
        <v>0.3</v>
      </c>
      <c r="G2475" s="2" t="s">
        <v>25</v>
      </c>
      <c r="H2475" s="3">
        <v>41861</v>
      </c>
      <c r="I2475" s="2">
        <f t="shared" si="38"/>
        <v>1.3</v>
      </c>
    </row>
    <row r="2476" spans="1:9">
      <c r="A2476" s="2" t="s">
        <v>1463</v>
      </c>
      <c r="B2476" s="2">
        <v>52544095501</v>
      </c>
      <c r="C2476" s="2">
        <v>2.2729699999999999</v>
      </c>
      <c r="D2476" s="2">
        <v>2.95486</v>
      </c>
      <c r="E2476" s="2" t="s">
        <v>24</v>
      </c>
      <c r="F2476" s="2">
        <v>0.3</v>
      </c>
      <c r="G2476" s="2" t="s">
        <v>25</v>
      </c>
      <c r="H2476" s="3">
        <v>41861</v>
      </c>
      <c r="I2476" s="2">
        <f t="shared" si="38"/>
        <v>1.3</v>
      </c>
    </row>
    <row r="2477" spans="1:9">
      <c r="A2477" s="2" t="s">
        <v>1464</v>
      </c>
      <c r="B2477" s="2">
        <v>52544095601</v>
      </c>
      <c r="C2477" s="2">
        <v>4.8456999999999999</v>
      </c>
      <c r="D2477" s="2">
        <v>6.2994599999999998</v>
      </c>
      <c r="E2477" s="2" t="s">
        <v>24</v>
      </c>
      <c r="F2477" s="2">
        <v>0.3</v>
      </c>
      <c r="G2477" s="2" t="s">
        <v>25</v>
      </c>
      <c r="H2477" s="3">
        <v>41861</v>
      </c>
      <c r="I2477" s="2">
        <f t="shared" si="38"/>
        <v>1.3</v>
      </c>
    </row>
    <row r="2478" spans="1:9">
      <c r="A2478" s="2" t="s">
        <v>1483</v>
      </c>
      <c r="B2478" s="2">
        <v>187019201</v>
      </c>
      <c r="C2478" s="2">
        <v>6.6151900000000001</v>
      </c>
      <c r="D2478" s="2">
        <v>8.5997500000000002</v>
      </c>
      <c r="E2478" s="2" t="s">
        <v>24</v>
      </c>
      <c r="F2478" s="2">
        <v>0.3</v>
      </c>
      <c r="G2478" s="2" t="s">
        <v>25</v>
      </c>
      <c r="H2478" s="3">
        <v>41861</v>
      </c>
      <c r="I2478" s="2">
        <f t="shared" si="38"/>
        <v>1.3</v>
      </c>
    </row>
    <row r="2479" spans="1:9">
      <c r="A2479" s="2" t="s">
        <v>65</v>
      </c>
      <c r="B2479" s="2">
        <v>25010071115</v>
      </c>
      <c r="C2479" s="2">
        <v>19.7851</v>
      </c>
      <c r="D2479" s="2">
        <v>25.72063</v>
      </c>
      <c r="E2479" s="2" t="s">
        <v>24</v>
      </c>
      <c r="F2479" s="2">
        <v>0.3</v>
      </c>
      <c r="G2479" s="2" t="s">
        <v>25</v>
      </c>
      <c r="H2479" s="3">
        <v>41861</v>
      </c>
      <c r="I2479" s="2">
        <f t="shared" si="38"/>
        <v>1.3</v>
      </c>
    </row>
    <row r="2480" spans="1:9">
      <c r="A2480" s="2" t="s">
        <v>1566</v>
      </c>
      <c r="B2480" s="2">
        <v>68308022101</v>
      </c>
      <c r="C2480" s="2">
        <v>1.4928699999999999</v>
      </c>
      <c r="D2480" s="2">
        <v>1.79145</v>
      </c>
      <c r="E2480" s="2" t="s">
        <v>24</v>
      </c>
      <c r="F2480" s="2">
        <v>0.2</v>
      </c>
      <c r="G2480" s="2" t="s">
        <v>25</v>
      </c>
      <c r="H2480" s="3">
        <v>41861</v>
      </c>
      <c r="I2480" s="2">
        <f t="shared" si="38"/>
        <v>1.2</v>
      </c>
    </row>
    <row r="2481" spans="1:9">
      <c r="A2481" s="2" t="s">
        <v>1567</v>
      </c>
      <c r="B2481" s="2">
        <v>68308022301</v>
      </c>
      <c r="C2481" s="2">
        <v>2.37521</v>
      </c>
      <c r="D2481" s="2">
        <v>2.85026</v>
      </c>
      <c r="E2481" s="2" t="s">
        <v>24</v>
      </c>
      <c r="F2481" s="2">
        <v>0.2</v>
      </c>
      <c r="G2481" s="2" t="s">
        <v>25</v>
      </c>
      <c r="H2481" s="3">
        <v>41861</v>
      </c>
      <c r="I2481" s="2">
        <f t="shared" si="38"/>
        <v>1.2</v>
      </c>
    </row>
    <row r="2482" spans="1:9">
      <c r="A2482" s="2" t="s">
        <v>1568</v>
      </c>
      <c r="B2482" s="2">
        <v>68308022201</v>
      </c>
      <c r="C2482" s="2">
        <v>1.7081200000000001</v>
      </c>
      <c r="D2482" s="2">
        <v>2.0497399999999999</v>
      </c>
      <c r="E2482" s="2" t="s">
        <v>24</v>
      </c>
      <c r="F2482" s="2">
        <v>0.2</v>
      </c>
      <c r="G2482" s="2" t="s">
        <v>25</v>
      </c>
      <c r="H2482" s="3">
        <v>41861</v>
      </c>
      <c r="I2482" s="2">
        <f t="shared" si="38"/>
        <v>1.2</v>
      </c>
    </row>
    <row r="2483" spans="1:9">
      <c r="A2483" s="2" t="s">
        <v>1569</v>
      </c>
      <c r="B2483" s="2">
        <v>50474093201</v>
      </c>
      <c r="C2483" s="2">
        <v>2.37521</v>
      </c>
      <c r="D2483" s="2">
        <v>2.85026</v>
      </c>
      <c r="E2483" s="2" t="s">
        <v>24</v>
      </c>
      <c r="F2483" s="2">
        <v>0.2</v>
      </c>
      <c r="G2483" s="2" t="s">
        <v>25</v>
      </c>
      <c r="H2483" s="3">
        <v>41861</v>
      </c>
      <c r="I2483" s="2">
        <f t="shared" si="38"/>
        <v>1.2</v>
      </c>
    </row>
    <row r="2484" spans="1:9">
      <c r="A2484" s="2" t="s">
        <v>1570</v>
      </c>
      <c r="B2484" s="2">
        <v>50474093001</v>
      </c>
      <c r="C2484" s="2">
        <v>1.4928699999999999</v>
      </c>
      <c r="D2484" s="2">
        <v>1.79145</v>
      </c>
      <c r="E2484" s="2" t="s">
        <v>24</v>
      </c>
      <c r="F2484" s="2">
        <v>0.2</v>
      </c>
      <c r="G2484" s="2" t="s">
        <v>25</v>
      </c>
      <c r="H2484" s="3">
        <v>41861</v>
      </c>
      <c r="I2484" s="2">
        <f t="shared" si="38"/>
        <v>1.2</v>
      </c>
    </row>
    <row r="2485" spans="1:9">
      <c r="A2485" s="2" t="s">
        <v>1571</v>
      </c>
      <c r="B2485" s="2">
        <v>50474093101</v>
      </c>
      <c r="C2485" s="2">
        <v>1.7081200000000001</v>
      </c>
      <c r="D2485" s="2">
        <v>2.0497399999999999</v>
      </c>
      <c r="E2485" s="2" t="s">
        <v>24</v>
      </c>
      <c r="F2485" s="2">
        <v>0.2</v>
      </c>
      <c r="G2485" s="2" t="s">
        <v>25</v>
      </c>
      <c r="H2485" s="3">
        <v>41861</v>
      </c>
      <c r="I2485" s="2">
        <f t="shared" si="38"/>
        <v>1.2</v>
      </c>
    </row>
    <row r="2486" spans="1:9">
      <c r="A2486" s="2" t="s">
        <v>1130</v>
      </c>
      <c r="B2486" s="2">
        <v>65483089403</v>
      </c>
      <c r="C2486" s="2">
        <v>18.116199999999999</v>
      </c>
      <c r="D2486" s="2">
        <v>20.83362</v>
      </c>
      <c r="E2486" s="2" t="s">
        <v>24</v>
      </c>
      <c r="F2486" s="2">
        <v>0.15</v>
      </c>
      <c r="G2486" s="2" t="s">
        <v>25</v>
      </c>
      <c r="H2486" s="3">
        <v>41861</v>
      </c>
      <c r="I2486" s="2">
        <f t="shared" si="38"/>
        <v>1.1499999999999999</v>
      </c>
    </row>
    <row r="2487" spans="1:9">
      <c r="A2487" s="2" t="s">
        <v>1131</v>
      </c>
      <c r="B2487" s="2">
        <v>65483089503</v>
      </c>
      <c r="C2487" s="2">
        <v>36.31897</v>
      </c>
      <c r="D2487" s="2">
        <v>41.766820000000003</v>
      </c>
      <c r="E2487" s="2" t="s">
        <v>24</v>
      </c>
      <c r="F2487" s="2">
        <v>0.15</v>
      </c>
      <c r="G2487" s="2" t="s">
        <v>25</v>
      </c>
      <c r="H2487" s="3">
        <v>41861</v>
      </c>
      <c r="I2487" s="2">
        <f t="shared" si="38"/>
        <v>1.1499999999999999</v>
      </c>
    </row>
    <row r="2488" spans="1:9">
      <c r="A2488" s="2" t="s">
        <v>69</v>
      </c>
      <c r="B2488" s="2">
        <v>187170405</v>
      </c>
      <c r="C2488" s="2">
        <v>21.477139999999999</v>
      </c>
      <c r="D2488" s="2">
        <v>27.920280000000002</v>
      </c>
      <c r="E2488" s="2" t="s">
        <v>24</v>
      </c>
      <c r="F2488" s="2">
        <v>0.3</v>
      </c>
      <c r="G2488" s="2" t="s">
        <v>25</v>
      </c>
      <c r="H2488" s="3">
        <v>41861</v>
      </c>
      <c r="I2488" s="2">
        <f t="shared" si="38"/>
        <v>1.3</v>
      </c>
    </row>
    <row r="2489" spans="1:9">
      <c r="A2489" s="2" t="s">
        <v>70</v>
      </c>
      <c r="B2489" s="2">
        <v>187301330</v>
      </c>
      <c r="C2489" s="2">
        <v>9.7819599999999998</v>
      </c>
      <c r="D2489" s="2">
        <v>12.71665</v>
      </c>
      <c r="E2489" s="2" t="s">
        <v>24</v>
      </c>
      <c r="F2489" s="2">
        <v>0.3</v>
      </c>
      <c r="G2489" s="2" t="s">
        <v>25</v>
      </c>
      <c r="H2489" s="3">
        <v>41861</v>
      </c>
      <c r="I2489" s="2">
        <f t="shared" si="38"/>
        <v>1.3</v>
      </c>
    </row>
    <row r="2490" spans="1:9">
      <c r="A2490" s="2" t="s">
        <v>71</v>
      </c>
      <c r="B2490" s="2">
        <v>187301030</v>
      </c>
      <c r="C2490" s="2">
        <v>5.11843</v>
      </c>
      <c r="D2490" s="2">
        <v>6.6539599999999997</v>
      </c>
      <c r="E2490" s="2" t="s">
        <v>24</v>
      </c>
      <c r="F2490" s="2">
        <v>0.3</v>
      </c>
      <c r="G2490" s="2" t="s">
        <v>25</v>
      </c>
      <c r="H2490" s="3">
        <v>41861</v>
      </c>
      <c r="I2490" s="2">
        <f t="shared" si="38"/>
        <v>1.3</v>
      </c>
    </row>
    <row r="2491" spans="1:9">
      <c r="A2491" s="2" t="s">
        <v>72</v>
      </c>
      <c r="B2491" s="2">
        <v>187301220</v>
      </c>
      <c r="C2491" s="2">
        <v>0.87405999999999995</v>
      </c>
      <c r="D2491" s="2">
        <v>1.13628</v>
      </c>
      <c r="E2491" s="2" t="s">
        <v>24</v>
      </c>
      <c r="F2491" s="2">
        <v>0.3</v>
      </c>
      <c r="G2491" s="2" t="s">
        <v>25</v>
      </c>
      <c r="H2491" s="3">
        <v>41861</v>
      </c>
      <c r="I2491" s="2">
        <f t="shared" si="38"/>
        <v>1.3</v>
      </c>
    </row>
    <row r="2492" spans="1:9">
      <c r="A2492" s="2" t="s">
        <v>1572</v>
      </c>
      <c r="B2492" s="2">
        <v>99207013070</v>
      </c>
      <c r="C2492" s="2">
        <v>1.4972700000000001</v>
      </c>
      <c r="D2492" s="2">
        <v>1.94645</v>
      </c>
      <c r="E2492" s="2" t="s">
        <v>24</v>
      </c>
      <c r="F2492" s="2">
        <v>0.3</v>
      </c>
      <c r="G2492" s="2" t="s">
        <v>25</v>
      </c>
      <c r="H2492" s="3">
        <v>41861</v>
      </c>
      <c r="I2492" s="2">
        <f t="shared" si="38"/>
        <v>1.3</v>
      </c>
    </row>
    <row r="2493" spans="1:9">
      <c r="A2493" s="2" t="s">
        <v>1133</v>
      </c>
      <c r="B2493" s="2">
        <v>66490069110</v>
      </c>
      <c r="C2493" s="2">
        <v>20.015409999999999</v>
      </c>
      <c r="D2493" s="2">
        <v>26.020029999999998</v>
      </c>
      <c r="E2493" s="2" t="s">
        <v>24</v>
      </c>
      <c r="F2493" s="2">
        <v>0.3</v>
      </c>
      <c r="G2493" s="2" t="s">
        <v>25</v>
      </c>
      <c r="H2493" s="3">
        <v>41861</v>
      </c>
      <c r="I2493" s="2">
        <f t="shared" si="38"/>
        <v>1.3</v>
      </c>
    </row>
    <row r="2494" spans="1:9">
      <c r="A2494" s="2" t="s">
        <v>78</v>
      </c>
      <c r="B2494" s="2">
        <v>66490069010</v>
      </c>
      <c r="C2494" s="2">
        <v>5.8226899999999997</v>
      </c>
      <c r="D2494" s="2">
        <v>7.5694999999999997</v>
      </c>
      <c r="E2494" s="2" t="s">
        <v>24</v>
      </c>
      <c r="F2494" s="2">
        <v>0.3</v>
      </c>
      <c r="G2494" s="2" t="s">
        <v>25</v>
      </c>
      <c r="H2494" s="3">
        <v>41861</v>
      </c>
      <c r="I2494" s="2">
        <f t="shared" si="38"/>
        <v>1.3</v>
      </c>
    </row>
    <row r="2495" spans="1:9">
      <c r="A2495" s="2" t="s">
        <v>79</v>
      </c>
      <c r="B2495" s="2">
        <v>187526801</v>
      </c>
      <c r="C2495" s="2">
        <v>1.9957800000000001</v>
      </c>
      <c r="D2495" s="2">
        <v>2.5945900000000002</v>
      </c>
      <c r="E2495" s="2" t="s">
        <v>24</v>
      </c>
      <c r="F2495" s="2">
        <v>0.3</v>
      </c>
      <c r="G2495" s="2" t="s">
        <v>25</v>
      </c>
      <c r="H2495" s="3">
        <v>41861</v>
      </c>
      <c r="I2495" s="2">
        <f t="shared" si="38"/>
        <v>1.3</v>
      </c>
    </row>
    <row r="2496" spans="1:9">
      <c r="A2496" s="2" t="s">
        <v>1035</v>
      </c>
      <c r="B2496" s="2">
        <v>52544016101</v>
      </c>
      <c r="C2496" s="2">
        <v>2.37521</v>
      </c>
      <c r="D2496" s="2">
        <v>2.85026</v>
      </c>
      <c r="E2496" s="2" t="s">
        <v>24</v>
      </c>
      <c r="F2496" s="2">
        <v>0.2</v>
      </c>
      <c r="G2496" s="2" t="s">
        <v>25</v>
      </c>
      <c r="H2496" s="3">
        <v>41861</v>
      </c>
      <c r="I2496" s="2">
        <f t="shared" si="38"/>
        <v>1.2</v>
      </c>
    </row>
    <row r="2497" spans="1:9">
      <c r="A2497" s="2" t="s">
        <v>1036</v>
      </c>
      <c r="B2497" s="2">
        <v>52544091301</v>
      </c>
      <c r="C2497" s="2">
        <v>1.4928699999999999</v>
      </c>
      <c r="D2497" s="2">
        <v>1.79145</v>
      </c>
      <c r="E2497" s="2" t="s">
        <v>24</v>
      </c>
      <c r="F2497" s="2">
        <v>0.2</v>
      </c>
      <c r="G2497" s="2" t="s">
        <v>25</v>
      </c>
      <c r="H2497" s="3">
        <v>41861</v>
      </c>
      <c r="I2497" s="2">
        <f t="shared" si="38"/>
        <v>1.2</v>
      </c>
    </row>
    <row r="2498" spans="1:9">
      <c r="A2498" s="2" t="s">
        <v>1037</v>
      </c>
      <c r="B2498" s="2">
        <v>52544016201</v>
      </c>
      <c r="C2498" s="2">
        <v>1.7081200000000001</v>
      </c>
      <c r="D2498" s="2">
        <v>2.0497399999999999</v>
      </c>
      <c r="E2498" s="2" t="s">
        <v>24</v>
      </c>
      <c r="F2498" s="2">
        <v>0.2</v>
      </c>
      <c r="G2498" s="2" t="s">
        <v>25</v>
      </c>
      <c r="H2498" s="3">
        <v>41861</v>
      </c>
      <c r="I2498" s="2">
        <f t="shared" si="38"/>
        <v>1.2</v>
      </c>
    </row>
    <row r="2499" spans="1:9">
      <c r="A2499" s="2" t="s">
        <v>1573</v>
      </c>
      <c r="B2499" s="2">
        <v>64597030160</v>
      </c>
      <c r="C2499" s="2">
        <v>10.362679999999999</v>
      </c>
      <c r="D2499" s="2">
        <v>10.58445</v>
      </c>
      <c r="E2499" s="2" t="s">
        <v>24</v>
      </c>
      <c r="F2499" s="2">
        <v>2.1399999999999999E-2</v>
      </c>
      <c r="G2499" s="2" t="s">
        <v>25</v>
      </c>
      <c r="H2499" s="3">
        <v>41861</v>
      </c>
      <c r="I2499" s="2">
        <f t="shared" ref="I2499:I2562" si="39">1+F2499</f>
        <v>1.0214000000000001</v>
      </c>
    </row>
    <row r="2500" spans="1:9">
      <c r="A2500" s="2" t="s">
        <v>1098</v>
      </c>
      <c r="B2500" s="2">
        <v>3218710</v>
      </c>
      <c r="C2500" s="2">
        <v>662.53</v>
      </c>
      <c r="D2500" s="2">
        <v>677.28936999999996</v>
      </c>
      <c r="E2500" s="2" t="s">
        <v>24</v>
      </c>
      <c r="F2500" s="2">
        <v>2.23E-2</v>
      </c>
      <c r="G2500" s="2" t="s">
        <v>25</v>
      </c>
      <c r="H2500" s="3">
        <v>41861</v>
      </c>
      <c r="I2500" s="2">
        <f t="shared" si="39"/>
        <v>1.0223</v>
      </c>
    </row>
    <row r="2501" spans="1:9">
      <c r="A2501" s="2" t="s">
        <v>1246</v>
      </c>
      <c r="B2501" s="2">
        <v>54092018981</v>
      </c>
      <c r="C2501" s="2">
        <v>1.76312</v>
      </c>
      <c r="D2501" s="2">
        <v>1.9041699999999999</v>
      </c>
      <c r="E2501" s="2" t="s">
        <v>24</v>
      </c>
      <c r="F2501" s="2">
        <v>0.08</v>
      </c>
      <c r="G2501" s="2" t="s">
        <v>25</v>
      </c>
      <c r="H2501" s="3">
        <v>41861</v>
      </c>
      <c r="I2501" s="2">
        <f t="shared" si="39"/>
        <v>1.08</v>
      </c>
    </row>
    <row r="2502" spans="1:9">
      <c r="A2502" s="2" t="s">
        <v>1247</v>
      </c>
      <c r="B2502" s="2">
        <v>54092019112</v>
      </c>
      <c r="C2502" s="2">
        <v>3.51945</v>
      </c>
      <c r="D2502" s="2">
        <v>3.8010100000000002</v>
      </c>
      <c r="E2502" s="2" t="s">
        <v>24</v>
      </c>
      <c r="F2502" s="2">
        <v>0.08</v>
      </c>
      <c r="G2502" s="2" t="s">
        <v>25</v>
      </c>
      <c r="H2502" s="3">
        <v>41861</v>
      </c>
      <c r="I2502" s="2">
        <f t="shared" si="39"/>
        <v>1.08</v>
      </c>
    </row>
    <row r="2503" spans="1:9">
      <c r="A2503" s="2" t="s">
        <v>1322</v>
      </c>
      <c r="B2503" s="2">
        <v>55566930002</v>
      </c>
      <c r="C2503" s="2">
        <v>41.231529999999999</v>
      </c>
      <c r="D2503" s="2">
        <v>51.538179999999997</v>
      </c>
      <c r="E2503" s="2" t="s">
        <v>24</v>
      </c>
      <c r="F2503" s="2">
        <v>0.25</v>
      </c>
      <c r="G2503" s="2" t="s">
        <v>25</v>
      </c>
      <c r="H2503" s="3">
        <v>41861</v>
      </c>
      <c r="I2503" s="2">
        <f t="shared" si="39"/>
        <v>1.25</v>
      </c>
    </row>
    <row r="2504" spans="1:9">
      <c r="A2504" s="2" t="s">
        <v>1040</v>
      </c>
      <c r="B2504" s="2">
        <v>68220014210</v>
      </c>
      <c r="C2504" s="2">
        <v>7.2657299999999996</v>
      </c>
      <c r="D2504" s="2">
        <v>9.0826799999999999</v>
      </c>
      <c r="E2504" s="2" t="s">
        <v>24</v>
      </c>
      <c r="F2504" s="2">
        <v>0.25009999999999999</v>
      </c>
      <c r="G2504" s="2" t="s">
        <v>25</v>
      </c>
      <c r="H2504" s="3">
        <v>41861</v>
      </c>
      <c r="I2504" s="2">
        <f t="shared" si="39"/>
        <v>1.2501</v>
      </c>
    </row>
    <row r="2505" spans="1:9">
      <c r="A2505" s="2" t="s">
        <v>541</v>
      </c>
      <c r="B2505" s="2">
        <v>58914060021</v>
      </c>
      <c r="C2505" s="2">
        <v>4.6184599999999998</v>
      </c>
      <c r="D2505" s="2">
        <v>4.9417999999999997</v>
      </c>
      <c r="E2505" s="2" t="s">
        <v>24</v>
      </c>
      <c r="F2505" s="2">
        <v>7.0000000000000007E-2</v>
      </c>
      <c r="G2505" s="2" t="s">
        <v>25</v>
      </c>
      <c r="H2505" s="3">
        <v>41861</v>
      </c>
      <c r="I2505" s="2">
        <f t="shared" si="39"/>
        <v>1.07</v>
      </c>
    </row>
    <row r="2506" spans="1:9">
      <c r="A2506" s="2" t="s">
        <v>553</v>
      </c>
      <c r="B2506" s="2">
        <v>58914030180</v>
      </c>
      <c r="C2506" s="2">
        <v>13.310829999999999</v>
      </c>
      <c r="D2506" s="2">
        <v>14.10961</v>
      </c>
      <c r="E2506" s="2" t="s">
        <v>24</v>
      </c>
      <c r="F2506" s="2">
        <v>0.06</v>
      </c>
      <c r="G2506" s="2" t="s">
        <v>25</v>
      </c>
      <c r="H2506" s="3">
        <v>41861</v>
      </c>
      <c r="I2506" s="2">
        <f t="shared" si="39"/>
        <v>1.06</v>
      </c>
    </row>
    <row r="2507" spans="1:9">
      <c r="A2507" s="2" t="s">
        <v>1041</v>
      </c>
      <c r="B2507" s="2">
        <v>430021014</v>
      </c>
      <c r="C2507" s="2">
        <v>9.7578999999999994</v>
      </c>
      <c r="D2507" s="2">
        <v>11.70928</v>
      </c>
      <c r="E2507" s="2" t="s">
        <v>24</v>
      </c>
      <c r="F2507" s="2">
        <v>0.2</v>
      </c>
      <c r="G2507" s="2" t="s">
        <v>25</v>
      </c>
      <c r="H2507" s="3">
        <v>41861</v>
      </c>
      <c r="I2507" s="2">
        <f t="shared" si="39"/>
        <v>1.2</v>
      </c>
    </row>
    <row r="2508" spans="1:9">
      <c r="A2508" s="2" t="s">
        <v>1042</v>
      </c>
      <c r="B2508" s="2">
        <v>430022014</v>
      </c>
      <c r="C2508" s="2">
        <v>9.6698400000000007</v>
      </c>
      <c r="D2508" s="2">
        <v>11.603619999999999</v>
      </c>
      <c r="E2508" s="2" t="s">
        <v>24</v>
      </c>
      <c r="F2508" s="2">
        <v>0.2</v>
      </c>
      <c r="G2508" s="2" t="s">
        <v>25</v>
      </c>
      <c r="H2508" s="3">
        <v>41861</v>
      </c>
      <c r="I2508" s="2">
        <f t="shared" si="39"/>
        <v>1.2</v>
      </c>
    </row>
    <row r="2509" spans="1:9">
      <c r="A2509" s="2" t="s">
        <v>1282</v>
      </c>
      <c r="B2509" s="2">
        <v>456151060</v>
      </c>
      <c r="C2509" s="2">
        <v>3.0237099999999999</v>
      </c>
      <c r="D2509" s="2">
        <v>3.3229600000000001</v>
      </c>
      <c r="E2509" s="2" t="s">
        <v>24</v>
      </c>
      <c r="F2509" s="2">
        <v>9.9000000000000005E-2</v>
      </c>
      <c r="G2509" s="2" t="s">
        <v>25</v>
      </c>
      <c r="H2509" s="3">
        <v>41861</v>
      </c>
      <c r="I2509" s="2">
        <f t="shared" si="39"/>
        <v>1.099</v>
      </c>
    </row>
    <row r="2510" spans="1:9">
      <c r="A2510" s="2" t="s">
        <v>1283</v>
      </c>
      <c r="B2510" s="2">
        <v>456151260</v>
      </c>
      <c r="C2510" s="2">
        <v>3.0150000000000001</v>
      </c>
      <c r="D2510" s="2">
        <v>3.3134000000000001</v>
      </c>
      <c r="E2510" s="2" t="s">
        <v>24</v>
      </c>
      <c r="F2510" s="2">
        <v>9.9000000000000005E-2</v>
      </c>
      <c r="G2510" s="2" t="s">
        <v>25</v>
      </c>
      <c r="H2510" s="3">
        <v>41861</v>
      </c>
      <c r="I2510" s="2">
        <f t="shared" si="39"/>
        <v>1.099</v>
      </c>
    </row>
    <row r="2511" spans="1:9">
      <c r="A2511" s="2" t="s">
        <v>1284</v>
      </c>
      <c r="B2511" s="2">
        <v>456152560</v>
      </c>
      <c r="C2511" s="2">
        <v>3.0188700000000002</v>
      </c>
      <c r="D2511" s="2">
        <v>3.31765</v>
      </c>
      <c r="E2511" s="2" t="s">
        <v>24</v>
      </c>
      <c r="F2511" s="2">
        <v>9.9000000000000005E-2</v>
      </c>
      <c r="G2511" s="2" t="s">
        <v>25</v>
      </c>
      <c r="H2511" s="3">
        <v>41861</v>
      </c>
      <c r="I2511" s="2">
        <f t="shared" si="39"/>
        <v>1.099</v>
      </c>
    </row>
    <row r="2512" spans="1:9">
      <c r="A2512" s="2" t="s">
        <v>1285</v>
      </c>
      <c r="B2512" s="2">
        <v>456155060</v>
      </c>
      <c r="C2512" s="2">
        <v>3.0639400000000001</v>
      </c>
      <c r="D2512" s="2">
        <v>3.3671799999999998</v>
      </c>
      <c r="E2512" s="2" t="s">
        <v>24</v>
      </c>
      <c r="F2512" s="2">
        <v>9.9000000000000005E-2</v>
      </c>
      <c r="G2512" s="2" t="s">
        <v>25</v>
      </c>
      <c r="H2512" s="3">
        <v>41861</v>
      </c>
      <c r="I2512" s="2">
        <f t="shared" si="39"/>
        <v>1.099</v>
      </c>
    </row>
    <row r="2513" spans="1:9">
      <c r="A2513" s="2" t="s">
        <v>1286</v>
      </c>
      <c r="B2513" s="2">
        <v>456150055</v>
      </c>
      <c r="C2513" s="2">
        <v>3.0543100000000001</v>
      </c>
      <c r="D2513" s="2">
        <v>3.3566199999999999</v>
      </c>
      <c r="E2513" s="2" t="s">
        <v>24</v>
      </c>
      <c r="F2513" s="2">
        <v>9.9000000000000005E-2</v>
      </c>
      <c r="G2513" s="2" t="s">
        <v>25</v>
      </c>
      <c r="H2513" s="3">
        <v>41861</v>
      </c>
      <c r="I2513" s="2">
        <f t="shared" si="39"/>
        <v>1.099</v>
      </c>
    </row>
    <row r="2514" spans="1:9">
      <c r="A2514" s="2" t="s">
        <v>579</v>
      </c>
      <c r="B2514" s="2">
        <v>10337080301</v>
      </c>
      <c r="C2514" s="2">
        <v>12.7249</v>
      </c>
      <c r="D2514" s="2">
        <v>14.55729</v>
      </c>
      <c r="E2514" s="2" t="s">
        <v>24</v>
      </c>
      <c r="F2514" s="2">
        <v>0.14399999999999999</v>
      </c>
      <c r="G2514" s="2" t="s">
        <v>25</v>
      </c>
      <c r="H2514" s="3">
        <v>41861</v>
      </c>
      <c r="I2514" s="2">
        <f t="shared" si="39"/>
        <v>1.1439999999999999</v>
      </c>
    </row>
    <row r="2515" spans="1:9">
      <c r="A2515" s="2" t="s">
        <v>97</v>
      </c>
      <c r="B2515" s="2">
        <v>187093801</v>
      </c>
      <c r="C2515" s="2">
        <v>35.636479999999999</v>
      </c>
      <c r="D2515" s="2">
        <v>46.32743</v>
      </c>
      <c r="E2515" s="2" t="s">
        <v>24</v>
      </c>
      <c r="F2515" s="2">
        <v>0.3</v>
      </c>
      <c r="G2515" s="2" t="s">
        <v>25</v>
      </c>
      <c r="H2515" s="3">
        <v>41861</v>
      </c>
      <c r="I2515" s="2">
        <f t="shared" si="39"/>
        <v>1.3</v>
      </c>
    </row>
    <row r="2516" spans="1:9">
      <c r="A2516" s="2" t="s">
        <v>935</v>
      </c>
      <c r="B2516" s="2">
        <v>67434504</v>
      </c>
      <c r="C2516" s="2">
        <v>16.25947</v>
      </c>
      <c r="D2516" s="2">
        <v>16.993960000000001</v>
      </c>
      <c r="E2516" s="2" t="s">
        <v>24</v>
      </c>
      <c r="F2516" s="2">
        <v>4.5199999999999997E-2</v>
      </c>
      <c r="G2516" s="2" t="s">
        <v>25</v>
      </c>
      <c r="H2516" s="3">
        <v>41861</v>
      </c>
      <c r="I2516" s="2">
        <f t="shared" si="39"/>
        <v>1.0451999999999999</v>
      </c>
    </row>
    <row r="2517" spans="1:9">
      <c r="A2517" s="2" t="s">
        <v>101</v>
      </c>
      <c r="B2517" s="2">
        <v>187014210</v>
      </c>
      <c r="C2517" s="2">
        <v>7.4276600000000004</v>
      </c>
      <c r="D2517" s="2">
        <v>9.6559100000000004</v>
      </c>
      <c r="E2517" s="2" t="s">
        <v>24</v>
      </c>
      <c r="F2517" s="2">
        <v>0.3</v>
      </c>
      <c r="G2517" s="2" t="s">
        <v>25</v>
      </c>
      <c r="H2517" s="3">
        <v>41861</v>
      </c>
      <c r="I2517" s="2">
        <f t="shared" si="39"/>
        <v>1.3</v>
      </c>
    </row>
    <row r="2518" spans="1:9">
      <c r="A2518" s="2" t="s">
        <v>102</v>
      </c>
      <c r="B2518" s="2">
        <v>187014310</v>
      </c>
      <c r="C2518" s="2">
        <v>10.616809999999999</v>
      </c>
      <c r="D2518" s="2">
        <v>13.80185</v>
      </c>
      <c r="E2518" s="2" t="s">
        <v>24</v>
      </c>
      <c r="F2518" s="2">
        <v>0.3</v>
      </c>
      <c r="G2518" s="2" t="s">
        <v>25</v>
      </c>
      <c r="H2518" s="3">
        <v>41861</v>
      </c>
      <c r="I2518" s="2">
        <f t="shared" si="39"/>
        <v>1.3</v>
      </c>
    </row>
    <row r="2519" spans="1:9">
      <c r="A2519" s="2" t="s">
        <v>1478</v>
      </c>
      <c r="B2519" s="2">
        <v>187014130</v>
      </c>
      <c r="C2519" s="2">
        <v>6.7858400000000003</v>
      </c>
      <c r="D2519" s="2">
        <v>8.8216000000000001</v>
      </c>
      <c r="E2519" s="2" t="s">
        <v>24</v>
      </c>
      <c r="F2519" s="2">
        <v>0.3</v>
      </c>
      <c r="G2519" s="2" t="s">
        <v>25</v>
      </c>
      <c r="H2519" s="3">
        <v>41861</v>
      </c>
      <c r="I2519" s="2">
        <f t="shared" si="39"/>
        <v>1.3</v>
      </c>
    </row>
    <row r="2520" spans="1:9">
      <c r="A2520" s="2" t="s">
        <v>961</v>
      </c>
      <c r="B2520" s="2">
        <v>187073030</v>
      </c>
      <c r="C2520" s="2">
        <v>15.151490000000001</v>
      </c>
      <c r="D2520" s="2">
        <v>18.31663</v>
      </c>
      <c r="E2520" s="2" t="s">
        <v>24</v>
      </c>
      <c r="F2520" s="2">
        <v>0.2089</v>
      </c>
      <c r="G2520" s="2" t="s">
        <v>25</v>
      </c>
      <c r="H2520" s="3">
        <v>41861</v>
      </c>
      <c r="I2520" s="2">
        <f t="shared" si="39"/>
        <v>1.2089000000000001</v>
      </c>
    </row>
    <row r="2521" spans="1:9">
      <c r="A2521" s="2" t="s">
        <v>962</v>
      </c>
      <c r="B2521" s="2">
        <v>187073130</v>
      </c>
      <c r="C2521" s="2">
        <v>19.98995</v>
      </c>
      <c r="D2521" s="2">
        <v>24.165849999999999</v>
      </c>
      <c r="E2521" s="2" t="s">
        <v>24</v>
      </c>
      <c r="F2521" s="2">
        <v>0.2089</v>
      </c>
      <c r="G2521" s="2" t="s">
        <v>25</v>
      </c>
      <c r="H2521" s="3">
        <v>41861</v>
      </c>
      <c r="I2521" s="2">
        <f t="shared" si="39"/>
        <v>1.2089000000000001</v>
      </c>
    </row>
    <row r="2522" spans="1:9">
      <c r="A2522" s="2" t="s">
        <v>103</v>
      </c>
      <c r="B2522" s="2">
        <v>187045302</v>
      </c>
      <c r="C2522" s="2">
        <v>25.402889999999999</v>
      </c>
      <c r="D2522" s="2">
        <v>33.023760000000003</v>
      </c>
      <c r="E2522" s="2" t="s">
        <v>24</v>
      </c>
      <c r="F2522" s="2">
        <v>0.3</v>
      </c>
      <c r="G2522" s="2" t="s">
        <v>25</v>
      </c>
      <c r="H2522" s="3">
        <v>41861</v>
      </c>
      <c r="I2522" s="2">
        <f t="shared" si="39"/>
        <v>1.3</v>
      </c>
    </row>
    <row r="2523" spans="1:9">
      <c r="A2523" s="2" t="s">
        <v>1574</v>
      </c>
      <c r="B2523" s="2">
        <v>42211020329</v>
      </c>
      <c r="C2523" s="2">
        <v>2.3937200000000001</v>
      </c>
      <c r="D2523" s="2">
        <v>2.5852200000000001</v>
      </c>
      <c r="E2523" s="2" t="s">
        <v>24</v>
      </c>
      <c r="F2523" s="2">
        <v>0.08</v>
      </c>
      <c r="G2523" s="2" t="s">
        <v>25</v>
      </c>
      <c r="H2523" s="3">
        <v>41861</v>
      </c>
      <c r="I2523" s="2">
        <f t="shared" si="39"/>
        <v>1.08</v>
      </c>
    </row>
    <row r="2524" spans="1:9">
      <c r="A2524" s="2" t="s">
        <v>1575</v>
      </c>
      <c r="B2524" s="2">
        <v>42211020429</v>
      </c>
      <c r="C2524" s="2">
        <v>2.4146200000000002</v>
      </c>
      <c r="D2524" s="2">
        <v>2.6077900000000001</v>
      </c>
      <c r="E2524" s="2" t="s">
        <v>24</v>
      </c>
      <c r="F2524" s="2">
        <v>0.08</v>
      </c>
      <c r="G2524" s="2" t="s">
        <v>25</v>
      </c>
      <c r="H2524" s="3">
        <v>41861</v>
      </c>
      <c r="I2524" s="2">
        <f t="shared" si="39"/>
        <v>1.08</v>
      </c>
    </row>
    <row r="2525" spans="1:9">
      <c r="A2525" s="2" t="s">
        <v>697</v>
      </c>
      <c r="B2525" s="2">
        <v>65027510</v>
      </c>
      <c r="C2525" s="2">
        <v>15.231</v>
      </c>
      <c r="D2525" s="2">
        <v>15.686870000000001</v>
      </c>
      <c r="E2525" s="2" t="s">
        <v>24</v>
      </c>
      <c r="F2525" s="2">
        <v>2.9899999999999999E-2</v>
      </c>
      <c r="G2525" s="2" t="s">
        <v>25</v>
      </c>
      <c r="H2525" s="3">
        <v>41927</v>
      </c>
      <c r="I2525" s="2">
        <f t="shared" si="39"/>
        <v>1.0299</v>
      </c>
    </row>
    <row r="2526" spans="1:9">
      <c r="A2526" s="2" t="s">
        <v>697</v>
      </c>
      <c r="B2526" s="2">
        <v>65027515</v>
      </c>
      <c r="C2526" s="2">
        <v>14.993209999999999</v>
      </c>
      <c r="D2526" s="2">
        <v>15.443759999999999</v>
      </c>
      <c r="E2526" s="2" t="s">
        <v>24</v>
      </c>
      <c r="F2526" s="2">
        <v>3.0099999999999998E-2</v>
      </c>
      <c r="G2526" s="2" t="s">
        <v>25</v>
      </c>
      <c r="H2526" s="3">
        <v>41927</v>
      </c>
      <c r="I2526" s="2">
        <f t="shared" si="39"/>
        <v>1.0301</v>
      </c>
    </row>
    <row r="2527" spans="1:9">
      <c r="A2527" s="2" t="s">
        <v>1276</v>
      </c>
      <c r="B2527" s="2">
        <v>65024610</v>
      </c>
      <c r="C2527" s="2">
        <v>19.01971</v>
      </c>
      <c r="D2527" s="2">
        <v>19.592590000000001</v>
      </c>
      <c r="E2527" s="2" t="s">
        <v>24</v>
      </c>
      <c r="F2527" s="2">
        <v>3.0099999999999998E-2</v>
      </c>
      <c r="G2527" s="2" t="s">
        <v>25</v>
      </c>
      <c r="H2527" s="3">
        <v>41927</v>
      </c>
      <c r="I2527" s="2">
        <f t="shared" si="39"/>
        <v>1.0301</v>
      </c>
    </row>
    <row r="2528" spans="1:9">
      <c r="A2528" s="2" t="s">
        <v>1276</v>
      </c>
      <c r="B2528" s="2">
        <v>65024615</v>
      </c>
      <c r="C2528" s="2">
        <v>18.986509999999999</v>
      </c>
      <c r="D2528" s="2">
        <v>19.55668</v>
      </c>
      <c r="E2528" s="2" t="s">
        <v>24</v>
      </c>
      <c r="F2528" s="2">
        <v>0.03</v>
      </c>
      <c r="G2528" s="2" t="s">
        <v>25</v>
      </c>
      <c r="H2528" s="3">
        <v>41927</v>
      </c>
      <c r="I2528" s="2">
        <f t="shared" si="39"/>
        <v>1.03</v>
      </c>
    </row>
    <row r="2529" spans="1:9">
      <c r="A2529" s="2" t="s">
        <v>719</v>
      </c>
      <c r="B2529" s="2">
        <v>65065435</v>
      </c>
      <c r="C2529" s="2">
        <v>33.438290000000002</v>
      </c>
      <c r="D2529" s="2">
        <v>36.622950000000003</v>
      </c>
      <c r="E2529" s="2" t="s">
        <v>24</v>
      </c>
      <c r="F2529" s="2">
        <v>9.5200000000000007E-2</v>
      </c>
      <c r="G2529" s="2" t="s">
        <v>25</v>
      </c>
      <c r="H2529" s="3">
        <v>41927</v>
      </c>
      <c r="I2529" s="2">
        <f t="shared" si="39"/>
        <v>1.0952</v>
      </c>
    </row>
    <row r="2530" spans="1:9">
      <c r="A2530" s="2" t="s">
        <v>720</v>
      </c>
      <c r="B2530" s="2">
        <v>65853110</v>
      </c>
      <c r="C2530" s="2">
        <v>17.782889999999998</v>
      </c>
      <c r="D2530" s="2">
        <v>19.470490000000002</v>
      </c>
      <c r="E2530" s="2" t="s">
        <v>24</v>
      </c>
      <c r="F2530" s="2">
        <v>9.4899999999999998E-2</v>
      </c>
      <c r="G2530" s="2" t="s">
        <v>25</v>
      </c>
      <c r="H2530" s="3">
        <v>41927</v>
      </c>
      <c r="I2530" s="2">
        <f t="shared" si="39"/>
        <v>1.0949</v>
      </c>
    </row>
    <row r="2531" spans="1:9">
      <c r="A2531" s="2" t="s">
        <v>721</v>
      </c>
      <c r="B2531" s="2">
        <v>65853302</v>
      </c>
      <c r="C2531" s="2">
        <v>19.556799999999999</v>
      </c>
      <c r="D2531" s="2">
        <v>20.537179999999999</v>
      </c>
      <c r="E2531" s="2" t="s">
        <v>24</v>
      </c>
      <c r="F2531" s="2">
        <v>5.0099999999999999E-2</v>
      </c>
      <c r="G2531" s="2" t="s">
        <v>25</v>
      </c>
      <c r="H2531" s="3">
        <v>41927</v>
      </c>
      <c r="I2531" s="2">
        <f t="shared" si="39"/>
        <v>1.0501</v>
      </c>
    </row>
    <row r="2532" spans="1:9">
      <c r="A2532" s="2" t="s">
        <v>1576</v>
      </c>
      <c r="B2532" s="2">
        <v>96072808</v>
      </c>
      <c r="C2532" s="2">
        <v>2.929E-2</v>
      </c>
      <c r="D2532" s="2">
        <v>3.0720000000000001E-2</v>
      </c>
      <c r="E2532" s="2" t="s">
        <v>24</v>
      </c>
      <c r="F2532" s="2">
        <v>4.8800000000000003E-2</v>
      </c>
      <c r="G2532" s="2" t="s">
        <v>25</v>
      </c>
      <c r="H2532" s="3">
        <v>41927</v>
      </c>
      <c r="I2532" s="2">
        <f t="shared" si="39"/>
        <v>1.0488</v>
      </c>
    </row>
    <row r="2533" spans="1:9">
      <c r="A2533" s="2" t="s">
        <v>1577</v>
      </c>
      <c r="B2533" s="2">
        <v>96073008</v>
      </c>
      <c r="C2533" s="2">
        <v>2.929E-2</v>
      </c>
      <c r="D2533" s="2">
        <v>3.0720000000000001E-2</v>
      </c>
      <c r="E2533" s="2" t="s">
        <v>24</v>
      </c>
      <c r="F2533" s="2">
        <v>4.8800000000000003E-2</v>
      </c>
      <c r="G2533" s="2" t="s">
        <v>25</v>
      </c>
      <c r="H2533" s="3">
        <v>41927</v>
      </c>
      <c r="I2533" s="2">
        <f t="shared" si="39"/>
        <v>1.0488</v>
      </c>
    </row>
    <row r="2534" spans="1:9">
      <c r="A2534" s="2" t="s">
        <v>1578</v>
      </c>
      <c r="B2534" s="2">
        <v>96072908</v>
      </c>
      <c r="C2534" s="2">
        <v>2.7539999999999999E-2</v>
      </c>
      <c r="D2534" s="2">
        <v>2.8629999999999999E-2</v>
      </c>
      <c r="E2534" s="2" t="s">
        <v>24</v>
      </c>
      <c r="F2534" s="2">
        <v>3.9600000000000003E-2</v>
      </c>
      <c r="G2534" s="2" t="s">
        <v>25</v>
      </c>
      <c r="H2534" s="3">
        <v>41927</v>
      </c>
      <c r="I2534" s="2">
        <f t="shared" si="39"/>
        <v>1.0396000000000001</v>
      </c>
    </row>
    <row r="2535" spans="1:9">
      <c r="A2535" s="2" t="s">
        <v>1578</v>
      </c>
      <c r="B2535" s="2">
        <v>96072916</v>
      </c>
      <c r="C2535" s="2">
        <v>2.0379999999999999E-2</v>
      </c>
      <c r="D2535" s="2">
        <v>2.12E-2</v>
      </c>
      <c r="E2535" s="2" t="s">
        <v>24</v>
      </c>
      <c r="F2535" s="2">
        <v>4.02E-2</v>
      </c>
      <c r="G2535" s="2" t="s">
        <v>25</v>
      </c>
      <c r="H2535" s="3">
        <v>41927</v>
      </c>
      <c r="I2535" s="2">
        <f t="shared" si="39"/>
        <v>1.0402</v>
      </c>
    </row>
    <row r="2536" spans="1:9">
      <c r="A2536" s="2" t="s">
        <v>1183</v>
      </c>
      <c r="B2536" s="2">
        <v>59011045101</v>
      </c>
      <c r="C2536" s="2">
        <v>0.53927999999999998</v>
      </c>
      <c r="D2536" s="2">
        <v>0.58782000000000001</v>
      </c>
      <c r="E2536" s="2" t="s">
        <v>24</v>
      </c>
      <c r="F2536" s="2">
        <v>0.09</v>
      </c>
      <c r="G2536" s="2" t="s">
        <v>25</v>
      </c>
      <c r="H2536" s="3">
        <v>41927</v>
      </c>
      <c r="I2536" s="2">
        <f t="shared" si="39"/>
        <v>1.0900000000000001</v>
      </c>
    </row>
    <row r="2537" spans="1:9">
      <c r="A2537" s="2" t="s">
        <v>1184</v>
      </c>
      <c r="B2537" s="2">
        <v>59011045401</v>
      </c>
      <c r="C2537" s="2">
        <v>1.79098</v>
      </c>
      <c r="D2537" s="2">
        <v>1.9522299999999999</v>
      </c>
      <c r="E2537" s="2" t="s">
        <v>24</v>
      </c>
      <c r="F2537" s="2">
        <v>0.09</v>
      </c>
      <c r="G2537" s="2" t="s">
        <v>25</v>
      </c>
      <c r="H2537" s="3">
        <v>41927</v>
      </c>
      <c r="I2537" s="2">
        <f t="shared" si="39"/>
        <v>1.0900000000000001</v>
      </c>
    </row>
    <row r="2538" spans="1:9">
      <c r="A2538" s="2" t="s">
        <v>1185</v>
      </c>
      <c r="B2538" s="2">
        <v>59011045810</v>
      </c>
      <c r="C2538" s="2">
        <v>3.41533</v>
      </c>
      <c r="D2538" s="2">
        <v>3.72268</v>
      </c>
      <c r="E2538" s="2" t="s">
        <v>24</v>
      </c>
      <c r="F2538" s="2">
        <v>0.09</v>
      </c>
      <c r="G2538" s="2" t="s">
        <v>25</v>
      </c>
      <c r="H2538" s="3">
        <v>41927</v>
      </c>
      <c r="I2538" s="2">
        <f t="shared" si="39"/>
        <v>1.0900000000000001</v>
      </c>
    </row>
    <row r="2539" spans="1:9">
      <c r="A2539" s="2" t="s">
        <v>762</v>
      </c>
      <c r="B2539" s="2">
        <v>65924005</v>
      </c>
      <c r="C2539" s="2">
        <v>24.469989999999999</v>
      </c>
      <c r="D2539" s="2">
        <v>26.79318</v>
      </c>
      <c r="E2539" s="2" t="s">
        <v>24</v>
      </c>
      <c r="F2539" s="2">
        <v>9.4899999999999998E-2</v>
      </c>
      <c r="G2539" s="2" t="s">
        <v>25</v>
      </c>
      <c r="H2539" s="3">
        <v>41927</v>
      </c>
      <c r="I2539" s="2">
        <f t="shared" si="39"/>
        <v>1.0949</v>
      </c>
    </row>
    <row r="2540" spans="1:9">
      <c r="A2540" s="2" t="s">
        <v>1188</v>
      </c>
      <c r="B2540" s="2">
        <v>78050315</v>
      </c>
      <c r="C2540" s="2">
        <v>11.0434</v>
      </c>
      <c r="D2540" s="2">
        <v>12.13659</v>
      </c>
      <c r="E2540" s="2" t="s">
        <v>24</v>
      </c>
      <c r="F2540" s="2">
        <v>9.9000000000000005E-2</v>
      </c>
      <c r="G2540" s="2" t="s">
        <v>25</v>
      </c>
      <c r="H2540" s="3">
        <v>41927</v>
      </c>
      <c r="I2540" s="2">
        <f t="shared" si="39"/>
        <v>1.099</v>
      </c>
    </row>
    <row r="2541" spans="1:9">
      <c r="A2541" s="2" t="s">
        <v>1189</v>
      </c>
      <c r="B2541" s="2">
        <v>78050115</v>
      </c>
      <c r="C2541" s="2">
        <v>11.094189999999999</v>
      </c>
      <c r="D2541" s="2">
        <v>12.192399999999999</v>
      </c>
      <c r="E2541" s="2" t="s">
        <v>24</v>
      </c>
      <c r="F2541" s="2">
        <v>9.9000000000000005E-2</v>
      </c>
      <c r="G2541" s="2" t="s">
        <v>25</v>
      </c>
      <c r="H2541" s="3">
        <v>41927</v>
      </c>
      <c r="I2541" s="2">
        <f t="shared" si="39"/>
        <v>1.099</v>
      </c>
    </row>
    <row r="2542" spans="1:9">
      <c r="A2542" s="2" t="s">
        <v>1190</v>
      </c>
      <c r="B2542" s="2">
        <v>78050215</v>
      </c>
      <c r="C2542" s="2">
        <v>11.14486</v>
      </c>
      <c r="D2542" s="2">
        <v>12.248089999999999</v>
      </c>
      <c r="E2542" s="2" t="s">
        <v>24</v>
      </c>
      <c r="F2542" s="2">
        <v>9.9000000000000005E-2</v>
      </c>
      <c r="G2542" s="2" t="s">
        <v>25</v>
      </c>
      <c r="H2542" s="3">
        <v>41927</v>
      </c>
      <c r="I2542" s="2">
        <f t="shared" si="39"/>
        <v>1.099</v>
      </c>
    </row>
    <row r="2543" spans="1:9">
      <c r="A2543" s="2" t="s">
        <v>787</v>
      </c>
      <c r="B2543" s="2">
        <v>65175007</v>
      </c>
      <c r="C2543" s="2">
        <v>98.966260000000005</v>
      </c>
      <c r="D2543" s="2">
        <v>103.90765</v>
      </c>
      <c r="E2543" s="2" t="s">
        <v>24</v>
      </c>
      <c r="F2543" s="2">
        <v>4.99E-2</v>
      </c>
      <c r="G2543" s="2" t="s">
        <v>25</v>
      </c>
      <c r="H2543" s="3">
        <v>41927</v>
      </c>
      <c r="I2543" s="2">
        <f t="shared" si="39"/>
        <v>1.0499000000000001</v>
      </c>
    </row>
    <row r="2544" spans="1:9">
      <c r="A2544" s="2" t="s">
        <v>1207</v>
      </c>
      <c r="B2544" s="2">
        <v>50458055401</v>
      </c>
      <c r="C2544" s="2">
        <v>23.399249999999999</v>
      </c>
      <c r="D2544" s="2">
        <v>25.716010000000001</v>
      </c>
      <c r="E2544" s="2" t="s">
        <v>24</v>
      </c>
      <c r="F2544" s="2">
        <v>9.9000000000000005E-2</v>
      </c>
      <c r="G2544" s="2" t="s">
        <v>25</v>
      </c>
      <c r="H2544" s="3">
        <v>41927</v>
      </c>
      <c r="I2544" s="2">
        <f t="shared" si="39"/>
        <v>1.099</v>
      </c>
    </row>
    <row r="2545" spans="1:9">
      <c r="A2545" s="2" t="s">
        <v>1208</v>
      </c>
      <c r="B2545" s="2">
        <v>50458055001</v>
      </c>
      <c r="C2545" s="2">
        <v>23.51606</v>
      </c>
      <c r="D2545" s="2">
        <v>25.844380000000001</v>
      </c>
      <c r="E2545" s="2" t="s">
        <v>24</v>
      </c>
      <c r="F2545" s="2">
        <v>9.9000000000000005E-2</v>
      </c>
      <c r="G2545" s="2" t="s">
        <v>25</v>
      </c>
      <c r="H2545" s="3">
        <v>41927</v>
      </c>
      <c r="I2545" s="2">
        <f t="shared" si="39"/>
        <v>1.099</v>
      </c>
    </row>
    <row r="2546" spans="1:9">
      <c r="A2546" s="2" t="s">
        <v>1209</v>
      </c>
      <c r="B2546" s="2">
        <v>50458055101</v>
      </c>
      <c r="C2546" s="2">
        <v>23.712479999999999</v>
      </c>
      <c r="D2546" s="2">
        <v>26.06025</v>
      </c>
      <c r="E2546" s="2" t="s">
        <v>24</v>
      </c>
      <c r="F2546" s="2">
        <v>9.9000000000000005E-2</v>
      </c>
      <c r="G2546" s="2" t="s">
        <v>25</v>
      </c>
      <c r="H2546" s="3">
        <v>41927</v>
      </c>
      <c r="I2546" s="2">
        <f t="shared" si="39"/>
        <v>1.099</v>
      </c>
    </row>
    <row r="2547" spans="1:9">
      <c r="A2547" s="2" t="s">
        <v>1210</v>
      </c>
      <c r="B2547" s="2">
        <v>50458055201</v>
      </c>
      <c r="C2547" s="2">
        <v>35.483989999999999</v>
      </c>
      <c r="D2547" s="2">
        <v>38.99691</v>
      </c>
      <c r="E2547" s="2" t="s">
        <v>24</v>
      </c>
      <c r="F2547" s="2">
        <v>9.9000000000000005E-2</v>
      </c>
      <c r="G2547" s="2" t="s">
        <v>25</v>
      </c>
      <c r="H2547" s="3">
        <v>41927</v>
      </c>
      <c r="I2547" s="2">
        <f t="shared" si="39"/>
        <v>1.099</v>
      </c>
    </row>
    <row r="2548" spans="1:9">
      <c r="A2548" s="2" t="s">
        <v>846</v>
      </c>
      <c r="B2548" s="2">
        <v>65000603</v>
      </c>
      <c r="C2548" s="2">
        <v>34.758809999999997</v>
      </c>
      <c r="D2548" s="2">
        <v>37.190890000000003</v>
      </c>
      <c r="E2548" s="2" t="s">
        <v>24</v>
      </c>
      <c r="F2548" s="2">
        <v>7.0000000000000007E-2</v>
      </c>
      <c r="G2548" s="2" t="s">
        <v>25</v>
      </c>
      <c r="H2548" s="3">
        <v>41927</v>
      </c>
      <c r="I2548" s="2">
        <f t="shared" si="39"/>
        <v>1.07</v>
      </c>
    </row>
    <row r="2549" spans="1:9">
      <c r="A2549" s="2" t="s">
        <v>1223</v>
      </c>
      <c r="B2549" s="2">
        <v>59011026310</v>
      </c>
      <c r="C2549" s="2">
        <v>11.805440000000001</v>
      </c>
      <c r="D2549" s="2">
        <v>12.74987</v>
      </c>
      <c r="E2549" s="2" t="s">
        <v>24</v>
      </c>
      <c r="F2549" s="2">
        <v>0.08</v>
      </c>
      <c r="G2549" s="2" t="s">
        <v>25</v>
      </c>
      <c r="H2549" s="3">
        <v>41927</v>
      </c>
      <c r="I2549" s="2">
        <f t="shared" si="39"/>
        <v>1.08</v>
      </c>
    </row>
    <row r="2550" spans="1:9">
      <c r="A2550" s="2" t="s">
        <v>1224</v>
      </c>
      <c r="B2550" s="2">
        <v>59011026210</v>
      </c>
      <c r="C2550" s="2">
        <v>8.0460999999999991</v>
      </c>
      <c r="D2550" s="2">
        <v>8.6897800000000007</v>
      </c>
      <c r="E2550" s="2" t="s">
        <v>24</v>
      </c>
      <c r="F2550" s="2">
        <v>0.08</v>
      </c>
      <c r="G2550" s="2" t="s">
        <v>25</v>
      </c>
      <c r="H2550" s="3">
        <v>41927</v>
      </c>
      <c r="I2550" s="2">
        <f t="shared" si="39"/>
        <v>1.08</v>
      </c>
    </row>
    <row r="2551" spans="1:9">
      <c r="A2551" s="2" t="s">
        <v>1225</v>
      </c>
      <c r="B2551" s="2">
        <v>59011026125</v>
      </c>
      <c r="C2551" s="2">
        <v>4.1550900000000004</v>
      </c>
      <c r="D2551" s="2">
        <v>4.4875400000000001</v>
      </c>
      <c r="E2551" s="2" t="s">
        <v>24</v>
      </c>
      <c r="F2551" s="2">
        <v>0.08</v>
      </c>
      <c r="G2551" s="2" t="s">
        <v>25</v>
      </c>
      <c r="H2551" s="3">
        <v>41927</v>
      </c>
      <c r="I2551" s="2">
        <f t="shared" si="39"/>
        <v>1.08</v>
      </c>
    </row>
    <row r="2552" spans="1:9">
      <c r="A2552" s="2" t="s">
        <v>853</v>
      </c>
      <c r="B2552" s="2">
        <v>65000203</v>
      </c>
      <c r="C2552" s="2">
        <v>55.979410000000001</v>
      </c>
      <c r="D2552" s="2">
        <v>58.774459999999998</v>
      </c>
      <c r="E2552" s="2" t="s">
        <v>24</v>
      </c>
      <c r="F2552" s="2">
        <v>4.99E-2</v>
      </c>
      <c r="G2552" s="2" t="s">
        <v>25</v>
      </c>
      <c r="H2552" s="3">
        <v>41927</v>
      </c>
      <c r="I2552" s="2">
        <f t="shared" si="39"/>
        <v>1.0499000000000001</v>
      </c>
    </row>
    <row r="2553" spans="1:9">
      <c r="A2553" s="2" t="s">
        <v>1230</v>
      </c>
      <c r="B2553" s="2">
        <v>50458084002</v>
      </c>
      <c r="C2553" s="2">
        <v>3.9666700000000001</v>
      </c>
      <c r="D2553" s="2">
        <v>4.1610800000000001</v>
      </c>
      <c r="E2553" s="2" t="s">
        <v>24</v>
      </c>
      <c r="F2553" s="2">
        <v>4.9000000000000002E-2</v>
      </c>
      <c r="G2553" s="2" t="s">
        <v>25</v>
      </c>
      <c r="H2553" s="3">
        <v>41927</v>
      </c>
      <c r="I2553" s="2">
        <f t="shared" si="39"/>
        <v>1.0489999999999999</v>
      </c>
    </row>
    <row r="2554" spans="1:9">
      <c r="A2554" s="2" t="s">
        <v>1231</v>
      </c>
      <c r="B2554" s="2">
        <v>50458082002</v>
      </c>
      <c r="C2554" s="2">
        <v>2.5495000000000001</v>
      </c>
      <c r="D2554" s="2">
        <v>2.67442</v>
      </c>
      <c r="E2554" s="2" t="s">
        <v>24</v>
      </c>
      <c r="F2554" s="2">
        <v>4.9000000000000002E-2</v>
      </c>
      <c r="G2554" s="2" t="s">
        <v>25</v>
      </c>
      <c r="H2554" s="3">
        <v>41927</v>
      </c>
      <c r="I2554" s="2">
        <f t="shared" si="39"/>
        <v>1.0489999999999999</v>
      </c>
    </row>
    <row r="2555" spans="1:9">
      <c r="A2555" s="2" t="s">
        <v>1232</v>
      </c>
      <c r="B2555" s="2">
        <v>50458083002</v>
      </c>
      <c r="C2555" s="2">
        <v>2.9724499999999998</v>
      </c>
      <c r="D2555" s="2">
        <v>3.1181000000000001</v>
      </c>
      <c r="E2555" s="2" t="s">
        <v>24</v>
      </c>
      <c r="F2555" s="2">
        <v>4.9000000000000002E-2</v>
      </c>
      <c r="G2555" s="2" t="s">
        <v>25</v>
      </c>
      <c r="H2555" s="3">
        <v>41927</v>
      </c>
      <c r="I2555" s="2">
        <f t="shared" si="39"/>
        <v>1.0489999999999999</v>
      </c>
    </row>
    <row r="2556" spans="1:9">
      <c r="A2556" s="2" t="s">
        <v>1233</v>
      </c>
      <c r="B2556" s="2">
        <v>50458086101</v>
      </c>
      <c r="C2556" s="2">
        <v>5.0627599999999999</v>
      </c>
      <c r="D2556" s="2">
        <v>5.31088</v>
      </c>
      <c r="E2556" s="2" t="s">
        <v>24</v>
      </c>
      <c r="F2556" s="2">
        <v>4.9000000000000002E-2</v>
      </c>
      <c r="G2556" s="2" t="s">
        <v>25</v>
      </c>
      <c r="H2556" s="3">
        <v>41927</v>
      </c>
      <c r="I2556" s="2">
        <f t="shared" si="39"/>
        <v>1.0489999999999999</v>
      </c>
    </row>
    <row r="2557" spans="1:9">
      <c r="A2557" s="2" t="s">
        <v>1234</v>
      </c>
      <c r="B2557" s="2">
        <v>50458086201</v>
      </c>
      <c r="C2557" s="2">
        <v>6.5309799999999996</v>
      </c>
      <c r="D2557" s="2">
        <v>6.851</v>
      </c>
      <c r="E2557" s="2" t="s">
        <v>24</v>
      </c>
      <c r="F2557" s="2">
        <v>4.9000000000000002E-2</v>
      </c>
      <c r="G2557" s="2" t="s">
        <v>25</v>
      </c>
      <c r="H2557" s="3">
        <v>41927</v>
      </c>
      <c r="I2557" s="2">
        <f t="shared" si="39"/>
        <v>1.0489999999999999</v>
      </c>
    </row>
    <row r="2558" spans="1:9">
      <c r="A2558" s="2" t="s">
        <v>1235</v>
      </c>
      <c r="B2558" s="2">
        <v>50458086301</v>
      </c>
      <c r="C2558" s="2">
        <v>8.3596000000000004</v>
      </c>
      <c r="D2558" s="2">
        <v>8.7692200000000007</v>
      </c>
      <c r="E2558" s="2" t="s">
        <v>24</v>
      </c>
      <c r="F2558" s="2">
        <v>4.9000000000000002E-2</v>
      </c>
      <c r="G2558" s="2" t="s">
        <v>25</v>
      </c>
      <c r="H2558" s="3">
        <v>41927</v>
      </c>
      <c r="I2558" s="2">
        <f t="shared" si="39"/>
        <v>1.0489999999999999</v>
      </c>
    </row>
    <row r="2559" spans="1:9">
      <c r="A2559" s="2" t="s">
        <v>1236</v>
      </c>
      <c r="B2559" s="2">
        <v>50458086401</v>
      </c>
      <c r="C2559" s="2">
        <v>8.3255700000000008</v>
      </c>
      <c r="D2559" s="2">
        <v>8.73353</v>
      </c>
      <c r="E2559" s="2" t="s">
        <v>24</v>
      </c>
      <c r="F2559" s="2">
        <v>4.9000000000000002E-2</v>
      </c>
      <c r="G2559" s="2" t="s">
        <v>25</v>
      </c>
      <c r="H2559" s="3">
        <v>41927</v>
      </c>
      <c r="I2559" s="2">
        <f t="shared" si="39"/>
        <v>1.0489999999999999</v>
      </c>
    </row>
    <row r="2560" spans="1:9">
      <c r="A2560" s="2" t="s">
        <v>1237</v>
      </c>
      <c r="B2560" s="2">
        <v>50458086001</v>
      </c>
      <c r="C2560" s="2">
        <v>2.7775799999999999</v>
      </c>
      <c r="D2560" s="2">
        <v>2.91371</v>
      </c>
      <c r="E2560" s="2" t="s">
        <v>24</v>
      </c>
      <c r="F2560" s="2">
        <v>4.9000000000000002E-2</v>
      </c>
      <c r="G2560" s="2" t="s">
        <v>25</v>
      </c>
      <c r="H2560" s="3">
        <v>41927</v>
      </c>
      <c r="I2560" s="2">
        <f t="shared" si="39"/>
        <v>1.0489999999999999</v>
      </c>
    </row>
    <row r="2561" spans="1:9">
      <c r="A2561" s="2" t="s">
        <v>868</v>
      </c>
      <c r="B2561" s="2">
        <v>65027225</v>
      </c>
      <c r="C2561" s="2">
        <v>53.016860000000001</v>
      </c>
      <c r="D2561" s="2">
        <v>54.606839999999998</v>
      </c>
      <c r="E2561" s="2" t="s">
        <v>24</v>
      </c>
      <c r="F2561" s="2">
        <v>0.03</v>
      </c>
      <c r="G2561" s="2" t="s">
        <v>25</v>
      </c>
      <c r="H2561" s="3">
        <v>41927</v>
      </c>
      <c r="I2561" s="2">
        <f t="shared" si="39"/>
        <v>1.03</v>
      </c>
    </row>
    <row r="2562" spans="1:9">
      <c r="A2562" s="2" t="s">
        <v>1472</v>
      </c>
      <c r="B2562" s="2">
        <v>65033230</v>
      </c>
      <c r="C2562" s="2">
        <v>7.2478499999999997</v>
      </c>
      <c r="D2562" s="2">
        <v>7.9726299999999997</v>
      </c>
      <c r="E2562" s="2" t="s">
        <v>24</v>
      </c>
      <c r="F2562" s="2">
        <v>0.1</v>
      </c>
      <c r="G2562" s="2" t="s">
        <v>25</v>
      </c>
      <c r="H2562" s="3">
        <v>41927</v>
      </c>
      <c r="I2562" s="2">
        <f t="shared" si="39"/>
        <v>1.1000000000000001</v>
      </c>
    </row>
    <row r="2563" spans="1:9">
      <c r="A2563" s="2" t="s">
        <v>870</v>
      </c>
      <c r="B2563" s="2">
        <v>65027105</v>
      </c>
      <c r="C2563" s="2">
        <v>29.456309999999998</v>
      </c>
      <c r="D2563" s="2">
        <v>36.627740000000003</v>
      </c>
      <c r="E2563" s="2" t="s">
        <v>24</v>
      </c>
      <c r="F2563" s="2">
        <v>0.24349999999999999</v>
      </c>
      <c r="G2563" s="2" t="s">
        <v>25</v>
      </c>
      <c r="H2563" s="3">
        <v>41927</v>
      </c>
      <c r="I2563" s="2">
        <f t="shared" ref="I2563:I2626" si="40">1+F2563</f>
        <v>1.2435</v>
      </c>
    </row>
    <row r="2564" spans="1:9">
      <c r="A2564" s="2" t="s">
        <v>1248</v>
      </c>
      <c r="B2564" s="2">
        <v>64764054311</v>
      </c>
      <c r="C2564" s="2">
        <v>9.0015499999999999</v>
      </c>
      <c r="D2564" s="2">
        <v>9.8927099999999992</v>
      </c>
      <c r="E2564" s="2" t="s">
        <v>24</v>
      </c>
      <c r="F2564" s="2">
        <v>9.9000000000000005E-2</v>
      </c>
      <c r="G2564" s="2" t="s">
        <v>25</v>
      </c>
      <c r="H2564" s="3">
        <v>41927</v>
      </c>
      <c r="I2564" s="2">
        <f t="shared" si="40"/>
        <v>1.099</v>
      </c>
    </row>
    <row r="2565" spans="1:9">
      <c r="A2565" s="2" t="s">
        <v>1249</v>
      </c>
      <c r="B2565" s="2">
        <v>64764054411</v>
      </c>
      <c r="C2565" s="2">
        <v>8.9407200000000007</v>
      </c>
      <c r="D2565" s="2">
        <v>9.8258500000000009</v>
      </c>
      <c r="E2565" s="2" t="s">
        <v>24</v>
      </c>
      <c r="F2565" s="2">
        <v>9.9000000000000005E-2</v>
      </c>
      <c r="G2565" s="2" t="s">
        <v>25</v>
      </c>
      <c r="H2565" s="3">
        <v>41927</v>
      </c>
      <c r="I2565" s="2">
        <f t="shared" si="40"/>
        <v>1.099</v>
      </c>
    </row>
    <row r="2566" spans="1:9">
      <c r="A2566" s="2" t="s">
        <v>1579</v>
      </c>
      <c r="B2566" s="2">
        <v>64764054130</v>
      </c>
      <c r="C2566" s="2">
        <v>9.0641999999999996</v>
      </c>
      <c r="D2566" s="2">
        <v>9.9615600000000004</v>
      </c>
      <c r="E2566" s="2" t="s">
        <v>24</v>
      </c>
      <c r="F2566" s="2">
        <v>9.9000000000000005E-2</v>
      </c>
      <c r="G2566" s="2" t="s">
        <v>25</v>
      </c>
      <c r="H2566" s="3">
        <v>41927</v>
      </c>
      <c r="I2566" s="2">
        <f t="shared" si="40"/>
        <v>1.099</v>
      </c>
    </row>
    <row r="2567" spans="1:9">
      <c r="A2567" s="2" t="s">
        <v>1250</v>
      </c>
      <c r="B2567" s="2">
        <v>64764004613</v>
      </c>
      <c r="C2567" s="2">
        <v>9.0194700000000001</v>
      </c>
      <c r="D2567" s="2">
        <v>9.9123999999999999</v>
      </c>
      <c r="E2567" s="2" t="s">
        <v>24</v>
      </c>
      <c r="F2567" s="2">
        <v>9.9000000000000005E-2</v>
      </c>
      <c r="G2567" s="2" t="s">
        <v>25</v>
      </c>
      <c r="H2567" s="3">
        <v>41927</v>
      </c>
      <c r="I2567" s="2">
        <f t="shared" si="40"/>
        <v>1.099</v>
      </c>
    </row>
    <row r="2568" spans="1:9">
      <c r="A2568" s="2" t="s">
        <v>1251</v>
      </c>
      <c r="B2568" s="2">
        <v>64764070201</v>
      </c>
      <c r="C2568" s="2">
        <v>5.5620900000000004</v>
      </c>
      <c r="D2568" s="2">
        <v>6.1127399999999996</v>
      </c>
      <c r="E2568" s="2" t="s">
        <v>24</v>
      </c>
      <c r="F2568" s="2">
        <v>9.9000000000000005E-2</v>
      </c>
      <c r="G2568" s="2" t="s">
        <v>25</v>
      </c>
      <c r="H2568" s="3">
        <v>41927</v>
      </c>
      <c r="I2568" s="2">
        <f t="shared" si="40"/>
        <v>1.099</v>
      </c>
    </row>
    <row r="2569" spans="1:9">
      <c r="A2569" s="2" t="s">
        <v>552</v>
      </c>
      <c r="B2569" s="2">
        <v>642301030</v>
      </c>
      <c r="C2569" s="2">
        <v>2.4710399999999999</v>
      </c>
      <c r="D2569" s="2">
        <v>2.7183199999999998</v>
      </c>
      <c r="E2569" s="2" t="s">
        <v>24</v>
      </c>
      <c r="F2569" s="2">
        <v>0.10009999999999999</v>
      </c>
      <c r="G2569" s="2" t="s">
        <v>25</v>
      </c>
      <c r="H2569" s="3">
        <v>41927</v>
      </c>
      <c r="I2569" s="2">
        <f t="shared" si="40"/>
        <v>1.1001000000000001</v>
      </c>
    </row>
    <row r="2570" spans="1:9">
      <c r="A2570" s="2" t="s">
        <v>1580</v>
      </c>
      <c r="B2570" s="2">
        <v>44087002203</v>
      </c>
      <c r="C2570" s="2">
        <v>763.54398000000003</v>
      </c>
      <c r="D2570" s="2">
        <v>816.99206000000004</v>
      </c>
      <c r="E2570" s="2" t="s">
        <v>24</v>
      </c>
      <c r="F2570" s="2">
        <v>7.0000000000000007E-2</v>
      </c>
      <c r="G2570" s="2" t="s">
        <v>25</v>
      </c>
      <c r="H2570" s="3">
        <v>41927</v>
      </c>
      <c r="I2570" s="2">
        <f t="shared" si="40"/>
        <v>1.07</v>
      </c>
    </row>
    <row r="2571" spans="1:9">
      <c r="A2571" s="2" t="s">
        <v>188</v>
      </c>
      <c r="B2571" s="2">
        <v>44087004403</v>
      </c>
      <c r="C2571" s="2">
        <v>776.54867000000002</v>
      </c>
      <c r="D2571" s="2">
        <v>830.90707999999995</v>
      </c>
      <c r="E2571" s="2" t="s">
        <v>24</v>
      </c>
      <c r="F2571" s="2">
        <v>7.0000000000000007E-2</v>
      </c>
      <c r="G2571" s="2" t="s">
        <v>25</v>
      </c>
      <c r="H2571" s="3">
        <v>41927</v>
      </c>
      <c r="I2571" s="2">
        <f t="shared" si="40"/>
        <v>1.07</v>
      </c>
    </row>
    <row r="2572" spans="1:9">
      <c r="A2572" s="2" t="s">
        <v>1256</v>
      </c>
      <c r="B2572" s="2">
        <v>64764080510</v>
      </c>
      <c r="C2572" s="2">
        <v>7.4540300000000004</v>
      </c>
      <c r="D2572" s="2">
        <v>8.1918299999999995</v>
      </c>
      <c r="E2572" s="2" t="s">
        <v>24</v>
      </c>
      <c r="F2572" s="2">
        <v>9.9000000000000005E-2</v>
      </c>
      <c r="G2572" s="2" t="s">
        <v>25</v>
      </c>
      <c r="H2572" s="3">
        <v>41927</v>
      </c>
      <c r="I2572" s="2">
        <f t="shared" si="40"/>
        <v>1.099</v>
      </c>
    </row>
    <row r="2573" spans="1:9">
      <c r="A2573" s="2" t="s">
        <v>906</v>
      </c>
      <c r="B2573" s="2">
        <v>78034161</v>
      </c>
      <c r="C2573" s="2">
        <v>2686.5194799999999</v>
      </c>
      <c r="D2573" s="2">
        <v>2713.3846800000001</v>
      </c>
      <c r="E2573" s="2" t="s">
        <v>24</v>
      </c>
      <c r="F2573" s="2">
        <v>0.01</v>
      </c>
      <c r="G2573" s="2" t="s">
        <v>25</v>
      </c>
      <c r="H2573" s="3">
        <v>41927</v>
      </c>
      <c r="I2573" s="2">
        <f t="shared" si="40"/>
        <v>1.01</v>
      </c>
    </row>
    <row r="2574" spans="1:9">
      <c r="A2574" s="2" t="s">
        <v>1474</v>
      </c>
      <c r="B2574" s="2">
        <v>78034261</v>
      </c>
      <c r="C2574" s="2">
        <v>3976.1988200000001</v>
      </c>
      <c r="D2574" s="2">
        <v>4015.96081</v>
      </c>
      <c r="E2574" s="2" t="s">
        <v>24</v>
      </c>
      <c r="F2574" s="2">
        <v>0.01</v>
      </c>
      <c r="G2574" s="2" t="s">
        <v>25</v>
      </c>
      <c r="H2574" s="3">
        <v>41927</v>
      </c>
      <c r="I2574" s="2">
        <f t="shared" si="40"/>
        <v>1.01</v>
      </c>
    </row>
    <row r="2575" spans="1:9">
      <c r="A2575" s="2" t="s">
        <v>564</v>
      </c>
      <c r="B2575" s="2">
        <v>642007530</v>
      </c>
      <c r="C2575" s="2">
        <v>1.2422800000000001</v>
      </c>
      <c r="D2575" s="2">
        <v>1.36646</v>
      </c>
      <c r="E2575" s="2" t="s">
        <v>24</v>
      </c>
      <c r="F2575" s="2">
        <v>0.1</v>
      </c>
      <c r="G2575" s="2" t="s">
        <v>25</v>
      </c>
      <c r="H2575" s="3">
        <v>41927</v>
      </c>
      <c r="I2575" s="2">
        <f t="shared" si="40"/>
        <v>1.1000000000000001</v>
      </c>
    </row>
    <row r="2576" spans="1:9">
      <c r="A2576" s="2" t="s">
        <v>908</v>
      </c>
      <c r="B2576" s="2">
        <v>65414727</v>
      </c>
      <c r="C2576" s="2">
        <v>11.26155</v>
      </c>
      <c r="D2576" s="2">
        <v>12.33432</v>
      </c>
      <c r="E2576" s="2" t="s">
        <v>24</v>
      </c>
      <c r="F2576" s="2">
        <v>9.5299999999999996E-2</v>
      </c>
      <c r="G2576" s="2" t="s">
        <v>25</v>
      </c>
      <c r="H2576" s="3">
        <v>41927</v>
      </c>
      <c r="I2576" s="2">
        <f t="shared" si="40"/>
        <v>1.0952999999999999</v>
      </c>
    </row>
    <row r="2577" spans="1:9">
      <c r="A2577" s="2" t="s">
        <v>1287</v>
      </c>
      <c r="B2577" s="2">
        <v>65065205</v>
      </c>
      <c r="C2577" s="2">
        <v>24.817170000000001</v>
      </c>
      <c r="D2577" s="2">
        <v>26.92464</v>
      </c>
      <c r="E2577" s="2" t="s">
        <v>24</v>
      </c>
      <c r="F2577" s="2">
        <v>8.4900000000000003E-2</v>
      </c>
      <c r="G2577" s="2" t="s">
        <v>25</v>
      </c>
      <c r="H2577" s="3">
        <v>41927</v>
      </c>
      <c r="I2577" s="2">
        <f t="shared" si="40"/>
        <v>1.0849</v>
      </c>
    </row>
    <row r="2578" spans="1:9">
      <c r="A2578" s="2" t="s">
        <v>1288</v>
      </c>
      <c r="B2578" s="2">
        <v>65026005</v>
      </c>
      <c r="C2578" s="2">
        <v>41.340780000000002</v>
      </c>
      <c r="D2578" s="2">
        <v>45.058140000000002</v>
      </c>
      <c r="E2578" s="2" t="s">
        <v>24</v>
      </c>
      <c r="F2578" s="2">
        <v>8.9899999999999994E-2</v>
      </c>
      <c r="G2578" s="2" t="s">
        <v>25</v>
      </c>
      <c r="H2578" s="3">
        <v>41927</v>
      </c>
      <c r="I2578" s="2">
        <f t="shared" si="40"/>
        <v>1.0899000000000001</v>
      </c>
    </row>
    <row r="2579" spans="1:9">
      <c r="A2579" s="2" t="s">
        <v>1288</v>
      </c>
      <c r="B2579" s="2">
        <v>65026025</v>
      </c>
      <c r="C2579" s="2">
        <v>41.25394</v>
      </c>
      <c r="D2579" s="2">
        <v>44.961840000000002</v>
      </c>
      <c r="E2579" s="2" t="s">
        <v>24</v>
      </c>
      <c r="F2579" s="2">
        <v>8.9899999999999994E-2</v>
      </c>
      <c r="G2579" s="2" t="s">
        <v>25</v>
      </c>
      <c r="H2579" s="3">
        <v>41927</v>
      </c>
      <c r="I2579" s="2">
        <f t="shared" si="40"/>
        <v>1.0899000000000001</v>
      </c>
    </row>
    <row r="2580" spans="1:9">
      <c r="A2580" s="2" t="s">
        <v>1581</v>
      </c>
      <c r="B2580" s="2">
        <v>65062707</v>
      </c>
      <c r="C2580" s="2">
        <v>9.4079999999999995</v>
      </c>
      <c r="D2580" s="2">
        <v>13.207610000000001</v>
      </c>
      <c r="E2580" s="2" t="s">
        <v>24</v>
      </c>
      <c r="F2580" s="2">
        <v>0.40389999999999998</v>
      </c>
      <c r="G2580" s="2" t="s">
        <v>25</v>
      </c>
      <c r="H2580" s="3">
        <v>41927</v>
      </c>
      <c r="I2580" s="2">
        <f t="shared" si="40"/>
        <v>1.4038999999999999</v>
      </c>
    </row>
    <row r="2581" spans="1:9">
      <c r="A2581" s="2" t="s">
        <v>955</v>
      </c>
      <c r="B2581" s="2">
        <v>65401303</v>
      </c>
      <c r="C2581" s="2">
        <v>34.56427</v>
      </c>
      <c r="D2581" s="2">
        <v>37.683</v>
      </c>
      <c r="E2581" s="2" t="s">
        <v>24</v>
      </c>
      <c r="F2581" s="2">
        <v>9.0200000000000002E-2</v>
      </c>
      <c r="G2581" s="2" t="s">
        <v>25</v>
      </c>
      <c r="H2581" s="3">
        <v>41927</v>
      </c>
      <c r="I2581" s="2">
        <f t="shared" si="40"/>
        <v>1.0902000000000001</v>
      </c>
    </row>
    <row r="2582" spans="1:9">
      <c r="A2582" s="2" t="s">
        <v>643</v>
      </c>
      <c r="B2582" s="2">
        <v>642007912</v>
      </c>
      <c r="C2582" s="2">
        <v>2.1706500000000002</v>
      </c>
      <c r="D2582" s="2">
        <v>2.6047699999999998</v>
      </c>
      <c r="E2582" s="2" t="s">
        <v>24</v>
      </c>
      <c r="F2582" s="2">
        <v>0.2</v>
      </c>
      <c r="G2582" s="2" t="s">
        <v>25</v>
      </c>
      <c r="H2582" s="3">
        <v>41927</v>
      </c>
      <c r="I2582" s="2">
        <f t="shared" si="40"/>
        <v>1.2</v>
      </c>
    </row>
    <row r="2583" spans="1:9">
      <c r="A2583" s="2" t="s">
        <v>645</v>
      </c>
      <c r="B2583" s="2">
        <v>642007030</v>
      </c>
      <c r="C2583" s="2">
        <v>2.4710399999999999</v>
      </c>
      <c r="D2583" s="2">
        <v>2.7183199999999998</v>
      </c>
      <c r="E2583" s="2" t="s">
        <v>24</v>
      </c>
      <c r="F2583" s="2">
        <v>0.10009999999999999</v>
      </c>
      <c r="G2583" s="2" t="s">
        <v>25</v>
      </c>
      <c r="H2583" s="3">
        <v>41927</v>
      </c>
      <c r="I2583" s="2">
        <f t="shared" si="40"/>
        <v>1.1001000000000001</v>
      </c>
    </row>
    <row r="2584" spans="1:9">
      <c r="A2584" s="2" t="s">
        <v>105</v>
      </c>
      <c r="B2584" s="2">
        <v>63717087616</v>
      </c>
      <c r="C2584" s="2">
        <v>0.95562999999999998</v>
      </c>
      <c r="D2584" s="2">
        <v>1.0464199999999999</v>
      </c>
      <c r="E2584" s="2" t="s">
        <v>24</v>
      </c>
      <c r="F2584" s="2">
        <v>9.5000000000000001E-2</v>
      </c>
      <c r="G2584" s="2" t="s">
        <v>25</v>
      </c>
      <c r="H2584" s="3">
        <v>41927</v>
      </c>
      <c r="I2584" s="2">
        <f t="shared" si="40"/>
        <v>1.095</v>
      </c>
    </row>
    <row r="2585" spans="1:9">
      <c r="A2585" s="2" t="s">
        <v>1582</v>
      </c>
      <c r="B2585" s="2">
        <v>24581030</v>
      </c>
      <c r="C2585" s="2">
        <v>10.835039999999999</v>
      </c>
      <c r="D2585" s="2">
        <v>16.252559999999999</v>
      </c>
      <c r="E2585" s="2" t="s">
        <v>24</v>
      </c>
      <c r="F2585" s="2">
        <v>0.5</v>
      </c>
      <c r="G2585" s="2" t="s">
        <v>25</v>
      </c>
      <c r="H2585" s="3">
        <v>41934</v>
      </c>
      <c r="I2585" s="2">
        <f t="shared" si="40"/>
        <v>1.5</v>
      </c>
    </row>
    <row r="2586" spans="1:9">
      <c r="A2586" s="2" t="s">
        <v>1583</v>
      </c>
      <c r="B2586" s="2">
        <v>24581130</v>
      </c>
      <c r="C2586" s="2">
        <v>14.27267</v>
      </c>
      <c r="D2586" s="2">
        <v>21.40915</v>
      </c>
      <c r="E2586" s="2" t="s">
        <v>24</v>
      </c>
      <c r="F2586" s="2">
        <v>0.5</v>
      </c>
      <c r="G2586" s="2" t="s">
        <v>25</v>
      </c>
      <c r="H2586" s="3">
        <v>41934</v>
      </c>
      <c r="I2586" s="2">
        <f t="shared" si="40"/>
        <v>1.5</v>
      </c>
    </row>
    <row r="2587" spans="1:9">
      <c r="A2587" s="2" t="s">
        <v>1584</v>
      </c>
      <c r="B2587" s="2">
        <v>24581230</v>
      </c>
      <c r="C2587" s="2">
        <v>32.621279999999999</v>
      </c>
      <c r="D2587" s="2">
        <v>48.931919999999998</v>
      </c>
      <c r="E2587" s="2" t="s">
        <v>24</v>
      </c>
      <c r="F2587" s="2">
        <v>0.5</v>
      </c>
      <c r="G2587" s="2" t="s">
        <v>25</v>
      </c>
      <c r="H2587" s="3">
        <v>41934</v>
      </c>
      <c r="I2587" s="2">
        <f t="shared" si="40"/>
        <v>1.5</v>
      </c>
    </row>
    <row r="2588" spans="1:9">
      <c r="A2588" s="2" t="s">
        <v>1152</v>
      </c>
      <c r="B2588" s="2">
        <v>3085222</v>
      </c>
      <c r="C2588" s="2">
        <v>294.15519</v>
      </c>
      <c r="D2588" s="2">
        <v>308.56880000000001</v>
      </c>
      <c r="E2588" s="2" t="s">
        <v>24</v>
      </c>
      <c r="F2588" s="2">
        <v>4.9000000000000002E-2</v>
      </c>
      <c r="G2588" s="2" t="s">
        <v>25</v>
      </c>
      <c r="H2588" s="3">
        <v>41934</v>
      </c>
      <c r="I2588" s="2">
        <f t="shared" si="40"/>
        <v>1.0489999999999999</v>
      </c>
    </row>
    <row r="2589" spans="1:9">
      <c r="A2589" s="2" t="s">
        <v>1153</v>
      </c>
      <c r="B2589" s="2">
        <v>3052811</v>
      </c>
      <c r="C2589" s="2">
        <v>164.11524</v>
      </c>
      <c r="D2589" s="2">
        <v>172.15689</v>
      </c>
      <c r="E2589" s="2" t="s">
        <v>24</v>
      </c>
      <c r="F2589" s="2">
        <v>4.9000000000000002E-2</v>
      </c>
      <c r="G2589" s="2" t="s">
        <v>25</v>
      </c>
      <c r="H2589" s="3">
        <v>41934</v>
      </c>
      <c r="I2589" s="2">
        <f t="shared" si="40"/>
        <v>1.0489999999999999</v>
      </c>
    </row>
    <row r="2590" spans="1:9">
      <c r="A2590" s="2" t="s">
        <v>1055</v>
      </c>
      <c r="B2590" s="2">
        <v>62856068010</v>
      </c>
      <c r="C2590" s="2">
        <v>6.3763500000000004</v>
      </c>
      <c r="D2590" s="2">
        <v>7.3327999999999998</v>
      </c>
      <c r="E2590" s="2" t="s">
        <v>24</v>
      </c>
      <c r="F2590" s="2">
        <v>0.15</v>
      </c>
      <c r="G2590" s="2" t="s">
        <v>25</v>
      </c>
      <c r="H2590" s="3">
        <v>41934</v>
      </c>
      <c r="I2590" s="2">
        <f t="shared" si="40"/>
        <v>1.1499999999999999</v>
      </c>
    </row>
    <row r="2591" spans="1:9">
      <c r="A2591" s="2" t="s">
        <v>1056</v>
      </c>
      <c r="B2591" s="2">
        <v>62856068110</v>
      </c>
      <c r="C2591" s="2">
        <v>1.62999</v>
      </c>
      <c r="D2591" s="2">
        <v>5.7864599999999999</v>
      </c>
      <c r="E2591" s="2" t="s">
        <v>24</v>
      </c>
      <c r="F2591" s="2">
        <v>2.5499999999999998</v>
      </c>
      <c r="G2591" s="2" t="s">
        <v>25</v>
      </c>
      <c r="H2591" s="3">
        <v>41934</v>
      </c>
      <c r="I2591" s="2">
        <f t="shared" si="40"/>
        <v>3.55</v>
      </c>
    </row>
    <row r="2592" spans="1:9">
      <c r="A2592" s="2" t="s">
        <v>690</v>
      </c>
      <c r="B2592" s="2">
        <v>99207026012</v>
      </c>
      <c r="C2592" s="2">
        <v>56.844000000000001</v>
      </c>
      <c r="D2592" s="2">
        <v>65.313760000000002</v>
      </c>
      <c r="E2592" s="2" t="s">
        <v>24</v>
      </c>
      <c r="F2592" s="2">
        <v>0.14899999999999999</v>
      </c>
      <c r="G2592" s="2" t="s">
        <v>25</v>
      </c>
      <c r="H2592" s="3">
        <v>41941</v>
      </c>
      <c r="I2592" s="2">
        <f t="shared" si="40"/>
        <v>1.149</v>
      </c>
    </row>
    <row r="2593" spans="1:9">
      <c r="A2593" s="2" t="s">
        <v>1585</v>
      </c>
      <c r="B2593" s="2">
        <v>50419048303</v>
      </c>
      <c r="C2593" s="2">
        <v>3.4541900000000001</v>
      </c>
      <c r="D2593" s="2">
        <v>3.7961900000000002</v>
      </c>
      <c r="E2593" s="2" t="s">
        <v>24</v>
      </c>
      <c r="F2593" s="2">
        <v>9.9000000000000005E-2</v>
      </c>
      <c r="G2593" s="2" t="s">
        <v>25</v>
      </c>
      <c r="H2593" s="3">
        <v>41941</v>
      </c>
      <c r="I2593" s="2">
        <f t="shared" si="40"/>
        <v>1.099</v>
      </c>
    </row>
    <row r="2594" spans="1:9">
      <c r="A2594" s="2" t="s">
        <v>1586</v>
      </c>
      <c r="B2594" s="2">
        <v>187520546</v>
      </c>
      <c r="C2594" s="2">
        <v>8.1252899999999997</v>
      </c>
      <c r="D2594" s="2">
        <v>9.33596</v>
      </c>
      <c r="E2594" s="2" t="s">
        <v>24</v>
      </c>
      <c r="F2594" s="2">
        <v>0.14899999999999999</v>
      </c>
      <c r="G2594" s="2" t="s">
        <v>25</v>
      </c>
      <c r="H2594" s="3">
        <v>41941</v>
      </c>
      <c r="I2594" s="2">
        <f t="shared" si="40"/>
        <v>1.149</v>
      </c>
    </row>
    <row r="2595" spans="1:9">
      <c r="A2595" s="2" t="s">
        <v>703</v>
      </c>
      <c r="B2595" s="2">
        <v>66057760</v>
      </c>
      <c r="C2595" s="2">
        <v>4.0357500000000002</v>
      </c>
      <c r="D2595" s="2">
        <v>4.6371500000000001</v>
      </c>
      <c r="E2595" s="2" t="s">
        <v>24</v>
      </c>
      <c r="F2595" s="2">
        <v>0.14899999999999999</v>
      </c>
      <c r="G2595" s="2" t="s">
        <v>25</v>
      </c>
      <c r="H2595" s="3">
        <v>41941</v>
      </c>
      <c r="I2595" s="2">
        <f t="shared" si="40"/>
        <v>1.149</v>
      </c>
    </row>
    <row r="2596" spans="1:9">
      <c r="A2596" s="2" t="s">
        <v>1120</v>
      </c>
      <c r="B2596" s="2">
        <v>50419074701</v>
      </c>
      <c r="C2596" s="2">
        <v>15.159879999999999</v>
      </c>
      <c r="D2596" s="2">
        <v>17.434629999999999</v>
      </c>
      <c r="E2596" s="2" t="s">
        <v>24</v>
      </c>
      <c r="F2596" s="2">
        <v>0.15010000000000001</v>
      </c>
      <c r="G2596" s="2" t="s">
        <v>25</v>
      </c>
      <c r="H2596" s="3">
        <v>41941</v>
      </c>
      <c r="I2596" s="2">
        <f t="shared" si="40"/>
        <v>1.1501000000000001</v>
      </c>
    </row>
    <row r="2597" spans="1:9">
      <c r="A2597" s="2" t="s">
        <v>1587</v>
      </c>
      <c r="B2597" s="2">
        <v>50419045404</v>
      </c>
      <c r="C2597" s="2">
        <v>23.087140000000002</v>
      </c>
      <c r="D2597" s="2">
        <v>25.37208</v>
      </c>
      <c r="E2597" s="2" t="s">
        <v>24</v>
      </c>
      <c r="F2597" s="2">
        <v>9.9000000000000005E-2</v>
      </c>
      <c r="G2597" s="2" t="s">
        <v>25</v>
      </c>
      <c r="H2597" s="3">
        <v>41941</v>
      </c>
      <c r="I2597" s="2">
        <f t="shared" si="40"/>
        <v>1.099</v>
      </c>
    </row>
    <row r="2598" spans="1:9">
      <c r="A2598" s="2" t="s">
        <v>1588</v>
      </c>
      <c r="B2598" s="2">
        <v>50419045604</v>
      </c>
      <c r="C2598" s="2">
        <v>23.026250000000001</v>
      </c>
      <c r="D2598" s="2">
        <v>25.305160000000001</v>
      </c>
      <c r="E2598" s="2" t="s">
        <v>24</v>
      </c>
      <c r="F2598" s="2">
        <v>9.9000000000000005E-2</v>
      </c>
      <c r="G2598" s="2" t="s">
        <v>25</v>
      </c>
      <c r="H2598" s="3">
        <v>41941</v>
      </c>
      <c r="I2598" s="2">
        <f t="shared" si="40"/>
        <v>1.099</v>
      </c>
    </row>
    <row r="2599" spans="1:9">
      <c r="A2599" s="2" t="s">
        <v>1589</v>
      </c>
      <c r="B2599" s="2">
        <v>50419045104</v>
      </c>
      <c r="C2599" s="2">
        <v>22.69819</v>
      </c>
      <c r="D2599" s="2">
        <v>24.94464</v>
      </c>
      <c r="E2599" s="2" t="s">
        <v>24</v>
      </c>
      <c r="F2599" s="2">
        <v>9.9000000000000005E-2</v>
      </c>
      <c r="G2599" s="2" t="s">
        <v>25</v>
      </c>
      <c r="H2599" s="3">
        <v>41941</v>
      </c>
      <c r="I2599" s="2">
        <f t="shared" si="40"/>
        <v>1.099</v>
      </c>
    </row>
    <row r="2600" spans="1:9">
      <c r="A2600" s="2" t="s">
        <v>1590</v>
      </c>
      <c r="B2600" s="2">
        <v>50419045904</v>
      </c>
      <c r="C2600" s="2">
        <v>23.249500000000001</v>
      </c>
      <c r="D2600" s="2">
        <v>25.5505</v>
      </c>
      <c r="E2600" s="2" t="s">
        <v>24</v>
      </c>
      <c r="F2600" s="2">
        <v>9.9000000000000005E-2</v>
      </c>
      <c r="G2600" s="2" t="s">
        <v>25</v>
      </c>
      <c r="H2600" s="3">
        <v>41941</v>
      </c>
      <c r="I2600" s="2">
        <f t="shared" si="40"/>
        <v>1.099</v>
      </c>
    </row>
    <row r="2601" spans="1:9">
      <c r="A2601" s="2" t="s">
        <v>1591</v>
      </c>
      <c r="B2601" s="2">
        <v>50419045304</v>
      </c>
      <c r="C2601" s="2">
        <v>23.154640000000001</v>
      </c>
      <c r="D2601" s="2">
        <v>25.446259999999999</v>
      </c>
      <c r="E2601" s="2" t="s">
        <v>24</v>
      </c>
      <c r="F2601" s="2">
        <v>9.9000000000000005E-2</v>
      </c>
      <c r="G2601" s="2" t="s">
        <v>25</v>
      </c>
      <c r="H2601" s="3">
        <v>41941</v>
      </c>
      <c r="I2601" s="2">
        <f t="shared" si="40"/>
        <v>1.099</v>
      </c>
    </row>
    <row r="2602" spans="1:9">
      <c r="A2602" s="2" t="s">
        <v>1592</v>
      </c>
      <c r="B2602" s="2">
        <v>50419045204</v>
      </c>
      <c r="C2602" s="2">
        <v>22.873390000000001</v>
      </c>
      <c r="D2602" s="2">
        <v>25.137170000000001</v>
      </c>
      <c r="E2602" s="2" t="s">
        <v>24</v>
      </c>
      <c r="F2602" s="2">
        <v>9.9000000000000005E-2</v>
      </c>
      <c r="G2602" s="2" t="s">
        <v>25</v>
      </c>
      <c r="H2602" s="3">
        <v>41941</v>
      </c>
      <c r="I2602" s="2">
        <f t="shared" si="40"/>
        <v>1.099</v>
      </c>
    </row>
    <row r="2603" spans="1:9">
      <c r="A2603" s="2" t="s">
        <v>1593</v>
      </c>
      <c r="B2603" s="2">
        <v>50419049104</v>
      </c>
      <c r="C2603" s="2">
        <v>27.543970000000002</v>
      </c>
      <c r="D2603" s="2">
        <v>30.271930000000001</v>
      </c>
      <c r="E2603" s="2" t="s">
        <v>24</v>
      </c>
      <c r="F2603" s="2">
        <v>9.9000000000000005E-2</v>
      </c>
      <c r="G2603" s="2" t="s">
        <v>25</v>
      </c>
      <c r="H2603" s="3">
        <v>41941</v>
      </c>
      <c r="I2603" s="2">
        <f t="shared" si="40"/>
        <v>1.099</v>
      </c>
    </row>
    <row r="2604" spans="1:9">
      <c r="A2604" s="2" t="s">
        <v>1594</v>
      </c>
      <c r="B2604" s="2">
        <v>187320447</v>
      </c>
      <c r="C2604" s="2">
        <v>7.0224799999999998</v>
      </c>
      <c r="D2604" s="2">
        <v>8.0687599999999993</v>
      </c>
      <c r="E2604" s="2" t="s">
        <v>24</v>
      </c>
      <c r="F2604" s="2">
        <v>0.14899999999999999</v>
      </c>
      <c r="G2604" s="2" t="s">
        <v>25</v>
      </c>
      <c r="H2604" s="3">
        <v>41941</v>
      </c>
      <c r="I2604" s="2">
        <f t="shared" si="40"/>
        <v>1.149</v>
      </c>
    </row>
    <row r="2605" spans="1:9">
      <c r="A2605" s="2" t="s">
        <v>1595</v>
      </c>
      <c r="B2605" s="2">
        <v>75854031030</v>
      </c>
      <c r="C2605" s="2">
        <v>4.3921099999999997</v>
      </c>
      <c r="D2605" s="2">
        <v>4.8751100000000003</v>
      </c>
      <c r="E2605" s="2" t="s">
        <v>24</v>
      </c>
      <c r="F2605" s="2">
        <v>0.11</v>
      </c>
      <c r="G2605" s="2" t="s">
        <v>25</v>
      </c>
      <c r="H2605" s="3">
        <v>41941</v>
      </c>
      <c r="I2605" s="2">
        <f t="shared" si="40"/>
        <v>1.1100000000000001</v>
      </c>
    </row>
    <row r="2606" spans="1:9">
      <c r="A2606" s="2" t="s">
        <v>833</v>
      </c>
      <c r="B2606" s="2">
        <v>99207001010</v>
      </c>
      <c r="C2606" s="2">
        <v>4.1420899999999996</v>
      </c>
      <c r="D2606" s="2">
        <v>4.7592600000000003</v>
      </c>
      <c r="E2606" s="2" t="s">
        <v>24</v>
      </c>
      <c r="F2606" s="2">
        <v>0.14899999999999999</v>
      </c>
      <c r="G2606" s="2" t="s">
        <v>25</v>
      </c>
      <c r="H2606" s="3">
        <v>41941</v>
      </c>
      <c r="I2606" s="2">
        <f t="shared" si="40"/>
        <v>1.149</v>
      </c>
    </row>
    <row r="2607" spans="1:9">
      <c r="A2607" s="2" t="s">
        <v>1596</v>
      </c>
      <c r="B2607" s="2">
        <v>50419045504</v>
      </c>
      <c r="C2607" s="2">
        <v>24.322500000000002</v>
      </c>
      <c r="D2607" s="2">
        <v>26.730180000000001</v>
      </c>
      <c r="E2607" s="2" t="s">
        <v>24</v>
      </c>
      <c r="F2607" s="2">
        <v>9.9000000000000005E-2</v>
      </c>
      <c r="G2607" s="2" t="s">
        <v>25</v>
      </c>
      <c r="H2607" s="3">
        <v>41941</v>
      </c>
      <c r="I2607" s="2">
        <f t="shared" si="40"/>
        <v>1.099</v>
      </c>
    </row>
    <row r="2608" spans="1:9">
      <c r="A2608" s="2" t="s">
        <v>1597</v>
      </c>
      <c r="B2608" s="2">
        <v>75854031430</v>
      </c>
      <c r="C2608" s="2">
        <v>3.61253</v>
      </c>
      <c r="D2608" s="2">
        <v>3.9736400000000001</v>
      </c>
      <c r="E2608" s="2" t="s">
        <v>24</v>
      </c>
      <c r="F2608" s="2">
        <v>0.1</v>
      </c>
      <c r="G2608" s="2" t="s">
        <v>25</v>
      </c>
      <c r="H2608" s="3">
        <v>41941</v>
      </c>
      <c r="I2608" s="2">
        <f t="shared" si="40"/>
        <v>1.1000000000000001</v>
      </c>
    </row>
    <row r="2609" spans="1:9">
      <c r="A2609" s="2" t="s">
        <v>1598</v>
      </c>
      <c r="B2609" s="2">
        <v>37000045502</v>
      </c>
      <c r="C2609" s="2">
        <v>0.63980000000000004</v>
      </c>
      <c r="D2609" s="2">
        <v>0.61397999999999997</v>
      </c>
      <c r="E2609" s="2" t="s">
        <v>24</v>
      </c>
      <c r="F2609" s="2">
        <v>-4.0399999999999998E-2</v>
      </c>
      <c r="G2609" s="2" t="s">
        <v>25</v>
      </c>
      <c r="H2609" s="3">
        <v>41941</v>
      </c>
      <c r="I2609" s="2">
        <f t="shared" si="40"/>
        <v>0.95960000000000001</v>
      </c>
    </row>
    <row r="2610" spans="1:9">
      <c r="A2610" s="2" t="s">
        <v>1377</v>
      </c>
      <c r="B2610" s="2">
        <v>39022210</v>
      </c>
      <c r="C2610" s="2">
        <v>1.4449799999999999</v>
      </c>
      <c r="D2610" s="2">
        <v>1.58948</v>
      </c>
      <c r="E2610" s="2" t="s">
        <v>24</v>
      </c>
      <c r="F2610" s="2">
        <v>0.1</v>
      </c>
      <c r="G2610" s="2" t="s">
        <v>25</v>
      </c>
      <c r="H2610" s="3">
        <v>41770</v>
      </c>
      <c r="I2610" s="2">
        <f t="shared" si="40"/>
        <v>1.1000000000000001</v>
      </c>
    </row>
    <row r="2611" spans="1:9">
      <c r="A2611" s="2" t="s">
        <v>1378</v>
      </c>
      <c r="B2611" s="2">
        <v>39022310</v>
      </c>
      <c r="C2611" s="2">
        <v>2.66506</v>
      </c>
      <c r="D2611" s="2">
        <v>2.9316200000000001</v>
      </c>
      <c r="E2611" s="2" t="s">
        <v>24</v>
      </c>
      <c r="F2611" s="2">
        <v>0.1</v>
      </c>
      <c r="G2611" s="2" t="s">
        <v>25</v>
      </c>
      <c r="H2611" s="3">
        <v>41770</v>
      </c>
      <c r="I2611" s="2">
        <f t="shared" si="40"/>
        <v>1.1000000000000001</v>
      </c>
    </row>
    <row r="2612" spans="1:9">
      <c r="A2612" s="2" t="s">
        <v>1379</v>
      </c>
      <c r="B2612" s="2">
        <v>24542131</v>
      </c>
      <c r="C2612" s="2">
        <v>10.62082</v>
      </c>
      <c r="D2612" s="2">
        <v>11.6829</v>
      </c>
      <c r="E2612" s="2" t="s">
        <v>24</v>
      </c>
      <c r="F2612" s="2">
        <v>0.1</v>
      </c>
      <c r="G2612" s="2" t="s">
        <v>25</v>
      </c>
      <c r="H2612" s="3">
        <v>41770</v>
      </c>
      <c r="I2612" s="2">
        <f t="shared" si="40"/>
        <v>1.1000000000000001</v>
      </c>
    </row>
    <row r="2613" spans="1:9">
      <c r="A2613" s="2" t="s">
        <v>1380</v>
      </c>
      <c r="B2613" s="2">
        <v>24540131</v>
      </c>
      <c r="C2613" s="2">
        <v>10.605230000000001</v>
      </c>
      <c r="D2613" s="2">
        <v>11.665760000000001</v>
      </c>
      <c r="E2613" s="2" t="s">
        <v>24</v>
      </c>
      <c r="F2613" s="2">
        <v>0.1</v>
      </c>
      <c r="G2613" s="2" t="s">
        <v>25</v>
      </c>
      <c r="H2613" s="3">
        <v>41770</v>
      </c>
      <c r="I2613" s="2">
        <f t="shared" si="40"/>
        <v>1.1000000000000001</v>
      </c>
    </row>
    <row r="2614" spans="1:9">
      <c r="A2614" s="2" t="s">
        <v>1381</v>
      </c>
      <c r="B2614" s="2">
        <v>24552131</v>
      </c>
      <c r="C2614" s="2">
        <v>10.5037</v>
      </c>
      <c r="D2614" s="2">
        <v>11.554069999999999</v>
      </c>
      <c r="E2614" s="2" t="s">
        <v>24</v>
      </c>
      <c r="F2614" s="2">
        <v>0.1</v>
      </c>
      <c r="G2614" s="2" t="s">
        <v>25</v>
      </c>
      <c r="H2614" s="3">
        <v>41770</v>
      </c>
      <c r="I2614" s="2">
        <f t="shared" si="40"/>
        <v>1.1000000000000001</v>
      </c>
    </row>
    <row r="2615" spans="1:9">
      <c r="A2615" s="2" t="s">
        <v>1382</v>
      </c>
      <c r="B2615" s="2">
        <v>24550131</v>
      </c>
      <c r="C2615" s="2">
        <v>10.58765</v>
      </c>
      <c r="D2615" s="2">
        <v>11.646420000000001</v>
      </c>
      <c r="E2615" s="2" t="s">
        <v>24</v>
      </c>
      <c r="F2615" s="2">
        <v>0.1</v>
      </c>
      <c r="G2615" s="2" t="s">
        <v>25</v>
      </c>
      <c r="H2615" s="3">
        <v>41770</v>
      </c>
      <c r="I2615" s="2">
        <f t="shared" si="40"/>
        <v>1.1000000000000001</v>
      </c>
    </row>
    <row r="2616" spans="1:9">
      <c r="A2616" s="2" t="s">
        <v>1599</v>
      </c>
      <c r="B2616" s="2">
        <v>88216130</v>
      </c>
      <c r="C2616" s="2">
        <v>31.27636</v>
      </c>
      <c r="D2616" s="2">
        <v>34.40399</v>
      </c>
      <c r="E2616" s="2" t="s">
        <v>24</v>
      </c>
      <c r="F2616" s="2">
        <v>0.1</v>
      </c>
      <c r="G2616" s="2" t="s">
        <v>25</v>
      </c>
      <c r="H2616" s="3">
        <v>41770</v>
      </c>
      <c r="I2616" s="2">
        <f t="shared" si="40"/>
        <v>1.1000000000000001</v>
      </c>
    </row>
    <row r="2617" spans="1:9">
      <c r="A2617" s="2" t="s">
        <v>1383</v>
      </c>
      <c r="B2617" s="2">
        <v>24585530</v>
      </c>
      <c r="C2617" s="2">
        <v>4.5147199999999996</v>
      </c>
      <c r="D2617" s="2">
        <v>4.9663500000000003</v>
      </c>
      <c r="E2617" s="2" t="s">
        <v>24</v>
      </c>
      <c r="F2617" s="2">
        <v>0.1</v>
      </c>
      <c r="G2617" s="2" t="s">
        <v>25</v>
      </c>
      <c r="H2617" s="3">
        <v>41770</v>
      </c>
      <c r="I2617" s="2">
        <f t="shared" si="40"/>
        <v>1.1000000000000001</v>
      </c>
    </row>
    <row r="2618" spans="1:9">
      <c r="A2618" s="2" t="s">
        <v>1384</v>
      </c>
      <c r="B2618" s="2">
        <v>24585630</v>
      </c>
      <c r="C2618" s="2">
        <v>4.9609500000000004</v>
      </c>
      <c r="D2618" s="2">
        <v>5.4569200000000002</v>
      </c>
      <c r="E2618" s="2" t="s">
        <v>24</v>
      </c>
      <c r="F2618" s="2">
        <v>0.1</v>
      </c>
      <c r="G2618" s="2" t="s">
        <v>25</v>
      </c>
      <c r="H2618" s="3">
        <v>41770</v>
      </c>
      <c r="I2618" s="2">
        <f t="shared" si="40"/>
        <v>1.1000000000000001</v>
      </c>
    </row>
    <row r="2619" spans="1:9">
      <c r="A2619" s="2" t="s">
        <v>1385</v>
      </c>
      <c r="B2619" s="2">
        <v>24585130</v>
      </c>
      <c r="C2619" s="2">
        <v>3.72044</v>
      </c>
      <c r="D2619" s="2">
        <v>4.0925500000000001</v>
      </c>
      <c r="E2619" s="2" t="s">
        <v>24</v>
      </c>
      <c r="F2619" s="2">
        <v>0.1</v>
      </c>
      <c r="G2619" s="2" t="s">
        <v>25</v>
      </c>
      <c r="H2619" s="3">
        <v>41770</v>
      </c>
      <c r="I2619" s="2">
        <f t="shared" si="40"/>
        <v>1.1000000000000001</v>
      </c>
    </row>
    <row r="2620" spans="1:9">
      <c r="A2620" s="2" t="s">
        <v>1386</v>
      </c>
      <c r="B2620" s="2">
        <v>24585230</v>
      </c>
      <c r="C2620" s="2">
        <v>4.6304699999999999</v>
      </c>
      <c r="D2620" s="2">
        <v>5.0935899999999998</v>
      </c>
      <c r="E2620" s="2" t="s">
        <v>24</v>
      </c>
      <c r="F2620" s="2">
        <v>0.1</v>
      </c>
      <c r="G2620" s="2" t="s">
        <v>25</v>
      </c>
      <c r="H2620" s="3">
        <v>41770</v>
      </c>
      <c r="I2620" s="2">
        <f t="shared" si="40"/>
        <v>1.1000000000000001</v>
      </c>
    </row>
    <row r="2621" spans="1:9">
      <c r="A2621" s="2" t="s">
        <v>1387</v>
      </c>
      <c r="B2621" s="2">
        <v>24585030</v>
      </c>
      <c r="C2621" s="2">
        <v>3.56785</v>
      </c>
      <c r="D2621" s="2">
        <v>3.9246699999999999</v>
      </c>
      <c r="E2621" s="2" t="s">
        <v>24</v>
      </c>
      <c r="F2621" s="2">
        <v>0.1</v>
      </c>
      <c r="G2621" s="2" t="s">
        <v>25</v>
      </c>
      <c r="H2621" s="3">
        <v>41770</v>
      </c>
      <c r="I2621" s="2">
        <f t="shared" si="40"/>
        <v>1.1000000000000001</v>
      </c>
    </row>
    <row r="2622" spans="1:9">
      <c r="A2622" s="2" t="s">
        <v>704</v>
      </c>
      <c r="B2622" s="2">
        <v>50419052335</v>
      </c>
      <c r="C2622" s="2">
        <v>337.13625000000002</v>
      </c>
      <c r="D2622" s="2">
        <v>349.94743</v>
      </c>
      <c r="E2622" s="2" t="s">
        <v>24</v>
      </c>
      <c r="F2622" s="2">
        <v>3.7999999999999999E-2</v>
      </c>
      <c r="G2622" s="2" t="s">
        <v>25</v>
      </c>
      <c r="H2622" s="3">
        <v>41770</v>
      </c>
      <c r="I2622" s="2">
        <f t="shared" si="40"/>
        <v>1.038</v>
      </c>
    </row>
    <row r="2623" spans="1:9">
      <c r="A2623" s="2" t="s">
        <v>1252</v>
      </c>
      <c r="B2623" s="2">
        <v>62541020130</v>
      </c>
      <c r="C2623" s="2">
        <v>4.8468499999999999</v>
      </c>
      <c r="D2623" s="2">
        <v>5.3026499999999999</v>
      </c>
      <c r="E2623" s="2" t="s">
        <v>24</v>
      </c>
      <c r="F2623" s="2">
        <v>9.4E-2</v>
      </c>
      <c r="G2623" s="2" t="s">
        <v>25</v>
      </c>
      <c r="H2623" s="3">
        <v>41770</v>
      </c>
      <c r="I2623" s="2">
        <f t="shared" si="40"/>
        <v>1.0940000000000001</v>
      </c>
    </row>
    <row r="2624" spans="1:9">
      <c r="A2624" s="2" t="s">
        <v>1600</v>
      </c>
      <c r="B2624" s="2">
        <v>67546011112</v>
      </c>
      <c r="C2624" s="2">
        <v>24.856390000000001</v>
      </c>
      <c r="D2624" s="2">
        <v>27.09347</v>
      </c>
      <c r="E2624" s="2" t="s">
        <v>24</v>
      </c>
      <c r="F2624" s="2">
        <v>0.09</v>
      </c>
      <c r="G2624" s="2" t="s">
        <v>25</v>
      </c>
      <c r="H2624" s="3">
        <v>41984</v>
      </c>
      <c r="I2624" s="2">
        <f t="shared" si="40"/>
        <v>1.0900000000000001</v>
      </c>
    </row>
    <row r="2625" spans="1:9">
      <c r="A2625" s="2" t="s">
        <v>1323</v>
      </c>
      <c r="B2625" s="2">
        <v>49502090230</v>
      </c>
      <c r="C2625" s="2">
        <v>35.006230000000002</v>
      </c>
      <c r="D2625" s="2">
        <v>38.471850000000003</v>
      </c>
      <c r="E2625" s="2" t="s">
        <v>24</v>
      </c>
      <c r="F2625" s="2">
        <v>9.9000000000000005E-2</v>
      </c>
      <c r="G2625" s="2" t="s">
        <v>25</v>
      </c>
      <c r="H2625" s="3">
        <v>41984</v>
      </c>
      <c r="I2625" s="2">
        <f t="shared" si="40"/>
        <v>1.099</v>
      </c>
    </row>
    <row r="2626" spans="1:9">
      <c r="A2626" s="2" t="s">
        <v>1324</v>
      </c>
      <c r="B2626" s="2">
        <v>49502090030</v>
      </c>
      <c r="C2626" s="2">
        <v>35.176349999999999</v>
      </c>
      <c r="D2626" s="2">
        <v>38.658810000000003</v>
      </c>
      <c r="E2626" s="2" t="s">
        <v>24</v>
      </c>
      <c r="F2626" s="2">
        <v>9.9000000000000005E-2</v>
      </c>
      <c r="G2626" s="2" t="s">
        <v>25</v>
      </c>
      <c r="H2626" s="3">
        <v>41984</v>
      </c>
      <c r="I2626" s="2">
        <f t="shared" si="40"/>
        <v>1.099</v>
      </c>
    </row>
    <row r="2627" spans="1:9">
      <c r="A2627" s="2" t="s">
        <v>1325</v>
      </c>
      <c r="B2627" s="2">
        <v>49502090130</v>
      </c>
      <c r="C2627" s="2">
        <v>34.841360000000002</v>
      </c>
      <c r="D2627" s="2">
        <v>38.290649999999999</v>
      </c>
      <c r="E2627" s="2" t="s">
        <v>24</v>
      </c>
      <c r="F2627" s="2">
        <v>9.9000000000000005E-2</v>
      </c>
      <c r="G2627" s="2" t="s">
        <v>25</v>
      </c>
      <c r="H2627" s="3">
        <v>41984</v>
      </c>
      <c r="I2627" s="2">
        <f t="shared" ref="I2627:I2690" si="41">1+F2627</f>
        <v>1.099</v>
      </c>
    </row>
    <row r="2628" spans="1:9">
      <c r="A2628" s="2" t="s">
        <v>161</v>
      </c>
      <c r="B2628" s="2">
        <v>49502050002</v>
      </c>
      <c r="C2628" s="2">
        <v>168.89357999999999</v>
      </c>
      <c r="D2628" s="2">
        <v>194.05871999999999</v>
      </c>
      <c r="E2628" s="2" t="s">
        <v>24</v>
      </c>
      <c r="F2628" s="2">
        <v>0.14899999999999999</v>
      </c>
      <c r="G2628" s="2" t="s">
        <v>25</v>
      </c>
      <c r="H2628" s="3">
        <v>41984</v>
      </c>
      <c r="I2628" s="2">
        <f t="shared" si="41"/>
        <v>1.149</v>
      </c>
    </row>
    <row r="2629" spans="1:9">
      <c r="A2629" s="2" t="s">
        <v>1326</v>
      </c>
      <c r="B2629" s="2">
        <v>49502050102</v>
      </c>
      <c r="C2629" s="2">
        <v>168.73045999999999</v>
      </c>
      <c r="D2629" s="2">
        <v>193.87129999999999</v>
      </c>
      <c r="E2629" s="2" t="s">
        <v>24</v>
      </c>
      <c r="F2629" s="2">
        <v>0.14899999999999999</v>
      </c>
      <c r="G2629" s="2" t="s">
        <v>25</v>
      </c>
      <c r="H2629" s="3">
        <v>41984</v>
      </c>
      <c r="I2629" s="2">
        <f t="shared" si="41"/>
        <v>1.149</v>
      </c>
    </row>
    <row r="2630" spans="1:9">
      <c r="A2630" s="2" t="s">
        <v>1201</v>
      </c>
      <c r="B2630" s="2">
        <v>18860010601</v>
      </c>
      <c r="C2630" s="2">
        <v>19.809480000000001</v>
      </c>
      <c r="D2630" s="2">
        <v>22.384709999999998</v>
      </c>
      <c r="E2630" s="2" t="s">
        <v>24</v>
      </c>
      <c r="F2630" s="2">
        <v>0.13</v>
      </c>
      <c r="G2630" s="2" t="s">
        <v>25</v>
      </c>
      <c r="H2630" s="3">
        <v>41984</v>
      </c>
      <c r="I2630" s="2">
        <f t="shared" si="41"/>
        <v>1.1299999999999999</v>
      </c>
    </row>
    <row r="2631" spans="1:9">
      <c r="A2631" s="2" t="s">
        <v>1220</v>
      </c>
      <c r="B2631" s="2">
        <v>173078302</v>
      </c>
      <c r="C2631" s="2">
        <v>1.8586100000000001</v>
      </c>
      <c r="D2631" s="2">
        <v>2.1373799999999998</v>
      </c>
      <c r="E2631" s="2" t="s">
        <v>24</v>
      </c>
      <c r="F2631" s="2">
        <v>0.15</v>
      </c>
      <c r="G2631" s="2" t="s">
        <v>25</v>
      </c>
      <c r="H2631" s="3">
        <v>41984</v>
      </c>
      <c r="I2631" s="2">
        <f t="shared" si="41"/>
        <v>1.1499999999999999</v>
      </c>
    </row>
    <row r="2632" spans="1:9">
      <c r="A2632" s="2" t="s">
        <v>503</v>
      </c>
      <c r="B2632" s="2">
        <v>40076010150</v>
      </c>
      <c r="C2632" s="2">
        <v>7.1356000000000002</v>
      </c>
      <c r="D2632" s="2">
        <v>7.1297499999999996</v>
      </c>
      <c r="E2632" s="2" t="s">
        <v>24</v>
      </c>
      <c r="F2632" s="2">
        <v>-8.0000000000000004E-4</v>
      </c>
      <c r="G2632" s="2" t="s">
        <v>25</v>
      </c>
      <c r="H2632" s="3">
        <v>41984</v>
      </c>
      <c r="I2632" s="2">
        <f t="shared" si="41"/>
        <v>0.99919999999999998</v>
      </c>
    </row>
    <row r="2633" spans="1:9">
      <c r="A2633" s="2" t="s">
        <v>1072</v>
      </c>
      <c r="B2633" s="2">
        <v>49502060530</v>
      </c>
      <c r="C2633" s="2">
        <v>4.7961200000000002</v>
      </c>
      <c r="D2633" s="2">
        <v>4.98787</v>
      </c>
      <c r="E2633" s="2" t="s">
        <v>24</v>
      </c>
      <c r="F2633" s="2">
        <v>0.04</v>
      </c>
      <c r="G2633" s="2" t="s">
        <v>25</v>
      </c>
      <c r="H2633" s="3">
        <v>41984</v>
      </c>
      <c r="I2633" s="2">
        <f t="shared" si="41"/>
        <v>1.04</v>
      </c>
    </row>
    <row r="2634" spans="1:9">
      <c r="A2634" s="2" t="s">
        <v>1072</v>
      </c>
      <c r="B2634" s="2">
        <v>49502060561</v>
      </c>
      <c r="C2634" s="2">
        <v>4.7759499999999999</v>
      </c>
      <c r="D2634" s="2">
        <v>4.96699</v>
      </c>
      <c r="E2634" s="2" t="s">
        <v>24</v>
      </c>
      <c r="F2634" s="2">
        <v>0.04</v>
      </c>
      <c r="G2634" s="2" t="s">
        <v>25</v>
      </c>
      <c r="H2634" s="3">
        <v>41984</v>
      </c>
      <c r="I2634" s="2">
        <f t="shared" si="41"/>
        <v>1.04</v>
      </c>
    </row>
    <row r="2635" spans="1:9">
      <c r="A2635" s="2" t="s">
        <v>998</v>
      </c>
      <c r="B2635" s="2">
        <v>75854030430</v>
      </c>
      <c r="C2635" s="2">
        <v>3.49187</v>
      </c>
      <c r="D2635" s="2">
        <v>3.8124600000000002</v>
      </c>
      <c r="E2635" s="2" t="s">
        <v>24</v>
      </c>
      <c r="F2635" s="2">
        <v>9.1800000000000007E-2</v>
      </c>
      <c r="G2635" s="2" t="s">
        <v>25</v>
      </c>
      <c r="H2635" s="3">
        <v>41984</v>
      </c>
      <c r="I2635" s="2">
        <f t="shared" si="41"/>
        <v>1.0918000000000001</v>
      </c>
    </row>
    <row r="2636" spans="1:9">
      <c r="A2636" s="2" t="s">
        <v>1077</v>
      </c>
      <c r="B2636" s="2">
        <v>57894006003</v>
      </c>
      <c r="C2636" s="2">
        <v>14307.419029999999</v>
      </c>
      <c r="D2636" s="2">
        <v>14865.408380000001</v>
      </c>
      <c r="E2636" s="2" t="s">
        <v>24</v>
      </c>
      <c r="F2636" s="2">
        <v>3.9E-2</v>
      </c>
      <c r="G2636" s="2" t="s">
        <v>25</v>
      </c>
      <c r="H2636" s="3">
        <v>41984</v>
      </c>
      <c r="I2636" s="2">
        <f t="shared" si="41"/>
        <v>1.0389999999999999</v>
      </c>
    </row>
    <row r="2637" spans="1:9">
      <c r="A2637" s="2" t="s">
        <v>978</v>
      </c>
      <c r="B2637" s="2">
        <v>169517603</v>
      </c>
      <c r="C2637" s="2">
        <v>11.87865</v>
      </c>
      <c r="D2637" s="2">
        <v>13.64987</v>
      </c>
      <c r="E2637" s="2" t="s">
        <v>24</v>
      </c>
      <c r="F2637" s="2">
        <v>0.14910000000000001</v>
      </c>
      <c r="G2637" s="2" t="s">
        <v>25</v>
      </c>
      <c r="H2637" s="3">
        <v>41984</v>
      </c>
      <c r="I2637" s="2">
        <f t="shared" si="41"/>
        <v>1.1491</v>
      </c>
    </row>
    <row r="2638" spans="1:9">
      <c r="A2638" s="2" t="s">
        <v>1084</v>
      </c>
      <c r="B2638" s="2">
        <v>52747050230</v>
      </c>
      <c r="C2638" s="2">
        <v>0.83013999999999999</v>
      </c>
      <c r="D2638" s="2">
        <v>0.85128999999999999</v>
      </c>
      <c r="E2638" s="2" t="s">
        <v>24</v>
      </c>
      <c r="F2638" s="2">
        <v>2.5499999999999998E-2</v>
      </c>
      <c r="G2638" s="2" t="s">
        <v>25</v>
      </c>
      <c r="H2638" s="3">
        <v>41962</v>
      </c>
      <c r="I2638" s="2">
        <f t="shared" si="41"/>
        <v>1.0255000000000001</v>
      </c>
    </row>
    <row r="2639" spans="1:9">
      <c r="A2639" s="2" t="s">
        <v>167</v>
      </c>
      <c r="B2639" s="2">
        <v>88222033</v>
      </c>
      <c r="C2639" s="2">
        <v>21.549160000000001</v>
      </c>
      <c r="D2639" s="2">
        <v>24.113720000000001</v>
      </c>
      <c r="E2639" s="2" t="s">
        <v>24</v>
      </c>
      <c r="F2639" s="2">
        <v>0.11899999999999999</v>
      </c>
      <c r="G2639" s="2" t="s">
        <v>25</v>
      </c>
      <c r="H2639" s="3">
        <v>41962</v>
      </c>
      <c r="I2639" s="2">
        <f t="shared" si="41"/>
        <v>1.119</v>
      </c>
    </row>
    <row r="2640" spans="1:9">
      <c r="A2640" s="2" t="s">
        <v>168</v>
      </c>
      <c r="B2640" s="2">
        <v>88221905</v>
      </c>
      <c r="C2640" s="2">
        <v>21.500979999999998</v>
      </c>
      <c r="D2640" s="2">
        <v>24.0596</v>
      </c>
      <c r="E2640" s="2" t="s">
        <v>24</v>
      </c>
      <c r="F2640" s="2">
        <v>0.11899999999999999</v>
      </c>
      <c r="G2640" s="2" t="s">
        <v>25</v>
      </c>
      <c r="H2640" s="3">
        <v>41962</v>
      </c>
      <c r="I2640" s="2">
        <f t="shared" si="41"/>
        <v>1.119</v>
      </c>
    </row>
    <row r="2641" spans="1:9">
      <c r="A2641" s="2" t="s">
        <v>1601</v>
      </c>
      <c r="B2641" s="2">
        <v>52747050430</v>
      </c>
      <c r="C2641" s="2">
        <v>0.81720000000000004</v>
      </c>
      <c r="D2641" s="2">
        <v>0.85806000000000004</v>
      </c>
      <c r="E2641" s="2" t="s">
        <v>24</v>
      </c>
      <c r="F2641" s="2">
        <v>0.05</v>
      </c>
      <c r="G2641" s="2" t="s">
        <v>25</v>
      </c>
      <c r="H2641" s="3">
        <v>41962</v>
      </c>
      <c r="I2641" s="2">
        <f t="shared" si="41"/>
        <v>1.05</v>
      </c>
    </row>
    <row r="2642" spans="1:9">
      <c r="A2642" s="2" t="s">
        <v>1086</v>
      </c>
      <c r="B2642" s="2">
        <v>58468002001</v>
      </c>
      <c r="C2642" s="2">
        <v>2.3356599999999998</v>
      </c>
      <c r="D2642" s="2">
        <v>2.56785</v>
      </c>
      <c r="E2642" s="2" t="s">
        <v>24</v>
      </c>
      <c r="F2642" s="2">
        <v>9.9400000000000002E-2</v>
      </c>
      <c r="G2642" s="2" t="s">
        <v>25</v>
      </c>
      <c r="H2642" s="3">
        <v>41962</v>
      </c>
      <c r="I2642" s="2">
        <f t="shared" si="41"/>
        <v>1.0993999999999999</v>
      </c>
    </row>
    <row r="2643" spans="1:9">
      <c r="A2643" s="2" t="s">
        <v>1087</v>
      </c>
      <c r="B2643" s="2">
        <v>58468002101</v>
      </c>
      <c r="C2643" s="2">
        <v>4.6696900000000001</v>
      </c>
      <c r="D2643" s="2">
        <v>5.1338999999999997</v>
      </c>
      <c r="E2643" s="2" t="s">
        <v>24</v>
      </c>
      <c r="F2643" s="2">
        <v>9.9400000000000002E-2</v>
      </c>
      <c r="G2643" s="2" t="s">
        <v>25</v>
      </c>
      <c r="H2643" s="3">
        <v>41962</v>
      </c>
      <c r="I2643" s="2">
        <f t="shared" si="41"/>
        <v>1.0993999999999999</v>
      </c>
    </row>
    <row r="2644" spans="1:9">
      <c r="A2644" s="2" t="s">
        <v>1088</v>
      </c>
      <c r="B2644" s="2">
        <v>58468013201</v>
      </c>
      <c r="C2644" s="2">
        <v>11.1808</v>
      </c>
      <c r="D2644" s="2">
        <v>12.29217</v>
      </c>
      <c r="E2644" s="2" t="s">
        <v>24</v>
      </c>
      <c r="F2644" s="2">
        <v>9.9400000000000002E-2</v>
      </c>
      <c r="G2644" s="2" t="s">
        <v>25</v>
      </c>
      <c r="H2644" s="3">
        <v>41962</v>
      </c>
      <c r="I2644" s="2">
        <f t="shared" si="41"/>
        <v>1.0993999999999999</v>
      </c>
    </row>
    <row r="2645" spans="1:9">
      <c r="A2645" s="2" t="s">
        <v>1089</v>
      </c>
      <c r="B2645" s="2">
        <v>58468013101</v>
      </c>
      <c r="C2645" s="2">
        <v>11.2768</v>
      </c>
      <c r="D2645" s="2">
        <v>12.39772</v>
      </c>
      <c r="E2645" s="2" t="s">
        <v>24</v>
      </c>
      <c r="F2645" s="2">
        <v>9.9400000000000002E-2</v>
      </c>
      <c r="G2645" s="2" t="s">
        <v>25</v>
      </c>
      <c r="H2645" s="3">
        <v>41962</v>
      </c>
      <c r="I2645" s="2">
        <f t="shared" si="41"/>
        <v>1.0993999999999999</v>
      </c>
    </row>
    <row r="2646" spans="1:9">
      <c r="A2646" s="2" t="s">
        <v>1090</v>
      </c>
      <c r="B2646" s="2">
        <v>58468013001</v>
      </c>
      <c r="C2646" s="2">
        <v>3.7282000000000002</v>
      </c>
      <c r="D2646" s="2">
        <v>4.0987799999999996</v>
      </c>
      <c r="E2646" s="2" t="s">
        <v>24</v>
      </c>
      <c r="F2646" s="2">
        <v>9.9400000000000002E-2</v>
      </c>
      <c r="G2646" s="2" t="s">
        <v>25</v>
      </c>
      <c r="H2646" s="3">
        <v>41962</v>
      </c>
      <c r="I2646" s="2">
        <f t="shared" si="41"/>
        <v>1.0993999999999999</v>
      </c>
    </row>
    <row r="2647" spans="1:9">
      <c r="A2647" s="2" t="s">
        <v>883</v>
      </c>
      <c r="B2647" s="2">
        <v>62020403</v>
      </c>
      <c r="C2647" s="2">
        <v>13.068160000000001</v>
      </c>
      <c r="D2647" s="2">
        <v>14.36191</v>
      </c>
      <c r="E2647" s="2" t="s">
        <v>24</v>
      </c>
      <c r="F2647" s="2">
        <v>9.9000000000000005E-2</v>
      </c>
      <c r="G2647" s="2" t="s">
        <v>25</v>
      </c>
      <c r="H2647" s="3">
        <v>41962</v>
      </c>
      <c r="I2647" s="2">
        <f t="shared" si="41"/>
        <v>1.099</v>
      </c>
    </row>
    <row r="2648" spans="1:9">
      <c r="A2648" s="2" t="s">
        <v>884</v>
      </c>
      <c r="B2648" s="2">
        <v>62019002</v>
      </c>
      <c r="C2648" s="2">
        <v>16.157299999999999</v>
      </c>
      <c r="D2648" s="2">
        <v>17.75703</v>
      </c>
      <c r="E2648" s="2" t="s">
        <v>24</v>
      </c>
      <c r="F2648" s="2">
        <v>9.9000000000000005E-2</v>
      </c>
      <c r="G2648" s="2" t="s">
        <v>25</v>
      </c>
      <c r="H2648" s="3">
        <v>41962</v>
      </c>
      <c r="I2648" s="2">
        <f t="shared" si="41"/>
        <v>1.099</v>
      </c>
    </row>
    <row r="2649" spans="1:9">
      <c r="A2649" s="2" t="s">
        <v>884</v>
      </c>
      <c r="B2649" s="2">
        <v>62019003</v>
      </c>
      <c r="C2649" s="2">
        <v>12.73593</v>
      </c>
      <c r="D2649" s="2">
        <v>13.996790000000001</v>
      </c>
      <c r="E2649" s="2" t="s">
        <v>24</v>
      </c>
      <c r="F2649" s="2">
        <v>9.9000000000000005E-2</v>
      </c>
      <c r="G2649" s="2" t="s">
        <v>25</v>
      </c>
      <c r="H2649" s="3">
        <v>41962</v>
      </c>
      <c r="I2649" s="2">
        <f t="shared" si="41"/>
        <v>1.099</v>
      </c>
    </row>
    <row r="2650" spans="1:9">
      <c r="A2650" s="2" t="s">
        <v>885</v>
      </c>
      <c r="B2650" s="2">
        <v>62020411</v>
      </c>
      <c r="C2650" s="2">
        <v>13.485290000000001</v>
      </c>
      <c r="D2650" s="2">
        <v>14.82034</v>
      </c>
      <c r="E2650" s="2" t="s">
        <v>24</v>
      </c>
      <c r="F2650" s="2">
        <v>9.9000000000000005E-2</v>
      </c>
      <c r="G2650" s="2" t="s">
        <v>25</v>
      </c>
      <c r="H2650" s="3">
        <v>41962</v>
      </c>
      <c r="I2650" s="2">
        <f t="shared" si="41"/>
        <v>1.099</v>
      </c>
    </row>
    <row r="2651" spans="1:9">
      <c r="A2651" s="2" t="s">
        <v>886</v>
      </c>
      <c r="B2651" s="2">
        <v>62019011</v>
      </c>
      <c r="C2651" s="2">
        <v>13.651</v>
      </c>
      <c r="D2651" s="2">
        <v>15.00245</v>
      </c>
      <c r="E2651" s="2" t="s">
        <v>24</v>
      </c>
      <c r="F2651" s="2">
        <v>9.9000000000000005E-2</v>
      </c>
      <c r="G2651" s="2" t="s">
        <v>25</v>
      </c>
      <c r="H2651" s="3">
        <v>41962</v>
      </c>
      <c r="I2651" s="2">
        <f t="shared" si="41"/>
        <v>1.099</v>
      </c>
    </row>
    <row r="2652" spans="1:9">
      <c r="A2652" s="2" t="s">
        <v>182</v>
      </c>
      <c r="B2652" s="2">
        <v>52937000120</v>
      </c>
      <c r="C2652" s="2">
        <v>1.5669200000000001</v>
      </c>
      <c r="D2652" s="2">
        <v>1.67659</v>
      </c>
      <c r="E2652" s="2" t="s">
        <v>24</v>
      </c>
      <c r="F2652" s="2">
        <v>7.0000000000000007E-2</v>
      </c>
      <c r="G2652" s="2" t="s">
        <v>25</v>
      </c>
      <c r="H2652" s="3">
        <v>41962</v>
      </c>
      <c r="I2652" s="2">
        <f t="shared" si="41"/>
        <v>1.07</v>
      </c>
    </row>
    <row r="2653" spans="1:9">
      <c r="A2653" s="2" t="s">
        <v>151</v>
      </c>
      <c r="B2653" s="2">
        <v>24583102</v>
      </c>
      <c r="C2653" s="2">
        <v>185.47125</v>
      </c>
      <c r="D2653" s="2">
        <v>213.10647</v>
      </c>
      <c r="E2653" s="2" t="s">
        <v>24</v>
      </c>
      <c r="F2653" s="2">
        <v>0.14899999999999999</v>
      </c>
      <c r="G2653" s="2" t="s">
        <v>25</v>
      </c>
      <c r="H2653" s="3">
        <v>41969</v>
      </c>
      <c r="I2653" s="2">
        <f t="shared" si="41"/>
        <v>1.149</v>
      </c>
    </row>
    <row r="2654" spans="1:9">
      <c r="A2654" s="2" t="s">
        <v>152</v>
      </c>
      <c r="B2654" s="2">
        <v>24583302</v>
      </c>
      <c r="C2654" s="2">
        <v>185.59921</v>
      </c>
      <c r="D2654" s="2">
        <v>213.25349</v>
      </c>
      <c r="E2654" s="2" t="s">
        <v>24</v>
      </c>
      <c r="F2654" s="2">
        <v>0.14899999999999999</v>
      </c>
      <c r="G2654" s="2" t="s">
        <v>25</v>
      </c>
      <c r="H2654" s="3">
        <v>41969</v>
      </c>
      <c r="I2654" s="2">
        <f t="shared" si="41"/>
        <v>1.149</v>
      </c>
    </row>
    <row r="2655" spans="1:9">
      <c r="A2655" s="2" t="s">
        <v>1602</v>
      </c>
      <c r="B2655" s="2">
        <v>63824001064</v>
      </c>
      <c r="C2655" s="2">
        <v>5.5550000000000002E-2</v>
      </c>
      <c r="D2655" s="2">
        <v>5.5849999999999997E-2</v>
      </c>
      <c r="E2655" s="2" t="s">
        <v>24</v>
      </c>
      <c r="F2655" s="2">
        <v>5.4000000000000003E-3</v>
      </c>
      <c r="G2655" s="2" t="s">
        <v>25</v>
      </c>
      <c r="H2655" s="3">
        <v>41969</v>
      </c>
      <c r="I2655" s="2">
        <f t="shared" si="41"/>
        <v>1.0054000000000001</v>
      </c>
    </row>
    <row r="2656" spans="1:9">
      <c r="A2656" s="2" t="s">
        <v>1603</v>
      </c>
      <c r="B2656" s="2">
        <v>63824060064</v>
      </c>
      <c r="C2656" s="2">
        <v>5.7520000000000002E-2</v>
      </c>
      <c r="D2656" s="2">
        <v>6.0330000000000002E-2</v>
      </c>
      <c r="E2656" s="2" t="s">
        <v>24</v>
      </c>
      <c r="F2656" s="2">
        <v>4.8899999999999999E-2</v>
      </c>
      <c r="G2656" s="2" t="s">
        <v>25</v>
      </c>
      <c r="H2656" s="3">
        <v>41969</v>
      </c>
      <c r="I2656" s="2">
        <f t="shared" si="41"/>
        <v>1.0488999999999999</v>
      </c>
    </row>
    <row r="2657" spans="1:9">
      <c r="A2657" s="2" t="s">
        <v>1604</v>
      </c>
      <c r="B2657" s="2">
        <v>63824027464</v>
      </c>
      <c r="C2657" s="2">
        <v>5.552E-2</v>
      </c>
      <c r="D2657" s="2">
        <v>5.8229999999999997E-2</v>
      </c>
      <c r="E2657" s="2" t="s">
        <v>24</v>
      </c>
      <c r="F2657" s="2">
        <v>4.8800000000000003E-2</v>
      </c>
      <c r="G2657" s="2" t="s">
        <v>25</v>
      </c>
      <c r="H2657" s="3">
        <v>41969</v>
      </c>
      <c r="I2657" s="2">
        <f t="shared" si="41"/>
        <v>1.0488</v>
      </c>
    </row>
    <row r="2658" spans="1:9">
      <c r="A2658" s="2" t="s">
        <v>1605</v>
      </c>
      <c r="B2658" s="2">
        <v>63824028064</v>
      </c>
      <c r="C2658" s="2">
        <v>5.3019999999999998E-2</v>
      </c>
      <c r="D2658" s="2">
        <v>5.5539999999999999E-2</v>
      </c>
      <c r="E2658" s="2" t="s">
        <v>24</v>
      </c>
      <c r="F2658" s="2">
        <v>4.7500000000000001E-2</v>
      </c>
      <c r="G2658" s="2" t="s">
        <v>25</v>
      </c>
      <c r="H2658" s="3">
        <v>41969</v>
      </c>
      <c r="I2658" s="2">
        <f t="shared" si="41"/>
        <v>1.0475000000000001</v>
      </c>
    </row>
    <row r="2659" spans="1:9">
      <c r="A2659" s="2" t="s">
        <v>1606</v>
      </c>
      <c r="B2659" s="2">
        <v>63824027864</v>
      </c>
      <c r="C2659" s="2">
        <v>5.8099999999999999E-2</v>
      </c>
      <c r="D2659" s="2">
        <v>6.0970000000000003E-2</v>
      </c>
      <c r="E2659" s="2" t="s">
        <v>24</v>
      </c>
      <c r="F2659" s="2">
        <v>4.9399999999999999E-2</v>
      </c>
      <c r="G2659" s="2" t="s">
        <v>25</v>
      </c>
      <c r="H2659" s="3">
        <v>41969</v>
      </c>
      <c r="I2659" s="2">
        <f t="shared" si="41"/>
        <v>1.0493999999999999</v>
      </c>
    </row>
    <row r="2660" spans="1:9">
      <c r="A2660" s="2" t="s">
        <v>1607</v>
      </c>
      <c r="B2660" s="2">
        <v>63824001764</v>
      </c>
      <c r="C2660" s="2">
        <v>5.8099999999999999E-2</v>
      </c>
      <c r="D2660" s="2">
        <v>6.0970000000000003E-2</v>
      </c>
      <c r="E2660" s="2" t="s">
        <v>24</v>
      </c>
      <c r="F2660" s="2">
        <v>4.9399999999999999E-2</v>
      </c>
      <c r="G2660" s="2" t="s">
        <v>25</v>
      </c>
      <c r="H2660" s="3">
        <v>41969</v>
      </c>
      <c r="I2660" s="2">
        <f t="shared" si="41"/>
        <v>1.0493999999999999</v>
      </c>
    </row>
    <row r="2661" spans="1:9">
      <c r="A2661" s="2" t="s">
        <v>1608</v>
      </c>
      <c r="B2661" s="2">
        <v>63824027364</v>
      </c>
      <c r="C2661" s="2">
        <v>5.3019999999999998E-2</v>
      </c>
      <c r="D2661" s="2">
        <v>5.5539999999999999E-2</v>
      </c>
      <c r="E2661" s="2" t="s">
        <v>24</v>
      </c>
      <c r="F2661" s="2">
        <v>4.7500000000000001E-2</v>
      </c>
      <c r="G2661" s="2" t="s">
        <v>25</v>
      </c>
      <c r="H2661" s="3">
        <v>41969</v>
      </c>
      <c r="I2661" s="2">
        <f t="shared" si="41"/>
        <v>1.0475000000000001</v>
      </c>
    </row>
    <row r="2662" spans="1:9">
      <c r="A2662" s="2" t="s">
        <v>1609</v>
      </c>
      <c r="B2662" s="2">
        <v>63824027764</v>
      </c>
      <c r="C2662" s="2">
        <v>5.4269999999999999E-2</v>
      </c>
      <c r="D2662" s="2">
        <v>5.6919999999999998E-2</v>
      </c>
      <c r="E2662" s="2" t="s">
        <v>24</v>
      </c>
      <c r="F2662" s="2">
        <v>4.8800000000000003E-2</v>
      </c>
      <c r="G2662" s="2" t="s">
        <v>25</v>
      </c>
      <c r="H2662" s="3">
        <v>41969</v>
      </c>
      <c r="I2662" s="2">
        <f t="shared" si="41"/>
        <v>1.0488</v>
      </c>
    </row>
    <row r="2663" spans="1:9">
      <c r="A2663" s="2" t="s">
        <v>1610</v>
      </c>
      <c r="B2663" s="2">
        <v>63824017163</v>
      </c>
      <c r="C2663" s="2">
        <v>8.2909999999999998E-2</v>
      </c>
      <c r="D2663" s="2">
        <v>8.6999999999999994E-2</v>
      </c>
      <c r="E2663" s="2" t="s">
        <v>24</v>
      </c>
      <c r="F2663" s="2">
        <v>4.9299999999999997E-2</v>
      </c>
      <c r="G2663" s="2" t="s">
        <v>25</v>
      </c>
      <c r="H2663" s="3">
        <v>41969</v>
      </c>
      <c r="I2663" s="2">
        <f t="shared" si="41"/>
        <v>1.0492999999999999</v>
      </c>
    </row>
    <row r="2664" spans="1:9">
      <c r="A2664" s="2" t="s">
        <v>1610</v>
      </c>
      <c r="B2664" s="2">
        <v>63824017165</v>
      </c>
      <c r="C2664" s="2">
        <v>7.0150000000000004E-2</v>
      </c>
      <c r="D2664" s="2">
        <v>7.3599999999999999E-2</v>
      </c>
      <c r="E2664" s="2" t="s">
        <v>24</v>
      </c>
      <c r="F2664" s="2">
        <v>4.9200000000000001E-2</v>
      </c>
      <c r="G2664" s="2" t="s">
        <v>25</v>
      </c>
      <c r="H2664" s="3">
        <v>41969</v>
      </c>
      <c r="I2664" s="2">
        <f t="shared" si="41"/>
        <v>1.0491999999999999</v>
      </c>
    </row>
    <row r="2665" spans="1:9">
      <c r="A2665" s="2" t="s">
        <v>1610</v>
      </c>
      <c r="B2665" s="2">
        <v>63824017563</v>
      </c>
      <c r="C2665" s="2">
        <v>8.3059999999999995E-2</v>
      </c>
      <c r="D2665" s="2">
        <v>8.7150000000000005E-2</v>
      </c>
      <c r="E2665" s="2" t="s">
        <v>24</v>
      </c>
      <c r="F2665" s="2">
        <v>4.9200000000000001E-2</v>
      </c>
      <c r="G2665" s="2" t="s">
        <v>25</v>
      </c>
      <c r="H2665" s="3">
        <v>41969</v>
      </c>
      <c r="I2665" s="2">
        <f t="shared" si="41"/>
        <v>1.0491999999999999</v>
      </c>
    </row>
    <row r="2666" spans="1:9">
      <c r="A2666" s="2" t="s">
        <v>355</v>
      </c>
      <c r="B2666" s="2">
        <v>58406042534</v>
      </c>
      <c r="C2666" s="2">
        <v>325.67318</v>
      </c>
      <c r="D2666" s="2">
        <v>351.40136000000001</v>
      </c>
      <c r="E2666" s="2" t="s">
        <v>24</v>
      </c>
      <c r="F2666" s="2">
        <v>7.9000000000000001E-2</v>
      </c>
      <c r="G2666" s="2" t="s">
        <v>25</v>
      </c>
      <c r="H2666" s="3">
        <v>41969</v>
      </c>
      <c r="I2666" s="2">
        <f t="shared" si="41"/>
        <v>1.079</v>
      </c>
    </row>
    <row r="2667" spans="1:9">
      <c r="A2667" s="2" t="s">
        <v>356</v>
      </c>
      <c r="B2667" s="2">
        <v>58406045504</v>
      </c>
      <c r="C2667" s="2">
        <v>653.55246</v>
      </c>
      <c r="D2667" s="2">
        <v>705.18309999999997</v>
      </c>
      <c r="E2667" s="2" t="s">
        <v>24</v>
      </c>
      <c r="F2667" s="2">
        <v>7.9000000000000001E-2</v>
      </c>
      <c r="G2667" s="2" t="s">
        <v>25</v>
      </c>
      <c r="H2667" s="3">
        <v>41969</v>
      </c>
      <c r="I2667" s="2">
        <f t="shared" si="41"/>
        <v>1.079</v>
      </c>
    </row>
    <row r="2668" spans="1:9">
      <c r="A2668" s="2" t="s">
        <v>357</v>
      </c>
      <c r="B2668" s="2">
        <v>58406044504</v>
      </c>
      <c r="C2668" s="2">
        <v>671.24212</v>
      </c>
      <c r="D2668" s="2">
        <v>724.27025000000003</v>
      </c>
      <c r="E2668" s="2" t="s">
        <v>24</v>
      </c>
      <c r="F2668" s="2">
        <v>7.9000000000000001E-2</v>
      </c>
      <c r="G2668" s="2" t="s">
        <v>25</v>
      </c>
      <c r="H2668" s="3">
        <v>41969</v>
      </c>
      <c r="I2668" s="2">
        <f t="shared" si="41"/>
        <v>1.079</v>
      </c>
    </row>
    <row r="2669" spans="1:9">
      <c r="A2669" s="2" t="s">
        <v>358</v>
      </c>
      <c r="B2669" s="2">
        <v>58406043504</v>
      </c>
      <c r="C2669" s="2">
        <v>672.58586000000003</v>
      </c>
      <c r="D2669" s="2">
        <v>725.72014999999999</v>
      </c>
      <c r="E2669" s="2" t="s">
        <v>24</v>
      </c>
      <c r="F2669" s="2">
        <v>7.9000000000000001E-2</v>
      </c>
      <c r="G2669" s="2" t="s">
        <v>25</v>
      </c>
      <c r="H2669" s="3">
        <v>41969</v>
      </c>
      <c r="I2669" s="2">
        <f t="shared" si="41"/>
        <v>1.079</v>
      </c>
    </row>
    <row r="2670" spans="1:9">
      <c r="A2670" s="2" t="s">
        <v>1611</v>
      </c>
      <c r="B2670" s="2">
        <v>78060751</v>
      </c>
      <c r="C2670" s="2">
        <v>167.08301</v>
      </c>
      <c r="D2670" s="2">
        <v>175.43716000000001</v>
      </c>
      <c r="E2670" s="2" t="s">
        <v>24</v>
      </c>
      <c r="F2670" s="2">
        <v>0.05</v>
      </c>
      <c r="G2670" s="2" t="s">
        <v>25</v>
      </c>
      <c r="H2670" s="3">
        <v>41969</v>
      </c>
      <c r="I2670" s="2">
        <f t="shared" si="41"/>
        <v>1.05</v>
      </c>
    </row>
    <row r="2671" spans="1:9">
      <c r="A2671" s="2" t="s">
        <v>391</v>
      </c>
      <c r="B2671" s="2">
        <v>74433902</v>
      </c>
      <c r="C2671" s="2">
        <v>1309.6112599999999</v>
      </c>
      <c r="D2671" s="2">
        <v>1413.0705499999999</v>
      </c>
      <c r="E2671" s="2" t="s">
        <v>24</v>
      </c>
      <c r="F2671" s="2">
        <v>7.9000000000000001E-2</v>
      </c>
      <c r="G2671" s="2" t="s">
        <v>25</v>
      </c>
      <c r="H2671" s="3">
        <v>41969</v>
      </c>
      <c r="I2671" s="2">
        <f t="shared" si="41"/>
        <v>1.079</v>
      </c>
    </row>
    <row r="2672" spans="1:9">
      <c r="A2672" s="2" t="s">
        <v>393</v>
      </c>
      <c r="B2672" s="2">
        <v>74433906</v>
      </c>
      <c r="C2672" s="2">
        <v>1312.3805</v>
      </c>
      <c r="D2672" s="2">
        <v>1416.0585599999999</v>
      </c>
      <c r="E2672" s="2" t="s">
        <v>24</v>
      </c>
      <c r="F2672" s="2">
        <v>7.9000000000000001E-2</v>
      </c>
      <c r="G2672" s="2" t="s">
        <v>25</v>
      </c>
      <c r="H2672" s="3">
        <v>41969</v>
      </c>
      <c r="I2672" s="2">
        <f t="shared" si="41"/>
        <v>1.079</v>
      </c>
    </row>
    <row r="2673" spans="1:9">
      <c r="A2673" s="2" t="s">
        <v>394</v>
      </c>
      <c r="B2673" s="2">
        <v>74433907</v>
      </c>
      <c r="C2673" s="2">
        <v>1312.40346</v>
      </c>
      <c r="D2673" s="2">
        <v>1416.0833299999999</v>
      </c>
      <c r="E2673" s="2" t="s">
        <v>24</v>
      </c>
      <c r="F2673" s="2">
        <v>7.9000000000000001E-2</v>
      </c>
      <c r="G2673" s="2" t="s">
        <v>25</v>
      </c>
      <c r="H2673" s="3">
        <v>41969</v>
      </c>
      <c r="I2673" s="2">
        <f t="shared" si="41"/>
        <v>1.079</v>
      </c>
    </row>
    <row r="2674" spans="1:9">
      <c r="A2674" s="2" t="s">
        <v>1612</v>
      </c>
      <c r="B2674" s="2">
        <v>63824025412</v>
      </c>
      <c r="C2674" s="2">
        <v>0.54195000000000004</v>
      </c>
      <c r="D2674" s="2">
        <v>0.56835999999999998</v>
      </c>
      <c r="E2674" s="2" t="s">
        <v>24</v>
      </c>
      <c r="F2674" s="2">
        <v>4.87E-2</v>
      </c>
      <c r="G2674" s="2" t="s">
        <v>25</v>
      </c>
      <c r="H2674" s="3">
        <v>41969</v>
      </c>
      <c r="I2674" s="2">
        <f t="shared" si="41"/>
        <v>1.0487</v>
      </c>
    </row>
    <row r="2675" spans="1:9">
      <c r="A2675" s="2" t="s">
        <v>186</v>
      </c>
      <c r="B2675" s="2">
        <v>169368712</v>
      </c>
      <c r="C2675" s="2">
        <v>21.515309999999999</v>
      </c>
      <c r="D2675" s="2">
        <v>24.075849999999999</v>
      </c>
      <c r="E2675" s="2" t="s">
        <v>24</v>
      </c>
      <c r="F2675" s="2">
        <v>0.11899999999999999</v>
      </c>
      <c r="G2675" s="2" t="s">
        <v>25</v>
      </c>
      <c r="H2675" s="3">
        <v>41969</v>
      </c>
      <c r="I2675" s="2">
        <f t="shared" si="41"/>
        <v>1.119</v>
      </c>
    </row>
    <row r="2676" spans="1:9">
      <c r="A2676" s="2" t="s">
        <v>1613</v>
      </c>
      <c r="B2676" s="2">
        <v>63824025612</v>
      </c>
      <c r="C2676" s="2">
        <v>0.54666999999999999</v>
      </c>
      <c r="D2676" s="2">
        <v>0.57330999999999999</v>
      </c>
      <c r="E2676" s="2" t="s">
        <v>24</v>
      </c>
      <c r="F2676" s="2">
        <v>4.87E-2</v>
      </c>
      <c r="G2676" s="2" t="s">
        <v>25</v>
      </c>
      <c r="H2676" s="3">
        <v>41969</v>
      </c>
      <c r="I2676" s="2">
        <f t="shared" si="41"/>
        <v>1.0487</v>
      </c>
    </row>
    <row r="2677" spans="1:9">
      <c r="A2677" s="2" t="s">
        <v>1614</v>
      </c>
      <c r="B2677" s="2">
        <v>63824004124</v>
      </c>
      <c r="C2677" s="2">
        <v>0.82813000000000003</v>
      </c>
      <c r="D2677" s="2">
        <v>0.86936000000000002</v>
      </c>
      <c r="E2677" s="2" t="s">
        <v>24</v>
      </c>
      <c r="F2677" s="2">
        <v>4.9799999999999997E-2</v>
      </c>
      <c r="G2677" s="2" t="s">
        <v>25</v>
      </c>
      <c r="H2677" s="3">
        <v>41969</v>
      </c>
      <c r="I2677" s="2">
        <f t="shared" si="41"/>
        <v>1.0498000000000001</v>
      </c>
    </row>
    <row r="2678" spans="1:9">
      <c r="A2678" s="2" t="s">
        <v>1615</v>
      </c>
      <c r="B2678" s="2">
        <v>63824005718</v>
      </c>
      <c r="C2678" s="2">
        <v>0.53139000000000003</v>
      </c>
      <c r="D2678" s="2">
        <v>0.55794999999999995</v>
      </c>
      <c r="E2678" s="2" t="s">
        <v>24</v>
      </c>
      <c r="F2678" s="2">
        <v>0.05</v>
      </c>
      <c r="G2678" s="2" t="s">
        <v>25</v>
      </c>
      <c r="H2678" s="3">
        <v>41969</v>
      </c>
      <c r="I2678" s="2">
        <f t="shared" si="41"/>
        <v>1.05</v>
      </c>
    </row>
    <row r="2679" spans="1:9">
      <c r="A2679" s="2" t="s">
        <v>80</v>
      </c>
      <c r="B2679" s="2">
        <v>169183711</v>
      </c>
      <c r="C2679" s="2">
        <v>9.7485099999999996</v>
      </c>
      <c r="D2679" s="2">
        <v>10.71799</v>
      </c>
      <c r="E2679" s="2" t="s">
        <v>24</v>
      </c>
      <c r="F2679" s="2">
        <v>9.9400000000000002E-2</v>
      </c>
      <c r="G2679" s="2" t="s">
        <v>25</v>
      </c>
      <c r="H2679" s="3">
        <v>41969</v>
      </c>
      <c r="I2679" s="2">
        <f t="shared" si="41"/>
        <v>1.0993999999999999</v>
      </c>
    </row>
    <row r="2680" spans="1:9">
      <c r="A2680" s="2" t="s">
        <v>81</v>
      </c>
      <c r="B2680" s="2">
        <v>169183411</v>
      </c>
      <c r="C2680" s="2">
        <v>9.7429199999999998</v>
      </c>
      <c r="D2680" s="2">
        <v>10.71186</v>
      </c>
      <c r="E2680" s="2" t="s">
        <v>24</v>
      </c>
      <c r="F2680" s="2">
        <v>9.9500000000000005E-2</v>
      </c>
      <c r="G2680" s="2" t="s">
        <v>25</v>
      </c>
      <c r="H2680" s="3">
        <v>41969</v>
      </c>
      <c r="I2680" s="2">
        <f t="shared" si="41"/>
        <v>1.0994999999999999</v>
      </c>
    </row>
    <row r="2681" spans="1:9">
      <c r="A2681" s="2" t="s">
        <v>82</v>
      </c>
      <c r="B2681" s="2">
        <v>169183311</v>
      </c>
      <c r="C2681" s="2">
        <v>9.7353100000000001</v>
      </c>
      <c r="D2681" s="2">
        <v>10.70349</v>
      </c>
      <c r="E2681" s="2" t="s">
        <v>24</v>
      </c>
      <c r="F2681" s="2">
        <v>9.9500000000000005E-2</v>
      </c>
      <c r="G2681" s="2" t="s">
        <v>25</v>
      </c>
      <c r="H2681" s="3">
        <v>41969</v>
      </c>
      <c r="I2681" s="2">
        <f t="shared" si="41"/>
        <v>1.0994999999999999</v>
      </c>
    </row>
    <row r="2682" spans="1:9">
      <c r="A2682" s="2" t="s">
        <v>83</v>
      </c>
      <c r="B2682" s="2">
        <v>169330312</v>
      </c>
      <c r="C2682" s="2">
        <v>22.124549999999999</v>
      </c>
      <c r="D2682" s="2">
        <v>24.325500000000002</v>
      </c>
      <c r="E2682" s="2" t="s">
        <v>24</v>
      </c>
      <c r="F2682" s="2">
        <v>9.9500000000000005E-2</v>
      </c>
      <c r="G2682" s="2" t="s">
        <v>25</v>
      </c>
      <c r="H2682" s="3">
        <v>41969</v>
      </c>
      <c r="I2682" s="2">
        <f t="shared" si="41"/>
        <v>1.0994999999999999</v>
      </c>
    </row>
    <row r="2683" spans="1:9">
      <c r="A2683" s="2" t="s">
        <v>84</v>
      </c>
      <c r="B2683" s="2">
        <v>169750111</v>
      </c>
      <c r="C2683" s="2">
        <v>17.91441</v>
      </c>
      <c r="D2683" s="2">
        <v>19.696719999999999</v>
      </c>
      <c r="E2683" s="2" t="s">
        <v>24</v>
      </c>
      <c r="F2683" s="2">
        <v>9.9500000000000005E-2</v>
      </c>
      <c r="G2683" s="2" t="s">
        <v>25</v>
      </c>
      <c r="H2683" s="3">
        <v>41969</v>
      </c>
      <c r="I2683" s="2">
        <f t="shared" si="41"/>
        <v>1.0994999999999999</v>
      </c>
    </row>
    <row r="2684" spans="1:9">
      <c r="A2684" s="2" t="s">
        <v>85</v>
      </c>
      <c r="B2684" s="2">
        <v>169633910</v>
      </c>
      <c r="C2684" s="2">
        <v>23.341370000000001</v>
      </c>
      <c r="D2684" s="2">
        <v>25.66384</v>
      </c>
      <c r="E2684" s="2" t="s">
        <v>24</v>
      </c>
      <c r="F2684" s="2">
        <v>9.9500000000000005E-2</v>
      </c>
      <c r="G2684" s="2" t="s">
        <v>25</v>
      </c>
      <c r="H2684" s="3">
        <v>41969</v>
      </c>
      <c r="I2684" s="2">
        <f t="shared" si="41"/>
        <v>1.0994999999999999</v>
      </c>
    </row>
    <row r="2685" spans="1:9">
      <c r="A2685" s="2" t="s">
        <v>86</v>
      </c>
      <c r="B2685" s="2">
        <v>169369619</v>
      </c>
      <c r="C2685" s="2">
        <v>23.056049999999999</v>
      </c>
      <c r="D2685" s="2">
        <v>25.35013</v>
      </c>
      <c r="E2685" s="2" t="s">
        <v>24</v>
      </c>
      <c r="F2685" s="2">
        <v>9.9500000000000005E-2</v>
      </c>
      <c r="G2685" s="2" t="s">
        <v>25</v>
      </c>
      <c r="H2685" s="3">
        <v>41969</v>
      </c>
      <c r="I2685" s="2">
        <f t="shared" si="41"/>
        <v>1.0994999999999999</v>
      </c>
    </row>
    <row r="2686" spans="1:9">
      <c r="A2686" s="2" t="s">
        <v>87</v>
      </c>
      <c r="B2686" s="2">
        <v>169368512</v>
      </c>
      <c r="C2686" s="2">
        <v>18.88184</v>
      </c>
      <c r="D2686" s="2">
        <v>20.759640000000001</v>
      </c>
      <c r="E2686" s="2" t="s">
        <v>24</v>
      </c>
      <c r="F2686" s="2">
        <v>9.9500000000000005E-2</v>
      </c>
      <c r="G2686" s="2" t="s">
        <v>25</v>
      </c>
      <c r="H2686" s="3">
        <v>41969</v>
      </c>
      <c r="I2686" s="2">
        <f t="shared" si="41"/>
        <v>1.0994999999999999</v>
      </c>
    </row>
    <row r="2687" spans="1:9">
      <c r="A2687" s="2" t="s">
        <v>1616</v>
      </c>
      <c r="B2687" s="2">
        <v>67386031321</v>
      </c>
      <c r="C2687" s="2">
        <v>4.2860399999999998</v>
      </c>
      <c r="D2687" s="2">
        <v>4.9289399999999999</v>
      </c>
      <c r="E2687" s="2" t="s">
        <v>24</v>
      </c>
      <c r="F2687" s="2">
        <v>0.15</v>
      </c>
      <c r="G2687" s="2" t="s">
        <v>25</v>
      </c>
      <c r="H2687" s="3">
        <v>41969</v>
      </c>
      <c r="I2687" s="2">
        <f t="shared" si="41"/>
        <v>1.1499999999999999</v>
      </c>
    </row>
    <row r="2688" spans="1:9">
      <c r="A2688" s="2" t="s">
        <v>506</v>
      </c>
      <c r="B2688" s="2">
        <v>67386031201</v>
      </c>
      <c r="C2688" s="2">
        <v>15.55655</v>
      </c>
      <c r="D2688" s="2">
        <v>17.890029999999999</v>
      </c>
      <c r="E2688" s="2" t="s">
        <v>24</v>
      </c>
      <c r="F2688" s="2">
        <v>0.15</v>
      </c>
      <c r="G2688" s="2" t="s">
        <v>25</v>
      </c>
      <c r="H2688" s="3">
        <v>41969</v>
      </c>
      <c r="I2688" s="2">
        <f t="shared" si="41"/>
        <v>1.1499999999999999</v>
      </c>
    </row>
    <row r="2689" spans="1:9">
      <c r="A2689" s="2" t="s">
        <v>92</v>
      </c>
      <c r="B2689" s="2">
        <v>169183702</v>
      </c>
      <c r="C2689" s="2">
        <v>9.7485099999999996</v>
      </c>
      <c r="D2689" s="2">
        <v>10.71799</v>
      </c>
      <c r="E2689" s="2" t="s">
        <v>24</v>
      </c>
      <c r="F2689" s="2">
        <v>9.9400000000000002E-2</v>
      </c>
      <c r="G2689" s="2" t="s">
        <v>25</v>
      </c>
      <c r="H2689" s="3">
        <v>41969</v>
      </c>
      <c r="I2689" s="2">
        <f t="shared" si="41"/>
        <v>1.0993999999999999</v>
      </c>
    </row>
    <row r="2690" spans="1:9">
      <c r="A2690" s="2" t="s">
        <v>93</v>
      </c>
      <c r="B2690" s="2">
        <v>169183402</v>
      </c>
      <c r="C2690" s="2">
        <v>9.7429199999999998</v>
      </c>
      <c r="D2690" s="2">
        <v>10.71186</v>
      </c>
      <c r="E2690" s="2" t="s">
        <v>24</v>
      </c>
      <c r="F2690" s="2">
        <v>9.9500000000000005E-2</v>
      </c>
      <c r="G2690" s="2" t="s">
        <v>25</v>
      </c>
      <c r="H2690" s="3">
        <v>41969</v>
      </c>
      <c r="I2690" s="2">
        <f t="shared" si="41"/>
        <v>1.0994999999999999</v>
      </c>
    </row>
    <row r="2691" spans="1:9">
      <c r="A2691" s="2" t="s">
        <v>94</v>
      </c>
      <c r="B2691" s="2">
        <v>169183302</v>
      </c>
      <c r="C2691" s="2">
        <v>9.7353100000000001</v>
      </c>
      <c r="D2691" s="2">
        <v>10.70349</v>
      </c>
      <c r="E2691" s="2" t="s">
        <v>24</v>
      </c>
      <c r="F2691" s="2">
        <v>9.9500000000000005E-2</v>
      </c>
      <c r="G2691" s="2" t="s">
        <v>25</v>
      </c>
      <c r="H2691" s="3">
        <v>41969</v>
      </c>
      <c r="I2691" s="2">
        <f t="shared" ref="I2691:I2754" si="42">1+F2691</f>
        <v>1.0994999999999999</v>
      </c>
    </row>
    <row r="2692" spans="1:9">
      <c r="A2692" s="2" t="s">
        <v>1617</v>
      </c>
      <c r="B2692" s="2">
        <v>31872412</v>
      </c>
      <c r="C2692" s="2">
        <v>5.3019999999999998E-2</v>
      </c>
      <c r="D2692" s="2">
        <v>5.5539999999999999E-2</v>
      </c>
      <c r="E2692" s="2" t="s">
        <v>24</v>
      </c>
      <c r="F2692" s="2">
        <v>4.7500000000000001E-2</v>
      </c>
      <c r="G2692" s="2" t="s">
        <v>25</v>
      </c>
      <c r="H2692" s="3">
        <v>41969</v>
      </c>
      <c r="I2692" s="2">
        <f t="shared" si="42"/>
        <v>1.0475000000000001</v>
      </c>
    </row>
    <row r="2693" spans="1:9">
      <c r="A2693" s="2" t="s">
        <v>565</v>
      </c>
      <c r="B2693" s="2">
        <v>55513007330</v>
      </c>
      <c r="C2693" s="2">
        <v>16.661940000000001</v>
      </c>
      <c r="D2693" s="2">
        <v>17.655660000000001</v>
      </c>
      <c r="E2693" s="2" t="s">
        <v>24</v>
      </c>
      <c r="F2693" s="2">
        <v>5.96E-2</v>
      </c>
      <c r="G2693" s="2" t="s">
        <v>25</v>
      </c>
      <c r="H2693" s="3">
        <v>41969</v>
      </c>
      <c r="I2693" s="2">
        <f t="shared" si="42"/>
        <v>1.0596000000000001</v>
      </c>
    </row>
    <row r="2694" spans="1:9">
      <c r="A2694" s="2" t="s">
        <v>566</v>
      </c>
      <c r="B2694" s="2">
        <v>55513007430</v>
      </c>
      <c r="C2694" s="2">
        <v>33.482819999999997</v>
      </c>
      <c r="D2694" s="2">
        <v>35.47974</v>
      </c>
      <c r="E2694" s="2" t="s">
        <v>24</v>
      </c>
      <c r="F2694" s="2">
        <v>5.96E-2</v>
      </c>
      <c r="G2694" s="2" t="s">
        <v>25</v>
      </c>
      <c r="H2694" s="3">
        <v>41969</v>
      </c>
      <c r="I2694" s="2">
        <f t="shared" si="42"/>
        <v>1.0596000000000001</v>
      </c>
    </row>
    <row r="2695" spans="1:9">
      <c r="A2695" s="2" t="s">
        <v>567</v>
      </c>
      <c r="B2695" s="2">
        <v>55513007530</v>
      </c>
      <c r="C2695" s="2">
        <v>50.125210000000003</v>
      </c>
      <c r="D2695" s="2">
        <v>53.11468</v>
      </c>
      <c r="E2695" s="2" t="s">
        <v>24</v>
      </c>
      <c r="F2695" s="2">
        <v>5.96E-2</v>
      </c>
      <c r="G2695" s="2" t="s">
        <v>25</v>
      </c>
      <c r="H2695" s="3">
        <v>41969</v>
      </c>
      <c r="I2695" s="2">
        <f t="shared" si="42"/>
        <v>1.0596000000000001</v>
      </c>
    </row>
    <row r="2696" spans="1:9">
      <c r="A2696" s="2" t="s">
        <v>1582</v>
      </c>
      <c r="B2696" s="2">
        <v>24581030</v>
      </c>
      <c r="C2696" s="2">
        <v>16.252559999999999</v>
      </c>
      <c r="D2696" s="2">
        <v>17.861719999999998</v>
      </c>
      <c r="E2696" s="2" t="s">
        <v>24</v>
      </c>
      <c r="F2696" s="2">
        <v>9.9000000000000005E-2</v>
      </c>
      <c r="G2696" s="2" t="s">
        <v>25</v>
      </c>
      <c r="H2696" s="3">
        <v>41710</v>
      </c>
      <c r="I2696" s="2">
        <f t="shared" si="42"/>
        <v>1.099</v>
      </c>
    </row>
    <row r="2697" spans="1:9">
      <c r="A2697" s="2" t="s">
        <v>1583</v>
      </c>
      <c r="B2697" s="2">
        <v>24581130</v>
      </c>
      <c r="C2697" s="2">
        <v>21.40915</v>
      </c>
      <c r="D2697" s="2">
        <v>23.528649999999999</v>
      </c>
      <c r="E2697" s="2" t="s">
        <v>24</v>
      </c>
      <c r="F2697" s="2">
        <v>9.9000000000000005E-2</v>
      </c>
      <c r="G2697" s="2" t="s">
        <v>25</v>
      </c>
      <c r="H2697" s="3">
        <v>41710</v>
      </c>
      <c r="I2697" s="2">
        <f t="shared" si="42"/>
        <v>1.099</v>
      </c>
    </row>
    <row r="2698" spans="1:9">
      <c r="A2698" s="2" t="s">
        <v>1584</v>
      </c>
      <c r="B2698" s="2">
        <v>24581230</v>
      </c>
      <c r="C2698" s="2">
        <v>48.931919999999998</v>
      </c>
      <c r="D2698" s="2">
        <v>53.776179999999997</v>
      </c>
      <c r="E2698" s="2" t="s">
        <v>24</v>
      </c>
      <c r="F2698" s="2">
        <v>9.9000000000000005E-2</v>
      </c>
      <c r="G2698" s="2" t="s">
        <v>25</v>
      </c>
      <c r="H2698" s="3">
        <v>41710</v>
      </c>
      <c r="I2698" s="2">
        <f t="shared" si="42"/>
        <v>1.099</v>
      </c>
    </row>
    <row r="2699" spans="1:9">
      <c r="A2699" s="2" t="s">
        <v>46</v>
      </c>
      <c r="B2699" s="2">
        <v>187006401</v>
      </c>
      <c r="C2699" s="2">
        <v>12.63461</v>
      </c>
      <c r="D2699" s="2">
        <v>13.885439999999999</v>
      </c>
      <c r="E2699" s="2" t="s">
        <v>24</v>
      </c>
      <c r="F2699" s="2">
        <v>9.9000000000000005E-2</v>
      </c>
      <c r="G2699" s="2" t="s">
        <v>25</v>
      </c>
      <c r="H2699" s="3">
        <v>41710</v>
      </c>
      <c r="I2699" s="2">
        <f t="shared" si="42"/>
        <v>1.099</v>
      </c>
    </row>
    <row r="2700" spans="1:9">
      <c r="A2700" s="2" t="s">
        <v>47</v>
      </c>
      <c r="B2700" s="2">
        <v>187006501</v>
      </c>
      <c r="C2700" s="2">
        <v>20.028369999999999</v>
      </c>
      <c r="D2700" s="2">
        <v>22.01118</v>
      </c>
      <c r="E2700" s="2" t="s">
        <v>24</v>
      </c>
      <c r="F2700" s="2">
        <v>9.9000000000000005E-2</v>
      </c>
      <c r="G2700" s="2" t="s">
        <v>25</v>
      </c>
      <c r="H2700" s="3">
        <v>41710</v>
      </c>
      <c r="I2700" s="2">
        <f t="shared" si="42"/>
        <v>1.099</v>
      </c>
    </row>
    <row r="2701" spans="1:9">
      <c r="A2701" s="2" t="s">
        <v>52</v>
      </c>
      <c r="B2701" s="2">
        <v>187079530</v>
      </c>
      <c r="C2701" s="2">
        <v>12.91357</v>
      </c>
      <c r="D2701" s="2">
        <v>14.19201</v>
      </c>
      <c r="E2701" s="2" t="s">
        <v>24</v>
      </c>
      <c r="F2701" s="2">
        <v>9.9000000000000005E-2</v>
      </c>
      <c r="G2701" s="2" t="s">
        <v>25</v>
      </c>
      <c r="H2701" s="3">
        <v>41710</v>
      </c>
      <c r="I2701" s="2">
        <f t="shared" si="42"/>
        <v>1.099</v>
      </c>
    </row>
    <row r="2702" spans="1:9">
      <c r="A2702" s="2" t="s">
        <v>53</v>
      </c>
      <c r="B2702" s="2">
        <v>187079630</v>
      </c>
      <c r="C2702" s="2">
        <v>16.718219999999999</v>
      </c>
      <c r="D2702" s="2">
        <v>18.37332</v>
      </c>
      <c r="E2702" s="2" t="s">
        <v>24</v>
      </c>
      <c r="F2702" s="2">
        <v>9.9000000000000005E-2</v>
      </c>
      <c r="G2702" s="2" t="s">
        <v>25</v>
      </c>
      <c r="H2702" s="3">
        <v>41710</v>
      </c>
      <c r="I2702" s="2">
        <f t="shared" si="42"/>
        <v>1.099</v>
      </c>
    </row>
    <row r="2703" spans="1:9">
      <c r="A2703" s="2" t="s">
        <v>54</v>
      </c>
      <c r="B2703" s="2">
        <v>187079730</v>
      </c>
      <c r="C2703" s="2">
        <v>23.649629999999998</v>
      </c>
      <c r="D2703" s="2">
        <v>25.990939999999998</v>
      </c>
      <c r="E2703" s="2" t="s">
        <v>24</v>
      </c>
      <c r="F2703" s="2">
        <v>9.9000000000000005E-2</v>
      </c>
      <c r="G2703" s="2" t="s">
        <v>25</v>
      </c>
      <c r="H2703" s="3">
        <v>41710</v>
      </c>
      <c r="I2703" s="2">
        <f t="shared" si="42"/>
        <v>1.099</v>
      </c>
    </row>
    <row r="2704" spans="1:9">
      <c r="A2704" s="2" t="s">
        <v>1121</v>
      </c>
      <c r="B2704" s="2">
        <v>187079830</v>
      </c>
      <c r="C2704" s="2">
        <v>32.09948</v>
      </c>
      <c r="D2704" s="2">
        <v>35.277329999999999</v>
      </c>
      <c r="E2704" s="2" t="s">
        <v>24</v>
      </c>
      <c r="F2704" s="2">
        <v>9.9000000000000005E-2</v>
      </c>
      <c r="G2704" s="2" t="s">
        <v>25</v>
      </c>
      <c r="H2704" s="3">
        <v>41710</v>
      </c>
      <c r="I2704" s="2">
        <f t="shared" si="42"/>
        <v>1.099</v>
      </c>
    </row>
    <row r="2705" spans="1:9">
      <c r="A2705" s="2" t="s">
        <v>55</v>
      </c>
      <c r="B2705" s="2">
        <v>187079942</v>
      </c>
      <c r="C2705" s="2">
        <v>45.179879999999997</v>
      </c>
      <c r="D2705" s="2">
        <v>49.65269</v>
      </c>
      <c r="E2705" s="2" t="s">
        <v>24</v>
      </c>
      <c r="F2705" s="2">
        <v>9.9000000000000005E-2</v>
      </c>
      <c r="G2705" s="2" t="s">
        <v>25</v>
      </c>
      <c r="H2705" s="3">
        <v>41710</v>
      </c>
      <c r="I2705" s="2">
        <f t="shared" si="42"/>
        <v>1.099</v>
      </c>
    </row>
    <row r="2706" spans="1:9">
      <c r="A2706" s="2" t="s">
        <v>723</v>
      </c>
      <c r="B2706" s="2">
        <v>78037742</v>
      </c>
      <c r="C2706" s="2">
        <v>9.6984200000000005</v>
      </c>
      <c r="D2706" s="2">
        <v>10.658659999999999</v>
      </c>
      <c r="E2706" s="2" t="s">
        <v>24</v>
      </c>
      <c r="F2706" s="2">
        <v>9.9000000000000005E-2</v>
      </c>
      <c r="G2706" s="2" t="s">
        <v>25</v>
      </c>
      <c r="H2706" s="3">
        <v>41710</v>
      </c>
      <c r="I2706" s="2">
        <f t="shared" si="42"/>
        <v>1.099</v>
      </c>
    </row>
    <row r="2707" spans="1:9">
      <c r="A2707" s="2" t="s">
        <v>724</v>
      </c>
      <c r="B2707" s="2">
        <v>78037842</v>
      </c>
      <c r="C2707" s="2">
        <v>9.7492199999999993</v>
      </c>
      <c r="D2707" s="2">
        <v>10.7217</v>
      </c>
      <c r="E2707" s="2" t="s">
        <v>24</v>
      </c>
      <c r="F2707" s="2">
        <v>9.9699999999999997E-2</v>
      </c>
      <c r="G2707" s="2" t="s">
        <v>25</v>
      </c>
      <c r="H2707" s="3">
        <v>41710</v>
      </c>
      <c r="I2707" s="2">
        <f t="shared" si="42"/>
        <v>1.0996999999999999</v>
      </c>
    </row>
    <row r="2708" spans="1:9">
      <c r="A2708" s="2" t="s">
        <v>1125</v>
      </c>
      <c r="B2708" s="2">
        <v>25010070515</v>
      </c>
      <c r="C2708" s="2">
        <v>54.139670000000002</v>
      </c>
      <c r="D2708" s="2">
        <v>59.499499999999998</v>
      </c>
      <c r="E2708" s="2" t="s">
        <v>24</v>
      </c>
      <c r="F2708" s="2">
        <v>9.9000000000000005E-2</v>
      </c>
      <c r="G2708" s="2" t="s">
        <v>25</v>
      </c>
      <c r="H2708" s="3">
        <v>41710</v>
      </c>
      <c r="I2708" s="2">
        <f t="shared" si="42"/>
        <v>1.099</v>
      </c>
    </row>
    <row r="2709" spans="1:9">
      <c r="A2709" s="2" t="s">
        <v>61</v>
      </c>
      <c r="B2709" s="2">
        <v>25010020515</v>
      </c>
      <c r="C2709" s="2">
        <v>11.848560000000001</v>
      </c>
      <c r="D2709" s="2">
        <v>13.021570000000001</v>
      </c>
      <c r="E2709" s="2" t="s">
        <v>24</v>
      </c>
      <c r="F2709" s="2">
        <v>9.9000000000000005E-2</v>
      </c>
      <c r="G2709" s="2" t="s">
        <v>25</v>
      </c>
      <c r="H2709" s="3">
        <v>41710</v>
      </c>
      <c r="I2709" s="2">
        <f t="shared" si="42"/>
        <v>1.099</v>
      </c>
    </row>
    <row r="2710" spans="1:9">
      <c r="A2710" s="2" t="s">
        <v>1618</v>
      </c>
      <c r="B2710" s="2">
        <v>2803101</v>
      </c>
      <c r="C2710" s="2">
        <v>174.34360000000001</v>
      </c>
      <c r="D2710" s="2">
        <v>190.03801000000001</v>
      </c>
      <c r="E2710" s="2" t="s">
        <v>24</v>
      </c>
      <c r="F2710" s="2">
        <v>0.09</v>
      </c>
      <c r="G2710" s="2" t="s">
        <v>25</v>
      </c>
      <c r="H2710" s="3">
        <v>41710</v>
      </c>
      <c r="I2710" s="2">
        <f t="shared" si="42"/>
        <v>1.0900000000000001</v>
      </c>
    </row>
    <row r="2711" spans="1:9">
      <c r="A2711" s="2" t="s">
        <v>118</v>
      </c>
      <c r="B2711" s="2">
        <v>2751659</v>
      </c>
      <c r="C2711" s="2">
        <v>22.011330000000001</v>
      </c>
      <c r="D2711" s="2">
        <v>24.19904</v>
      </c>
      <c r="E2711" s="2" t="s">
        <v>24</v>
      </c>
      <c r="F2711" s="2">
        <v>9.9400000000000002E-2</v>
      </c>
      <c r="G2711" s="2" t="s">
        <v>25</v>
      </c>
      <c r="H2711" s="3">
        <v>41710</v>
      </c>
      <c r="I2711" s="2">
        <f t="shared" si="42"/>
        <v>1.0993999999999999</v>
      </c>
    </row>
    <row r="2712" spans="1:9">
      <c r="A2712" s="2" t="s">
        <v>119</v>
      </c>
      <c r="B2712" s="2">
        <v>2879959</v>
      </c>
      <c r="C2712" s="2">
        <v>22.974509999999999</v>
      </c>
      <c r="D2712" s="2">
        <v>25.258400000000002</v>
      </c>
      <c r="E2712" s="2" t="s">
        <v>24</v>
      </c>
      <c r="F2712" s="2">
        <v>9.9400000000000002E-2</v>
      </c>
      <c r="G2712" s="2" t="s">
        <v>25</v>
      </c>
      <c r="H2712" s="3">
        <v>41710</v>
      </c>
      <c r="I2712" s="2">
        <f t="shared" si="42"/>
        <v>1.0993999999999999</v>
      </c>
    </row>
    <row r="2713" spans="1:9">
      <c r="A2713" s="2" t="s">
        <v>120</v>
      </c>
      <c r="B2713" s="2">
        <v>2751001</v>
      </c>
      <c r="C2713" s="2">
        <v>17.822310000000002</v>
      </c>
      <c r="D2713" s="2">
        <v>19.591889999999999</v>
      </c>
      <c r="E2713" s="2" t="s">
        <v>24</v>
      </c>
      <c r="F2713" s="2">
        <v>9.9299999999999999E-2</v>
      </c>
      <c r="G2713" s="2" t="s">
        <v>25</v>
      </c>
      <c r="H2713" s="3">
        <v>41710</v>
      </c>
      <c r="I2713" s="2">
        <f t="shared" si="42"/>
        <v>1.0992999999999999</v>
      </c>
    </row>
    <row r="2714" spans="1:9">
      <c r="A2714" s="2" t="s">
        <v>120</v>
      </c>
      <c r="B2714" s="2">
        <v>2751017</v>
      </c>
      <c r="C2714" s="2">
        <v>17.58475</v>
      </c>
      <c r="D2714" s="2">
        <v>19.330739999999999</v>
      </c>
      <c r="E2714" s="2" t="s">
        <v>24</v>
      </c>
      <c r="F2714" s="2">
        <v>9.9299999999999999E-2</v>
      </c>
      <c r="G2714" s="2" t="s">
        <v>25</v>
      </c>
      <c r="H2714" s="3">
        <v>41710</v>
      </c>
      <c r="I2714" s="2">
        <f t="shared" si="42"/>
        <v>1.0992999999999999</v>
      </c>
    </row>
    <row r="2715" spans="1:9">
      <c r="A2715" s="2" t="s">
        <v>121</v>
      </c>
      <c r="B2715" s="2">
        <v>2879859</v>
      </c>
      <c r="C2715" s="2">
        <v>22.739429999999999</v>
      </c>
      <c r="D2715" s="2">
        <v>24.999960000000002</v>
      </c>
      <c r="E2715" s="2" t="s">
        <v>24</v>
      </c>
      <c r="F2715" s="2">
        <v>9.9400000000000002E-2</v>
      </c>
      <c r="G2715" s="2" t="s">
        <v>25</v>
      </c>
      <c r="H2715" s="3">
        <v>41710</v>
      </c>
      <c r="I2715" s="2">
        <f t="shared" si="42"/>
        <v>1.0993999999999999</v>
      </c>
    </row>
    <row r="2716" spans="1:9">
      <c r="A2716" s="2" t="s">
        <v>122</v>
      </c>
      <c r="B2716" s="2">
        <v>2751201</v>
      </c>
      <c r="C2716" s="2">
        <v>18.65643</v>
      </c>
      <c r="D2716" s="2">
        <v>20.51125</v>
      </c>
      <c r="E2716" s="2" t="s">
        <v>24</v>
      </c>
      <c r="F2716" s="2">
        <v>9.9400000000000002E-2</v>
      </c>
      <c r="G2716" s="2" t="s">
        <v>25</v>
      </c>
      <c r="H2716" s="3">
        <v>41710</v>
      </c>
      <c r="I2716" s="2">
        <f t="shared" si="42"/>
        <v>1.0993999999999999</v>
      </c>
    </row>
    <row r="2717" spans="1:9">
      <c r="A2717" s="2" t="s">
        <v>123</v>
      </c>
      <c r="B2717" s="2">
        <v>2879759</v>
      </c>
      <c r="C2717" s="2">
        <v>23.029419999999998</v>
      </c>
      <c r="D2717" s="2">
        <v>25.31878</v>
      </c>
      <c r="E2717" s="2" t="s">
        <v>24</v>
      </c>
      <c r="F2717" s="2">
        <v>9.9400000000000002E-2</v>
      </c>
      <c r="G2717" s="2" t="s">
        <v>25</v>
      </c>
      <c r="H2717" s="3">
        <v>41710</v>
      </c>
      <c r="I2717" s="2">
        <f t="shared" si="42"/>
        <v>1.0993999999999999</v>
      </c>
    </row>
    <row r="2718" spans="1:9">
      <c r="A2718" s="2" t="s">
        <v>124</v>
      </c>
      <c r="B2718" s="2">
        <v>2751101</v>
      </c>
      <c r="C2718" s="2">
        <v>18.546299999999999</v>
      </c>
      <c r="D2718" s="2">
        <v>20.390170000000001</v>
      </c>
      <c r="E2718" s="2" t="s">
        <v>24</v>
      </c>
      <c r="F2718" s="2">
        <v>9.9400000000000002E-2</v>
      </c>
      <c r="G2718" s="2" t="s">
        <v>25</v>
      </c>
      <c r="H2718" s="3">
        <v>41710</v>
      </c>
      <c r="I2718" s="2">
        <f t="shared" si="42"/>
        <v>1.0993999999999999</v>
      </c>
    </row>
    <row r="2719" spans="1:9">
      <c r="A2719" s="2" t="s">
        <v>1619</v>
      </c>
      <c r="B2719" s="2">
        <v>2880359</v>
      </c>
      <c r="C2719" s="2">
        <v>20.81146</v>
      </c>
      <c r="D2719" s="2">
        <v>22.871590000000001</v>
      </c>
      <c r="E2719" s="2" t="s">
        <v>24</v>
      </c>
      <c r="F2719" s="2">
        <v>9.9000000000000005E-2</v>
      </c>
      <c r="G2719" s="2" t="s">
        <v>25</v>
      </c>
      <c r="H2719" s="3">
        <v>41710</v>
      </c>
      <c r="I2719" s="2">
        <f t="shared" si="42"/>
        <v>1.099</v>
      </c>
    </row>
    <row r="2720" spans="1:9">
      <c r="A2720" s="2" t="s">
        <v>125</v>
      </c>
      <c r="B2720" s="2">
        <v>2877059</v>
      </c>
      <c r="C2720" s="2">
        <v>20.81146</v>
      </c>
      <c r="D2720" s="2">
        <v>22.871590000000001</v>
      </c>
      <c r="E2720" s="2" t="s">
        <v>24</v>
      </c>
      <c r="F2720" s="2">
        <v>9.9000000000000005E-2</v>
      </c>
      <c r="G2720" s="2" t="s">
        <v>25</v>
      </c>
      <c r="H2720" s="3">
        <v>41710</v>
      </c>
      <c r="I2720" s="2">
        <f t="shared" si="42"/>
        <v>1.099</v>
      </c>
    </row>
    <row r="2721" spans="1:9">
      <c r="A2721" s="2" t="s">
        <v>126</v>
      </c>
      <c r="B2721" s="2">
        <v>2871501</v>
      </c>
      <c r="C2721" s="2">
        <v>9.7548600000000008</v>
      </c>
      <c r="D2721" s="2">
        <v>10.72255</v>
      </c>
      <c r="E2721" s="2" t="s">
        <v>24</v>
      </c>
      <c r="F2721" s="2">
        <v>9.9199999999999997E-2</v>
      </c>
      <c r="G2721" s="2" t="s">
        <v>25</v>
      </c>
      <c r="H2721" s="3">
        <v>41710</v>
      </c>
      <c r="I2721" s="2">
        <f t="shared" si="42"/>
        <v>1.0992</v>
      </c>
    </row>
    <row r="2722" spans="1:9">
      <c r="A2722" s="2" t="s">
        <v>1620</v>
      </c>
      <c r="B2722" s="2">
        <v>2880559</v>
      </c>
      <c r="C2722" s="2">
        <v>20.757899999999999</v>
      </c>
      <c r="D2722" s="2">
        <v>22.812729999999998</v>
      </c>
      <c r="E2722" s="2" t="s">
        <v>24</v>
      </c>
      <c r="F2722" s="2">
        <v>9.9000000000000005E-2</v>
      </c>
      <c r="G2722" s="2" t="s">
        <v>25</v>
      </c>
      <c r="H2722" s="3">
        <v>41710</v>
      </c>
      <c r="I2722" s="2">
        <f t="shared" si="42"/>
        <v>1.099</v>
      </c>
    </row>
    <row r="2723" spans="1:9">
      <c r="A2723" s="2" t="s">
        <v>127</v>
      </c>
      <c r="B2723" s="2">
        <v>2873059</v>
      </c>
      <c r="C2723" s="2">
        <v>20.757899999999999</v>
      </c>
      <c r="D2723" s="2">
        <v>22.812729999999998</v>
      </c>
      <c r="E2723" s="2" t="s">
        <v>24</v>
      </c>
      <c r="F2723" s="2">
        <v>9.9000000000000005E-2</v>
      </c>
      <c r="G2723" s="2" t="s">
        <v>25</v>
      </c>
      <c r="H2723" s="3">
        <v>41710</v>
      </c>
      <c r="I2723" s="2">
        <f t="shared" si="42"/>
        <v>1.099</v>
      </c>
    </row>
    <row r="2724" spans="1:9">
      <c r="A2724" s="2" t="s">
        <v>128</v>
      </c>
      <c r="B2724" s="2">
        <v>2831501</v>
      </c>
      <c r="C2724" s="2">
        <v>9.7935400000000001</v>
      </c>
      <c r="D2724" s="2">
        <v>10.76506</v>
      </c>
      <c r="E2724" s="2" t="s">
        <v>24</v>
      </c>
      <c r="F2724" s="2">
        <v>9.9199999999999997E-2</v>
      </c>
      <c r="G2724" s="2" t="s">
        <v>25</v>
      </c>
      <c r="H2724" s="3">
        <v>41710</v>
      </c>
      <c r="I2724" s="2">
        <f t="shared" si="42"/>
        <v>1.0992</v>
      </c>
    </row>
    <row r="2725" spans="1:9">
      <c r="A2725" s="2" t="s">
        <v>128</v>
      </c>
      <c r="B2725" s="2">
        <v>2831517</v>
      </c>
      <c r="C2725" s="2">
        <v>9.89</v>
      </c>
      <c r="D2725" s="2">
        <v>10.871090000000001</v>
      </c>
      <c r="E2725" s="2" t="s">
        <v>24</v>
      </c>
      <c r="F2725" s="2">
        <v>9.9199999999999997E-2</v>
      </c>
      <c r="G2725" s="2" t="s">
        <v>25</v>
      </c>
      <c r="H2725" s="3">
        <v>41710</v>
      </c>
      <c r="I2725" s="2">
        <f t="shared" si="42"/>
        <v>1.0992</v>
      </c>
    </row>
    <row r="2726" spans="1:9">
      <c r="A2726" s="2" t="s">
        <v>129</v>
      </c>
      <c r="B2726" s="2">
        <v>2821501</v>
      </c>
      <c r="C2726" s="2">
        <v>9.7618100000000005</v>
      </c>
      <c r="D2726" s="2">
        <v>10.73019</v>
      </c>
      <c r="E2726" s="2" t="s">
        <v>24</v>
      </c>
      <c r="F2726" s="2">
        <v>9.9199999999999997E-2</v>
      </c>
      <c r="G2726" s="2" t="s">
        <v>25</v>
      </c>
      <c r="H2726" s="3">
        <v>41710</v>
      </c>
      <c r="I2726" s="2">
        <f t="shared" si="42"/>
        <v>1.0992</v>
      </c>
    </row>
    <row r="2727" spans="1:9">
      <c r="A2727" s="2" t="s">
        <v>129</v>
      </c>
      <c r="B2727" s="2">
        <v>2821517</v>
      </c>
      <c r="C2727" s="2">
        <v>9.3166700000000002</v>
      </c>
      <c r="D2727" s="2">
        <v>10.240880000000001</v>
      </c>
      <c r="E2727" s="2" t="s">
        <v>24</v>
      </c>
      <c r="F2727" s="2">
        <v>9.9199999999999997E-2</v>
      </c>
      <c r="G2727" s="2" t="s">
        <v>25</v>
      </c>
      <c r="H2727" s="3">
        <v>41710</v>
      </c>
      <c r="I2727" s="2">
        <f t="shared" si="42"/>
        <v>1.0992</v>
      </c>
    </row>
    <row r="2728" spans="1:9">
      <c r="A2728" s="2" t="s">
        <v>130</v>
      </c>
      <c r="B2728" s="2">
        <v>2850101</v>
      </c>
      <c r="C2728" s="2">
        <v>48.460970000000003</v>
      </c>
      <c r="D2728" s="2">
        <v>53.26829</v>
      </c>
      <c r="E2728" s="2" t="s">
        <v>24</v>
      </c>
      <c r="F2728" s="2">
        <v>9.9199999999999997E-2</v>
      </c>
      <c r="G2728" s="2" t="s">
        <v>25</v>
      </c>
      <c r="H2728" s="3">
        <v>41710</v>
      </c>
      <c r="I2728" s="2">
        <f t="shared" si="42"/>
        <v>1.0992</v>
      </c>
    </row>
    <row r="2729" spans="1:9">
      <c r="A2729" s="2" t="s">
        <v>1483</v>
      </c>
      <c r="B2729" s="2">
        <v>187019201</v>
      </c>
      <c r="C2729" s="2">
        <v>8.5997500000000002</v>
      </c>
      <c r="D2729" s="2">
        <v>9.4511199999999995</v>
      </c>
      <c r="E2729" s="2" t="s">
        <v>24</v>
      </c>
      <c r="F2729" s="2">
        <v>9.9000000000000005E-2</v>
      </c>
      <c r="G2729" s="2" t="s">
        <v>25</v>
      </c>
      <c r="H2729" s="3">
        <v>41710</v>
      </c>
      <c r="I2729" s="2">
        <f t="shared" si="42"/>
        <v>1.099</v>
      </c>
    </row>
    <row r="2730" spans="1:9">
      <c r="A2730" s="2" t="s">
        <v>69</v>
      </c>
      <c r="B2730" s="2">
        <v>187170405</v>
      </c>
      <c r="C2730" s="2">
        <v>27.920280000000002</v>
      </c>
      <c r="D2730" s="2">
        <v>30.68439</v>
      </c>
      <c r="E2730" s="2" t="s">
        <v>24</v>
      </c>
      <c r="F2730" s="2">
        <v>9.9000000000000005E-2</v>
      </c>
      <c r="G2730" s="2" t="s">
        <v>25</v>
      </c>
      <c r="H2730" s="3">
        <v>41710</v>
      </c>
      <c r="I2730" s="2">
        <f t="shared" si="42"/>
        <v>1.099</v>
      </c>
    </row>
    <row r="2731" spans="1:9">
      <c r="A2731" s="2" t="s">
        <v>70</v>
      </c>
      <c r="B2731" s="2">
        <v>187301330</v>
      </c>
      <c r="C2731" s="2">
        <v>12.71665</v>
      </c>
      <c r="D2731" s="2">
        <v>13.9756</v>
      </c>
      <c r="E2731" s="2" t="s">
        <v>24</v>
      </c>
      <c r="F2731" s="2">
        <v>9.9000000000000005E-2</v>
      </c>
      <c r="G2731" s="2" t="s">
        <v>25</v>
      </c>
      <c r="H2731" s="3">
        <v>41710</v>
      </c>
      <c r="I2731" s="2">
        <f t="shared" si="42"/>
        <v>1.099</v>
      </c>
    </row>
    <row r="2732" spans="1:9">
      <c r="A2732" s="2" t="s">
        <v>71</v>
      </c>
      <c r="B2732" s="2">
        <v>187301030</v>
      </c>
      <c r="C2732" s="2">
        <v>6.6539599999999997</v>
      </c>
      <c r="D2732" s="2">
        <v>7.3126300000000004</v>
      </c>
      <c r="E2732" s="2" t="s">
        <v>24</v>
      </c>
      <c r="F2732" s="2">
        <v>9.9000000000000005E-2</v>
      </c>
      <c r="G2732" s="2" t="s">
        <v>25</v>
      </c>
      <c r="H2732" s="3">
        <v>41710</v>
      </c>
      <c r="I2732" s="2">
        <f t="shared" si="42"/>
        <v>1.099</v>
      </c>
    </row>
    <row r="2733" spans="1:9">
      <c r="A2733" s="2" t="s">
        <v>72</v>
      </c>
      <c r="B2733" s="2">
        <v>187301220</v>
      </c>
      <c r="C2733" s="2">
        <v>1.13628</v>
      </c>
      <c r="D2733" s="2">
        <v>1.24878</v>
      </c>
      <c r="E2733" s="2" t="s">
        <v>24</v>
      </c>
      <c r="F2733" s="2">
        <v>9.9000000000000005E-2</v>
      </c>
      <c r="G2733" s="2" t="s">
        <v>25</v>
      </c>
      <c r="H2733" s="3">
        <v>41710</v>
      </c>
      <c r="I2733" s="2">
        <f t="shared" si="42"/>
        <v>1.099</v>
      </c>
    </row>
    <row r="2734" spans="1:9">
      <c r="A2734" s="2" t="s">
        <v>1572</v>
      </c>
      <c r="B2734" s="2">
        <v>99207013070</v>
      </c>
      <c r="C2734" s="2">
        <v>1.94645</v>
      </c>
      <c r="D2734" s="2">
        <v>2.13917</v>
      </c>
      <c r="E2734" s="2" t="s">
        <v>24</v>
      </c>
      <c r="F2734" s="2">
        <v>9.9000000000000005E-2</v>
      </c>
      <c r="G2734" s="2" t="s">
        <v>25</v>
      </c>
      <c r="H2734" s="3">
        <v>41710</v>
      </c>
      <c r="I2734" s="2">
        <f t="shared" si="42"/>
        <v>1.099</v>
      </c>
    </row>
    <row r="2735" spans="1:9">
      <c r="A2735" s="2" t="s">
        <v>73</v>
      </c>
      <c r="B2735" s="2">
        <v>187024503</v>
      </c>
      <c r="C2735" s="2">
        <v>315.65445999999997</v>
      </c>
      <c r="D2735" s="2">
        <v>346.90426000000002</v>
      </c>
      <c r="E2735" s="2" t="s">
        <v>24</v>
      </c>
      <c r="F2735" s="2">
        <v>9.9000000000000005E-2</v>
      </c>
      <c r="G2735" s="2" t="s">
        <v>25</v>
      </c>
      <c r="H2735" s="3">
        <v>41710</v>
      </c>
      <c r="I2735" s="2">
        <f t="shared" si="42"/>
        <v>1.099</v>
      </c>
    </row>
    <row r="2736" spans="1:9">
      <c r="A2736" s="2" t="s">
        <v>1133</v>
      </c>
      <c r="B2736" s="2">
        <v>66490069110</v>
      </c>
      <c r="C2736" s="2">
        <v>26.020029999999998</v>
      </c>
      <c r="D2736" s="2">
        <v>28.596019999999999</v>
      </c>
      <c r="E2736" s="2" t="s">
        <v>24</v>
      </c>
      <c r="F2736" s="2">
        <v>9.9000000000000005E-2</v>
      </c>
      <c r="G2736" s="2" t="s">
        <v>25</v>
      </c>
      <c r="H2736" s="3">
        <v>41710</v>
      </c>
      <c r="I2736" s="2">
        <f t="shared" si="42"/>
        <v>1.099</v>
      </c>
    </row>
    <row r="2737" spans="1:9">
      <c r="A2737" s="2" t="s">
        <v>78</v>
      </c>
      <c r="B2737" s="2">
        <v>66490069010</v>
      </c>
      <c r="C2737" s="2">
        <v>7.5694999999999997</v>
      </c>
      <c r="D2737" s="2">
        <v>8.3188800000000001</v>
      </c>
      <c r="E2737" s="2" t="s">
        <v>24</v>
      </c>
      <c r="F2737" s="2">
        <v>9.9000000000000005E-2</v>
      </c>
      <c r="G2737" s="2" t="s">
        <v>25</v>
      </c>
      <c r="H2737" s="3">
        <v>41710</v>
      </c>
      <c r="I2737" s="2">
        <f t="shared" si="42"/>
        <v>1.099</v>
      </c>
    </row>
    <row r="2738" spans="1:9">
      <c r="A2738" s="2" t="s">
        <v>79</v>
      </c>
      <c r="B2738" s="2">
        <v>187526801</v>
      </c>
      <c r="C2738" s="2">
        <v>2.5945900000000002</v>
      </c>
      <c r="D2738" s="2">
        <v>2.8515100000000002</v>
      </c>
      <c r="E2738" s="2" t="s">
        <v>24</v>
      </c>
      <c r="F2738" s="2">
        <v>9.9000000000000005E-2</v>
      </c>
      <c r="G2738" s="2" t="s">
        <v>25</v>
      </c>
      <c r="H2738" s="3">
        <v>41710</v>
      </c>
      <c r="I2738" s="2">
        <f t="shared" si="42"/>
        <v>1.099</v>
      </c>
    </row>
    <row r="2739" spans="1:9">
      <c r="A2739" s="2" t="s">
        <v>142</v>
      </c>
      <c r="B2739" s="2">
        <v>2871591</v>
      </c>
      <c r="C2739" s="2">
        <v>9.7548600000000008</v>
      </c>
      <c r="D2739" s="2">
        <v>10.72255</v>
      </c>
      <c r="E2739" s="2" t="s">
        <v>24</v>
      </c>
      <c r="F2739" s="2">
        <v>9.9199999999999997E-2</v>
      </c>
      <c r="G2739" s="2" t="s">
        <v>25</v>
      </c>
      <c r="H2739" s="3">
        <v>41710</v>
      </c>
      <c r="I2739" s="2">
        <f t="shared" si="42"/>
        <v>1.0992</v>
      </c>
    </row>
    <row r="2740" spans="1:9">
      <c r="A2740" s="2" t="s">
        <v>143</v>
      </c>
      <c r="B2740" s="2">
        <v>2831591</v>
      </c>
      <c r="C2740" s="2">
        <v>9.7935400000000001</v>
      </c>
      <c r="D2740" s="2">
        <v>10.76506</v>
      </c>
      <c r="E2740" s="2" t="s">
        <v>24</v>
      </c>
      <c r="F2740" s="2">
        <v>9.9199999999999997E-2</v>
      </c>
      <c r="G2740" s="2" t="s">
        <v>25</v>
      </c>
      <c r="H2740" s="3">
        <v>41710</v>
      </c>
      <c r="I2740" s="2">
        <f t="shared" si="42"/>
        <v>1.0992</v>
      </c>
    </row>
    <row r="2741" spans="1:9">
      <c r="A2741" s="2" t="s">
        <v>144</v>
      </c>
      <c r="B2741" s="2">
        <v>2821591</v>
      </c>
      <c r="C2741" s="2">
        <v>9.7618100000000005</v>
      </c>
      <c r="D2741" s="2">
        <v>10.73019</v>
      </c>
      <c r="E2741" s="2" t="s">
        <v>24</v>
      </c>
      <c r="F2741" s="2">
        <v>9.9199999999999997E-2</v>
      </c>
      <c r="G2741" s="2" t="s">
        <v>25</v>
      </c>
      <c r="H2741" s="3">
        <v>41710</v>
      </c>
      <c r="I2741" s="2">
        <f t="shared" si="42"/>
        <v>1.0992</v>
      </c>
    </row>
    <row r="2742" spans="1:9">
      <c r="A2742" s="2" t="s">
        <v>97</v>
      </c>
      <c r="B2742" s="2">
        <v>187093801</v>
      </c>
      <c r="C2742" s="2">
        <v>46.32743</v>
      </c>
      <c r="D2742" s="2">
        <v>50.913849999999996</v>
      </c>
      <c r="E2742" s="2" t="s">
        <v>24</v>
      </c>
      <c r="F2742" s="2">
        <v>9.9000000000000005E-2</v>
      </c>
      <c r="G2742" s="2" t="s">
        <v>25</v>
      </c>
      <c r="H2742" s="3">
        <v>41710</v>
      </c>
      <c r="I2742" s="2">
        <f t="shared" si="42"/>
        <v>1.099</v>
      </c>
    </row>
    <row r="2743" spans="1:9">
      <c r="A2743" s="2" t="s">
        <v>101</v>
      </c>
      <c r="B2743" s="2">
        <v>187014210</v>
      </c>
      <c r="C2743" s="2">
        <v>9.6559100000000004</v>
      </c>
      <c r="D2743" s="2">
        <v>10.61191</v>
      </c>
      <c r="E2743" s="2" t="s">
        <v>24</v>
      </c>
      <c r="F2743" s="2">
        <v>9.9000000000000005E-2</v>
      </c>
      <c r="G2743" s="2" t="s">
        <v>25</v>
      </c>
      <c r="H2743" s="3">
        <v>41710</v>
      </c>
      <c r="I2743" s="2">
        <f t="shared" si="42"/>
        <v>1.099</v>
      </c>
    </row>
    <row r="2744" spans="1:9">
      <c r="A2744" s="2" t="s">
        <v>102</v>
      </c>
      <c r="B2744" s="2">
        <v>187014310</v>
      </c>
      <c r="C2744" s="2">
        <v>13.10787</v>
      </c>
      <c r="D2744" s="2">
        <v>14.40555</v>
      </c>
      <c r="E2744" s="2" t="s">
        <v>24</v>
      </c>
      <c r="F2744" s="2">
        <v>9.9000000000000005E-2</v>
      </c>
      <c r="G2744" s="2" t="s">
        <v>25</v>
      </c>
      <c r="H2744" s="3">
        <v>41710</v>
      </c>
      <c r="I2744" s="2">
        <f t="shared" si="42"/>
        <v>1.099</v>
      </c>
    </row>
    <row r="2745" spans="1:9">
      <c r="A2745" s="2" t="s">
        <v>1478</v>
      </c>
      <c r="B2745" s="2">
        <v>187014130</v>
      </c>
      <c r="C2745" s="2">
        <v>8.8216000000000001</v>
      </c>
      <c r="D2745" s="2">
        <v>9.6949299999999994</v>
      </c>
      <c r="E2745" s="2" t="s">
        <v>24</v>
      </c>
      <c r="F2745" s="2">
        <v>9.9000000000000005E-2</v>
      </c>
      <c r="G2745" s="2" t="s">
        <v>25</v>
      </c>
      <c r="H2745" s="3">
        <v>41710</v>
      </c>
      <c r="I2745" s="2">
        <f t="shared" si="42"/>
        <v>1.099</v>
      </c>
    </row>
    <row r="2746" spans="1:9">
      <c r="A2746" s="2" t="s">
        <v>961</v>
      </c>
      <c r="B2746" s="2">
        <v>187073030</v>
      </c>
      <c r="C2746" s="2">
        <v>18.31663</v>
      </c>
      <c r="D2746" s="2">
        <v>20.129819999999999</v>
      </c>
      <c r="E2746" s="2" t="s">
        <v>24</v>
      </c>
      <c r="F2746" s="2">
        <v>9.9000000000000005E-2</v>
      </c>
      <c r="G2746" s="2" t="s">
        <v>25</v>
      </c>
      <c r="H2746" s="3">
        <v>41710</v>
      </c>
      <c r="I2746" s="2">
        <f t="shared" si="42"/>
        <v>1.099</v>
      </c>
    </row>
    <row r="2747" spans="1:9">
      <c r="A2747" s="2" t="s">
        <v>962</v>
      </c>
      <c r="B2747" s="2">
        <v>187073130</v>
      </c>
      <c r="C2747" s="2">
        <v>24.165849999999999</v>
      </c>
      <c r="D2747" s="2">
        <v>26.55827</v>
      </c>
      <c r="E2747" s="2" t="s">
        <v>24</v>
      </c>
      <c r="F2747" s="2">
        <v>9.9000000000000005E-2</v>
      </c>
      <c r="G2747" s="2" t="s">
        <v>25</v>
      </c>
      <c r="H2747" s="3">
        <v>41710</v>
      </c>
      <c r="I2747" s="2">
        <f t="shared" si="42"/>
        <v>1.099</v>
      </c>
    </row>
    <row r="2748" spans="1:9">
      <c r="A2748" s="2" t="s">
        <v>103</v>
      </c>
      <c r="B2748" s="2">
        <v>187045302</v>
      </c>
      <c r="C2748" s="2">
        <v>33.023760000000003</v>
      </c>
      <c r="D2748" s="2">
        <v>36.293109999999999</v>
      </c>
      <c r="E2748" s="2" t="s">
        <v>24</v>
      </c>
      <c r="F2748" s="2">
        <v>9.9000000000000005E-2</v>
      </c>
      <c r="G2748" s="2" t="s">
        <v>25</v>
      </c>
      <c r="H2748" s="3">
        <v>41710</v>
      </c>
      <c r="I2748" s="2">
        <f t="shared" si="42"/>
        <v>1.099</v>
      </c>
    </row>
    <row r="2749" spans="1:9">
      <c r="A2749" s="2" t="s">
        <v>146</v>
      </c>
      <c r="B2749" s="2">
        <v>66302046760</v>
      </c>
      <c r="C2749" s="2">
        <v>33.136859999999999</v>
      </c>
      <c r="D2749" s="2">
        <v>36.418729999999996</v>
      </c>
      <c r="E2749" s="2" t="s">
        <v>24</v>
      </c>
      <c r="F2749" s="2">
        <v>9.9000000000000005E-2</v>
      </c>
      <c r="G2749" s="2" t="s">
        <v>25</v>
      </c>
      <c r="H2749" s="3">
        <v>41924</v>
      </c>
      <c r="I2749" s="2">
        <f t="shared" si="42"/>
        <v>1.099</v>
      </c>
    </row>
    <row r="2750" spans="1:9">
      <c r="A2750" s="2" t="s">
        <v>1057</v>
      </c>
      <c r="B2750" s="2">
        <v>50458021001</v>
      </c>
      <c r="C2750" s="2">
        <v>32.408479999999997</v>
      </c>
      <c r="D2750" s="2">
        <v>35.61692</v>
      </c>
      <c r="E2750" s="2" t="s">
        <v>24</v>
      </c>
      <c r="F2750" s="2">
        <v>9.9000000000000005E-2</v>
      </c>
      <c r="G2750" s="2" t="s">
        <v>25</v>
      </c>
      <c r="H2750" s="3">
        <v>41924</v>
      </c>
      <c r="I2750" s="2">
        <f t="shared" si="42"/>
        <v>1.099</v>
      </c>
    </row>
    <row r="2751" spans="1:9">
      <c r="A2751" s="2" t="s">
        <v>1058</v>
      </c>
      <c r="B2751" s="2">
        <v>50458021101</v>
      </c>
      <c r="C2751" s="2">
        <v>32.4298</v>
      </c>
      <c r="D2751" s="2">
        <v>35.640999999999998</v>
      </c>
      <c r="E2751" s="2" t="s">
        <v>24</v>
      </c>
      <c r="F2751" s="2">
        <v>9.9000000000000005E-2</v>
      </c>
      <c r="G2751" s="2" t="s">
        <v>25</v>
      </c>
      <c r="H2751" s="3">
        <v>41924</v>
      </c>
      <c r="I2751" s="2">
        <f t="shared" si="42"/>
        <v>1.099</v>
      </c>
    </row>
    <row r="2752" spans="1:9">
      <c r="A2752" s="2" t="s">
        <v>153</v>
      </c>
      <c r="B2752" s="2">
        <v>2197590</v>
      </c>
      <c r="C2752" s="2">
        <v>4.23055</v>
      </c>
      <c r="D2752" s="2">
        <v>4.6497999999999999</v>
      </c>
      <c r="E2752" s="2" t="s">
        <v>24</v>
      </c>
      <c r="F2752" s="2">
        <v>9.9099999999999994E-2</v>
      </c>
      <c r="G2752" s="2" t="s">
        <v>25</v>
      </c>
      <c r="H2752" s="3">
        <v>41924</v>
      </c>
      <c r="I2752" s="2">
        <f t="shared" si="42"/>
        <v>1.0991</v>
      </c>
    </row>
    <row r="2753" spans="1:9">
      <c r="A2753" s="2" t="s">
        <v>155</v>
      </c>
      <c r="B2753" s="2">
        <v>2446330</v>
      </c>
      <c r="C2753" s="2">
        <v>33.318689999999997</v>
      </c>
      <c r="D2753" s="2">
        <v>36.650559999999999</v>
      </c>
      <c r="E2753" s="2" t="s">
        <v>24</v>
      </c>
      <c r="F2753" s="2">
        <v>0.1</v>
      </c>
      <c r="G2753" s="2" t="s">
        <v>25</v>
      </c>
      <c r="H2753" s="3">
        <v>41924</v>
      </c>
      <c r="I2753" s="2">
        <f t="shared" si="42"/>
        <v>1.1000000000000001</v>
      </c>
    </row>
    <row r="2754" spans="1:9">
      <c r="A2754" s="2" t="s">
        <v>156</v>
      </c>
      <c r="B2754" s="2">
        <v>2446534</v>
      </c>
      <c r="C2754" s="2">
        <v>5.73942</v>
      </c>
      <c r="D2754" s="2">
        <v>6.3036599999999998</v>
      </c>
      <c r="E2754" s="2" t="s">
        <v>24</v>
      </c>
      <c r="F2754" s="2">
        <v>9.8299999999999998E-2</v>
      </c>
      <c r="G2754" s="2" t="s">
        <v>25</v>
      </c>
      <c r="H2754" s="3">
        <v>41924</v>
      </c>
      <c r="I2754" s="2">
        <f t="shared" si="42"/>
        <v>1.0983000000000001</v>
      </c>
    </row>
    <row r="2755" spans="1:9">
      <c r="A2755" s="2" t="s">
        <v>157</v>
      </c>
      <c r="B2755" s="2">
        <v>2446430</v>
      </c>
      <c r="C2755" s="2">
        <v>33.444110000000002</v>
      </c>
      <c r="D2755" s="2">
        <v>36.788519999999998</v>
      </c>
      <c r="E2755" s="2" t="s">
        <v>24</v>
      </c>
      <c r="F2755" s="2">
        <v>0.1</v>
      </c>
      <c r="G2755" s="2" t="s">
        <v>25</v>
      </c>
      <c r="H2755" s="3">
        <v>41924</v>
      </c>
      <c r="I2755" s="2">
        <f t="shared" ref="I2755:I2818" si="43">1+F2755</f>
        <v>1.1000000000000001</v>
      </c>
    </row>
    <row r="2756" spans="1:9">
      <c r="A2756" s="2" t="s">
        <v>158</v>
      </c>
      <c r="B2756" s="2">
        <v>2446230</v>
      </c>
      <c r="C2756" s="2">
        <v>5.7211699999999999</v>
      </c>
      <c r="D2756" s="2">
        <v>6.28362</v>
      </c>
      <c r="E2756" s="2" t="s">
        <v>24</v>
      </c>
      <c r="F2756" s="2">
        <v>9.8299999999999998E-2</v>
      </c>
      <c r="G2756" s="2" t="s">
        <v>25</v>
      </c>
      <c r="H2756" s="3">
        <v>41924</v>
      </c>
      <c r="I2756" s="2">
        <f t="shared" si="43"/>
        <v>1.0983000000000001</v>
      </c>
    </row>
    <row r="2757" spans="1:9">
      <c r="A2757" s="2" t="s">
        <v>1621</v>
      </c>
      <c r="B2757" s="2">
        <v>178082130</v>
      </c>
      <c r="C2757" s="2">
        <v>1.2084999999999999</v>
      </c>
      <c r="D2757" s="2">
        <v>1.26894</v>
      </c>
      <c r="E2757" s="2" t="s">
        <v>24</v>
      </c>
      <c r="F2757" s="2">
        <v>0.05</v>
      </c>
      <c r="G2757" s="2" t="s">
        <v>25</v>
      </c>
      <c r="H2757" s="3">
        <v>41924</v>
      </c>
      <c r="I2757" s="2">
        <f t="shared" si="43"/>
        <v>1.05</v>
      </c>
    </row>
    <row r="2758" spans="1:9">
      <c r="A2758" s="2" t="s">
        <v>57</v>
      </c>
      <c r="B2758" s="2">
        <v>178089130</v>
      </c>
      <c r="C2758" s="2">
        <v>1.1755199999999999</v>
      </c>
      <c r="D2758" s="2">
        <v>1.2343299999999999</v>
      </c>
      <c r="E2758" s="2" t="s">
        <v>24</v>
      </c>
      <c r="F2758" s="2">
        <v>0.05</v>
      </c>
      <c r="G2758" s="2" t="s">
        <v>25</v>
      </c>
      <c r="H2758" s="3">
        <v>41924</v>
      </c>
      <c r="I2758" s="2">
        <f t="shared" si="43"/>
        <v>1.05</v>
      </c>
    </row>
    <row r="2759" spans="1:9">
      <c r="A2759" s="2" t="s">
        <v>1622</v>
      </c>
      <c r="B2759" s="2">
        <v>178083230</v>
      </c>
      <c r="C2759" s="2">
        <v>0.66395000000000004</v>
      </c>
      <c r="D2759" s="2">
        <v>0.69716</v>
      </c>
      <c r="E2759" s="2" t="s">
        <v>24</v>
      </c>
      <c r="F2759" s="2">
        <v>0.05</v>
      </c>
      <c r="G2759" s="2" t="s">
        <v>25</v>
      </c>
      <c r="H2759" s="3">
        <v>41924</v>
      </c>
      <c r="I2759" s="2">
        <f t="shared" si="43"/>
        <v>1.05</v>
      </c>
    </row>
    <row r="2760" spans="1:9">
      <c r="A2760" s="2" t="s">
        <v>58</v>
      </c>
      <c r="B2760" s="2">
        <v>178089430</v>
      </c>
      <c r="C2760" s="2">
        <v>1.1195299999999999</v>
      </c>
      <c r="D2760" s="2">
        <v>1.17547</v>
      </c>
      <c r="E2760" s="2" t="s">
        <v>24</v>
      </c>
      <c r="F2760" s="2">
        <v>0.05</v>
      </c>
      <c r="G2760" s="2" t="s">
        <v>25</v>
      </c>
      <c r="H2760" s="3">
        <v>41924</v>
      </c>
      <c r="I2760" s="2">
        <f t="shared" si="43"/>
        <v>1.05</v>
      </c>
    </row>
    <row r="2761" spans="1:9">
      <c r="A2761" s="2" t="s">
        <v>59</v>
      </c>
      <c r="B2761" s="2">
        <v>178079630</v>
      </c>
      <c r="C2761" s="2">
        <v>2.3416700000000001</v>
      </c>
      <c r="D2761" s="2">
        <v>2.4587500000000002</v>
      </c>
      <c r="E2761" s="2" t="s">
        <v>24</v>
      </c>
      <c r="F2761" s="2">
        <v>0.05</v>
      </c>
      <c r="G2761" s="2" t="s">
        <v>25</v>
      </c>
      <c r="H2761" s="3">
        <v>41924</v>
      </c>
      <c r="I2761" s="2">
        <f t="shared" si="43"/>
        <v>1.05</v>
      </c>
    </row>
    <row r="2762" spans="1:9">
      <c r="A2762" s="2" t="s">
        <v>1330</v>
      </c>
      <c r="B2762" s="2">
        <v>259050116</v>
      </c>
      <c r="C2762" s="2">
        <v>0.86634999999999995</v>
      </c>
      <c r="D2762" s="2">
        <v>0.95211999999999997</v>
      </c>
      <c r="E2762" s="2" t="s">
        <v>24</v>
      </c>
      <c r="F2762" s="2">
        <v>9.9000000000000005E-2</v>
      </c>
      <c r="G2762" s="2" t="s">
        <v>25</v>
      </c>
      <c r="H2762" s="3">
        <v>41924</v>
      </c>
      <c r="I2762" s="2">
        <f t="shared" si="43"/>
        <v>1.099</v>
      </c>
    </row>
    <row r="2763" spans="1:9">
      <c r="A2763" s="2" t="s">
        <v>159</v>
      </c>
      <c r="B2763" s="2">
        <v>2512301</v>
      </c>
      <c r="C2763" s="2">
        <v>8.7328200000000002</v>
      </c>
      <c r="D2763" s="2">
        <v>9.51877</v>
      </c>
      <c r="E2763" s="2" t="s">
        <v>24</v>
      </c>
      <c r="F2763" s="2">
        <v>0.09</v>
      </c>
      <c r="G2763" s="2" t="s">
        <v>25</v>
      </c>
      <c r="H2763" s="3">
        <v>41924</v>
      </c>
      <c r="I2763" s="2">
        <f t="shared" si="43"/>
        <v>1.0900000000000001</v>
      </c>
    </row>
    <row r="2764" spans="1:9">
      <c r="A2764" s="2" t="s">
        <v>160</v>
      </c>
      <c r="B2764" s="2">
        <v>2512101</v>
      </c>
      <c r="C2764" s="2">
        <v>8.6733700000000002</v>
      </c>
      <c r="D2764" s="2">
        <v>9.45397</v>
      </c>
      <c r="E2764" s="2" t="s">
        <v>24</v>
      </c>
      <c r="F2764" s="2">
        <v>0.09</v>
      </c>
      <c r="G2764" s="2" t="s">
        <v>25</v>
      </c>
      <c r="H2764" s="3">
        <v>41924</v>
      </c>
      <c r="I2764" s="2">
        <f t="shared" si="43"/>
        <v>1.0900000000000001</v>
      </c>
    </row>
    <row r="2765" spans="1:9">
      <c r="A2765" s="2" t="s">
        <v>1507</v>
      </c>
      <c r="B2765" s="2">
        <v>178008990</v>
      </c>
      <c r="C2765" s="2">
        <v>1.34789</v>
      </c>
      <c r="D2765" s="2">
        <v>1.4152899999999999</v>
      </c>
      <c r="E2765" s="2" t="s">
        <v>24</v>
      </c>
      <c r="F2765" s="2">
        <v>0.05</v>
      </c>
      <c r="G2765" s="2" t="s">
        <v>25</v>
      </c>
      <c r="H2765" s="3">
        <v>41924</v>
      </c>
      <c r="I2765" s="2">
        <f t="shared" si="43"/>
        <v>1.05</v>
      </c>
    </row>
    <row r="2766" spans="1:9">
      <c r="A2766" s="2" t="s">
        <v>163</v>
      </c>
      <c r="B2766" s="2">
        <v>2840001</v>
      </c>
      <c r="C2766" s="2">
        <v>621.25000999999997</v>
      </c>
      <c r="D2766" s="2">
        <v>706.97630000000004</v>
      </c>
      <c r="E2766" s="2" t="s">
        <v>24</v>
      </c>
      <c r="F2766" s="2">
        <v>0.13800000000000001</v>
      </c>
      <c r="G2766" s="2" t="s">
        <v>25</v>
      </c>
      <c r="H2766" s="3">
        <v>41924</v>
      </c>
      <c r="I2766" s="2">
        <f t="shared" si="43"/>
        <v>1.1379999999999999</v>
      </c>
    </row>
    <row r="2767" spans="1:9">
      <c r="A2767" s="2" t="s">
        <v>1623</v>
      </c>
      <c r="B2767" s="2">
        <v>169706515</v>
      </c>
      <c r="C2767" s="2">
        <v>174.10300000000001</v>
      </c>
      <c r="D2767" s="2">
        <v>189.77574999999999</v>
      </c>
      <c r="E2767" s="2" t="s">
        <v>24</v>
      </c>
      <c r="F2767" s="2">
        <v>0.09</v>
      </c>
      <c r="G2767" s="2" t="s">
        <v>25</v>
      </c>
      <c r="H2767" s="3">
        <v>41924</v>
      </c>
      <c r="I2767" s="2">
        <f t="shared" si="43"/>
        <v>1.0900000000000001</v>
      </c>
    </row>
    <row r="2768" spans="1:9">
      <c r="A2768" s="2" t="s">
        <v>1624</v>
      </c>
      <c r="B2768" s="2">
        <v>55390000410</v>
      </c>
      <c r="C2768" s="2">
        <v>174.10300000000001</v>
      </c>
      <c r="D2768" s="2">
        <v>189.77574999999999</v>
      </c>
      <c r="E2768" s="2" t="s">
        <v>24</v>
      </c>
      <c r="F2768" s="2">
        <v>0.09</v>
      </c>
      <c r="G2768" s="2" t="s">
        <v>25</v>
      </c>
      <c r="H2768" s="3">
        <v>41924</v>
      </c>
      <c r="I2768" s="2">
        <f t="shared" si="43"/>
        <v>1.0900000000000001</v>
      </c>
    </row>
    <row r="2769" spans="1:9">
      <c r="A2769" s="2" t="s">
        <v>466</v>
      </c>
      <c r="B2769" s="2">
        <v>259110245</v>
      </c>
      <c r="C2769" s="2">
        <v>6.2899799999999999</v>
      </c>
      <c r="D2769" s="2">
        <v>6.91275</v>
      </c>
      <c r="E2769" s="2" t="s">
        <v>24</v>
      </c>
      <c r="F2769" s="2">
        <v>9.9000000000000005E-2</v>
      </c>
      <c r="G2769" s="2" t="s">
        <v>25</v>
      </c>
      <c r="H2769" s="3">
        <v>41924</v>
      </c>
      <c r="I2769" s="2">
        <f t="shared" si="43"/>
        <v>1.099</v>
      </c>
    </row>
    <row r="2770" spans="1:9">
      <c r="A2770" s="2" t="s">
        <v>466</v>
      </c>
      <c r="B2770" s="2">
        <v>259110260</v>
      </c>
      <c r="C2770" s="2">
        <v>6.2998799999999999</v>
      </c>
      <c r="D2770" s="2">
        <v>6.9236300000000002</v>
      </c>
      <c r="E2770" s="2" t="s">
        <v>24</v>
      </c>
      <c r="F2770" s="2">
        <v>9.9000000000000005E-2</v>
      </c>
      <c r="G2770" s="2" t="s">
        <v>25</v>
      </c>
      <c r="H2770" s="3">
        <v>41924</v>
      </c>
      <c r="I2770" s="2">
        <f t="shared" si="43"/>
        <v>1.099</v>
      </c>
    </row>
    <row r="2771" spans="1:9">
      <c r="A2771" s="2" t="s">
        <v>467</v>
      </c>
      <c r="B2771" s="2">
        <v>259120245</v>
      </c>
      <c r="C2771" s="2">
        <v>6.2937099999999999</v>
      </c>
      <c r="D2771" s="2">
        <v>6.9168500000000002</v>
      </c>
      <c r="E2771" s="2" t="s">
        <v>24</v>
      </c>
      <c r="F2771" s="2">
        <v>9.9000000000000005E-2</v>
      </c>
      <c r="G2771" s="2" t="s">
        <v>25</v>
      </c>
      <c r="H2771" s="3">
        <v>41924</v>
      </c>
      <c r="I2771" s="2">
        <f t="shared" si="43"/>
        <v>1.099</v>
      </c>
    </row>
    <row r="2772" spans="1:9">
      <c r="A2772" s="2" t="s">
        <v>467</v>
      </c>
      <c r="B2772" s="2">
        <v>259120260</v>
      </c>
      <c r="C2772" s="2">
        <v>6.3062199999999997</v>
      </c>
      <c r="D2772" s="2">
        <v>6.9305899999999996</v>
      </c>
      <c r="E2772" s="2" t="s">
        <v>24</v>
      </c>
      <c r="F2772" s="2">
        <v>9.9000000000000005E-2</v>
      </c>
      <c r="G2772" s="2" t="s">
        <v>25</v>
      </c>
      <c r="H2772" s="3">
        <v>41924</v>
      </c>
      <c r="I2772" s="2">
        <f t="shared" si="43"/>
        <v>1.099</v>
      </c>
    </row>
    <row r="2773" spans="1:9">
      <c r="A2773" s="2" t="s">
        <v>1625</v>
      </c>
      <c r="B2773" s="2">
        <v>63717032630</v>
      </c>
      <c r="C2773" s="2">
        <v>0.60423000000000004</v>
      </c>
      <c r="D2773" s="2">
        <v>0.432</v>
      </c>
      <c r="E2773" s="2" t="s">
        <v>24</v>
      </c>
      <c r="F2773" s="2">
        <v>-0.28499999999999998</v>
      </c>
      <c r="G2773" s="2" t="s">
        <v>25</v>
      </c>
      <c r="H2773" s="3">
        <v>41924</v>
      </c>
      <c r="I2773" s="2">
        <f t="shared" si="43"/>
        <v>0.71500000000000008</v>
      </c>
    </row>
    <row r="2774" spans="1:9">
      <c r="A2774" s="2" t="s">
        <v>1626</v>
      </c>
      <c r="B2774" s="2">
        <v>169770821</v>
      </c>
      <c r="C2774" s="2">
        <v>862.04422999999997</v>
      </c>
      <c r="D2774" s="2">
        <v>939.99888999999996</v>
      </c>
      <c r="E2774" s="2" t="s">
        <v>24</v>
      </c>
      <c r="F2774" s="2">
        <v>9.0399999999999994E-2</v>
      </c>
      <c r="G2774" s="2" t="s">
        <v>25</v>
      </c>
      <c r="H2774" s="3">
        <v>41924</v>
      </c>
      <c r="I2774" s="2">
        <f t="shared" si="43"/>
        <v>1.0904</v>
      </c>
    </row>
    <row r="2775" spans="1:9">
      <c r="A2775" s="2" t="s">
        <v>1431</v>
      </c>
      <c r="B2775" s="2">
        <v>3218811</v>
      </c>
      <c r="C2775" s="2">
        <v>650.23050000000001</v>
      </c>
      <c r="D2775" s="2">
        <v>701.59870999999998</v>
      </c>
      <c r="E2775" s="2" t="s">
        <v>24</v>
      </c>
      <c r="F2775" s="2">
        <v>7.9000000000000001E-2</v>
      </c>
      <c r="G2775" s="2" t="s">
        <v>25</v>
      </c>
      <c r="H2775" s="3">
        <v>41924</v>
      </c>
      <c r="I2775" s="2">
        <f t="shared" si="43"/>
        <v>1.079</v>
      </c>
    </row>
    <row r="2776" spans="1:9">
      <c r="A2776" s="2" t="s">
        <v>88</v>
      </c>
      <c r="B2776" s="2">
        <v>169008181</v>
      </c>
      <c r="C2776" s="2">
        <v>4.5266099999999998</v>
      </c>
      <c r="D2776" s="2">
        <v>4.9768699999999999</v>
      </c>
      <c r="E2776" s="2" t="s">
        <v>24</v>
      </c>
      <c r="F2776" s="2">
        <v>9.9500000000000005E-2</v>
      </c>
      <c r="G2776" s="2" t="s">
        <v>25</v>
      </c>
      <c r="H2776" s="3">
        <v>41924</v>
      </c>
      <c r="I2776" s="2">
        <f t="shared" si="43"/>
        <v>1.0994999999999999</v>
      </c>
    </row>
    <row r="2777" spans="1:9">
      <c r="A2777" s="2" t="s">
        <v>89</v>
      </c>
      <c r="B2777" s="2">
        <v>169008281</v>
      </c>
      <c r="C2777" s="2">
        <v>4.4454399999999996</v>
      </c>
      <c r="D2777" s="2">
        <v>4.8876299999999997</v>
      </c>
      <c r="E2777" s="2" t="s">
        <v>24</v>
      </c>
      <c r="F2777" s="2">
        <v>9.9500000000000005E-2</v>
      </c>
      <c r="G2777" s="2" t="s">
        <v>25</v>
      </c>
      <c r="H2777" s="3">
        <v>41924</v>
      </c>
      <c r="I2777" s="2">
        <f t="shared" si="43"/>
        <v>1.0994999999999999</v>
      </c>
    </row>
    <row r="2778" spans="1:9">
      <c r="A2778" s="2" t="s">
        <v>90</v>
      </c>
      <c r="B2778" s="2">
        <v>169008481</v>
      </c>
      <c r="C2778" s="2">
        <v>4.5488299999999997</v>
      </c>
      <c r="D2778" s="2">
        <v>5.0013100000000001</v>
      </c>
      <c r="E2778" s="2" t="s">
        <v>24</v>
      </c>
      <c r="F2778" s="2">
        <v>9.9500000000000005E-2</v>
      </c>
      <c r="G2778" s="2" t="s">
        <v>25</v>
      </c>
      <c r="H2778" s="3">
        <v>41924</v>
      </c>
      <c r="I2778" s="2">
        <f t="shared" si="43"/>
        <v>1.0994999999999999</v>
      </c>
    </row>
    <row r="2779" spans="1:9">
      <c r="A2779" s="2" t="s">
        <v>172</v>
      </c>
      <c r="B2779" s="2">
        <v>2322730</v>
      </c>
      <c r="C2779" s="2">
        <v>7.8220599999999996</v>
      </c>
      <c r="D2779" s="2">
        <v>8.9934200000000004</v>
      </c>
      <c r="E2779" s="2" t="s">
        <v>24</v>
      </c>
      <c r="F2779" s="2">
        <v>0.14979999999999999</v>
      </c>
      <c r="G2779" s="2" t="s">
        <v>25</v>
      </c>
      <c r="H2779" s="3">
        <v>41924</v>
      </c>
      <c r="I2779" s="2">
        <f t="shared" si="43"/>
        <v>1.1497999999999999</v>
      </c>
    </row>
    <row r="2780" spans="1:9">
      <c r="A2780" s="2" t="s">
        <v>173</v>
      </c>
      <c r="B2780" s="2">
        <v>2325130</v>
      </c>
      <c r="C2780" s="2">
        <v>9.1437200000000001</v>
      </c>
      <c r="D2780" s="2">
        <v>10.51482</v>
      </c>
      <c r="E2780" s="2" t="s">
        <v>24</v>
      </c>
      <c r="F2780" s="2">
        <v>0.14990000000000001</v>
      </c>
      <c r="G2780" s="2" t="s">
        <v>25</v>
      </c>
      <c r="H2780" s="3">
        <v>41924</v>
      </c>
      <c r="I2780" s="2">
        <f t="shared" si="43"/>
        <v>1.1498999999999999</v>
      </c>
    </row>
    <row r="2781" spans="1:9">
      <c r="A2781" s="2" t="s">
        <v>174</v>
      </c>
      <c r="B2781" s="2">
        <v>2323830</v>
      </c>
      <c r="C2781" s="2">
        <v>7.8153499999999996</v>
      </c>
      <c r="D2781" s="2">
        <v>8.9856999999999996</v>
      </c>
      <c r="E2781" s="2" t="s">
        <v>24</v>
      </c>
      <c r="F2781" s="2">
        <v>0.14979999999999999</v>
      </c>
      <c r="G2781" s="2" t="s">
        <v>25</v>
      </c>
      <c r="H2781" s="3">
        <v>41924</v>
      </c>
      <c r="I2781" s="2">
        <f t="shared" si="43"/>
        <v>1.1497999999999999</v>
      </c>
    </row>
    <row r="2782" spans="1:9">
      <c r="A2782" s="2" t="s">
        <v>175</v>
      </c>
      <c r="B2782" s="2">
        <v>2322830</v>
      </c>
      <c r="C2782" s="2">
        <v>7.7805900000000001</v>
      </c>
      <c r="D2782" s="2">
        <v>8.9457299999999993</v>
      </c>
      <c r="E2782" s="2" t="s">
        <v>24</v>
      </c>
      <c r="F2782" s="2">
        <v>0.1497</v>
      </c>
      <c r="G2782" s="2" t="s">
        <v>25</v>
      </c>
      <c r="H2782" s="3">
        <v>41924</v>
      </c>
      <c r="I2782" s="2">
        <f t="shared" si="43"/>
        <v>1.1496999999999999</v>
      </c>
    </row>
    <row r="2783" spans="1:9">
      <c r="A2783" s="2" t="s">
        <v>176</v>
      </c>
      <c r="B2783" s="2">
        <v>2322930</v>
      </c>
      <c r="C2783" s="2">
        <v>8.4700299999999995</v>
      </c>
      <c r="D2783" s="2">
        <v>9.7448499999999996</v>
      </c>
      <c r="E2783" s="2" t="s">
        <v>24</v>
      </c>
      <c r="F2783" s="2">
        <v>0.15049999999999999</v>
      </c>
      <c r="G2783" s="2" t="s">
        <v>25</v>
      </c>
      <c r="H2783" s="3">
        <v>41924</v>
      </c>
      <c r="I2783" s="2">
        <f t="shared" si="43"/>
        <v>1.1505000000000001</v>
      </c>
    </row>
    <row r="2784" spans="1:9">
      <c r="A2784" s="2" t="s">
        <v>177</v>
      </c>
      <c r="B2784" s="2">
        <v>2323930</v>
      </c>
      <c r="C2784" s="2">
        <v>8.4657099999999996</v>
      </c>
      <c r="D2784" s="2">
        <v>9.7398799999999994</v>
      </c>
      <c r="E2784" s="2" t="s">
        <v>24</v>
      </c>
      <c r="F2784" s="2">
        <v>0.15049999999999999</v>
      </c>
      <c r="G2784" s="2" t="s">
        <v>25</v>
      </c>
      <c r="H2784" s="3">
        <v>41924</v>
      </c>
      <c r="I2784" s="2">
        <f t="shared" si="43"/>
        <v>1.1505000000000001</v>
      </c>
    </row>
    <row r="2785" spans="1:9">
      <c r="A2785" s="2" t="s">
        <v>178</v>
      </c>
      <c r="B2785" s="2">
        <v>2325030</v>
      </c>
      <c r="C2785" s="2">
        <v>9.1472200000000008</v>
      </c>
      <c r="D2785" s="2">
        <v>10.51885</v>
      </c>
      <c r="E2785" s="2" t="s">
        <v>24</v>
      </c>
      <c r="F2785" s="2">
        <v>0.15</v>
      </c>
      <c r="G2785" s="2" t="s">
        <v>25</v>
      </c>
      <c r="H2785" s="3">
        <v>41924</v>
      </c>
      <c r="I2785" s="2">
        <f t="shared" si="43"/>
        <v>1.1499999999999999</v>
      </c>
    </row>
    <row r="2786" spans="1:9">
      <c r="A2786" s="2" t="s">
        <v>99</v>
      </c>
      <c r="B2786" s="2">
        <v>178061501</v>
      </c>
      <c r="C2786" s="2">
        <v>3.0393599999999998</v>
      </c>
      <c r="D2786" s="2">
        <v>3.19136</v>
      </c>
      <c r="E2786" s="2" t="s">
        <v>24</v>
      </c>
      <c r="F2786" s="2">
        <v>0.05</v>
      </c>
      <c r="G2786" s="2" t="s">
        <v>25</v>
      </c>
      <c r="H2786" s="3">
        <v>41924</v>
      </c>
      <c r="I2786" s="2">
        <f t="shared" si="43"/>
        <v>1.05</v>
      </c>
    </row>
    <row r="2787" spans="1:9">
      <c r="A2787" s="2" t="s">
        <v>100</v>
      </c>
      <c r="B2787" s="2">
        <v>178061001</v>
      </c>
      <c r="C2787" s="2">
        <v>1.9861599999999999</v>
      </c>
      <c r="D2787" s="2">
        <v>2.0855100000000002</v>
      </c>
      <c r="E2787" s="2" t="s">
        <v>24</v>
      </c>
      <c r="F2787" s="2">
        <v>0.05</v>
      </c>
      <c r="G2787" s="2" t="s">
        <v>25</v>
      </c>
      <c r="H2787" s="3">
        <v>41924</v>
      </c>
      <c r="I2787" s="2">
        <f t="shared" si="43"/>
        <v>1.05</v>
      </c>
    </row>
    <row r="2788" spans="1:9">
      <c r="A2788" s="2" t="s">
        <v>1144</v>
      </c>
      <c r="B2788" s="2">
        <v>50458058010</v>
      </c>
      <c r="C2788" s="2">
        <v>9.24939</v>
      </c>
      <c r="D2788" s="2">
        <v>10.16508</v>
      </c>
      <c r="E2788" s="2" t="s">
        <v>24</v>
      </c>
      <c r="F2788" s="2">
        <v>9.9000000000000005E-2</v>
      </c>
      <c r="G2788" s="2" t="s">
        <v>25</v>
      </c>
      <c r="H2788" s="3">
        <v>41924</v>
      </c>
      <c r="I2788" s="2">
        <f t="shared" si="43"/>
        <v>1.099</v>
      </c>
    </row>
    <row r="2789" spans="1:9">
      <c r="A2789" s="2" t="s">
        <v>1145</v>
      </c>
      <c r="B2789" s="2">
        <v>50458057810</v>
      </c>
      <c r="C2789" s="2">
        <v>9.2504200000000001</v>
      </c>
      <c r="D2789" s="2">
        <v>10.166219999999999</v>
      </c>
      <c r="E2789" s="2" t="s">
        <v>24</v>
      </c>
      <c r="F2789" s="2">
        <v>9.9000000000000005E-2</v>
      </c>
      <c r="G2789" s="2" t="s">
        <v>25</v>
      </c>
      <c r="H2789" s="3">
        <v>41924</v>
      </c>
      <c r="I2789" s="2">
        <f t="shared" si="43"/>
        <v>1.099</v>
      </c>
    </row>
    <row r="2790" spans="1:9">
      <c r="A2790" s="2" t="s">
        <v>1146</v>
      </c>
      <c r="B2790" s="2">
        <v>50458057910</v>
      </c>
      <c r="C2790" s="2">
        <v>9.3790700000000005</v>
      </c>
      <c r="D2790" s="2">
        <v>10.307600000000001</v>
      </c>
      <c r="E2790" s="2" t="s">
        <v>24</v>
      </c>
      <c r="F2790" s="2">
        <v>9.9000000000000005E-2</v>
      </c>
      <c r="G2790" s="2" t="s">
        <v>25</v>
      </c>
      <c r="H2790" s="3">
        <v>41924</v>
      </c>
      <c r="I2790" s="2">
        <f t="shared" si="43"/>
        <v>1.099</v>
      </c>
    </row>
    <row r="2791" spans="1:9">
      <c r="A2791" s="2" t="s">
        <v>1627</v>
      </c>
      <c r="B2791" s="2">
        <v>10122090212</v>
      </c>
      <c r="C2791" s="2">
        <v>17.433009999999999</v>
      </c>
      <c r="D2791" s="2">
        <v>23.883220000000001</v>
      </c>
      <c r="E2791" s="2" t="s">
        <v>24</v>
      </c>
      <c r="F2791" s="2">
        <v>0.37</v>
      </c>
      <c r="G2791" s="2" t="s">
        <v>25</v>
      </c>
      <c r="H2791" s="3">
        <v>41924</v>
      </c>
      <c r="I2791" s="2">
        <f t="shared" si="43"/>
        <v>1.37</v>
      </c>
    </row>
    <row r="2792" spans="1:9">
      <c r="A2792" s="2" t="s">
        <v>1628</v>
      </c>
      <c r="B2792" s="2">
        <v>52747062130</v>
      </c>
      <c r="C2792" s="2">
        <v>0.92993999999999999</v>
      </c>
      <c r="D2792" s="2">
        <v>0.97652000000000005</v>
      </c>
      <c r="E2792" s="2" t="s">
        <v>24</v>
      </c>
      <c r="F2792" s="2">
        <v>5.0099999999999999E-2</v>
      </c>
      <c r="G2792" s="2" t="s">
        <v>25</v>
      </c>
      <c r="H2792" s="3">
        <v>41990</v>
      </c>
      <c r="I2792" s="2">
        <f t="shared" si="43"/>
        <v>1.0501</v>
      </c>
    </row>
    <row r="2793" spans="1:9">
      <c r="A2793" s="2" t="s">
        <v>1629</v>
      </c>
      <c r="B2793" s="2">
        <v>52747062030</v>
      </c>
      <c r="C2793" s="2">
        <v>0.84787000000000001</v>
      </c>
      <c r="D2793" s="2">
        <v>0.89017999999999997</v>
      </c>
      <c r="E2793" s="2" t="s">
        <v>24</v>
      </c>
      <c r="F2793" s="2">
        <v>4.99E-2</v>
      </c>
      <c r="G2793" s="2" t="s">
        <v>25</v>
      </c>
      <c r="H2793" s="3">
        <v>41990</v>
      </c>
      <c r="I2793" s="2">
        <f t="shared" si="43"/>
        <v>1.0499000000000001</v>
      </c>
    </row>
    <row r="2794" spans="1:9">
      <c r="A2794" s="2" t="s">
        <v>1181</v>
      </c>
      <c r="B2794" s="2">
        <v>64764017130</v>
      </c>
      <c r="C2794" s="2">
        <v>5.9161000000000001</v>
      </c>
      <c r="D2794" s="2">
        <v>6.5016699999999998</v>
      </c>
      <c r="E2794" s="2" t="s">
        <v>24</v>
      </c>
      <c r="F2794" s="2">
        <v>9.9000000000000005E-2</v>
      </c>
      <c r="G2794" s="2" t="s">
        <v>25</v>
      </c>
      <c r="H2794" s="3">
        <v>41990</v>
      </c>
      <c r="I2794" s="2">
        <f t="shared" si="43"/>
        <v>1.099</v>
      </c>
    </row>
    <row r="2795" spans="1:9">
      <c r="A2795" s="2" t="s">
        <v>1182</v>
      </c>
      <c r="B2795" s="2">
        <v>64764017530</v>
      </c>
      <c r="C2795" s="2">
        <v>5.9301899999999996</v>
      </c>
      <c r="D2795" s="2">
        <v>6.5171700000000001</v>
      </c>
      <c r="E2795" s="2" t="s">
        <v>24</v>
      </c>
      <c r="F2795" s="2">
        <v>9.9000000000000005E-2</v>
      </c>
      <c r="G2795" s="2" t="s">
        <v>25</v>
      </c>
      <c r="H2795" s="3">
        <v>41990</v>
      </c>
      <c r="I2795" s="2">
        <f t="shared" si="43"/>
        <v>1.099</v>
      </c>
    </row>
    <row r="2796" spans="1:9">
      <c r="A2796" s="2" t="s">
        <v>164</v>
      </c>
      <c r="B2796" s="2">
        <v>13913000616</v>
      </c>
      <c r="C2796" s="2">
        <v>4.2969900000000001</v>
      </c>
      <c r="D2796" s="2">
        <v>4.8549199999999999</v>
      </c>
      <c r="E2796" s="2" t="s">
        <v>24</v>
      </c>
      <c r="F2796" s="2">
        <v>0.1298</v>
      </c>
      <c r="G2796" s="2" t="s">
        <v>25</v>
      </c>
      <c r="H2796" s="3">
        <v>41990</v>
      </c>
      <c r="I2796" s="2">
        <f t="shared" si="43"/>
        <v>1.1297999999999999</v>
      </c>
    </row>
    <row r="2797" spans="1:9">
      <c r="A2797" s="2" t="s">
        <v>165</v>
      </c>
      <c r="B2797" s="2">
        <v>13913000413</v>
      </c>
      <c r="C2797" s="2">
        <v>4.1368</v>
      </c>
      <c r="D2797" s="2">
        <v>4.7881200000000002</v>
      </c>
      <c r="E2797" s="2" t="s">
        <v>24</v>
      </c>
      <c r="F2797" s="2">
        <v>0.15740000000000001</v>
      </c>
      <c r="G2797" s="2" t="s">
        <v>25</v>
      </c>
      <c r="H2797" s="3">
        <v>41990</v>
      </c>
      <c r="I2797" s="2">
        <f t="shared" si="43"/>
        <v>1.1574</v>
      </c>
    </row>
    <row r="2798" spans="1:9">
      <c r="A2798" s="2" t="s">
        <v>166</v>
      </c>
      <c r="B2798" s="2">
        <v>13913000519</v>
      </c>
      <c r="C2798" s="2">
        <v>4.2534400000000003</v>
      </c>
      <c r="D2798" s="2">
        <v>4.8056999999999999</v>
      </c>
      <c r="E2798" s="2" t="s">
        <v>24</v>
      </c>
      <c r="F2798" s="2">
        <v>0.1298</v>
      </c>
      <c r="G2798" s="2" t="s">
        <v>25</v>
      </c>
      <c r="H2798" s="3">
        <v>41990</v>
      </c>
      <c r="I2798" s="2">
        <f t="shared" si="43"/>
        <v>1.1297999999999999</v>
      </c>
    </row>
    <row r="2799" spans="1:9">
      <c r="A2799" s="2" t="s">
        <v>1630</v>
      </c>
      <c r="B2799" s="2">
        <v>52747080030</v>
      </c>
      <c r="C2799" s="2">
        <v>0.48170000000000002</v>
      </c>
      <c r="D2799" s="2">
        <v>0.50585000000000002</v>
      </c>
      <c r="E2799" s="2" t="s">
        <v>24</v>
      </c>
      <c r="F2799" s="2">
        <v>5.0099999999999999E-2</v>
      </c>
      <c r="G2799" s="2" t="s">
        <v>25</v>
      </c>
      <c r="H2799" s="3">
        <v>41990</v>
      </c>
      <c r="I2799" s="2">
        <f t="shared" si="43"/>
        <v>1.0501</v>
      </c>
    </row>
    <row r="2800" spans="1:9">
      <c r="A2800" s="2" t="s">
        <v>1631</v>
      </c>
      <c r="B2800" s="2">
        <v>52747071030</v>
      </c>
      <c r="C2800" s="2">
        <v>0.37124000000000001</v>
      </c>
      <c r="D2800" s="2">
        <v>0.39851999999999999</v>
      </c>
      <c r="E2800" s="2" t="s">
        <v>24</v>
      </c>
      <c r="F2800" s="2">
        <v>7.3499999999999996E-2</v>
      </c>
      <c r="G2800" s="2" t="s">
        <v>25</v>
      </c>
      <c r="H2800" s="3">
        <v>41990</v>
      </c>
      <c r="I2800" s="2">
        <f t="shared" si="43"/>
        <v>1.0734999999999999</v>
      </c>
    </row>
    <row r="2801" spans="1:9">
      <c r="A2801" s="2" t="s">
        <v>1632</v>
      </c>
      <c r="B2801" s="2">
        <v>52747071130</v>
      </c>
      <c r="C2801" s="2">
        <v>0.47595999999999999</v>
      </c>
      <c r="D2801" s="2">
        <v>0.49980999999999998</v>
      </c>
      <c r="E2801" s="2" t="s">
        <v>24</v>
      </c>
      <c r="F2801" s="2">
        <v>5.0099999999999999E-2</v>
      </c>
      <c r="G2801" s="2" t="s">
        <v>25</v>
      </c>
      <c r="H2801" s="3">
        <v>41990</v>
      </c>
      <c r="I2801" s="2">
        <f t="shared" si="43"/>
        <v>1.0501</v>
      </c>
    </row>
    <row r="2802" spans="1:9">
      <c r="A2802" s="2" t="s">
        <v>1633</v>
      </c>
      <c r="B2802" s="2">
        <v>52747071230</v>
      </c>
      <c r="C2802" s="2">
        <v>0.57554000000000005</v>
      </c>
      <c r="D2802" s="2">
        <v>0.62338000000000005</v>
      </c>
      <c r="E2802" s="2" t="s">
        <v>24</v>
      </c>
      <c r="F2802" s="2">
        <v>8.3099999999999993E-2</v>
      </c>
      <c r="G2802" s="2" t="s">
        <v>25</v>
      </c>
      <c r="H2802" s="3">
        <v>41990</v>
      </c>
      <c r="I2802" s="2">
        <f t="shared" si="43"/>
        <v>1.0831</v>
      </c>
    </row>
    <row r="2803" spans="1:9">
      <c r="A2803" s="2" t="s">
        <v>1634</v>
      </c>
      <c r="B2803" s="2">
        <v>52747047570</v>
      </c>
      <c r="C2803" s="2">
        <v>0.66817000000000004</v>
      </c>
      <c r="D2803" s="2">
        <v>0.70176000000000005</v>
      </c>
      <c r="E2803" s="2" t="s">
        <v>24</v>
      </c>
      <c r="F2803" s="2">
        <v>5.0299999999999997E-2</v>
      </c>
      <c r="G2803" s="2" t="s">
        <v>25</v>
      </c>
      <c r="H2803" s="3">
        <v>41990</v>
      </c>
      <c r="I2803" s="2">
        <f t="shared" si="43"/>
        <v>1.0503</v>
      </c>
    </row>
    <row r="2804" spans="1:9">
      <c r="A2804" s="2" t="s">
        <v>169</v>
      </c>
      <c r="B2804" s="2">
        <v>777310402</v>
      </c>
      <c r="C2804" s="2">
        <v>7.8052599999999996</v>
      </c>
      <c r="D2804" s="2">
        <v>8.5085899999999999</v>
      </c>
      <c r="E2804" s="2" t="s">
        <v>24</v>
      </c>
      <c r="F2804" s="2">
        <v>9.01E-2</v>
      </c>
      <c r="G2804" s="2" t="s">
        <v>25</v>
      </c>
      <c r="H2804" s="3">
        <v>41990</v>
      </c>
      <c r="I2804" s="2">
        <f t="shared" si="43"/>
        <v>1.0901000000000001</v>
      </c>
    </row>
    <row r="2805" spans="1:9">
      <c r="A2805" s="2" t="s">
        <v>170</v>
      </c>
      <c r="B2805" s="2">
        <v>777310502</v>
      </c>
      <c r="C2805" s="2">
        <v>7.8789300000000004</v>
      </c>
      <c r="D2805" s="2">
        <v>8.5899300000000007</v>
      </c>
      <c r="E2805" s="2" t="s">
        <v>24</v>
      </c>
      <c r="F2805" s="2">
        <v>9.0200000000000002E-2</v>
      </c>
      <c r="G2805" s="2" t="s">
        <v>25</v>
      </c>
      <c r="H2805" s="3">
        <v>41990</v>
      </c>
      <c r="I2805" s="2">
        <f t="shared" si="43"/>
        <v>1.0902000000000001</v>
      </c>
    </row>
    <row r="2806" spans="1:9">
      <c r="A2806" s="2" t="s">
        <v>171</v>
      </c>
      <c r="B2806" s="2">
        <v>777310730</v>
      </c>
      <c r="C2806" s="2">
        <v>15.758900000000001</v>
      </c>
      <c r="D2806" s="2">
        <v>17.180980000000002</v>
      </c>
      <c r="E2806" s="2" t="s">
        <v>24</v>
      </c>
      <c r="F2806" s="2">
        <v>9.0200000000000002E-2</v>
      </c>
      <c r="G2806" s="2" t="s">
        <v>25</v>
      </c>
      <c r="H2806" s="3">
        <v>41990</v>
      </c>
      <c r="I2806" s="2">
        <f t="shared" si="43"/>
        <v>1.0902000000000001</v>
      </c>
    </row>
    <row r="2807" spans="1:9">
      <c r="A2807" s="2" t="s">
        <v>1635</v>
      </c>
      <c r="B2807" s="2">
        <v>52747020030</v>
      </c>
      <c r="C2807" s="2">
        <v>0.90480000000000005</v>
      </c>
      <c r="D2807" s="2">
        <v>0.94994999999999996</v>
      </c>
      <c r="E2807" s="2" t="s">
        <v>24</v>
      </c>
      <c r="F2807" s="2">
        <v>4.99E-2</v>
      </c>
      <c r="G2807" s="2" t="s">
        <v>25</v>
      </c>
      <c r="H2807" s="3">
        <v>41990</v>
      </c>
      <c r="I2807" s="2">
        <f t="shared" si="43"/>
        <v>1.0499000000000001</v>
      </c>
    </row>
    <row r="2808" spans="1:9">
      <c r="A2808" s="2" t="s">
        <v>1636</v>
      </c>
      <c r="B2808" s="2">
        <v>406991601</v>
      </c>
      <c r="C2808" s="2">
        <v>12.527480000000001</v>
      </c>
      <c r="D2808" s="2">
        <v>13.256959999999999</v>
      </c>
      <c r="E2808" s="2" t="s">
        <v>24</v>
      </c>
      <c r="F2808" s="2">
        <v>5.8200000000000002E-2</v>
      </c>
      <c r="G2808" s="2" t="s">
        <v>25</v>
      </c>
      <c r="H2808" s="3">
        <v>41990</v>
      </c>
      <c r="I2808" s="2">
        <f t="shared" si="43"/>
        <v>1.0582</v>
      </c>
    </row>
    <row r="2809" spans="1:9">
      <c r="A2809" s="2" t="s">
        <v>1300</v>
      </c>
      <c r="B2809" s="2">
        <v>23635058110</v>
      </c>
      <c r="C2809" s="2">
        <v>3.8478300000000001</v>
      </c>
      <c r="D2809" s="2">
        <v>4.3096100000000002</v>
      </c>
      <c r="E2809" s="2" t="s">
        <v>24</v>
      </c>
      <c r="F2809" s="2">
        <v>0.12</v>
      </c>
      <c r="G2809" s="2" t="s">
        <v>25</v>
      </c>
      <c r="H2809" s="3">
        <v>41990</v>
      </c>
      <c r="I2809" s="2">
        <f t="shared" si="43"/>
        <v>1.1200000000000001</v>
      </c>
    </row>
    <row r="2810" spans="1:9">
      <c r="A2810" s="2" t="s">
        <v>1301</v>
      </c>
      <c r="B2810" s="2">
        <v>23635058210</v>
      </c>
      <c r="C2810" s="2">
        <v>7.57402</v>
      </c>
      <c r="D2810" s="2">
        <v>8.4829100000000004</v>
      </c>
      <c r="E2810" s="2" t="s">
        <v>24</v>
      </c>
      <c r="F2810" s="2">
        <v>0.12</v>
      </c>
      <c r="G2810" s="2" t="s">
        <v>25</v>
      </c>
      <c r="H2810" s="3">
        <v>41990</v>
      </c>
      <c r="I2810" s="2">
        <f t="shared" si="43"/>
        <v>1.1200000000000001</v>
      </c>
    </row>
    <row r="2811" spans="1:9">
      <c r="A2811" s="2" t="s">
        <v>1637</v>
      </c>
      <c r="B2811" s="2">
        <v>52747090090</v>
      </c>
      <c r="C2811" s="2">
        <v>0.35045999999999999</v>
      </c>
      <c r="D2811" s="2">
        <v>0.36793999999999999</v>
      </c>
      <c r="E2811" s="2" t="s">
        <v>24</v>
      </c>
      <c r="F2811" s="2">
        <v>4.99E-2</v>
      </c>
      <c r="G2811" s="2" t="s">
        <v>25</v>
      </c>
      <c r="H2811" s="3">
        <v>41990</v>
      </c>
      <c r="I2811" s="2">
        <f t="shared" si="43"/>
        <v>1.0499000000000001</v>
      </c>
    </row>
    <row r="2812" spans="1:9">
      <c r="A2812" s="2" t="s">
        <v>979</v>
      </c>
      <c r="B2812" s="2">
        <v>99207052510</v>
      </c>
      <c r="C2812" s="2">
        <v>16.858000000000001</v>
      </c>
      <c r="D2812" s="2">
        <v>25.286999999999999</v>
      </c>
      <c r="E2812" s="2" t="s">
        <v>24</v>
      </c>
      <c r="F2812" s="2">
        <v>0.5</v>
      </c>
      <c r="G2812" s="2" t="s">
        <v>25</v>
      </c>
      <c r="H2812" s="3">
        <v>41990</v>
      </c>
      <c r="I2812" s="2">
        <f t="shared" si="43"/>
        <v>1.5</v>
      </c>
    </row>
    <row r="2813" spans="1:9">
      <c r="A2813" s="2" t="s">
        <v>979</v>
      </c>
      <c r="B2813" s="2">
        <v>99207052530</v>
      </c>
      <c r="C2813" s="2">
        <v>20.564910000000001</v>
      </c>
      <c r="D2813" s="2">
        <v>30.847370000000002</v>
      </c>
      <c r="E2813" s="2" t="s">
        <v>24</v>
      </c>
      <c r="F2813" s="2">
        <v>0.5</v>
      </c>
      <c r="G2813" s="2" t="s">
        <v>25</v>
      </c>
      <c r="H2813" s="3">
        <v>41990</v>
      </c>
      <c r="I2813" s="2">
        <f t="shared" si="43"/>
        <v>1.5</v>
      </c>
    </row>
    <row r="2814" spans="1:9">
      <c r="A2814" s="2" t="s">
        <v>979</v>
      </c>
      <c r="B2814" s="2">
        <v>99207052560</v>
      </c>
      <c r="C2814" s="2">
        <v>17.754390000000001</v>
      </c>
      <c r="D2814" s="2">
        <v>26.631589999999999</v>
      </c>
      <c r="E2814" s="2" t="s">
        <v>24</v>
      </c>
      <c r="F2814" s="2">
        <v>0.5</v>
      </c>
      <c r="G2814" s="2" t="s">
        <v>25</v>
      </c>
      <c r="H2814" s="3">
        <v>41990</v>
      </c>
      <c r="I2814" s="2">
        <f t="shared" si="43"/>
        <v>1.5</v>
      </c>
    </row>
    <row r="2815" spans="1:9">
      <c r="A2815" s="2" t="s">
        <v>1274</v>
      </c>
      <c r="B2815" s="2">
        <v>65757030001</v>
      </c>
      <c r="C2815" s="2">
        <v>1122.0103099999999</v>
      </c>
      <c r="D2815" s="2">
        <v>1234.69381</v>
      </c>
      <c r="E2815" s="2" t="s">
        <v>24</v>
      </c>
      <c r="F2815" s="2">
        <v>0.1004</v>
      </c>
      <c r="G2815" s="2" t="s">
        <v>25</v>
      </c>
      <c r="H2815" s="3">
        <v>41990</v>
      </c>
      <c r="I2815" s="2">
        <f t="shared" si="43"/>
        <v>1.1004</v>
      </c>
    </row>
    <row r="2816" spans="1:9">
      <c r="A2816" s="2" t="s">
        <v>1115</v>
      </c>
      <c r="B2816" s="2">
        <v>13913000811</v>
      </c>
      <c r="C2816" s="2">
        <v>4.85642</v>
      </c>
      <c r="D2816" s="2">
        <v>5.2943699999999998</v>
      </c>
      <c r="E2816" s="2" t="s">
        <v>24</v>
      </c>
      <c r="F2816" s="2">
        <v>9.0200000000000002E-2</v>
      </c>
      <c r="G2816" s="2" t="s">
        <v>25</v>
      </c>
      <c r="H2816" s="3">
        <v>41990</v>
      </c>
      <c r="I2816" s="2">
        <f t="shared" si="43"/>
        <v>1.0902000000000001</v>
      </c>
    </row>
    <row r="2817" spans="1:9">
      <c r="A2817" s="2" t="s">
        <v>1638</v>
      </c>
      <c r="B2817" s="2">
        <v>68791010104</v>
      </c>
      <c r="C2817" s="2">
        <v>1.6941999999999999</v>
      </c>
      <c r="D2817" s="2">
        <v>2.1346799999999999</v>
      </c>
      <c r="E2817" s="2" t="s">
        <v>24</v>
      </c>
      <c r="F2817" s="2">
        <v>0.26</v>
      </c>
      <c r="G2817" s="2" t="s">
        <v>25</v>
      </c>
      <c r="H2817" s="3">
        <v>41997</v>
      </c>
      <c r="I2817" s="2">
        <f t="shared" si="43"/>
        <v>1.26</v>
      </c>
    </row>
    <row r="2818" spans="1:9">
      <c r="A2818" s="2" t="s">
        <v>1639</v>
      </c>
      <c r="B2818" s="2">
        <v>68791010204</v>
      </c>
      <c r="C2818" s="2">
        <v>1.6231</v>
      </c>
      <c r="D2818" s="2">
        <v>2.04515</v>
      </c>
      <c r="E2818" s="2" t="s">
        <v>24</v>
      </c>
      <c r="F2818" s="2">
        <v>0.26</v>
      </c>
      <c r="G2818" s="2" t="s">
        <v>25</v>
      </c>
      <c r="H2818" s="3">
        <v>41997</v>
      </c>
      <c r="I2818" s="2">
        <f t="shared" si="43"/>
        <v>1.26</v>
      </c>
    </row>
    <row r="2819" spans="1:9">
      <c r="A2819" s="2" t="s">
        <v>1640</v>
      </c>
      <c r="B2819" s="2">
        <v>68791010320</v>
      </c>
      <c r="C2819" s="2">
        <v>9.3339400000000001</v>
      </c>
      <c r="D2819" s="2">
        <v>11.760759999999999</v>
      </c>
      <c r="E2819" s="2" t="s">
        <v>24</v>
      </c>
      <c r="F2819" s="2">
        <v>0.26</v>
      </c>
      <c r="G2819" s="2" t="s">
        <v>25</v>
      </c>
      <c r="H2819" s="3">
        <v>41997</v>
      </c>
      <c r="I2819" s="2">
        <f t="shared" ref="I2819:I2882" si="44">1+F2819</f>
        <v>1.26</v>
      </c>
    </row>
    <row r="2820" spans="1:9">
      <c r="A2820" s="2" t="s">
        <v>1150</v>
      </c>
      <c r="B2820" s="2">
        <v>3089321</v>
      </c>
      <c r="C2820" s="2">
        <v>4.7157499999999999</v>
      </c>
      <c r="D2820" s="2">
        <v>5.0929700000000002</v>
      </c>
      <c r="E2820" s="2" t="s">
        <v>24</v>
      </c>
      <c r="F2820" s="2">
        <v>0.08</v>
      </c>
      <c r="G2820" s="2" t="s">
        <v>25</v>
      </c>
      <c r="H2820" s="3">
        <v>41997</v>
      </c>
      <c r="I2820" s="2">
        <f t="shared" si="44"/>
        <v>1.08</v>
      </c>
    </row>
    <row r="2821" spans="1:9">
      <c r="A2821" s="2" t="s">
        <v>1151</v>
      </c>
      <c r="B2821" s="2">
        <v>3089421</v>
      </c>
      <c r="C2821" s="2">
        <v>4.7072500000000002</v>
      </c>
      <c r="D2821" s="2">
        <v>5.08378</v>
      </c>
      <c r="E2821" s="2" t="s">
        <v>24</v>
      </c>
      <c r="F2821" s="2">
        <v>0.08</v>
      </c>
      <c r="G2821" s="2" t="s">
        <v>25</v>
      </c>
      <c r="H2821" s="3">
        <v>41997</v>
      </c>
      <c r="I2821" s="2">
        <f t="shared" si="44"/>
        <v>1.08</v>
      </c>
    </row>
    <row r="2822" spans="1:9">
      <c r="A2822" s="2" t="s">
        <v>28</v>
      </c>
      <c r="B2822" s="2">
        <v>4035730</v>
      </c>
      <c r="C2822" s="2">
        <v>1610.2141099999999</v>
      </c>
      <c r="D2822" s="2">
        <v>1690.7248199999999</v>
      </c>
      <c r="E2822" s="2" t="s">
        <v>24</v>
      </c>
      <c r="F2822" s="2">
        <v>0.05</v>
      </c>
      <c r="G2822" s="2" t="s">
        <v>25</v>
      </c>
      <c r="H2822" s="3">
        <v>41997</v>
      </c>
      <c r="I2822" s="2">
        <f t="shared" si="44"/>
        <v>1.05</v>
      </c>
    </row>
    <row r="2823" spans="1:9">
      <c r="A2823" s="2" t="s">
        <v>29</v>
      </c>
      <c r="B2823" s="2">
        <v>4036530</v>
      </c>
      <c r="C2823" s="2">
        <v>1605.2646099999999</v>
      </c>
      <c r="D2823" s="2">
        <v>1685.52784</v>
      </c>
      <c r="E2823" s="2" t="s">
        <v>24</v>
      </c>
      <c r="F2823" s="2">
        <v>0.05</v>
      </c>
      <c r="G2823" s="2" t="s">
        <v>25</v>
      </c>
      <c r="H2823" s="3">
        <v>41997</v>
      </c>
      <c r="I2823" s="2">
        <f t="shared" si="44"/>
        <v>1.05</v>
      </c>
    </row>
    <row r="2824" spans="1:9">
      <c r="A2824" s="2" t="s">
        <v>1582</v>
      </c>
      <c r="B2824" s="2">
        <v>24581030</v>
      </c>
      <c r="C2824" s="2">
        <v>17.861719999999998</v>
      </c>
      <c r="D2824" s="2">
        <v>19.451239999999999</v>
      </c>
      <c r="E2824" s="2" t="s">
        <v>24</v>
      </c>
      <c r="F2824" s="2">
        <v>8.8999999999999996E-2</v>
      </c>
      <c r="G2824" s="2" t="s">
        <v>25</v>
      </c>
      <c r="H2824" s="3">
        <v>42004</v>
      </c>
      <c r="I2824" s="2">
        <f t="shared" si="44"/>
        <v>1.089</v>
      </c>
    </row>
    <row r="2825" spans="1:9">
      <c r="A2825" s="2" t="s">
        <v>1583</v>
      </c>
      <c r="B2825" s="2">
        <v>24581130</v>
      </c>
      <c r="C2825" s="2">
        <v>23.528649999999999</v>
      </c>
      <c r="D2825" s="2">
        <v>25.62246</v>
      </c>
      <c r="E2825" s="2" t="s">
        <v>24</v>
      </c>
      <c r="F2825" s="2">
        <v>8.8999999999999996E-2</v>
      </c>
      <c r="G2825" s="2" t="s">
        <v>25</v>
      </c>
      <c r="H2825" s="3">
        <v>42004</v>
      </c>
      <c r="I2825" s="2">
        <f t="shared" si="44"/>
        <v>1.089</v>
      </c>
    </row>
    <row r="2826" spans="1:9">
      <c r="A2826" s="2" t="s">
        <v>46</v>
      </c>
      <c r="B2826" s="2">
        <v>187006401</v>
      </c>
      <c r="C2826" s="2">
        <v>13.885439999999999</v>
      </c>
      <c r="D2826" s="2">
        <v>15.954370000000001</v>
      </c>
      <c r="E2826" s="2" t="s">
        <v>24</v>
      </c>
      <c r="F2826" s="2">
        <v>0.14899999999999999</v>
      </c>
      <c r="G2826" s="2" t="s">
        <v>25</v>
      </c>
      <c r="H2826" s="3">
        <v>42004</v>
      </c>
      <c r="I2826" s="2">
        <f t="shared" si="44"/>
        <v>1.149</v>
      </c>
    </row>
    <row r="2827" spans="1:9">
      <c r="A2827" s="2" t="s">
        <v>47</v>
      </c>
      <c r="B2827" s="2">
        <v>187006501</v>
      </c>
      <c r="C2827" s="2">
        <v>22.01118</v>
      </c>
      <c r="D2827" s="2">
        <v>25.290849999999999</v>
      </c>
      <c r="E2827" s="2" t="s">
        <v>24</v>
      </c>
      <c r="F2827" s="2">
        <v>0.14899999999999999</v>
      </c>
      <c r="G2827" s="2" t="s">
        <v>25</v>
      </c>
      <c r="H2827" s="3">
        <v>42004</v>
      </c>
      <c r="I2827" s="2">
        <f t="shared" si="44"/>
        <v>1.149</v>
      </c>
    </row>
    <row r="2828" spans="1:9">
      <c r="A2828" s="2" t="s">
        <v>1116</v>
      </c>
      <c r="B2828" s="2">
        <v>50419010910</v>
      </c>
      <c r="C2828" s="2">
        <v>5.2063199999999998</v>
      </c>
      <c r="D2828" s="2">
        <v>10.67295</v>
      </c>
      <c r="E2828" s="2" t="s">
        <v>24</v>
      </c>
      <c r="F2828" s="2">
        <v>1.05</v>
      </c>
      <c r="G2828" s="2" t="s">
        <v>25</v>
      </c>
      <c r="H2828" s="3">
        <v>42004</v>
      </c>
      <c r="I2828" s="2">
        <f t="shared" si="44"/>
        <v>2.0499999999999998</v>
      </c>
    </row>
    <row r="2829" spans="1:9">
      <c r="A2829" s="2" t="s">
        <v>1117</v>
      </c>
      <c r="B2829" s="2">
        <v>50419010510</v>
      </c>
      <c r="C2829" s="2">
        <v>3.8628999999999998</v>
      </c>
      <c r="D2829" s="2">
        <v>7.9188999999999998</v>
      </c>
      <c r="E2829" s="2" t="s">
        <v>24</v>
      </c>
      <c r="F2829" s="2">
        <v>1.05</v>
      </c>
      <c r="G2829" s="2" t="s">
        <v>25</v>
      </c>
      <c r="H2829" s="3">
        <v>42004</v>
      </c>
      <c r="I2829" s="2">
        <f t="shared" si="44"/>
        <v>2.0499999999999998</v>
      </c>
    </row>
    <row r="2830" spans="1:9">
      <c r="A2830" s="2" t="s">
        <v>1118</v>
      </c>
      <c r="B2830" s="2">
        <v>50419011906</v>
      </c>
      <c r="C2830" s="2">
        <v>5.2063199999999998</v>
      </c>
      <c r="D2830" s="2">
        <v>10.67295</v>
      </c>
      <c r="E2830" s="2" t="s">
        <v>24</v>
      </c>
      <c r="F2830" s="2">
        <v>1.05</v>
      </c>
      <c r="G2830" s="2" t="s">
        <v>25</v>
      </c>
      <c r="H2830" s="3">
        <v>42004</v>
      </c>
      <c r="I2830" s="2">
        <f t="shared" si="44"/>
        <v>2.0499999999999998</v>
      </c>
    </row>
    <row r="2831" spans="1:9">
      <c r="A2831" s="2" t="s">
        <v>1119</v>
      </c>
      <c r="B2831" s="2">
        <v>50419011506</v>
      </c>
      <c r="C2831" s="2">
        <v>3.8628999999999998</v>
      </c>
      <c r="D2831" s="2">
        <v>7.9188999999999998</v>
      </c>
      <c r="E2831" s="2" t="s">
        <v>24</v>
      </c>
      <c r="F2831" s="2">
        <v>1.05</v>
      </c>
      <c r="G2831" s="2" t="s">
        <v>25</v>
      </c>
      <c r="H2831" s="3">
        <v>42004</v>
      </c>
      <c r="I2831" s="2">
        <f t="shared" si="44"/>
        <v>2.0499999999999998</v>
      </c>
    </row>
    <row r="2832" spans="1:9">
      <c r="A2832" s="2" t="s">
        <v>1641</v>
      </c>
      <c r="B2832" s="2">
        <v>43538017069</v>
      </c>
      <c r="C2832" s="2">
        <v>3.9338899999999999</v>
      </c>
      <c r="D2832" s="2">
        <v>4.2938400000000003</v>
      </c>
      <c r="E2832" s="2" t="s">
        <v>24</v>
      </c>
      <c r="F2832" s="2">
        <v>9.1499999999999998E-2</v>
      </c>
      <c r="G2832" s="2" t="s">
        <v>25</v>
      </c>
      <c r="H2832" s="3">
        <v>42004</v>
      </c>
      <c r="I2832" s="2">
        <f t="shared" si="44"/>
        <v>1.0914999999999999</v>
      </c>
    </row>
    <row r="2833" spans="1:9">
      <c r="A2833" s="2" t="s">
        <v>61</v>
      </c>
      <c r="B2833" s="2">
        <v>25010020515</v>
      </c>
      <c r="C2833" s="2">
        <v>13.021570000000001</v>
      </c>
      <c r="D2833" s="2">
        <v>14.961779999999999</v>
      </c>
      <c r="E2833" s="2" t="s">
        <v>24</v>
      </c>
      <c r="F2833" s="2">
        <v>0.14899999999999999</v>
      </c>
      <c r="G2833" s="2" t="s">
        <v>25</v>
      </c>
      <c r="H2833" s="3">
        <v>42004</v>
      </c>
      <c r="I2833" s="2">
        <f t="shared" si="44"/>
        <v>1.149</v>
      </c>
    </row>
    <row r="2834" spans="1:9">
      <c r="A2834" s="2" t="s">
        <v>1483</v>
      </c>
      <c r="B2834" s="2">
        <v>187019201</v>
      </c>
      <c r="C2834" s="2">
        <v>9.4511199999999995</v>
      </c>
      <c r="D2834" s="2">
        <v>10.85934</v>
      </c>
      <c r="E2834" s="2" t="s">
        <v>24</v>
      </c>
      <c r="F2834" s="2">
        <v>0.14899999999999999</v>
      </c>
      <c r="G2834" s="2" t="s">
        <v>25</v>
      </c>
      <c r="H2834" s="3">
        <v>42004</v>
      </c>
      <c r="I2834" s="2">
        <f t="shared" si="44"/>
        <v>1.149</v>
      </c>
    </row>
    <row r="2835" spans="1:9">
      <c r="A2835" s="2" t="s">
        <v>1367</v>
      </c>
      <c r="B2835" s="2">
        <v>2477090</v>
      </c>
      <c r="C2835" s="2">
        <v>5.2889999999999997</v>
      </c>
      <c r="D2835" s="2">
        <v>5.7742100000000001</v>
      </c>
      <c r="E2835" s="2" t="s">
        <v>24</v>
      </c>
      <c r="F2835" s="2">
        <v>9.1700000000000004E-2</v>
      </c>
      <c r="G2835" s="2" t="s">
        <v>25</v>
      </c>
      <c r="H2835" s="3">
        <v>42004</v>
      </c>
      <c r="I2835" s="2">
        <f t="shared" si="44"/>
        <v>1.0916999999999999</v>
      </c>
    </row>
    <row r="2836" spans="1:9">
      <c r="A2836" s="2" t="s">
        <v>1368</v>
      </c>
      <c r="B2836" s="2">
        <v>2477190</v>
      </c>
      <c r="C2836" s="2">
        <v>5.2748200000000001</v>
      </c>
      <c r="D2836" s="2">
        <v>5.7587400000000004</v>
      </c>
      <c r="E2836" s="2" t="s">
        <v>24</v>
      </c>
      <c r="F2836" s="2">
        <v>9.1700000000000004E-2</v>
      </c>
      <c r="G2836" s="2" t="s">
        <v>25</v>
      </c>
      <c r="H2836" s="3">
        <v>42004</v>
      </c>
      <c r="I2836" s="2">
        <f t="shared" si="44"/>
        <v>1.0916999999999999</v>
      </c>
    </row>
    <row r="2837" spans="1:9">
      <c r="A2837" s="2" t="s">
        <v>1369</v>
      </c>
      <c r="B2837" s="2">
        <v>2477290</v>
      </c>
      <c r="C2837" s="2">
        <v>5.2894699999999997</v>
      </c>
      <c r="D2837" s="2">
        <v>5.7747299999999999</v>
      </c>
      <c r="E2837" s="2" t="s">
        <v>24</v>
      </c>
      <c r="F2837" s="2">
        <v>9.1700000000000004E-2</v>
      </c>
      <c r="G2837" s="2" t="s">
        <v>25</v>
      </c>
      <c r="H2837" s="3">
        <v>42004</v>
      </c>
      <c r="I2837" s="2">
        <f t="shared" si="44"/>
        <v>1.0916999999999999</v>
      </c>
    </row>
    <row r="2838" spans="1:9">
      <c r="A2838" s="2" t="s">
        <v>1130</v>
      </c>
      <c r="B2838" s="2">
        <v>65483089403</v>
      </c>
      <c r="C2838" s="2">
        <v>21.34676</v>
      </c>
      <c r="D2838" s="2">
        <v>24.548559999999998</v>
      </c>
      <c r="E2838" s="2" t="s">
        <v>24</v>
      </c>
      <c r="F2838" s="2">
        <v>0.15</v>
      </c>
      <c r="G2838" s="2" t="s">
        <v>25</v>
      </c>
      <c r="H2838" s="3">
        <v>42004</v>
      </c>
      <c r="I2838" s="2">
        <f t="shared" si="44"/>
        <v>1.1499999999999999</v>
      </c>
    </row>
    <row r="2839" spans="1:9">
      <c r="A2839" s="2" t="s">
        <v>1131</v>
      </c>
      <c r="B2839" s="2">
        <v>65483089503</v>
      </c>
      <c r="C2839" s="2">
        <v>39.19247</v>
      </c>
      <c r="D2839" s="2">
        <v>45.071339999999999</v>
      </c>
      <c r="E2839" s="2" t="s">
        <v>24</v>
      </c>
      <c r="F2839" s="2">
        <v>0.15</v>
      </c>
      <c r="G2839" s="2" t="s">
        <v>25</v>
      </c>
      <c r="H2839" s="3">
        <v>42004</v>
      </c>
      <c r="I2839" s="2">
        <f t="shared" si="44"/>
        <v>1.1499999999999999</v>
      </c>
    </row>
    <row r="2840" spans="1:9">
      <c r="A2840" s="2" t="s">
        <v>69</v>
      </c>
      <c r="B2840" s="2">
        <v>187170405</v>
      </c>
      <c r="C2840" s="2">
        <v>30.68439</v>
      </c>
      <c r="D2840" s="2">
        <v>35.256360000000001</v>
      </c>
      <c r="E2840" s="2" t="s">
        <v>24</v>
      </c>
      <c r="F2840" s="2">
        <v>0.14899999999999999</v>
      </c>
      <c r="G2840" s="2" t="s">
        <v>25</v>
      </c>
      <c r="H2840" s="3">
        <v>42004</v>
      </c>
      <c r="I2840" s="2">
        <f t="shared" si="44"/>
        <v>1.149</v>
      </c>
    </row>
    <row r="2841" spans="1:9">
      <c r="A2841" s="2" t="s">
        <v>70</v>
      </c>
      <c r="B2841" s="2">
        <v>187301330</v>
      </c>
      <c r="C2841" s="2">
        <v>13.9756</v>
      </c>
      <c r="D2841" s="2">
        <v>16.057960000000001</v>
      </c>
      <c r="E2841" s="2" t="s">
        <v>24</v>
      </c>
      <c r="F2841" s="2">
        <v>0.14899999999999999</v>
      </c>
      <c r="G2841" s="2" t="s">
        <v>25</v>
      </c>
      <c r="H2841" s="3">
        <v>42004</v>
      </c>
      <c r="I2841" s="2">
        <f t="shared" si="44"/>
        <v>1.149</v>
      </c>
    </row>
    <row r="2842" spans="1:9">
      <c r="A2842" s="2" t="s">
        <v>71</v>
      </c>
      <c r="B2842" s="2">
        <v>187301030</v>
      </c>
      <c r="C2842" s="2">
        <v>7.3126300000000004</v>
      </c>
      <c r="D2842" s="2">
        <v>8.4021399999999993</v>
      </c>
      <c r="E2842" s="2" t="s">
        <v>24</v>
      </c>
      <c r="F2842" s="2">
        <v>0.14899999999999999</v>
      </c>
      <c r="G2842" s="2" t="s">
        <v>25</v>
      </c>
      <c r="H2842" s="3">
        <v>42004</v>
      </c>
      <c r="I2842" s="2">
        <f t="shared" si="44"/>
        <v>1.149</v>
      </c>
    </row>
    <row r="2843" spans="1:9">
      <c r="A2843" s="2" t="s">
        <v>72</v>
      </c>
      <c r="B2843" s="2">
        <v>187301220</v>
      </c>
      <c r="C2843" s="2">
        <v>1.24878</v>
      </c>
      <c r="D2843" s="2">
        <v>1.43485</v>
      </c>
      <c r="E2843" s="2" t="s">
        <v>24</v>
      </c>
      <c r="F2843" s="2">
        <v>0.14899999999999999</v>
      </c>
      <c r="G2843" s="2" t="s">
        <v>25</v>
      </c>
      <c r="H2843" s="3">
        <v>42004</v>
      </c>
      <c r="I2843" s="2">
        <f t="shared" si="44"/>
        <v>1.149</v>
      </c>
    </row>
    <row r="2844" spans="1:9">
      <c r="A2844" s="2" t="s">
        <v>1572</v>
      </c>
      <c r="B2844" s="2">
        <v>99207013070</v>
      </c>
      <c r="C2844" s="2">
        <v>2.13917</v>
      </c>
      <c r="D2844" s="2">
        <v>2.45797</v>
      </c>
      <c r="E2844" s="2" t="s">
        <v>24</v>
      </c>
      <c r="F2844" s="2">
        <v>0.14899999999999999</v>
      </c>
      <c r="G2844" s="2" t="s">
        <v>25</v>
      </c>
      <c r="H2844" s="3">
        <v>42004</v>
      </c>
      <c r="I2844" s="2">
        <f t="shared" si="44"/>
        <v>1.149</v>
      </c>
    </row>
    <row r="2845" spans="1:9">
      <c r="A2845" s="2" t="s">
        <v>1133</v>
      </c>
      <c r="B2845" s="2">
        <v>66490069110</v>
      </c>
      <c r="C2845" s="2">
        <v>28.596019999999999</v>
      </c>
      <c r="D2845" s="2">
        <v>32.856830000000002</v>
      </c>
      <c r="E2845" s="2" t="s">
        <v>24</v>
      </c>
      <c r="F2845" s="2">
        <v>0.14899999999999999</v>
      </c>
      <c r="G2845" s="2" t="s">
        <v>25</v>
      </c>
      <c r="H2845" s="3">
        <v>42004</v>
      </c>
      <c r="I2845" s="2">
        <f t="shared" si="44"/>
        <v>1.149</v>
      </c>
    </row>
    <row r="2846" spans="1:9">
      <c r="A2846" s="2" t="s">
        <v>78</v>
      </c>
      <c r="B2846" s="2">
        <v>66490069010</v>
      </c>
      <c r="C2846" s="2">
        <v>8.3188800000000001</v>
      </c>
      <c r="D2846" s="2">
        <v>9.5584799999999994</v>
      </c>
      <c r="E2846" s="2" t="s">
        <v>24</v>
      </c>
      <c r="F2846" s="2">
        <v>0.14899999999999999</v>
      </c>
      <c r="G2846" s="2" t="s">
        <v>25</v>
      </c>
      <c r="H2846" s="3">
        <v>42004</v>
      </c>
      <c r="I2846" s="2">
        <f t="shared" si="44"/>
        <v>1.149</v>
      </c>
    </row>
    <row r="2847" spans="1:9">
      <c r="A2847" s="2" t="s">
        <v>79</v>
      </c>
      <c r="B2847" s="2">
        <v>187526801</v>
      </c>
      <c r="C2847" s="2">
        <v>2.8515100000000002</v>
      </c>
      <c r="D2847" s="2">
        <v>3.2763200000000001</v>
      </c>
      <c r="E2847" s="2" t="s">
        <v>24</v>
      </c>
      <c r="F2847" s="2">
        <v>0.14899999999999999</v>
      </c>
      <c r="G2847" s="2" t="s">
        <v>25</v>
      </c>
      <c r="H2847" s="3">
        <v>42004</v>
      </c>
      <c r="I2847" s="2">
        <f t="shared" si="44"/>
        <v>1.149</v>
      </c>
    </row>
    <row r="2848" spans="1:9">
      <c r="A2848" s="2" t="s">
        <v>1411</v>
      </c>
      <c r="B2848" s="2">
        <v>53687100</v>
      </c>
      <c r="C2848" s="2">
        <v>250.79507000000001</v>
      </c>
      <c r="D2848" s="2">
        <v>262.11847</v>
      </c>
      <c r="E2848" s="2" t="s">
        <v>24</v>
      </c>
      <c r="F2848" s="2">
        <v>4.5199999999999997E-2</v>
      </c>
      <c r="G2848" s="2" t="s">
        <v>25</v>
      </c>
      <c r="H2848" s="3">
        <v>42004</v>
      </c>
      <c r="I2848" s="2">
        <f t="shared" si="44"/>
        <v>1.0451999999999999</v>
      </c>
    </row>
    <row r="2849" spans="1:9">
      <c r="A2849" s="2" t="s">
        <v>1165</v>
      </c>
      <c r="B2849" s="2">
        <v>43538019016</v>
      </c>
      <c r="C2849" s="2">
        <v>0.63553000000000004</v>
      </c>
      <c r="D2849" s="2">
        <v>0.69369000000000003</v>
      </c>
      <c r="E2849" s="2" t="s">
        <v>24</v>
      </c>
      <c r="F2849" s="2">
        <v>9.1499999999999998E-2</v>
      </c>
      <c r="G2849" s="2" t="s">
        <v>25</v>
      </c>
      <c r="H2849" s="3">
        <v>42004</v>
      </c>
      <c r="I2849" s="2">
        <f t="shared" si="44"/>
        <v>1.0914999999999999</v>
      </c>
    </row>
    <row r="2850" spans="1:9">
      <c r="A2850" s="2" t="s">
        <v>189</v>
      </c>
      <c r="B2850" s="2">
        <v>43538019116</v>
      </c>
      <c r="C2850" s="2">
        <v>329.45191999999997</v>
      </c>
      <c r="D2850" s="2">
        <v>356.36813999999998</v>
      </c>
      <c r="E2850" s="2" t="s">
        <v>24</v>
      </c>
      <c r="F2850" s="2">
        <v>8.1699999999999995E-2</v>
      </c>
      <c r="G2850" s="2" t="s">
        <v>25</v>
      </c>
      <c r="H2850" s="3">
        <v>42004</v>
      </c>
      <c r="I2850" s="2">
        <f t="shared" si="44"/>
        <v>1.0817000000000001</v>
      </c>
    </row>
    <row r="2851" spans="1:9">
      <c r="A2851" s="2" t="s">
        <v>97</v>
      </c>
      <c r="B2851" s="2">
        <v>187093801</v>
      </c>
      <c r="C2851" s="2">
        <v>50.913849999999996</v>
      </c>
      <c r="D2851" s="2">
        <v>58.500010000000003</v>
      </c>
      <c r="E2851" s="2" t="s">
        <v>24</v>
      </c>
      <c r="F2851" s="2">
        <v>0.14899999999999999</v>
      </c>
      <c r="G2851" s="2" t="s">
        <v>25</v>
      </c>
      <c r="H2851" s="3">
        <v>42004</v>
      </c>
      <c r="I2851" s="2">
        <f t="shared" si="44"/>
        <v>1.149</v>
      </c>
    </row>
    <row r="2852" spans="1:9">
      <c r="A2852" s="2" t="s">
        <v>961</v>
      </c>
      <c r="B2852" s="2">
        <v>187073030</v>
      </c>
      <c r="C2852" s="2">
        <v>20.129819999999999</v>
      </c>
      <c r="D2852" s="2">
        <v>21.921379999999999</v>
      </c>
      <c r="E2852" s="2" t="s">
        <v>24</v>
      </c>
      <c r="F2852" s="2">
        <v>8.8999999999999996E-2</v>
      </c>
      <c r="G2852" s="2" t="s">
        <v>25</v>
      </c>
      <c r="H2852" s="3">
        <v>42004</v>
      </c>
      <c r="I2852" s="2">
        <f t="shared" si="44"/>
        <v>1.089</v>
      </c>
    </row>
    <row r="2853" spans="1:9">
      <c r="A2853" s="2" t="s">
        <v>962</v>
      </c>
      <c r="B2853" s="2">
        <v>187073130</v>
      </c>
      <c r="C2853" s="2">
        <v>26.55827</v>
      </c>
      <c r="D2853" s="2">
        <v>28.921959999999999</v>
      </c>
      <c r="E2853" s="2" t="s">
        <v>24</v>
      </c>
      <c r="F2853" s="2">
        <v>8.8999999999999996E-2</v>
      </c>
      <c r="G2853" s="2" t="s">
        <v>25</v>
      </c>
      <c r="H2853" s="3">
        <v>42004</v>
      </c>
      <c r="I2853" s="2">
        <f t="shared" si="44"/>
        <v>1.089</v>
      </c>
    </row>
    <row r="2854" spans="1:9">
      <c r="A2854" s="2" t="s">
        <v>103</v>
      </c>
      <c r="B2854" s="2">
        <v>187045302</v>
      </c>
      <c r="C2854" s="2">
        <v>36.293109999999999</v>
      </c>
      <c r="D2854" s="2">
        <v>41.700780000000002</v>
      </c>
      <c r="E2854" s="2" t="s">
        <v>24</v>
      </c>
      <c r="F2854" s="2">
        <v>0.14899999999999999</v>
      </c>
      <c r="G2854" s="2" t="s">
        <v>25</v>
      </c>
      <c r="H2854" s="3">
        <v>42004</v>
      </c>
      <c r="I2854" s="2">
        <f t="shared" si="44"/>
        <v>1.149</v>
      </c>
    </row>
    <row r="2855" spans="1:9">
      <c r="A2855" s="2" t="s">
        <v>206</v>
      </c>
      <c r="B2855" s="2">
        <v>71053023</v>
      </c>
      <c r="C2855" s="2">
        <v>2.5656400000000001</v>
      </c>
      <c r="D2855" s="2">
        <v>2.7708599999999999</v>
      </c>
      <c r="E2855" s="2" t="s">
        <v>24</v>
      </c>
      <c r="F2855" s="2">
        <v>0.08</v>
      </c>
      <c r="G2855" s="2" t="s">
        <v>25</v>
      </c>
      <c r="H2855" s="3">
        <v>42011</v>
      </c>
      <c r="I2855" s="2">
        <f t="shared" si="44"/>
        <v>1.08</v>
      </c>
    </row>
    <row r="2856" spans="1:9">
      <c r="A2856" s="2" t="s">
        <v>207</v>
      </c>
      <c r="B2856" s="2">
        <v>71053223</v>
      </c>
      <c r="C2856" s="2">
        <v>2.5810599999999999</v>
      </c>
      <c r="D2856" s="2">
        <v>2.7875200000000002</v>
      </c>
      <c r="E2856" s="2" t="s">
        <v>24</v>
      </c>
      <c r="F2856" s="2">
        <v>0.08</v>
      </c>
      <c r="G2856" s="2" t="s">
        <v>25</v>
      </c>
      <c r="H2856" s="3">
        <v>42011</v>
      </c>
      <c r="I2856" s="2">
        <f t="shared" si="44"/>
        <v>1.08</v>
      </c>
    </row>
    <row r="2857" spans="1:9">
      <c r="A2857" s="2" t="s">
        <v>208</v>
      </c>
      <c r="B2857" s="2">
        <v>71053523</v>
      </c>
      <c r="C2857" s="2">
        <v>2.58033</v>
      </c>
      <c r="D2857" s="2">
        <v>2.7867299999999999</v>
      </c>
      <c r="E2857" s="2" t="s">
        <v>24</v>
      </c>
      <c r="F2857" s="2">
        <v>0.08</v>
      </c>
      <c r="G2857" s="2" t="s">
        <v>25</v>
      </c>
      <c r="H2857" s="3">
        <v>42011</v>
      </c>
      <c r="I2857" s="2">
        <f t="shared" si="44"/>
        <v>1.08</v>
      </c>
    </row>
    <row r="2858" spans="1:9">
      <c r="A2858" s="2" t="s">
        <v>212</v>
      </c>
      <c r="B2858" s="2">
        <v>555076402</v>
      </c>
      <c r="C2858" s="2">
        <v>4.45106</v>
      </c>
      <c r="D2858" s="2">
        <v>4.76267</v>
      </c>
      <c r="E2858" s="2" t="s">
        <v>24</v>
      </c>
      <c r="F2858" s="2">
        <v>7.0000000000000007E-2</v>
      </c>
      <c r="G2858" s="2" t="s">
        <v>25</v>
      </c>
      <c r="H2858" s="3">
        <v>42011</v>
      </c>
      <c r="I2858" s="2">
        <f t="shared" si="44"/>
        <v>1.07</v>
      </c>
    </row>
    <row r="2859" spans="1:9">
      <c r="A2859" s="2" t="s">
        <v>213</v>
      </c>
      <c r="B2859" s="2">
        <v>555076602</v>
      </c>
      <c r="C2859" s="2">
        <v>4.4939299999999998</v>
      </c>
      <c r="D2859" s="2">
        <v>4.8085500000000003</v>
      </c>
      <c r="E2859" s="2" t="s">
        <v>24</v>
      </c>
      <c r="F2859" s="2">
        <v>7.0000000000000007E-2</v>
      </c>
      <c r="G2859" s="2" t="s">
        <v>25</v>
      </c>
      <c r="H2859" s="3">
        <v>42011</v>
      </c>
      <c r="I2859" s="2">
        <f t="shared" si="44"/>
        <v>1.07</v>
      </c>
    </row>
    <row r="2860" spans="1:9">
      <c r="A2860" s="2" t="s">
        <v>214</v>
      </c>
      <c r="B2860" s="2">
        <v>555076702</v>
      </c>
      <c r="C2860" s="2">
        <v>4.4394099999999996</v>
      </c>
      <c r="D2860" s="2">
        <v>4.7502199999999997</v>
      </c>
      <c r="E2860" s="2" t="s">
        <v>24</v>
      </c>
      <c r="F2860" s="2">
        <v>7.0000000000000007E-2</v>
      </c>
      <c r="G2860" s="2" t="s">
        <v>25</v>
      </c>
      <c r="H2860" s="3">
        <v>42011</v>
      </c>
      <c r="I2860" s="2">
        <f t="shared" si="44"/>
        <v>1.07</v>
      </c>
    </row>
    <row r="2861" spans="1:9">
      <c r="A2861" s="2" t="s">
        <v>215</v>
      </c>
      <c r="B2861" s="2">
        <v>555076802</v>
      </c>
      <c r="C2861" s="2">
        <v>4.5195400000000001</v>
      </c>
      <c r="D2861" s="2">
        <v>4.8359500000000004</v>
      </c>
      <c r="E2861" s="2" t="s">
        <v>24</v>
      </c>
      <c r="F2861" s="2">
        <v>7.0000000000000007E-2</v>
      </c>
      <c r="G2861" s="2" t="s">
        <v>25</v>
      </c>
      <c r="H2861" s="3">
        <v>42011</v>
      </c>
      <c r="I2861" s="2">
        <f t="shared" si="44"/>
        <v>1.07</v>
      </c>
    </row>
    <row r="2862" spans="1:9">
      <c r="A2862" s="2" t="s">
        <v>216</v>
      </c>
      <c r="B2862" s="2">
        <v>555076202</v>
      </c>
      <c r="C2862" s="2">
        <v>4.4853300000000003</v>
      </c>
      <c r="D2862" s="2">
        <v>4.7993499999999996</v>
      </c>
      <c r="E2862" s="2" t="s">
        <v>24</v>
      </c>
      <c r="F2862" s="2">
        <v>7.0000000000000007E-2</v>
      </c>
      <c r="G2862" s="2" t="s">
        <v>25</v>
      </c>
      <c r="H2862" s="3">
        <v>42011</v>
      </c>
      <c r="I2862" s="2">
        <f t="shared" si="44"/>
        <v>1.07</v>
      </c>
    </row>
    <row r="2863" spans="1:9">
      <c r="A2863" s="2" t="s">
        <v>217</v>
      </c>
      <c r="B2863" s="2">
        <v>74300790</v>
      </c>
      <c r="C2863" s="2">
        <v>6.5688399999999998</v>
      </c>
      <c r="D2863" s="2">
        <v>7.21922</v>
      </c>
      <c r="E2863" s="2" t="s">
        <v>24</v>
      </c>
      <c r="F2863" s="2">
        <v>9.9000000000000005E-2</v>
      </c>
      <c r="G2863" s="2" t="s">
        <v>25</v>
      </c>
      <c r="H2863" s="3">
        <v>42011</v>
      </c>
      <c r="I2863" s="2">
        <f t="shared" si="44"/>
        <v>1.099</v>
      </c>
    </row>
    <row r="2864" spans="1:9">
      <c r="A2864" s="2" t="s">
        <v>218</v>
      </c>
      <c r="B2864" s="2">
        <v>74301090</v>
      </c>
      <c r="C2864" s="2">
        <v>7.7263000000000002</v>
      </c>
      <c r="D2864" s="2">
        <v>8.4911999999999992</v>
      </c>
      <c r="E2864" s="2" t="s">
        <v>24</v>
      </c>
      <c r="F2864" s="2">
        <v>9.9000000000000005E-2</v>
      </c>
      <c r="G2864" s="2" t="s">
        <v>25</v>
      </c>
      <c r="H2864" s="3">
        <v>42011</v>
      </c>
      <c r="I2864" s="2">
        <f t="shared" si="44"/>
        <v>1.099</v>
      </c>
    </row>
    <row r="2865" spans="1:9">
      <c r="A2865" s="2" t="s">
        <v>219</v>
      </c>
      <c r="B2865" s="2">
        <v>74300590</v>
      </c>
      <c r="C2865" s="2">
        <v>5.7150400000000001</v>
      </c>
      <c r="D2865" s="2">
        <v>6.2808799999999998</v>
      </c>
      <c r="E2865" s="2" t="s">
        <v>24</v>
      </c>
      <c r="F2865" s="2">
        <v>9.9000000000000005E-2</v>
      </c>
      <c r="G2865" s="2" t="s">
        <v>25</v>
      </c>
      <c r="H2865" s="3">
        <v>42011</v>
      </c>
      <c r="I2865" s="2">
        <f t="shared" si="44"/>
        <v>1.099</v>
      </c>
    </row>
    <row r="2866" spans="1:9">
      <c r="A2866" s="2" t="s">
        <v>1346</v>
      </c>
      <c r="B2866" s="2">
        <v>25101131</v>
      </c>
      <c r="C2866" s="2">
        <v>1.3921600000000001</v>
      </c>
      <c r="D2866" s="2">
        <v>1.50352</v>
      </c>
      <c r="E2866" s="2" t="s">
        <v>24</v>
      </c>
      <c r="F2866" s="2">
        <v>0.08</v>
      </c>
      <c r="G2866" s="2" t="s">
        <v>25</v>
      </c>
      <c r="H2866" s="3">
        <v>42011</v>
      </c>
      <c r="I2866" s="2">
        <f t="shared" si="44"/>
        <v>1.08</v>
      </c>
    </row>
    <row r="2867" spans="1:9">
      <c r="A2867" s="2" t="s">
        <v>221</v>
      </c>
      <c r="B2867" s="2">
        <v>25102131</v>
      </c>
      <c r="C2867" s="2">
        <v>2.5843099999999999</v>
      </c>
      <c r="D2867" s="2">
        <v>2.7910599999999999</v>
      </c>
      <c r="E2867" s="2" t="s">
        <v>24</v>
      </c>
      <c r="F2867" s="2">
        <v>0.08</v>
      </c>
      <c r="G2867" s="2" t="s">
        <v>25</v>
      </c>
      <c r="H2867" s="3">
        <v>42011</v>
      </c>
      <c r="I2867" s="2">
        <f t="shared" si="44"/>
        <v>1.08</v>
      </c>
    </row>
    <row r="2868" spans="1:9">
      <c r="A2868" s="2" t="s">
        <v>222</v>
      </c>
      <c r="B2868" s="2">
        <v>25100131</v>
      </c>
      <c r="C2868" s="2">
        <v>1.3494900000000001</v>
      </c>
      <c r="D2868" s="2">
        <v>1.45746</v>
      </c>
      <c r="E2868" s="2" t="s">
        <v>24</v>
      </c>
      <c r="F2868" s="2">
        <v>0.08</v>
      </c>
      <c r="G2868" s="2" t="s">
        <v>25</v>
      </c>
      <c r="H2868" s="3">
        <v>42011</v>
      </c>
      <c r="I2868" s="2">
        <f t="shared" si="44"/>
        <v>1.08</v>
      </c>
    </row>
    <row r="2869" spans="1:9">
      <c r="A2869" s="2" t="s">
        <v>226</v>
      </c>
      <c r="B2869" s="2">
        <v>61570012001</v>
      </c>
      <c r="C2869" s="2">
        <v>3.8415400000000002</v>
      </c>
      <c r="D2869" s="2">
        <v>4.1489000000000003</v>
      </c>
      <c r="E2869" s="2" t="s">
        <v>24</v>
      </c>
      <c r="F2869" s="2">
        <v>0.08</v>
      </c>
      <c r="G2869" s="2" t="s">
        <v>25</v>
      </c>
      <c r="H2869" s="3">
        <v>42011</v>
      </c>
      <c r="I2869" s="2">
        <f t="shared" si="44"/>
        <v>1.08</v>
      </c>
    </row>
    <row r="2870" spans="1:9">
      <c r="A2870" s="2" t="s">
        <v>227</v>
      </c>
      <c r="B2870" s="2">
        <v>61570011101</v>
      </c>
      <c r="C2870" s="2">
        <v>3.1370399999999998</v>
      </c>
      <c r="D2870" s="2">
        <v>3.3879800000000002</v>
      </c>
      <c r="E2870" s="2" t="s">
        <v>24</v>
      </c>
      <c r="F2870" s="2">
        <v>0.08</v>
      </c>
      <c r="G2870" s="2" t="s">
        <v>25</v>
      </c>
      <c r="H2870" s="3">
        <v>42011</v>
      </c>
      <c r="I2870" s="2">
        <f t="shared" si="44"/>
        <v>1.08</v>
      </c>
    </row>
    <row r="2871" spans="1:9">
      <c r="A2871" s="2" t="s">
        <v>228</v>
      </c>
      <c r="B2871" s="2">
        <v>61570011201</v>
      </c>
      <c r="C2871" s="2">
        <v>3.3231099999999998</v>
      </c>
      <c r="D2871" s="2">
        <v>3.5889899999999999</v>
      </c>
      <c r="E2871" s="2" t="s">
        <v>24</v>
      </c>
      <c r="F2871" s="2">
        <v>0.08</v>
      </c>
      <c r="G2871" s="2" t="s">
        <v>25</v>
      </c>
      <c r="H2871" s="3">
        <v>42011</v>
      </c>
      <c r="I2871" s="2">
        <f t="shared" si="44"/>
        <v>1.08</v>
      </c>
    </row>
    <row r="2872" spans="1:9">
      <c r="A2872" s="2" t="s">
        <v>229</v>
      </c>
      <c r="B2872" s="2">
        <v>63459070060</v>
      </c>
      <c r="C2872" s="2">
        <v>22.523</v>
      </c>
      <c r="D2872" s="2">
        <v>24.331379999999999</v>
      </c>
      <c r="E2872" s="2" t="s">
        <v>24</v>
      </c>
      <c r="F2872" s="2">
        <v>8.0299999999999996E-2</v>
      </c>
      <c r="G2872" s="2" t="s">
        <v>25</v>
      </c>
      <c r="H2872" s="3">
        <v>42011</v>
      </c>
      <c r="I2872" s="2">
        <f t="shared" si="44"/>
        <v>1.0803</v>
      </c>
    </row>
    <row r="2873" spans="1:9">
      <c r="A2873" s="2" t="s">
        <v>1414</v>
      </c>
      <c r="B2873" s="2">
        <v>63459070160</v>
      </c>
      <c r="C2873" s="2">
        <v>22.825099999999999</v>
      </c>
      <c r="D2873" s="2">
        <v>24.657730000000001</v>
      </c>
      <c r="E2873" s="2" t="s">
        <v>24</v>
      </c>
      <c r="F2873" s="2">
        <v>8.0299999999999996E-2</v>
      </c>
      <c r="G2873" s="2" t="s">
        <v>25</v>
      </c>
      <c r="H2873" s="3">
        <v>42011</v>
      </c>
      <c r="I2873" s="2">
        <f t="shared" si="44"/>
        <v>1.0803</v>
      </c>
    </row>
    <row r="2874" spans="1:9">
      <c r="A2874" s="2" t="s">
        <v>1455</v>
      </c>
      <c r="B2874" s="2">
        <v>51848888</v>
      </c>
      <c r="C2874" s="2">
        <v>2.68851</v>
      </c>
      <c r="D2874" s="2">
        <v>2.87405</v>
      </c>
      <c r="E2874" s="2" t="s">
        <v>24</v>
      </c>
      <c r="F2874" s="2">
        <v>6.9000000000000006E-2</v>
      </c>
      <c r="G2874" s="2" t="s">
        <v>25</v>
      </c>
      <c r="H2874" s="3">
        <v>42011</v>
      </c>
      <c r="I2874" s="2">
        <f t="shared" si="44"/>
        <v>1.069</v>
      </c>
    </row>
    <row r="2875" spans="1:9">
      <c r="A2875" s="2" t="s">
        <v>1456</v>
      </c>
      <c r="B2875" s="2">
        <v>51842530</v>
      </c>
      <c r="C2875" s="2">
        <v>5.2283600000000003</v>
      </c>
      <c r="D2875" s="2">
        <v>5.5891099999999998</v>
      </c>
      <c r="E2875" s="2" t="s">
        <v>24</v>
      </c>
      <c r="F2875" s="2">
        <v>6.9000000000000006E-2</v>
      </c>
      <c r="G2875" s="2" t="s">
        <v>25</v>
      </c>
      <c r="H2875" s="3">
        <v>42011</v>
      </c>
      <c r="I2875" s="2">
        <f t="shared" si="44"/>
        <v>1.069</v>
      </c>
    </row>
    <row r="2876" spans="1:9">
      <c r="A2876" s="2" t="s">
        <v>1457</v>
      </c>
      <c r="B2876" s="2">
        <v>51845030</v>
      </c>
      <c r="C2876" s="2">
        <v>2.7299000000000002</v>
      </c>
      <c r="D2876" s="2">
        <v>2.9182899999999998</v>
      </c>
      <c r="E2876" s="2" t="s">
        <v>24</v>
      </c>
      <c r="F2876" s="2">
        <v>6.9000000000000006E-2</v>
      </c>
      <c r="G2876" s="2" t="s">
        <v>25</v>
      </c>
      <c r="H2876" s="3">
        <v>42011</v>
      </c>
      <c r="I2876" s="2">
        <f t="shared" si="44"/>
        <v>1.069</v>
      </c>
    </row>
    <row r="2877" spans="1:9">
      <c r="A2877" s="2" t="s">
        <v>1415</v>
      </c>
      <c r="B2877" s="2">
        <v>51846233</v>
      </c>
      <c r="C2877" s="2">
        <v>5.2263700000000002</v>
      </c>
      <c r="D2877" s="2">
        <v>5.5869900000000001</v>
      </c>
      <c r="E2877" s="2" t="s">
        <v>24</v>
      </c>
      <c r="F2877" s="2">
        <v>6.9000000000000006E-2</v>
      </c>
      <c r="G2877" s="2" t="s">
        <v>25</v>
      </c>
      <c r="H2877" s="3">
        <v>42011</v>
      </c>
      <c r="I2877" s="2">
        <f t="shared" si="44"/>
        <v>1.069</v>
      </c>
    </row>
    <row r="2878" spans="1:9">
      <c r="A2878" s="2" t="s">
        <v>1458</v>
      </c>
      <c r="B2878" s="2">
        <v>51846231</v>
      </c>
      <c r="C2878" s="2">
        <v>10.420339999999999</v>
      </c>
      <c r="D2878" s="2">
        <v>11.139340000000001</v>
      </c>
      <c r="E2878" s="2" t="s">
        <v>24</v>
      </c>
      <c r="F2878" s="2">
        <v>6.9000000000000006E-2</v>
      </c>
      <c r="G2878" s="2" t="s">
        <v>25</v>
      </c>
      <c r="H2878" s="3">
        <v>42011</v>
      </c>
      <c r="I2878" s="2">
        <f t="shared" si="44"/>
        <v>1.069</v>
      </c>
    </row>
    <row r="2879" spans="1:9">
      <c r="A2879" s="2" t="s">
        <v>1459</v>
      </c>
      <c r="B2879" s="2">
        <v>51846230</v>
      </c>
      <c r="C2879" s="2">
        <v>5.3370600000000001</v>
      </c>
      <c r="D2879" s="2">
        <v>5.7054200000000002</v>
      </c>
      <c r="E2879" s="2" t="s">
        <v>24</v>
      </c>
      <c r="F2879" s="2">
        <v>6.9000000000000006E-2</v>
      </c>
      <c r="G2879" s="2" t="s">
        <v>25</v>
      </c>
      <c r="H2879" s="3">
        <v>42011</v>
      </c>
      <c r="I2879" s="2">
        <f t="shared" si="44"/>
        <v>1.069</v>
      </c>
    </row>
    <row r="2880" spans="1:9">
      <c r="A2880" s="2" t="s">
        <v>970</v>
      </c>
      <c r="B2880" s="2">
        <v>42023010401</v>
      </c>
      <c r="C2880" s="2">
        <v>41.261000000000003</v>
      </c>
      <c r="D2880" s="2">
        <v>44.174849999999999</v>
      </c>
      <c r="E2880" s="2" t="s">
        <v>24</v>
      </c>
      <c r="F2880" s="2">
        <v>7.0599999999999996E-2</v>
      </c>
      <c r="G2880" s="2" t="s">
        <v>25</v>
      </c>
      <c r="H2880" s="3">
        <v>42011</v>
      </c>
      <c r="I2880" s="2">
        <f t="shared" si="44"/>
        <v>1.0706</v>
      </c>
    </row>
    <row r="2881" spans="1:9">
      <c r="A2881" s="2" t="s">
        <v>970</v>
      </c>
      <c r="B2881" s="2">
        <v>42023010405</v>
      </c>
      <c r="C2881" s="2">
        <v>28.778670000000002</v>
      </c>
      <c r="D2881" s="2">
        <v>31.977419999999999</v>
      </c>
      <c r="E2881" s="2" t="s">
        <v>24</v>
      </c>
      <c r="F2881" s="2">
        <v>0.11119999999999999</v>
      </c>
      <c r="G2881" s="2" t="s">
        <v>25</v>
      </c>
      <c r="H2881" s="3">
        <v>42011</v>
      </c>
      <c r="I2881" s="2">
        <f t="shared" si="44"/>
        <v>1.1112</v>
      </c>
    </row>
    <row r="2882" spans="1:9">
      <c r="A2882" s="2" t="s">
        <v>230</v>
      </c>
      <c r="B2882" s="2">
        <v>9766304</v>
      </c>
      <c r="C2882" s="2">
        <v>19.140339999999998</v>
      </c>
      <c r="D2882" s="2">
        <v>20.862970000000001</v>
      </c>
      <c r="E2882" s="2" t="s">
        <v>24</v>
      </c>
      <c r="F2882" s="2">
        <v>0.09</v>
      </c>
      <c r="G2882" s="2" t="s">
        <v>25</v>
      </c>
      <c r="H2882" s="3">
        <v>42011</v>
      </c>
      <c r="I2882" s="2">
        <f t="shared" si="44"/>
        <v>1.0900000000000001</v>
      </c>
    </row>
    <row r="2883" spans="1:9">
      <c r="A2883" s="2" t="s">
        <v>231</v>
      </c>
      <c r="B2883" s="2">
        <v>25141160</v>
      </c>
      <c r="C2883" s="2">
        <v>4.2904400000000003</v>
      </c>
      <c r="D2883" s="2">
        <v>4.6765400000000001</v>
      </c>
      <c r="E2883" s="2" t="s">
        <v>24</v>
      </c>
      <c r="F2883" s="2">
        <v>0.09</v>
      </c>
      <c r="G2883" s="2" t="s">
        <v>25</v>
      </c>
      <c r="H2883" s="3">
        <v>42011</v>
      </c>
      <c r="I2883" s="2">
        <f t="shared" ref="I2883:I2946" si="45">1+F2883</f>
        <v>1.0900000000000001</v>
      </c>
    </row>
    <row r="2884" spans="1:9">
      <c r="A2884" s="2" t="s">
        <v>232</v>
      </c>
      <c r="B2884" s="2">
        <v>25142160</v>
      </c>
      <c r="C2884" s="2">
        <v>4.2039499999999999</v>
      </c>
      <c r="D2884" s="2">
        <v>4.5822599999999998</v>
      </c>
      <c r="E2884" s="2" t="s">
        <v>24</v>
      </c>
      <c r="F2884" s="2">
        <v>0.09</v>
      </c>
      <c r="G2884" s="2" t="s">
        <v>25</v>
      </c>
      <c r="H2884" s="3">
        <v>42011</v>
      </c>
      <c r="I2884" s="2">
        <f t="shared" si="45"/>
        <v>1.0900000000000001</v>
      </c>
    </row>
    <row r="2885" spans="1:9">
      <c r="A2885" s="2" t="s">
        <v>45</v>
      </c>
      <c r="B2885" s="2">
        <v>187006301</v>
      </c>
      <c r="C2885" s="2">
        <v>6.1621699999999997</v>
      </c>
      <c r="D2885" s="2">
        <v>10.84618</v>
      </c>
      <c r="E2885" s="2" t="s">
        <v>24</v>
      </c>
      <c r="F2885" s="2">
        <v>0.7601</v>
      </c>
      <c r="G2885" s="2" t="s">
        <v>25</v>
      </c>
      <c r="H2885" s="3">
        <v>42011</v>
      </c>
      <c r="I2885" s="2">
        <f t="shared" si="45"/>
        <v>1.7601</v>
      </c>
    </row>
    <row r="2886" spans="1:9">
      <c r="A2886" s="2" t="s">
        <v>243</v>
      </c>
      <c r="B2886" s="2">
        <v>68546014256</v>
      </c>
      <c r="C2886" s="2">
        <v>15.34539</v>
      </c>
      <c r="D2886" s="2">
        <v>16.870259999999998</v>
      </c>
      <c r="E2886" s="2" t="s">
        <v>24</v>
      </c>
      <c r="F2886" s="2">
        <v>9.9400000000000002E-2</v>
      </c>
      <c r="G2886" s="2" t="s">
        <v>25</v>
      </c>
      <c r="H2886" s="3">
        <v>42011</v>
      </c>
      <c r="I2886" s="2">
        <f t="shared" si="45"/>
        <v>1.0993999999999999</v>
      </c>
    </row>
    <row r="2887" spans="1:9">
      <c r="A2887" s="2" t="s">
        <v>244</v>
      </c>
      <c r="B2887" s="2">
        <v>68546022956</v>
      </c>
      <c r="C2887" s="2">
        <v>15.61558</v>
      </c>
      <c r="D2887" s="2">
        <v>17.167300000000001</v>
      </c>
      <c r="E2887" s="2" t="s">
        <v>24</v>
      </c>
      <c r="F2887" s="2">
        <v>9.9400000000000002E-2</v>
      </c>
      <c r="G2887" s="2" t="s">
        <v>25</v>
      </c>
      <c r="H2887" s="3">
        <v>42011</v>
      </c>
      <c r="I2887" s="2">
        <f t="shared" si="45"/>
        <v>1.0993999999999999</v>
      </c>
    </row>
    <row r="2888" spans="1:9">
      <c r="A2888" s="2" t="s">
        <v>245</v>
      </c>
      <c r="B2888" s="2">
        <v>13010201</v>
      </c>
      <c r="C2888" s="2">
        <v>1.0338099999999999</v>
      </c>
      <c r="D2888" s="2">
        <v>1.1164799999999999</v>
      </c>
      <c r="E2888" s="2" t="s">
        <v>24</v>
      </c>
      <c r="F2888" s="2">
        <v>0.08</v>
      </c>
      <c r="G2888" s="2" t="s">
        <v>25</v>
      </c>
      <c r="H2888" s="3">
        <v>42011</v>
      </c>
      <c r="I2888" s="2">
        <f t="shared" si="45"/>
        <v>1.08</v>
      </c>
    </row>
    <row r="2889" spans="1:9">
      <c r="A2889" s="2" t="s">
        <v>248</v>
      </c>
      <c r="B2889" s="2">
        <v>60793070110</v>
      </c>
      <c r="C2889" s="2">
        <v>36.854649999999999</v>
      </c>
      <c r="D2889" s="2">
        <v>42.382840000000002</v>
      </c>
      <c r="E2889" s="2" t="s">
        <v>24</v>
      </c>
      <c r="F2889" s="2">
        <v>0.15</v>
      </c>
      <c r="G2889" s="2" t="s">
        <v>25</v>
      </c>
      <c r="H2889" s="3">
        <v>42011</v>
      </c>
      <c r="I2889" s="2">
        <f t="shared" si="45"/>
        <v>1.1499999999999999</v>
      </c>
    </row>
    <row r="2890" spans="1:9">
      <c r="A2890" s="2" t="s">
        <v>249</v>
      </c>
      <c r="B2890" s="2">
        <v>60793070210</v>
      </c>
      <c r="C2890" s="2">
        <v>37.331910000000001</v>
      </c>
      <c r="D2890" s="2">
        <v>42.931699999999999</v>
      </c>
      <c r="E2890" s="2" t="s">
        <v>24</v>
      </c>
      <c r="F2890" s="2">
        <v>0.15</v>
      </c>
      <c r="G2890" s="2" t="s">
        <v>25</v>
      </c>
      <c r="H2890" s="3">
        <v>42011</v>
      </c>
      <c r="I2890" s="2">
        <f t="shared" si="45"/>
        <v>1.1499999999999999</v>
      </c>
    </row>
    <row r="2891" spans="1:9">
      <c r="A2891" s="2" t="s">
        <v>255</v>
      </c>
      <c r="B2891" s="2">
        <v>69216030</v>
      </c>
      <c r="C2891" s="2">
        <v>7.2461399999999996</v>
      </c>
      <c r="D2891" s="2">
        <v>7.8983600000000003</v>
      </c>
      <c r="E2891" s="2" t="s">
        <v>24</v>
      </c>
      <c r="F2891" s="2">
        <v>0.09</v>
      </c>
      <c r="G2891" s="2" t="s">
        <v>25</v>
      </c>
      <c r="H2891" s="3">
        <v>42011</v>
      </c>
      <c r="I2891" s="2">
        <f t="shared" si="45"/>
        <v>1.0900000000000001</v>
      </c>
    </row>
    <row r="2892" spans="1:9">
      <c r="A2892" s="2" t="s">
        <v>256</v>
      </c>
      <c r="B2892" s="2">
        <v>69218030</v>
      </c>
      <c r="C2892" s="2">
        <v>10.02749</v>
      </c>
      <c r="D2892" s="2">
        <v>10.92977</v>
      </c>
      <c r="E2892" s="2" t="s">
        <v>24</v>
      </c>
      <c r="F2892" s="2">
        <v>0.09</v>
      </c>
      <c r="G2892" s="2" t="s">
        <v>25</v>
      </c>
      <c r="H2892" s="3">
        <v>42011</v>
      </c>
      <c r="I2892" s="2">
        <f t="shared" si="45"/>
        <v>1.0900000000000001</v>
      </c>
    </row>
    <row r="2893" spans="1:9">
      <c r="A2893" s="2" t="s">
        <v>257</v>
      </c>
      <c r="B2893" s="2">
        <v>69225030</v>
      </c>
      <c r="C2893" s="2">
        <v>10.110670000000001</v>
      </c>
      <c r="D2893" s="2">
        <v>11.02042</v>
      </c>
      <c r="E2893" s="2" t="s">
        <v>24</v>
      </c>
      <c r="F2893" s="2">
        <v>0.09</v>
      </c>
      <c r="G2893" s="2" t="s">
        <v>25</v>
      </c>
      <c r="H2893" s="3">
        <v>42011</v>
      </c>
      <c r="I2893" s="2">
        <f t="shared" si="45"/>
        <v>1.0900000000000001</v>
      </c>
    </row>
    <row r="2894" spans="1:9">
      <c r="A2894" s="2" t="s">
        <v>258</v>
      </c>
      <c r="B2894" s="2">
        <v>69227030</v>
      </c>
      <c r="C2894" s="2">
        <v>10.143739999999999</v>
      </c>
      <c r="D2894" s="2">
        <v>11.056469999999999</v>
      </c>
      <c r="E2894" s="2" t="s">
        <v>24</v>
      </c>
      <c r="F2894" s="2">
        <v>0.09</v>
      </c>
      <c r="G2894" s="2" t="s">
        <v>25</v>
      </c>
      <c r="H2894" s="3">
        <v>42011</v>
      </c>
      <c r="I2894" s="2">
        <f t="shared" si="45"/>
        <v>1.0900000000000001</v>
      </c>
    </row>
    <row r="2895" spans="1:9">
      <c r="A2895" s="2" t="s">
        <v>259</v>
      </c>
      <c r="B2895" s="2">
        <v>69215030</v>
      </c>
      <c r="C2895" s="2">
        <v>7.2484200000000003</v>
      </c>
      <c r="D2895" s="2">
        <v>7.9008500000000002</v>
      </c>
      <c r="E2895" s="2" t="s">
        <v>24</v>
      </c>
      <c r="F2895" s="2">
        <v>0.09</v>
      </c>
      <c r="G2895" s="2" t="s">
        <v>25</v>
      </c>
      <c r="H2895" s="3">
        <v>42011</v>
      </c>
      <c r="I2895" s="2">
        <f t="shared" si="45"/>
        <v>1.0900000000000001</v>
      </c>
    </row>
    <row r="2896" spans="1:9">
      <c r="A2896" s="2" t="s">
        <v>260</v>
      </c>
      <c r="B2896" s="2">
        <v>69217030</v>
      </c>
      <c r="C2896" s="2">
        <v>9.9872700000000005</v>
      </c>
      <c r="D2896" s="2">
        <v>10.88593</v>
      </c>
      <c r="E2896" s="2" t="s">
        <v>24</v>
      </c>
      <c r="F2896" s="2">
        <v>0.09</v>
      </c>
      <c r="G2896" s="2" t="s">
        <v>25</v>
      </c>
      <c r="H2896" s="3">
        <v>42011</v>
      </c>
      <c r="I2896" s="2">
        <f t="shared" si="45"/>
        <v>1.0900000000000001</v>
      </c>
    </row>
    <row r="2897" spans="1:9">
      <c r="A2897" s="2" t="s">
        <v>261</v>
      </c>
      <c r="B2897" s="2">
        <v>69219030</v>
      </c>
      <c r="C2897" s="2">
        <v>10.0755</v>
      </c>
      <c r="D2897" s="2">
        <v>10.982089999999999</v>
      </c>
      <c r="E2897" s="2" t="s">
        <v>24</v>
      </c>
      <c r="F2897" s="2">
        <v>0.09</v>
      </c>
      <c r="G2897" s="2" t="s">
        <v>25</v>
      </c>
      <c r="H2897" s="3">
        <v>42011</v>
      </c>
      <c r="I2897" s="2">
        <f t="shared" si="45"/>
        <v>1.0900000000000001</v>
      </c>
    </row>
    <row r="2898" spans="1:9">
      <c r="A2898" s="2" t="s">
        <v>262</v>
      </c>
      <c r="B2898" s="2">
        <v>69226030</v>
      </c>
      <c r="C2898" s="2">
        <v>10.22625</v>
      </c>
      <c r="D2898" s="2">
        <v>11.146409999999999</v>
      </c>
      <c r="E2898" s="2" t="s">
        <v>24</v>
      </c>
      <c r="F2898" s="2">
        <v>0.09</v>
      </c>
      <c r="G2898" s="2" t="s">
        <v>25</v>
      </c>
      <c r="H2898" s="3">
        <v>42011</v>
      </c>
      <c r="I2898" s="2">
        <f t="shared" si="45"/>
        <v>1.0900000000000001</v>
      </c>
    </row>
    <row r="2899" spans="1:9">
      <c r="A2899" s="2" t="s">
        <v>263</v>
      </c>
      <c r="B2899" s="2">
        <v>25189131</v>
      </c>
      <c r="C2899" s="2">
        <v>4.7786799999999996</v>
      </c>
      <c r="D2899" s="2">
        <v>5.1609800000000003</v>
      </c>
      <c r="E2899" s="2" t="s">
        <v>24</v>
      </c>
      <c r="F2899" s="2">
        <v>0.08</v>
      </c>
      <c r="G2899" s="2" t="s">
        <v>25</v>
      </c>
      <c r="H2899" s="3">
        <v>42011</v>
      </c>
      <c r="I2899" s="2">
        <f t="shared" si="45"/>
        <v>1.08</v>
      </c>
    </row>
    <row r="2900" spans="1:9">
      <c r="A2900" s="2" t="s">
        <v>267</v>
      </c>
      <c r="B2900" s="2">
        <v>49276066</v>
      </c>
      <c r="C2900" s="2">
        <v>2.24722</v>
      </c>
      <c r="D2900" s="2">
        <v>2.4269699999999998</v>
      </c>
      <c r="E2900" s="2" t="s">
        <v>24</v>
      </c>
      <c r="F2900" s="2">
        <v>0.08</v>
      </c>
      <c r="G2900" s="2" t="s">
        <v>25</v>
      </c>
      <c r="H2900" s="3">
        <v>42011</v>
      </c>
      <c r="I2900" s="2">
        <f t="shared" si="45"/>
        <v>1.08</v>
      </c>
    </row>
    <row r="2901" spans="1:9">
      <c r="A2901" s="2" t="s">
        <v>268</v>
      </c>
      <c r="B2901" s="2">
        <v>49277066</v>
      </c>
      <c r="C2901" s="2">
        <v>2.3832300000000002</v>
      </c>
      <c r="D2901" s="2">
        <v>2.57389</v>
      </c>
      <c r="E2901" s="2" t="s">
        <v>24</v>
      </c>
      <c r="F2901" s="2">
        <v>0.08</v>
      </c>
      <c r="G2901" s="2" t="s">
        <v>25</v>
      </c>
      <c r="H2901" s="3">
        <v>42011</v>
      </c>
      <c r="I2901" s="2">
        <f t="shared" si="45"/>
        <v>1.08</v>
      </c>
    </row>
    <row r="2902" spans="1:9">
      <c r="A2902" s="2" t="s">
        <v>269</v>
      </c>
      <c r="B2902" s="2">
        <v>49271030</v>
      </c>
      <c r="C2902" s="2">
        <v>2.58073</v>
      </c>
      <c r="D2902" s="2">
        <v>2.78722</v>
      </c>
      <c r="E2902" s="2" t="s">
        <v>24</v>
      </c>
      <c r="F2902" s="2">
        <v>0.08</v>
      </c>
      <c r="G2902" s="2" t="s">
        <v>25</v>
      </c>
      <c r="H2902" s="3">
        <v>42011</v>
      </c>
      <c r="I2902" s="2">
        <f t="shared" si="45"/>
        <v>1.08</v>
      </c>
    </row>
    <row r="2903" spans="1:9">
      <c r="A2903" s="2" t="s">
        <v>270</v>
      </c>
      <c r="B2903" s="2">
        <v>9370105</v>
      </c>
      <c r="C2903" s="2">
        <v>52.555959999999999</v>
      </c>
      <c r="D2903" s="2">
        <v>55.709319999999998</v>
      </c>
      <c r="E2903" s="2" t="s">
        <v>24</v>
      </c>
      <c r="F2903" s="2">
        <v>0.06</v>
      </c>
      <c r="G2903" s="2" t="s">
        <v>25</v>
      </c>
      <c r="H2903" s="3">
        <v>42011</v>
      </c>
      <c r="I2903" s="2">
        <f t="shared" si="45"/>
        <v>1.06</v>
      </c>
    </row>
    <row r="2904" spans="1:9">
      <c r="A2904" s="2" t="s">
        <v>271</v>
      </c>
      <c r="B2904" s="2">
        <v>9768601</v>
      </c>
      <c r="C2904" s="2">
        <v>68.697010000000006</v>
      </c>
      <c r="D2904" s="2">
        <v>72.818830000000005</v>
      </c>
      <c r="E2904" s="2" t="s">
        <v>24</v>
      </c>
      <c r="F2904" s="2">
        <v>0.06</v>
      </c>
      <c r="G2904" s="2" t="s">
        <v>25</v>
      </c>
      <c r="H2904" s="3">
        <v>42011</v>
      </c>
      <c r="I2904" s="2">
        <f t="shared" si="45"/>
        <v>1.06</v>
      </c>
    </row>
    <row r="2905" spans="1:9">
      <c r="A2905" s="2" t="s">
        <v>272</v>
      </c>
      <c r="B2905" s="2">
        <v>25152031</v>
      </c>
      <c r="C2905" s="2">
        <v>4.1904300000000001</v>
      </c>
      <c r="D2905" s="2">
        <v>4.5843299999999996</v>
      </c>
      <c r="E2905" s="2" t="s">
        <v>24</v>
      </c>
      <c r="F2905" s="2">
        <v>9.4E-2</v>
      </c>
      <c r="G2905" s="2" t="s">
        <v>25</v>
      </c>
      <c r="H2905" s="3">
        <v>42011</v>
      </c>
      <c r="I2905" s="2">
        <f t="shared" si="45"/>
        <v>1.0940000000000001</v>
      </c>
    </row>
    <row r="2906" spans="1:9">
      <c r="A2906" s="2" t="s">
        <v>273</v>
      </c>
      <c r="B2906" s="2">
        <v>25152531</v>
      </c>
      <c r="C2906" s="2">
        <v>6.8875900000000003</v>
      </c>
      <c r="D2906" s="2">
        <v>7.5350799999999998</v>
      </c>
      <c r="E2906" s="2" t="s">
        <v>24</v>
      </c>
      <c r="F2906" s="2">
        <v>9.4E-2</v>
      </c>
      <c r="G2906" s="2" t="s">
        <v>25</v>
      </c>
      <c r="H2906" s="3">
        <v>42011</v>
      </c>
      <c r="I2906" s="2">
        <f t="shared" si="45"/>
        <v>1.0940000000000001</v>
      </c>
    </row>
    <row r="2907" spans="1:9">
      <c r="A2907" s="2" t="s">
        <v>274</v>
      </c>
      <c r="B2907" s="2">
        <v>25153001</v>
      </c>
      <c r="C2907" s="2">
        <v>10.302530000000001</v>
      </c>
      <c r="D2907" s="2">
        <v>11.27097</v>
      </c>
      <c r="E2907" s="2" t="s">
        <v>24</v>
      </c>
      <c r="F2907" s="2">
        <v>9.4E-2</v>
      </c>
      <c r="G2907" s="2" t="s">
        <v>25</v>
      </c>
      <c r="H2907" s="3">
        <v>42011</v>
      </c>
      <c r="I2907" s="2">
        <f t="shared" si="45"/>
        <v>1.0940000000000001</v>
      </c>
    </row>
    <row r="2908" spans="1:9">
      <c r="A2908" s="2" t="s">
        <v>275</v>
      </c>
      <c r="B2908" s="2">
        <v>25151501</v>
      </c>
      <c r="C2908" s="2">
        <v>1.9466000000000001</v>
      </c>
      <c r="D2908" s="2">
        <v>2.1295700000000002</v>
      </c>
      <c r="E2908" s="2" t="s">
        <v>24</v>
      </c>
      <c r="F2908" s="2">
        <v>9.4E-2</v>
      </c>
      <c r="G2908" s="2" t="s">
        <v>25</v>
      </c>
      <c r="H2908" s="3">
        <v>42011</v>
      </c>
      <c r="I2908" s="2">
        <f t="shared" si="45"/>
        <v>1.0940000000000001</v>
      </c>
    </row>
    <row r="2909" spans="1:9">
      <c r="A2909" s="2" t="s">
        <v>276</v>
      </c>
      <c r="B2909" s="2">
        <v>71052524</v>
      </c>
      <c r="C2909" s="2">
        <v>2.2430400000000001</v>
      </c>
      <c r="D2909" s="2">
        <v>2.4224399999999999</v>
      </c>
      <c r="E2909" s="2" t="s">
        <v>24</v>
      </c>
      <c r="F2909" s="2">
        <v>0.08</v>
      </c>
      <c r="G2909" s="2" t="s">
        <v>25</v>
      </c>
      <c r="H2909" s="3">
        <v>42011</v>
      </c>
      <c r="I2909" s="2">
        <f t="shared" si="45"/>
        <v>1.08</v>
      </c>
    </row>
    <row r="2910" spans="1:9">
      <c r="A2910" s="2" t="s">
        <v>282</v>
      </c>
      <c r="B2910" s="2">
        <v>69046856</v>
      </c>
      <c r="C2910" s="2">
        <v>3.9983399999999998</v>
      </c>
      <c r="D2910" s="2">
        <v>4.3757400000000004</v>
      </c>
      <c r="E2910" s="2" t="s">
        <v>24</v>
      </c>
      <c r="F2910" s="2">
        <v>9.4399999999999998E-2</v>
      </c>
      <c r="G2910" s="2" t="s">
        <v>25</v>
      </c>
      <c r="H2910" s="3">
        <v>42011</v>
      </c>
      <c r="I2910" s="2">
        <f t="shared" si="45"/>
        <v>1.0944</v>
      </c>
    </row>
    <row r="2911" spans="1:9">
      <c r="A2911" s="2" t="s">
        <v>283</v>
      </c>
      <c r="B2911" s="2">
        <v>69046911</v>
      </c>
      <c r="C2911" s="2">
        <v>3.9832399999999999</v>
      </c>
      <c r="D2911" s="2">
        <v>4.3592199999999997</v>
      </c>
      <c r="E2911" s="2" t="s">
        <v>24</v>
      </c>
      <c r="F2911" s="2">
        <v>9.4399999999999998E-2</v>
      </c>
      <c r="G2911" s="2" t="s">
        <v>25</v>
      </c>
      <c r="H2911" s="3">
        <v>42011</v>
      </c>
      <c r="I2911" s="2">
        <f t="shared" si="45"/>
        <v>1.0944</v>
      </c>
    </row>
    <row r="2912" spans="1:9">
      <c r="A2912" s="2" t="s">
        <v>285</v>
      </c>
      <c r="B2912" s="2">
        <v>69046956</v>
      </c>
      <c r="C2912" s="2">
        <v>3.9832399999999999</v>
      </c>
      <c r="D2912" s="2">
        <v>4.3592199999999997</v>
      </c>
      <c r="E2912" s="2" t="s">
        <v>24</v>
      </c>
      <c r="F2912" s="2">
        <v>9.4399999999999998E-2</v>
      </c>
      <c r="G2912" s="2" t="s">
        <v>25</v>
      </c>
      <c r="H2912" s="3">
        <v>42011</v>
      </c>
      <c r="I2912" s="2">
        <f t="shared" si="45"/>
        <v>1.0944</v>
      </c>
    </row>
    <row r="2913" spans="1:9">
      <c r="A2913" s="2" t="s">
        <v>286</v>
      </c>
      <c r="B2913" s="2">
        <v>69047102</v>
      </c>
      <c r="C2913" s="2">
        <v>4.2674000000000003</v>
      </c>
      <c r="D2913" s="2">
        <v>4.6702000000000004</v>
      </c>
      <c r="E2913" s="2" t="s">
        <v>24</v>
      </c>
      <c r="F2913" s="2">
        <v>9.4399999999999998E-2</v>
      </c>
      <c r="G2913" s="2" t="s">
        <v>25</v>
      </c>
      <c r="H2913" s="3">
        <v>42011</v>
      </c>
      <c r="I2913" s="2">
        <f t="shared" si="45"/>
        <v>1.0944</v>
      </c>
    </row>
    <row r="2914" spans="1:9">
      <c r="A2914" s="2" t="s">
        <v>288</v>
      </c>
      <c r="B2914" s="2">
        <v>9766701</v>
      </c>
      <c r="C2914" s="2">
        <v>31.21686</v>
      </c>
      <c r="D2914" s="2">
        <v>33.08925</v>
      </c>
      <c r="E2914" s="2" t="s">
        <v>24</v>
      </c>
      <c r="F2914" s="2">
        <v>0.06</v>
      </c>
      <c r="G2914" s="2" t="s">
        <v>25</v>
      </c>
      <c r="H2914" s="3">
        <v>42011</v>
      </c>
      <c r="I2914" s="2">
        <f t="shared" si="45"/>
        <v>1.06</v>
      </c>
    </row>
    <row r="2915" spans="1:9">
      <c r="A2915" s="2" t="s">
        <v>1356</v>
      </c>
      <c r="B2915" s="2">
        <v>9076004</v>
      </c>
      <c r="C2915" s="2">
        <v>0.65651000000000004</v>
      </c>
      <c r="D2915" s="2">
        <v>0.70903000000000005</v>
      </c>
      <c r="E2915" s="2" t="s">
        <v>24</v>
      </c>
      <c r="F2915" s="2">
        <v>0.08</v>
      </c>
      <c r="G2915" s="2" t="s">
        <v>25</v>
      </c>
      <c r="H2915" s="3">
        <v>42011</v>
      </c>
      <c r="I2915" s="2">
        <f t="shared" si="45"/>
        <v>1.08</v>
      </c>
    </row>
    <row r="2916" spans="1:9">
      <c r="A2916" s="2" t="s">
        <v>294</v>
      </c>
      <c r="B2916" s="2">
        <v>9045003</v>
      </c>
      <c r="C2916" s="2">
        <v>1.0904499999999999</v>
      </c>
      <c r="D2916" s="2">
        <v>1.1776899999999999</v>
      </c>
      <c r="E2916" s="2" t="s">
        <v>24</v>
      </c>
      <c r="F2916" s="2">
        <v>0.08</v>
      </c>
      <c r="G2916" s="2" t="s">
        <v>25</v>
      </c>
      <c r="H2916" s="3">
        <v>42011</v>
      </c>
      <c r="I2916" s="2">
        <f t="shared" si="45"/>
        <v>1.08</v>
      </c>
    </row>
    <row r="2917" spans="1:9">
      <c r="A2917" s="2" t="s">
        <v>295</v>
      </c>
      <c r="B2917" s="2">
        <v>9026001</v>
      </c>
      <c r="C2917" s="2">
        <v>3.5997499999999998</v>
      </c>
      <c r="D2917" s="2">
        <v>3.8876599999999999</v>
      </c>
      <c r="E2917" s="2" t="s">
        <v>24</v>
      </c>
      <c r="F2917" s="2">
        <v>0.08</v>
      </c>
      <c r="G2917" s="2" t="s">
        <v>25</v>
      </c>
      <c r="H2917" s="3">
        <v>42011</v>
      </c>
      <c r="I2917" s="2">
        <f t="shared" si="45"/>
        <v>1.08</v>
      </c>
    </row>
    <row r="2918" spans="1:9">
      <c r="A2918" s="2" t="s">
        <v>1642</v>
      </c>
      <c r="B2918" s="2">
        <v>68546031730</v>
      </c>
      <c r="C2918" s="2">
        <v>178.65468999999999</v>
      </c>
      <c r="D2918" s="2">
        <v>196.34329</v>
      </c>
      <c r="E2918" s="2" t="s">
        <v>24</v>
      </c>
      <c r="F2918" s="2">
        <v>9.9000000000000005E-2</v>
      </c>
      <c r="G2918" s="2" t="s">
        <v>25</v>
      </c>
      <c r="H2918" s="3">
        <v>42011</v>
      </c>
      <c r="I2918" s="2">
        <f t="shared" si="45"/>
        <v>1.099</v>
      </c>
    </row>
    <row r="2919" spans="1:9">
      <c r="A2919" s="2" t="s">
        <v>1643</v>
      </c>
      <c r="B2919" s="2">
        <v>68546032512</v>
      </c>
      <c r="C2919" s="2">
        <v>372.46350000000001</v>
      </c>
      <c r="D2919" s="2">
        <v>401.89557000000002</v>
      </c>
      <c r="E2919" s="2" t="s">
        <v>24</v>
      </c>
      <c r="F2919" s="2">
        <v>7.9000000000000001E-2</v>
      </c>
      <c r="G2919" s="2" t="s">
        <v>25</v>
      </c>
      <c r="H2919" s="3">
        <v>42011</v>
      </c>
      <c r="I2919" s="2">
        <f t="shared" si="45"/>
        <v>1.079</v>
      </c>
    </row>
    <row r="2920" spans="1:9">
      <c r="A2920" s="2" t="s">
        <v>299</v>
      </c>
      <c r="B2920" s="2">
        <v>9003101</v>
      </c>
      <c r="C2920" s="2">
        <v>0.80774999999999997</v>
      </c>
      <c r="D2920" s="2">
        <v>0.87239</v>
      </c>
      <c r="E2920" s="2" t="s">
        <v>24</v>
      </c>
      <c r="F2920" s="2">
        <v>0.08</v>
      </c>
      <c r="G2920" s="2" t="s">
        <v>25</v>
      </c>
      <c r="H2920" s="3">
        <v>42011</v>
      </c>
      <c r="I2920" s="2">
        <f t="shared" si="45"/>
        <v>1.08</v>
      </c>
    </row>
    <row r="2921" spans="1:9">
      <c r="A2921" s="2" t="s">
        <v>300</v>
      </c>
      <c r="B2921" s="2">
        <v>9001201</v>
      </c>
      <c r="C2921" s="2">
        <v>0.49012</v>
      </c>
      <c r="D2921" s="2">
        <v>0.52929000000000004</v>
      </c>
      <c r="E2921" s="2" t="s">
        <v>24</v>
      </c>
      <c r="F2921" s="2">
        <v>7.9899999999999999E-2</v>
      </c>
      <c r="G2921" s="2" t="s">
        <v>25</v>
      </c>
      <c r="H2921" s="3">
        <v>42011</v>
      </c>
      <c r="I2921" s="2">
        <f t="shared" si="45"/>
        <v>1.0799000000000001</v>
      </c>
    </row>
    <row r="2922" spans="1:9">
      <c r="A2922" s="2" t="s">
        <v>1357</v>
      </c>
      <c r="B2922" s="2">
        <v>61570003275</v>
      </c>
      <c r="C2922" s="2">
        <v>8.2558900000000008</v>
      </c>
      <c r="D2922" s="2">
        <v>8.9167799999999993</v>
      </c>
      <c r="E2922" s="2" t="s">
        <v>24</v>
      </c>
      <c r="F2922" s="2">
        <v>8.0100000000000005E-2</v>
      </c>
      <c r="G2922" s="2" t="s">
        <v>25</v>
      </c>
      <c r="H2922" s="3">
        <v>42011</v>
      </c>
      <c r="I2922" s="2">
        <f t="shared" si="45"/>
        <v>1.0801000000000001</v>
      </c>
    </row>
    <row r="2923" spans="1:9">
      <c r="A2923" s="2" t="s">
        <v>1358</v>
      </c>
      <c r="B2923" s="2">
        <v>61570003150</v>
      </c>
      <c r="C2923" s="2">
        <v>5.6953300000000002</v>
      </c>
      <c r="D2923" s="2">
        <v>6.1507300000000003</v>
      </c>
      <c r="E2923" s="2" t="s">
        <v>24</v>
      </c>
      <c r="F2923" s="2">
        <v>0.08</v>
      </c>
      <c r="G2923" s="2" t="s">
        <v>25</v>
      </c>
      <c r="H2923" s="3">
        <v>42011</v>
      </c>
      <c r="I2923" s="2">
        <f t="shared" si="45"/>
        <v>1.08</v>
      </c>
    </row>
    <row r="2924" spans="1:9">
      <c r="A2924" s="2" t="s">
        <v>310</v>
      </c>
      <c r="B2924" s="2">
        <v>32121201</v>
      </c>
      <c r="C2924" s="2">
        <v>2.2650100000000002</v>
      </c>
      <c r="D2924" s="2">
        <v>2.4212799999999999</v>
      </c>
      <c r="E2924" s="2" t="s">
        <v>24</v>
      </c>
      <c r="F2924" s="2">
        <v>6.9000000000000006E-2</v>
      </c>
      <c r="G2924" s="2" t="s">
        <v>25</v>
      </c>
      <c r="H2924" s="3">
        <v>42011</v>
      </c>
      <c r="I2924" s="2">
        <f t="shared" si="45"/>
        <v>1.069</v>
      </c>
    </row>
    <row r="2925" spans="1:9">
      <c r="A2925" s="2" t="s">
        <v>311</v>
      </c>
      <c r="B2925" s="2">
        <v>32122401</v>
      </c>
      <c r="C2925" s="2">
        <v>4.4354800000000001</v>
      </c>
      <c r="D2925" s="2">
        <v>4.7414899999999998</v>
      </c>
      <c r="E2925" s="2" t="s">
        <v>24</v>
      </c>
      <c r="F2925" s="2">
        <v>6.9000000000000006E-2</v>
      </c>
      <c r="G2925" s="2" t="s">
        <v>25</v>
      </c>
      <c r="H2925" s="3">
        <v>42011</v>
      </c>
      <c r="I2925" s="2">
        <f t="shared" si="45"/>
        <v>1.069</v>
      </c>
    </row>
    <row r="2926" spans="1:9">
      <c r="A2926" s="2" t="s">
        <v>1644</v>
      </c>
      <c r="B2926" s="2">
        <v>32120370</v>
      </c>
      <c r="C2926" s="2">
        <v>0.94062999999999997</v>
      </c>
      <c r="D2926" s="2">
        <v>1.0054799999999999</v>
      </c>
      <c r="E2926" s="2" t="s">
        <v>24</v>
      </c>
      <c r="F2926" s="2">
        <v>6.8900000000000003E-2</v>
      </c>
      <c r="G2926" s="2" t="s">
        <v>25</v>
      </c>
      <c r="H2926" s="3">
        <v>42011</v>
      </c>
      <c r="I2926" s="2">
        <f t="shared" si="45"/>
        <v>1.0689</v>
      </c>
    </row>
    <row r="2927" spans="1:9">
      <c r="A2927" s="2" t="s">
        <v>1418</v>
      </c>
      <c r="B2927" s="2">
        <v>32301613</v>
      </c>
      <c r="C2927" s="2">
        <v>6.9964300000000001</v>
      </c>
      <c r="D2927" s="2">
        <v>7.4791800000000004</v>
      </c>
      <c r="E2927" s="2" t="s">
        <v>24</v>
      </c>
      <c r="F2927" s="2">
        <v>6.9000000000000006E-2</v>
      </c>
      <c r="G2927" s="2" t="s">
        <v>25</v>
      </c>
      <c r="H2927" s="3">
        <v>42011</v>
      </c>
      <c r="I2927" s="2">
        <f t="shared" si="45"/>
        <v>1.069</v>
      </c>
    </row>
    <row r="2928" spans="1:9">
      <c r="A2928" s="2" t="s">
        <v>312</v>
      </c>
      <c r="B2928" s="2">
        <v>32120601</v>
      </c>
      <c r="C2928" s="2">
        <v>1.1540299999999999</v>
      </c>
      <c r="D2928" s="2">
        <v>1.2336800000000001</v>
      </c>
      <c r="E2928" s="2" t="s">
        <v>24</v>
      </c>
      <c r="F2928" s="2">
        <v>6.9000000000000006E-2</v>
      </c>
      <c r="G2928" s="2" t="s">
        <v>25</v>
      </c>
      <c r="H2928" s="3">
        <v>42011</v>
      </c>
      <c r="I2928" s="2">
        <f t="shared" si="45"/>
        <v>1.069</v>
      </c>
    </row>
    <row r="2929" spans="1:9">
      <c r="A2929" s="2" t="s">
        <v>1359</v>
      </c>
      <c r="B2929" s="2">
        <v>60793011601</v>
      </c>
      <c r="C2929" s="2">
        <v>1.34775</v>
      </c>
      <c r="D2929" s="2">
        <v>1.45553</v>
      </c>
      <c r="E2929" s="2" t="s">
        <v>24</v>
      </c>
      <c r="F2929" s="2">
        <v>0.08</v>
      </c>
      <c r="G2929" s="2" t="s">
        <v>25</v>
      </c>
      <c r="H2929" s="3">
        <v>42011</v>
      </c>
      <c r="I2929" s="2">
        <f t="shared" si="45"/>
        <v>1.08</v>
      </c>
    </row>
    <row r="2930" spans="1:9">
      <c r="A2930" s="2" t="s">
        <v>1360</v>
      </c>
      <c r="B2930" s="2">
        <v>60793011501</v>
      </c>
      <c r="C2930" s="2">
        <v>1.0065299999999999</v>
      </c>
      <c r="D2930" s="2">
        <v>1.0870899999999999</v>
      </c>
      <c r="E2930" s="2" t="s">
        <v>24</v>
      </c>
      <c r="F2930" s="2">
        <v>0.08</v>
      </c>
      <c r="G2930" s="2" t="s">
        <v>25</v>
      </c>
      <c r="H2930" s="3">
        <v>42011</v>
      </c>
      <c r="I2930" s="2">
        <f t="shared" si="45"/>
        <v>1.08</v>
      </c>
    </row>
    <row r="2931" spans="1:9">
      <c r="A2931" s="2" t="s">
        <v>1361</v>
      </c>
      <c r="B2931" s="2">
        <v>60793011701</v>
      </c>
      <c r="C2931" s="2">
        <v>2.0211999999999999</v>
      </c>
      <c r="D2931" s="2">
        <v>2.1829000000000001</v>
      </c>
      <c r="E2931" s="2" t="s">
        <v>24</v>
      </c>
      <c r="F2931" s="2">
        <v>0.08</v>
      </c>
      <c r="G2931" s="2" t="s">
        <v>25</v>
      </c>
      <c r="H2931" s="3">
        <v>42011</v>
      </c>
      <c r="I2931" s="2">
        <f t="shared" si="45"/>
        <v>1.08</v>
      </c>
    </row>
    <row r="2932" spans="1:9">
      <c r="A2932" s="2" t="s">
        <v>318</v>
      </c>
      <c r="B2932" s="2">
        <v>25138131</v>
      </c>
      <c r="C2932" s="2">
        <v>4.1705699999999997</v>
      </c>
      <c r="D2932" s="2">
        <v>4.5042600000000004</v>
      </c>
      <c r="E2932" s="2" t="s">
        <v>24</v>
      </c>
      <c r="F2932" s="2">
        <v>0.08</v>
      </c>
      <c r="G2932" s="2" t="s">
        <v>25</v>
      </c>
      <c r="H2932" s="3">
        <v>42011</v>
      </c>
      <c r="I2932" s="2">
        <f t="shared" si="45"/>
        <v>1.08</v>
      </c>
    </row>
    <row r="2933" spans="1:9">
      <c r="A2933" s="2" t="s">
        <v>320</v>
      </c>
      <c r="B2933" s="2">
        <v>74568216</v>
      </c>
      <c r="C2933" s="2">
        <v>0.80218999999999996</v>
      </c>
      <c r="D2933" s="2">
        <v>0.85755000000000003</v>
      </c>
      <c r="E2933" s="2" t="s">
        <v>24</v>
      </c>
      <c r="F2933" s="2">
        <v>6.9000000000000006E-2</v>
      </c>
      <c r="G2933" s="2" t="s">
        <v>25</v>
      </c>
      <c r="H2933" s="3">
        <v>42011</v>
      </c>
      <c r="I2933" s="2">
        <f t="shared" si="45"/>
        <v>1.069</v>
      </c>
    </row>
    <row r="2934" spans="1:9">
      <c r="A2934" s="2" t="s">
        <v>321</v>
      </c>
      <c r="B2934" s="2">
        <v>74611411</v>
      </c>
      <c r="C2934" s="2">
        <v>1.2834700000000001</v>
      </c>
      <c r="D2934" s="2">
        <v>1.3720300000000001</v>
      </c>
      <c r="E2934" s="2" t="s">
        <v>24</v>
      </c>
      <c r="F2934" s="2">
        <v>6.9000000000000006E-2</v>
      </c>
      <c r="G2934" s="2" t="s">
        <v>25</v>
      </c>
      <c r="H2934" s="3">
        <v>42011</v>
      </c>
      <c r="I2934" s="2">
        <f t="shared" si="45"/>
        <v>1.069</v>
      </c>
    </row>
    <row r="2935" spans="1:9">
      <c r="A2935" s="2" t="s">
        <v>322</v>
      </c>
      <c r="B2935" s="2">
        <v>74621213</v>
      </c>
      <c r="C2935" s="2">
        <v>1.33958</v>
      </c>
      <c r="D2935" s="2">
        <v>1.4319900000000001</v>
      </c>
      <c r="E2935" s="2" t="s">
        <v>24</v>
      </c>
      <c r="F2935" s="2">
        <v>6.9000000000000006E-2</v>
      </c>
      <c r="G2935" s="2" t="s">
        <v>25</v>
      </c>
      <c r="H2935" s="3">
        <v>42011</v>
      </c>
      <c r="I2935" s="2">
        <f t="shared" si="45"/>
        <v>1.069</v>
      </c>
    </row>
    <row r="2936" spans="1:9">
      <c r="A2936" s="2" t="s">
        <v>323</v>
      </c>
      <c r="B2936" s="2">
        <v>74621413</v>
      </c>
      <c r="C2936" s="2">
        <v>2.6802000000000001</v>
      </c>
      <c r="D2936" s="2">
        <v>2.86511</v>
      </c>
      <c r="E2936" s="2" t="s">
        <v>24</v>
      </c>
      <c r="F2936" s="2">
        <v>6.9000000000000006E-2</v>
      </c>
      <c r="G2936" s="2" t="s">
        <v>25</v>
      </c>
      <c r="H2936" s="3">
        <v>42011</v>
      </c>
      <c r="I2936" s="2">
        <f t="shared" si="45"/>
        <v>1.069</v>
      </c>
    </row>
    <row r="2937" spans="1:9">
      <c r="A2937" s="2" t="s">
        <v>324</v>
      </c>
      <c r="B2937" s="2">
        <v>74621513</v>
      </c>
      <c r="C2937" s="2">
        <v>4.8758400000000002</v>
      </c>
      <c r="D2937" s="2">
        <v>5.2122700000000002</v>
      </c>
      <c r="E2937" s="2" t="s">
        <v>24</v>
      </c>
      <c r="F2937" s="2">
        <v>6.9000000000000006E-2</v>
      </c>
      <c r="G2937" s="2" t="s">
        <v>25</v>
      </c>
      <c r="H2937" s="3">
        <v>42011</v>
      </c>
      <c r="I2937" s="2">
        <f t="shared" si="45"/>
        <v>1.069</v>
      </c>
    </row>
    <row r="2938" spans="1:9">
      <c r="A2938" s="2" t="s">
        <v>325</v>
      </c>
      <c r="B2938" s="2">
        <v>74382611</v>
      </c>
      <c r="C2938" s="2">
        <v>2.4049999999999998</v>
      </c>
      <c r="D2938" s="2">
        <v>2.5709200000000001</v>
      </c>
      <c r="E2938" s="2" t="s">
        <v>24</v>
      </c>
      <c r="F2938" s="2">
        <v>6.9000000000000006E-2</v>
      </c>
      <c r="G2938" s="2" t="s">
        <v>25</v>
      </c>
      <c r="H2938" s="3">
        <v>42011</v>
      </c>
      <c r="I2938" s="2">
        <f t="shared" si="45"/>
        <v>1.069</v>
      </c>
    </row>
    <row r="2939" spans="1:9">
      <c r="A2939" s="2" t="s">
        <v>326</v>
      </c>
      <c r="B2939" s="2">
        <v>74712611</v>
      </c>
      <c r="C2939" s="2">
        <v>4.21014</v>
      </c>
      <c r="D2939" s="2">
        <v>4.5006899999999996</v>
      </c>
      <c r="E2939" s="2" t="s">
        <v>24</v>
      </c>
      <c r="F2939" s="2">
        <v>6.9000000000000006E-2</v>
      </c>
      <c r="G2939" s="2" t="s">
        <v>25</v>
      </c>
      <c r="H2939" s="3">
        <v>42011</v>
      </c>
      <c r="I2939" s="2">
        <f t="shared" si="45"/>
        <v>1.069</v>
      </c>
    </row>
    <row r="2940" spans="1:9">
      <c r="A2940" s="2" t="s">
        <v>327</v>
      </c>
      <c r="B2940" s="2">
        <v>9027101</v>
      </c>
      <c r="C2940" s="2">
        <v>10.46537</v>
      </c>
      <c r="D2940" s="2">
        <v>12.03538</v>
      </c>
      <c r="E2940" s="2" t="s">
        <v>24</v>
      </c>
      <c r="F2940" s="2">
        <v>0.15</v>
      </c>
      <c r="G2940" s="2" t="s">
        <v>25</v>
      </c>
      <c r="H2940" s="3">
        <v>42011</v>
      </c>
      <c r="I2940" s="2">
        <f t="shared" si="45"/>
        <v>1.1499999999999999</v>
      </c>
    </row>
    <row r="2941" spans="1:9">
      <c r="A2941" s="2" t="s">
        <v>1362</v>
      </c>
      <c r="B2941" s="2">
        <v>9737611</v>
      </c>
      <c r="C2941" s="2">
        <v>121.83732999999999</v>
      </c>
      <c r="D2941" s="2">
        <v>134.02593999999999</v>
      </c>
      <c r="E2941" s="2" t="s">
        <v>24</v>
      </c>
      <c r="F2941" s="2">
        <v>0.1</v>
      </c>
      <c r="G2941" s="2" t="s">
        <v>25</v>
      </c>
      <c r="H2941" s="3">
        <v>42011</v>
      </c>
      <c r="I2941" s="2">
        <f t="shared" si="45"/>
        <v>1.1000000000000001</v>
      </c>
    </row>
    <row r="2942" spans="1:9">
      <c r="A2942" s="2" t="s">
        <v>1363</v>
      </c>
      <c r="B2942" s="2">
        <v>9074630</v>
      </c>
      <c r="C2942" s="2">
        <v>128.28305</v>
      </c>
      <c r="D2942" s="2">
        <v>141.10749999999999</v>
      </c>
      <c r="E2942" s="2" t="s">
        <v>24</v>
      </c>
      <c r="F2942" s="2">
        <v>0.1</v>
      </c>
      <c r="G2942" s="2" t="s">
        <v>25</v>
      </c>
      <c r="H2942" s="3">
        <v>42011</v>
      </c>
      <c r="I2942" s="2">
        <f t="shared" si="45"/>
        <v>1.1000000000000001</v>
      </c>
    </row>
    <row r="2943" spans="1:9">
      <c r="A2943" s="2" t="s">
        <v>330</v>
      </c>
      <c r="B2943" s="2">
        <v>9062601</v>
      </c>
      <c r="C2943" s="2">
        <v>110.79098</v>
      </c>
      <c r="D2943" s="2">
        <v>121.86897</v>
      </c>
      <c r="E2943" s="2" t="s">
        <v>24</v>
      </c>
      <c r="F2943" s="2">
        <v>0.1</v>
      </c>
      <c r="G2943" s="2" t="s">
        <v>25</v>
      </c>
      <c r="H2943" s="3">
        <v>42011</v>
      </c>
      <c r="I2943" s="2">
        <f t="shared" si="45"/>
        <v>1.1000000000000001</v>
      </c>
    </row>
    <row r="2944" spans="1:9">
      <c r="A2944" s="2" t="s">
        <v>1364</v>
      </c>
      <c r="B2944" s="2">
        <v>9470913</v>
      </c>
      <c r="C2944" s="2">
        <v>186.85846000000001</v>
      </c>
      <c r="D2944" s="2">
        <v>201.809</v>
      </c>
      <c r="E2944" s="2" t="s">
        <v>24</v>
      </c>
      <c r="F2944" s="2">
        <v>0.08</v>
      </c>
      <c r="G2944" s="2" t="s">
        <v>25</v>
      </c>
      <c r="H2944" s="3">
        <v>42011</v>
      </c>
      <c r="I2944" s="2">
        <f t="shared" si="45"/>
        <v>1.08</v>
      </c>
    </row>
    <row r="2945" spans="1:9">
      <c r="A2945" s="2" t="s">
        <v>332</v>
      </c>
      <c r="B2945" s="2">
        <v>9454101</v>
      </c>
      <c r="C2945" s="2">
        <v>4.6104399999999996</v>
      </c>
      <c r="D2945" s="2">
        <v>5.0254300000000001</v>
      </c>
      <c r="E2945" s="2" t="s">
        <v>24</v>
      </c>
      <c r="F2945" s="2">
        <v>0.09</v>
      </c>
      <c r="G2945" s="2" t="s">
        <v>25</v>
      </c>
      <c r="H2945" s="3">
        <v>42011</v>
      </c>
      <c r="I2945" s="2">
        <f t="shared" si="45"/>
        <v>1.0900000000000001</v>
      </c>
    </row>
    <row r="2946" spans="1:9">
      <c r="A2946" s="2" t="s">
        <v>333</v>
      </c>
      <c r="B2946" s="2">
        <v>9454401</v>
      </c>
      <c r="C2946" s="2">
        <v>4.73088</v>
      </c>
      <c r="D2946" s="2">
        <v>5.1566999999999998</v>
      </c>
      <c r="E2946" s="2" t="s">
        <v>24</v>
      </c>
      <c r="F2946" s="2">
        <v>0.09</v>
      </c>
      <c r="G2946" s="2" t="s">
        <v>25</v>
      </c>
      <c r="H2946" s="3">
        <v>42011</v>
      </c>
      <c r="I2946" s="2">
        <f t="shared" si="45"/>
        <v>1.0900000000000001</v>
      </c>
    </row>
    <row r="2947" spans="1:9">
      <c r="A2947" s="2" t="s">
        <v>334</v>
      </c>
      <c r="B2947" s="2">
        <v>9519001</v>
      </c>
      <c r="C2947" s="2">
        <v>7.5546899999999999</v>
      </c>
      <c r="D2947" s="2">
        <v>8.2346599999999999</v>
      </c>
      <c r="E2947" s="2" t="s">
        <v>24</v>
      </c>
      <c r="F2947" s="2">
        <v>0.09</v>
      </c>
      <c r="G2947" s="2" t="s">
        <v>25</v>
      </c>
      <c r="H2947" s="3">
        <v>42011</v>
      </c>
      <c r="I2947" s="2">
        <f t="shared" ref="I2947:I3010" si="46">1+F2947</f>
        <v>1.0900000000000001</v>
      </c>
    </row>
    <row r="2948" spans="1:9">
      <c r="A2948" s="2" t="s">
        <v>335</v>
      </c>
      <c r="B2948" s="2">
        <v>9519101</v>
      </c>
      <c r="C2948" s="2">
        <v>7.9092099999999999</v>
      </c>
      <c r="D2948" s="2">
        <v>8.6211199999999995</v>
      </c>
      <c r="E2948" s="2" t="s">
        <v>24</v>
      </c>
      <c r="F2948" s="2">
        <v>0.09</v>
      </c>
      <c r="G2948" s="2" t="s">
        <v>25</v>
      </c>
      <c r="H2948" s="3">
        <v>42011</v>
      </c>
      <c r="I2948" s="2">
        <f t="shared" si="46"/>
        <v>1.0900000000000001</v>
      </c>
    </row>
    <row r="2949" spans="1:9">
      <c r="A2949" s="2" t="s">
        <v>337</v>
      </c>
      <c r="B2949" s="2">
        <v>9002401</v>
      </c>
      <c r="C2949" s="2">
        <v>2.6083699999999999</v>
      </c>
      <c r="D2949" s="2">
        <v>2.8170899999999999</v>
      </c>
      <c r="E2949" s="2" t="s">
        <v>24</v>
      </c>
      <c r="F2949" s="2">
        <v>0.08</v>
      </c>
      <c r="G2949" s="2" t="s">
        <v>25</v>
      </c>
      <c r="H2949" s="3">
        <v>42011</v>
      </c>
      <c r="I2949" s="2">
        <f t="shared" si="46"/>
        <v>1.08</v>
      </c>
    </row>
    <row r="2950" spans="1:9">
      <c r="A2950" s="2" t="s">
        <v>342</v>
      </c>
      <c r="B2950" s="2">
        <v>49350079</v>
      </c>
      <c r="C2950" s="2">
        <v>29.407029999999999</v>
      </c>
      <c r="D2950" s="2">
        <v>31.759599999999999</v>
      </c>
      <c r="E2950" s="2" t="s">
        <v>24</v>
      </c>
      <c r="F2950" s="2">
        <v>0.08</v>
      </c>
      <c r="G2950" s="2" t="s">
        <v>25</v>
      </c>
      <c r="H2950" s="3">
        <v>42011</v>
      </c>
      <c r="I2950" s="2">
        <f t="shared" si="46"/>
        <v>1.08</v>
      </c>
    </row>
    <row r="2951" spans="1:9">
      <c r="A2951" s="2" t="s">
        <v>343</v>
      </c>
      <c r="B2951" s="2">
        <v>71036924</v>
      </c>
      <c r="C2951" s="2">
        <v>0.63173000000000001</v>
      </c>
      <c r="D2951" s="2">
        <v>0.66964999999999997</v>
      </c>
      <c r="E2951" s="2" t="s">
        <v>24</v>
      </c>
      <c r="F2951" s="2">
        <v>0.06</v>
      </c>
      <c r="G2951" s="2" t="s">
        <v>25</v>
      </c>
      <c r="H2951" s="3">
        <v>42011</v>
      </c>
      <c r="I2951" s="2">
        <f t="shared" si="46"/>
        <v>1.06</v>
      </c>
    </row>
    <row r="2952" spans="1:9">
      <c r="A2952" s="2" t="s">
        <v>344</v>
      </c>
      <c r="B2952" s="2">
        <v>71221420</v>
      </c>
      <c r="C2952" s="2">
        <v>0.33222000000000002</v>
      </c>
      <c r="D2952" s="2">
        <v>0.35215000000000002</v>
      </c>
      <c r="E2952" s="2" t="s">
        <v>24</v>
      </c>
      <c r="F2952" s="2">
        <v>0.06</v>
      </c>
      <c r="G2952" s="2" t="s">
        <v>25</v>
      </c>
      <c r="H2952" s="3">
        <v>42011</v>
      </c>
      <c r="I2952" s="2">
        <f t="shared" si="46"/>
        <v>1.06</v>
      </c>
    </row>
    <row r="2953" spans="1:9">
      <c r="A2953" s="2" t="s">
        <v>345</v>
      </c>
      <c r="B2953" s="2">
        <v>71374066</v>
      </c>
      <c r="C2953" s="2">
        <v>0.54098000000000002</v>
      </c>
      <c r="D2953" s="2">
        <v>0.57349000000000006</v>
      </c>
      <c r="E2953" s="2" t="s">
        <v>24</v>
      </c>
      <c r="F2953" s="2">
        <v>6.0100000000000001E-2</v>
      </c>
      <c r="G2953" s="2" t="s">
        <v>25</v>
      </c>
      <c r="H2953" s="3">
        <v>42011</v>
      </c>
      <c r="I2953" s="2">
        <f t="shared" si="46"/>
        <v>1.0601</v>
      </c>
    </row>
    <row r="2954" spans="1:9">
      <c r="A2954" s="2" t="s">
        <v>346</v>
      </c>
      <c r="B2954" s="2">
        <v>71000724</v>
      </c>
      <c r="C2954" s="2">
        <v>0.59145000000000003</v>
      </c>
      <c r="D2954" s="2">
        <v>0.62697999999999998</v>
      </c>
      <c r="E2954" s="2" t="s">
        <v>24</v>
      </c>
      <c r="F2954" s="2">
        <v>6.0100000000000001E-2</v>
      </c>
      <c r="G2954" s="2" t="s">
        <v>25</v>
      </c>
      <c r="H2954" s="3">
        <v>42011</v>
      </c>
      <c r="I2954" s="2">
        <f t="shared" si="46"/>
        <v>1.0601</v>
      </c>
    </row>
    <row r="2955" spans="1:9">
      <c r="A2955" s="2" t="s">
        <v>1645</v>
      </c>
      <c r="B2955" s="2">
        <v>8112312</v>
      </c>
      <c r="C2955" s="2">
        <v>3.5832000000000002</v>
      </c>
      <c r="D2955" s="2">
        <v>3.9213800000000001</v>
      </c>
      <c r="E2955" s="2" t="s">
        <v>24</v>
      </c>
      <c r="F2955" s="2">
        <v>9.4399999999999998E-2</v>
      </c>
      <c r="G2955" s="2" t="s">
        <v>25</v>
      </c>
      <c r="H2955" s="3">
        <v>42011</v>
      </c>
      <c r="I2955" s="2">
        <f t="shared" si="46"/>
        <v>1.0944</v>
      </c>
    </row>
    <row r="2956" spans="1:9">
      <c r="A2956" s="2" t="s">
        <v>350</v>
      </c>
      <c r="B2956" s="2">
        <v>8083602</v>
      </c>
      <c r="C2956" s="2">
        <v>7.9446300000000001</v>
      </c>
      <c r="D2956" s="2">
        <v>8.6595300000000002</v>
      </c>
      <c r="E2956" s="2" t="s">
        <v>24</v>
      </c>
      <c r="F2956" s="2">
        <v>0.09</v>
      </c>
      <c r="G2956" s="2" t="s">
        <v>25</v>
      </c>
      <c r="H2956" s="3">
        <v>42011</v>
      </c>
      <c r="I2956" s="2">
        <f t="shared" si="46"/>
        <v>1.0900000000000001</v>
      </c>
    </row>
    <row r="2957" spans="1:9">
      <c r="A2957" s="2" t="s">
        <v>351</v>
      </c>
      <c r="B2957" s="2">
        <v>8083702</v>
      </c>
      <c r="C2957" s="2">
        <v>6.4287799999999997</v>
      </c>
      <c r="D2957" s="2">
        <v>7.0074199999999998</v>
      </c>
      <c r="E2957" s="2" t="s">
        <v>24</v>
      </c>
      <c r="F2957" s="2">
        <v>0.09</v>
      </c>
      <c r="G2957" s="2" t="s">
        <v>25</v>
      </c>
      <c r="H2957" s="3">
        <v>42011</v>
      </c>
      <c r="I2957" s="2">
        <f t="shared" si="46"/>
        <v>1.0900000000000001</v>
      </c>
    </row>
    <row r="2958" spans="1:9">
      <c r="A2958" s="2" t="s">
        <v>352</v>
      </c>
      <c r="B2958" s="2">
        <v>8083303</v>
      </c>
      <c r="C2958" s="2">
        <v>7.2623100000000003</v>
      </c>
      <c r="D2958" s="2">
        <v>7.9158600000000003</v>
      </c>
      <c r="E2958" s="2" t="s">
        <v>24</v>
      </c>
      <c r="F2958" s="2">
        <v>0.09</v>
      </c>
      <c r="G2958" s="2" t="s">
        <v>25</v>
      </c>
      <c r="H2958" s="3">
        <v>42011</v>
      </c>
      <c r="I2958" s="2">
        <f t="shared" si="46"/>
        <v>1.0900000000000001</v>
      </c>
    </row>
    <row r="2959" spans="1:9">
      <c r="A2959" s="2" t="s">
        <v>359</v>
      </c>
      <c r="B2959" s="2">
        <v>51285040602</v>
      </c>
      <c r="C2959" s="2">
        <v>2.3514499999999998</v>
      </c>
      <c r="D2959" s="2">
        <v>2.4455100000000001</v>
      </c>
      <c r="E2959" s="2" t="s">
        <v>24</v>
      </c>
      <c r="F2959" s="2">
        <v>0.04</v>
      </c>
      <c r="G2959" s="2" t="s">
        <v>25</v>
      </c>
      <c r="H2959" s="3">
        <v>42011</v>
      </c>
      <c r="I2959" s="2">
        <f t="shared" si="46"/>
        <v>1.04</v>
      </c>
    </row>
    <row r="2960" spans="1:9">
      <c r="A2960" s="2" t="s">
        <v>360</v>
      </c>
      <c r="B2960" s="2">
        <v>51285040702</v>
      </c>
      <c r="C2960" s="2">
        <v>2.3449</v>
      </c>
      <c r="D2960" s="2">
        <v>2.4386999999999999</v>
      </c>
      <c r="E2960" s="2" t="s">
        <v>24</v>
      </c>
      <c r="F2960" s="2">
        <v>0.04</v>
      </c>
      <c r="G2960" s="2" t="s">
        <v>25</v>
      </c>
      <c r="H2960" s="3">
        <v>42011</v>
      </c>
      <c r="I2960" s="2">
        <f t="shared" si="46"/>
        <v>1.04</v>
      </c>
    </row>
    <row r="2961" spans="1:9">
      <c r="A2961" s="2" t="s">
        <v>361</v>
      </c>
      <c r="B2961" s="2">
        <v>51285040802</v>
      </c>
      <c r="C2961" s="2">
        <v>2.3570700000000002</v>
      </c>
      <c r="D2961" s="2">
        <v>2.4513600000000002</v>
      </c>
      <c r="E2961" s="2" t="s">
        <v>24</v>
      </c>
      <c r="F2961" s="2">
        <v>0.04</v>
      </c>
      <c r="G2961" s="2" t="s">
        <v>25</v>
      </c>
      <c r="H2961" s="3">
        <v>42011</v>
      </c>
      <c r="I2961" s="2">
        <f t="shared" si="46"/>
        <v>1.04</v>
      </c>
    </row>
    <row r="2962" spans="1:9">
      <c r="A2962" s="2" t="s">
        <v>362</v>
      </c>
      <c r="B2962" s="2">
        <v>51285040902</v>
      </c>
      <c r="C2962" s="2">
        <v>2.3408699999999998</v>
      </c>
      <c r="D2962" s="2">
        <v>2.43451</v>
      </c>
      <c r="E2962" s="2" t="s">
        <v>24</v>
      </c>
      <c r="F2962" s="2">
        <v>0.04</v>
      </c>
      <c r="G2962" s="2" t="s">
        <v>25</v>
      </c>
      <c r="H2962" s="3">
        <v>42011</v>
      </c>
      <c r="I2962" s="2">
        <f t="shared" si="46"/>
        <v>1.04</v>
      </c>
    </row>
    <row r="2963" spans="1:9">
      <c r="A2963" s="2" t="s">
        <v>363</v>
      </c>
      <c r="B2963" s="2">
        <v>51285041002</v>
      </c>
      <c r="C2963" s="2">
        <v>2.3355899999999998</v>
      </c>
      <c r="D2963" s="2">
        <v>2.4290099999999999</v>
      </c>
      <c r="E2963" s="2" t="s">
        <v>24</v>
      </c>
      <c r="F2963" s="2">
        <v>0.04</v>
      </c>
      <c r="G2963" s="2" t="s">
        <v>25</v>
      </c>
      <c r="H2963" s="3">
        <v>42011</v>
      </c>
      <c r="I2963" s="2">
        <f t="shared" si="46"/>
        <v>1.04</v>
      </c>
    </row>
    <row r="2964" spans="1:9">
      <c r="A2964" s="2" t="s">
        <v>367</v>
      </c>
      <c r="B2964" s="2">
        <v>13215036</v>
      </c>
      <c r="C2964" s="2">
        <v>235.42211</v>
      </c>
      <c r="D2964" s="2">
        <v>249.54743999999999</v>
      </c>
      <c r="E2964" s="2" t="s">
        <v>24</v>
      </c>
      <c r="F2964" s="2">
        <v>0.06</v>
      </c>
      <c r="G2964" s="2" t="s">
        <v>25</v>
      </c>
      <c r="H2964" s="3">
        <v>42011</v>
      </c>
      <c r="I2964" s="2">
        <f t="shared" si="46"/>
        <v>1.06</v>
      </c>
    </row>
    <row r="2965" spans="1:9">
      <c r="A2965" s="2" t="s">
        <v>371</v>
      </c>
      <c r="B2965" s="2">
        <v>63459054404</v>
      </c>
      <c r="C2965" s="2">
        <v>60.223109999999998</v>
      </c>
      <c r="D2965" s="2">
        <v>66.175560000000004</v>
      </c>
      <c r="E2965" s="2" t="s">
        <v>24</v>
      </c>
      <c r="F2965" s="2">
        <v>9.8799999999999999E-2</v>
      </c>
      <c r="G2965" s="2" t="s">
        <v>25</v>
      </c>
      <c r="H2965" s="3">
        <v>42011</v>
      </c>
      <c r="I2965" s="2">
        <f t="shared" si="46"/>
        <v>1.0988</v>
      </c>
    </row>
    <row r="2966" spans="1:9">
      <c r="A2966" s="2" t="s">
        <v>372</v>
      </c>
      <c r="B2966" s="2">
        <v>63459054604</v>
      </c>
      <c r="C2966" s="2">
        <v>77.962339999999998</v>
      </c>
      <c r="D2966" s="2">
        <v>85.678269999999998</v>
      </c>
      <c r="E2966" s="2" t="s">
        <v>24</v>
      </c>
      <c r="F2966" s="2">
        <v>9.9000000000000005E-2</v>
      </c>
      <c r="G2966" s="2" t="s">
        <v>25</v>
      </c>
      <c r="H2966" s="3">
        <v>42011</v>
      </c>
      <c r="I2966" s="2">
        <f t="shared" si="46"/>
        <v>1.099</v>
      </c>
    </row>
    <row r="2967" spans="1:9">
      <c r="A2967" s="2" t="s">
        <v>373</v>
      </c>
      <c r="B2967" s="2">
        <v>63459054804</v>
      </c>
      <c r="C2967" s="2">
        <v>95.416830000000004</v>
      </c>
      <c r="D2967" s="2">
        <v>104.85069</v>
      </c>
      <c r="E2967" s="2" t="s">
        <v>24</v>
      </c>
      <c r="F2967" s="2">
        <v>9.8900000000000002E-2</v>
      </c>
      <c r="G2967" s="2" t="s">
        <v>25</v>
      </c>
      <c r="H2967" s="3">
        <v>42011</v>
      </c>
      <c r="I2967" s="2">
        <f t="shared" si="46"/>
        <v>1.0989</v>
      </c>
    </row>
    <row r="2968" spans="1:9">
      <c r="A2968" s="2" t="s">
        <v>374</v>
      </c>
      <c r="B2968" s="2">
        <v>25196130</v>
      </c>
      <c r="C2968" s="2">
        <v>15.76341</v>
      </c>
      <c r="D2968" s="2">
        <v>17.024329999999999</v>
      </c>
      <c r="E2968" s="2" t="s">
        <v>24</v>
      </c>
      <c r="F2968" s="2">
        <v>0.08</v>
      </c>
      <c r="G2968" s="2" t="s">
        <v>25</v>
      </c>
      <c r="H2968" s="3">
        <v>42011</v>
      </c>
      <c r="I2968" s="2">
        <f t="shared" si="46"/>
        <v>1.08</v>
      </c>
    </row>
    <row r="2969" spans="1:9">
      <c r="A2969" s="2" t="s">
        <v>375</v>
      </c>
      <c r="B2969" s="2">
        <v>60793041105</v>
      </c>
      <c r="C2969" s="2">
        <v>7.2084799999999998</v>
      </c>
      <c r="D2969" s="2">
        <v>7.88889</v>
      </c>
      <c r="E2969" s="2" t="s">
        <v>24</v>
      </c>
      <c r="F2969" s="2">
        <v>9.4399999999999998E-2</v>
      </c>
      <c r="G2969" s="2" t="s">
        <v>25</v>
      </c>
      <c r="H2969" s="3">
        <v>42011</v>
      </c>
      <c r="I2969" s="2">
        <f t="shared" si="46"/>
        <v>1.0944</v>
      </c>
    </row>
    <row r="2970" spans="1:9">
      <c r="A2970" s="2" t="s">
        <v>1646</v>
      </c>
      <c r="B2970" s="2">
        <v>63459041230</v>
      </c>
      <c r="C2970" s="2">
        <v>7.6870700000000003</v>
      </c>
      <c r="D2970" s="2">
        <v>8.0714199999999998</v>
      </c>
      <c r="E2970" s="2" t="s">
        <v>24</v>
      </c>
      <c r="F2970" s="2">
        <v>0.05</v>
      </c>
      <c r="G2970" s="2" t="s">
        <v>25</v>
      </c>
      <c r="H2970" s="3">
        <v>42011</v>
      </c>
      <c r="I2970" s="2">
        <f t="shared" si="46"/>
        <v>1.05</v>
      </c>
    </row>
    <row r="2971" spans="1:9">
      <c r="A2971" s="2" t="s">
        <v>1647</v>
      </c>
      <c r="B2971" s="2">
        <v>63459041630</v>
      </c>
      <c r="C2971" s="2">
        <v>10.183070000000001</v>
      </c>
      <c r="D2971" s="2">
        <v>10.702</v>
      </c>
      <c r="E2971" s="2" t="s">
        <v>24</v>
      </c>
      <c r="F2971" s="2">
        <v>5.0999999999999997E-2</v>
      </c>
      <c r="G2971" s="2" t="s">
        <v>25</v>
      </c>
      <c r="H2971" s="3">
        <v>42011</v>
      </c>
      <c r="I2971" s="2">
        <f t="shared" si="46"/>
        <v>1.0509999999999999</v>
      </c>
    </row>
    <row r="2972" spans="1:9">
      <c r="A2972" s="2" t="s">
        <v>1648</v>
      </c>
      <c r="B2972" s="2">
        <v>63459040430</v>
      </c>
      <c r="C2972" s="2">
        <v>5.0809300000000004</v>
      </c>
      <c r="D2972" s="2">
        <v>5.3268000000000004</v>
      </c>
      <c r="E2972" s="2" t="s">
        <v>24</v>
      </c>
      <c r="F2972" s="2">
        <v>4.8399999999999999E-2</v>
      </c>
      <c r="G2972" s="2" t="s">
        <v>25</v>
      </c>
      <c r="H2972" s="3">
        <v>42011</v>
      </c>
      <c r="I2972" s="2">
        <f t="shared" si="46"/>
        <v>1.0484</v>
      </c>
    </row>
    <row r="2973" spans="1:9">
      <c r="A2973" s="2" t="s">
        <v>378</v>
      </c>
      <c r="B2973" s="2">
        <v>13262681</v>
      </c>
      <c r="C2973" s="2">
        <v>428.95001000000002</v>
      </c>
      <c r="D2973" s="2">
        <v>469.44717000000003</v>
      </c>
      <c r="E2973" s="2" t="s">
        <v>24</v>
      </c>
      <c r="F2973" s="2">
        <v>9.4399999999999998E-2</v>
      </c>
      <c r="G2973" s="2" t="s">
        <v>25</v>
      </c>
      <c r="H2973" s="3">
        <v>42011</v>
      </c>
      <c r="I2973" s="2">
        <f t="shared" si="46"/>
        <v>1.0944</v>
      </c>
    </row>
    <row r="2974" spans="1:9">
      <c r="A2974" s="2" t="s">
        <v>379</v>
      </c>
      <c r="B2974" s="2">
        <v>49396041</v>
      </c>
      <c r="C2974" s="2">
        <v>10.920109999999999</v>
      </c>
      <c r="D2974" s="2">
        <v>11.902850000000001</v>
      </c>
      <c r="E2974" s="2" t="s">
        <v>24</v>
      </c>
      <c r="F2974" s="2">
        <v>0.09</v>
      </c>
      <c r="G2974" s="2" t="s">
        <v>25</v>
      </c>
      <c r="H2974" s="3">
        <v>42011</v>
      </c>
      <c r="I2974" s="2">
        <f t="shared" si="46"/>
        <v>1.0900000000000001</v>
      </c>
    </row>
    <row r="2975" spans="1:9">
      <c r="A2975" s="2" t="s">
        <v>380</v>
      </c>
      <c r="B2975" s="2">
        <v>49397041</v>
      </c>
      <c r="C2975" s="2">
        <v>11.284459999999999</v>
      </c>
      <c r="D2975" s="2">
        <v>12.299950000000001</v>
      </c>
      <c r="E2975" s="2" t="s">
        <v>24</v>
      </c>
      <c r="F2975" s="2">
        <v>0.09</v>
      </c>
      <c r="G2975" s="2" t="s">
        <v>25</v>
      </c>
      <c r="H2975" s="3">
        <v>42011</v>
      </c>
      <c r="I2975" s="2">
        <f t="shared" si="46"/>
        <v>1.0900000000000001</v>
      </c>
    </row>
    <row r="2976" spans="1:9">
      <c r="A2976" s="2" t="s">
        <v>381</v>
      </c>
      <c r="B2976" s="2">
        <v>49398041</v>
      </c>
      <c r="C2976" s="2">
        <v>13.731540000000001</v>
      </c>
      <c r="D2976" s="2">
        <v>14.96738</v>
      </c>
      <c r="E2976" s="2" t="s">
        <v>24</v>
      </c>
      <c r="F2976" s="2">
        <v>0.09</v>
      </c>
      <c r="G2976" s="2" t="s">
        <v>25</v>
      </c>
      <c r="H2976" s="3">
        <v>42011</v>
      </c>
      <c r="I2976" s="2">
        <f t="shared" si="46"/>
        <v>1.0900000000000001</v>
      </c>
    </row>
    <row r="2977" spans="1:9">
      <c r="A2977" s="2" t="s">
        <v>382</v>
      </c>
      <c r="B2977" s="2">
        <v>49399041</v>
      </c>
      <c r="C2977" s="2">
        <v>13.63191</v>
      </c>
      <c r="D2977" s="2">
        <v>14.858779999999999</v>
      </c>
      <c r="E2977" s="2" t="s">
        <v>24</v>
      </c>
      <c r="F2977" s="2">
        <v>0.09</v>
      </c>
      <c r="G2977" s="2" t="s">
        <v>25</v>
      </c>
      <c r="H2977" s="3">
        <v>42011</v>
      </c>
      <c r="I2977" s="2">
        <f t="shared" si="46"/>
        <v>1.0900000000000001</v>
      </c>
    </row>
    <row r="2978" spans="1:9">
      <c r="A2978" s="2" t="s">
        <v>1365</v>
      </c>
      <c r="B2978" s="2">
        <v>49017807</v>
      </c>
      <c r="C2978" s="2">
        <v>1.69173</v>
      </c>
      <c r="D2978" s="2">
        <v>1.8270200000000001</v>
      </c>
      <c r="E2978" s="2" t="s">
        <v>24</v>
      </c>
      <c r="F2978" s="2">
        <v>0.08</v>
      </c>
      <c r="G2978" s="2" t="s">
        <v>25</v>
      </c>
      <c r="H2978" s="3">
        <v>42011</v>
      </c>
      <c r="I2978" s="2">
        <f t="shared" si="46"/>
        <v>1.08</v>
      </c>
    </row>
    <row r="2979" spans="1:9">
      <c r="A2979" s="2" t="s">
        <v>383</v>
      </c>
      <c r="B2979" s="2">
        <v>49017402</v>
      </c>
      <c r="C2979" s="2">
        <v>0.86651999999999996</v>
      </c>
      <c r="D2979" s="2">
        <v>0.93581000000000003</v>
      </c>
      <c r="E2979" s="2" t="s">
        <v>24</v>
      </c>
      <c r="F2979" s="2">
        <v>0.08</v>
      </c>
      <c r="G2979" s="2" t="s">
        <v>25</v>
      </c>
      <c r="H2979" s="3">
        <v>42011</v>
      </c>
      <c r="I2979" s="2">
        <f t="shared" si="46"/>
        <v>1.08</v>
      </c>
    </row>
    <row r="2980" spans="1:9">
      <c r="A2980" s="2" t="s">
        <v>384</v>
      </c>
      <c r="B2980" s="2">
        <v>9501401</v>
      </c>
      <c r="C2980" s="2">
        <v>1.88758</v>
      </c>
      <c r="D2980" s="2">
        <v>2.0385499999999999</v>
      </c>
      <c r="E2980" s="2" t="s">
        <v>24</v>
      </c>
      <c r="F2980" s="2">
        <v>0.08</v>
      </c>
      <c r="G2980" s="2" t="s">
        <v>25</v>
      </c>
      <c r="H2980" s="3">
        <v>42011</v>
      </c>
      <c r="I2980" s="2">
        <f t="shared" si="46"/>
        <v>1.08</v>
      </c>
    </row>
    <row r="2981" spans="1:9">
      <c r="A2981" s="2" t="s">
        <v>385</v>
      </c>
      <c r="B2981" s="2">
        <v>9501201</v>
      </c>
      <c r="C2981" s="2">
        <v>1.4829000000000001</v>
      </c>
      <c r="D2981" s="2">
        <v>1.6015600000000001</v>
      </c>
      <c r="E2981" s="2" t="s">
        <v>24</v>
      </c>
      <c r="F2981" s="2">
        <v>0.08</v>
      </c>
      <c r="G2981" s="2" t="s">
        <v>25</v>
      </c>
      <c r="H2981" s="3">
        <v>42011</v>
      </c>
      <c r="I2981" s="2">
        <f t="shared" si="46"/>
        <v>1.08</v>
      </c>
    </row>
    <row r="2982" spans="1:9">
      <c r="A2982" s="2" t="s">
        <v>386</v>
      </c>
      <c r="B2982" s="2">
        <v>9501301</v>
      </c>
      <c r="C2982" s="2">
        <v>1.61215</v>
      </c>
      <c r="D2982" s="2">
        <v>1.74108</v>
      </c>
      <c r="E2982" s="2" t="s">
        <v>24</v>
      </c>
      <c r="F2982" s="2">
        <v>0.08</v>
      </c>
      <c r="G2982" s="2" t="s">
        <v>25</v>
      </c>
      <c r="H2982" s="3">
        <v>42011</v>
      </c>
      <c r="I2982" s="2">
        <f t="shared" si="46"/>
        <v>1.08</v>
      </c>
    </row>
    <row r="2983" spans="1:9">
      <c r="A2983" s="2" t="s">
        <v>387</v>
      </c>
      <c r="B2983" s="2">
        <v>9001755</v>
      </c>
      <c r="C2983" s="2">
        <v>2.8266800000000001</v>
      </c>
      <c r="D2983" s="2">
        <v>2.8734600000000001</v>
      </c>
      <c r="E2983" s="2" t="s">
        <v>24</v>
      </c>
      <c r="F2983" s="2">
        <v>1.6500000000000001E-2</v>
      </c>
      <c r="G2983" s="2" t="s">
        <v>25</v>
      </c>
      <c r="H2983" s="3">
        <v>42011</v>
      </c>
      <c r="I2983" s="2">
        <f t="shared" si="46"/>
        <v>1.0165</v>
      </c>
    </row>
    <row r="2984" spans="1:9">
      <c r="A2984" s="2" t="s">
        <v>1649</v>
      </c>
      <c r="B2984" s="2">
        <v>24090047388</v>
      </c>
      <c r="C2984" s="2">
        <v>14.52778</v>
      </c>
      <c r="D2984" s="2">
        <v>20.338889999999999</v>
      </c>
      <c r="E2984" s="2" t="s">
        <v>24</v>
      </c>
      <c r="F2984" s="2">
        <v>0.4</v>
      </c>
      <c r="G2984" s="2" t="s">
        <v>25</v>
      </c>
      <c r="H2984" s="3">
        <v>42011</v>
      </c>
      <c r="I2984" s="2">
        <f t="shared" si="46"/>
        <v>1.4</v>
      </c>
    </row>
    <row r="2985" spans="1:9">
      <c r="A2985" s="2" t="s">
        <v>1085</v>
      </c>
      <c r="B2985" s="2">
        <v>24090047188</v>
      </c>
      <c r="C2985" s="2">
        <v>11.82793</v>
      </c>
      <c r="D2985" s="2">
        <v>16.559100000000001</v>
      </c>
      <c r="E2985" s="2" t="s">
        <v>24</v>
      </c>
      <c r="F2985" s="2">
        <v>0.4</v>
      </c>
      <c r="G2985" s="2" t="s">
        <v>25</v>
      </c>
      <c r="H2985" s="3">
        <v>42011</v>
      </c>
      <c r="I2985" s="2">
        <f t="shared" si="46"/>
        <v>1.4</v>
      </c>
    </row>
    <row r="2986" spans="1:9">
      <c r="A2986" s="2" t="s">
        <v>1409</v>
      </c>
      <c r="B2986" s="2">
        <v>76299042285</v>
      </c>
      <c r="C2986" s="2">
        <v>13.064920000000001</v>
      </c>
      <c r="D2986" s="2">
        <v>15.975210000000001</v>
      </c>
      <c r="E2986" s="2" t="s">
        <v>24</v>
      </c>
      <c r="F2986" s="2">
        <v>0.2228</v>
      </c>
      <c r="G2986" s="2" t="s">
        <v>25</v>
      </c>
      <c r="H2986" s="3">
        <v>42011</v>
      </c>
      <c r="I2986" s="2">
        <f t="shared" si="46"/>
        <v>1.2227999999999999</v>
      </c>
    </row>
    <row r="2987" spans="1:9">
      <c r="A2987" s="2" t="s">
        <v>1410</v>
      </c>
      <c r="B2987" s="2">
        <v>76299042085</v>
      </c>
      <c r="C2987" s="2">
        <v>13.1669</v>
      </c>
      <c r="D2987" s="2">
        <v>16.061869999999999</v>
      </c>
      <c r="E2987" s="2" t="s">
        <v>24</v>
      </c>
      <c r="F2987" s="2">
        <v>0.21990000000000001</v>
      </c>
      <c r="G2987" s="2" t="s">
        <v>25</v>
      </c>
      <c r="H2987" s="3">
        <v>42011</v>
      </c>
      <c r="I2987" s="2">
        <f t="shared" si="46"/>
        <v>1.2199</v>
      </c>
    </row>
    <row r="2988" spans="1:9">
      <c r="A2988" s="2" t="s">
        <v>395</v>
      </c>
      <c r="B2988" s="2">
        <v>173079101</v>
      </c>
      <c r="C2988" s="2">
        <v>13.064920000000001</v>
      </c>
      <c r="D2988" s="2">
        <v>15.975210000000001</v>
      </c>
      <c r="E2988" s="2" t="s">
        <v>24</v>
      </c>
      <c r="F2988" s="2">
        <v>0.2228</v>
      </c>
      <c r="G2988" s="2" t="s">
        <v>25</v>
      </c>
      <c r="H2988" s="3">
        <v>42011</v>
      </c>
      <c r="I2988" s="2">
        <f t="shared" si="46"/>
        <v>1.2227999999999999</v>
      </c>
    </row>
    <row r="2989" spans="1:9">
      <c r="A2989" s="2" t="s">
        <v>396</v>
      </c>
      <c r="B2989" s="2">
        <v>173079001</v>
      </c>
      <c r="C2989" s="2">
        <v>13.1669</v>
      </c>
      <c r="D2989" s="2">
        <v>16.061869999999999</v>
      </c>
      <c r="E2989" s="2" t="s">
        <v>24</v>
      </c>
      <c r="F2989" s="2">
        <v>0.21990000000000001</v>
      </c>
      <c r="G2989" s="2" t="s">
        <v>25</v>
      </c>
      <c r="H2989" s="3">
        <v>42011</v>
      </c>
      <c r="I2989" s="2">
        <f t="shared" si="46"/>
        <v>1.2199</v>
      </c>
    </row>
    <row r="2990" spans="1:9">
      <c r="A2990" s="2" t="s">
        <v>397</v>
      </c>
      <c r="B2990" s="2">
        <v>25171001</v>
      </c>
      <c r="C2990" s="2">
        <v>6.0155200000000004</v>
      </c>
      <c r="D2990" s="2">
        <v>6.4967100000000002</v>
      </c>
      <c r="E2990" s="2" t="s">
        <v>24</v>
      </c>
      <c r="F2990" s="2">
        <v>0.08</v>
      </c>
      <c r="G2990" s="2" t="s">
        <v>25</v>
      </c>
      <c r="H2990" s="3">
        <v>42011</v>
      </c>
      <c r="I2990" s="2">
        <f t="shared" si="46"/>
        <v>1.08</v>
      </c>
    </row>
    <row r="2991" spans="1:9">
      <c r="A2991" s="2" t="s">
        <v>1650</v>
      </c>
      <c r="B2991" s="2">
        <v>60793085401</v>
      </c>
      <c r="C2991" s="2">
        <v>0.45563999999999999</v>
      </c>
      <c r="D2991" s="2">
        <v>0.48298000000000002</v>
      </c>
      <c r="E2991" s="2" t="s">
        <v>24</v>
      </c>
      <c r="F2991" s="2">
        <v>0.06</v>
      </c>
      <c r="G2991" s="2" t="s">
        <v>25</v>
      </c>
      <c r="H2991" s="3">
        <v>42011</v>
      </c>
      <c r="I2991" s="2">
        <f t="shared" si="46"/>
        <v>1.06</v>
      </c>
    </row>
    <row r="2992" spans="1:9">
      <c r="A2992" s="2" t="s">
        <v>1651</v>
      </c>
      <c r="B2992" s="2">
        <v>60793085501</v>
      </c>
      <c r="C2992" s="2">
        <v>0.51719999999999999</v>
      </c>
      <c r="D2992" s="2">
        <v>0.54825000000000002</v>
      </c>
      <c r="E2992" s="2" t="s">
        <v>24</v>
      </c>
      <c r="F2992" s="2">
        <v>0.06</v>
      </c>
      <c r="G2992" s="2" t="s">
        <v>25</v>
      </c>
      <c r="H2992" s="3">
        <v>42011</v>
      </c>
      <c r="I2992" s="2">
        <f t="shared" si="46"/>
        <v>1.06</v>
      </c>
    </row>
    <row r="2993" spans="1:9">
      <c r="A2993" s="2" t="s">
        <v>1652</v>
      </c>
      <c r="B2993" s="2">
        <v>60793085601</v>
      </c>
      <c r="C2993" s="2">
        <v>0.53539999999999999</v>
      </c>
      <c r="D2993" s="2">
        <v>0.56749000000000005</v>
      </c>
      <c r="E2993" s="2" t="s">
        <v>24</v>
      </c>
      <c r="F2993" s="2">
        <v>5.9900000000000002E-2</v>
      </c>
      <c r="G2993" s="2" t="s">
        <v>25</v>
      </c>
      <c r="H2993" s="3">
        <v>42011</v>
      </c>
      <c r="I2993" s="2">
        <f t="shared" si="46"/>
        <v>1.0599000000000001</v>
      </c>
    </row>
    <row r="2994" spans="1:9">
      <c r="A2994" s="2" t="s">
        <v>1653</v>
      </c>
      <c r="B2994" s="2">
        <v>60793085701</v>
      </c>
      <c r="C2994" s="2">
        <v>0.53944000000000003</v>
      </c>
      <c r="D2994" s="2">
        <v>0.57181999999999999</v>
      </c>
      <c r="E2994" s="2" t="s">
        <v>24</v>
      </c>
      <c r="F2994" s="2">
        <v>0.06</v>
      </c>
      <c r="G2994" s="2" t="s">
        <v>25</v>
      </c>
      <c r="H2994" s="3">
        <v>42011</v>
      </c>
      <c r="I2994" s="2">
        <f t="shared" si="46"/>
        <v>1.06</v>
      </c>
    </row>
    <row r="2995" spans="1:9">
      <c r="A2995" s="2" t="s">
        <v>1654</v>
      </c>
      <c r="B2995" s="2">
        <v>60793085801</v>
      </c>
      <c r="C2995" s="2">
        <v>0.54178000000000004</v>
      </c>
      <c r="D2995" s="2">
        <v>0.57428999999999997</v>
      </c>
      <c r="E2995" s="2" t="s">
        <v>24</v>
      </c>
      <c r="F2995" s="2">
        <v>0.06</v>
      </c>
      <c r="G2995" s="2" t="s">
        <v>25</v>
      </c>
      <c r="H2995" s="3">
        <v>42011</v>
      </c>
      <c r="I2995" s="2">
        <f t="shared" si="46"/>
        <v>1.06</v>
      </c>
    </row>
    <row r="2996" spans="1:9">
      <c r="A2996" s="2" t="s">
        <v>1655</v>
      </c>
      <c r="B2996" s="2">
        <v>60793085901</v>
      </c>
      <c r="C2996" s="2">
        <v>0.64824999999999999</v>
      </c>
      <c r="D2996" s="2">
        <v>0.68715000000000004</v>
      </c>
      <c r="E2996" s="2" t="s">
        <v>24</v>
      </c>
      <c r="F2996" s="2">
        <v>0.06</v>
      </c>
      <c r="G2996" s="2" t="s">
        <v>25</v>
      </c>
      <c r="H2996" s="3">
        <v>42011</v>
      </c>
      <c r="I2996" s="2">
        <f t="shared" si="46"/>
        <v>1.06</v>
      </c>
    </row>
    <row r="2997" spans="1:9">
      <c r="A2997" s="2" t="s">
        <v>1656</v>
      </c>
      <c r="B2997" s="2">
        <v>60793085101</v>
      </c>
      <c r="C2997" s="2">
        <v>0.39698</v>
      </c>
      <c r="D2997" s="2">
        <v>0.42080000000000001</v>
      </c>
      <c r="E2997" s="2" t="s">
        <v>24</v>
      </c>
      <c r="F2997" s="2">
        <v>0.06</v>
      </c>
      <c r="G2997" s="2" t="s">
        <v>25</v>
      </c>
      <c r="H2997" s="3">
        <v>42011</v>
      </c>
      <c r="I2997" s="2">
        <f t="shared" si="46"/>
        <v>1.06</v>
      </c>
    </row>
    <row r="2998" spans="1:9">
      <c r="A2998" s="2" t="s">
        <v>1657</v>
      </c>
      <c r="B2998" s="2">
        <v>60793085201</v>
      </c>
      <c r="C2998" s="2">
        <v>0.43798999999999999</v>
      </c>
      <c r="D2998" s="2">
        <v>0.46426000000000001</v>
      </c>
      <c r="E2998" s="2" t="s">
        <v>24</v>
      </c>
      <c r="F2998" s="2">
        <v>0.06</v>
      </c>
      <c r="G2998" s="2" t="s">
        <v>25</v>
      </c>
      <c r="H2998" s="3">
        <v>42011</v>
      </c>
      <c r="I2998" s="2">
        <f t="shared" si="46"/>
        <v>1.06</v>
      </c>
    </row>
    <row r="2999" spans="1:9">
      <c r="A2999" s="2" t="s">
        <v>1658</v>
      </c>
      <c r="B2999" s="2">
        <v>60793085301</v>
      </c>
      <c r="C2999" s="2">
        <v>0.44800000000000001</v>
      </c>
      <c r="D2999" s="2">
        <v>0.47489999999999999</v>
      </c>
      <c r="E2999" s="2" t="s">
        <v>24</v>
      </c>
      <c r="F2999" s="2">
        <v>0.06</v>
      </c>
      <c r="G2999" s="2" t="s">
        <v>25</v>
      </c>
      <c r="H2999" s="3">
        <v>42011</v>
      </c>
      <c r="I2999" s="2">
        <f t="shared" si="46"/>
        <v>1.06</v>
      </c>
    </row>
    <row r="3000" spans="1:9">
      <c r="A3000" s="2" t="s">
        <v>1366</v>
      </c>
      <c r="B3000" s="2">
        <v>9055502</v>
      </c>
      <c r="C3000" s="2">
        <v>8.7225699999999993</v>
      </c>
      <c r="D3000" s="2">
        <v>9.4201999999999995</v>
      </c>
      <c r="E3000" s="2" t="s">
        <v>24</v>
      </c>
      <c r="F3000" s="2">
        <v>0.08</v>
      </c>
      <c r="G3000" s="2" t="s">
        <v>25</v>
      </c>
      <c r="H3000" s="3">
        <v>42011</v>
      </c>
      <c r="I3000" s="2">
        <f t="shared" si="46"/>
        <v>1.08</v>
      </c>
    </row>
    <row r="3001" spans="1:9">
      <c r="A3001" s="2" t="s">
        <v>430</v>
      </c>
      <c r="B3001" s="2">
        <v>71015523</v>
      </c>
      <c r="C3001" s="2">
        <v>5.2997500000000004</v>
      </c>
      <c r="D3001" s="2">
        <v>5.7766700000000002</v>
      </c>
      <c r="E3001" s="2" t="s">
        <v>24</v>
      </c>
      <c r="F3001" s="2">
        <v>0.09</v>
      </c>
      <c r="G3001" s="2" t="s">
        <v>25</v>
      </c>
      <c r="H3001" s="3">
        <v>42011</v>
      </c>
      <c r="I3001" s="2">
        <f t="shared" si="46"/>
        <v>1.0900000000000001</v>
      </c>
    </row>
    <row r="3002" spans="1:9">
      <c r="A3002" s="2" t="s">
        <v>431</v>
      </c>
      <c r="B3002" s="2">
        <v>71015623</v>
      </c>
      <c r="C3002" s="2">
        <v>7.6536499999999998</v>
      </c>
      <c r="D3002" s="2">
        <v>8.3424800000000001</v>
      </c>
      <c r="E3002" s="2" t="s">
        <v>24</v>
      </c>
      <c r="F3002" s="2">
        <v>0.09</v>
      </c>
      <c r="G3002" s="2" t="s">
        <v>25</v>
      </c>
      <c r="H3002" s="3">
        <v>42011</v>
      </c>
      <c r="I3002" s="2">
        <f t="shared" si="46"/>
        <v>1.0900000000000001</v>
      </c>
    </row>
    <row r="3003" spans="1:9">
      <c r="A3003" s="2" t="s">
        <v>432</v>
      </c>
      <c r="B3003" s="2">
        <v>71015723</v>
      </c>
      <c r="C3003" s="2">
        <v>7.66913</v>
      </c>
      <c r="D3003" s="2">
        <v>8.3593600000000006</v>
      </c>
      <c r="E3003" s="2" t="s">
        <v>24</v>
      </c>
      <c r="F3003" s="2">
        <v>0.09</v>
      </c>
      <c r="G3003" s="2" t="s">
        <v>25</v>
      </c>
      <c r="H3003" s="3">
        <v>42011</v>
      </c>
      <c r="I3003" s="2">
        <f t="shared" si="46"/>
        <v>1.0900000000000001</v>
      </c>
    </row>
    <row r="3004" spans="1:9">
      <c r="A3004" s="2" t="s">
        <v>433</v>
      </c>
      <c r="B3004" s="2">
        <v>71015823</v>
      </c>
      <c r="C3004" s="2">
        <v>7.6908799999999999</v>
      </c>
      <c r="D3004" s="2">
        <v>8.3830600000000004</v>
      </c>
      <c r="E3004" s="2" t="s">
        <v>24</v>
      </c>
      <c r="F3004" s="2">
        <v>0.09</v>
      </c>
      <c r="G3004" s="2" t="s">
        <v>25</v>
      </c>
      <c r="H3004" s="3">
        <v>42011</v>
      </c>
      <c r="I3004" s="2">
        <f t="shared" si="46"/>
        <v>1.0900000000000001</v>
      </c>
    </row>
    <row r="3005" spans="1:9">
      <c r="A3005" s="2" t="s">
        <v>1659</v>
      </c>
      <c r="B3005" s="2">
        <v>51285008370</v>
      </c>
      <c r="C3005" s="2">
        <v>3.0655299999999999</v>
      </c>
      <c r="D3005" s="2">
        <v>3.3309500000000001</v>
      </c>
      <c r="E3005" s="2" t="s">
        <v>24</v>
      </c>
      <c r="F3005" s="2">
        <v>8.6599999999999996E-2</v>
      </c>
      <c r="G3005" s="2" t="s">
        <v>25</v>
      </c>
      <c r="H3005" s="3">
        <v>42011</v>
      </c>
      <c r="I3005" s="2">
        <f t="shared" si="46"/>
        <v>1.0866</v>
      </c>
    </row>
    <row r="3006" spans="1:9">
      <c r="A3006" s="2" t="s">
        <v>434</v>
      </c>
      <c r="B3006" s="2">
        <v>51285008070</v>
      </c>
      <c r="C3006" s="2">
        <v>3.2568600000000001</v>
      </c>
      <c r="D3006" s="2">
        <v>3.38714</v>
      </c>
      <c r="E3006" s="2" t="s">
        <v>24</v>
      </c>
      <c r="F3006" s="2">
        <v>0.04</v>
      </c>
      <c r="G3006" s="2" t="s">
        <v>25</v>
      </c>
      <c r="H3006" s="3">
        <v>42011</v>
      </c>
      <c r="I3006" s="2">
        <f t="shared" si="46"/>
        <v>1.04</v>
      </c>
    </row>
    <row r="3007" spans="1:9">
      <c r="A3007" s="2" t="s">
        <v>435</v>
      </c>
      <c r="B3007" s="2">
        <v>25006131</v>
      </c>
      <c r="C3007" s="2">
        <v>1.50814</v>
      </c>
      <c r="D3007" s="2">
        <v>1.6287799999999999</v>
      </c>
      <c r="E3007" s="2" t="s">
        <v>24</v>
      </c>
      <c r="F3007" s="2">
        <v>0.08</v>
      </c>
      <c r="G3007" s="2" t="s">
        <v>25</v>
      </c>
      <c r="H3007" s="3">
        <v>42011</v>
      </c>
      <c r="I3007" s="2">
        <f t="shared" si="46"/>
        <v>1.08</v>
      </c>
    </row>
    <row r="3008" spans="1:9">
      <c r="A3008" s="2" t="s">
        <v>436</v>
      </c>
      <c r="B3008" s="2">
        <v>51285009287</v>
      </c>
      <c r="C3008" s="2">
        <v>2.9128400000000001</v>
      </c>
      <c r="D3008" s="2">
        <v>3.0293600000000001</v>
      </c>
      <c r="E3008" s="2" t="s">
        <v>24</v>
      </c>
      <c r="F3008" s="2">
        <v>0.04</v>
      </c>
      <c r="G3008" s="2" t="s">
        <v>25</v>
      </c>
      <c r="H3008" s="3">
        <v>42011</v>
      </c>
      <c r="I3008" s="2">
        <f t="shared" si="46"/>
        <v>1.04</v>
      </c>
    </row>
    <row r="3009" spans="1:9">
      <c r="A3009" s="2" t="s">
        <v>441</v>
      </c>
      <c r="B3009" s="2">
        <v>74366303</v>
      </c>
      <c r="C3009" s="2">
        <v>2475.8877400000001</v>
      </c>
      <c r="D3009" s="2">
        <v>2646.72399</v>
      </c>
      <c r="E3009" s="2" t="s">
        <v>24</v>
      </c>
      <c r="F3009" s="2">
        <v>6.9000000000000006E-2</v>
      </c>
      <c r="G3009" s="2" t="s">
        <v>25</v>
      </c>
      <c r="H3009" s="3">
        <v>42011</v>
      </c>
      <c r="I3009" s="2">
        <f t="shared" si="46"/>
        <v>1.069</v>
      </c>
    </row>
    <row r="3010" spans="1:9">
      <c r="A3010" s="2" t="s">
        <v>442</v>
      </c>
      <c r="B3010" s="2">
        <v>74334603</v>
      </c>
      <c r="C3010" s="2">
        <v>2974.6118700000002</v>
      </c>
      <c r="D3010" s="2">
        <v>3179.8600900000001</v>
      </c>
      <c r="E3010" s="2" t="s">
        <v>24</v>
      </c>
      <c r="F3010" s="2">
        <v>6.9000000000000006E-2</v>
      </c>
      <c r="G3010" s="2" t="s">
        <v>25</v>
      </c>
      <c r="H3010" s="3">
        <v>42011</v>
      </c>
      <c r="I3010" s="2">
        <f t="shared" si="46"/>
        <v>1.069</v>
      </c>
    </row>
    <row r="3011" spans="1:9">
      <c r="A3011" s="2" t="s">
        <v>443</v>
      </c>
      <c r="B3011" s="2">
        <v>74364103</v>
      </c>
      <c r="C3011" s="2">
        <v>823.96144000000004</v>
      </c>
      <c r="D3011" s="2">
        <v>880.81478000000004</v>
      </c>
      <c r="E3011" s="2" t="s">
        <v>24</v>
      </c>
      <c r="F3011" s="2">
        <v>6.9000000000000006E-2</v>
      </c>
      <c r="G3011" s="2" t="s">
        <v>25</v>
      </c>
      <c r="H3011" s="3">
        <v>42011</v>
      </c>
      <c r="I3011" s="2">
        <f t="shared" ref="I3011:I3074" si="47">1+F3011</f>
        <v>1.069</v>
      </c>
    </row>
    <row r="3012" spans="1:9">
      <c r="A3012" s="2" t="s">
        <v>1660</v>
      </c>
      <c r="B3012" s="2">
        <v>74364203</v>
      </c>
      <c r="C3012" s="2">
        <v>982.44500000000005</v>
      </c>
      <c r="D3012" s="2">
        <v>1050.23371</v>
      </c>
      <c r="E3012" s="2" t="s">
        <v>24</v>
      </c>
      <c r="F3012" s="2">
        <v>6.9000000000000006E-2</v>
      </c>
      <c r="G3012" s="2" t="s">
        <v>25</v>
      </c>
      <c r="H3012" s="3">
        <v>42011</v>
      </c>
      <c r="I3012" s="2">
        <f t="shared" si="47"/>
        <v>1.069</v>
      </c>
    </row>
    <row r="3013" spans="1:9">
      <c r="A3013" s="2" t="s">
        <v>445</v>
      </c>
      <c r="B3013" s="2">
        <v>71101541</v>
      </c>
      <c r="C3013" s="2">
        <v>4.2960000000000003</v>
      </c>
      <c r="D3013" s="2">
        <v>4.7015000000000002</v>
      </c>
      <c r="E3013" s="2" t="s">
        <v>24</v>
      </c>
      <c r="F3013" s="2">
        <v>9.4399999999999998E-2</v>
      </c>
      <c r="G3013" s="2" t="s">
        <v>25</v>
      </c>
      <c r="H3013" s="3">
        <v>42011</v>
      </c>
      <c r="I3013" s="2">
        <f t="shared" si="47"/>
        <v>1.0944</v>
      </c>
    </row>
    <row r="3014" spans="1:9">
      <c r="A3014" s="2" t="s">
        <v>446</v>
      </c>
      <c r="B3014" s="2">
        <v>71101641</v>
      </c>
      <c r="C3014" s="2">
        <v>4.3062800000000001</v>
      </c>
      <c r="D3014" s="2">
        <v>4.7127499999999998</v>
      </c>
      <c r="E3014" s="2" t="s">
        <v>24</v>
      </c>
      <c r="F3014" s="2">
        <v>9.4399999999999998E-2</v>
      </c>
      <c r="G3014" s="2" t="s">
        <v>25</v>
      </c>
      <c r="H3014" s="3">
        <v>42011</v>
      </c>
      <c r="I3014" s="2">
        <f t="shared" si="47"/>
        <v>1.0944</v>
      </c>
    </row>
    <row r="3015" spans="1:9">
      <c r="A3015" s="2" t="s">
        <v>447</v>
      </c>
      <c r="B3015" s="2">
        <v>71101768</v>
      </c>
      <c r="C3015" s="2">
        <v>4.30009</v>
      </c>
      <c r="D3015" s="2">
        <v>4.7059800000000003</v>
      </c>
      <c r="E3015" s="2" t="s">
        <v>24</v>
      </c>
      <c r="F3015" s="2">
        <v>9.4399999999999998E-2</v>
      </c>
      <c r="G3015" s="2" t="s">
        <v>25</v>
      </c>
      <c r="H3015" s="3">
        <v>42011</v>
      </c>
      <c r="I3015" s="2">
        <f t="shared" si="47"/>
        <v>1.0944</v>
      </c>
    </row>
    <row r="3016" spans="1:9">
      <c r="A3016" s="2" t="s">
        <v>448</v>
      </c>
      <c r="B3016" s="2">
        <v>71101968</v>
      </c>
      <c r="C3016" s="2">
        <v>4.3045499999999999</v>
      </c>
      <c r="D3016" s="2">
        <v>4.7108600000000003</v>
      </c>
      <c r="E3016" s="2" t="s">
        <v>24</v>
      </c>
      <c r="F3016" s="2">
        <v>9.4399999999999998E-2</v>
      </c>
      <c r="G3016" s="2" t="s">
        <v>25</v>
      </c>
      <c r="H3016" s="3">
        <v>42011</v>
      </c>
      <c r="I3016" s="2">
        <f t="shared" si="47"/>
        <v>1.0944</v>
      </c>
    </row>
    <row r="3017" spans="1:9">
      <c r="A3017" s="2" t="s">
        <v>449</v>
      </c>
      <c r="B3017" s="2">
        <v>71101268</v>
      </c>
      <c r="C3017" s="2">
        <v>4.2157099999999996</v>
      </c>
      <c r="D3017" s="2">
        <v>4.6136299999999997</v>
      </c>
      <c r="E3017" s="2" t="s">
        <v>24</v>
      </c>
      <c r="F3017" s="2">
        <v>9.4399999999999998E-2</v>
      </c>
      <c r="G3017" s="2" t="s">
        <v>25</v>
      </c>
      <c r="H3017" s="3">
        <v>42011</v>
      </c>
      <c r="I3017" s="2">
        <f t="shared" si="47"/>
        <v>1.0944</v>
      </c>
    </row>
    <row r="3018" spans="1:9">
      <c r="A3018" s="2" t="s">
        <v>450</v>
      </c>
      <c r="B3018" s="2">
        <v>71101868</v>
      </c>
      <c r="C3018" s="2">
        <v>4.2667000000000002</v>
      </c>
      <c r="D3018" s="2">
        <v>4.6694399999999998</v>
      </c>
      <c r="E3018" s="2" t="s">
        <v>24</v>
      </c>
      <c r="F3018" s="2">
        <v>9.4399999999999998E-2</v>
      </c>
      <c r="G3018" s="2" t="s">
        <v>25</v>
      </c>
      <c r="H3018" s="3">
        <v>42011</v>
      </c>
      <c r="I3018" s="2">
        <f t="shared" si="47"/>
        <v>1.0944</v>
      </c>
    </row>
    <row r="3019" spans="1:9">
      <c r="A3019" s="2" t="s">
        <v>451</v>
      </c>
      <c r="B3019" s="2">
        <v>71101341</v>
      </c>
      <c r="C3019" s="2">
        <v>4.3031199999999998</v>
      </c>
      <c r="D3019" s="2">
        <v>4.7092900000000002</v>
      </c>
      <c r="E3019" s="2" t="s">
        <v>24</v>
      </c>
      <c r="F3019" s="2">
        <v>9.4399999999999998E-2</v>
      </c>
      <c r="G3019" s="2" t="s">
        <v>25</v>
      </c>
      <c r="H3019" s="3">
        <v>42011</v>
      </c>
      <c r="I3019" s="2">
        <f t="shared" si="47"/>
        <v>1.0944</v>
      </c>
    </row>
    <row r="3020" spans="1:9">
      <c r="A3020" s="2" t="s">
        <v>452</v>
      </c>
      <c r="B3020" s="2">
        <v>71101441</v>
      </c>
      <c r="C3020" s="2">
        <v>4.3068600000000004</v>
      </c>
      <c r="D3020" s="2">
        <v>4.7133799999999999</v>
      </c>
      <c r="E3020" s="2" t="s">
        <v>24</v>
      </c>
      <c r="F3020" s="2">
        <v>9.4399999999999998E-2</v>
      </c>
      <c r="G3020" s="2" t="s">
        <v>25</v>
      </c>
      <c r="H3020" s="3">
        <v>42011</v>
      </c>
      <c r="I3020" s="2">
        <f t="shared" si="47"/>
        <v>1.0944</v>
      </c>
    </row>
    <row r="3021" spans="1:9">
      <c r="A3021" s="2" t="s">
        <v>1661</v>
      </c>
      <c r="B3021" s="2">
        <v>9002001</v>
      </c>
      <c r="C3021" s="2">
        <v>0.84640000000000004</v>
      </c>
      <c r="D3021" s="2">
        <v>0.91407000000000005</v>
      </c>
      <c r="E3021" s="2" t="s">
        <v>24</v>
      </c>
      <c r="F3021" s="2">
        <v>0.08</v>
      </c>
      <c r="G3021" s="2" t="s">
        <v>25</v>
      </c>
      <c r="H3021" s="3">
        <v>42011</v>
      </c>
      <c r="I3021" s="2">
        <f t="shared" si="47"/>
        <v>1.08</v>
      </c>
    </row>
    <row r="3022" spans="1:9">
      <c r="A3022" s="2" t="s">
        <v>454</v>
      </c>
      <c r="B3022" s="2">
        <v>9005604</v>
      </c>
      <c r="C3022" s="2">
        <v>1.6322399999999999</v>
      </c>
      <c r="D3022" s="2">
        <v>1.76301</v>
      </c>
      <c r="E3022" s="2" t="s">
        <v>24</v>
      </c>
      <c r="F3022" s="2">
        <v>8.0100000000000005E-2</v>
      </c>
      <c r="G3022" s="2" t="s">
        <v>25</v>
      </c>
      <c r="H3022" s="3">
        <v>42011</v>
      </c>
      <c r="I3022" s="2">
        <f t="shared" si="47"/>
        <v>1.0801000000000001</v>
      </c>
    </row>
    <row r="3023" spans="1:9">
      <c r="A3023" s="2" t="s">
        <v>455</v>
      </c>
      <c r="B3023" s="2">
        <v>61570007201</v>
      </c>
      <c r="C3023" s="2">
        <v>0.96541999999999994</v>
      </c>
      <c r="D3023" s="2">
        <v>1.0908800000000001</v>
      </c>
      <c r="E3023" s="2" t="s">
        <v>24</v>
      </c>
      <c r="F3023" s="2">
        <v>0.13</v>
      </c>
      <c r="G3023" s="2" t="s">
        <v>25</v>
      </c>
      <c r="H3023" s="3">
        <v>42011</v>
      </c>
      <c r="I3023" s="2">
        <f t="shared" si="47"/>
        <v>1.1299999999999999</v>
      </c>
    </row>
    <row r="3024" spans="1:9">
      <c r="A3024" s="2" t="s">
        <v>456</v>
      </c>
      <c r="B3024" s="2">
        <v>61570007301</v>
      </c>
      <c r="C3024" s="2">
        <v>1.33586</v>
      </c>
      <c r="D3024" s="2">
        <v>1.50952</v>
      </c>
      <c r="E3024" s="2" t="s">
        <v>24</v>
      </c>
      <c r="F3024" s="2">
        <v>0.13</v>
      </c>
      <c r="G3024" s="2" t="s">
        <v>25</v>
      </c>
      <c r="H3024" s="3">
        <v>42011</v>
      </c>
      <c r="I3024" s="2">
        <f t="shared" si="47"/>
        <v>1.1299999999999999</v>
      </c>
    </row>
    <row r="3025" spans="1:9">
      <c r="A3025" s="2" t="s">
        <v>457</v>
      </c>
      <c r="B3025" s="2">
        <v>61570007401</v>
      </c>
      <c r="C3025" s="2">
        <v>1.88656</v>
      </c>
      <c r="D3025" s="2">
        <v>2.13184</v>
      </c>
      <c r="E3025" s="2" t="s">
        <v>24</v>
      </c>
      <c r="F3025" s="2">
        <v>0.13</v>
      </c>
      <c r="G3025" s="2" t="s">
        <v>25</v>
      </c>
      <c r="H3025" s="3">
        <v>42011</v>
      </c>
      <c r="I3025" s="2">
        <f t="shared" si="47"/>
        <v>1.1299999999999999</v>
      </c>
    </row>
    <row r="3026" spans="1:9">
      <c r="A3026" s="2" t="s">
        <v>1662</v>
      </c>
      <c r="B3026" s="2">
        <v>51285011458</v>
      </c>
      <c r="C3026" s="2">
        <v>3.3504100000000001</v>
      </c>
      <c r="D3026" s="2">
        <v>3.4844200000000001</v>
      </c>
      <c r="E3026" s="2" t="s">
        <v>24</v>
      </c>
      <c r="F3026" s="2">
        <v>0.04</v>
      </c>
      <c r="G3026" s="2" t="s">
        <v>25</v>
      </c>
      <c r="H3026" s="3">
        <v>42011</v>
      </c>
      <c r="I3026" s="2">
        <f t="shared" si="47"/>
        <v>1.04</v>
      </c>
    </row>
    <row r="3027" spans="1:9">
      <c r="A3027" s="2" t="s">
        <v>463</v>
      </c>
      <c r="B3027" s="2">
        <v>13530117</v>
      </c>
      <c r="C3027" s="2">
        <v>16.668939999999999</v>
      </c>
      <c r="D3027" s="2">
        <v>18.00245</v>
      </c>
      <c r="E3027" s="2" t="s">
        <v>24</v>
      </c>
      <c r="F3027" s="2">
        <v>0.08</v>
      </c>
      <c r="G3027" s="2" t="s">
        <v>25</v>
      </c>
      <c r="H3027" s="3">
        <v>42011</v>
      </c>
      <c r="I3027" s="2">
        <f t="shared" si="47"/>
        <v>1.08</v>
      </c>
    </row>
    <row r="3028" spans="1:9">
      <c r="A3028" s="2" t="s">
        <v>469</v>
      </c>
      <c r="B3028" s="2">
        <v>71035060</v>
      </c>
      <c r="C3028" s="2">
        <v>1.2762800000000001</v>
      </c>
      <c r="D3028" s="2">
        <v>1.3784400000000001</v>
      </c>
      <c r="E3028" s="2" t="s">
        <v>24</v>
      </c>
      <c r="F3028" s="2">
        <v>0.08</v>
      </c>
      <c r="G3028" s="2" t="s">
        <v>25</v>
      </c>
      <c r="H3028" s="3">
        <v>42011</v>
      </c>
      <c r="I3028" s="2">
        <f t="shared" si="47"/>
        <v>1.08</v>
      </c>
    </row>
    <row r="3029" spans="1:9">
      <c r="A3029" s="2" t="s">
        <v>473</v>
      </c>
      <c r="B3029" s="2">
        <v>71080324</v>
      </c>
      <c r="C3029" s="2">
        <v>1.0983400000000001</v>
      </c>
      <c r="D3029" s="2">
        <v>1.2411399999999999</v>
      </c>
      <c r="E3029" s="2" t="s">
        <v>24</v>
      </c>
      <c r="F3029" s="2">
        <v>0.13</v>
      </c>
      <c r="G3029" s="2" t="s">
        <v>25</v>
      </c>
      <c r="H3029" s="3">
        <v>42011</v>
      </c>
      <c r="I3029" s="2">
        <f t="shared" si="47"/>
        <v>1.1299999999999999</v>
      </c>
    </row>
    <row r="3030" spans="1:9">
      <c r="A3030" s="2" t="s">
        <v>474</v>
      </c>
      <c r="B3030" s="2">
        <v>71201223</v>
      </c>
      <c r="C3030" s="2">
        <v>0.43880000000000002</v>
      </c>
      <c r="D3030" s="2">
        <v>0.49586000000000002</v>
      </c>
      <c r="E3030" s="2" t="s">
        <v>24</v>
      </c>
      <c r="F3030" s="2">
        <v>0.13</v>
      </c>
      <c r="G3030" s="2" t="s">
        <v>25</v>
      </c>
      <c r="H3030" s="3">
        <v>42011</v>
      </c>
      <c r="I3030" s="2">
        <f t="shared" si="47"/>
        <v>1.1299999999999999</v>
      </c>
    </row>
    <row r="3031" spans="1:9">
      <c r="A3031" s="2" t="s">
        <v>475</v>
      </c>
      <c r="B3031" s="2">
        <v>71080524</v>
      </c>
      <c r="C3031" s="2">
        <v>2.7309100000000002</v>
      </c>
      <c r="D3031" s="2">
        <v>3.08596</v>
      </c>
      <c r="E3031" s="2" t="s">
        <v>24</v>
      </c>
      <c r="F3031" s="2">
        <v>0.13</v>
      </c>
      <c r="G3031" s="2" t="s">
        <v>25</v>
      </c>
      <c r="H3031" s="3">
        <v>42011</v>
      </c>
      <c r="I3031" s="2">
        <f t="shared" si="47"/>
        <v>1.1299999999999999</v>
      </c>
    </row>
    <row r="3032" spans="1:9">
      <c r="A3032" s="2" t="s">
        <v>476</v>
      </c>
      <c r="B3032" s="2">
        <v>71080624</v>
      </c>
      <c r="C3032" s="2">
        <v>3.2743699999999998</v>
      </c>
      <c r="D3032" s="2">
        <v>3.7</v>
      </c>
      <c r="E3032" s="2" t="s">
        <v>24</v>
      </c>
      <c r="F3032" s="2">
        <v>0.13</v>
      </c>
      <c r="G3032" s="2" t="s">
        <v>25</v>
      </c>
      <c r="H3032" s="3">
        <v>42011</v>
      </c>
      <c r="I3032" s="2">
        <f t="shared" si="47"/>
        <v>1.1299999999999999</v>
      </c>
    </row>
    <row r="3033" spans="1:9">
      <c r="A3033" s="2" t="s">
        <v>477</v>
      </c>
      <c r="B3033" s="2">
        <v>71051324</v>
      </c>
      <c r="C3033" s="2">
        <v>5.1861199999999998</v>
      </c>
      <c r="D3033" s="2">
        <v>5.8603199999999998</v>
      </c>
      <c r="E3033" s="2" t="s">
        <v>24</v>
      </c>
      <c r="F3033" s="2">
        <v>0.13</v>
      </c>
      <c r="G3033" s="2" t="s">
        <v>25</v>
      </c>
      <c r="H3033" s="3">
        <v>42011</v>
      </c>
      <c r="I3033" s="2">
        <f t="shared" si="47"/>
        <v>1.1299999999999999</v>
      </c>
    </row>
    <row r="3034" spans="1:9">
      <c r="A3034" s="2" t="s">
        <v>478</v>
      </c>
      <c r="B3034" s="2">
        <v>71040124</v>
      </c>
      <c r="C3034" s="2">
        <v>6.1641599999999999</v>
      </c>
      <c r="D3034" s="2">
        <v>6.96556</v>
      </c>
      <c r="E3034" s="2" t="s">
        <v>24</v>
      </c>
      <c r="F3034" s="2">
        <v>0.13</v>
      </c>
      <c r="G3034" s="2" t="s">
        <v>25</v>
      </c>
      <c r="H3034" s="3">
        <v>42011</v>
      </c>
      <c r="I3034" s="2">
        <f t="shared" si="47"/>
        <v>1.1299999999999999</v>
      </c>
    </row>
    <row r="3035" spans="1:9">
      <c r="A3035" s="2" t="s">
        <v>484</v>
      </c>
      <c r="B3035" s="2">
        <v>74308090</v>
      </c>
      <c r="C3035" s="2">
        <v>6.9960199999999997</v>
      </c>
      <c r="D3035" s="2">
        <v>7.6886200000000002</v>
      </c>
      <c r="E3035" s="2" t="s">
        <v>24</v>
      </c>
      <c r="F3035" s="2">
        <v>9.9000000000000005E-2</v>
      </c>
      <c r="G3035" s="2" t="s">
        <v>25</v>
      </c>
      <c r="H3035" s="3">
        <v>42011</v>
      </c>
      <c r="I3035" s="2">
        <f t="shared" si="47"/>
        <v>1.099</v>
      </c>
    </row>
    <row r="3036" spans="1:9">
      <c r="A3036" s="2" t="s">
        <v>485</v>
      </c>
      <c r="B3036" s="2">
        <v>74307490</v>
      </c>
      <c r="C3036" s="2">
        <v>3.9590299999999998</v>
      </c>
      <c r="D3036" s="2">
        <v>4.3510099999999996</v>
      </c>
      <c r="E3036" s="2" t="s">
        <v>24</v>
      </c>
      <c r="F3036" s="2">
        <v>9.9000000000000005E-2</v>
      </c>
      <c r="G3036" s="2" t="s">
        <v>25</v>
      </c>
      <c r="H3036" s="3">
        <v>42011</v>
      </c>
      <c r="I3036" s="2">
        <f t="shared" si="47"/>
        <v>1.099</v>
      </c>
    </row>
    <row r="3037" spans="1:9">
      <c r="A3037" s="2" t="s">
        <v>486</v>
      </c>
      <c r="B3037" s="2">
        <v>74307990</v>
      </c>
      <c r="C3037" s="2">
        <v>5.5174899999999996</v>
      </c>
      <c r="D3037" s="2">
        <v>6.0636099999999997</v>
      </c>
      <c r="E3037" s="2" t="s">
        <v>24</v>
      </c>
      <c r="F3037" s="2">
        <v>9.9000000000000005E-2</v>
      </c>
      <c r="G3037" s="2" t="s">
        <v>25</v>
      </c>
      <c r="H3037" s="3">
        <v>42011</v>
      </c>
      <c r="I3037" s="2">
        <f t="shared" si="47"/>
        <v>1.099</v>
      </c>
    </row>
    <row r="3038" spans="1:9">
      <c r="A3038" s="2" t="s">
        <v>487</v>
      </c>
      <c r="B3038" s="2">
        <v>9540001</v>
      </c>
      <c r="C3038" s="2">
        <v>1.3676200000000001</v>
      </c>
      <c r="D3038" s="2">
        <v>1.4496500000000001</v>
      </c>
      <c r="E3038" s="2" t="s">
        <v>24</v>
      </c>
      <c r="F3038" s="2">
        <v>0.06</v>
      </c>
      <c r="G3038" s="2" t="s">
        <v>25</v>
      </c>
      <c r="H3038" s="3">
        <v>42011</v>
      </c>
      <c r="I3038" s="2">
        <f t="shared" si="47"/>
        <v>1.06</v>
      </c>
    </row>
    <row r="3039" spans="1:9">
      <c r="A3039" s="2" t="s">
        <v>488</v>
      </c>
      <c r="B3039" s="2">
        <v>9540101</v>
      </c>
      <c r="C3039" s="2">
        <v>6.0290999999999997</v>
      </c>
      <c r="D3039" s="2">
        <v>6.3908399999999999</v>
      </c>
      <c r="E3039" s="2" t="s">
        <v>24</v>
      </c>
      <c r="F3039" s="2">
        <v>0.06</v>
      </c>
      <c r="G3039" s="2" t="s">
        <v>25</v>
      </c>
      <c r="H3039" s="3">
        <v>42011</v>
      </c>
      <c r="I3039" s="2">
        <f t="shared" si="47"/>
        <v>1.06</v>
      </c>
    </row>
    <row r="3040" spans="1:9">
      <c r="A3040" s="2" t="s">
        <v>489</v>
      </c>
      <c r="B3040" s="2">
        <v>24090041004</v>
      </c>
      <c r="C3040" s="2">
        <v>80.238280000000003</v>
      </c>
      <c r="D3040" s="2">
        <v>88.181870000000004</v>
      </c>
      <c r="E3040" s="2" t="s">
        <v>24</v>
      </c>
      <c r="F3040" s="2">
        <v>9.9000000000000005E-2</v>
      </c>
      <c r="G3040" s="2" t="s">
        <v>25</v>
      </c>
      <c r="H3040" s="3">
        <v>42011</v>
      </c>
      <c r="I3040" s="2">
        <f t="shared" si="47"/>
        <v>1.099</v>
      </c>
    </row>
    <row r="3041" spans="1:9">
      <c r="A3041" s="2" t="s">
        <v>490</v>
      </c>
      <c r="B3041" s="2">
        <v>71041724</v>
      </c>
      <c r="C3041" s="2">
        <v>0.20574999999999999</v>
      </c>
      <c r="D3041" s="2">
        <v>0.22631999999999999</v>
      </c>
      <c r="E3041" s="2" t="s">
        <v>24</v>
      </c>
      <c r="F3041" s="2">
        <v>0.1</v>
      </c>
      <c r="G3041" s="2" t="s">
        <v>25</v>
      </c>
      <c r="H3041" s="3">
        <v>42011</v>
      </c>
      <c r="I3041" s="2">
        <f t="shared" si="47"/>
        <v>1.1000000000000001</v>
      </c>
    </row>
    <row r="3042" spans="1:9">
      <c r="A3042" s="2" t="s">
        <v>491</v>
      </c>
      <c r="B3042" s="2">
        <v>71041813</v>
      </c>
      <c r="C3042" s="2">
        <v>0.38569999999999999</v>
      </c>
      <c r="D3042" s="2">
        <v>0.42429</v>
      </c>
      <c r="E3042" s="2" t="s">
        <v>24</v>
      </c>
      <c r="F3042" s="2">
        <v>0.10009999999999999</v>
      </c>
      <c r="G3042" s="2" t="s">
        <v>25</v>
      </c>
      <c r="H3042" s="3">
        <v>42011</v>
      </c>
      <c r="I3042" s="2">
        <f t="shared" si="47"/>
        <v>1.1001000000000001</v>
      </c>
    </row>
    <row r="3043" spans="1:9">
      <c r="A3043" s="2" t="s">
        <v>492</v>
      </c>
      <c r="B3043" s="2">
        <v>71041924</v>
      </c>
      <c r="C3043" s="2">
        <v>0.20848</v>
      </c>
      <c r="D3043" s="2">
        <v>0.22933000000000001</v>
      </c>
      <c r="E3043" s="2" t="s">
        <v>24</v>
      </c>
      <c r="F3043" s="2">
        <v>0.1</v>
      </c>
      <c r="G3043" s="2" t="s">
        <v>25</v>
      </c>
      <c r="H3043" s="3">
        <v>42011</v>
      </c>
      <c r="I3043" s="2">
        <f t="shared" si="47"/>
        <v>1.1000000000000001</v>
      </c>
    </row>
    <row r="3044" spans="1:9">
      <c r="A3044" s="2" t="s">
        <v>495</v>
      </c>
      <c r="B3044" s="2">
        <v>69154041</v>
      </c>
      <c r="C3044" s="2">
        <v>4.5017500000000004</v>
      </c>
      <c r="D3044" s="2">
        <v>5.0419600000000004</v>
      </c>
      <c r="E3044" s="2" t="s">
        <v>24</v>
      </c>
      <c r="F3044" s="2">
        <v>0.12</v>
      </c>
      <c r="G3044" s="2" t="s">
        <v>25</v>
      </c>
      <c r="H3044" s="3">
        <v>42011</v>
      </c>
      <c r="I3044" s="2">
        <f t="shared" si="47"/>
        <v>1.1200000000000001</v>
      </c>
    </row>
    <row r="3045" spans="1:9">
      <c r="A3045" s="2" t="s">
        <v>496</v>
      </c>
      <c r="B3045" s="2">
        <v>69152068</v>
      </c>
      <c r="C3045" s="2">
        <v>3.2527400000000002</v>
      </c>
      <c r="D3045" s="2">
        <v>3.6430099999999999</v>
      </c>
      <c r="E3045" s="2" t="s">
        <v>24</v>
      </c>
      <c r="F3045" s="2">
        <v>0.12</v>
      </c>
      <c r="G3045" s="2" t="s">
        <v>25</v>
      </c>
      <c r="H3045" s="3">
        <v>42011</v>
      </c>
      <c r="I3045" s="2">
        <f t="shared" si="47"/>
        <v>1.1200000000000001</v>
      </c>
    </row>
    <row r="3046" spans="1:9">
      <c r="A3046" s="2" t="s">
        <v>497</v>
      </c>
      <c r="B3046" s="2">
        <v>69153041</v>
      </c>
      <c r="C3046" s="2">
        <v>3.29142</v>
      </c>
      <c r="D3046" s="2">
        <v>3.6863299999999999</v>
      </c>
      <c r="E3046" s="2" t="s">
        <v>24</v>
      </c>
      <c r="F3046" s="2">
        <v>0.12</v>
      </c>
      <c r="G3046" s="2" t="s">
        <v>25</v>
      </c>
      <c r="H3046" s="3">
        <v>42011</v>
      </c>
      <c r="I3046" s="2">
        <f t="shared" si="47"/>
        <v>1.1200000000000001</v>
      </c>
    </row>
    <row r="3047" spans="1:9">
      <c r="A3047" s="2" t="s">
        <v>499</v>
      </c>
      <c r="B3047" s="2">
        <v>63459021530</v>
      </c>
      <c r="C3047" s="2">
        <v>16.183140000000002</v>
      </c>
      <c r="D3047" s="2">
        <v>17.791740000000001</v>
      </c>
      <c r="E3047" s="2" t="s">
        <v>24</v>
      </c>
      <c r="F3047" s="2">
        <v>9.9400000000000002E-2</v>
      </c>
      <c r="G3047" s="2" t="s">
        <v>25</v>
      </c>
      <c r="H3047" s="3">
        <v>42011</v>
      </c>
      <c r="I3047" s="2">
        <f t="shared" si="47"/>
        <v>1.0993999999999999</v>
      </c>
    </row>
    <row r="3048" spans="1:9">
      <c r="A3048" s="2" t="s">
        <v>1663</v>
      </c>
      <c r="B3048" s="2">
        <v>63459022030</v>
      </c>
      <c r="C3048" s="2">
        <v>16.194610000000001</v>
      </c>
      <c r="D3048" s="2">
        <v>17.804359999999999</v>
      </c>
      <c r="E3048" s="2" t="s">
        <v>24</v>
      </c>
      <c r="F3048" s="2">
        <v>9.9400000000000002E-2</v>
      </c>
      <c r="G3048" s="2" t="s">
        <v>25</v>
      </c>
      <c r="H3048" s="3">
        <v>42011</v>
      </c>
      <c r="I3048" s="2">
        <f t="shared" si="47"/>
        <v>1.0993999999999999</v>
      </c>
    </row>
    <row r="3049" spans="1:9">
      <c r="A3049" s="2" t="s">
        <v>500</v>
      </c>
      <c r="B3049" s="2">
        <v>63459022530</v>
      </c>
      <c r="C3049" s="2">
        <v>16.185269999999999</v>
      </c>
      <c r="D3049" s="2">
        <v>17.794080000000001</v>
      </c>
      <c r="E3049" s="2" t="s">
        <v>24</v>
      </c>
      <c r="F3049" s="2">
        <v>9.9400000000000002E-2</v>
      </c>
      <c r="G3049" s="2" t="s">
        <v>25</v>
      </c>
      <c r="H3049" s="3">
        <v>42011</v>
      </c>
      <c r="I3049" s="2">
        <f t="shared" si="47"/>
        <v>1.0993999999999999</v>
      </c>
    </row>
    <row r="3050" spans="1:9">
      <c r="A3050" s="2" t="s">
        <v>501</v>
      </c>
      <c r="B3050" s="2">
        <v>63459020530</v>
      </c>
      <c r="C3050" s="2">
        <v>5.3627399999999996</v>
      </c>
      <c r="D3050" s="2">
        <v>5.9086699999999999</v>
      </c>
      <c r="E3050" s="2" t="s">
        <v>24</v>
      </c>
      <c r="F3050" s="2">
        <v>0.1018</v>
      </c>
      <c r="G3050" s="2" t="s">
        <v>25</v>
      </c>
      <c r="H3050" s="3">
        <v>42011</v>
      </c>
      <c r="I3050" s="2">
        <f t="shared" si="47"/>
        <v>1.1017999999999999</v>
      </c>
    </row>
    <row r="3051" spans="1:9">
      <c r="A3051" s="2" t="s">
        <v>1664</v>
      </c>
      <c r="B3051" s="2">
        <v>57844015101</v>
      </c>
      <c r="C3051" s="2">
        <v>1.5429600000000001</v>
      </c>
      <c r="D3051" s="2">
        <v>1.63554</v>
      </c>
      <c r="E3051" s="2" t="s">
        <v>24</v>
      </c>
      <c r="F3051" s="2">
        <v>0.06</v>
      </c>
      <c r="G3051" s="2" t="s">
        <v>25</v>
      </c>
      <c r="H3051" s="3">
        <v>42011</v>
      </c>
      <c r="I3051" s="2">
        <f t="shared" si="47"/>
        <v>1.06</v>
      </c>
    </row>
    <row r="3052" spans="1:9">
      <c r="A3052" s="2" t="s">
        <v>510</v>
      </c>
      <c r="B3052" s="2">
        <v>57844018701</v>
      </c>
      <c r="C3052" s="2">
        <v>2.08982</v>
      </c>
      <c r="D3052" s="2">
        <v>2.2152500000000002</v>
      </c>
      <c r="E3052" s="2" t="s">
        <v>24</v>
      </c>
      <c r="F3052" s="2">
        <v>0.06</v>
      </c>
      <c r="G3052" s="2" t="s">
        <v>25</v>
      </c>
      <c r="H3052" s="3">
        <v>42011</v>
      </c>
      <c r="I3052" s="2">
        <f t="shared" si="47"/>
        <v>1.06</v>
      </c>
    </row>
    <row r="3053" spans="1:9">
      <c r="A3053" s="2" t="s">
        <v>513</v>
      </c>
      <c r="B3053" s="2">
        <v>46110081</v>
      </c>
      <c r="C3053" s="2">
        <v>3.2511000000000001</v>
      </c>
      <c r="D3053" s="2">
        <v>3.5579700000000001</v>
      </c>
      <c r="E3053" s="2" t="s">
        <v>24</v>
      </c>
      <c r="F3053" s="2">
        <v>9.4399999999999998E-2</v>
      </c>
      <c r="G3053" s="2" t="s">
        <v>25</v>
      </c>
      <c r="H3053" s="3">
        <v>42011</v>
      </c>
      <c r="I3053" s="2">
        <f t="shared" si="47"/>
        <v>1.0944</v>
      </c>
    </row>
    <row r="3054" spans="1:9">
      <c r="A3054" s="2" t="s">
        <v>514</v>
      </c>
      <c r="B3054" s="2">
        <v>46110181</v>
      </c>
      <c r="C3054" s="2">
        <v>3.1888100000000001</v>
      </c>
      <c r="D3054" s="2">
        <v>3.4897999999999998</v>
      </c>
      <c r="E3054" s="2" t="s">
        <v>24</v>
      </c>
      <c r="F3054" s="2">
        <v>9.4399999999999998E-2</v>
      </c>
      <c r="G3054" s="2" t="s">
        <v>25</v>
      </c>
      <c r="H3054" s="3">
        <v>42011</v>
      </c>
      <c r="I3054" s="2">
        <f t="shared" si="47"/>
        <v>1.0944</v>
      </c>
    </row>
    <row r="3055" spans="1:9">
      <c r="A3055" s="2" t="s">
        <v>515</v>
      </c>
      <c r="B3055" s="2">
        <v>46110281</v>
      </c>
      <c r="C3055" s="2">
        <v>3.24776</v>
      </c>
      <c r="D3055" s="2">
        <v>3.5543200000000001</v>
      </c>
      <c r="E3055" s="2" t="s">
        <v>24</v>
      </c>
      <c r="F3055" s="2">
        <v>9.4399999999999998E-2</v>
      </c>
      <c r="G3055" s="2" t="s">
        <v>25</v>
      </c>
      <c r="H3055" s="3">
        <v>42011</v>
      </c>
      <c r="I3055" s="2">
        <f t="shared" si="47"/>
        <v>1.0944</v>
      </c>
    </row>
    <row r="3056" spans="1:9">
      <c r="A3056" s="2" t="s">
        <v>516</v>
      </c>
      <c r="B3056" s="2">
        <v>46110381</v>
      </c>
      <c r="C3056" s="2">
        <v>3.25136</v>
      </c>
      <c r="D3056" s="2">
        <v>3.5582600000000002</v>
      </c>
      <c r="E3056" s="2" t="s">
        <v>24</v>
      </c>
      <c r="F3056" s="2">
        <v>9.4399999999999998E-2</v>
      </c>
      <c r="G3056" s="2" t="s">
        <v>25</v>
      </c>
      <c r="H3056" s="3">
        <v>42011</v>
      </c>
      <c r="I3056" s="2">
        <f t="shared" si="47"/>
        <v>1.0944</v>
      </c>
    </row>
    <row r="3057" spans="1:9">
      <c r="A3057" s="2" t="s">
        <v>517</v>
      </c>
      <c r="B3057" s="2">
        <v>46110481</v>
      </c>
      <c r="C3057" s="2">
        <v>3.19448</v>
      </c>
      <c r="D3057" s="2">
        <v>3.4960100000000001</v>
      </c>
      <c r="E3057" s="2" t="s">
        <v>24</v>
      </c>
      <c r="F3057" s="2">
        <v>9.4399999999999998E-2</v>
      </c>
      <c r="G3057" s="2" t="s">
        <v>25</v>
      </c>
      <c r="H3057" s="3">
        <v>42011</v>
      </c>
      <c r="I3057" s="2">
        <f t="shared" si="47"/>
        <v>1.0944</v>
      </c>
    </row>
    <row r="3058" spans="1:9">
      <c r="A3058" s="2" t="s">
        <v>518</v>
      </c>
      <c r="B3058" s="2">
        <v>46087221</v>
      </c>
      <c r="C3058" s="2">
        <v>7.1910800000000004</v>
      </c>
      <c r="D3058" s="2">
        <v>7.8699199999999996</v>
      </c>
      <c r="E3058" s="2" t="s">
        <v>24</v>
      </c>
      <c r="F3058" s="2">
        <v>9.4399999999999998E-2</v>
      </c>
      <c r="G3058" s="2" t="s">
        <v>25</v>
      </c>
      <c r="H3058" s="3">
        <v>42011</v>
      </c>
      <c r="I3058" s="2">
        <f t="shared" si="47"/>
        <v>1.0944</v>
      </c>
    </row>
    <row r="3059" spans="1:9">
      <c r="A3059" s="2" t="s">
        <v>519</v>
      </c>
      <c r="B3059" s="2">
        <v>46257512</v>
      </c>
      <c r="C3059" s="2">
        <v>3.9484300000000001</v>
      </c>
      <c r="D3059" s="2">
        <v>4.3212400000000004</v>
      </c>
      <c r="E3059" s="2" t="s">
        <v>24</v>
      </c>
      <c r="F3059" s="2">
        <v>9.4399999999999998E-2</v>
      </c>
      <c r="G3059" s="2" t="s">
        <v>25</v>
      </c>
      <c r="H3059" s="3">
        <v>42011</v>
      </c>
      <c r="I3059" s="2">
        <f t="shared" si="47"/>
        <v>1.0944</v>
      </c>
    </row>
    <row r="3060" spans="1:9">
      <c r="A3060" s="2" t="s">
        <v>520</v>
      </c>
      <c r="B3060" s="2">
        <v>46110511</v>
      </c>
      <c r="C3060" s="2">
        <v>3.9930300000000001</v>
      </c>
      <c r="D3060" s="2">
        <v>4.37005</v>
      </c>
      <c r="E3060" s="2" t="s">
        <v>24</v>
      </c>
      <c r="F3060" s="2">
        <v>9.4399999999999998E-2</v>
      </c>
      <c r="G3060" s="2" t="s">
        <v>25</v>
      </c>
      <c r="H3060" s="3">
        <v>42011</v>
      </c>
      <c r="I3060" s="2">
        <f t="shared" si="47"/>
        <v>1.0944</v>
      </c>
    </row>
    <row r="3061" spans="1:9">
      <c r="A3061" s="2" t="s">
        <v>521</v>
      </c>
      <c r="B3061" s="2">
        <v>46110611</v>
      </c>
      <c r="C3061" s="2">
        <v>3.9908199999999998</v>
      </c>
      <c r="D3061" s="2">
        <v>4.3676399999999997</v>
      </c>
      <c r="E3061" s="2" t="s">
        <v>24</v>
      </c>
      <c r="F3061" s="2">
        <v>9.4399999999999998E-2</v>
      </c>
      <c r="G3061" s="2" t="s">
        <v>25</v>
      </c>
      <c r="H3061" s="3">
        <v>42011</v>
      </c>
      <c r="I3061" s="2">
        <f t="shared" si="47"/>
        <v>1.0944</v>
      </c>
    </row>
    <row r="3062" spans="1:9">
      <c r="A3062" s="2" t="s">
        <v>522</v>
      </c>
      <c r="B3062" s="2">
        <v>46110711</v>
      </c>
      <c r="C3062" s="2">
        <v>3.9826100000000002</v>
      </c>
      <c r="D3062" s="2">
        <v>4.3586499999999999</v>
      </c>
      <c r="E3062" s="2" t="s">
        <v>24</v>
      </c>
      <c r="F3062" s="2">
        <v>9.4399999999999998E-2</v>
      </c>
      <c r="G3062" s="2" t="s">
        <v>25</v>
      </c>
      <c r="H3062" s="3">
        <v>42011</v>
      </c>
      <c r="I3062" s="2">
        <f t="shared" si="47"/>
        <v>1.0944</v>
      </c>
    </row>
    <row r="3063" spans="1:9">
      <c r="A3063" s="2" t="s">
        <v>523</v>
      </c>
      <c r="B3063" s="2">
        <v>46110811</v>
      </c>
      <c r="C3063" s="2">
        <v>3.9136500000000001</v>
      </c>
      <c r="D3063" s="2">
        <v>4.2831700000000001</v>
      </c>
      <c r="E3063" s="2" t="s">
        <v>24</v>
      </c>
      <c r="F3063" s="2">
        <v>9.4399999999999998E-2</v>
      </c>
      <c r="G3063" s="2" t="s">
        <v>25</v>
      </c>
      <c r="H3063" s="3">
        <v>42011</v>
      </c>
      <c r="I3063" s="2">
        <f t="shared" si="47"/>
        <v>1.0944</v>
      </c>
    </row>
    <row r="3064" spans="1:9">
      <c r="A3064" s="2" t="s">
        <v>528</v>
      </c>
      <c r="B3064" s="2">
        <v>8122201</v>
      </c>
      <c r="C3064" s="2">
        <v>6.9431399999999996</v>
      </c>
      <c r="D3064" s="2">
        <v>7.5984499999999997</v>
      </c>
      <c r="E3064" s="2" t="s">
        <v>24</v>
      </c>
      <c r="F3064" s="2">
        <v>9.4399999999999998E-2</v>
      </c>
      <c r="G3064" s="2" t="s">
        <v>25</v>
      </c>
      <c r="H3064" s="3">
        <v>42011</v>
      </c>
      <c r="I3064" s="2">
        <f t="shared" si="47"/>
        <v>1.0944</v>
      </c>
    </row>
    <row r="3065" spans="1:9">
      <c r="A3065" s="2" t="s">
        <v>529</v>
      </c>
      <c r="B3065" s="2">
        <v>8121101</v>
      </c>
      <c r="C3065" s="2">
        <v>6.8425099999999999</v>
      </c>
      <c r="D3065" s="2">
        <v>7.4883199999999999</v>
      </c>
      <c r="E3065" s="2" t="s">
        <v>24</v>
      </c>
      <c r="F3065" s="2">
        <v>9.4399999999999998E-2</v>
      </c>
      <c r="G3065" s="2" t="s">
        <v>25</v>
      </c>
      <c r="H3065" s="3">
        <v>42011</v>
      </c>
      <c r="I3065" s="2">
        <f t="shared" si="47"/>
        <v>1.0944</v>
      </c>
    </row>
    <row r="3066" spans="1:9">
      <c r="A3066" s="2" t="s">
        <v>530</v>
      </c>
      <c r="B3066" s="2">
        <v>59310057922</v>
      </c>
      <c r="C3066" s="2">
        <v>5.3771699999999996</v>
      </c>
      <c r="D3066" s="2">
        <v>5.6996399999999996</v>
      </c>
      <c r="E3066" s="2" t="s">
        <v>24</v>
      </c>
      <c r="F3066" s="2">
        <v>0.06</v>
      </c>
      <c r="G3066" s="2" t="s">
        <v>25</v>
      </c>
      <c r="H3066" s="3">
        <v>42011</v>
      </c>
      <c r="I3066" s="2">
        <f t="shared" si="47"/>
        <v>1.06</v>
      </c>
    </row>
    <row r="3067" spans="1:9">
      <c r="A3067" s="2" t="s">
        <v>531</v>
      </c>
      <c r="B3067" s="2">
        <v>69265066</v>
      </c>
      <c r="C3067" s="2">
        <v>3.2855500000000002</v>
      </c>
      <c r="D3067" s="2">
        <v>3.6798199999999999</v>
      </c>
      <c r="E3067" s="2" t="s">
        <v>24</v>
      </c>
      <c r="F3067" s="2">
        <v>0.12</v>
      </c>
      <c r="G3067" s="2" t="s">
        <v>25</v>
      </c>
      <c r="H3067" s="3">
        <v>42011</v>
      </c>
      <c r="I3067" s="2">
        <f t="shared" si="47"/>
        <v>1.1200000000000001</v>
      </c>
    </row>
    <row r="3068" spans="1:9">
      <c r="A3068" s="2" t="s">
        <v>532</v>
      </c>
      <c r="B3068" s="2">
        <v>69266066</v>
      </c>
      <c r="C3068" s="2">
        <v>5.8231900000000003</v>
      </c>
      <c r="D3068" s="2">
        <v>6.5219699999999996</v>
      </c>
      <c r="E3068" s="2" t="s">
        <v>24</v>
      </c>
      <c r="F3068" s="2">
        <v>0.12</v>
      </c>
      <c r="G3068" s="2" t="s">
        <v>25</v>
      </c>
      <c r="H3068" s="3">
        <v>42011</v>
      </c>
      <c r="I3068" s="2">
        <f t="shared" si="47"/>
        <v>1.1200000000000001</v>
      </c>
    </row>
    <row r="3069" spans="1:9">
      <c r="A3069" s="2" t="s">
        <v>1665</v>
      </c>
      <c r="B3069" s="2">
        <v>575620030</v>
      </c>
      <c r="C3069" s="2">
        <v>7.5957999999999997</v>
      </c>
      <c r="D3069" s="2">
        <v>8.0513999999999992</v>
      </c>
      <c r="E3069" s="2" t="s">
        <v>24</v>
      </c>
      <c r="F3069" s="2">
        <v>0.06</v>
      </c>
      <c r="G3069" s="2" t="s">
        <v>25</v>
      </c>
      <c r="H3069" s="3">
        <v>42011</v>
      </c>
      <c r="I3069" s="2">
        <f t="shared" si="47"/>
        <v>1.06</v>
      </c>
    </row>
    <row r="3070" spans="1:9">
      <c r="A3070" s="2" t="s">
        <v>533</v>
      </c>
      <c r="B3070" s="2">
        <v>32170801</v>
      </c>
      <c r="C3070" s="2">
        <v>2.5683500000000001</v>
      </c>
      <c r="D3070" s="2">
        <v>2.8226399999999998</v>
      </c>
      <c r="E3070" s="2" t="s">
        <v>24</v>
      </c>
      <c r="F3070" s="2">
        <v>9.9000000000000005E-2</v>
      </c>
      <c r="G3070" s="2" t="s">
        <v>25</v>
      </c>
      <c r="H3070" s="3">
        <v>42011</v>
      </c>
      <c r="I3070" s="2">
        <f t="shared" si="47"/>
        <v>1.099</v>
      </c>
    </row>
    <row r="3071" spans="1:9">
      <c r="A3071" s="2" t="s">
        <v>534</v>
      </c>
      <c r="B3071" s="2">
        <v>32171101</v>
      </c>
      <c r="C3071" s="2">
        <v>4.9618000000000002</v>
      </c>
      <c r="D3071" s="2">
        <v>5.4529199999999998</v>
      </c>
      <c r="E3071" s="2" t="s">
        <v>24</v>
      </c>
      <c r="F3071" s="2">
        <v>9.9000000000000005E-2</v>
      </c>
      <c r="G3071" s="2" t="s">
        <v>25</v>
      </c>
      <c r="H3071" s="3">
        <v>42011</v>
      </c>
      <c r="I3071" s="2">
        <f t="shared" si="47"/>
        <v>1.099</v>
      </c>
    </row>
    <row r="3072" spans="1:9">
      <c r="A3072" s="2" t="s">
        <v>535</v>
      </c>
      <c r="B3072" s="2">
        <v>8084401</v>
      </c>
      <c r="C3072" s="2">
        <v>7.4389099999999999</v>
      </c>
      <c r="D3072" s="2">
        <v>8.1084099999999992</v>
      </c>
      <c r="E3072" s="2" t="s">
        <v>24</v>
      </c>
      <c r="F3072" s="2">
        <v>0.09</v>
      </c>
      <c r="G3072" s="2" t="s">
        <v>25</v>
      </c>
      <c r="H3072" s="3">
        <v>42011</v>
      </c>
      <c r="I3072" s="2">
        <f t="shared" si="47"/>
        <v>1.0900000000000001</v>
      </c>
    </row>
    <row r="3073" spans="1:9">
      <c r="A3073" s="2" t="s">
        <v>536</v>
      </c>
      <c r="B3073" s="2">
        <v>8084381</v>
      </c>
      <c r="C3073" s="2">
        <v>7.4714200000000002</v>
      </c>
      <c r="D3073" s="2">
        <v>8.1439199999999996</v>
      </c>
      <c r="E3073" s="2" t="s">
        <v>24</v>
      </c>
      <c r="F3073" s="2">
        <v>0.09</v>
      </c>
      <c r="G3073" s="2" t="s">
        <v>25</v>
      </c>
      <c r="H3073" s="3">
        <v>42011</v>
      </c>
      <c r="I3073" s="2">
        <f t="shared" si="47"/>
        <v>1.0900000000000001</v>
      </c>
    </row>
    <row r="3074" spans="1:9">
      <c r="A3074" s="2" t="s">
        <v>537</v>
      </c>
      <c r="B3074" s="2">
        <v>8084181</v>
      </c>
      <c r="C3074" s="2">
        <v>7.4035900000000003</v>
      </c>
      <c r="D3074" s="2">
        <v>8.0699799999999993</v>
      </c>
      <c r="E3074" s="2" t="s">
        <v>24</v>
      </c>
      <c r="F3074" s="2">
        <v>0.09</v>
      </c>
      <c r="G3074" s="2" t="s">
        <v>25</v>
      </c>
      <c r="H3074" s="3">
        <v>42011</v>
      </c>
      <c r="I3074" s="2">
        <f t="shared" si="47"/>
        <v>1.0900000000000001</v>
      </c>
    </row>
    <row r="3075" spans="1:9">
      <c r="A3075" s="2" t="s">
        <v>1666</v>
      </c>
      <c r="B3075" s="2">
        <v>63459020101</v>
      </c>
      <c r="C3075" s="2">
        <v>35.853050000000003</v>
      </c>
      <c r="D3075" s="2">
        <v>37.661830000000002</v>
      </c>
      <c r="E3075" s="2" t="s">
        <v>24</v>
      </c>
      <c r="F3075" s="2">
        <v>5.04E-2</v>
      </c>
      <c r="G3075" s="2" t="s">
        <v>25</v>
      </c>
      <c r="H3075" s="3">
        <v>42011</v>
      </c>
      <c r="I3075" s="2">
        <f t="shared" ref="I3075:I3138" si="48">1+F3075</f>
        <v>1.0504</v>
      </c>
    </row>
    <row r="3076" spans="1:9">
      <c r="A3076" s="2" t="s">
        <v>542</v>
      </c>
      <c r="B3076" s="2">
        <v>59310021012</v>
      </c>
      <c r="C3076" s="2">
        <v>13.81222</v>
      </c>
      <c r="D3076" s="2">
        <v>15.179209999999999</v>
      </c>
      <c r="E3076" s="2" t="s">
        <v>24</v>
      </c>
      <c r="F3076" s="2">
        <v>9.9000000000000005E-2</v>
      </c>
      <c r="G3076" s="2" t="s">
        <v>25</v>
      </c>
      <c r="H3076" s="3">
        <v>42011</v>
      </c>
      <c r="I3076" s="2">
        <f t="shared" si="48"/>
        <v>1.099</v>
      </c>
    </row>
    <row r="3077" spans="1:9">
      <c r="A3077" s="2" t="s">
        <v>544</v>
      </c>
      <c r="B3077" s="2">
        <v>24478019010</v>
      </c>
      <c r="C3077" s="2">
        <v>2.9892500000000002</v>
      </c>
      <c r="D3077" s="2">
        <v>3.1387399999999999</v>
      </c>
      <c r="E3077" s="2" t="s">
        <v>24</v>
      </c>
      <c r="F3077" s="2">
        <v>0.05</v>
      </c>
      <c r="G3077" s="2" t="s">
        <v>25</v>
      </c>
      <c r="H3077" s="3">
        <v>42011</v>
      </c>
      <c r="I3077" s="2">
        <f t="shared" si="48"/>
        <v>1.05</v>
      </c>
    </row>
    <row r="3078" spans="1:9">
      <c r="A3078" s="2" t="s">
        <v>544</v>
      </c>
      <c r="B3078" s="2">
        <v>24478020020</v>
      </c>
      <c r="C3078" s="2">
        <v>1.5004500000000001</v>
      </c>
      <c r="D3078" s="2">
        <v>1.5754900000000001</v>
      </c>
      <c r="E3078" s="2" t="s">
        <v>24</v>
      </c>
      <c r="F3078" s="2">
        <v>0.05</v>
      </c>
      <c r="G3078" s="2" t="s">
        <v>25</v>
      </c>
      <c r="H3078" s="3">
        <v>42011</v>
      </c>
      <c r="I3078" s="2">
        <f t="shared" si="48"/>
        <v>1.05</v>
      </c>
    </row>
    <row r="3079" spans="1:9">
      <c r="A3079" s="2" t="s">
        <v>544</v>
      </c>
      <c r="B3079" s="2">
        <v>24478020525</v>
      </c>
      <c r="C3079" s="2">
        <v>1.19709</v>
      </c>
      <c r="D3079" s="2">
        <v>1.2569600000000001</v>
      </c>
      <c r="E3079" s="2" t="s">
        <v>24</v>
      </c>
      <c r="F3079" s="2">
        <v>0.05</v>
      </c>
      <c r="G3079" s="2" t="s">
        <v>25</v>
      </c>
      <c r="H3079" s="3">
        <v>42011</v>
      </c>
      <c r="I3079" s="2">
        <f t="shared" si="48"/>
        <v>1.05</v>
      </c>
    </row>
    <row r="3080" spans="1:9">
      <c r="A3080" s="2" t="s">
        <v>544</v>
      </c>
      <c r="B3080" s="2">
        <v>24478021030</v>
      </c>
      <c r="C3080" s="2">
        <v>0.98260999999999998</v>
      </c>
      <c r="D3080" s="2">
        <v>1.03176</v>
      </c>
      <c r="E3080" s="2" t="s">
        <v>24</v>
      </c>
      <c r="F3080" s="2">
        <v>0.05</v>
      </c>
      <c r="G3080" s="2" t="s">
        <v>25</v>
      </c>
      <c r="H3080" s="3">
        <v>42011</v>
      </c>
      <c r="I3080" s="2">
        <f t="shared" si="48"/>
        <v>1.05</v>
      </c>
    </row>
    <row r="3081" spans="1:9">
      <c r="A3081" s="2" t="s">
        <v>545</v>
      </c>
      <c r="B3081" s="2">
        <v>59310020212</v>
      </c>
      <c r="C3081" s="2">
        <v>14.479340000000001</v>
      </c>
      <c r="D3081" s="2">
        <v>15.491009999999999</v>
      </c>
      <c r="E3081" s="2" t="s">
        <v>24</v>
      </c>
      <c r="F3081" s="2">
        <v>6.9900000000000004E-2</v>
      </c>
      <c r="G3081" s="2" t="s">
        <v>25</v>
      </c>
      <c r="H3081" s="3">
        <v>42011</v>
      </c>
      <c r="I3081" s="2">
        <f t="shared" si="48"/>
        <v>1.0699000000000001</v>
      </c>
    </row>
    <row r="3082" spans="1:9">
      <c r="A3082" s="2" t="s">
        <v>546</v>
      </c>
      <c r="B3082" s="2">
        <v>59310020412</v>
      </c>
      <c r="C3082" s="2">
        <v>19.363050000000001</v>
      </c>
      <c r="D3082" s="2">
        <v>20.717310000000001</v>
      </c>
      <c r="E3082" s="2" t="s">
        <v>24</v>
      </c>
      <c r="F3082" s="2">
        <v>6.9900000000000004E-2</v>
      </c>
      <c r="G3082" s="2" t="s">
        <v>25</v>
      </c>
      <c r="H3082" s="3">
        <v>42011</v>
      </c>
      <c r="I3082" s="2">
        <f t="shared" si="48"/>
        <v>1.0699000000000001</v>
      </c>
    </row>
    <row r="3083" spans="1:9">
      <c r="A3083" s="2" t="s">
        <v>549</v>
      </c>
      <c r="B3083" s="2">
        <v>8104005</v>
      </c>
      <c r="C3083" s="2">
        <v>8.2942</v>
      </c>
      <c r="D3083" s="2">
        <v>9.3260000000000005</v>
      </c>
      <c r="E3083" s="2" t="s">
        <v>24</v>
      </c>
      <c r="F3083" s="2">
        <v>0.1244</v>
      </c>
      <c r="G3083" s="2" t="s">
        <v>25</v>
      </c>
      <c r="H3083" s="3">
        <v>42011</v>
      </c>
      <c r="I3083" s="2">
        <f t="shared" si="48"/>
        <v>1.1244000000000001</v>
      </c>
    </row>
    <row r="3084" spans="1:9">
      <c r="A3084" s="2" t="s">
        <v>550</v>
      </c>
      <c r="B3084" s="2">
        <v>8104105</v>
      </c>
      <c r="C3084" s="2">
        <v>16.390750000000001</v>
      </c>
      <c r="D3084" s="2">
        <v>18.429760000000002</v>
      </c>
      <c r="E3084" s="2" t="s">
        <v>24</v>
      </c>
      <c r="F3084" s="2">
        <v>0.1244</v>
      </c>
      <c r="G3084" s="2" t="s">
        <v>25</v>
      </c>
      <c r="H3084" s="3">
        <v>42011</v>
      </c>
      <c r="I3084" s="2">
        <f t="shared" si="48"/>
        <v>1.1244000000000001</v>
      </c>
    </row>
    <row r="3085" spans="1:9">
      <c r="A3085" s="2" t="s">
        <v>1667</v>
      </c>
      <c r="B3085" s="2">
        <v>8103004</v>
      </c>
      <c r="C3085" s="2">
        <v>16.34843</v>
      </c>
      <c r="D3085" s="2">
        <v>18.382180000000002</v>
      </c>
      <c r="E3085" s="2" t="s">
        <v>24</v>
      </c>
      <c r="F3085" s="2">
        <v>0.1244</v>
      </c>
      <c r="G3085" s="2" t="s">
        <v>25</v>
      </c>
      <c r="H3085" s="3">
        <v>42011</v>
      </c>
      <c r="I3085" s="2">
        <f t="shared" si="48"/>
        <v>1.1244000000000001</v>
      </c>
    </row>
    <row r="3086" spans="1:9">
      <c r="A3086" s="2" t="s">
        <v>551</v>
      </c>
      <c r="B3086" s="2">
        <v>8104205</v>
      </c>
      <c r="C3086" s="2">
        <v>32.685549999999999</v>
      </c>
      <c r="D3086" s="2">
        <v>36.751640000000002</v>
      </c>
      <c r="E3086" s="2" t="s">
        <v>24</v>
      </c>
      <c r="F3086" s="2">
        <v>0.1244</v>
      </c>
      <c r="G3086" s="2" t="s">
        <v>25</v>
      </c>
      <c r="H3086" s="3">
        <v>42011</v>
      </c>
      <c r="I3086" s="2">
        <f t="shared" si="48"/>
        <v>1.1244000000000001</v>
      </c>
    </row>
    <row r="3087" spans="1:9">
      <c r="A3087" s="2" t="s">
        <v>554</v>
      </c>
      <c r="B3087" s="2">
        <v>49233045</v>
      </c>
      <c r="C3087" s="2">
        <v>32.704389999999997</v>
      </c>
      <c r="D3087" s="2">
        <v>34.666330000000002</v>
      </c>
      <c r="E3087" s="2" t="s">
        <v>24</v>
      </c>
      <c r="F3087" s="2">
        <v>0.06</v>
      </c>
      <c r="G3087" s="2" t="s">
        <v>25</v>
      </c>
      <c r="H3087" s="3">
        <v>42011</v>
      </c>
      <c r="I3087" s="2">
        <f t="shared" si="48"/>
        <v>1.06</v>
      </c>
    </row>
    <row r="3088" spans="1:9">
      <c r="A3088" s="2" t="s">
        <v>555</v>
      </c>
      <c r="B3088" s="2">
        <v>49234005</v>
      </c>
      <c r="C3088" s="2">
        <v>32.788049999999998</v>
      </c>
      <c r="D3088" s="2">
        <v>34.755450000000003</v>
      </c>
      <c r="E3088" s="2" t="s">
        <v>24</v>
      </c>
      <c r="F3088" s="2">
        <v>0.06</v>
      </c>
      <c r="G3088" s="2" t="s">
        <v>25</v>
      </c>
      <c r="H3088" s="3">
        <v>42011</v>
      </c>
      <c r="I3088" s="2">
        <f t="shared" si="48"/>
        <v>1.06</v>
      </c>
    </row>
    <row r="3089" spans="1:9">
      <c r="A3089" s="2" t="s">
        <v>557</v>
      </c>
      <c r="B3089" s="2">
        <v>69419068</v>
      </c>
      <c r="C3089" s="2">
        <v>24.925039999999999</v>
      </c>
      <c r="D3089" s="2">
        <v>27.168289999999999</v>
      </c>
      <c r="E3089" s="2" t="s">
        <v>24</v>
      </c>
      <c r="F3089" s="2">
        <v>0.09</v>
      </c>
      <c r="G3089" s="2" t="s">
        <v>25</v>
      </c>
      <c r="H3089" s="3">
        <v>42011</v>
      </c>
      <c r="I3089" s="2">
        <f t="shared" si="48"/>
        <v>1.0900000000000001</v>
      </c>
    </row>
    <row r="3090" spans="1:9">
      <c r="A3090" s="2" t="s">
        <v>563</v>
      </c>
      <c r="B3090" s="2">
        <v>51285008787</v>
      </c>
      <c r="C3090" s="2">
        <v>2.8736299999999999</v>
      </c>
      <c r="D3090" s="2">
        <v>2.9885799999999998</v>
      </c>
      <c r="E3090" s="2" t="s">
        <v>24</v>
      </c>
      <c r="F3090" s="2">
        <v>0.04</v>
      </c>
      <c r="G3090" s="2" t="s">
        <v>25</v>
      </c>
      <c r="H3090" s="3">
        <v>42011</v>
      </c>
      <c r="I3090" s="2">
        <f t="shared" si="48"/>
        <v>1.04</v>
      </c>
    </row>
    <row r="3091" spans="1:9">
      <c r="A3091" s="2" t="s">
        <v>573</v>
      </c>
      <c r="B3091" s="2">
        <v>74345590</v>
      </c>
      <c r="C3091" s="2">
        <v>7.0504199999999999</v>
      </c>
      <c r="D3091" s="2">
        <v>7.7484099999999998</v>
      </c>
      <c r="E3091" s="2" t="s">
        <v>24</v>
      </c>
      <c r="F3091" s="2">
        <v>9.9000000000000005E-2</v>
      </c>
      <c r="G3091" s="2" t="s">
        <v>25</v>
      </c>
      <c r="H3091" s="3">
        <v>42011</v>
      </c>
      <c r="I3091" s="2">
        <f t="shared" si="48"/>
        <v>1.099</v>
      </c>
    </row>
    <row r="3092" spans="1:9">
      <c r="A3092" s="2" t="s">
        <v>574</v>
      </c>
      <c r="B3092" s="2">
        <v>74345790</v>
      </c>
      <c r="C3092" s="2">
        <v>6.9946999999999999</v>
      </c>
      <c r="D3092" s="2">
        <v>7.6871700000000001</v>
      </c>
      <c r="E3092" s="2" t="s">
        <v>24</v>
      </c>
      <c r="F3092" s="2">
        <v>9.9000000000000005E-2</v>
      </c>
      <c r="G3092" s="2" t="s">
        <v>25</v>
      </c>
      <c r="H3092" s="3">
        <v>42011</v>
      </c>
      <c r="I3092" s="2">
        <f t="shared" si="48"/>
        <v>1.099</v>
      </c>
    </row>
    <row r="3093" spans="1:9">
      <c r="A3093" s="2" t="s">
        <v>575</v>
      </c>
      <c r="B3093" s="2">
        <v>74331290</v>
      </c>
      <c r="C3093" s="2">
        <v>3.9494500000000001</v>
      </c>
      <c r="D3093" s="2">
        <v>4.34049</v>
      </c>
      <c r="E3093" s="2" t="s">
        <v>24</v>
      </c>
      <c r="F3093" s="2">
        <v>9.9000000000000005E-2</v>
      </c>
      <c r="G3093" s="2" t="s">
        <v>25</v>
      </c>
      <c r="H3093" s="3">
        <v>42011</v>
      </c>
      <c r="I3093" s="2">
        <f t="shared" si="48"/>
        <v>1.099</v>
      </c>
    </row>
    <row r="3094" spans="1:9">
      <c r="A3094" s="2" t="s">
        <v>576</v>
      </c>
      <c r="B3094" s="2">
        <v>74345990</v>
      </c>
      <c r="C3094" s="2">
        <v>3.9537300000000002</v>
      </c>
      <c r="D3094" s="2">
        <v>4.3451899999999997</v>
      </c>
      <c r="E3094" s="2" t="s">
        <v>24</v>
      </c>
      <c r="F3094" s="2">
        <v>9.9000000000000005E-2</v>
      </c>
      <c r="G3094" s="2" t="s">
        <v>25</v>
      </c>
      <c r="H3094" s="3">
        <v>42011</v>
      </c>
      <c r="I3094" s="2">
        <f t="shared" si="48"/>
        <v>1.099</v>
      </c>
    </row>
    <row r="3095" spans="1:9">
      <c r="A3095" s="2" t="s">
        <v>577</v>
      </c>
      <c r="B3095" s="2">
        <v>74331590</v>
      </c>
      <c r="C3095" s="2">
        <v>5.6682199999999998</v>
      </c>
      <c r="D3095" s="2">
        <v>6.22926</v>
      </c>
      <c r="E3095" s="2" t="s">
        <v>24</v>
      </c>
      <c r="F3095" s="2">
        <v>9.9000000000000005E-2</v>
      </c>
      <c r="G3095" s="2" t="s">
        <v>25</v>
      </c>
      <c r="H3095" s="3">
        <v>42011</v>
      </c>
      <c r="I3095" s="2">
        <f t="shared" si="48"/>
        <v>1.099</v>
      </c>
    </row>
    <row r="3096" spans="1:9">
      <c r="A3096" s="2" t="s">
        <v>578</v>
      </c>
      <c r="B3096" s="2">
        <v>60793013601</v>
      </c>
      <c r="C3096" s="2">
        <v>5.3422799999999997</v>
      </c>
      <c r="D3096" s="2">
        <v>5.7697200000000004</v>
      </c>
      <c r="E3096" s="2" t="s">
        <v>24</v>
      </c>
      <c r="F3096" s="2">
        <v>0.08</v>
      </c>
      <c r="G3096" s="2" t="s">
        <v>25</v>
      </c>
      <c r="H3096" s="3">
        <v>42011</v>
      </c>
      <c r="I3096" s="2">
        <f t="shared" si="48"/>
        <v>1.08</v>
      </c>
    </row>
    <row r="3097" spans="1:9">
      <c r="A3097" s="2" t="s">
        <v>580</v>
      </c>
      <c r="B3097" s="2">
        <v>9001103</v>
      </c>
      <c r="C3097" s="2">
        <v>6.4755000000000003</v>
      </c>
      <c r="D3097" s="2">
        <v>7.1249200000000004</v>
      </c>
      <c r="E3097" s="2" t="s">
        <v>24</v>
      </c>
      <c r="F3097" s="2">
        <v>0.1003</v>
      </c>
      <c r="G3097" s="2" t="s">
        <v>25</v>
      </c>
      <c r="H3097" s="3">
        <v>42011</v>
      </c>
      <c r="I3097" s="2">
        <f t="shared" si="48"/>
        <v>1.1003000000000001</v>
      </c>
    </row>
    <row r="3098" spans="1:9">
      <c r="A3098" s="2" t="s">
        <v>580</v>
      </c>
      <c r="B3098" s="2">
        <v>9082501</v>
      </c>
      <c r="C3098" s="2">
        <v>5.0490899999999996</v>
      </c>
      <c r="D3098" s="2">
        <v>5.2991200000000003</v>
      </c>
      <c r="E3098" s="2" t="s">
        <v>24</v>
      </c>
      <c r="F3098" s="2">
        <v>4.9500000000000002E-2</v>
      </c>
      <c r="G3098" s="2" t="s">
        <v>25</v>
      </c>
      <c r="H3098" s="3">
        <v>42011</v>
      </c>
      <c r="I3098" s="2">
        <f t="shared" si="48"/>
        <v>1.0495000000000001</v>
      </c>
    </row>
    <row r="3099" spans="1:9">
      <c r="A3099" s="2" t="s">
        <v>581</v>
      </c>
      <c r="B3099" s="2">
        <v>9004722</v>
      </c>
      <c r="C3099" s="2">
        <v>5.2349399999999999</v>
      </c>
      <c r="D3099" s="2">
        <v>5.4965299999999999</v>
      </c>
      <c r="E3099" s="2" t="s">
        <v>24</v>
      </c>
      <c r="F3099" s="2">
        <v>0.05</v>
      </c>
      <c r="G3099" s="2" t="s">
        <v>25</v>
      </c>
      <c r="H3099" s="3">
        <v>42011</v>
      </c>
      <c r="I3099" s="2">
        <f t="shared" si="48"/>
        <v>1.05</v>
      </c>
    </row>
    <row r="3100" spans="1:9">
      <c r="A3100" s="2" t="s">
        <v>582</v>
      </c>
      <c r="B3100" s="2">
        <v>9003928</v>
      </c>
      <c r="C3100" s="2">
        <v>2.35528</v>
      </c>
      <c r="D3100" s="2">
        <v>2.47316</v>
      </c>
      <c r="E3100" s="2" t="s">
        <v>24</v>
      </c>
      <c r="F3100" s="2">
        <v>0.05</v>
      </c>
      <c r="G3100" s="2" t="s">
        <v>25</v>
      </c>
      <c r="H3100" s="3">
        <v>42011</v>
      </c>
      <c r="I3100" s="2">
        <f t="shared" si="48"/>
        <v>1.05</v>
      </c>
    </row>
    <row r="3101" spans="1:9">
      <c r="A3101" s="2" t="s">
        <v>583</v>
      </c>
      <c r="B3101" s="2">
        <v>60793014601</v>
      </c>
      <c r="C3101" s="2">
        <v>5.7855699999999999</v>
      </c>
      <c r="D3101" s="2">
        <v>6.2484099999999998</v>
      </c>
      <c r="E3101" s="2" t="s">
        <v>24</v>
      </c>
      <c r="F3101" s="2">
        <v>0.08</v>
      </c>
      <c r="G3101" s="2" t="s">
        <v>25</v>
      </c>
      <c r="H3101" s="3">
        <v>42011</v>
      </c>
      <c r="I3101" s="2">
        <f t="shared" si="48"/>
        <v>1.08</v>
      </c>
    </row>
    <row r="3102" spans="1:9">
      <c r="A3102" s="2" t="s">
        <v>586</v>
      </c>
      <c r="B3102" s="2">
        <v>69055038</v>
      </c>
      <c r="C3102" s="2">
        <v>118.55934999999999</v>
      </c>
      <c r="D3102" s="2">
        <v>126.85850000000001</v>
      </c>
      <c r="E3102" s="2" t="s">
        <v>24</v>
      </c>
      <c r="F3102" s="2">
        <v>7.0000000000000007E-2</v>
      </c>
      <c r="G3102" s="2" t="s">
        <v>25</v>
      </c>
      <c r="H3102" s="3">
        <v>42011</v>
      </c>
      <c r="I3102" s="2">
        <f t="shared" si="48"/>
        <v>1.07</v>
      </c>
    </row>
    <row r="3103" spans="1:9">
      <c r="A3103" s="2" t="s">
        <v>587</v>
      </c>
      <c r="B3103" s="2">
        <v>69077038</v>
      </c>
      <c r="C3103" s="2">
        <v>239.38498999999999</v>
      </c>
      <c r="D3103" s="2">
        <v>256.14193999999998</v>
      </c>
      <c r="E3103" s="2" t="s">
        <v>24</v>
      </c>
      <c r="F3103" s="2">
        <v>7.0000000000000007E-2</v>
      </c>
      <c r="G3103" s="2" t="s">
        <v>25</v>
      </c>
      <c r="H3103" s="3">
        <v>42011</v>
      </c>
      <c r="I3103" s="2">
        <f t="shared" si="48"/>
        <v>1.07</v>
      </c>
    </row>
    <row r="3104" spans="1:9">
      <c r="A3104" s="2" t="s">
        <v>592</v>
      </c>
      <c r="B3104" s="2">
        <v>74662411</v>
      </c>
      <c r="C3104" s="2">
        <v>0.89649999999999996</v>
      </c>
      <c r="D3104" s="2">
        <v>0.93862999999999996</v>
      </c>
      <c r="E3104" s="2" t="s">
        <v>24</v>
      </c>
      <c r="F3104" s="2">
        <v>4.7E-2</v>
      </c>
      <c r="G3104" s="2" t="s">
        <v>25</v>
      </c>
      <c r="H3104" s="3">
        <v>42011</v>
      </c>
      <c r="I3104" s="2">
        <f t="shared" si="48"/>
        <v>1.0469999999999999</v>
      </c>
    </row>
    <row r="3105" spans="1:9">
      <c r="A3105" s="2" t="s">
        <v>593</v>
      </c>
      <c r="B3105" s="2">
        <v>74929619</v>
      </c>
      <c r="C3105" s="2">
        <v>0.91881999999999997</v>
      </c>
      <c r="D3105" s="2">
        <v>0.95476000000000005</v>
      </c>
      <c r="E3105" s="2" t="s">
        <v>24</v>
      </c>
      <c r="F3105" s="2">
        <v>3.9100000000000003E-2</v>
      </c>
      <c r="G3105" s="2" t="s">
        <v>25</v>
      </c>
      <c r="H3105" s="3">
        <v>42011</v>
      </c>
      <c r="I3105" s="2">
        <f t="shared" si="48"/>
        <v>1.0390999999999999</v>
      </c>
    </row>
    <row r="3106" spans="1:9">
      <c r="A3106" s="2" t="s">
        <v>594</v>
      </c>
      <c r="B3106" s="2">
        <v>74706811</v>
      </c>
      <c r="C3106" s="2">
        <v>0.9274</v>
      </c>
      <c r="D3106" s="2">
        <v>0.96457000000000004</v>
      </c>
      <c r="E3106" s="2" t="s">
        <v>24</v>
      </c>
      <c r="F3106" s="2">
        <v>4.0099999999999997E-2</v>
      </c>
      <c r="G3106" s="2" t="s">
        <v>25</v>
      </c>
      <c r="H3106" s="3">
        <v>42011</v>
      </c>
      <c r="I3106" s="2">
        <f t="shared" si="48"/>
        <v>1.0401</v>
      </c>
    </row>
    <row r="3107" spans="1:9">
      <c r="A3107" s="2" t="s">
        <v>595</v>
      </c>
      <c r="B3107" s="2">
        <v>74372790</v>
      </c>
      <c r="C3107" s="2">
        <v>0.94433999999999996</v>
      </c>
      <c r="D3107" s="2">
        <v>0.98209000000000002</v>
      </c>
      <c r="E3107" s="2" t="s">
        <v>24</v>
      </c>
      <c r="F3107" s="2">
        <v>0.04</v>
      </c>
      <c r="G3107" s="2" t="s">
        <v>25</v>
      </c>
      <c r="H3107" s="3">
        <v>42011</v>
      </c>
      <c r="I3107" s="2">
        <f t="shared" si="48"/>
        <v>1.04</v>
      </c>
    </row>
    <row r="3108" spans="1:9">
      <c r="A3108" s="2" t="s">
        <v>596</v>
      </c>
      <c r="B3108" s="2">
        <v>74706911</v>
      </c>
      <c r="C3108" s="2">
        <v>0.95342000000000005</v>
      </c>
      <c r="D3108" s="2">
        <v>0.99168999999999996</v>
      </c>
      <c r="E3108" s="2" t="s">
        <v>24</v>
      </c>
      <c r="F3108" s="2">
        <v>4.0099999999999997E-2</v>
      </c>
      <c r="G3108" s="2" t="s">
        <v>25</v>
      </c>
      <c r="H3108" s="3">
        <v>42011</v>
      </c>
      <c r="I3108" s="2">
        <f t="shared" si="48"/>
        <v>1.0401</v>
      </c>
    </row>
    <row r="3109" spans="1:9">
      <c r="A3109" s="2" t="s">
        <v>597</v>
      </c>
      <c r="B3109" s="2">
        <v>74707019</v>
      </c>
      <c r="C3109" s="2">
        <v>1.0658300000000001</v>
      </c>
      <c r="D3109" s="2">
        <v>1.0860399999999999</v>
      </c>
      <c r="E3109" s="2" t="s">
        <v>24</v>
      </c>
      <c r="F3109" s="2">
        <v>1.9E-2</v>
      </c>
      <c r="G3109" s="2" t="s">
        <v>25</v>
      </c>
      <c r="H3109" s="3">
        <v>42011</v>
      </c>
      <c r="I3109" s="2">
        <f t="shared" si="48"/>
        <v>1.0189999999999999</v>
      </c>
    </row>
    <row r="3110" spans="1:9">
      <c r="A3110" s="2" t="s">
        <v>598</v>
      </c>
      <c r="B3110" s="2">
        <v>74714811</v>
      </c>
      <c r="C3110" s="2">
        <v>1.0675600000000001</v>
      </c>
      <c r="D3110" s="2">
        <v>1.08789</v>
      </c>
      <c r="E3110" s="2" t="s">
        <v>24</v>
      </c>
      <c r="F3110" s="2">
        <v>1.9E-2</v>
      </c>
      <c r="G3110" s="2" t="s">
        <v>25</v>
      </c>
      <c r="H3110" s="3">
        <v>42011</v>
      </c>
      <c r="I3110" s="2">
        <f t="shared" si="48"/>
        <v>1.0189999999999999</v>
      </c>
    </row>
    <row r="3111" spans="1:9">
      <c r="A3111" s="2" t="s">
        <v>599</v>
      </c>
      <c r="B3111" s="2">
        <v>74434119</v>
      </c>
      <c r="C3111" s="2">
        <v>0.83586000000000005</v>
      </c>
      <c r="D3111" s="2">
        <v>0.89690000000000003</v>
      </c>
      <c r="E3111" s="2" t="s">
        <v>24</v>
      </c>
      <c r="F3111" s="2">
        <v>7.2999999999999995E-2</v>
      </c>
      <c r="G3111" s="2" t="s">
        <v>25</v>
      </c>
      <c r="H3111" s="3">
        <v>42011</v>
      </c>
      <c r="I3111" s="2">
        <f t="shared" si="48"/>
        <v>1.073</v>
      </c>
    </row>
    <row r="3112" spans="1:9">
      <c r="A3112" s="2" t="s">
        <v>600</v>
      </c>
      <c r="B3112" s="2">
        <v>74455211</v>
      </c>
      <c r="C3112" s="2">
        <v>0.85443000000000002</v>
      </c>
      <c r="D3112" s="2">
        <v>0.91171000000000002</v>
      </c>
      <c r="E3112" s="2" t="s">
        <v>24</v>
      </c>
      <c r="F3112" s="2">
        <v>6.7000000000000004E-2</v>
      </c>
      <c r="G3112" s="2" t="s">
        <v>25</v>
      </c>
      <c r="H3112" s="3">
        <v>42011</v>
      </c>
      <c r="I3112" s="2">
        <f t="shared" si="48"/>
        <v>1.0669999999999999</v>
      </c>
    </row>
    <row r="3113" spans="1:9">
      <c r="A3113" s="2" t="s">
        <v>601</v>
      </c>
      <c r="B3113" s="2">
        <v>74518211</v>
      </c>
      <c r="C3113" s="2">
        <v>0.88368000000000002</v>
      </c>
      <c r="D3113" s="2">
        <v>0.92613000000000001</v>
      </c>
      <c r="E3113" s="2" t="s">
        <v>24</v>
      </c>
      <c r="F3113" s="2">
        <v>4.8000000000000001E-2</v>
      </c>
      <c r="G3113" s="2" t="s">
        <v>25</v>
      </c>
      <c r="H3113" s="3">
        <v>42011</v>
      </c>
      <c r="I3113" s="2">
        <f t="shared" si="48"/>
        <v>1.048</v>
      </c>
    </row>
    <row r="3114" spans="1:9">
      <c r="A3114" s="2" t="s">
        <v>602</v>
      </c>
      <c r="B3114" s="2">
        <v>74659419</v>
      </c>
      <c r="C3114" s="2">
        <v>0.89068999999999998</v>
      </c>
      <c r="D3114" s="2">
        <v>0.93262</v>
      </c>
      <c r="E3114" s="2" t="s">
        <v>24</v>
      </c>
      <c r="F3114" s="2">
        <v>4.7100000000000003E-2</v>
      </c>
      <c r="G3114" s="2" t="s">
        <v>25</v>
      </c>
      <c r="H3114" s="3">
        <v>42011</v>
      </c>
      <c r="I3114" s="2">
        <f t="shared" si="48"/>
        <v>1.0470999999999999</v>
      </c>
    </row>
    <row r="3115" spans="1:9">
      <c r="A3115" s="2" t="s">
        <v>1440</v>
      </c>
      <c r="B3115" s="2">
        <v>74328713</v>
      </c>
      <c r="C3115" s="2">
        <v>4.2872399999999997</v>
      </c>
      <c r="D3115" s="2">
        <v>4.7117199999999997</v>
      </c>
      <c r="E3115" s="2" t="s">
        <v>24</v>
      </c>
      <c r="F3115" s="2">
        <v>9.9000000000000005E-2</v>
      </c>
      <c r="G3115" s="2" t="s">
        <v>25</v>
      </c>
      <c r="H3115" s="3">
        <v>42011</v>
      </c>
      <c r="I3115" s="2">
        <f t="shared" si="48"/>
        <v>1.099</v>
      </c>
    </row>
    <row r="3116" spans="1:9">
      <c r="A3116" s="2" t="s">
        <v>604</v>
      </c>
      <c r="B3116" s="2">
        <v>74328913</v>
      </c>
      <c r="C3116" s="2">
        <v>4.29284</v>
      </c>
      <c r="D3116" s="2">
        <v>4.7178800000000001</v>
      </c>
      <c r="E3116" s="2" t="s">
        <v>24</v>
      </c>
      <c r="F3116" s="2">
        <v>9.9000000000000005E-2</v>
      </c>
      <c r="G3116" s="2" t="s">
        <v>25</v>
      </c>
      <c r="H3116" s="3">
        <v>42011</v>
      </c>
      <c r="I3116" s="2">
        <f t="shared" si="48"/>
        <v>1.099</v>
      </c>
    </row>
    <row r="3117" spans="1:9">
      <c r="A3117" s="2" t="s">
        <v>605</v>
      </c>
      <c r="B3117" s="2">
        <v>74329013</v>
      </c>
      <c r="C3117" s="2">
        <v>4.2825699999999998</v>
      </c>
      <c r="D3117" s="2">
        <v>4.7065799999999998</v>
      </c>
      <c r="E3117" s="2" t="s">
        <v>24</v>
      </c>
      <c r="F3117" s="2">
        <v>9.9000000000000005E-2</v>
      </c>
      <c r="G3117" s="2" t="s">
        <v>25</v>
      </c>
      <c r="H3117" s="3">
        <v>42011</v>
      </c>
      <c r="I3117" s="2">
        <f t="shared" si="48"/>
        <v>1.099</v>
      </c>
    </row>
    <row r="3118" spans="1:9">
      <c r="A3118" s="2" t="s">
        <v>610</v>
      </c>
      <c r="B3118" s="2">
        <v>69580043</v>
      </c>
      <c r="C3118" s="2">
        <v>4.7460000000000004</v>
      </c>
      <c r="D3118" s="2">
        <v>5.0308099999999998</v>
      </c>
      <c r="E3118" s="2" t="s">
        <v>24</v>
      </c>
      <c r="F3118" s="2">
        <v>0.06</v>
      </c>
      <c r="G3118" s="2" t="s">
        <v>25</v>
      </c>
      <c r="H3118" s="3">
        <v>42011</v>
      </c>
      <c r="I3118" s="2">
        <f t="shared" si="48"/>
        <v>1.06</v>
      </c>
    </row>
    <row r="3119" spans="1:9">
      <c r="A3119" s="2" t="s">
        <v>611</v>
      </c>
      <c r="B3119" s="2">
        <v>69581043</v>
      </c>
      <c r="C3119" s="2">
        <v>4.7374900000000002</v>
      </c>
      <c r="D3119" s="2">
        <v>5.0217900000000002</v>
      </c>
      <c r="E3119" s="2" t="s">
        <v>24</v>
      </c>
      <c r="F3119" s="2">
        <v>0.06</v>
      </c>
      <c r="G3119" s="2" t="s">
        <v>25</v>
      </c>
      <c r="H3119" s="3">
        <v>42011</v>
      </c>
      <c r="I3119" s="2">
        <f t="shared" si="48"/>
        <v>1.06</v>
      </c>
    </row>
    <row r="3120" spans="1:9">
      <c r="A3120" s="2" t="s">
        <v>612</v>
      </c>
      <c r="B3120" s="2">
        <v>69582043</v>
      </c>
      <c r="C3120" s="2">
        <v>4.7473099999999997</v>
      </c>
      <c r="D3120" s="2">
        <v>5.0321899999999999</v>
      </c>
      <c r="E3120" s="2" t="s">
        <v>24</v>
      </c>
      <c r="F3120" s="2">
        <v>0.06</v>
      </c>
      <c r="G3120" s="2" t="s">
        <v>25</v>
      </c>
      <c r="H3120" s="3">
        <v>42011</v>
      </c>
      <c r="I3120" s="2">
        <f t="shared" si="48"/>
        <v>1.06</v>
      </c>
    </row>
    <row r="3121" spans="1:9">
      <c r="A3121" s="2" t="s">
        <v>613</v>
      </c>
      <c r="B3121" s="2">
        <v>24090049584</v>
      </c>
      <c r="C3121" s="2">
        <v>2.8853</v>
      </c>
      <c r="D3121" s="2">
        <v>3.1709399999999999</v>
      </c>
      <c r="E3121" s="2" t="s">
        <v>24</v>
      </c>
      <c r="F3121" s="2">
        <v>9.9000000000000005E-2</v>
      </c>
      <c r="G3121" s="2" t="s">
        <v>25</v>
      </c>
      <c r="H3121" s="3">
        <v>42011</v>
      </c>
      <c r="I3121" s="2">
        <f t="shared" si="48"/>
        <v>1.099</v>
      </c>
    </row>
    <row r="3122" spans="1:9">
      <c r="A3122" s="2" t="s">
        <v>614</v>
      </c>
      <c r="B3122" s="2">
        <v>24090049684</v>
      </c>
      <c r="C3122" s="2">
        <v>2.9301499999999998</v>
      </c>
      <c r="D3122" s="2">
        <v>3.22024</v>
      </c>
      <c r="E3122" s="2" t="s">
        <v>24</v>
      </c>
      <c r="F3122" s="2">
        <v>9.9000000000000005E-2</v>
      </c>
      <c r="G3122" s="2" t="s">
        <v>25</v>
      </c>
      <c r="H3122" s="3">
        <v>42011</v>
      </c>
      <c r="I3122" s="2">
        <f t="shared" si="48"/>
        <v>1.099</v>
      </c>
    </row>
    <row r="3123" spans="1:9">
      <c r="A3123" s="2" t="s">
        <v>615</v>
      </c>
      <c r="B3123" s="2">
        <v>24090049784</v>
      </c>
      <c r="C3123" s="2">
        <v>2.89377</v>
      </c>
      <c r="D3123" s="2">
        <v>3.1802600000000001</v>
      </c>
      <c r="E3123" s="2" t="s">
        <v>24</v>
      </c>
      <c r="F3123" s="2">
        <v>9.9000000000000005E-2</v>
      </c>
      <c r="G3123" s="2" t="s">
        <v>25</v>
      </c>
      <c r="H3123" s="3">
        <v>42011</v>
      </c>
      <c r="I3123" s="2">
        <f t="shared" si="48"/>
        <v>1.099</v>
      </c>
    </row>
    <row r="3124" spans="1:9">
      <c r="A3124" s="2" t="s">
        <v>616</v>
      </c>
      <c r="B3124" s="2">
        <v>24090049084</v>
      </c>
      <c r="C3124" s="2">
        <v>2.90795</v>
      </c>
      <c r="D3124" s="2">
        <v>3.19584</v>
      </c>
      <c r="E3124" s="2" t="s">
        <v>24</v>
      </c>
      <c r="F3124" s="2">
        <v>9.9000000000000005E-2</v>
      </c>
      <c r="G3124" s="2" t="s">
        <v>25</v>
      </c>
      <c r="H3124" s="3">
        <v>42011</v>
      </c>
      <c r="I3124" s="2">
        <f t="shared" si="48"/>
        <v>1.099</v>
      </c>
    </row>
    <row r="3125" spans="1:9">
      <c r="A3125" s="2" t="s">
        <v>1268</v>
      </c>
      <c r="B3125" s="2">
        <v>24090049884</v>
      </c>
      <c r="C3125" s="2">
        <v>2.9426199999999998</v>
      </c>
      <c r="D3125" s="2">
        <v>3.23394</v>
      </c>
      <c r="E3125" s="2" t="s">
        <v>24</v>
      </c>
      <c r="F3125" s="2">
        <v>9.9000000000000005E-2</v>
      </c>
      <c r="G3125" s="2" t="s">
        <v>25</v>
      </c>
      <c r="H3125" s="3">
        <v>42011</v>
      </c>
      <c r="I3125" s="2">
        <f t="shared" si="48"/>
        <v>1.099</v>
      </c>
    </row>
    <row r="3126" spans="1:9">
      <c r="A3126" s="2" t="s">
        <v>617</v>
      </c>
      <c r="B3126" s="2">
        <v>24090049984</v>
      </c>
      <c r="C3126" s="2">
        <v>2.9377</v>
      </c>
      <c r="D3126" s="2">
        <v>3.2285300000000001</v>
      </c>
      <c r="E3126" s="2" t="s">
        <v>24</v>
      </c>
      <c r="F3126" s="2">
        <v>9.9000000000000005E-2</v>
      </c>
      <c r="G3126" s="2" t="s">
        <v>25</v>
      </c>
      <c r="H3126" s="3">
        <v>42011</v>
      </c>
      <c r="I3126" s="2">
        <f t="shared" si="48"/>
        <v>1.099</v>
      </c>
    </row>
    <row r="3127" spans="1:9">
      <c r="A3127" s="2" t="s">
        <v>618</v>
      </c>
      <c r="B3127" s="2">
        <v>24090049184</v>
      </c>
      <c r="C3127" s="2">
        <v>2.9298099999999998</v>
      </c>
      <c r="D3127" s="2">
        <v>3.2198600000000002</v>
      </c>
      <c r="E3127" s="2" t="s">
        <v>24</v>
      </c>
      <c r="F3127" s="2">
        <v>9.9000000000000005E-2</v>
      </c>
      <c r="G3127" s="2" t="s">
        <v>25</v>
      </c>
      <c r="H3127" s="3">
        <v>42011</v>
      </c>
      <c r="I3127" s="2">
        <f t="shared" si="48"/>
        <v>1.099</v>
      </c>
    </row>
    <row r="3128" spans="1:9">
      <c r="A3128" s="2" t="s">
        <v>619</v>
      </c>
      <c r="B3128" s="2">
        <v>24090049284</v>
      </c>
      <c r="C3128" s="2">
        <v>2.92089</v>
      </c>
      <c r="D3128" s="2">
        <v>3.2100599999999999</v>
      </c>
      <c r="E3128" s="2" t="s">
        <v>24</v>
      </c>
      <c r="F3128" s="2">
        <v>9.9000000000000005E-2</v>
      </c>
      <c r="G3128" s="2" t="s">
        <v>25</v>
      </c>
      <c r="H3128" s="3">
        <v>42011</v>
      </c>
      <c r="I3128" s="2">
        <f t="shared" si="48"/>
        <v>1.099</v>
      </c>
    </row>
    <row r="3129" spans="1:9">
      <c r="A3129" s="2" t="s">
        <v>620</v>
      </c>
      <c r="B3129" s="2">
        <v>24090049384</v>
      </c>
      <c r="C3129" s="2">
        <v>2.8862100000000002</v>
      </c>
      <c r="D3129" s="2">
        <v>3.1719499999999998</v>
      </c>
      <c r="E3129" s="2" t="s">
        <v>24</v>
      </c>
      <c r="F3129" s="2">
        <v>9.9000000000000005E-2</v>
      </c>
      <c r="G3129" s="2" t="s">
        <v>25</v>
      </c>
      <c r="H3129" s="3">
        <v>42011</v>
      </c>
      <c r="I3129" s="2">
        <f t="shared" si="48"/>
        <v>1.099</v>
      </c>
    </row>
    <row r="3130" spans="1:9">
      <c r="A3130" s="2" t="s">
        <v>621</v>
      </c>
      <c r="B3130" s="2">
        <v>24090049484</v>
      </c>
      <c r="C3130" s="2">
        <v>2.90544</v>
      </c>
      <c r="D3130" s="2">
        <v>3.1930800000000001</v>
      </c>
      <c r="E3130" s="2" t="s">
        <v>24</v>
      </c>
      <c r="F3130" s="2">
        <v>9.9000000000000005E-2</v>
      </c>
      <c r="G3130" s="2" t="s">
        <v>25</v>
      </c>
      <c r="H3130" s="3">
        <v>42011</v>
      </c>
      <c r="I3130" s="2">
        <f t="shared" si="48"/>
        <v>1.099</v>
      </c>
    </row>
    <row r="3131" spans="1:9">
      <c r="A3131" s="2" t="s">
        <v>622</v>
      </c>
      <c r="B3131" s="2">
        <v>69024230</v>
      </c>
      <c r="C3131" s="2">
        <v>6.2578500000000004</v>
      </c>
      <c r="D3131" s="2">
        <v>6.8484699999999998</v>
      </c>
      <c r="E3131" s="2" t="s">
        <v>24</v>
      </c>
      <c r="F3131" s="2">
        <v>9.4399999999999998E-2</v>
      </c>
      <c r="G3131" s="2" t="s">
        <v>25</v>
      </c>
      <c r="H3131" s="3">
        <v>42011</v>
      </c>
      <c r="I3131" s="2">
        <f t="shared" si="48"/>
        <v>1.0944</v>
      </c>
    </row>
    <row r="3132" spans="1:9">
      <c r="A3132" s="2" t="s">
        <v>623</v>
      </c>
      <c r="B3132" s="2">
        <v>69024430</v>
      </c>
      <c r="C3132" s="2">
        <v>6.2474600000000002</v>
      </c>
      <c r="D3132" s="2">
        <v>6.8370899999999999</v>
      </c>
      <c r="E3132" s="2" t="s">
        <v>24</v>
      </c>
      <c r="F3132" s="2">
        <v>9.4399999999999998E-2</v>
      </c>
      <c r="G3132" s="2" t="s">
        <v>25</v>
      </c>
      <c r="H3132" s="3">
        <v>42011</v>
      </c>
      <c r="I3132" s="2">
        <f t="shared" si="48"/>
        <v>1.0944</v>
      </c>
    </row>
    <row r="3133" spans="1:9">
      <c r="A3133" s="2" t="s">
        <v>624</v>
      </c>
      <c r="B3133" s="2">
        <v>74612390</v>
      </c>
      <c r="C3133" s="2">
        <v>6.4622700000000002</v>
      </c>
      <c r="D3133" s="2">
        <v>7.1018999999999997</v>
      </c>
      <c r="E3133" s="2" t="s">
        <v>24</v>
      </c>
      <c r="F3133" s="2">
        <v>9.9000000000000005E-2</v>
      </c>
      <c r="G3133" s="2" t="s">
        <v>25</v>
      </c>
      <c r="H3133" s="3">
        <v>42011</v>
      </c>
      <c r="I3133" s="2">
        <f t="shared" si="48"/>
        <v>1.099</v>
      </c>
    </row>
    <row r="3134" spans="1:9">
      <c r="A3134" s="2" t="s">
        <v>625</v>
      </c>
      <c r="B3134" s="2">
        <v>74612290</v>
      </c>
      <c r="C3134" s="2">
        <v>2.0033599999999998</v>
      </c>
      <c r="D3134" s="2">
        <v>2.2016900000000001</v>
      </c>
      <c r="E3134" s="2" t="s">
        <v>24</v>
      </c>
      <c r="F3134" s="2">
        <v>9.9000000000000005E-2</v>
      </c>
      <c r="G3134" s="2" t="s">
        <v>25</v>
      </c>
      <c r="H3134" s="3">
        <v>42011</v>
      </c>
      <c r="I3134" s="2">
        <f t="shared" si="48"/>
        <v>1.099</v>
      </c>
    </row>
    <row r="3135" spans="1:9">
      <c r="A3135" s="2" t="s">
        <v>626</v>
      </c>
      <c r="B3135" s="2">
        <v>74918990</v>
      </c>
      <c r="C3135" s="2">
        <v>6.2284300000000004</v>
      </c>
      <c r="D3135" s="2">
        <v>6.8451000000000004</v>
      </c>
      <c r="E3135" s="2" t="s">
        <v>24</v>
      </c>
      <c r="F3135" s="2">
        <v>9.9000000000000005E-2</v>
      </c>
      <c r="G3135" s="2" t="s">
        <v>25</v>
      </c>
      <c r="H3135" s="3">
        <v>42011</v>
      </c>
      <c r="I3135" s="2">
        <f t="shared" si="48"/>
        <v>1.099</v>
      </c>
    </row>
    <row r="3136" spans="1:9">
      <c r="A3136" s="2" t="s">
        <v>627</v>
      </c>
      <c r="B3136" s="2">
        <v>74964290</v>
      </c>
      <c r="C3136" s="2">
        <v>1.8900600000000001</v>
      </c>
      <c r="D3136" s="2">
        <v>2.0771899999999999</v>
      </c>
      <c r="E3136" s="2" t="s">
        <v>24</v>
      </c>
      <c r="F3136" s="2">
        <v>9.9000000000000005E-2</v>
      </c>
      <c r="G3136" s="2" t="s">
        <v>25</v>
      </c>
      <c r="H3136" s="3">
        <v>42011</v>
      </c>
      <c r="I3136" s="2">
        <f t="shared" si="48"/>
        <v>1.099</v>
      </c>
    </row>
    <row r="3137" spans="1:9">
      <c r="A3137" s="2" t="s">
        <v>632</v>
      </c>
      <c r="B3137" s="2">
        <v>69422030</v>
      </c>
      <c r="C3137" s="2">
        <v>30.420480000000001</v>
      </c>
      <c r="D3137" s="2">
        <v>33.292169999999999</v>
      </c>
      <c r="E3137" s="2" t="s">
        <v>24</v>
      </c>
      <c r="F3137" s="2">
        <v>9.4399999999999998E-2</v>
      </c>
      <c r="G3137" s="2" t="s">
        <v>25</v>
      </c>
      <c r="H3137" s="3">
        <v>42011</v>
      </c>
      <c r="I3137" s="2">
        <f t="shared" si="48"/>
        <v>1.0944</v>
      </c>
    </row>
    <row r="3138" spans="1:9">
      <c r="A3138" s="2" t="s">
        <v>633</v>
      </c>
      <c r="B3138" s="2">
        <v>69420030</v>
      </c>
      <c r="C3138" s="2">
        <v>30.475180000000002</v>
      </c>
      <c r="D3138" s="2">
        <v>33.352040000000002</v>
      </c>
      <c r="E3138" s="2" t="s">
        <v>24</v>
      </c>
      <c r="F3138" s="2">
        <v>9.4399999999999998E-2</v>
      </c>
      <c r="G3138" s="2" t="s">
        <v>25</v>
      </c>
      <c r="H3138" s="3">
        <v>42011</v>
      </c>
      <c r="I3138" s="2">
        <f t="shared" si="48"/>
        <v>1.0944</v>
      </c>
    </row>
    <row r="3139" spans="1:9">
      <c r="A3139" s="2" t="s">
        <v>634</v>
      </c>
      <c r="B3139" s="2">
        <v>69421030</v>
      </c>
      <c r="C3139" s="2">
        <v>30.26989</v>
      </c>
      <c r="D3139" s="2">
        <v>33.127369999999999</v>
      </c>
      <c r="E3139" s="2" t="s">
        <v>24</v>
      </c>
      <c r="F3139" s="2">
        <v>9.4399999999999998E-2</v>
      </c>
      <c r="G3139" s="2" t="s">
        <v>25</v>
      </c>
      <c r="H3139" s="3">
        <v>42011</v>
      </c>
      <c r="I3139" s="2">
        <f t="shared" ref="I3139:I3202" si="49">1+F3139</f>
        <v>1.0944</v>
      </c>
    </row>
    <row r="3140" spans="1:9">
      <c r="A3140" s="2" t="s">
        <v>653</v>
      </c>
      <c r="B3140" s="2">
        <v>13830301</v>
      </c>
      <c r="C3140" s="2">
        <v>45.533110000000001</v>
      </c>
      <c r="D3140" s="2">
        <v>49.63064</v>
      </c>
      <c r="E3140" s="2" t="s">
        <v>24</v>
      </c>
      <c r="F3140" s="2">
        <v>0.09</v>
      </c>
      <c r="G3140" s="2" t="s">
        <v>25</v>
      </c>
      <c r="H3140" s="3">
        <v>42011</v>
      </c>
      <c r="I3140" s="2">
        <f t="shared" si="49"/>
        <v>1.0900000000000001</v>
      </c>
    </row>
    <row r="3141" spans="1:9">
      <c r="A3141" s="2" t="s">
        <v>653</v>
      </c>
      <c r="B3141" s="2">
        <v>13830304</v>
      </c>
      <c r="C3141" s="2">
        <v>46.136069999999997</v>
      </c>
      <c r="D3141" s="2">
        <v>50.289239999999999</v>
      </c>
      <c r="E3141" s="2" t="s">
        <v>24</v>
      </c>
      <c r="F3141" s="2">
        <v>0.09</v>
      </c>
      <c r="G3141" s="2" t="s">
        <v>25</v>
      </c>
      <c r="H3141" s="3">
        <v>42011</v>
      </c>
      <c r="I3141" s="2">
        <f t="shared" si="49"/>
        <v>1.0900000000000001</v>
      </c>
    </row>
    <row r="3142" spans="1:9">
      <c r="A3142" s="2" t="s">
        <v>654</v>
      </c>
      <c r="B3142" s="2">
        <v>9002901</v>
      </c>
      <c r="C3142" s="2">
        <v>1.9359500000000001</v>
      </c>
      <c r="D3142" s="2">
        <v>2.0908099999999998</v>
      </c>
      <c r="E3142" s="2" t="s">
        <v>24</v>
      </c>
      <c r="F3142" s="2">
        <v>0.08</v>
      </c>
      <c r="G3142" s="2" t="s">
        <v>25</v>
      </c>
      <c r="H3142" s="3">
        <v>42011</v>
      </c>
      <c r="I3142" s="2">
        <f t="shared" si="49"/>
        <v>1.08</v>
      </c>
    </row>
    <row r="3143" spans="1:9">
      <c r="A3143" s="2" t="s">
        <v>655</v>
      </c>
      <c r="B3143" s="2">
        <v>9005501</v>
      </c>
      <c r="C3143" s="2">
        <v>2.4172600000000002</v>
      </c>
      <c r="D3143" s="2">
        <v>2.6106600000000002</v>
      </c>
      <c r="E3143" s="2" t="s">
        <v>24</v>
      </c>
      <c r="F3143" s="2">
        <v>0.08</v>
      </c>
      <c r="G3143" s="2" t="s">
        <v>25</v>
      </c>
      <c r="H3143" s="3">
        <v>42011</v>
      </c>
      <c r="I3143" s="2">
        <f t="shared" si="49"/>
        <v>1.08</v>
      </c>
    </row>
    <row r="3144" spans="1:9">
      <c r="A3144" s="2" t="s">
        <v>656</v>
      </c>
      <c r="B3144" s="2">
        <v>9009001</v>
      </c>
      <c r="C3144" s="2">
        <v>3.2006299999999999</v>
      </c>
      <c r="D3144" s="2">
        <v>3.45668</v>
      </c>
      <c r="E3144" s="2" t="s">
        <v>24</v>
      </c>
      <c r="F3144" s="2">
        <v>0.08</v>
      </c>
      <c r="G3144" s="2" t="s">
        <v>25</v>
      </c>
      <c r="H3144" s="3">
        <v>42011</v>
      </c>
      <c r="I3144" s="2">
        <f t="shared" si="49"/>
        <v>1.08</v>
      </c>
    </row>
    <row r="3145" spans="1:9">
      <c r="A3145" s="2" t="s">
        <v>1173</v>
      </c>
      <c r="B3145" s="2">
        <v>9009401</v>
      </c>
      <c r="C3145" s="2">
        <v>5.4926700000000004</v>
      </c>
      <c r="D3145" s="2">
        <v>5.9320199999999996</v>
      </c>
      <c r="E3145" s="2" t="s">
        <v>24</v>
      </c>
      <c r="F3145" s="2">
        <v>0.08</v>
      </c>
      <c r="G3145" s="2" t="s">
        <v>25</v>
      </c>
      <c r="H3145" s="3">
        <v>42011</v>
      </c>
      <c r="I3145" s="2">
        <f t="shared" si="49"/>
        <v>1.08</v>
      </c>
    </row>
    <row r="3146" spans="1:9">
      <c r="A3146" s="2" t="s">
        <v>1668</v>
      </c>
      <c r="B3146" s="2">
        <v>9005907</v>
      </c>
      <c r="C3146" s="2">
        <v>4.84077</v>
      </c>
      <c r="D3146" s="2">
        <v>5.2280300000000004</v>
      </c>
      <c r="E3146" s="2" t="s">
        <v>24</v>
      </c>
      <c r="F3146" s="2">
        <v>0.08</v>
      </c>
      <c r="G3146" s="2" t="s">
        <v>25</v>
      </c>
      <c r="H3146" s="3">
        <v>42011</v>
      </c>
      <c r="I3146" s="2">
        <f t="shared" si="49"/>
        <v>1.08</v>
      </c>
    </row>
    <row r="3147" spans="1:9">
      <c r="A3147" s="2" t="s">
        <v>657</v>
      </c>
      <c r="B3147" s="2">
        <v>69100101</v>
      </c>
      <c r="C3147" s="2">
        <v>38.039299999999997</v>
      </c>
      <c r="D3147" s="2">
        <v>40.664020000000001</v>
      </c>
      <c r="E3147" s="2" t="s">
        <v>24</v>
      </c>
      <c r="F3147" s="2">
        <v>6.9000000000000006E-2</v>
      </c>
      <c r="G3147" s="2" t="s">
        <v>25</v>
      </c>
      <c r="H3147" s="3">
        <v>42011</v>
      </c>
      <c r="I3147" s="2">
        <f t="shared" si="49"/>
        <v>1.069</v>
      </c>
    </row>
    <row r="3148" spans="1:9">
      <c r="A3148" s="2" t="s">
        <v>659</v>
      </c>
      <c r="B3148" s="2">
        <v>71023724</v>
      </c>
      <c r="C3148" s="2">
        <v>2.1187</v>
      </c>
      <c r="D3148" s="2">
        <v>2.28823</v>
      </c>
      <c r="E3148" s="2" t="s">
        <v>24</v>
      </c>
      <c r="F3148" s="2">
        <v>0.08</v>
      </c>
      <c r="G3148" s="2" t="s">
        <v>25</v>
      </c>
      <c r="H3148" s="3">
        <v>42011</v>
      </c>
      <c r="I3148" s="2">
        <f t="shared" si="49"/>
        <v>1.08</v>
      </c>
    </row>
    <row r="3149" spans="1:9">
      <c r="A3149" s="2" t="s">
        <v>660</v>
      </c>
      <c r="B3149" s="2">
        <v>74431730</v>
      </c>
      <c r="C3149" s="2">
        <v>11.46576</v>
      </c>
      <c r="D3149" s="2">
        <v>12.60087</v>
      </c>
      <c r="E3149" s="2" t="s">
        <v>24</v>
      </c>
      <c r="F3149" s="2">
        <v>9.9000000000000005E-2</v>
      </c>
      <c r="G3149" s="2" t="s">
        <v>25</v>
      </c>
      <c r="H3149" s="3">
        <v>42011</v>
      </c>
      <c r="I3149" s="2">
        <f t="shared" si="49"/>
        <v>1.099</v>
      </c>
    </row>
    <row r="3150" spans="1:9">
      <c r="A3150" s="2" t="s">
        <v>661</v>
      </c>
      <c r="B3150" s="2">
        <v>74431430</v>
      </c>
      <c r="C3150" s="2">
        <v>22.314060000000001</v>
      </c>
      <c r="D3150" s="2">
        <v>24.5227</v>
      </c>
      <c r="E3150" s="2" t="s">
        <v>24</v>
      </c>
      <c r="F3150" s="2">
        <v>9.9000000000000005E-2</v>
      </c>
      <c r="G3150" s="2" t="s">
        <v>25</v>
      </c>
      <c r="H3150" s="3">
        <v>42011</v>
      </c>
      <c r="I3150" s="2">
        <f t="shared" si="49"/>
        <v>1.099</v>
      </c>
    </row>
    <row r="3151" spans="1:9">
      <c r="A3151" s="2" t="s">
        <v>663</v>
      </c>
      <c r="B3151" s="2">
        <v>69306030</v>
      </c>
      <c r="C3151" s="2">
        <v>13.64167</v>
      </c>
      <c r="D3151" s="2">
        <v>14.733000000000001</v>
      </c>
      <c r="E3151" s="2" t="s">
        <v>24</v>
      </c>
      <c r="F3151" s="2">
        <v>0.08</v>
      </c>
      <c r="G3151" s="2" t="s">
        <v>25</v>
      </c>
      <c r="H3151" s="3">
        <v>42011</v>
      </c>
      <c r="I3151" s="2">
        <f t="shared" si="49"/>
        <v>1.08</v>
      </c>
    </row>
    <row r="3152" spans="1:9">
      <c r="A3152" s="2" t="s">
        <v>664</v>
      </c>
      <c r="B3152" s="2">
        <v>69306075</v>
      </c>
      <c r="C3152" s="2">
        <v>13.64167</v>
      </c>
      <c r="D3152" s="2">
        <v>14.733000000000001</v>
      </c>
      <c r="E3152" s="2" t="s">
        <v>24</v>
      </c>
      <c r="F3152" s="2">
        <v>0.08</v>
      </c>
      <c r="G3152" s="2" t="s">
        <v>25</v>
      </c>
      <c r="H3152" s="3">
        <v>42011</v>
      </c>
      <c r="I3152" s="2">
        <f t="shared" si="49"/>
        <v>1.08</v>
      </c>
    </row>
    <row r="3153" spans="1:9">
      <c r="A3153" s="2" t="s">
        <v>665</v>
      </c>
      <c r="B3153" s="2">
        <v>49491030</v>
      </c>
      <c r="C3153" s="2">
        <v>5.5797400000000001</v>
      </c>
      <c r="D3153" s="2">
        <v>6.0261199999999997</v>
      </c>
      <c r="E3153" s="2" t="s">
        <v>24</v>
      </c>
      <c r="F3153" s="2">
        <v>0.08</v>
      </c>
      <c r="G3153" s="2" t="s">
        <v>25</v>
      </c>
      <c r="H3153" s="3">
        <v>42011</v>
      </c>
      <c r="I3153" s="2">
        <f t="shared" si="49"/>
        <v>1.08</v>
      </c>
    </row>
    <row r="3154" spans="1:9">
      <c r="A3154" s="2" t="s">
        <v>666</v>
      </c>
      <c r="B3154" s="2">
        <v>49496030</v>
      </c>
      <c r="C3154" s="2">
        <v>5.63896</v>
      </c>
      <c r="D3154" s="2">
        <v>6.0900699999999999</v>
      </c>
      <c r="E3154" s="2" t="s">
        <v>24</v>
      </c>
      <c r="F3154" s="2">
        <v>0.08</v>
      </c>
      <c r="G3154" s="2" t="s">
        <v>25</v>
      </c>
      <c r="H3154" s="3">
        <v>42011</v>
      </c>
      <c r="I3154" s="2">
        <f t="shared" si="49"/>
        <v>1.08</v>
      </c>
    </row>
    <row r="3155" spans="1:9">
      <c r="A3155" s="2" t="s">
        <v>667</v>
      </c>
      <c r="B3155" s="2">
        <v>49490030</v>
      </c>
      <c r="C3155" s="2">
        <v>5.6658099999999996</v>
      </c>
      <c r="D3155" s="2">
        <v>6.1190699999999998</v>
      </c>
      <c r="E3155" s="2" t="s">
        <v>24</v>
      </c>
      <c r="F3155" s="2">
        <v>0.08</v>
      </c>
      <c r="G3155" s="2" t="s">
        <v>25</v>
      </c>
      <c r="H3155" s="3">
        <v>42011</v>
      </c>
      <c r="I3155" s="2">
        <f t="shared" si="49"/>
        <v>1.08</v>
      </c>
    </row>
    <row r="3156" spans="1:9">
      <c r="A3156" s="2" t="s">
        <v>39</v>
      </c>
      <c r="B3156" s="2">
        <v>64896067151</v>
      </c>
      <c r="C3156" s="2">
        <v>64.462670000000003</v>
      </c>
      <c r="D3156" s="2">
        <v>70.264309999999995</v>
      </c>
      <c r="E3156" s="2" t="s">
        <v>24</v>
      </c>
      <c r="F3156" s="2">
        <v>0.09</v>
      </c>
      <c r="G3156" s="2" t="s">
        <v>25</v>
      </c>
      <c r="H3156" s="3">
        <v>42011</v>
      </c>
      <c r="I3156" s="2">
        <f t="shared" si="49"/>
        <v>1.0900000000000001</v>
      </c>
    </row>
    <row r="3157" spans="1:9">
      <c r="A3157" s="2" t="s">
        <v>40</v>
      </c>
      <c r="B3157" s="2">
        <v>64896068151</v>
      </c>
      <c r="C3157" s="2">
        <v>45.935980000000001</v>
      </c>
      <c r="D3157" s="2">
        <v>50.069760000000002</v>
      </c>
      <c r="E3157" s="2" t="s">
        <v>24</v>
      </c>
      <c r="F3157" s="2">
        <v>0.09</v>
      </c>
      <c r="G3157" s="2" t="s">
        <v>25</v>
      </c>
      <c r="H3157" s="3">
        <v>42011</v>
      </c>
      <c r="I3157" s="2">
        <f t="shared" si="49"/>
        <v>1.0900000000000001</v>
      </c>
    </row>
    <row r="3158" spans="1:9">
      <c r="A3158" s="2" t="s">
        <v>41</v>
      </c>
      <c r="B3158" s="2">
        <v>64896067250</v>
      </c>
      <c r="C3158" s="2">
        <v>67.325329999999994</v>
      </c>
      <c r="D3158" s="2">
        <v>73.383269999999996</v>
      </c>
      <c r="E3158" s="2" t="s">
        <v>24</v>
      </c>
      <c r="F3158" s="2">
        <v>0.09</v>
      </c>
      <c r="G3158" s="2" t="s">
        <v>25</v>
      </c>
      <c r="H3158" s="3">
        <v>42011</v>
      </c>
      <c r="I3158" s="2">
        <f t="shared" si="49"/>
        <v>1.0900000000000001</v>
      </c>
    </row>
    <row r="3159" spans="1:9">
      <c r="A3159" s="2" t="s">
        <v>42</v>
      </c>
      <c r="B3159" s="2">
        <v>64896069151</v>
      </c>
      <c r="C3159" s="2">
        <v>65.206040000000002</v>
      </c>
      <c r="D3159" s="2">
        <v>71.074579999999997</v>
      </c>
      <c r="E3159" s="2" t="s">
        <v>24</v>
      </c>
      <c r="F3159" s="2">
        <v>0.09</v>
      </c>
      <c r="G3159" s="2" t="s">
        <v>25</v>
      </c>
      <c r="H3159" s="3">
        <v>42011</v>
      </c>
      <c r="I3159" s="2">
        <f t="shared" si="49"/>
        <v>1.0900000000000001</v>
      </c>
    </row>
    <row r="3160" spans="1:9">
      <c r="A3160" s="2" t="s">
        <v>43</v>
      </c>
      <c r="B3160" s="2">
        <v>64896069250</v>
      </c>
      <c r="C3160" s="2">
        <v>67.797809999999998</v>
      </c>
      <c r="D3160" s="2">
        <v>73.898259999999993</v>
      </c>
      <c r="E3160" s="2" t="s">
        <v>24</v>
      </c>
      <c r="F3160" s="2">
        <v>0.09</v>
      </c>
      <c r="G3160" s="2" t="s">
        <v>25</v>
      </c>
      <c r="H3160" s="3">
        <v>42011</v>
      </c>
      <c r="I3160" s="2">
        <f t="shared" si="49"/>
        <v>1.0900000000000001</v>
      </c>
    </row>
    <row r="3161" spans="1:9">
      <c r="A3161" s="2" t="s">
        <v>670</v>
      </c>
      <c r="B3161" s="2">
        <v>9513601</v>
      </c>
      <c r="C3161" s="2">
        <v>4.4227600000000002</v>
      </c>
      <c r="D3161" s="2">
        <v>4.9534900000000004</v>
      </c>
      <c r="E3161" s="2" t="s">
        <v>24</v>
      </c>
      <c r="F3161" s="2">
        <v>0.12</v>
      </c>
      <c r="G3161" s="2" t="s">
        <v>25</v>
      </c>
      <c r="H3161" s="3">
        <v>42011</v>
      </c>
      <c r="I3161" s="2">
        <f t="shared" si="49"/>
        <v>1.1200000000000001</v>
      </c>
    </row>
    <row r="3162" spans="1:9">
      <c r="A3162" s="2" t="s">
        <v>671</v>
      </c>
      <c r="B3162" s="2">
        <v>9513502</v>
      </c>
      <c r="C3162" s="2">
        <v>131.30015</v>
      </c>
      <c r="D3162" s="2">
        <v>147.05617000000001</v>
      </c>
      <c r="E3162" s="2" t="s">
        <v>24</v>
      </c>
      <c r="F3162" s="2">
        <v>0.12</v>
      </c>
      <c r="G3162" s="2" t="s">
        <v>25</v>
      </c>
      <c r="H3162" s="3">
        <v>42011</v>
      </c>
      <c r="I3162" s="2">
        <f t="shared" si="49"/>
        <v>1.1200000000000001</v>
      </c>
    </row>
    <row r="3163" spans="1:9">
      <c r="A3163" s="2" t="s">
        <v>196</v>
      </c>
      <c r="B3163" s="2">
        <v>59148001315</v>
      </c>
      <c r="C3163" s="2">
        <v>5.5015400000000003</v>
      </c>
      <c r="D3163" s="2">
        <v>6.3212700000000002</v>
      </c>
      <c r="E3163" s="2" t="s">
        <v>24</v>
      </c>
      <c r="F3163" s="2">
        <v>0.14899999999999999</v>
      </c>
      <c r="G3163" s="2" t="s">
        <v>25</v>
      </c>
      <c r="H3163" s="3">
        <v>42018</v>
      </c>
      <c r="I3163" s="2">
        <f t="shared" si="49"/>
        <v>1.149</v>
      </c>
    </row>
    <row r="3164" spans="1:9">
      <c r="A3164" s="2" t="s">
        <v>197</v>
      </c>
      <c r="B3164" s="2">
        <v>59148000813</v>
      </c>
      <c r="C3164" s="2">
        <v>25.347650000000002</v>
      </c>
      <c r="D3164" s="2">
        <v>29.12445</v>
      </c>
      <c r="E3164" s="2" t="s">
        <v>24</v>
      </c>
      <c r="F3164" s="2">
        <v>0.14899999999999999</v>
      </c>
      <c r="G3164" s="2" t="s">
        <v>25</v>
      </c>
      <c r="H3164" s="3">
        <v>42018</v>
      </c>
      <c r="I3164" s="2">
        <f t="shared" si="49"/>
        <v>1.149</v>
      </c>
    </row>
    <row r="3165" spans="1:9">
      <c r="A3165" s="2" t="s">
        <v>198</v>
      </c>
      <c r="B3165" s="2">
        <v>59148000913</v>
      </c>
      <c r="C3165" s="2">
        <v>25.27327</v>
      </c>
      <c r="D3165" s="2">
        <v>29.038989999999998</v>
      </c>
      <c r="E3165" s="2" t="s">
        <v>24</v>
      </c>
      <c r="F3165" s="2">
        <v>0.14899999999999999</v>
      </c>
      <c r="G3165" s="2" t="s">
        <v>25</v>
      </c>
      <c r="H3165" s="3">
        <v>42018</v>
      </c>
      <c r="I3165" s="2">
        <f t="shared" si="49"/>
        <v>1.149</v>
      </c>
    </row>
    <row r="3166" spans="1:9">
      <c r="A3166" s="2" t="s">
        <v>199</v>
      </c>
      <c r="B3166" s="2">
        <v>59148000613</v>
      </c>
      <c r="C3166" s="2">
        <v>25.33511</v>
      </c>
      <c r="D3166" s="2">
        <v>29.110050000000001</v>
      </c>
      <c r="E3166" s="2" t="s">
        <v>24</v>
      </c>
      <c r="F3166" s="2">
        <v>0.14899999999999999</v>
      </c>
      <c r="G3166" s="2" t="s">
        <v>25</v>
      </c>
      <c r="H3166" s="3">
        <v>42018</v>
      </c>
      <c r="I3166" s="2">
        <f t="shared" si="49"/>
        <v>1.149</v>
      </c>
    </row>
    <row r="3167" spans="1:9">
      <c r="A3167" s="2" t="s">
        <v>200</v>
      </c>
      <c r="B3167" s="2">
        <v>59148001013</v>
      </c>
      <c r="C3167" s="2">
        <v>35.61354</v>
      </c>
      <c r="D3167" s="2">
        <v>40.91995</v>
      </c>
      <c r="E3167" s="2" t="s">
        <v>24</v>
      </c>
      <c r="F3167" s="2">
        <v>0.14899999999999999</v>
      </c>
      <c r="G3167" s="2" t="s">
        <v>25</v>
      </c>
      <c r="H3167" s="3">
        <v>42018</v>
      </c>
      <c r="I3167" s="2">
        <f t="shared" si="49"/>
        <v>1.149</v>
      </c>
    </row>
    <row r="3168" spans="1:9">
      <c r="A3168" s="2" t="s">
        <v>201</v>
      </c>
      <c r="B3168" s="2">
        <v>59148001113</v>
      </c>
      <c r="C3168" s="2">
        <v>35.668599999999998</v>
      </c>
      <c r="D3168" s="2">
        <v>40.983229999999999</v>
      </c>
      <c r="E3168" s="2" t="s">
        <v>24</v>
      </c>
      <c r="F3168" s="2">
        <v>0.14899999999999999</v>
      </c>
      <c r="G3168" s="2" t="s">
        <v>25</v>
      </c>
      <c r="H3168" s="3">
        <v>42018</v>
      </c>
      <c r="I3168" s="2">
        <f t="shared" si="49"/>
        <v>1.149</v>
      </c>
    </row>
    <row r="3169" spans="1:9">
      <c r="A3169" s="2" t="s">
        <v>202</v>
      </c>
      <c r="B3169" s="2">
        <v>59148000713</v>
      </c>
      <c r="C3169" s="2">
        <v>24.997579999999999</v>
      </c>
      <c r="D3169" s="2">
        <v>28.72221</v>
      </c>
      <c r="E3169" s="2" t="s">
        <v>24</v>
      </c>
      <c r="F3169" s="2">
        <v>0.14899999999999999</v>
      </c>
      <c r="G3169" s="2" t="s">
        <v>25</v>
      </c>
      <c r="H3169" s="3">
        <v>42018</v>
      </c>
      <c r="I3169" s="2">
        <f t="shared" si="49"/>
        <v>1.149</v>
      </c>
    </row>
    <row r="3170" spans="1:9">
      <c r="A3170" s="2" t="s">
        <v>1669</v>
      </c>
      <c r="B3170" s="2">
        <v>59148064023</v>
      </c>
      <c r="C3170" s="2">
        <v>30.47533</v>
      </c>
      <c r="D3170" s="2">
        <v>35.016150000000003</v>
      </c>
      <c r="E3170" s="2" t="s">
        <v>24</v>
      </c>
      <c r="F3170" s="2">
        <v>0.14899999999999999</v>
      </c>
      <c r="G3170" s="2" t="s">
        <v>25</v>
      </c>
      <c r="H3170" s="3">
        <v>42018</v>
      </c>
      <c r="I3170" s="2">
        <f t="shared" si="49"/>
        <v>1.149</v>
      </c>
    </row>
    <row r="3171" spans="1:9">
      <c r="A3171" s="2" t="s">
        <v>1670</v>
      </c>
      <c r="B3171" s="2">
        <v>59148064123</v>
      </c>
      <c r="C3171" s="2">
        <v>29.85472</v>
      </c>
      <c r="D3171" s="2">
        <v>34.303080000000001</v>
      </c>
      <c r="E3171" s="2" t="s">
        <v>24</v>
      </c>
      <c r="F3171" s="2">
        <v>0.14899999999999999</v>
      </c>
      <c r="G3171" s="2" t="s">
        <v>25</v>
      </c>
      <c r="H3171" s="3">
        <v>42018</v>
      </c>
      <c r="I3171" s="2">
        <f t="shared" si="49"/>
        <v>1.149</v>
      </c>
    </row>
    <row r="3172" spans="1:9">
      <c r="A3172" s="2" t="s">
        <v>672</v>
      </c>
      <c r="B3172" s="2">
        <v>59148001871</v>
      </c>
      <c r="C3172" s="2">
        <v>1109.2495699999999</v>
      </c>
      <c r="D3172" s="2">
        <v>1142.5270599999999</v>
      </c>
      <c r="E3172" s="2" t="s">
        <v>24</v>
      </c>
      <c r="F3172" s="2">
        <v>0.03</v>
      </c>
      <c r="G3172" s="2" t="s">
        <v>25</v>
      </c>
      <c r="H3172" s="3">
        <v>42018</v>
      </c>
      <c r="I3172" s="2">
        <f t="shared" si="49"/>
        <v>1.03</v>
      </c>
    </row>
    <row r="3173" spans="1:9">
      <c r="A3173" s="2" t="s">
        <v>673</v>
      </c>
      <c r="B3173" s="2">
        <v>59148001971</v>
      </c>
      <c r="C3173" s="2">
        <v>1499.7471800000001</v>
      </c>
      <c r="D3173" s="2">
        <v>1544.7395899999999</v>
      </c>
      <c r="E3173" s="2" t="s">
        <v>24</v>
      </c>
      <c r="F3173" s="2">
        <v>0.03</v>
      </c>
      <c r="G3173" s="2" t="s">
        <v>25</v>
      </c>
      <c r="H3173" s="3">
        <v>42018</v>
      </c>
      <c r="I3173" s="2">
        <f t="shared" si="49"/>
        <v>1.03</v>
      </c>
    </row>
    <row r="3174" spans="1:9">
      <c r="A3174" s="2" t="s">
        <v>674</v>
      </c>
      <c r="B3174" s="2">
        <v>13548013250</v>
      </c>
      <c r="C3174" s="2">
        <v>7.1337299999999999</v>
      </c>
      <c r="D3174" s="2">
        <v>7.8399000000000001</v>
      </c>
      <c r="E3174" s="2" t="s">
        <v>24</v>
      </c>
      <c r="F3174" s="2">
        <v>9.9000000000000005E-2</v>
      </c>
      <c r="G3174" s="2" t="s">
        <v>25</v>
      </c>
      <c r="H3174" s="3">
        <v>42018</v>
      </c>
      <c r="I3174" s="2">
        <f t="shared" si="49"/>
        <v>1.099</v>
      </c>
    </row>
    <row r="3175" spans="1:9">
      <c r="A3175" s="2" t="s">
        <v>1412</v>
      </c>
      <c r="B3175" s="2">
        <v>50242013801</v>
      </c>
      <c r="C3175" s="2">
        <v>743.66666999999995</v>
      </c>
      <c r="D3175" s="2">
        <v>765.97667000000001</v>
      </c>
      <c r="E3175" s="2" t="s">
        <v>24</v>
      </c>
      <c r="F3175" s="2">
        <v>0.03</v>
      </c>
      <c r="G3175" s="2" t="s">
        <v>25</v>
      </c>
      <c r="H3175" s="3">
        <v>42018</v>
      </c>
      <c r="I3175" s="2">
        <f t="shared" si="49"/>
        <v>1.03</v>
      </c>
    </row>
    <row r="3176" spans="1:9">
      <c r="A3176" s="2" t="s">
        <v>107</v>
      </c>
      <c r="B3176" s="2">
        <v>430047801</v>
      </c>
      <c r="C3176" s="2">
        <v>208.37591</v>
      </c>
      <c r="D3176" s="2">
        <v>239.63621000000001</v>
      </c>
      <c r="E3176" s="2" t="s">
        <v>24</v>
      </c>
      <c r="F3176" s="2">
        <v>0.15</v>
      </c>
      <c r="G3176" s="2" t="s">
        <v>25</v>
      </c>
      <c r="H3176" s="3">
        <v>42018</v>
      </c>
      <c r="I3176" s="2">
        <f t="shared" si="49"/>
        <v>1.1499999999999999</v>
      </c>
    </row>
    <row r="3177" spans="1:9">
      <c r="A3177" s="2" t="s">
        <v>109</v>
      </c>
      <c r="B3177" s="2">
        <v>430047115</v>
      </c>
      <c r="C3177" s="2">
        <v>6.8281999999999998</v>
      </c>
      <c r="D3177" s="2">
        <v>7.8525700000000001</v>
      </c>
      <c r="E3177" s="2" t="s">
        <v>24</v>
      </c>
      <c r="F3177" s="2">
        <v>0.15</v>
      </c>
      <c r="G3177" s="2" t="s">
        <v>25</v>
      </c>
      <c r="H3177" s="3">
        <v>42018</v>
      </c>
      <c r="I3177" s="2">
        <f t="shared" si="49"/>
        <v>1.1499999999999999</v>
      </c>
    </row>
    <row r="3178" spans="1:9">
      <c r="A3178" s="2" t="s">
        <v>675</v>
      </c>
      <c r="B3178" s="2">
        <v>64764015518</v>
      </c>
      <c r="C3178" s="2">
        <v>6.9720599999999999</v>
      </c>
      <c r="D3178" s="2">
        <v>7.6622300000000001</v>
      </c>
      <c r="E3178" s="2" t="s">
        <v>24</v>
      </c>
      <c r="F3178" s="2">
        <v>9.9000000000000005E-2</v>
      </c>
      <c r="G3178" s="2" t="s">
        <v>25</v>
      </c>
      <c r="H3178" s="3">
        <v>42018</v>
      </c>
      <c r="I3178" s="2">
        <f t="shared" si="49"/>
        <v>1.099</v>
      </c>
    </row>
    <row r="3179" spans="1:9">
      <c r="A3179" s="2" t="s">
        <v>676</v>
      </c>
      <c r="B3179" s="2">
        <v>64764015818</v>
      </c>
      <c r="C3179" s="2">
        <v>6.9591399999999997</v>
      </c>
      <c r="D3179" s="2">
        <v>7.6480199999999998</v>
      </c>
      <c r="E3179" s="2" t="s">
        <v>24</v>
      </c>
      <c r="F3179" s="2">
        <v>9.9000000000000005E-2</v>
      </c>
      <c r="G3179" s="2" t="s">
        <v>25</v>
      </c>
      <c r="H3179" s="3">
        <v>42018</v>
      </c>
      <c r="I3179" s="2">
        <f t="shared" si="49"/>
        <v>1.099</v>
      </c>
    </row>
    <row r="3180" spans="1:9">
      <c r="A3180" s="2" t="s">
        <v>677</v>
      </c>
      <c r="B3180" s="2">
        <v>64764051030</v>
      </c>
      <c r="C3180" s="2">
        <v>7.5212199999999996</v>
      </c>
      <c r="D3180" s="2">
        <v>8.2659699999999994</v>
      </c>
      <c r="E3180" s="2" t="s">
        <v>24</v>
      </c>
      <c r="F3180" s="2">
        <v>9.9000000000000005E-2</v>
      </c>
      <c r="G3180" s="2" t="s">
        <v>25</v>
      </c>
      <c r="H3180" s="3">
        <v>42018</v>
      </c>
      <c r="I3180" s="2">
        <f t="shared" si="49"/>
        <v>1.099</v>
      </c>
    </row>
    <row r="3181" spans="1:9">
      <c r="A3181" s="2" t="s">
        <v>678</v>
      </c>
      <c r="B3181" s="2">
        <v>64764031030</v>
      </c>
      <c r="C3181" s="2">
        <v>14.97969</v>
      </c>
      <c r="D3181" s="2">
        <v>16.462679999999999</v>
      </c>
      <c r="E3181" s="2" t="s">
        <v>24</v>
      </c>
      <c r="F3181" s="2">
        <v>9.9000000000000005E-2</v>
      </c>
      <c r="G3181" s="2" t="s">
        <v>25</v>
      </c>
      <c r="H3181" s="3">
        <v>42018</v>
      </c>
      <c r="I3181" s="2">
        <f t="shared" si="49"/>
        <v>1.099</v>
      </c>
    </row>
    <row r="3182" spans="1:9">
      <c r="A3182" s="2" t="s">
        <v>679</v>
      </c>
      <c r="B3182" s="2">
        <v>64764015104</v>
      </c>
      <c r="C3182" s="2">
        <v>9.1301100000000002</v>
      </c>
      <c r="D3182" s="2">
        <v>10.03407</v>
      </c>
      <c r="E3182" s="2" t="s">
        <v>24</v>
      </c>
      <c r="F3182" s="2">
        <v>9.9000000000000005E-2</v>
      </c>
      <c r="G3182" s="2" t="s">
        <v>25</v>
      </c>
      <c r="H3182" s="3">
        <v>42018</v>
      </c>
      <c r="I3182" s="2">
        <f t="shared" si="49"/>
        <v>1.099</v>
      </c>
    </row>
    <row r="3183" spans="1:9">
      <c r="A3183" s="2" t="s">
        <v>680</v>
      </c>
      <c r="B3183" s="2">
        <v>64764030114</v>
      </c>
      <c r="C3183" s="2">
        <v>13.91244</v>
      </c>
      <c r="D3183" s="2">
        <v>15.28989</v>
      </c>
      <c r="E3183" s="2" t="s">
        <v>24</v>
      </c>
      <c r="F3183" s="2">
        <v>9.9000000000000005E-2</v>
      </c>
      <c r="G3183" s="2" t="s">
        <v>25</v>
      </c>
      <c r="H3183" s="3">
        <v>42018</v>
      </c>
      <c r="I3183" s="2">
        <f t="shared" si="49"/>
        <v>1.099</v>
      </c>
    </row>
    <row r="3184" spans="1:9">
      <c r="A3184" s="2" t="s">
        <v>681</v>
      </c>
      <c r="B3184" s="2">
        <v>64764045124</v>
      </c>
      <c r="C3184" s="2">
        <v>15.307639999999999</v>
      </c>
      <c r="D3184" s="2">
        <v>16.8231</v>
      </c>
      <c r="E3184" s="2" t="s">
        <v>24</v>
      </c>
      <c r="F3184" s="2">
        <v>9.9000000000000005E-2</v>
      </c>
      <c r="G3184" s="2" t="s">
        <v>25</v>
      </c>
      <c r="H3184" s="3">
        <v>42018</v>
      </c>
      <c r="I3184" s="2">
        <f t="shared" si="49"/>
        <v>1.099</v>
      </c>
    </row>
    <row r="3185" spans="1:9">
      <c r="A3185" s="2" t="s">
        <v>209</v>
      </c>
      <c r="B3185" s="2">
        <v>23218105</v>
      </c>
      <c r="C3185" s="2">
        <v>33.819699999999997</v>
      </c>
      <c r="D3185" s="2">
        <v>36.526629999999997</v>
      </c>
      <c r="E3185" s="2" t="s">
        <v>24</v>
      </c>
      <c r="F3185" s="2">
        <v>0.08</v>
      </c>
      <c r="G3185" s="2" t="s">
        <v>25</v>
      </c>
      <c r="H3185" s="3">
        <v>42018</v>
      </c>
      <c r="I3185" s="2">
        <f t="shared" si="49"/>
        <v>1.08</v>
      </c>
    </row>
    <row r="3186" spans="1:9">
      <c r="A3186" s="2" t="s">
        <v>1671</v>
      </c>
      <c r="B3186" s="2">
        <v>23927705</v>
      </c>
      <c r="C3186" s="2">
        <v>34.821199999999997</v>
      </c>
      <c r="D3186" s="2">
        <v>37.607250000000001</v>
      </c>
      <c r="E3186" s="2" t="s">
        <v>24</v>
      </c>
      <c r="F3186" s="2">
        <v>0.08</v>
      </c>
      <c r="G3186" s="2" t="s">
        <v>25</v>
      </c>
      <c r="H3186" s="3">
        <v>42018</v>
      </c>
      <c r="I3186" s="2">
        <f t="shared" si="49"/>
        <v>1.08</v>
      </c>
    </row>
    <row r="3187" spans="1:9">
      <c r="A3187" s="2" t="s">
        <v>210</v>
      </c>
      <c r="B3187" s="2">
        <v>23350730</v>
      </c>
      <c r="C3187" s="2">
        <v>6.2998700000000003</v>
      </c>
      <c r="D3187" s="2">
        <v>6.8039199999999997</v>
      </c>
      <c r="E3187" s="2" t="s">
        <v>24</v>
      </c>
      <c r="F3187" s="2">
        <v>0.08</v>
      </c>
      <c r="G3187" s="2" t="s">
        <v>25</v>
      </c>
      <c r="H3187" s="3">
        <v>42018</v>
      </c>
      <c r="I3187" s="2">
        <f t="shared" si="49"/>
        <v>1.08</v>
      </c>
    </row>
    <row r="3188" spans="1:9">
      <c r="A3188" s="2" t="s">
        <v>211</v>
      </c>
      <c r="B3188" s="2">
        <v>23367030</v>
      </c>
      <c r="C3188" s="2">
        <v>6.7166199999999998</v>
      </c>
      <c r="D3188" s="2">
        <v>7.1868600000000002</v>
      </c>
      <c r="E3188" s="2" t="s">
        <v>24</v>
      </c>
      <c r="F3188" s="2">
        <v>7.0000000000000007E-2</v>
      </c>
      <c r="G3188" s="2" t="s">
        <v>25</v>
      </c>
      <c r="H3188" s="3">
        <v>42018</v>
      </c>
      <c r="I3188" s="2">
        <f t="shared" si="49"/>
        <v>1.07</v>
      </c>
    </row>
    <row r="3189" spans="1:9">
      <c r="A3189" s="2" t="s">
        <v>211</v>
      </c>
      <c r="B3189" s="2">
        <v>23367060</v>
      </c>
      <c r="C3189" s="2">
        <v>6.37948</v>
      </c>
      <c r="D3189" s="2">
        <v>7.01736</v>
      </c>
      <c r="E3189" s="2" t="s">
        <v>24</v>
      </c>
      <c r="F3189" s="2">
        <v>0.1</v>
      </c>
      <c r="G3189" s="2" t="s">
        <v>25</v>
      </c>
      <c r="H3189" s="3">
        <v>42018</v>
      </c>
      <c r="I3189" s="2">
        <f t="shared" si="49"/>
        <v>1.1000000000000001</v>
      </c>
    </row>
    <row r="3190" spans="1:9">
      <c r="A3190" s="2" t="s">
        <v>211</v>
      </c>
      <c r="B3190" s="2">
        <v>23367090</v>
      </c>
      <c r="C3190" s="2">
        <v>6.3912899999999997</v>
      </c>
      <c r="D3190" s="2">
        <v>6.6149300000000002</v>
      </c>
      <c r="E3190" s="2" t="s">
        <v>24</v>
      </c>
      <c r="F3190" s="2">
        <v>3.5000000000000003E-2</v>
      </c>
      <c r="G3190" s="2" t="s">
        <v>25</v>
      </c>
      <c r="H3190" s="3">
        <v>42018</v>
      </c>
      <c r="I3190" s="2">
        <f t="shared" si="49"/>
        <v>1.0349999999999999</v>
      </c>
    </row>
    <row r="3191" spans="1:9">
      <c r="A3191" s="2" t="s">
        <v>682</v>
      </c>
      <c r="B3191" s="2">
        <v>173069500</v>
      </c>
      <c r="C3191" s="2">
        <v>3.7329699999999999</v>
      </c>
      <c r="D3191" s="2">
        <v>3.9196599999999999</v>
      </c>
      <c r="E3191" s="2" t="s">
        <v>24</v>
      </c>
      <c r="F3191" s="2">
        <v>0.05</v>
      </c>
      <c r="G3191" s="2" t="s">
        <v>25</v>
      </c>
      <c r="H3191" s="3">
        <v>42018</v>
      </c>
      <c r="I3191" s="2">
        <f t="shared" si="49"/>
        <v>1.05</v>
      </c>
    </row>
    <row r="3192" spans="1:9">
      <c r="A3192" s="2" t="s">
        <v>682</v>
      </c>
      <c r="B3192" s="2">
        <v>173069504</v>
      </c>
      <c r="C3192" s="2">
        <v>7.4752400000000003</v>
      </c>
      <c r="D3192" s="2">
        <v>7.8487</v>
      </c>
      <c r="E3192" s="2" t="s">
        <v>24</v>
      </c>
      <c r="F3192" s="2">
        <v>0.05</v>
      </c>
      <c r="G3192" s="2" t="s">
        <v>25</v>
      </c>
      <c r="H3192" s="3">
        <v>42018</v>
      </c>
      <c r="I3192" s="2">
        <f t="shared" si="49"/>
        <v>1.05</v>
      </c>
    </row>
    <row r="3193" spans="1:9">
      <c r="A3193" s="2" t="s">
        <v>683</v>
      </c>
      <c r="B3193" s="2">
        <v>173069600</v>
      </c>
      <c r="C3193" s="2">
        <v>4.6426600000000002</v>
      </c>
      <c r="D3193" s="2">
        <v>4.8748399999999998</v>
      </c>
      <c r="E3193" s="2" t="s">
        <v>24</v>
      </c>
      <c r="F3193" s="2">
        <v>0.05</v>
      </c>
      <c r="G3193" s="2" t="s">
        <v>25</v>
      </c>
      <c r="H3193" s="3">
        <v>42018</v>
      </c>
      <c r="I3193" s="2">
        <f t="shared" si="49"/>
        <v>1.05</v>
      </c>
    </row>
    <row r="3194" spans="1:9">
      <c r="A3194" s="2" t="s">
        <v>683</v>
      </c>
      <c r="B3194" s="2">
        <v>173069604</v>
      </c>
      <c r="C3194" s="2">
        <v>7.5061900000000001</v>
      </c>
      <c r="D3194" s="2">
        <v>7.8811999999999998</v>
      </c>
      <c r="E3194" s="2" t="s">
        <v>24</v>
      </c>
      <c r="F3194" s="2">
        <v>0.05</v>
      </c>
      <c r="G3194" s="2" t="s">
        <v>25</v>
      </c>
      <c r="H3194" s="3">
        <v>42018</v>
      </c>
      <c r="I3194" s="2">
        <f t="shared" si="49"/>
        <v>1.05</v>
      </c>
    </row>
    <row r="3195" spans="1:9">
      <c r="A3195" s="2" t="s">
        <v>684</v>
      </c>
      <c r="B3195" s="2">
        <v>173069700</v>
      </c>
      <c r="C3195" s="2">
        <v>6.0960200000000002</v>
      </c>
      <c r="D3195" s="2">
        <v>6.4008200000000004</v>
      </c>
      <c r="E3195" s="2" t="s">
        <v>24</v>
      </c>
      <c r="F3195" s="2">
        <v>0.05</v>
      </c>
      <c r="G3195" s="2" t="s">
        <v>25</v>
      </c>
      <c r="H3195" s="3">
        <v>42018</v>
      </c>
      <c r="I3195" s="2">
        <f t="shared" si="49"/>
        <v>1.05</v>
      </c>
    </row>
    <row r="3196" spans="1:9">
      <c r="A3196" s="2" t="s">
        <v>684</v>
      </c>
      <c r="B3196" s="2">
        <v>173069704</v>
      </c>
      <c r="C3196" s="2">
        <v>12.460760000000001</v>
      </c>
      <c r="D3196" s="2">
        <v>13.08405</v>
      </c>
      <c r="E3196" s="2" t="s">
        <v>24</v>
      </c>
      <c r="F3196" s="2">
        <v>0.05</v>
      </c>
      <c r="G3196" s="2" t="s">
        <v>25</v>
      </c>
      <c r="H3196" s="3">
        <v>42018</v>
      </c>
      <c r="I3196" s="2">
        <f t="shared" si="49"/>
        <v>1.05</v>
      </c>
    </row>
    <row r="3197" spans="1:9">
      <c r="A3197" s="2" t="s">
        <v>685</v>
      </c>
      <c r="B3197" s="2">
        <v>173071620</v>
      </c>
      <c r="C3197" s="2">
        <v>22.904540000000001</v>
      </c>
      <c r="D3197" s="2">
        <v>24.05</v>
      </c>
      <c r="E3197" s="2" t="s">
        <v>24</v>
      </c>
      <c r="F3197" s="2">
        <v>0.05</v>
      </c>
      <c r="G3197" s="2" t="s">
        <v>25</v>
      </c>
      <c r="H3197" s="3">
        <v>42018</v>
      </c>
      <c r="I3197" s="2">
        <f t="shared" si="49"/>
        <v>1.05</v>
      </c>
    </row>
    <row r="3198" spans="1:9">
      <c r="A3198" s="2" t="s">
        <v>685</v>
      </c>
      <c r="B3198" s="2">
        <v>173071622</v>
      </c>
      <c r="C3198" s="2">
        <v>18.473130000000001</v>
      </c>
      <c r="D3198" s="2">
        <v>19.396599999999999</v>
      </c>
      <c r="E3198" s="2" t="s">
        <v>24</v>
      </c>
      <c r="F3198" s="2">
        <v>0.05</v>
      </c>
      <c r="G3198" s="2" t="s">
        <v>25</v>
      </c>
      <c r="H3198" s="3">
        <v>42018</v>
      </c>
      <c r="I3198" s="2">
        <f t="shared" si="49"/>
        <v>1.05</v>
      </c>
    </row>
    <row r="3199" spans="1:9">
      <c r="A3199" s="2" t="s">
        <v>686</v>
      </c>
      <c r="B3199" s="2">
        <v>173071720</v>
      </c>
      <c r="C3199" s="2">
        <v>30.450800000000001</v>
      </c>
      <c r="D3199" s="2">
        <v>31.97334</v>
      </c>
      <c r="E3199" s="2" t="s">
        <v>24</v>
      </c>
      <c r="F3199" s="2">
        <v>0.05</v>
      </c>
      <c r="G3199" s="2" t="s">
        <v>25</v>
      </c>
      <c r="H3199" s="3">
        <v>42018</v>
      </c>
      <c r="I3199" s="2">
        <f t="shared" si="49"/>
        <v>1.05</v>
      </c>
    </row>
    <row r="3200" spans="1:9">
      <c r="A3200" s="2" t="s">
        <v>686</v>
      </c>
      <c r="B3200" s="2">
        <v>173071722</v>
      </c>
      <c r="C3200" s="2">
        <v>27.610379999999999</v>
      </c>
      <c r="D3200" s="2">
        <v>28.99118</v>
      </c>
      <c r="E3200" s="2" t="s">
        <v>24</v>
      </c>
      <c r="F3200" s="2">
        <v>0.05</v>
      </c>
      <c r="G3200" s="2" t="s">
        <v>25</v>
      </c>
      <c r="H3200" s="3">
        <v>42018</v>
      </c>
      <c r="I3200" s="2">
        <f t="shared" si="49"/>
        <v>1.05</v>
      </c>
    </row>
    <row r="3201" spans="1:9">
      <c r="A3201" s="2" t="s">
        <v>687</v>
      </c>
      <c r="B3201" s="2">
        <v>173071520</v>
      </c>
      <c r="C3201" s="2">
        <v>18.408619999999999</v>
      </c>
      <c r="D3201" s="2">
        <v>19.329239999999999</v>
      </c>
      <c r="E3201" s="2" t="s">
        <v>24</v>
      </c>
      <c r="F3201" s="2">
        <v>0.05</v>
      </c>
      <c r="G3201" s="2" t="s">
        <v>25</v>
      </c>
      <c r="H3201" s="3">
        <v>42018</v>
      </c>
      <c r="I3201" s="2">
        <f t="shared" si="49"/>
        <v>1.05</v>
      </c>
    </row>
    <row r="3202" spans="1:9">
      <c r="A3202" s="2" t="s">
        <v>687</v>
      </c>
      <c r="B3202" s="2">
        <v>173071522</v>
      </c>
      <c r="C3202" s="2">
        <v>18.837039999999998</v>
      </c>
      <c r="D3202" s="2">
        <v>19.77871</v>
      </c>
      <c r="E3202" s="2" t="s">
        <v>24</v>
      </c>
      <c r="F3202" s="2">
        <v>0.05</v>
      </c>
      <c r="G3202" s="2" t="s">
        <v>25</v>
      </c>
      <c r="H3202" s="3">
        <v>42018</v>
      </c>
      <c r="I3202" s="2">
        <f t="shared" si="49"/>
        <v>1.05</v>
      </c>
    </row>
    <row r="3203" spans="1:9">
      <c r="A3203" s="2" t="s">
        <v>688</v>
      </c>
      <c r="B3203" s="2">
        <v>78056751</v>
      </c>
      <c r="C3203" s="2">
        <v>344.15033</v>
      </c>
      <c r="D3203" s="2">
        <v>378.22120999999999</v>
      </c>
      <c r="E3203" s="2" t="s">
        <v>24</v>
      </c>
      <c r="F3203" s="2">
        <v>9.9000000000000005E-2</v>
      </c>
      <c r="G3203" s="2" t="s">
        <v>25</v>
      </c>
      <c r="H3203" s="3">
        <v>42018</v>
      </c>
      <c r="I3203" s="2">
        <f t="shared" ref="I3203:I3266" si="50">1+F3203</f>
        <v>1.099</v>
      </c>
    </row>
    <row r="3204" spans="1:9">
      <c r="A3204" s="2" t="s">
        <v>689</v>
      </c>
      <c r="B3204" s="2">
        <v>597000160</v>
      </c>
      <c r="C3204" s="2">
        <v>5.4053599999999999</v>
      </c>
      <c r="D3204" s="2">
        <v>6.2161099999999996</v>
      </c>
      <c r="E3204" s="2" t="s">
        <v>24</v>
      </c>
      <c r="F3204" s="2">
        <v>0.15</v>
      </c>
      <c r="G3204" s="2" t="s">
        <v>25</v>
      </c>
      <c r="H3204" s="3">
        <v>42018</v>
      </c>
      <c r="I3204" s="2">
        <f t="shared" si="50"/>
        <v>1.1499999999999999</v>
      </c>
    </row>
    <row r="3205" spans="1:9">
      <c r="A3205" s="2" t="s">
        <v>223</v>
      </c>
      <c r="B3205" s="2">
        <v>23884205</v>
      </c>
      <c r="C3205" s="2">
        <v>26.330279999999998</v>
      </c>
      <c r="D3205" s="2">
        <v>28.96489</v>
      </c>
      <c r="E3205" s="2" t="s">
        <v>24</v>
      </c>
      <c r="F3205" s="2">
        <v>0.10009999999999999</v>
      </c>
      <c r="G3205" s="2" t="s">
        <v>25</v>
      </c>
      <c r="H3205" s="3">
        <v>42018</v>
      </c>
      <c r="I3205" s="2">
        <f t="shared" si="50"/>
        <v>1.1001000000000001</v>
      </c>
    </row>
    <row r="3206" spans="1:9">
      <c r="A3206" s="2" t="s">
        <v>224</v>
      </c>
      <c r="B3206" s="2">
        <v>23932105</v>
      </c>
      <c r="C3206" s="2">
        <v>18.16094</v>
      </c>
      <c r="D3206" s="2">
        <v>19.613990000000001</v>
      </c>
      <c r="E3206" s="2" t="s">
        <v>24</v>
      </c>
      <c r="F3206" s="2">
        <v>0.08</v>
      </c>
      <c r="G3206" s="2" t="s">
        <v>25</v>
      </c>
      <c r="H3206" s="3">
        <v>42018</v>
      </c>
      <c r="I3206" s="2">
        <f t="shared" si="50"/>
        <v>1.08</v>
      </c>
    </row>
    <row r="3207" spans="1:9">
      <c r="A3207" s="2" t="s">
        <v>224</v>
      </c>
      <c r="B3207" s="2">
        <v>23932110</v>
      </c>
      <c r="C3207" s="2">
        <v>18.086359999999999</v>
      </c>
      <c r="D3207" s="2">
        <v>19.533090000000001</v>
      </c>
      <c r="E3207" s="2" t="s">
        <v>24</v>
      </c>
      <c r="F3207" s="2">
        <v>0.08</v>
      </c>
      <c r="G3207" s="2" t="s">
        <v>25</v>
      </c>
      <c r="H3207" s="3">
        <v>42018</v>
      </c>
      <c r="I3207" s="2">
        <f t="shared" si="50"/>
        <v>1.08</v>
      </c>
    </row>
    <row r="3208" spans="1:9">
      <c r="A3208" s="2" t="s">
        <v>224</v>
      </c>
      <c r="B3208" s="2">
        <v>23932115</v>
      </c>
      <c r="C3208" s="2">
        <v>18.264759999999999</v>
      </c>
      <c r="D3208" s="2">
        <v>19.725760000000001</v>
      </c>
      <c r="E3208" s="2" t="s">
        <v>24</v>
      </c>
      <c r="F3208" s="2">
        <v>0.08</v>
      </c>
      <c r="G3208" s="2" t="s">
        <v>25</v>
      </c>
      <c r="H3208" s="3">
        <v>42018</v>
      </c>
      <c r="I3208" s="2">
        <f t="shared" si="50"/>
        <v>1.08</v>
      </c>
    </row>
    <row r="3209" spans="1:9">
      <c r="A3209" s="2" t="s">
        <v>225</v>
      </c>
      <c r="B3209" s="2">
        <v>23917705</v>
      </c>
      <c r="C3209" s="2">
        <v>19.43121</v>
      </c>
      <c r="D3209" s="2">
        <v>20.984729999999999</v>
      </c>
      <c r="E3209" s="2" t="s">
        <v>24</v>
      </c>
      <c r="F3209" s="2">
        <v>7.9899999999999999E-2</v>
      </c>
      <c r="G3209" s="2" t="s">
        <v>25</v>
      </c>
      <c r="H3209" s="3">
        <v>42018</v>
      </c>
      <c r="I3209" s="2">
        <f t="shared" si="50"/>
        <v>1.0799000000000001</v>
      </c>
    </row>
    <row r="3210" spans="1:9">
      <c r="A3210" s="2" t="s">
        <v>225</v>
      </c>
      <c r="B3210" s="2">
        <v>23917710</v>
      </c>
      <c r="C3210" s="2">
        <v>19.302140000000001</v>
      </c>
      <c r="D3210" s="2">
        <v>20.846699999999998</v>
      </c>
      <c r="E3210" s="2" t="s">
        <v>24</v>
      </c>
      <c r="F3210" s="2">
        <v>0.08</v>
      </c>
      <c r="G3210" s="2" t="s">
        <v>25</v>
      </c>
      <c r="H3210" s="3">
        <v>42018</v>
      </c>
      <c r="I3210" s="2">
        <f t="shared" si="50"/>
        <v>1.08</v>
      </c>
    </row>
    <row r="3211" spans="1:9">
      <c r="A3211" s="2" t="s">
        <v>225</v>
      </c>
      <c r="B3211" s="2">
        <v>23917715</v>
      </c>
      <c r="C3211" s="2">
        <v>19.036259999999999</v>
      </c>
      <c r="D3211" s="2">
        <v>20.558969999999999</v>
      </c>
      <c r="E3211" s="2" t="s">
        <v>24</v>
      </c>
      <c r="F3211" s="2">
        <v>0.08</v>
      </c>
      <c r="G3211" s="2" t="s">
        <v>25</v>
      </c>
      <c r="H3211" s="3">
        <v>42018</v>
      </c>
      <c r="I3211" s="2">
        <f t="shared" si="50"/>
        <v>1.08</v>
      </c>
    </row>
    <row r="3212" spans="1:9">
      <c r="A3212" s="2" t="s">
        <v>44</v>
      </c>
      <c r="B3212" s="2">
        <v>24208035305</v>
      </c>
      <c r="C3212" s="2">
        <v>31.740390000000001</v>
      </c>
      <c r="D3212" s="2">
        <v>34.915379999999999</v>
      </c>
      <c r="E3212" s="2" t="s">
        <v>24</v>
      </c>
      <c r="F3212" s="2">
        <v>0.1</v>
      </c>
      <c r="G3212" s="2" t="s">
        <v>25</v>
      </c>
      <c r="H3212" s="3">
        <v>42018</v>
      </c>
      <c r="I3212" s="2">
        <f t="shared" si="50"/>
        <v>1.1000000000000001</v>
      </c>
    </row>
    <row r="3213" spans="1:9">
      <c r="A3213" s="2" t="s">
        <v>44</v>
      </c>
      <c r="B3213" s="2">
        <v>24208035310</v>
      </c>
      <c r="C3213" s="2">
        <v>31.39188</v>
      </c>
      <c r="D3213" s="2">
        <v>34.531059999999997</v>
      </c>
      <c r="E3213" s="2" t="s">
        <v>24</v>
      </c>
      <c r="F3213" s="2">
        <v>0.1</v>
      </c>
      <c r="G3213" s="2" t="s">
        <v>25</v>
      </c>
      <c r="H3213" s="3">
        <v>42018</v>
      </c>
      <c r="I3213" s="2">
        <f t="shared" si="50"/>
        <v>1.1000000000000001</v>
      </c>
    </row>
    <row r="3214" spans="1:9">
      <c r="A3214" s="2" t="s">
        <v>691</v>
      </c>
      <c r="B3214" s="2">
        <v>7518022</v>
      </c>
      <c r="C3214" s="2">
        <v>8.2660999999999998</v>
      </c>
      <c r="D3214" s="2">
        <v>8.8449000000000009</v>
      </c>
      <c r="E3214" s="2" t="s">
        <v>24</v>
      </c>
      <c r="F3214" s="2">
        <v>7.0000000000000007E-2</v>
      </c>
      <c r="G3214" s="2" t="s">
        <v>25</v>
      </c>
      <c r="H3214" s="3">
        <v>42018</v>
      </c>
      <c r="I3214" s="2">
        <f t="shared" si="50"/>
        <v>1.07</v>
      </c>
    </row>
    <row r="3215" spans="1:9">
      <c r="A3215" s="2" t="s">
        <v>691</v>
      </c>
      <c r="B3215" s="2">
        <v>7518025</v>
      </c>
      <c r="C3215" s="2">
        <v>8.0023599999999995</v>
      </c>
      <c r="D3215" s="2">
        <v>8.5626099999999994</v>
      </c>
      <c r="E3215" s="2" t="s">
        <v>24</v>
      </c>
      <c r="F3215" s="2">
        <v>7.0000000000000007E-2</v>
      </c>
      <c r="G3215" s="2" t="s">
        <v>25</v>
      </c>
      <c r="H3215" s="3">
        <v>42018</v>
      </c>
      <c r="I3215" s="2">
        <f t="shared" si="50"/>
        <v>1.07</v>
      </c>
    </row>
    <row r="3216" spans="1:9">
      <c r="A3216" s="2" t="s">
        <v>692</v>
      </c>
      <c r="B3216" s="2">
        <v>173056200</v>
      </c>
      <c r="C3216" s="2">
        <v>34.221769999999999</v>
      </c>
      <c r="D3216" s="2">
        <v>39.355040000000002</v>
      </c>
      <c r="E3216" s="2" t="s">
        <v>24</v>
      </c>
      <c r="F3216" s="2">
        <v>0.15</v>
      </c>
      <c r="G3216" s="2" t="s">
        <v>25</v>
      </c>
      <c r="H3216" s="3">
        <v>42018</v>
      </c>
      <c r="I3216" s="2">
        <f t="shared" si="50"/>
        <v>1.1499999999999999</v>
      </c>
    </row>
    <row r="3217" spans="1:9">
      <c r="A3217" s="2" t="s">
        <v>1178</v>
      </c>
      <c r="B3217" s="2">
        <v>78061415</v>
      </c>
      <c r="C3217" s="2">
        <v>4.3197999999999999</v>
      </c>
      <c r="D3217" s="2">
        <v>4.9634</v>
      </c>
      <c r="E3217" s="2" t="s">
        <v>24</v>
      </c>
      <c r="F3217" s="2">
        <v>0.14899999999999999</v>
      </c>
      <c r="G3217" s="2" t="s">
        <v>25</v>
      </c>
      <c r="H3217" s="3">
        <v>42018</v>
      </c>
      <c r="I3217" s="2">
        <f t="shared" si="50"/>
        <v>1.149</v>
      </c>
    </row>
    <row r="3218" spans="1:9">
      <c r="A3218" s="2" t="s">
        <v>1003</v>
      </c>
      <c r="B3218" s="2">
        <v>52544007654</v>
      </c>
      <c r="C3218" s="2">
        <v>6.1201699999999999</v>
      </c>
      <c r="D3218" s="2">
        <v>6.6097799999999998</v>
      </c>
      <c r="E3218" s="2" t="s">
        <v>24</v>
      </c>
      <c r="F3218" s="2">
        <v>0.08</v>
      </c>
      <c r="G3218" s="2" t="s">
        <v>25</v>
      </c>
      <c r="H3218" s="3">
        <v>42018</v>
      </c>
      <c r="I3218" s="2">
        <f t="shared" si="50"/>
        <v>1.08</v>
      </c>
    </row>
    <row r="3219" spans="1:9">
      <c r="A3219" s="2" t="s">
        <v>1004</v>
      </c>
      <c r="B3219" s="2">
        <v>52544007730</v>
      </c>
      <c r="C3219" s="2">
        <v>12.03162</v>
      </c>
      <c r="D3219" s="2">
        <v>12.994149999999999</v>
      </c>
      <c r="E3219" s="2" t="s">
        <v>24</v>
      </c>
      <c r="F3219" s="2">
        <v>0.08</v>
      </c>
      <c r="G3219" s="2" t="s">
        <v>25</v>
      </c>
      <c r="H3219" s="3">
        <v>42018</v>
      </c>
      <c r="I3219" s="2">
        <f t="shared" si="50"/>
        <v>1.08</v>
      </c>
    </row>
    <row r="3220" spans="1:9">
      <c r="A3220" s="2" t="s">
        <v>1672</v>
      </c>
      <c r="B3220" s="2">
        <v>173086910</v>
      </c>
      <c r="C3220" s="2">
        <v>4.46495</v>
      </c>
      <c r="D3220" s="2">
        <v>4.7328900000000003</v>
      </c>
      <c r="E3220" s="2" t="s">
        <v>24</v>
      </c>
      <c r="F3220" s="2">
        <v>0.06</v>
      </c>
      <c r="G3220" s="2" t="s">
        <v>25</v>
      </c>
      <c r="H3220" s="3">
        <v>42018</v>
      </c>
      <c r="I3220" s="2">
        <f t="shared" si="50"/>
        <v>1.06</v>
      </c>
    </row>
    <row r="3221" spans="1:9">
      <c r="A3221" s="2" t="s">
        <v>1673</v>
      </c>
      <c r="B3221" s="2">
        <v>63402020430</v>
      </c>
      <c r="C3221" s="2">
        <v>18.48113</v>
      </c>
      <c r="D3221" s="2">
        <v>20.312619999999999</v>
      </c>
      <c r="E3221" s="2" t="s">
        <v>24</v>
      </c>
      <c r="F3221" s="2">
        <v>9.9099999999999994E-2</v>
      </c>
      <c r="G3221" s="2" t="s">
        <v>25</v>
      </c>
      <c r="H3221" s="3">
        <v>42018</v>
      </c>
      <c r="I3221" s="2">
        <f t="shared" si="50"/>
        <v>1.0991</v>
      </c>
    </row>
    <row r="3222" spans="1:9">
      <c r="A3222" s="2" t="s">
        <v>1674</v>
      </c>
      <c r="B3222" s="2">
        <v>63402020830</v>
      </c>
      <c r="C3222" s="2">
        <v>19.472930000000002</v>
      </c>
      <c r="D3222" s="2">
        <v>21.402699999999999</v>
      </c>
      <c r="E3222" s="2" t="s">
        <v>24</v>
      </c>
      <c r="F3222" s="2">
        <v>9.9099999999999994E-2</v>
      </c>
      <c r="G3222" s="2" t="s">
        <v>25</v>
      </c>
      <c r="H3222" s="3">
        <v>42018</v>
      </c>
      <c r="I3222" s="2">
        <f t="shared" si="50"/>
        <v>1.0991</v>
      </c>
    </row>
    <row r="3223" spans="1:9">
      <c r="A3223" s="2" t="s">
        <v>693</v>
      </c>
      <c r="B3223" s="2">
        <v>597000302</v>
      </c>
      <c r="C3223" s="2">
        <v>10.01318</v>
      </c>
      <c r="D3223" s="2">
        <v>10.61398</v>
      </c>
      <c r="E3223" s="2" t="s">
        <v>24</v>
      </c>
      <c r="F3223" s="2">
        <v>0.06</v>
      </c>
      <c r="G3223" s="2" t="s">
        <v>25</v>
      </c>
      <c r="H3223" s="3">
        <v>42018</v>
      </c>
      <c r="I3223" s="2">
        <f t="shared" si="50"/>
        <v>1.06</v>
      </c>
    </row>
    <row r="3224" spans="1:9">
      <c r="A3224" s="2" t="s">
        <v>694</v>
      </c>
      <c r="B3224" s="2">
        <v>78061915</v>
      </c>
      <c r="C3224" s="2">
        <v>5.9075899999999999</v>
      </c>
      <c r="D3224" s="2">
        <v>6.4923200000000003</v>
      </c>
      <c r="E3224" s="2" t="s">
        <v>24</v>
      </c>
      <c r="F3224" s="2">
        <v>9.9000000000000005E-2</v>
      </c>
      <c r="G3224" s="2" t="s">
        <v>25</v>
      </c>
      <c r="H3224" s="3">
        <v>42018</v>
      </c>
      <c r="I3224" s="2">
        <f t="shared" si="50"/>
        <v>1.099</v>
      </c>
    </row>
    <row r="3225" spans="1:9">
      <c r="A3225" s="2" t="s">
        <v>1675</v>
      </c>
      <c r="B3225" s="2">
        <v>310020130</v>
      </c>
      <c r="C3225" s="2">
        <v>13.925230000000001</v>
      </c>
      <c r="D3225" s="2">
        <v>15.31789</v>
      </c>
      <c r="E3225" s="2" t="s">
        <v>24</v>
      </c>
      <c r="F3225" s="2">
        <v>0.1</v>
      </c>
      <c r="G3225" s="2" t="s">
        <v>25</v>
      </c>
      <c r="H3225" s="3">
        <v>42018</v>
      </c>
      <c r="I3225" s="2">
        <f t="shared" si="50"/>
        <v>1.1000000000000001</v>
      </c>
    </row>
    <row r="3226" spans="1:9">
      <c r="A3226" s="2" t="s">
        <v>1348</v>
      </c>
      <c r="B3226" s="2">
        <v>456046101</v>
      </c>
      <c r="C3226" s="2">
        <v>0.53520999999999996</v>
      </c>
      <c r="D3226" s="2">
        <v>0.66901999999999995</v>
      </c>
      <c r="E3226" s="2" t="s">
        <v>24</v>
      </c>
      <c r="F3226" s="2">
        <v>0.25</v>
      </c>
      <c r="G3226" s="2" t="s">
        <v>25</v>
      </c>
      <c r="H3226" s="3">
        <v>42018</v>
      </c>
      <c r="I3226" s="2">
        <f t="shared" si="50"/>
        <v>1.25</v>
      </c>
    </row>
    <row r="3227" spans="1:9">
      <c r="A3227" s="2" t="s">
        <v>1349</v>
      </c>
      <c r="B3227" s="2">
        <v>456045701</v>
      </c>
      <c r="C3227" s="2">
        <v>0.22289999999999999</v>
      </c>
      <c r="D3227" s="2">
        <v>0.27862999999999999</v>
      </c>
      <c r="E3227" s="2" t="s">
        <v>24</v>
      </c>
      <c r="F3227" s="2">
        <v>0.25</v>
      </c>
      <c r="G3227" s="2" t="s">
        <v>25</v>
      </c>
      <c r="H3227" s="3">
        <v>42018</v>
      </c>
      <c r="I3227" s="2">
        <f t="shared" si="50"/>
        <v>1.25</v>
      </c>
    </row>
    <row r="3228" spans="1:9">
      <c r="A3228" s="2" t="s">
        <v>1352</v>
      </c>
      <c r="B3228" s="2">
        <v>456045801</v>
      </c>
      <c r="C3228" s="2">
        <v>0.26125999999999999</v>
      </c>
      <c r="D3228" s="2">
        <v>0.32657999999999998</v>
      </c>
      <c r="E3228" s="2" t="s">
        <v>24</v>
      </c>
      <c r="F3228" s="2">
        <v>0.25</v>
      </c>
      <c r="G3228" s="2" t="s">
        <v>25</v>
      </c>
      <c r="H3228" s="3">
        <v>42018</v>
      </c>
      <c r="I3228" s="2">
        <f t="shared" si="50"/>
        <v>1.25</v>
      </c>
    </row>
    <row r="3229" spans="1:9">
      <c r="A3229" s="2" t="s">
        <v>1353</v>
      </c>
      <c r="B3229" s="2">
        <v>456045901</v>
      </c>
      <c r="C3229" s="2">
        <v>0.29020000000000001</v>
      </c>
      <c r="D3229" s="2">
        <v>0.36275000000000002</v>
      </c>
      <c r="E3229" s="2" t="s">
        <v>24</v>
      </c>
      <c r="F3229" s="2">
        <v>0.25</v>
      </c>
      <c r="G3229" s="2" t="s">
        <v>25</v>
      </c>
      <c r="H3229" s="3">
        <v>42018</v>
      </c>
      <c r="I3229" s="2">
        <f t="shared" si="50"/>
        <v>1.25</v>
      </c>
    </row>
    <row r="3230" spans="1:9">
      <c r="A3230" s="2" t="s">
        <v>1354</v>
      </c>
      <c r="B3230" s="2">
        <v>456046001</v>
      </c>
      <c r="C3230" s="2">
        <v>0.45641999999999999</v>
      </c>
      <c r="D3230" s="2">
        <v>0.57052000000000003</v>
      </c>
      <c r="E3230" s="2" t="s">
        <v>24</v>
      </c>
      <c r="F3230" s="2">
        <v>0.25</v>
      </c>
      <c r="G3230" s="2" t="s">
        <v>25</v>
      </c>
      <c r="H3230" s="3">
        <v>42018</v>
      </c>
      <c r="I3230" s="2">
        <f t="shared" si="50"/>
        <v>1.25</v>
      </c>
    </row>
    <row r="3231" spans="1:9">
      <c r="A3231" s="2" t="s">
        <v>110</v>
      </c>
      <c r="B3231" s="2">
        <v>430078327</v>
      </c>
      <c r="C3231" s="2">
        <v>4.7689199999999996</v>
      </c>
      <c r="D3231" s="2">
        <v>5.4842599999999999</v>
      </c>
      <c r="E3231" s="2" t="s">
        <v>24</v>
      </c>
      <c r="F3231" s="2">
        <v>0.15</v>
      </c>
      <c r="G3231" s="2" t="s">
        <v>25</v>
      </c>
      <c r="H3231" s="3">
        <v>42018</v>
      </c>
      <c r="I3231" s="2">
        <f t="shared" si="50"/>
        <v>1.1499999999999999</v>
      </c>
    </row>
    <row r="3232" spans="1:9">
      <c r="A3232" s="2" t="s">
        <v>1676</v>
      </c>
      <c r="B3232" s="2">
        <v>186001628</v>
      </c>
      <c r="C3232" s="2">
        <v>2.8277600000000001</v>
      </c>
      <c r="D3232" s="2">
        <v>3.1104099999999999</v>
      </c>
      <c r="E3232" s="2" t="s">
        <v>24</v>
      </c>
      <c r="F3232" s="2">
        <v>0.1</v>
      </c>
      <c r="G3232" s="2" t="s">
        <v>25</v>
      </c>
      <c r="H3232" s="3">
        <v>42018</v>
      </c>
      <c r="I3232" s="2">
        <f t="shared" si="50"/>
        <v>1.1000000000000001</v>
      </c>
    </row>
    <row r="3233" spans="1:9">
      <c r="A3233" s="2" t="s">
        <v>1677</v>
      </c>
      <c r="B3233" s="2">
        <v>186003231</v>
      </c>
      <c r="C3233" s="2">
        <v>3.85778</v>
      </c>
      <c r="D3233" s="2">
        <v>4.2437100000000001</v>
      </c>
      <c r="E3233" s="2" t="s">
        <v>24</v>
      </c>
      <c r="F3233" s="2">
        <v>0.1</v>
      </c>
      <c r="G3233" s="2" t="s">
        <v>25</v>
      </c>
      <c r="H3233" s="3">
        <v>42018</v>
      </c>
      <c r="I3233" s="2">
        <f t="shared" si="50"/>
        <v>1.1000000000000001</v>
      </c>
    </row>
    <row r="3234" spans="1:9">
      <c r="A3234" s="2" t="s">
        <v>1678</v>
      </c>
      <c r="B3234" s="2">
        <v>186000431</v>
      </c>
      <c r="C3234" s="2">
        <v>2.5629400000000002</v>
      </c>
      <c r="D3234" s="2">
        <v>2.8191000000000002</v>
      </c>
      <c r="E3234" s="2" t="s">
        <v>24</v>
      </c>
      <c r="F3234" s="2">
        <v>9.9900000000000003E-2</v>
      </c>
      <c r="G3234" s="2" t="s">
        <v>25</v>
      </c>
      <c r="H3234" s="3">
        <v>42018</v>
      </c>
      <c r="I3234" s="2">
        <f t="shared" si="50"/>
        <v>1.0999000000000001</v>
      </c>
    </row>
    <row r="3235" spans="1:9">
      <c r="A3235" s="2" t="s">
        <v>1679</v>
      </c>
      <c r="B3235" s="2">
        <v>186000831</v>
      </c>
      <c r="C3235" s="2">
        <v>2.8287900000000001</v>
      </c>
      <c r="D3235" s="2">
        <v>3.1115300000000001</v>
      </c>
      <c r="E3235" s="2" t="s">
        <v>24</v>
      </c>
      <c r="F3235" s="2">
        <v>0.1</v>
      </c>
      <c r="G3235" s="2" t="s">
        <v>25</v>
      </c>
      <c r="H3235" s="3">
        <v>42018</v>
      </c>
      <c r="I3235" s="2">
        <f t="shared" si="50"/>
        <v>1.1000000000000001</v>
      </c>
    </row>
    <row r="3236" spans="1:9">
      <c r="A3236" s="2" t="s">
        <v>1680</v>
      </c>
      <c r="B3236" s="2">
        <v>186016254</v>
      </c>
      <c r="C3236" s="2">
        <v>3.8913899999999999</v>
      </c>
      <c r="D3236" s="2">
        <v>4.28057</v>
      </c>
      <c r="E3236" s="2" t="s">
        <v>24</v>
      </c>
      <c r="F3236" s="2">
        <v>0.1</v>
      </c>
      <c r="G3236" s="2" t="s">
        <v>25</v>
      </c>
      <c r="H3236" s="3">
        <v>42018</v>
      </c>
      <c r="I3236" s="2">
        <f t="shared" si="50"/>
        <v>1.1000000000000001</v>
      </c>
    </row>
    <row r="3237" spans="1:9">
      <c r="A3237" s="2" t="s">
        <v>1681</v>
      </c>
      <c r="B3237" s="2">
        <v>186032254</v>
      </c>
      <c r="C3237" s="2">
        <v>3.8919999999999999</v>
      </c>
      <c r="D3237" s="2">
        <v>4.2812000000000001</v>
      </c>
      <c r="E3237" s="2" t="s">
        <v>24</v>
      </c>
      <c r="F3237" s="2">
        <v>0.1</v>
      </c>
      <c r="G3237" s="2" t="s">
        <v>25</v>
      </c>
      <c r="H3237" s="3">
        <v>42018</v>
      </c>
      <c r="I3237" s="2">
        <f t="shared" si="50"/>
        <v>1.1000000000000001</v>
      </c>
    </row>
    <row r="3238" spans="1:9">
      <c r="A3238" s="2" t="s">
        <v>111</v>
      </c>
      <c r="B3238" s="2">
        <v>430097903</v>
      </c>
      <c r="C3238" s="2">
        <v>40.777670000000001</v>
      </c>
      <c r="D3238" s="2">
        <v>46.853140000000003</v>
      </c>
      <c r="E3238" s="2" t="s">
        <v>24</v>
      </c>
      <c r="F3238" s="2">
        <v>0.14899999999999999</v>
      </c>
      <c r="G3238" s="2" t="s">
        <v>25</v>
      </c>
      <c r="H3238" s="3">
        <v>42018</v>
      </c>
      <c r="I3238" s="2">
        <f t="shared" si="50"/>
        <v>1.149</v>
      </c>
    </row>
    <row r="3239" spans="1:9">
      <c r="A3239" s="2" t="s">
        <v>695</v>
      </c>
      <c r="B3239" s="2">
        <v>13548007045</v>
      </c>
      <c r="C3239" s="2">
        <v>7.4683599999999997</v>
      </c>
      <c r="D3239" s="2">
        <v>8.5886899999999997</v>
      </c>
      <c r="E3239" s="2" t="s">
        <v>24</v>
      </c>
      <c r="F3239" s="2">
        <v>0.15</v>
      </c>
      <c r="G3239" s="2" t="s">
        <v>25</v>
      </c>
      <c r="H3239" s="3">
        <v>42018</v>
      </c>
      <c r="I3239" s="2">
        <f t="shared" si="50"/>
        <v>1.1499999999999999</v>
      </c>
    </row>
    <row r="3240" spans="1:9">
      <c r="A3240" s="2" t="s">
        <v>233</v>
      </c>
      <c r="B3240" s="2">
        <v>15584010101</v>
      </c>
      <c r="C3240" s="2">
        <v>66.300960000000003</v>
      </c>
      <c r="D3240" s="2">
        <v>68.713660000000004</v>
      </c>
      <c r="E3240" s="2" t="s">
        <v>24</v>
      </c>
      <c r="F3240" s="2">
        <v>3.6400000000000002E-2</v>
      </c>
      <c r="G3240" s="2" t="s">
        <v>25</v>
      </c>
      <c r="H3240" s="3">
        <v>42018</v>
      </c>
      <c r="I3240" s="2">
        <f t="shared" si="50"/>
        <v>1.0364</v>
      </c>
    </row>
    <row r="3241" spans="1:9">
      <c r="A3241" s="2" t="s">
        <v>48</v>
      </c>
      <c r="B3241" s="2">
        <v>597008717</v>
      </c>
      <c r="C3241" s="2">
        <v>17.685949999999998</v>
      </c>
      <c r="D3241" s="2">
        <v>19.436679999999999</v>
      </c>
      <c r="E3241" s="2" t="s">
        <v>24</v>
      </c>
      <c r="F3241" s="2">
        <v>9.9000000000000005E-2</v>
      </c>
      <c r="G3241" s="2" t="s">
        <v>25</v>
      </c>
      <c r="H3241" s="3">
        <v>42018</v>
      </c>
      <c r="I3241" s="2">
        <f t="shared" si="50"/>
        <v>1.099</v>
      </c>
    </row>
    <row r="3242" spans="1:9">
      <c r="A3242" s="2" t="s">
        <v>234</v>
      </c>
      <c r="B3242" s="2">
        <v>85173301</v>
      </c>
      <c r="C3242" s="2">
        <v>24.395340000000001</v>
      </c>
      <c r="D3242" s="2">
        <v>26.81054</v>
      </c>
      <c r="E3242" s="2" t="s">
        <v>24</v>
      </c>
      <c r="F3242" s="2">
        <v>9.9000000000000005E-2</v>
      </c>
      <c r="G3242" s="2" t="s">
        <v>25</v>
      </c>
      <c r="H3242" s="3">
        <v>42018</v>
      </c>
      <c r="I3242" s="2">
        <f t="shared" si="50"/>
        <v>1.099</v>
      </c>
    </row>
    <row r="3243" spans="1:9">
      <c r="A3243" s="2" t="s">
        <v>235</v>
      </c>
      <c r="B3243" s="2">
        <v>85173303</v>
      </c>
      <c r="C3243" s="2">
        <v>24.395340000000001</v>
      </c>
      <c r="D3243" s="2">
        <v>26.81054</v>
      </c>
      <c r="E3243" s="2" t="s">
        <v>24</v>
      </c>
      <c r="F3243" s="2">
        <v>9.9000000000000005E-2</v>
      </c>
      <c r="G3243" s="2" t="s">
        <v>25</v>
      </c>
      <c r="H3243" s="3">
        <v>42018</v>
      </c>
      <c r="I3243" s="2">
        <f t="shared" si="50"/>
        <v>1.099</v>
      </c>
    </row>
    <row r="3244" spans="1:9">
      <c r="A3244" s="2" t="s">
        <v>696</v>
      </c>
      <c r="B3244" s="2">
        <v>173071204</v>
      </c>
      <c r="C3244" s="2">
        <v>4.6351599999999999</v>
      </c>
      <c r="D3244" s="2">
        <v>5.0060099999999998</v>
      </c>
      <c r="E3244" s="2" t="s">
        <v>24</v>
      </c>
      <c r="F3244" s="2">
        <v>0.08</v>
      </c>
      <c r="G3244" s="2" t="s">
        <v>25</v>
      </c>
      <c r="H3244" s="3">
        <v>42018</v>
      </c>
      <c r="I3244" s="2">
        <f t="shared" si="50"/>
        <v>1.08</v>
      </c>
    </row>
    <row r="3245" spans="1:9">
      <c r="A3245" s="2" t="s">
        <v>242</v>
      </c>
      <c r="B3245" s="2">
        <v>23869430</v>
      </c>
      <c r="C3245" s="2">
        <v>8.9933099999999992</v>
      </c>
      <c r="D3245" s="2">
        <v>9.8924599999999998</v>
      </c>
      <c r="E3245" s="2" t="s">
        <v>24</v>
      </c>
      <c r="F3245" s="2">
        <v>0.1</v>
      </c>
      <c r="G3245" s="2" t="s">
        <v>25</v>
      </c>
      <c r="H3245" s="3">
        <v>42018</v>
      </c>
      <c r="I3245" s="2">
        <f t="shared" si="50"/>
        <v>1.1000000000000001</v>
      </c>
    </row>
    <row r="3246" spans="1:9">
      <c r="A3246" s="2" t="s">
        <v>242</v>
      </c>
      <c r="B3246" s="2">
        <v>23869450</v>
      </c>
      <c r="C3246" s="2">
        <v>7.8464900000000002</v>
      </c>
      <c r="D3246" s="2">
        <v>8.6310599999999997</v>
      </c>
      <c r="E3246" s="2" t="s">
        <v>24</v>
      </c>
      <c r="F3246" s="2">
        <v>0.1</v>
      </c>
      <c r="G3246" s="2" t="s">
        <v>25</v>
      </c>
      <c r="H3246" s="3">
        <v>42018</v>
      </c>
      <c r="I3246" s="2">
        <f t="shared" si="50"/>
        <v>1.1000000000000001</v>
      </c>
    </row>
    <row r="3247" spans="1:9">
      <c r="A3247" s="2" t="s">
        <v>698</v>
      </c>
      <c r="B3247" s="2">
        <v>29152722</v>
      </c>
      <c r="C3247" s="2">
        <v>4.7839200000000002</v>
      </c>
      <c r="D3247" s="2">
        <v>5.1185099999999997</v>
      </c>
      <c r="E3247" s="2" t="s">
        <v>24</v>
      </c>
      <c r="F3247" s="2">
        <v>6.9900000000000004E-2</v>
      </c>
      <c r="G3247" s="2" t="s">
        <v>25</v>
      </c>
      <c r="H3247" s="3">
        <v>42018</v>
      </c>
      <c r="I3247" s="2">
        <f t="shared" si="50"/>
        <v>1.0699000000000001</v>
      </c>
    </row>
    <row r="3248" spans="1:9">
      <c r="A3248" s="2" t="s">
        <v>698</v>
      </c>
      <c r="B3248" s="2">
        <v>29152725</v>
      </c>
      <c r="C3248" s="2">
        <v>4.2102000000000004</v>
      </c>
      <c r="D3248" s="2">
        <v>4.5047899999999998</v>
      </c>
      <c r="E3248" s="2" t="s">
        <v>24</v>
      </c>
      <c r="F3248" s="2">
        <v>7.0000000000000007E-2</v>
      </c>
      <c r="G3248" s="2" t="s">
        <v>25</v>
      </c>
      <c r="H3248" s="3">
        <v>42018</v>
      </c>
      <c r="I3248" s="2">
        <f t="shared" si="50"/>
        <v>1.07</v>
      </c>
    </row>
    <row r="3249" spans="1:9">
      <c r="A3249" s="2" t="s">
        <v>699</v>
      </c>
      <c r="B3249" s="2">
        <v>29152544</v>
      </c>
      <c r="C3249" s="2">
        <v>4.0892900000000001</v>
      </c>
      <c r="D3249" s="2">
        <v>4.3755800000000002</v>
      </c>
      <c r="E3249" s="2" t="s">
        <v>24</v>
      </c>
      <c r="F3249" s="2">
        <v>7.0000000000000007E-2</v>
      </c>
      <c r="G3249" s="2" t="s">
        <v>25</v>
      </c>
      <c r="H3249" s="3">
        <v>42018</v>
      </c>
      <c r="I3249" s="2">
        <f t="shared" si="50"/>
        <v>1.07</v>
      </c>
    </row>
    <row r="3250" spans="1:9">
      <c r="A3250" s="2" t="s">
        <v>700</v>
      </c>
      <c r="B3250" s="2">
        <v>29152611</v>
      </c>
      <c r="C3250" s="2">
        <v>12.162409999999999</v>
      </c>
      <c r="D3250" s="2">
        <v>13.0139</v>
      </c>
      <c r="E3250" s="2" t="s">
        <v>24</v>
      </c>
      <c r="F3250" s="2">
        <v>7.0000000000000007E-2</v>
      </c>
      <c r="G3250" s="2" t="s">
        <v>25</v>
      </c>
      <c r="H3250" s="3">
        <v>42018</v>
      </c>
      <c r="I3250" s="2">
        <f t="shared" si="50"/>
        <v>1.07</v>
      </c>
    </row>
    <row r="3251" spans="1:9">
      <c r="A3251" s="2" t="s">
        <v>1479</v>
      </c>
      <c r="B3251" s="2">
        <v>173038879</v>
      </c>
      <c r="C3251" s="2">
        <v>6.8622500000000004</v>
      </c>
      <c r="D3251" s="2">
        <v>7.8915899999999999</v>
      </c>
      <c r="E3251" s="2" t="s">
        <v>24</v>
      </c>
      <c r="F3251" s="2">
        <v>0.15</v>
      </c>
      <c r="G3251" s="2" t="s">
        <v>25</v>
      </c>
      <c r="H3251" s="3">
        <v>42018</v>
      </c>
      <c r="I3251" s="2">
        <f t="shared" si="50"/>
        <v>1.1499999999999999</v>
      </c>
    </row>
    <row r="3252" spans="1:9">
      <c r="A3252" s="2" t="s">
        <v>1682</v>
      </c>
      <c r="B3252" s="2">
        <v>63801010701</v>
      </c>
      <c r="C3252" s="2">
        <v>14.030530000000001</v>
      </c>
      <c r="D3252" s="2">
        <v>18.23969</v>
      </c>
      <c r="E3252" s="2" t="s">
        <v>24</v>
      </c>
      <c r="F3252" s="2">
        <v>0.3</v>
      </c>
      <c r="G3252" s="2" t="s">
        <v>25</v>
      </c>
      <c r="H3252" s="3">
        <v>42018</v>
      </c>
      <c r="I3252" s="2">
        <f t="shared" si="50"/>
        <v>1.3</v>
      </c>
    </row>
    <row r="3253" spans="1:9">
      <c r="A3253" s="2" t="s">
        <v>1683</v>
      </c>
      <c r="B3253" s="2">
        <v>187519025</v>
      </c>
      <c r="C3253" s="2">
        <v>8.9903600000000008</v>
      </c>
      <c r="D3253" s="2">
        <v>9.8804099999999995</v>
      </c>
      <c r="E3253" s="2" t="s">
        <v>24</v>
      </c>
      <c r="F3253" s="2">
        <v>9.9000000000000005E-2</v>
      </c>
      <c r="G3253" s="2" t="s">
        <v>25</v>
      </c>
      <c r="H3253" s="3">
        <v>42018</v>
      </c>
      <c r="I3253" s="2">
        <f t="shared" si="50"/>
        <v>1.099</v>
      </c>
    </row>
    <row r="3254" spans="1:9">
      <c r="A3254" s="2" t="s">
        <v>701</v>
      </c>
      <c r="B3254" s="2">
        <v>187519035</v>
      </c>
      <c r="C3254" s="2">
        <v>8.9830299999999994</v>
      </c>
      <c r="D3254" s="2">
        <v>9.8724399999999992</v>
      </c>
      <c r="E3254" s="2" t="s">
        <v>24</v>
      </c>
      <c r="F3254" s="2">
        <v>9.9000000000000005E-2</v>
      </c>
      <c r="G3254" s="2" t="s">
        <v>25</v>
      </c>
      <c r="H3254" s="3">
        <v>42018</v>
      </c>
      <c r="I3254" s="2">
        <f t="shared" si="50"/>
        <v>1.099</v>
      </c>
    </row>
    <row r="3255" spans="1:9">
      <c r="A3255" s="2" t="s">
        <v>702</v>
      </c>
      <c r="B3255" s="2">
        <v>187519050</v>
      </c>
      <c r="C3255" s="2">
        <v>7.6928200000000002</v>
      </c>
      <c r="D3255" s="2">
        <v>8.4544099999999993</v>
      </c>
      <c r="E3255" s="2" t="s">
        <v>24</v>
      </c>
      <c r="F3255" s="2">
        <v>9.9000000000000005E-2</v>
      </c>
      <c r="G3255" s="2" t="s">
        <v>25</v>
      </c>
      <c r="H3255" s="3">
        <v>42018</v>
      </c>
      <c r="I3255" s="2">
        <f t="shared" si="50"/>
        <v>1.099</v>
      </c>
    </row>
    <row r="3256" spans="1:9">
      <c r="A3256" s="2" t="s">
        <v>50</v>
      </c>
      <c r="B3256" s="2">
        <v>24208044605</v>
      </c>
      <c r="C3256" s="2">
        <v>23.826309999999999</v>
      </c>
      <c r="D3256" s="2">
        <v>26.209900000000001</v>
      </c>
      <c r="E3256" s="2" t="s">
        <v>24</v>
      </c>
      <c r="F3256" s="2">
        <v>0.1</v>
      </c>
      <c r="G3256" s="2" t="s">
        <v>25</v>
      </c>
      <c r="H3256" s="3">
        <v>42018</v>
      </c>
      <c r="I3256" s="2">
        <f t="shared" si="50"/>
        <v>1.1000000000000001</v>
      </c>
    </row>
    <row r="3257" spans="1:9">
      <c r="A3257" s="2" t="s">
        <v>31</v>
      </c>
      <c r="B3257" s="2">
        <v>11980002205</v>
      </c>
      <c r="C3257" s="2">
        <v>17.24325</v>
      </c>
      <c r="D3257" s="2">
        <v>18.622710000000001</v>
      </c>
      <c r="E3257" s="2" t="s">
        <v>24</v>
      </c>
      <c r="F3257" s="2">
        <v>0.08</v>
      </c>
      <c r="G3257" s="2" t="s">
        <v>25</v>
      </c>
      <c r="H3257" s="3">
        <v>42018</v>
      </c>
      <c r="I3257" s="2">
        <f t="shared" si="50"/>
        <v>1.08</v>
      </c>
    </row>
    <row r="3258" spans="1:9">
      <c r="A3258" s="2" t="s">
        <v>32</v>
      </c>
      <c r="B3258" s="2">
        <v>23031304</v>
      </c>
      <c r="C3258" s="2">
        <v>24.586569999999998</v>
      </c>
      <c r="D3258" s="2">
        <v>26.5535</v>
      </c>
      <c r="E3258" s="2" t="s">
        <v>24</v>
      </c>
      <c r="F3258" s="2">
        <v>0.08</v>
      </c>
      <c r="G3258" s="2" t="s">
        <v>25</v>
      </c>
      <c r="H3258" s="3">
        <v>42018</v>
      </c>
      <c r="I3258" s="2">
        <f t="shared" si="50"/>
        <v>1.08</v>
      </c>
    </row>
    <row r="3259" spans="1:9">
      <c r="A3259" s="2" t="s">
        <v>706</v>
      </c>
      <c r="B3259" s="2">
        <v>4018682</v>
      </c>
      <c r="C3259" s="2">
        <v>149.59276</v>
      </c>
      <c r="D3259" s="2">
        <v>163.05760000000001</v>
      </c>
      <c r="E3259" s="2" t="s">
        <v>24</v>
      </c>
      <c r="F3259" s="2">
        <v>0.09</v>
      </c>
      <c r="G3259" s="2" t="s">
        <v>25</v>
      </c>
      <c r="H3259" s="3">
        <v>42018</v>
      </c>
      <c r="I3259" s="2">
        <f t="shared" si="50"/>
        <v>1.0900000000000001</v>
      </c>
    </row>
    <row r="3260" spans="1:9">
      <c r="A3260" s="2" t="s">
        <v>707</v>
      </c>
      <c r="B3260" s="2">
        <v>4019109</v>
      </c>
      <c r="C3260" s="2">
        <v>154.89299</v>
      </c>
      <c r="D3260" s="2">
        <v>157.98929999999999</v>
      </c>
      <c r="E3260" s="2" t="s">
        <v>24</v>
      </c>
      <c r="F3260" s="2">
        <v>0.02</v>
      </c>
      <c r="G3260" s="2" t="s">
        <v>25</v>
      </c>
      <c r="H3260" s="3">
        <v>42018</v>
      </c>
      <c r="I3260" s="2">
        <f t="shared" si="50"/>
        <v>1.02</v>
      </c>
    </row>
    <row r="3261" spans="1:9">
      <c r="A3261" s="2" t="s">
        <v>1684</v>
      </c>
      <c r="B3261" s="2">
        <v>23114501</v>
      </c>
      <c r="C3261" s="2">
        <v>541</v>
      </c>
      <c r="D3261" s="2">
        <v>557.99821999999995</v>
      </c>
      <c r="E3261" s="2" t="s">
        <v>24</v>
      </c>
      <c r="F3261" s="2">
        <v>3.1399999999999997E-2</v>
      </c>
      <c r="G3261" s="2" t="s">
        <v>25</v>
      </c>
      <c r="H3261" s="3">
        <v>42018</v>
      </c>
      <c r="I3261" s="2">
        <f t="shared" si="50"/>
        <v>1.0314000000000001</v>
      </c>
    </row>
    <row r="3262" spans="1:9">
      <c r="A3262" s="2" t="s">
        <v>1685</v>
      </c>
      <c r="B3262" s="2">
        <v>23392102</v>
      </c>
      <c r="C3262" s="2">
        <v>1079.84205</v>
      </c>
      <c r="D3262" s="2">
        <v>1113.7706900000001</v>
      </c>
      <c r="E3262" s="2" t="s">
        <v>24</v>
      </c>
      <c r="F3262" s="2">
        <v>3.1399999999999997E-2</v>
      </c>
      <c r="G3262" s="2" t="s">
        <v>25</v>
      </c>
      <c r="H3262" s="3">
        <v>42018</v>
      </c>
      <c r="I3262" s="2">
        <f t="shared" si="50"/>
        <v>1.0314000000000001</v>
      </c>
    </row>
    <row r="3263" spans="1:9">
      <c r="A3263" s="2" t="s">
        <v>1686</v>
      </c>
      <c r="B3263" s="2">
        <v>23923201</v>
      </c>
      <c r="C3263" s="2">
        <v>541</v>
      </c>
      <c r="D3263" s="2">
        <v>557.99821999999995</v>
      </c>
      <c r="E3263" s="2" t="s">
        <v>24</v>
      </c>
      <c r="F3263" s="2">
        <v>3.1399999999999997E-2</v>
      </c>
      <c r="G3263" s="2" t="s">
        <v>25</v>
      </c>
      <c r="H3263" s="3">
        <v>42018</v>
      </c>
      <c r="I3263" s="2">
        <f t="shared" si="50"/>
        <v>1.0314000000000001</v>
      </c>
    </row>
    <row r="3264" spans="1:9">
      <c r="A3264" s="2" t="s">
        <v>1687</v>
      </c>
      <c r="B3264" s="2">
        <v>173085910</v>
      </c>
      <c r="C3264" s="2">
        <v>4.2514799999999999</v>
      </c>
      <c r="D3264" s="2">
        <v>4.46401</v>
      </c>
      <c r="E3264" s="2" t="s">
        <v>24</v>
      </c>
      <c r="F3264" s="2">
        <v>0.05</v>
      </c>
      <c r="G3264" s="2" t="s">
        <v>25</v>
      </c>
      <c r="H3264" s="3">
        <v>42018</v>
      </c>
      <c r="I3264" s="2">
        <f t="shared" si="50"/>
        <v>1.05</v>
      </c>
    </row>
    <row r="3265" spans="1:9">
      <c r="A3265" s="2" t="s">
        <v>1687</v>
      </c>
      <c r="B3265" s="2">
        <v>173085914</v>
      </c>
      <c r="C3265" s="2">
        <v>3.6216400000000002</v>
      </c>
      <c r="D3265" s="2">
        <v>3.8029099999999998</v>
      </c>
      <c r="E3265" s="2" t="s">
        <v>24</v>
      </c>
      <c r="F3265" s="2">
        <v>5.0099999999999999E-2</v>
      </c>
      <c r="G3265" s="2" t="s">
        <v>25</v>
      </c>
      <c r="H3265" s="3">
        <v>42018</v>
      </c>
      <c r="I3265" s="2">
        <f t="shared" si="50"/>
        <v>1.0501</v>
      </c>
    </row>
    <row r="3266" spans="1:9">
      <c r="A3266" s="2" t="s">
        <v>250</v>
      </c>
      <c r="B3266" s="2">
        <v>186077739</v>
      </c>
      <c r="C3266" s="2">
        <v>4.0575000000000001</v>
      </c>
      <c r="D3266" s="2">
        <v>4.3821399999999997</v>
      </c>
      <c r="E3266" s="2" t="s">
        <v>24</v>
      </c>
      <c r="F3266" s="2">
        <v>0.08</v>
      </c>
      <c r="G3266" s="2" t="s">
        <v>25</v>
      </c>
      <c r="H3266" s="3">
        <v>42018</v>
      </c>
      <c r="I3266" s="2">
        <f t="shared" si="50"/>
        <v>1.08</v>
      </c>
    </row>
    <row r="3267" spans="1:9">
      <c r="A3267" s="2" t="s">
        <v>1688</v>
      </c>
      <c r="B3267" s="2">
        <v>68968907503</v>
      </c>
      <c r="C3267" s="2">
        <v>4.3483900000000002</v>
      </c>
      <c r="D3267" s="2">
        <v>4.8003200000000001</v>
      </c>
      <c r="E3267" s="2" t="s">
        <v>24</v>
      </c>
      <c r="F3267" s="2">
        <v>0.10390000000000001</v>
      </c>
      <c r="G3267" s="2" t="s">
        <v>25</v>
      </c>
      <c r="H3267" s="3">
        <v>42018</v>
      </c>
      <c r="I3267" s="2">
        <f t="shared" ref="I3267:I3330" si="51">1+F3267</f>
        <v>1.1039000000000001</v>
      </c>
    </row>
    <row r="3268" spans="1:9">
      <c r="A3268" s="2" t="s">
        <v>251</v>
      </c>
      <c r="B3268" s="2">
        <v>63402091130</v>
      </c>
      <c r="C3268" s="2">
        <v>4.6672500000000001</v>
      </c>
      <c r="D3268" s="2">
        <v>4.8168800000000003</v>
      </c>
      <c r="E3268" s="2" t="s">
        <v>24</v>
      </c>
      <c r="F3268" s="2">
        <v>3.2099999999999997E-2</v>
      </c>
      <c r="G3268" s="2" t="s">
        <v>25</v>
      </c>
      <c r="H3268" s="3">
        <v>42018</v>
      </c>
      <c r="I3268" s="2">
        <f t="shared" si="51"/>
        <v>1.0321</v>
      </c>
    </row>
    <row r="3269" spans="1:9">
      <c r="A3269" s="2" t="s">
        <v>251</v>
      </c>
      <c r="B3269" s="2">
        <v>63402091164</v>
      </c>
      <c r="C3269" s="2">
        <v>4.2430500000000002</v>
      </c>
      <c r="D3269" s="2">
        <v>4.3790800000000001</v>
      </c>
      <c r="E3269" s="2" t="s">
        <v>24</v>
      </c>
      <c r="F3269" s="2">
        <v>3.2099999999999997E-2</v>
      </c>
      <c r="G3269" s="2" t="s">
        <v>25</v>
      </c>
      <c r="H3269" s="3">
        <v>42018</v>
      </c>
      <c r="I3269" s="2">
        <f t="shared" si="51"/>
        <v>1.0321</v>
      </c>
    </row>
    <row r="3270" spans="1:9">
      <c r="A3270" s="2" t="s">
        <v>1501</v>
      </c>
      <c r="B3270" s="2">
        <v>59011075104</v>
      </c>
      <c r="C3270" s="2">
        <v>62.122520000000002</v>
      </c>
      <c r="D3270" s="2">
        <v>68.024159999999995</v>
      </c>
      <c r="E3270" s="2" t="s">
        <v>24</v>
      </c>
      <c r="F3270" s="2">
        <v>9.5000000000000001E-2</v>
      </c>
      <c r="G3270" s="2" t="s">
        <v>25</v>
      </c>
      <c r="H3270" s="3">
        <v>42018</v>
      </c>
      <c r="I3270" s="2">
        <f t="shared" si="51"/>
        <v>1.095</v>
      </c>
    </row>
    <row r="3271" spans="1:9">
      <c r="A3271" s="2" t="s">
        <v>1502</v>
      </c>
      <c r="B3271" s="2">
        <v>59011075804</v>
      </c>
      <c r="C3271" s="2">
        <v>89.621489999999994</v>
      </c>
      <c r="D3271" s="2">
        <v>98.134640000000005</v>
      </c>
      <c r="E3271" s="2" t="s">
        <v>24</v>
      </c>
      <c r="F3271" s="2">
        <v>9.5000000000000001E-2</v>
      </c>
      <c r="G3271" s="2" t="s">
        <v>25</v>
      </c>
      <c r="H3271" s="3">
        <v>42018</v>
      </c>
      <c r="I3271" s="2">
        <f t="shared" si="51"/>
        <v>1.095</v>
      </c>
    </row>
    <row r="3272" spans="1:9">
      <c r="A3272" s="2" t="s">
        <v>1503</v>
      </c>
      <c r="B3272" s="2">
        <v>59011075204</v>
      </c>
      <c r="C3272" s="2">
        <v>109.63887</v>
      </c>
      <c r="D3272" s="2">
        <v>120.05457</v>
      </c>
      <c r="E3272" s="2" t="s">
        <v>24</v>
      </c>
      <c r="F3272" s="2">
        <v>9.5000000000000001E-2</v>
      </c>
      <c r="G3272" s="2" t="s">
        <v>25</v>
      </c>
      <c r="H3272" s="3">
        <v>42018</v>
      </c>
      <c r="I3272" s="2">
        <f t="shared" si="51"/>
        <v>1.095</v>
      </c>
    </row>
    <row r="3273" spans="1:9">
      <c r="A3273" s="2" t="s">
        <v>1504</v>
      </c>
      <c r="B3273" s="2">
        <v>59011075004</v>
      </c>
      <c r="C3273" s="2">
        <v>41.317</v>
      </c>
      <c r="D3273" s="2">
        <v>45.24212</v>
      </c>
      <c r="E3273" s="2" t="s">
        <v>24</v>
      </c>
      <c r="F3273" s="2">
        <v>9.5000000000000001E-2</v>
      </c>
      <c r="G3273" s="2" t="s">
        <v>25</v>
      </c>
      <c r="H3273" s="3">
        <v>42018</v>
      </c>
      <c r="I3273" s="2">
        <f t="shared" si="51"/>
        <v>1.095</v>
      </c>
    </row>
    <row r="3274" spans="1:9">
      <c r="A3274" s="2" t="s">
        <v>1689</v>
      </c>
      <c r="B3274" s="2">
        <v>59011075704</v>
      </c>
      <c r="C3274" s="2">
        <v>57.182499999999997</v>
      </c>
      <c r="D3274" s="2">
        <v>62.614840000000001</v>
      </c>
      <c r="E3274" s="2" t="s">
        <v>24</v>
      </c>
      <c r="F3274" s="2">
        <v>9.5000000000000001E-2</v>
      </c>
      <c r="G3274" s="2" t="s">
        <v>25</v>
      </c>
      <c r="H3274" s="3">
        <v>42018</v>
      </c>
      <c r="I3274" s="2">
        <f t="shared" si="51"/>
        <v>1.095</v>
      </c>
    </row>
    <row r="3275" spans="1:9">
      <c r="A3275" s="2" t="s">
        <v>1690</v>
      </c>
      <c r="B3275" s="2">
        <v>310653004</v>
      </c>
      <c r="C3275" s="2">
        <v>106.27202</v>
      </c>
      <c r="D3275" s="2">
        <v>114.77272000000001</v>
      </c>
      <c r="E3275" s="2" t="s">
        <v>24</v>
      </c>
      <c r="F3275" s="2">
        <v>0.08</v>
      </c>
      <c r="G3275" s="2" t="s">
        <v>25</v>
      </c>
      <c r="H3275" s="3">
        <v>42018</v>
      </c>
      <c r="I3275" s="2">
        <f t="shared" si="51"/>
        <v>1.08</v>
      </c>
    </row>
    <row r="3276" spans="1:9">
      <c r="A3276" s="2" t="s">
        <v>252</v>
      </c>
      <c r="B3276" s="2">
        <v>66780021904</v>
      </c>
      <c r="C3276" s="2">
        <v>107.14225</v>
      </c>
      <c r="D3276" s="2">
        <v>115.71256</v>
      </c>
      <c r="E3276" s="2" t="s">
        <v>24</v>
      </c>
      <c r="F3276" s="2">
        <v>0.08</v>
      </c>
      <c r="G3276" s="2" t="s">
        <v>25</v>
      </c>
      <c r="H3276" s="3">
        <v>42018</v>
      </c>
      <c r="I3276" s="2">
        <f t="shared" si="51"/>
        <v>1.08</v>
      </c>
    </row>
    <row r="3277" spans="1:9">
      <c r="A3277" s="2" t="s">
        <v>253</v>
      </c>
      <c r="B3277" s="2">
        <v>66780021201</v>
      </c>
      <c r="C3277" s="2">
        <v>174.2013</v>
      </c>
      <c r="D3277" s="2">
        <v>195.10544999999999</v>
      </c>
      <c r="E3277" s="2" t="s">
        <v>24</v>
      </c>
      <c r="F3277" s="2">
        <v>0.12</v>
      </c>
      <c r="G3277" s="2" t="s">
        <v>25</v>
      </c>
      <c r="H3277" s="3">
        <v>42018</v>
      </c>
      <c r="I3277" s="2">
        <f t="shared" si="51"/>
        <v>1.1200000000000001</v>
      </c>
    </row>
    <row r="3278" spans="1:9">
      <c r="A3278" s="2" t="s">
        <v>254</v>
      </c>
      <c r="B3278" s="2">
        <v>66780021007</v>
      </c>
      <c r="C3278" s="2">
        <v>344.85779000000002</v>
      </c>
      <c r="D3278" s="2">
        <v>386.24072000000001</v>
      </c>
      <c r="E3278" s="2" t="s">
        <v>24</v>
      </c>
      <c r="F3278" s="2">
        <v>0.12</v>
      </c>
      <c r="G3278" s="2" t="s">
        <v>25</v>
      </c>
      <c r="H3278" s="3">
        <v>42018</v>
      </c>
      <c r="I3278" s="2">
        <f t="shared" si="51"/>
        <v>1.1200000000000001</v>
      </c>
    </row>
    <row r="3279" spans="1:9">
      <c r="A3279" s="2" t="s">
        <v>112</v>
      </c>
      <c r="B3279" s="2">
        <v>456141001</v>
      </c>
      <c r="C3279" s="2">
        <v>2.7574299999999998</v>
      </c>
      <c r="D3279" s="2">
        <v>2.9713500000000002</v>
      </c>
      <c r="E3279" s="2" t="s">
        <v>24</v>
      </c>
      <c r="F3279" s="2">
        <v>7.7600000000000002E-2</v>
      </c>
      <c r="G3279" s="2" t="s">
        <v>25</v>
      </c>
      <c r="H3279" s="3">
        <v>42018</v>
      </c>
      <c r="I3279" s="2">
        <f t="shared" si="51"/>
        <v>1.0775999999999999</v>
      </c>
    </row>
    <row r="3280" spans="1:9">
      <c r="A3280" s="2" t="s">
        <v>113</v>
      </c>
      <c r="B3280" s="2">
        <v>456140201</v>
      </c>
      <c r="C3280" s="2">
        <v>2.7544</v>
      </c>
      <c r="D3280" s="2">
        <v>2.9662600000000001</v>
      </c>
      <c r="E3280" s="2" t="s">
        <v>24</v>
      </c>
      <c r="F3280" s="2">
        <v>7.6899999999999996E-2</v>
      </c>
      <c r="G3280" s="2" t="s">
        <v>25</v>
      </c>
      <c r="H3280" s="3">
        <v>42018</v>
      </c>
      <c r="I3280" s="2">
        <f t="shared" si="51"/>
        <v>1.0769</v>
      </c>
    </row>
    <row r="3281" spans="1:9">
      <c r="A3281" s="2" t="s">
        <v>114</v>
      </c>
      <c r="B3281" s="2">
        <v>456142001</v>
      </c>
      <c r="C3281" s="2">
        <v>2.7766199999999999</v>
      </c>
      <c r="D3281" s="2">
        <v>3.0018600000000002</v>
      </c>
      <c r="E3281" s="2" t="s">
        <v>24</v>
      </c>
      <c r="F3281" s="2">
        <v>8.1100000000000005E-2</v>
      </c>
      <c r="G3281" s="2" t="s">
        <v>25</v>
      </c>
      <c r="H3281" s="3">
        <v>42018</v>
      </c>
      <c r="I3281" s="2">
        <f t="shared" si="51"/>
        <v>1.0810999999999999</v>
      </c>
    </row>
    <row r="3282" spans="1:9">
      <c r="A3282" s="2" t="s">
        <v>115</v>
      </c>
      <c r="B3282" s="2">
        <v>456140501</v>
      </c>
      <c r="C3282" s="2">
        <v>2.7528199999999998</v>
      </c>
      <c r="D3282" s="2">
        <v>2.96692</v>
      </c>
      <c r="E3282" s="2" t="s">
        <v>24</v>
      </c>
      <c r="F3282" s="2">
        <v>7.7799999999999994E-2</v>
      </c>
      <c r="G3282" s="2" t="s">
        <v>25</v>
      </c>
      <c r="H3282" s="3">
        <v>42018</v>
      </c>
      <c r="I3282" s="2">
        <f t="shared" si="51"/>
        <v>1.0778000000000001</v>
      </c>
    </row>
    <row r="3283" spans="1:9">
      <c r="A3283" s="2" t="s">
        <v>154</v>
      </c>
      <c r="B3283" s="2">
        <v>50192011309</v>
      </c>
      <c r="C3283" s="2">
        <v>32.642620000000001</v>
      </c>
      <c r="D3283" s="2">
        <v>36.885840000000002</v>
      </c>
      <c r="E3283" s="2" t="s">
        <v>24</v>
      </c>
      <c r="F3283" s="2">
        <v>0.13</v>
      </c>
      <c r="G3283" s="2" t="s">
        <v>25</v>
      </c>
      <c r="H3283" s="3">
        <v>42018</v>
      </c>
      <c r="I3283" s="2">
        <f t="shared" si="51"/>
        <v>1.1299999999999999</v>
      </c>
    </row>
    <row r="3284" spans="1:9">
      <c r="A3284" s="2" t="s">
        <v>709</v>
      </c>
      <c r="B3284" s="2">
        <v>597000701</v>
      </c>
      <c r="C3284" s="2">
        <v>2.74546</v>
      </c>
      <c r="D3284" s="2">
        <v>3.0172099999999999</v>
      </c>
      <c r="E3284" s="2" t="s">
        <v>24</v>
      </c>
      <c r="F3284" s="2">
        <v>9.9000000000000005E-2</v>
      </c>
      <c r="G3284" s="2" t="s">
        <v>25</v>
      </c>
      <c r="H3284" s="3">
        <v>42018</v>
      </c>
      <c r="I3284" s="2">
        <f t="shared" si="51"/>
        <v>1.099</v>
      </c>
    </row>
    <row r="3285" spans="1:9">
      <c r="A3285" s="2" t="s">
        <v>710</v>
      </c>
      <c r="B3285" s="2">
        <v>597003134</v>
      </c>
      <c r="C3285" s="2">
        <v>43.865789999999997</v>
      </c>
      <c r="D3285" s="2">
        <v>48.207619999999999</v>
      </c>
      <c r="E3285" s="2" t="s">
        <v>24</v>
      </c>
      <c r="F3285" s="2">
        <v>9.9000000000000005E-2</v>
      </c>
      <c r="G3285" s="2" t="s">
        <v>25</v>
      </c>
      <c r="H3285" s="3">
        <v>42018</v>
      </c>
      <c r="I3285" s="2">
        <f t="shared" si="51"/>
        <v>1.099</v>
      </c>
    </row>
    <row r="3286" spans="1:9">
      <c r="A3286" s="2" t="s">
        <v>711</v>
      </c>
      <c r="B3286" s="2">
        <v>597003234</v>
      </c>
      <c r="C3286" s="2">
        <v>74.703000000000003</v>
      </c>
      <c r="D3286" s="2">
        <v>82.097849999999994</v>
      </c>
      <c r="E3286" s="2" t="s">
        <v>24</v>
      </c>
      <c r="F3286" s="2">
        <v>9.9000000000000005E-2</v>
      </c>
      <c r="G3286" s="2" t="s">
        <v>25</v>
      </c>
      <c r="H3286" s="3">
        <v>42018</v>
      </c>
      <c r="I3286" s="2">
        <f t="shared" si="51"/>
        <v>1.099</v>
      </c>
    </row>
    <row r="3287" spans="1:9">
      <c r="A3287" s="2" t="s">
        <v>712</v>
      </c>
      <c r="B3287" s="2">
        <v>597003334</v>
      </c>
      <c r="C3287" s="2">
        <v>101.0585</v>
      </c>
      <c r="D3287" s="2">
        <v>111.06328999999999</v>
      </c>
      <c r="E3287" s="2" t="s">
        <v>24</v>
      </c>
      <c r="F3287" s="2">
        <v>9.9000000000000005E-2</v>
      </c>
      <c r="G3287" s="2" t="s">
        <v>25</v>
      </c>
      <c r="H3287" s="3">
        <v>42018</v>
      </c>
      <c r="I3287" s="2">
        <f t="shared" si="51"/>
        <v>1.099</v>
      </c>
    </row>
    <row r="3288" spans="1:9">
      <c r="A3288" s="2" t="s">
        <v>713</v>
      </c>
      <c r="B3288" s="2">
        <v>50242004163</v>
      </c>
      <c r="C3288" s="2">
        <v>112.34796</v>
      </c>
      <c r="D3288" s="2">
        <v>116.83963</v>
      </c>
      <c r="E3288" s="2" t="s">
        <v>24</v>
      </c>
      <c r="F3288" s="2">
        <v>0.04</v>
      </c>
      <c r="G3288" s="2" t="s">
        <v>25</v>
      </c>
      <c r="H3288" s="3">
        <v>42018</v>
      </c>
      <c r="I3288" s="2">
        <f t="shared" si="51"/>
        <v>1.04</v>
      </c>
    </row>
    <row r="3289" spans="1:9">
      <c r="A3289" s="2" t="s">
        <v>714</v>
      </c>
      <c r="B3289" s="2">
        <v>173074000</v>
      </c>
      <c r="C3289" s="2">
        <v>0.89883000000000002</v>
      </c>
      <c r="D3289" s="2">
        <v>1.0336700000000001</v>
      </c>
      <c r="E3289" s="2" t="s">
        <v>24</v>
      </c>
      <c r="F3289" s="2">
        <v>0.15</v>
      </c>
      <c r="G3289" s="2" t="s">
        <v>25</v>
      </c>
      <c r="H3289" s="3">
        <v>42018</v>
      </c>
      <c r="I3289" s="2">
        <f t="shared" si="51"/>
        <v>1.1499999999999999</v>
      </c>
    </row>
    <row r="3290" spans="1:9">
      <c r="A3290" s="2" t="s">
        <v>715</v>
      </c>
      <c r="B3290" s="2">
        <v>173074100</v>
      </c>
      <c r="C3290" s="2">
        <v>1.4430700000000001</v>
      </c>
      <c r="D3290" s="2">
        <v>1.6595</v>
      </c>
      <c r="E3290" s="2" t="s">
        <v>24</v>
      </c>
      <c r="F3290" s="2">
        <v>0.15</v>
      </c>
      <c r="G3290" s="2" t="s">
        <v>25</v>
      </c>
      <c r="H3290" s="3">
        <v>42018</v>
      </c>
      <c r="I3290" s="2">
        <f t="shared" si="51"/>
        <v>1.1499999999999999</v>
      </c>
    </row>
    <row r="3291" spans="1:9">
      <c r="A3291" s="2" t="s">
        <v>715</v>
      </c>
      <c r="B3291" s="2">
        <v>173074110</v>
      </c>
      <c r="C3291" s="2">
        <v>1.2585200000000001</v>
      </c>
      <c r="D3291" s="2">
        <v>1.44733</v>
      </c>
      <c r="E3291" s="2" t="s">
        <v>24</v>
      </c>
      <c r="F3291" s="2">
        <v>0.15</v>
      </c>
      <c r="G3291" s="2" t="s">
        <v>25</v>
      </c>
      <c r="H3291" s="3">
        <v>42018</v>
      </c>
      <c r="I3291" s="2">
        <f t="shared" si="51"/>
        <v>1.1499999999999999</v>
      </c>
    </row>
    <row r="3292" spans="1:9">
      <c r="A3292" s="2" t="s">
        <v>717</v>
      </c>
      <c r="B3292" s="2">
        <v>4025901</v>
      </c>
      <c r="C3292" s="2">
        <v>6.2349300000000003</v>
      </c>
      <c r="D3292" s="2">
        <v>6.7960799999999999</v>
      </c>
      <c r="E3292" s="2" t="s">
        <v>24</v>
      </c>
      <c r="F3292" s="2">
        <v>0.09</v>
      </c>
      <c r="G3292" s="2" t="s">
        <v>25</v>
      </c>
      <c r="H3292" s="3">
        <v>42018</v>
      </c>
      <c r="I3292" s="2">
        <f t="shared" si="51"/>
        <v>1.0900000000000001</v>
      </c>
    </row>
    <row r="3293" spans="1:9">
      <c r="A3293" s="2" t="s">
        <v>718</v>
      </c>
      <c r="B3293" s="2">
        <v>4026001</v>
      </c>
      <c r="C3293" s="2">
        <v>12.371230000000001</v>
      </c>
      <c r="D3293" s="2">
        <v>13.484640000000001</v>
      </c>
      <c r="E3293" s="2" t="s">
        <v>24</v>
      </c>
      <c r="F3293" s="2">
        <v>0.09</v>
      </c>
      <c r="G3293" s="2" t="s">
        <v>25</v>
      </c>
      <c r="H3293" s="3">
        <v>42018</v>
      </c>
      <c r="I3293" s="2">
        <f t="shared" si="51"/>
        <v>1.0900000000000001</v>
      </c>
    </row>
    <row r="3294" spans="1:9">
      <c r="A3294" s="2" t="s">
        <v>287</v>
      </c>
      <c r="B3294" s="2">
        <v>50474071079</v>
      </c>
      <c r="C3294" s="2">
        <v>2659.1610000000001</v>
      </c>
      <c r="D3294" s="2">
        <v>2922.4179399999998</v>
      </c>
      <c r="E3294" s="2" t="s">
        <v>24</v>
      </c>
      <c r="F3294" s="2">
        <v>9.9000000000000005E-2</v>
      </c>
      <c r="G3294" s="2" t="s">
        <v>25</v>
      </c>
      <c r="H3294" s="3">
        <v>42018</v>
      </c>
      <c r="I3294" s="2">
        <f t="shared" si="51"/>
        <v>1.099</v>
      </c>
    </row>
    <row r="3295" spans="1:9">
      <c r="A3295" s="2" t="s">
        <v>289</v>
      </c>
      <c r="B3295" s="2">
        <v>299384704</v>
      </c>
      <c r="C3295" s="2">
        <v>5.1190600000000002</v>
      </c>
      <c r="D3295" s="2">
        <v>5.6309699999999996</v>
      </c>
      <c r="E3295" s="2" t="s">
        <v>24</v>
      </c>
      <c r="F3295" s="2">
        <v>0.1</v>
      </c>
      <c r="G3295" s="2" t="s">
        <v>25</v>
      </c>
      <c r="H3295" s="3">
        <v>42018</v>
      </c>
      <c r="I3295" s="2">
        <f t="shared" si="51"/>
        <v>1.1000000000000001</v>
      </c>
    </row>
    <row r="3296" spans="1:9">
      <c r="A3296" s="2" t="s">
        <v>290</v>
      </c>
      <c r="B3296" s="2">
        <v>299384902</v>
      </c>
      <c r="C3296" s="2">
        <v>5.9619900000000001</v>
      </c>
      <c r="D3296" s="2">
        <v>6.5579000000000001</v>
      </c>
      <c r="E3296" s="2" t="s">
        <v>24</v>
      </c>
      <c r="F3296" s="2">
        <v>0.1</v>
      </c>
      <c r="G3296" s="2" t="s">
        <v>25</v>
      </c>
      <c r="H3296" s="3">
        <v>42018</v>
      </c>
      <c r="I3296" s="2">
        <f t="shared" si="51"/>
        <v>1.1000000000000001</v>
      </c>
    </row>
    <row r="3297" spans="1:9">
      <c r="A3297" s="2" t="s">
        <v>290</v>
      </c>
      <c r="B3297" s="2">
        <v>299384904</v>
      </c>
      <c r="C3297" s="2">
        <v>5.08216</v>
      </c>
      <c r="D3297" s="2">
        <v>5.59002</v>
      </c>
      <c r="E3297" s="2" t="s">
        <v>24</v>
      </c>
      <c r="F3297" s="2">
        <v>9.9900000000000003E-2</v>
      </c>
      <c r="G3297" s="2" t="s">
        <v>25</v>
      </c>
      <c r="H3297" s="3">
        <v>42018</v>
      </c>
      <c r="I3297" s="2">
        <f t="shared" si="51"/>
        <v>1.0999000000000001</v>
      </c>
    </row>
    <row r="3298" spans="1:9">
      <c r="A3298" s="2" t="s">
        <v>291</v>
      </c>
      <c r="B3298" s="2">
        <v>299384802</v>
      </c>
      <c r="C3298" s="2">
        <v>6.7279099999999996</v>
      </c>
      <c r="D3298" s="2">
        <v>7.4000300000000001</v>
      </c>
      <c r="E3298" s="2" t="s">
        <v>24</v>
      </c>
      <c r="F3298" s="2">
        <v>9.9900000000000003E-2</v>
      </c>
      <c r="G3298" s="2" t="s">
        <v>25</v>
      </c>
      <c r="H3298" s="3">
        <v>42018</v>
      </c>
      <c r="I3298" s="2">
        <f t="shared" si="51"/>
        <v>1.0999000000000001</v>
      </c>
    </row>
    <row r="3299" spans="1:9">
      <c r="A3299" s="2" t="s">
        <v>291</v>
      </c>
      <c r="B3299" s="2">
        <v>299384804</v>
      </c>
      <c r="C3299" s="2">
        <v>6.9433699999999998</v>
      </c>
      <c r="D3299" s="2">
        <v>7.6374300000000002</v>
      </c>
      <c r="E3299" s="2" t="s">
        <v>24</v>
      </c>
      <c r="F3299" s="2">
        <v>0.1</v>
      </c>
      <c r="G3299" s="2" t="s">
        <v>25</v>
      </c>
      <c r="H3299" s="3">
        <v>42018</v>
      </c>
      <c r="I3299" s="2">
        <f t="shared" si="51"/>
        <v>1.1000000000000001</v>
      </c>
    </row>
    <row r="3300" spans="1:9">
      <c r="A3300" s="2" t="s">
        <v>722</v>
      </c>
      <c r="B3300" s="2">
        <v>78012705</v>
      </c>
      <c r="C3300" s="2">
        <v>10.719889999999999</v>
      </c>
      <c r="D3300" s="2">
        <v>12.31715</v>
      </c>
      <c r="E3300" s="2" t="s">
        <v>24</v>
      </c>
      <c r="F3300" s="2">
        <v>0.14899999999999999</v>
      </c>
      <c r="G3300" s="2" t="s">
        <v>25</v>
      </c>
      <c r="H3300" s="3">
        <v>42018</v>
      </c>
      <c r="I3300" s="2">
        <f t="shared" si="51"/>
        <v>1.149</v>
      </c>
    </row>
    <row r="3301" spans="1:9">
      <c r="A3301" s="2" t="s">
        <v>296</v>
      </c>
      <c r="B3301" s="2">
        <v>23921105</v>
      </c>
      <c r="C3301" s="2">
        <v>19.971240000000002</v>
      </c>
      <c r="D3301" s="2">
        <v>21.56954</v>
      </c>
      <c r="E3301" s="2" t="s">
        <v>24</v>
      </c>
      <c r="F3301" s="2">
        <v>0.08</v>
      </c>
      <c r="G3301" s="2" t="s">
        <v>25</v>
      </c>
      <c r="H3301" s="3">
        <v>42018</v>
      </c>
      <c r="I3301" s="2">
        <f t="shared" si="51"/>
        <v>1.08</v>
      </c>
    </row>
    <row r="3302" spans="1:9">
      <c r="A3302" s="2" t="s">
        <v>296</v>
      </c>
      <c r="B3302" s="2">
        <v>23921110</v>
      </c>
      <c r="C3302" s="2">
        <v>19.985299999999999</v>
      </c>
      <c r="D3302" s="2">
        <v>21.583729999999999</v>
      </c>
      <c r="E3302" s="2" t="s">
        <v>24</v>
      </c>
      <c r="F3302" s="2">
        <v>0.08</v>
      </c>
      <c r="G3302" s="2" t="s">
        <v>25</v>
      </c>
      <c r="H3302" s="3">
        <v>42018</v>
      </c>
      <c r="I3302" s="2">
        <f t="shared" si="51"/>
        <v>1.08</v>
      </c>
    </row>
    <row r="3303" spans="1:9">
      <c r="A3303" s="2" t="s">
        <v>723</v>
      </c>
      <c r="B3303" s="2">
        <v>78037742</v>
      </c>
      <c r="C3303" s="2">
        <v>10.658659999999999</v>
      </c>
      <c r="D3303" s="2">
        <v>13.306800000000001</v>
      </c>
      <c r="E3303" s="2" t="s">
        <v>24</v>
      </c>
      <c r="F3303" s="2">
        <v>0.24840000000000001</v>
      </c>
      <c r="G3303" s="2" t="s">
        <v>25</v>
      </c>
      <c r="H3303" s="3">
        <v>42018</v>
      </c>
      <c r="I3303" s="2">
        <f t="shared" si="51"/>
        <v>1.2484</v>
      </c>
    </row>
    <row r="3304" spans="1:9">
      <c r="A3304" s="2" t="s">
        <v>724</v>
      </c>
      <c r="B3304" s="2">
        <v>78037842</v>
      </c>
      <c r="C3304" s="2">
        <v>10.7217</v>
      </c>
      <c r="D3304" s="2">
        <v>13.39301</v>
      </c>
      <c r="E3304" s="2" t="s">
        <v>24</v>
      </c>
      <c r="F3304" s="2">
        <v>0.24909999999999999</v>
      </c>
      <c r="G3304" s="2" t="s">
        <v>25</v>
      </c>
      <c r="H3304" s="3">
        <v>42018</v>
      </c>
      <c r="I3304" s="2">
        <f t="shared" si="51"/>
        <v>1.2490999999999999</v>
      </c>
    </row>
    <row r="3305" spans="1:9">
      <c r="A3305" s="2" t="s">
        <v>725</v>
      </c>
      <c r="B3305" s="2">
        <v>78032705</v>
      </c>
      <c r="C3305" s="2">
        <v>4.6161599999999998</v>
      </c>
      <c r="D3305" s="2">
        <v>5.3039699999999996</v>
      </c>
      <c r="E3305" s="2" t="s">
        <v>24</v>
      </c>
      <c r="F3305" s="2">
        <v>0.14899999999999999</v>
      </c>
      <c r="G3305" s="2" t="s">
        <v>25</v>
      </c>
      <c r="H3305" s="3">
        <v>42018</v>
      </c>
      <c r="I3305" s="2">
        <f t="shared" si="51"/>
        <v>1.149</v>
      </c>
    </row>
    <row r="3306" spans="1:9">
      <c r="A3306" s="2" t="s">
        <v>726</v>
      </c>
      <c r="B3306" s="2">
        <v>50458058501</v>
      </c>
      <c r="C3306" s="2">
        <v>7.33657</v>
      </c>
      <c r="D3306" s="2">
        <v>8.0628899999999994</v>
      </c>
      <c r="E3306" s="2" t="s">
        <v>24</v>
      </c>
      <c r="F3306" s="2">
        <v>9.9000000000000005E-2</v>
      </c>
      <c r="G3306" s="2" t="s">
        <v>25</v>
      </c>
      <c r="H3306" s="3">
        <v>42018</v>
      </c>
      <c r="I3306" s="2">
        <f t="shared" si="51"/>
        <v>1.099</v>
      </c>
    </row>
    <row r="3307" spans="1:9">
      <c r="A3307" s="2" t="s">
        <v>727</v>
      </c>
      <c r="B3307" s="2">
        <v>50458058801</v>
      </c>
      <c r="C3307" s="2">
        <v>7.5910200000000003</v>
      </c>
      <c r="D3307" s="2">
        <v>8.34253</v>
      </c>
      <c r="E3307" s="2" t="s">
        <v>24</v>
      </c>
      <c r="F3307" s="2">
        <v>9.9000000000000005E-2</v>
      </c>
      <c r="G3307" s="2" t="s">
        <v>25</v>
      </c>
      <c r="H3307" s="3">
        <v>42018</v>
      </c>
      <c r="I3307" s="2">
        <f t="shared" si="51"/>
        <v>1.099</v>
      </c>
    </row>
    <row r="3308" spans="1:9">
      <c r="A3308" s="2" t="s">
        <v>728</v>
      </c>
      <c r="B3308" s="2">
        <v>50458058601</v>
      </c>
      <c r="C3308" s="2">
        <v>7.8181000000000003</v>
      </c>
      <c r="D3308" s="2">
        <v>8.5920900000000007</v>
      </c>
      <c r="E3308" s="2" t="s">
        <v>24</v>
      </c>
      <c r="F3308" s="2">
        <v>9.9000000000000005E-2</v>
      </c>
      <c r="G3308" s="2" t="s">
        <v>25</v>
      </c>
      <c r="H3308" s="3">
        <v>42018</v>
      </c>
      <c r="I3308" s="2">
        <f t="shared" si="51"/>
        <v>1.099</v>
      </c>
    </row>
    <row r="3309" spans="1:9">
      <c r="A3309" s="2" t="s">
        <v>729</v>
      </c>
      <c r="B3309" s="2">
        <v>50458058701</v>
      </c>
      <c r="C3309" s="2">
        <v>8.4178999999999995</v>
      </c>
      <c r="D3309" s="2">
        <v>9.2512699999999999</v>
      </c>
      <c r="E3309" s="2" t="s">
        <v>24</v>
      </c>
      <c r="F3309" s="2">
        <v>9.9000000000000005E-2</v>
      </c>
      <c r="G3309" s="2" t="s">
        <v>25</v>
      </c>
      <c r="H3309" s="3">
        <v>42018</v>
      </c>
      <c r="I3309" s="2">
        <f t="shared" si="51"/>
        <v>1.099</v>
      </c>
    </row>
    <row r="3310" spans="1:9">
      <c r="A3310" s="2" t="s">
        <v>1480</v>
      </c>
      <c r="B3310" s="2">
        <v>7414120</v>
      </c>
      <c r="C3310" s="2">
        <v>2.7893699999999999</v>
      </c>
      <c r="D3310" s="2">
        <v>3.20777</v>
      </c>
      <c r="E3310" s="2" t="s">
        <v>24</v>
      </c>
      <c r="F3310" s="2">
        <v>0.15</v>
      </c>
      <c r="G3310" s="2" t="s">
        <v>25</v>
      </c>
      <c r="H3310" s="3">
        <v>42018</v>
      </c>
      <c r="I3310" s="2">
        <f t="shared" si="51"/>
        <v>1.1499999999999999</v>
      </c>
    </row>
    <row r="3311" spans="1:9">
      <c r="A3311" s="2" t="s">
        <v>730</v>
      </c>
      <c r="B3311" s="2">
        <v>7414220</v>
      </c>
      <c r="C3311" s="2">
        <v>2.7666200000000001</v>
      </c>
      <c r="D3311" s="2">
        <v>3.18161</v>
      </c>
      <c r="E3311" s="2" t="s">
        <v>24</v>
      </c>
      <c r="F3311" s="2">
        <v>0.15</v>
      </c>
      <c r="G3311" s="2" t="s">
        <v>25</v>
      </c>
      <c r="H3311" s="3">
        <v>42018</v>
      </c>
      <c r="I3311" s="2">
        <f t="shared" si="51"/>
        <v>1.1499999999999999</v>
      </c>
    </row>
    <row r="3312" spans="1:9">
      <c r="A3312" s="2" t="s">
        <v>1481</v>
      </c>
      <c r="B3312" s="2">
        <v>7413920</v>
      </c>
      <c r="C3312" s="2">
        <v>2.8100900000000002</v>
      </c>
      <c r="D3312" s="2">
        <v>3.2315999999999998</v>
      </c>
      <c r="E3312" s="2" t="s">
        <v>24</v>
      </c>
      <c r="F3312" s="2">
        <v>0.15</v>
      </c>
      <c r="G3312" s="2" t="s">
        <v>25</v>
      </c>
      <c r="H3312" s="3">
        <v>42018</v>
      </c>
      <c r="I3312" s="2">
        <f t="shared" si="51"/>
        <v>1.1499999999999999</v>
      </c>
    </row>
    <row r="3313" spans="1:9">
      <c r="A3313" s="2" t="s">
        <v>731</v>
      </c>
      <c r="B3313" s="2">
        <v>7414020</v>
      </c>
      <c r="C3313" s="2">
        <v>2.8577499999999998</v>
      </c>
      <c r="D3313" s="2">
        <v>3.2864100000000001</v>
      </c>
      <c r="E3313" s="2" t="s">
        <v>24</v>
      </c>
      <c r="F3313" s="2">
        <v>0.15</v>
      </c>
      <c r="G3313" s="2" t="s">
        <v>25</v>
      </c>
      <c r="H3313" s="3">
        <v>42018</v>
      </c>
      <c r="I3313" s="2">
        <f t="shared" si="51"/>
        <v>1.1499999999999999</v>
      </c>
    </row>
    <row r="3314" spans="1:9">
      <c r="A3314" s="2" t="s">
        <v>732</v>
      </c>
      <c r="B3314" s="2">
        <v>7337013</v>
      </c>
      <c r="C3314" s="2">
        <v>5.5515600000000003</v>
      </c>
      <c r="D3314" s="2">
        <v>6.38429</v>
      </c>
      <c r="E3314" s="2" t="s">
        <v>24</v>
      </c>
      <c r="F3314" s="2">
        <v>0.15</v>
      </c>
      <c r="G3314" s="2" t="s">
        <v>25</v>
      </c>
      <c r="H3314" s="3">
        <v>42018</v>
      </c>
      <c r="I3314" s="2">
        <f t="shared" si="51"/>
        <v>1.1499999999999999</v>
      </c>
    </row>
    <row r="3315" spans="1:9">
      <c r="A3315" s="2" t="s">
        <v>733</v>
      </c>
      <c r="B3315" s="2">
        <v>7337113</v>
      </c>
      <c r="C3315" s="2">
        <v>5.5830500000000001</v>
      </c>
      <c r="D3315" s="2">
        <v>6.4204999999999997</v>
      </c>
      <c r="E3315" s="2" t="s">
        <v>24</v>
      </c>
      <c r="F3315" s="2">
        <v>0.15</v>
      </c>
      <c r="G3315" s="2" t="s">
        <v>25</v>
      </c>
      <c r="H3315" s="3">
        <v>42018</v>
      </c>
      <c r="I3315" s="2">
        <f t="shared" si="51"/>
        <v>1.1499999999999999</v>
      </c>
    </row>
    <row r="3316" spans="1:9">
      <c r="A3316" s="2" t="s">
        <v>734</v>
      </c>
      <c r="B3316" s="2">
        <v>7337213</v>
      </c>
      <c r="C3316" s="2">
        <v>5.6078599999999996</v>
      </c>
      <c r="D3316" s="2">
        <v>6.4490400000000001</v>
      </c>
      <c r="E3316" s="2" t="s">
        <v>24</v>
      </c>
      <c r="F3316" s="2">
        <v>0.15</v>
      </c>
      <c r="G3316" s="2" t="s">
        <v>25</v>
      </c>
      <c r="H3316" s="3">
        <v>42018</v>
      </c>
      <c r="I3316" s="2">
        <f t="shared" si="51"/>
        <v>1.1499999999999999</v>
      </c>
    </row>
    <row r="3317" spans="1:9">
      <c r="A3317" s="2" t="s">
        <v>735</v>
      </c>
      <c r="B3317" s="2">
        <v>7337313</v>
      </c>
      <c r="C3317" s="2">
        <v>5.6020700000000003</v>
      </c>
      <c r="D3317" s="2">
        <v>6.44238</v>
      </c>
      <c r="E3317" s="2" t="s">
        <v>24</v>
      </c>
      <c r="F3317" s="2">
        <v>0.15</v>
      </c>
      <c r="G3317" s="2" t="s">
        <v>25</v>
      </c>
      <c r="H3317" s="3">
        <v>42018</v>
      </c>
      <c r="I3317" s="2">
        <f t="shared" si="51"/>
        <v>1.1499999999999999</v>
      </c>
    </row>
    <row r="3318" spans="1:9">
      <c r="A3318" s="2" t="s">
        <v>301</v>
      </c>
      <c r="B3318" s="2">
        <v>56016901</v>
      </c>
      <c r="C3318" s="2">
        <v>1.4837499999999999</v>
      </c>
      <c r="D3318" s="2">
        <v>1.6292</v>
      </c>
      <c r="E3318" s="2" t="s">
        <v>24</v>
      </c>
      <c r="F3318" s="2">
        <v>9.8000000000000004E-2</v>
      </c>
      <c r="G3318" s="2" t="s">
        <v>25</v>
      </c>
      <c r="H3318" s="3">
        <v>42018</v>
      </c>
      <c r="I3318" s="2">
        <f t="shared" si="51"/>
        <v>1.0980000000000001</v>
      </c>
    </row>
    <row r="3319" spans="1:9">
      <c r="A3319" s="2" t="s">
        <v>302</v>
      </c>
      <c r="B3319" s="2">
        <v>56017401</v>
      </c>
      <c r="C3319" s="2">
        <v>2.2140399999999998</v>
      </c>
      <c r="D3319" s="2">
        <v>2.431</v>
      </c>
      <c r="E3319" s="2" t="s">
        <v>24</v>
      </c>
      <c r="F3319" s="2">
        <v>9.8000000000000004E-2</v>
      </c>
      <c r="G3319" s="2" t="s">
        <v>25</v>
      </c>
      <c r="H3319" s="3">
        <v>42018</v>
      </c>
      <c r="I3319" s="2">
        <f t="shared" si="51"/>
        <v>1.0980000000000001</v>
      </c>
    </row>
    <row r="3320" spans="1:9">
      <c r="A3320" s="2" t="s">
        <v>303</v>
      </c>
      <c r="B3320" s="2">
        <v>56017001</v>
      </c>
      <c r="C3320" s="2">
        <v>1.5736699999999999</v>
      </c>
      <c r="D3320" s="2">
        <v>1.7279100000000001</v>
      </c>
      <c r="E3320" s="2" t="s">
        <v>24</v>
      </c>
      <c r="F3320" s="2">
        <v>9.8000000000000004E-2</v>
      </c>
      <c r="G3320" s="2" t="s">
        <v>25</v>
      </c>
      <c r="H3320" s="3">
        <v>42018</v>
      </c>
      <c r="I3320" s="2">
        <f t="shared" si="51"/>
        <v>1.0980000000000001</v>
      </c>
    </row>
    <row r="3321" spans="1:9">
      <c r="A3321" s="2" t="s">
        <v>304</v>
      </c>
      <c r="B3321" s="2">
        <v>56017601</v>
      </c>
      <c r="C3321" s="2">
        <v>1.56854</v>
      </c>
      <c r="D3321" s="2">
        <v>1.72227</v>
      </c>
      <c r="E3321" s="2" t="s">
        <v>24</v>
      </c>
      <c r="F3321" s="2">
        <v>9.8000000000000004E-2</v>
      </c>
      <c r="G3321" s="2" t="s">
        <v>25</v>
      </c>
      <c r="H3321" s="3">
        <v>42018</v>
      </c>
      <c r="I3321" s="2">
        <f t="shared" si="51"/>
        <v>1.0980000000000001</v>
      </c>
    </row>
    <row r="3322" spans="1:9">
      <c r="A3322" s="2" t="s">
        <v>305</v>
      </c>
      <c r="B3322" s="2">
        <v>56018801</v>
      </c>
      <c r="C3322" s="2">
        <v>1.62432</v>
      </c>
      <c r="D3322" s="2">
        <v>1.78349</v>
      </c>
      <c r="E3322" s="2" t="s">
        <v>24</v>
      </c>
      <c r="F3322" s="2">
        <v>9.8000000000000004E-2</v>
      </c>
      <c r="G3322" s="2" t="s">
        <v>25</v>
      </c>
      <c r="H3322" s="3">
        <v>42018</v>
      </c>
      <c r="I3322" s="2">
        <f t="shared" si="51"/>
        <v>1.0980000000000001</v>
      </c>
    </row>
    <row r="3323" spans="1:9">
      <c r="A3323" s="2" t="s">
        <v>306</v>
      </c>
      <c r="B3323" s="2">
        <v>56016801</v>
      </c>
      <c r="C3323" s="2">
        <v>1.66188</v>
      </c>
      <c r="D3323" s="2">
        <v>1.8247899999999999</v>
      </c>
      <c r="E3323" s="2" t="s">
        <v>24</v>
      </c>
      <c r="F3323" s="2">
        <v>9.8000000000000004E-2</v>
      </c>
      <c r="G3323" s="2" t="s">
        <v>25</v>
      </c>
      <c r="H3323" s="3">
        <v>42018</v>
      </c>
      <c r="I3323" s="2">
        <f t="shared" si="51"/>
        <v>1.0980000000000001</v>
      </c>
    </row>
    <row r="3324" spans="1:9">
      <c r="A3324" s="2" t="s">
        <v>307</v>
      </c>
      <c r="B3324" s="2">
        <v>56017201</v>
      </c>
      <c r="C3324" s="2">
        <v>1.6858599999999999</v>
      </c>
      <c r="D3324" s="2">
        <v>1.85104</v>
      </c>
      <c r="E3324" s="2" t="s">
        <v>24</v>
      </c>
      <c r="F3324" s="2">
        <v>9.8000000000000004E-2</v>
      </c>
      <c r="G3324" s="2" t="s">
        <v>25</v>
      </c>
      <c r="H3324" s="3">
        <v>42018</v>
      </c>
      <c r="I3324" s="2">
        <f t="shared" si="51"/>
        <v>1.0980000000000001</v>
      </c>
    </row>
    <row r="3325" spans="1:9">
      <c r="A3325" s="2" t="s">
        <v>308</v>
      </c>
      <c r="B3325" s="2">
        <v>56018901</v>
      </c>
      <c r="C3325" s="2">
        <v>2.2204999999999999</v>
      </c>
      <c r="D3325" s="2">
        <v>2.4381499999999998</v>
      </c>
      <c r="E3325" s="2" t="s">
        <v>24</v>
      </c>
      <c r="F3325" s="2">
        <v>9.8000000000000004E-2</v>
      </c>
      <c r="G3325" s="2" t="s">
        <v>25</v>
      </c>
      <c r="H3325" s="3">
        <v>42018</v>
      </c>
      <c r="I3325" s="2">
        <f t="shared" si="51"/>
        <v>1.0980000000000001</v>
      </c>
    </row>
    <row r="3326" spans="1:9">
      <c r="A3326" s="2" t="s">
        <v>309</v>
      </c>
      <c r="B3326" s="2">
        <v>56017301</v>
      </c>
      <c r="C3326" s="2">
        <v>2.1884000000000001</v>
      </c>
      <c r="D3326" s="2">
        <v>2.4028399999999999</v>
      </c>
      <c r="E3326" s="2" t="s">
        <v>24</v>
      </c>
      <c r="F3326" s="2">
        <v>9.8000000000000004E-2</v>
      </c>
      <c r="G3326" s="2" t="s">
        <v>25</v>
      </c>
      <c r="H3326" s="3">
        <v>42018</v>
      </c>
      <c r="I3326" s="2">
        <f t="shared" si="51"/>
        <v>1.0980000000000001</v>
      </c>
    </row>
    <row r="3327" spans="1:9">
      <c r="A3327" s="2" t="s">
        <v>313</v>
      </c>
      <c r="B3327" s="2">
        <v>310075139</v>
      </c>
      <c r="C3327" s="2">
        <v>6.1143599999999996</v>
      </c>
      <c r="D3327" s="2">
        <v>6.7257899999999999</v>
      </c>
      <c r="E3327" s="2" t="s">
        <v>24</v>
      </c>
      <c r="F3327" s="2">
        <v>0.1</v>
      </c>
      <c r="G3327" s="2" t="s">
        <v>25</v>
      </c>
      <c r="H3327" s="3">
        <v>42018</v>
      </c>
      <c r="I3327" s="2">
        <f t="shared" si="51"/>
        <v>1.1000000000000001</v>
      </c>
    </row>
    <row r="3328" spans="1:9">
      <c r="A3328" s="2" t="s">
        <v>314</v>
      </c>
      <c r="B3328" s="2">
        <v>310075239</v>
      </c>
      <c r="C3328" s="2">
        <v>6.1169200000000004</v>
      </c>
      <c r="D3328" s="2">
        <v>6.7286200000000003</v>
      </c>
      <c r="E3328" s="2" t="s">
        <v>24</v>
      </c>
      <c r="F3328" s="2">
        <v>0.1</v>
      </c>
      <c r="G3328" s="2" t="s">
        <v>25</v>
      </c>
      <c r="H3328" s="3">
        <v>42018</v>
      </c>
      <c r="I3328" s="2">
        <f t="shared" si="51"/>
        <v>1.1000000000000001</v>
      </c>
    </row>
    <row r="3329" spans="1:9">
      <c r="A3329" s="2" t="s">
        <v>315</v>
      </c>
      <c r="B3329" s="2">
        <v>310075430</v>
      </c>
      <c r="C3329" s="2">
        <v>6.1155299999999997</v>
      </c>
      <c r="D3329" s="2">
        <v>6.7272100000000004</v>
      </c>
      <c r="E3329" s="2" t="s">
        <v>24</v>
      </c>
      <c r="F3329" s="2">
        <v>0.1</v>
      </c>
      <c r="G3329" s="2" t="s">
        <v>25</v>
      </c>
      <c r="H3329" s="3">
        <v>42018</v>
      </c>
      <c r="I3329" s="2">
        <f t="shared" si="51"/>
        <v>1.1000000000000001</v>
      </c>
    </row>
    <row r="3330" spans="1:9">
      <c r="A3330" s="2" t="s">
        <v>316</v>
      </c>
      <c r="B3330" s="2">
        <v>310075590</v>
      </c>
      <c r="C3330" s="2">
        <v>6.0351400000000002</v>
      </c>
      <c r="D3330" s="2">
        <v>6.6386599999999998</v>
      </c>
      <c r="E3330" s="2" t="s">
        <v>24</v>
      </c>
      <c r="F3330" s="2">
        <v>0.1</v>
      </c>
      <c r="G3330" s="2" t="s">
        <v>25</v>
      </c>
      <c r="H3330" s="3">
        <v>42018</v>
      </c>
      <c r="I3330" s="2">
        <f t="shared" si="51"/>
        <v>1.1000000000000001</v>
      </c>
    </row>
    <row r="3331" spans="1:9">
      <c r="A3331" s="2" t="s">
        <v>116</v>
      </c>
      <c r="B3331" s="2">
        <v>456009530</v>
      </c>
      <c r="C3331" s="2">
        <v>7.5683400000000001</v>
      </c>
      <c r="D3331" s="2">
        <v>8.3176100000000002</v>
      </c>
      <c r="E3331" s="2" t="s">
        <v>24</v>
      </c>
      <c r="F3331" s="2">
        <v>9.9000000000000005E-2</v>
      </c>
      <c r="G3331" s="2" t="s">
        <v>25</v>
      </c>
      <c r="H3331" s="3">
        <v>42018</v>
      </c>
      <c r="I3331" s="2">
        <f t="shared" ref="I3331:I3394" si="52">1+F3331</f>
        <v>1.099</v>
      </c>
    </row>
    <row r="3332" spans="1:9">
      <c r="A3332" s="2" t="s">
        <v>736</v>
      </c>
      <c r="B3332" s="2">
        <v>68968555203</v>
      </c>
      <c r="C3332" s="2">
        <v>7.46122</v>
      </c>
      <c r="D3332" s="2">
        <v>8.1999600000000008</v>
      </c>
      <c r="E3332" s="2" t="s">
        <v>24</v>
      </c>
      <c r="F3332" s="2">
        <v>9.9000000000000005E-2</v>
      </c>
      <c r="G3332" s="2" t="s">
        <v>25</v>
      </c>
      <c r="H3332" s="3">
        <v>42018</v>
      </c>
      <c r="I3332" s="2">
        <f t="shared" si="52"/>
        <v>1.099</v>
      </c>
    </row>
    <row r="3333" spans="1:9">
      <c r="A3333" s="2" t="s">
        <v>737</v>
      </c>
      <c r="B3333" s="2">
        <v>68968555303</v>
      </c>
      <c r="C3333" s="2">
        <v>7.4664900000000003</v>
      </c>
      <c r="D3333" s="2">
        <v>8.2057500000000001</v>
      </c>
      <c r="E3333" s="2" t="s">
        <v>24</v>
      </c>
      <c r="F3333" s="2">
        <v>9.9000000000000005E-2</v>
      </c>
      <c r="G3333" s="2" t="s">
        <v>25</v>
      </c>
      <c r="H3333" s="3">
        <v>42018</v>
      </c>
      <c r="I3333" s="2">
        <f t="shared" si="52"/>
        <v>1.099</v>
      </c>
    </row>
    <row r="3334" spans="1:9">
      <c r="A3334" s="2" t="s">
        <v>738</v>
      </c>
      <c r="B3334" s="2">
        <v>68968555403</v>
      </c>
      <c r="C3334" s="2">
        <v>7.4164700000000003</v>
      </c>
      <c r="D3334" s="2">
        <v>8.1507799999999992</v>
      </c>
      <c r="E3334" s="2" t="s">
        <v>24</v>
      </c>
      <c r="F3334" s="2">
        <v>9.9000000000000005E-2</v>
      </c>
      <c r="G3334" s="2" t="s">
        <v>25</v>
      </c>
      <c r="H3334" s="3">
        <v>42018</v>
      </c>
      <c r="I3334" s="2">
        <f t="shared" si="52"/>
        <v>1.099</v>
      </c>
    </row>
    <row r="3335" spans="1:9">
      <c r="A3335" s="2" t="s">
        <v>739</v>
      </c>
      <c r="B3335" s="2">
        <v>68968555503</v>
      </c>
      <c r="C3335" s="2">
        <v>7.4179899999999996</v>
      </c>
      <c r="D3335" s="2">
        <v>8.15245</v>
      </c>
      <c r="E3335" s="2" t="s">
        <v>24</v>
      </c>
      <c r="F3335" s="2">
        <v>9.9000000000000005E-2</v>
      </c>
      <c r="G3335" s="2" t="s">
        <v>25</v>
      </c>
      <c r="H3335" s="3">
        <v>42018</v>
      </c>
      <c r="I3335" s="2">
        <f t="shared" si="52"/>
        <v>1.099</v>
      </c>
    </row>
    <row r="3336" spans="1:9">
      <c r="A3336" s="2" t="s">
        <v>117</v>
      </c>
      <c r="B3336" s="2">
        <v>430075327</v>
      </c>
      <c r="C3336" s="2">
        <v>2.3043100000000001</v>
      </c>
      <c r="D3336" s="2">
        <v>2.64995</v>
      </c>
      <c r="E3336" s="2" t="s">
        <v>24</v>
      </c>
      <c r="F3336" s="2">
        <v>0.15</v>
      </c>
      <c r="G3336" s="2" t="s">
        <v>25</v>
      </c>
      <c r="H3336" s="3">
        <v>42018</v>
      </c>
      <c r="I3336" s="2">
        <f t="shared" si="52"/>
        <v>1.1499999999999999</v>
      </c>
    </row>
    <row r="3337" spans="1:9">
      <c r="A3337" s="2" t="s">
        <v>319</v>
      </c>
      <c r="B3337" s="2">
        <v>40076062405</v>
      </c>
      <c r="C3337" s="2">
        <v>116.77652999999999</v>
      </c>
      <c r="D3337" s="2">
        <v>130.78971000000001</v>
      </c>
      <c r="E3337" s="2" t="s">
        <v>24</v>
      </c>
      <c r="F3337" s="2">
        <v>0.12</v>
      </c>
      <c r="G3337" s="2" t="s">
        <v>25</v>
      </c>
      <c r="H3337" s="3">
        <v>42018</v>
      </c>
      <c r="I3337" s="2">
        <f t="shared" si="52"/>
        <v>1.1200000000000001</v>
      </c>
    </row>
    <row r="3338" spans="1:9">
      <c r="A3338" s="2" t="s">
        <v>1420</v>
      </c>
      <c r="B3338" s="2">
        <v>299591545</v>
      </c>
      <c r="C3338" s="2">
        <v>8.6686599999999991</v>
      </c>
      <c r="D3338" s="2">
        <v>9.5345800000000001</v>
      </c>
      <c r="E3338" s="2" t="s">
        <v>24</v>
      </c>
      <c r="F3338" s="2">
        <v>9.9900000000000003E-2</v>
      </c>
      <c r="G3338" s="2" t="s">
        <v>25</v>
      </c>
      <c r="H3338" s="3">
        <v>42018</v>
      </c>
      <c r="I3338" s="2">
        <f t="shared" si="52"/>
        <v>1.0999000000000001</v>
      </c>
    </row>
    <row r="3339" spans="1:9">
      <c r="A3339" s="2" t="s">
        <v>338</v>
      </c>
      <c r="B3339" s="2">
        <v>299591045</v>
      </c>
      <c r="C3339" s="2">
        <v>9.2370999999999999</v>
      </c>
      <c r="D3339" s="2">
        <v>10.160259999999999</v>
      </c>
      <c r="E3339" s="2" t="s">
        <v>24</v>
      </c>
      <c r="F3339" s="2">
        <v>9.9900000000000003E-2</v>
      </c>
      <c r="G3339" s="2" t="s">
        <v>25</v>
      </c>
      <c r="H3339" s="3">
        <v>42018</v>
      </c>
      <c r="I3339" s="2">
        <f t="shared" si="52"/>
        <v>1.0999000000000001</v>
      </c>
    </row>
    <row r="3340" spans="1:9">
      <c r="A3340" s="2" t="s">
        <v>339</v>
      </c>
      <c r="B3340" s="2">
        <v>299591202</v>
      </c>
      <c r="C3340" s="2">
        <v>5.9501299999999997</v>
      </c>
      <c r="D3340" s="2">
        <v>6.5448500000000003</v>
      </c>
      <c r="E3340" s="2" t="s">
        <v>24</v>
      </c>
      <c r="F3340" s="2">
        <v>0.1</v>
      </c>
      <c r="G3340" s="2" t="s">
        <v>25</v>
      </c>
      <c r="H3340" s="3">
        <v>42018</v>
      </c>
      <c r="I3340" s="2">
        <f t="shared" si="52"/>
        <v>1.1000000000000001</v>
      </c>
    </row>
    <row r="3341" spans="1:9">
      <c r="A3341" s="2" t="s">
        <v>341</v>
      </c>
      <c r="B3341" s="2">
        <v>299591825</v>
      </c>
      <c r="C3341" s="2">
        <v>8.7920400000000001</v>
      </c>
      <c r="D3341" s="2">
        <v>9.67028</v>
      </c>
      <c r="E3341" s="2" t="s">
        <v>24</v>
      </c>
      <c r="F3341" s="2">
        <v>9.9900000000000003E-2</v>
      </c>
      <c r="G3341" s="2" t="s">
        <v>25</v>
      </c>
      <c r="H3341" s="3">
        <v>42018</v>
      </c>
      <c r="I3341" s="2">
        <f t="shared" si="52"/>
        <v>1.0999000000000001</v>
      </c>
    </row>
    <row r="3342" spans="1:9">
      <c r="A3342" s="2" t="s">
        <v>1462</v>
      </c>
      <c r="B3342" s="2">
        <v>52015008001</v>
      </c>
      <c r="C3342" s="2">
        <v>150.73224999999999</v>
      </c>
      <c r="D3342" s="2">
        <v>159.77618000000001</v>
      </c>
      <c r="E3342" s="2" t="s">
        <v>24</v>
      </c>
      <c r="F3342" s="2">
        <v>0.06</v>
      </c>
      <c r="G3342" s="2" t="s">
        <v>25</v>
      </c>
      <c r="H3342" s="3">
        <v>42018</v>
      </c>
      <c r="I3342" s="2">
        <f t="shared" si="52"/>
        <v>1.06</v>
      </c>
    </row>
    <row r="3343" spans="1:9">
      <c r="A3343" s="2" t="s">
        <v>744</v>
      </c>
      <c r="B3343" s="2">
        <v>78035917</v>
      </c>
      <c r="C3343" s="2">
        <v>4.4961799999999998</v>
      </c>
      <c r="D3343" s="2">
        <v>5.1660700000000004</v>
      </c>
      <c r="E3343" s="2" t="s">
        <v>24</v>
      </c>
      <c r="F3343" s="2">
        <v>0.14899999999999999</v>
      </c>
      <c r="G3343" s="2" t="s">
        <v>25</v>
      </c>
      <c r="H3343" s="3">
        <v>42018</v>
      </c>
      <c r="I3343" s="2">
        <f t="shared" si="52"/>
        <v>1.149</v>
      </c>
    </row>
    <row r="3344" spans="1:9">
      <c r="A3344" s="2" t="s">
        <v>745</v>
      </c>
      <c r="B3344" s="2">
        <v>78036011</v>
      </c>
      <c r="C3344" s="2">
        <v>5.68919</v>
      </c>
      <c r="D3344" s="2">
        <v>6.53688</v>
      </c>
      <c r="E3344" s="2" t="s">
        <v>24</v>
      </c>
      <c r="F3344" s="2">
        <v>0.14899999999999999</v>
      </c>
      <c r="G3344" s="2" t="s">
        <v>25</v>
      </c>
      <c r="H3344" s="3">
        <v>42018</v>
      </c>
      <c r="I3344" s="2">
        <f t="shared" si="52"/>
        <v>1.149</v>
      </c>
    </row>
    <row r="3345" spans="1:9">
      <c r="A3345" s="2" t="s">
        <v>746</v>
      </c>
      <c r="B3345" s="2">
        <v>78042315</v>
      </c>
      <c r="C3345" s="2">
        <v>3.5044</v>
      </c>
      <c r="D3345" s="2">
        <v>4.0265199999999997</v>
      </c>
      <c r="E3345" s="2" t="s">
        <v>24</v>
      </c>
      <c r="F3345" s="2">
        <v>0.14899999999999999</v>
      </c>
      <c r="G3345" s="2" t="s">
        <v>25</v>
      </c>
      <c r="H3345" s="3">
        <v>42018</v>
      </c>
      <c r="I3345" s="2">
        <f t="shared" si="52"/>
        <v>1.149</v>
      </c>
    </row>
    <row r="3346" spans="1:9">
      <c r="A3346" s="2" t="s">
        <v>747</v>
      </c>
      <c r="B3346" s="2">
        <v>78035833</v>
      </c>
      <c r="C3346" s="2">
        <v>4.1800899999999999</v>
      </c>
      <c r="D3346" s="2">
        <v>4.8028899999999997</v>
      </c>
      <c r="E3346" s="2" t="s">
        <v>24</v>
      </c>
      <c r="F3346" s="2">
        <v>0.14899999999999999</v>
      </c>
      <c r="G3346" s="2" t="s">
        <v>25</v>
      </c>
      <c r="H3346" s="3">
        <v>42018</v>
      </c>
      <c r="I3346" s="2">
        <f t="shared" si="52"/>
        <v>1.149</v>
      </c>
    </row>
    <row r="3347" spans="1:9">
      <c r="A3347" s="2" t="s">
        <v>748</v>
      </c>
      <c r="B3347" s="2">
        <v>78031515</v>
      </c>
      <c r="C3347" s="2">
        <v>5.0007599999999996</v>
      </c>
      <c r="D3347" s="2">
        <v>5.7460100000000001</v>
      </c>
      <c r="E3347" s="2" t="s">
        <v>24</v>
      </c>
      <c r="F3347" s="2">
        <v>0.14899999999999999</v>
      </c>
      <c r="G3347" s="2" t="s">
        <v>25</v>
      </c>
      <c r="H3347" s="3">
        <v>42018</v>
      </c>
      <c r="I3347" s="2">
        <f t="shared" si="52"/>
        <v>1.149</v>
      </c>
    </row>
    <row r="3348" spans="1:9">
      <c r="A3348" s="2" t="s">
        <v>749</v>
      </c>
      <c r="B3348" s="2">
        <v>78038315</v>
      </c>
      <c r="C3348" s="2">
        <v>5.76694</v>
      </c>
      <c r="D3348" s="2">
        <v>6.6260899999999996</v>
      </c>
      <c r="E3348" s="2" t="s">
        <v>24</v>
      </c>
      <c r="F3348" s="2">
        <v>0.14899999999999999</v>
      </c>
      <c r="G3348" s="2" t="s">
        <v>25</v>
      </c>
      <c r="H3348" s="3">
        <v>42018</v>
      </c>
      <c r="I3348" s="2">
        <f t="shared" si="52"/>
        <v>1.149</v>
      </c>
    </row>
    <row r="3349" spans="1:9">
      <c r="A3349" s="2" t="s">
        <v>750</v>
      </c>
      <c r="B3349" s="2">
        <v>78047115</v>
      </c>
      <c r="C3349" s="2">
        <v>6.2615999999999996</v>
      </c>
      <c r="D3349" s="2">
        <v>7.1946500000000002</v>
      </c>
      <c r="E3349" s="2" t="s">
        <v>24</v>
      </c>
      <c r="F3349" s="2">
        <v>0.14899999999999999</v>
      </c>
      <c r="G3349" s="2" t="s">
        <v>25</v>
      </c>
      <c r="H3349" s="3">
        <v>42018</v>
      </c>
      <c r="I3349" s="2">
        <f t="shared" si="52"/>
        <v>1.149</v>
      </c>
    </row>
    <row r="3350" spans="1:9">
      <c r="A3350" s="2" t="s">
        <v>751</v>
      </c>
      <c r="B3350" s="2">
        <v>78047215</v>
      </c>
      <c r="C3350" s="2">
        <v>7.3415900000000001</v>
      </c>
      <c r="D3350" s="2">
        <v>8.4354899999999997</v>
      </c>
      <c r="E3350" s="2" t="s">
        <v>24</v>
      </c>
      <c r="F3350" s="2">
        <v>0.14899999999999999</v>
      </c>
      <c r="G3350" s="2" t="s">
        <v>25</v>
      </c>
      <c r="H3350" s="3">
        <v>42018</v>
      </c>
      <c r="I3350" s="2">
        <f t="shared" si="52"/>
        <v>1.149</v>
      </c>
    </row>
    <row r="3351" spans="1:9">
      <c r="A3351" s="2" t="s">
        <v>752</v>
      </c>
      <c r="B3351" s="2">
        <v>78031434</v>
      </c>
      <c r="C3351" s="2">
        <v>4.7223899999999999</v>
      </c>
      <c r="D3351" s="2">
        <v>5.4260700000000002</v>
      </c>
      <c r="E3351" s="2" t="s">
        <v>24</v>
      </c>
      <c r="F3351" s="2">
        <v>0.14899999999999999</v>
      </c>
      <c r="G3351" s="2" t="s">
        <v>25</v>
      </c>
      <c r="H3351" s="3">
        <v>42018</v>
      </c>
      <c r="I3351" s="2">
        <f t="shared" si="52"/>
        <v>1.149</v>
      </c>
    </row>
    <row r="3352" spans="1:9">
      <c r="A3352" s="2" t="s">
        <v>753</v>
      </c>
      <c r="B3352" s="2">
        <v>50458081001</v>
      </c>
      <c r="C3352" s="2">
        <v>5.1707000000000001</v>
      </c>
      <c r="D3352" s="2">
        <v>5.6825999999999999</v>
      </c>
      <c r="E3352" s="2" t="s">
        <v>24</v>
      </c>
      <c r="F3352" s="2">
        <v>9.9000000000000005E-2</v>
      </c>
      <c r="G3352" s="2" t="s">
        <v>25</v>
      </c>
      <c r="H3352" s="3">
        <v>42018</v>
      </c>
      <c r="I3352" s="2">
        <f t="shared" si="52"/>
        <v>1.099</v>
      </c>
    </row>
    <row r="3353" spans="1:9">
      <c r="A3353" s="2" t="s">
        <v>1187</v>
      </c>
      <c r="B3353" s="2">
        <v>430011420</v>
      </c>
      <c r="C3353" s="2">
        <v>26.933779999999999</v>
      </c>
      <c r="D3353" s="2">
        <v>29.62716</v>
      </c>
      <c r="E3353" s="2" t="s">
        <v>24</v>
      </c>
      <c r="F3353" s="2">
        <v>0.1</v>
      </c>
      <c r="G3353" s="2" t="s">
        <v>25</v>
      </c>
      <c r="H3353" s="3">
        <v>42018</v>
      </c>
      <c r="I3353" s="2">
        <f t="shared" si="52"/>
        <v>1.1000000000000001</v>
      </c>
    </row>
    <row r="3354" spans="1:9">
      <c r="A3354" s="2" t="s">
        <v>1335</v>
      </c>
      <c r="B3354" s="2">
        <v>50222026006</v>
      </c>
      <c r="C3354" s="2">
        <v>8.1827299999999994</v>
      </c>
      <c r="D3354" s="2">
        <v>8.9600899999999992</v>
      </c>
      <c r="E3354" s="2" t="s">
        <v>24</v>
      </c>
      <c r="F3354" s="2">
        <v>9.5000000000000001E-2</v>
      </c>
      <c r="G3354" s="2" t="s">
        <v>25</v>
      </c>
      <c r="H3354" s="3">
        <v>42018</v>
      </c>
      <c r="I3354" s="2">
        <f t="shared" si="52"/>
        <v>1.095</v>
      </c>
    </row>
    <row r="3355" spans="1:9">
      <c r="A3355" s="2" t="s">
        <v>1335</v>
      </c>
      <c r="B3355" s="2">
        <v>50222026012</v>
      </c>
      <c r="C3355" s="2">
        <v>7.9722999999999997</v>
      </c>
      <c r="D3355" s="2">
        <v>8.7296700000000005</v>
      </c>
      <c r="E3355" s="2" t="s">
        <v>24</v>
      </c>
      <c r="F3355" s="2">
        <v>9.5000000000000001E-2</v>
      </c>
      <c r="G3355" s="2" t="s">
        <v>25</v>
      </c>
      <c r="H3355" s="3">
        <v>42018</v>
      </c>
      <c r="I3355" s="2">
        <f t="shared" si="52"/>
        <v>1.095</v>
      </c>
    </row>
    <row r="3356" spans="1:9">
      <c r="A3356" s="2" t="s">
        <v>754</v>
      </c>
      <c r="B3356" s="2">
        <v>145237105</v>
      </c>
      <c r="C3356" s="2">
        <v>5.4782099999999998</v>
      </c>
      <c r="D3356" s="2">
        <v>5.8617499999999998</v>
      </c>
      <c r="E3356" s="2" t="s">
        <v>24</v>
      </c>
      <c r="F3356" s="2">
        <v>7.0000000000000007E-2</v>
      </c>
      <c r="G3356" s="2" t="s">
        <v>25</v>
      </c>
      <c r="H3356" s="3">
        <v>42018</v>
      </c>
      <c r="I3356" s="2">
        <f t="shared" si="52"/>
        <v>1.07</v>
      </c>
    </row>
    <row r="3357" spans="1:9">
      <c r="A3357" s="2" t="s">
        <v>755</v>
      </c>
      <c r="B3357" s="2">
        <v>64764030230</v>
      </c>
      <c r="C3357" s="2">
        <v>13.987590000000001</v>
      </c>
      <c r="D3357" s="2">
        <v>15.3725</v>
      </c>
      <c r="E3357" s="2" t="s">
        <v>24</v>
      </c>
      <c r="F3357" s="2">
        <v>9.9000000000000005E-2</v>
      </c>
      <c r="G3357" s="2" t="s">
        <v>25</v>
      </c>
      <c r="H3357" s="3">
        <v>42018</v>
      </c>
      <c r="I3357" s="2">
        <f t="shared" si="52"/>
        <v>1.099</v>
      </c>
    </row>
    <row r="3358" spans="1:9">
      <c r="A3358" s="2" t="s">
        <v>756</v>
      </c>
      <c r="B3358" s="2">
        <v>64764030430</v>
      </c>
      <c r="C3358" s="2">
        <v>14.271039999999999</v>
      </c>
      <c r="D3358" s="2">
        <v>15.684010000000001</v>
      </c>
      <c r="E3358" s="2" t="s">
        <v>24</v>
      </c>
      <c r="F3358" s="2">
        <v>9.9000000000000005E-2</v>
      </c>
      <c r="G3358" s="2" t="s">
        <v>25</v>
      </c>
      <c r="H3358" s="3">
        <v>42018</v>
      </c>
      <c r="I3358" s="2">
        <f t="shared" si="52"/>
        <v>1.099</v>
      </c>
    </row>
    <row r="3359" spans="1:9">
      <c r="A3359" s="2" t="s">
        <v>347</v>
      </c>
      <c r="B3359" s="2">
        <v>75987001003</v>
      </c>
      <c r="C3359" s="2">
        <v>11.03506</v>
      </c>
      <c r="D3359" s="2">
        <v>14.98992</v>
      </c>
      <c r="E3359" s="2" t="s">
        <v>24</v>
      </c>
      <c r="F3359" s="2">
        <v>0.3584</v>
      </c>
      <c r="G3359" s="2" t="s">
        <v>25</v>
      </c>
      <c r="H3359" s="3">
        <v>42018</v>
      </c>
      <c r="I3359" s="2">
        <f t="shared" si="52"/>
        <v>1.3584000000000001</v>
      </c>
    </row>
    <row r="3360" spans="1:9">
      <c r="A3360" s="2" t="s">
        <v>348</v>
      </c>
      <c r="B3360" s="2">
        <v>85720601</v>
      </c>
      <c r="C3360" s="2">
        <v>17.883980000000001</v>
      </c>
      <c r="D3360" s="2">
        <v>19.135860000000001</v>
      </c>
      <c r="E3360" s="2" t="s">
        <v>24</v>
      </c>
      <c r="F3360" s="2">
        <v>7.0000000000000007E-2</v>
      </c>
      <c r="G3360" s="2" t="s">
        <v>25</v>
      </c>
      <c r="H3360" s="3">
        <v>42018</v>
      </c>
      <c r="I3360" s="2">
        <f t="shared" si="52"/>
        <v>1.07</v>
      </c>
    </row>
    <row r="3361" spans="1:9">
      <c r="A3361" s="2" t="s">
        <v>348</v>
      </c>
      <c r="B3361" s="2">
        <v>85720607</v>
      </c>
      <c r="C3361" s="2">
        <v>17.714089999999999</v>
      </c>
      <c r="D3361" s="2">
        <v>18.954249999999998</v>
      </c>
      <c r="E3361" s="2" t="s">
        <v>24</v>
      </c>
      <c r="F3361" s="2">
        <v>7.0000000000000007E-2</v>
      </c>
      <c r="G3361" s="2" t="s">
        <v>25</v>
      </c>
      <c r="H3361" s="3">
        <v>42018</v>
      </c>
      <c r="I3361" s="2">
        <f t="shared" si="52"/>
        <v>1.07</v>
      </c>
    </row>
    <row r="3362" spans="1:9">
      <c r="A3362" s="2" t="s">
        <v>349</v>
      </c>
      <c r="B3362" s="2">
        <v>85461001</v>
      </c>
      <c r="C3362" s="2">
        <v>17.783999999999999</v>
      </c>
      <c r="D3362" s="2">
        <v>19.028880000000001</v>
      </c>
      <c r="E3362" s="2" t="s">
        <v>24</v>
      </c>
      <c r="F3362" s="2">
        <v>7.0000000000000007E-2</v>
      </c>
      <c r="G3362" s="2" t="s">
        <v>25</v>
      </c>
      <c r="H3362" s="3">
        <v>42018</v>
      </c>
      <c r="I3362" s="2">
        <f t="shared" si="52"/>
        <v>1.07</v>
      </c>
    </row>
    <row r="3363" spans="1:9">
      <c r="A3363" s="2" t="s">
        <v>349</v>
      </c>
      <c r="B3363" s="2">
        <v>85461005</v>
      </c>
      <c r="C3363" s="2">
        <v>17.814139999999998</v>
      </c>
      <c r="D3363" s="2">
        <v>19.061299999999999</v>
      </c>
      <c r="E3363" s="2" t="s">
        <v>24</v>
      </c>
      <c r="F3363" s="2">
        <v>7.0000000000000007E-2</v>
      </c>
      <c r="G3363" s="2" t="s">
        <v>25</v>
      </c>
      <c r="H3363" s="3">
        <v>42018</v>
      </c>
      <c r="I3363" s="2">
        <f t="shared" si="52"/>
        <v>1.07</v>
      </c>
    </row>
    <row r="3364" spans="1:9">
      <c r="A3364" s="2" t="s">
        <v>757</v>
      </c>
      <c r="B3364" s="2">
        <v>50458009405</v>
      </c>
      <c r="C3364" s="2">
        <v>108.58601</v>
      </c>
      <c r="D3364" s="2">
        <v>119.33711</v>
      </c>
      <c r="E3364" s="2" t="s">
        <v>24</v>
      </c>
      <c r="F3364" s="2">
        <v>9.9000000000000005E-2</v>
      </c>
      <c r="G3364" s="2" t="s">
        <v>25</v>
      </c>
      <c r="H3364" s="3">
        <v>42018</v>
      </c>
      <c r="I3364" s="2">
        <f t="shared" si="52"/>
        <v>1.099</v>
      </c>
    </row>
    <row r="3365" spans="1:9">
      <c r="A3365" s="2" t="s">
        <v>758</v>
      </c>
      <c r="B3365" s="2">
        <v>50458009005</v>
      </c>
      <c r="C3365" s="2">
        <v>24.413709999999998</v>
      </c>
      <c r="D3365" s="2">
        <v>26.829940000000001</v>
      </c>
      <c r="E3365" s="2" t="s">
        <v>24</v>
      </c>
      <c r="F3365" s="2">
        <v>9.9000000000000005E-2</v>
      </c>
      <c r="G3365" s="2" t="s">
        <v>25</v>
      </c>
      <c r="H3365" s="3">
        <v>42018</v>
      </c>
      <c r="I3365" s="2">
        <f t="shared" si="52"/>
        <v>1.099</v>
      </c>
    </row>
    <row r="3366" spans="1:9">
      <c r="A3366" s="2" t="s">
        <v>759</v>
      </c>
      <c r="B3366" s="2">
        <v>50458009105</v>
      </c>
      <c r="C3366" s="2">
        <v>29.22598</v>
      </c>
      <c r="D3366" s="2">
        <v>32.120220000000003</v>
      </c>
      <c r="E3366" s="2" t="s">
        <v>24</v>
      </c>
      <c r="F3366" s="2">
        <v>9.9000000000000005E-2</v>
      </c>
      <c r="G3366" s="2" t="s">
        <v>25</v>
      </c>
      <c r="H3366" s="3">
        <v>42018</v>
      </c>
      <c r="I3366" s="2">
        <f t="shared" si="52"/>
        <v>1.099</v>
      </c>
    </row>
    <row r="3367" spans="1:9">
      <c r="A3367" s="2" t="s">
        <v>760</v>
      </c>
      <c r="B3367" s="2">
        <v>50458009205</v>
      </c>
      <c r="C3367" s="2">
        <v>53.26643</v>
      </c>
      <c r="D3367" s="2">
        <v>58.5398</v>
      </c>
      <c r="E3367" s="2" t="s">
        <v>24</v>
      </c>
      <c r="F3367" s="2">
        <v>9.9000000000000005E-2</v>
      </c>
      <c r="G3367" s="2" t="s">
        <v>25</v>
      </c>
      <c r="H3367" s="3">
        <v>42018</v>
      </c>
      <c r="I3367" s="2">
        <f t="shared" si="52"/>
        <v>1.099</v>
      </c>
    </row>
    <row r="3368" spans="1:9">
      <c r="A3368" s="2" t="s">
        <v>761</v>
      </c>
      <c r="B3368" s="2">
        <v>50458009305</v>
      </c>
      <c r="C3368" s="2">
        <v>81.07526</v>
      </c>
      <c r="D3368" s="2">
        <v>89.102519999999998</v>
      </c>
      <c r="E3368" s="2" t="s">
        <v>24</v>
      </c>
      <c r="F3368" s="2">
        <v>9.9000000000000005E-2</v>
      </c>
      <c r="G3368" s="2" t="s">
        <v>25</v>
      </c>
      <c r="H3368" s="3">
        <v>42018</v>
      </c>
      <c r="I3368" s="2">
        <f t="shared" si="52"/>
        <v>1.099</v>
      </c>
    </row>
    <row r="3369" spans="1:9">
      <c r="A3369" s="2" t="s">
        <v>763</v>
      </c>
      <c r="B3369" s="2">
        <v>7365022</v>
      </c>
      <c r="C3369" s="2">
        <v>1.31837</v>
      </c>
      <c r="D3369" s="2">
        <v>1.5161</v>
      </c>
      <c r="E3369" s="2" t="s">
        <v>24</v>
      </c>
      <c r="F3369" s="2">
        <v>0.15</v>
      </c>
      <c r="G3369" s="2" t="s">
        <v>25</v>
      </c>
      <c r="H3369" s="3">
        <v>42018</v>
      </c>
      <c r="I3369" s="2">
        <f t="shared" si="52"/>
        <v>1.1499999999999999</v>
      </c>
    </row>
    <row r="3370" spans="1:9">
      <c r="A3370" s="2" t="s">
        <v>764</v>
      </c>
      <c r="B3370" s="2">
        <v>59676027801</v>
      </c>
      <c r="C3370" s="2">
        <v>24.69781</v>
      </c>
      <c r="D3370" s="2">
        <v>26.649190000000001</v>
      </c>
      <c r="E3370" s="2" t="s">
        <v>24</v>
      </c>
      <c r="F3370" s="2">
        <v>7.9000000000000001E-2</v>
      </c>
      <c r="G3370" s="2" t="s">
        <v>25</v>
      </c>
      <c r="H3370" s="3">
        <v>42018</v>
      </c>
      <c r="I3370" s="2">
        <f t="shared" si="52"/>
        <v>1.079</v>
      </c>
    </row>
    <row r="3371" spans="1:9">
      <c r="A3371" s="2" t="s">
        <v>353</v>
      </c>
      <c r="B3371" s="2">
        <v>23920105</v>
      </c>
      <c r="C3371" s="2">
        <v>29.481919999999999</v>
      </c>
      <c r="D3371" s="2">
        <v>31.84018</v>
      </c>
      <c r="E3371" s="2" t="s">
        <v>24</v>
      </c>
      <c r="F3371" s="2">
        <v>0.08</v>
      </c>
      <c r="G3371" s="2" t="s">
        <v>25</v>
      </c>
      <c r="H3371" s="3">
        <v>42018</v>
      </c>
      <c r="I3371" s="2">
        <f t="shared" si="52"/>
        <v>1.08</v>
      </c>
    </row>
    <row r="3372" spans="1:9">
      <c r="A3372" s="2" t="s">
        <v>765</v>
      </c>
      <c r="B3372" s="2">
        <v>187510001</v>
      </c>
      <c r="C3372" s="2">
        <v>6.9509600000000002</v>
      </c>
      <c r="D3372" s="2">
        <v>7.6391</v>
      </c>
      <c r="E3372" s="2" t="s">
        <v>24</v>
      </c>
      <c r="F3372" s="2">
        <v>9.9000000000000005E-2</v>
      </c>
      <c r="G3372" s="2" t="s">
        <v>25</v>
      </c>
      <c r="H3372" s="3">
        <v>42018</v>
      </c>
      <c r="I3372" s="2">
        <f t="shared" si="52"/>
        <v>1.099</v>
      </c>
    </row>
    <row r="3373" spans="1:9">
      <c r="A3373" s="2" t="s">
        <v>765</v>
      </c>
      <c r="B3373" s="2">
        <v>187510102</v>
      </c>
      <c r="C3373" s="2">
        <v>6.9346100000000002</v>
      </c>
      <c r="D3373" s="2">
        <v>7.62113</v>
      </c>
      <c r="E3373" s="2" t="s">
        <v>24</v>
      </c>
      <c r="F3373" s="2">
        <v>9.9000000000000005E-2</v>
      </c>
      <c r="G3373" s="2" t="s">
        <v>25</v>
      </c>
      <c r="H3373" s="3">
        <v>42018</v>
      </c>
      <c r="I3373" s="2">
        <f t="shared" si="52"/>
        <v>1.099</v>
      </c>
    </row>
    <row r="3374" spans="1:9">
      <c r="A3374" s="2" t="s">
        <v>765</v>
      </c>
      <c r="B3374" s="2">
        <v>187510203</v>
      </c>
      <c r="C3374" s="2">
        <v>6.9614700000000003</v>
      </c>
      <c r="D3374" s="2">
        <v>7.6506600000000002</v>
      </c>
      <c r="E3374" s="2" t="s">
        <v>24</v>
      </c>
      <c r="F3374" s="2">
        <v>9.9000000000000005E-2</v>
      </c>
      <c r="G3374" s="2" t="s">
        <v>25</v>
      </c>
      <c r="H3374" s="3">
        <v>42018</v>
      </c>
      <c r="I3374" s="2">
        <f t="shared" si="52"/>
        <v>1.099</v>
      </c>
    </row>
    <row r="3375" spans="1:9">
      <c r="A3375" s="2" t="s">
        <v>766</v>
      </c>
      <c r="B3375" s="2">
        <v>50458009801</v>
      </c>
      <c r="C3375" s="2">
        <v>5.9737400000000003</v>
      </c>
      <c r="D3375" s="2">
        <v>6.5651400000000004</v>
      </c>
      <c r="E3375" s="2" t="s">
        <v>24</v>
      </c>
      <c r="F3375" s="2">
        <v>9.9000000000000005E-2</v>
      </c>
      <c r="G3375" s="2" t="s">
        <v>25</v>
      </c>
      <c r="H3375" s="3">
        <v>42018</v>
      </c>
      <c r="I3375" s="2">
        <f t="shared" si="52"/>
        <v>1.099</v>
      </c>
    </row>
    <row r="3376" spans="1:9">
      <c r="A3376" s="2" t="s">
        <v>1156</v>
      </c>
      <c r="B3376" s="2">
        <v>6046405</v>
      </c>
      <c r="C3376" s="2">
        <v>66.198350000000005</v>
      </c>
      <c r="D3376" s="2">
        <v>72.155600000000007</v>
      </c>
      <c r="E3376" s="2" t="s">
        <v>24</v>
      </c>
      <c r="F3376" s="2">
        <v>0.09</v>
      </c>
      <c r="G3376" s="2" t="s">
        <v>25</v>
      </c>
      <c r="H3376" s="3">
        <v>42018</v>
      </c>
      <c r="I3376" s="2">
        <f t="shared" si="52"/>
        <v>1.0900000000000001</v>
      </c>
    </row>
    <row r="3377" spans="1:9">
      <c r="A3377" s="2" t="s">
        <v>1157</v>
      </c>
      <c r="B3377" s="2">
        <v>6046102</v>
      </c>
      <c r="C3377" s="2">
        <v>123.5248</v>
      </c>
      <c r="D3377" s="2">
        <v>134.64303000000001</v>
      </c>
      <c r="E3377" s="2" t="s">
        <v>24</v>
      </c>
      <c r="F3377" s="2">
        <v>0.09</v>
      </c>
      <c r="G3377" s="2" t="s">
        <v>25</v>
      </c>
      <c r="H3377" s="3">
        <v>42018</v>
      </c>
      <c r="I3377" s="2">
        <f t="shared" si="52"/>
        <v>1.0900000000000001</v>
      </c>
    </row>
    <row r="3378" spans="1:9">
      <c r="A3378" s="2" t="s">
        <v>1158</v>
      </c>
      <c r="B3378" s="2">
        <v>6386203</v>
      </c>
      <c r="C3378" s="2">
        <v>147.24561</v>
      </c>
      <c r="D3378" s="2">
        <v>160.49918</v>
      </c>
      <c r="E3378" s="2" t="s">
        <v>24</v>
      </c>
      <c r="F3378" s="2">
        <v>0.09</v>
      </c>
      <c r="G3378" s="2" t="s">
        <v>25</v>
      </c>
      <c r="H3378" s="3">
        <v>42018</v>
      </c>
      <c r="I3378" s="2">
        <f t="shared" si="52"/>
        <v>1.0900000000000001</v>
      </c>
    </row>
    <row r="3379" spans="1:9">
      <c r="A3379" s="2" t="s">
        <v>1015</v>
      </c>
      <c r="B3379" s="2">
        <v>430017115</v>
      </c>
      <c r="C3379" s="2">
        <v>6.7449300000000001</v>
      </c>
      <c r="D3379" s="2">
        <v>7.7566800000000002</v>
      </c>
      <c r="E3379" s="2" t="s">
        <v>24</v>
      </c>
      <c r="F3379" s="2">
        <v>0.15</v>
      </c>
      <c r="G3379" s="2" t="s">
        <v>25</v>
      </c>
      <c r="H3379" s="3">
        <v>42018</v>
      </c>
      <c r="I3379" s="2">
        <f t="shared" si="52"/>
        <v>1.1499999999999999</v>
      </c>
    </row>
    <row r="3380" spans="1:9">
      <c r="A3380" s="2" t="s">
        <v>1016</v>
      </c>
      <c r="B3380" s="2">
        <v>430017015</v>
      </c>
      <c r="C3380" s="2">
        <v>6.7997800000000002</v>
      </c>
      <c r="D3380" s="2">
        <v>7.81975</v>
      </c>
      <c r="E3380" s="2" t="s">
        <v>24</v>
      </c>
      <c r="F3380" s="2">
        <v>0.15</v>
      </c>
      <c r="G3380" s="2" t="s">
        <v>25</v>
      </c>
      <c r="H3380" s="3">
        <v>42018</v>
      </c>
      <c r="I3380" s="2">
        <f t="shared" si="52"/>
        <v>1.1499999999999999</v>
      </c>
    </row>
    <row r="3381" spans="1:9">
      <c r="A3381" s="2" t="s">
        <v>1126</v>
      </c>
      <c r="B3381" s="2">
        <v>55566650003</v>
      </c>
      <c r="C3381" s="2">
        <v>8.3754500000000007</v>
      </c>
      <c r="D3381" s="2">
        <v>9.0456599999999998</v>
      </c>
      <c r="E3381" s="2" t="s">
        <v>24</v>
      </c>
      <c r="F3381" s="2">
        <v>0.08</v>
      </c>
      <c r="G3381" s="2" t="s">
        <v>25</v>
      </c>
      <c r="H3381" s="3">
        <v>42018</v>
      </c>
      <c r="I3381" s="2">
        <f t="shared" si="52"/>
        <v>1.08</v>
      </c>
    </row>
    <row r="3382" spans="1:9">
      <c r="A3382" s="2" t="s">
        <v>1505</v>
      </c>
      <c r="B3382" s="2">
        <v>187511560</v>
      </c>
      <c r="C3382" s="2">
        <v>6.4869500000000002</v>
      </c>
      <c r="D3382" s="2">
        <v>8.4330400000000001</v>
      </c>
      <c r="E3382" s="2" t="s">
        <v>24</v>
      </c>
      <c r="F3382" s="2">
        <v>0.3</v>
      </c>
      <c r="G3382" s="2" t="s">
        <v>25</v>
      </c>
      <c r="H3382" s="3">
        <v>42018</v>
      </c>
      <c r="I3382" s="2">
        <f t="shared" si="52"/>
        <v>1.3</v>
      </c>
    </row>
    <row r="3383" spans="1:9">
      <c r="A3383" s="2" t="s">
        <v>1558</v>
      </c>
      <c r="B3383" s="2">
        <v>40076031530</v>
      </c>
      <c r="C3383" s="2">
        <v>4.2497199999999999</v>
      </c>
      <c r="D3383" s="2">
        <v>4.8871000000000002</v>
      </c>
      <c r="E3383" s="2" t="s">
        <v>24</v>
      </c>
      <c r="F3383" s="2">
        <v>0.15</v>
      </c>
      <c r="G3383" s="2" t="s">
        <v>25</v>
      </c>
      <c r="H3383" s="3">
        <v>42018</v>
      </c>
      <c r="I3383" s="2">
        <f t="shared" si="52"/>
        <v>1.1499999999999999</v>
      </c>
    </row>
    <row r="3384" spans="1:9">
      <c r="A3384" s="2" t="s">
        <v>1558</v>
      </c>
      <c r="B3384" s="2">
        <v>40076031560</v>
      </c>
      <c r="C3384" s="2">
        <v>3.1651099999999999</v>
      </c>
      <c r="D3384" s="2">
        <v>3.63984</v>
      </c>
      <c r="E3384" s="2" t="s">
        <v>24</v>
      </c>
      <c r="F3384" s="2">
        <v>0.15</v>
      </c>
      <c r="G3384" s="2" t="s">
        <v>25</v>
      </c>
      <c r="H3384" s="3">
        <v>42018</v>
      </c>
      <c r="I3384" s="2">
        <f t="shared" si="52"/>
        <v>1.1499999999999999</v>
      </c>
    </row>
    <row r="3385" spans="1:9">
      <c r="A3385" s="2" t="s">
        <v>1019</v>
      </c>
      <c r="B3385" s="2">
        <v>430375414</v>
      </c>
      <c r="C3385" s="2">
        <v>3.9470900000000002</v>
      </c>
      <c r="D3385" s="2">
        <v>4.53512</v>
      </c>
      <c r="E3385" s="2" t="s">
        <v>24</v>
      </c>
      <c r="F3385" s="2">
        <v>0.14899999999999999</v>
      </c>
      <c r="G3385" s="2" t="s">
        <v>25</v>
      </c>
      <c r="H3385" s="3">
        <v>42018</v>
      </c>
      <c r="I3385" s="2">
        <f t="shared" si="52"/>
        <v>1.149</v>
      </c>
    </row>
    <row r="3386" spans="1:9">
      <c r="A3386" s="2" t="s">
        <v>1559</v>
      </c>
      <c r="B3386" s="2">
        <v>145006100</v>
      </c>
      <c r="C3386" s="2">
        <v>4.6776900000000001</v>
      </c>
      <c r="D3386" s="2">
        <v>5.3793899999999999</v>
      </c>
      <c r="E3386" s="2" t="s">
        <v>24</v>
      </c>
      <c r="F3386" s="2">
        <v>0.15</v>
      </c>
      <c r="G3386" s="2" t="s">
        <v>25</v>
      </c>
      <c r="H3386" s="3">
        <v>42018</v>
      </c>
      <c r="I3386" s="2">
        <f t="shared" si="52"/>
        <v>1.1499999999999999</v>
      </c>
    </row>
    <row r="3387" spans="1:9">
      <c r="A3387" s="2" t="s">
        <v>1560</v>
      </c>
      <c r="B3387" s="2">
        <v>40076005150</v>
      </c>
      <c r="C3387" s="2">
        <v>7.4625599999999999</v>
      </c>
      <c r="D3387" s="2">
        <v>9.0923800000000004</v>
      </c>
      <c r="E3387" s="2" t="s">
        <v>24</v>
      </c>
      <c r="F3387" s="2">
        <v>0.21840000000000001</v>
      </c>
      <c r="G3387" s="2" t="s">
        <v>25</v>
      </c>
      <c r="H3387" s="3">
        <v>42018</v>
      </c>
      <c r="I3387" s="2">
        <f t="shared" si="52"/>
        <v>1.2183999999999999</v>
      </c>
    </row>
    <row r="3388" spans="1:9">
      <c r="A3388" s="2" t="s">
        <v>1421</v>
      </c>
      <c r="B3388" s="2">
        <v>145002002</v>
      </c>
      <c r="C3388" s="2">
        <v>5.8730200000000004</v>
      </c>
      <c r="D3388" s="2">
        <v>6.3428599999999999</v>
      </c>
      <c r="E3388" s="2" t="s">
        <v>24</v>
      </c>
      <c r="F3388" s="2">
        <v>0.08</v>
      </c>
      <c r="G3388" s="2" t="s">
        <v>25</v>
      </c>
      <c r="H3388" s="3">
        <v>42018</v>
      </c>
      <c r="I3388" s="2">
        <f t="shared" si="52"/>
        <v>1.08</v>
      </c>
    </row>
    <row r="3389" spans="1:9">
      <c r="A3389" s="2" t="s">
        <v>1421</v>
      </c>
      <c r="B3389" s="2">
        <v>145002003</v>
      </c>
      <c r="C3389" s="2">
        <v>5.8283800000000001</v>
      </c>
      <c r="D3389" s="2">
        <v>6.2946600000000004</v>
      </c>
      <c r="E3389" s="2" t="s">
        <v>24</v>
      </c>
      <c r="F3389" s="2">
        <v>0.08</v>
      </c>
      <c r="G3389" s="2" t="s">
        <v>25</v>
      </c>
      <c r="H3389" s="3">
        <v>42018</v>
      </c>
      <c r="I3389" s="2">
        <f t="shared" si="52"/>
        <v>1.08</v>
      </c>
    </row>
    <row r="3390" spans="1:9">
      <c r="A3390" s="2" t="s">
        <v>773</v>
      </c>
      <c r="B3390" s="2">
        <v>78024915</v>
      </c>
      <c r="C3390" s="2">
        <v>19.582709999999999</v>
      </c>
      <c r="D3390" s="2">
        <v>21.52121</v>
      </c>
      <c r="E3390" s="2" t="s">
        <v>24</v>
      </c>
      <c r="F3390" s="2">
        <v>9.9000000000000005E-2</v>
      </c>
      <c r="G3390" s="2" t="s">
        <v>25</v>
      </c>
      <c r="H3390" s="3">
        <v>42018</v>
      </c>
      <c r="I3390" s="2">
        <f t="shared" si="52"/>
        <v>1.099</v>
      </c>
    </row>
    <row r="3391" spans="1:9">
      <c r="A3391" s="2" t="s">
        <v>776</v>
      </c>
      <c r="B3391" s="2">
        <v>173045301</v>
      </c>
      <c r="C3391" s="2">
        <v>5.3723700000000001</v>
      </c>
      <c r="D3391" s="2">
        <v>5.64093</v>
      </c>
      <c r="E3391" s="2" t="s">
        <v>24</v>
      </c>
      <c r="F3391" s="2">
        <v>0.05</v>
      </c>
      <c r="G3391" s="2" t="s">
        <v>25</v>
      </c>
      <c r="H3391" s="3">
        <v>42018</v>
      </c>
      <c r="I3391" s="2">
        <f t="shared" si="52"/>
        <v>1.05</v>
      </c>
    </row>
    <row r="3392" spans="1:9">
      <c r="A3392" s="2" t="s">
        <v>777</v>
      </c>
      <c r="B3392" s="2">
        <v>173060202</v>
      </c>
      <c r="C3392" s="2">
        <v>2.1882999999999999</v>
      </c>
      <c r="D3392" s="2">
        <v>2.3195999999999999</v>
      </c>
      <c r="E3392" s="2" t="s">
        <v>24</v>
      </c>
      <c r="F3392" s="2">
        <v>0.06</v>
      </c>
      <c r="G3392" s="2" t="s">
        <v>25</v>
      </c>
      <c r="H3392" s="3">
        <v>42018</v>
      </c>
      <c r="I3392" s="2">
        <f t="shared" si="52"/>
        <v>1.06</v>
      </c>
    </row>
    <row r="3393" spans="1:9">
      <c r="A3393" s="2" t="s">
        <v>778</v>
      </c>
      <c r="B3393" s="2">
        <v>173060102</v>
      </c>
      <c r="C3393" s="2">
        <v>2.98569</v>
      </c>
      <c r="D3393" s="2">
        <v>3.1648100000000001</v>
      </c>
      <c r="E3393" s="2" t="s">
        <v>24</v>
      </c>
      <c r="F3393" s="2">
        <v>0.06</v>
      </c>
      <c r="G3393" s="2" t="s">
        <v>25</v>
      </c>
      <c r="H3393" s="3">
        <v>42018</v>
      </c>
      <c r="I3393" s="2">
        <f t="shared" si="52"/>
        <v>1.06</v>
      </c>
    </row>
    <row r="3394" spans="1:9">
      <c r="A3394" s="2" t="s">
        <v>779</v>
      </c>
      <c r="B3394" s="2">
        <v>173060002</v>
      </c>
      <c r="C3394" s="2">
        <v>2.1009799999999998</v>
      </c>
      <c r="D3394" s="2">
        <v>2.2270400000000001</v>
      </c>
      <c r="E3394" s="2" t="s">
        <v>24</v>
      </c>
      <c r="F3394" s="2">
        <v>0.06</v>
      </c>
      <c r="G3394" s="2" t="s">
        <v>25</v>
      </c>
      <c r="H3394" s="3">
        <v>42018</v>
      </c>
      <c r="I3394" s="2">
        <f t="shared" si="52"/>
        <v>1.06</v>
      </c>
    </row>
    <row r="3395" spans="1:9">
      <c r="A3395" s="2" t="s">
        <v>780</v>
      </c>
      <c r="B3395" s="2">
        <v>173071920</v>
      </c>
      <c r="C3395" s="2">
        <v>14.874739999999999</v>
      </c>
      <c r="D3395" s="2">
        <v>15.76707</v>
      </c>
      <c r="E3395" s="2" t="s">
        <v>24</v>
      </c>
      <c r="F3395" s="2">
        <v>0.06</v>
      </c>
      <c r="G3395" s="2" t="s">
        <v>25</v>
      </c>
      <c r="H3395" s="3">
        <v>42018</v>
      </c>
      <c r="I3395" s="2">
        <f t="shared" ref="I3395:I3458" si="53">1+F3395</f>
        <v>1.06</v>
      </c>
    </row>
    <row r="3396" spans="1:9">
      <c r="A3396" s="2" t="s">
        <v>781</v>
      </c>
      <c r="B3396" s="2">
        <v>173072020</v>
      </c>
      <c r="C3396" s="2">
        <v>23.01857</v>
      </c>
      <c r="D3396" s="2">
        <v>24.39968</v>
      </c>
      <c r="E3396" s="2" t="s">
        <v>24</v>
      </c>
      <c r="F3396" s="2">
        <v>0.06</v>
      </c>
      <c r="G3396" s="2" t="s">
        <v>25</v>
      </c>
      <c r="H3396" s="3">
        <v>42018</v>
      </c>
      <c r="I3396" s="2">
        <f t="shared" si="53"/>
        <v>1.06</v>
      </c>
    </row>
    <row r="3397" spans="1:9">
      <c r="A3397" s="2" t="s">
        <v>782</v>
      </c>
      <c r="B3397" s="2">
        <v>173071820</v>
      </c>
      <c r="C3397" s="2">
        <v>12.41489</v>
      </c>
      <c r="D3397" s="2">
        <v>13.159789999999999</v>
      </c>
      <c r="E3397" s="2" t="s">
        <v>24</v>
      </c>
      <c r="F3397" s="2">
        <v>0.06</v>
      </c>
      <c r="G3397" s="2" t="s">
        <v>25</v>
      </c>
      <c r="H3397" s="3">
        <v>42018</v>
      </c>
      <c r="I3397" s="2">
        <f t="shared" si="53"/>
        <v>1.06</v>
      </c>
    </row>
    <row r="3398" spans="1:9">
      <c r="A3398" s="2" t="s">
        <v>33</v>
      </c>
      <c r="B3398" s="2">
        <v>11980022805</v>
      </c>
      <c r="C3398" s="2">
        <v>18.305019999999999</v>
      </c>
      <c r="D3398" s="2">
        <v>19.770150000000001</v>
      </c>
      <c r="E3398" s="2" t="s">
        <v>24</v>
      </c>
      <c r="F3398" s="2">
        <v>0.08</v>
      </c>
      <c r="G3398" s="2" t="s">
        <v>25</v>
      </c>
      <c r="H3398" s="3">
        <v>42018</v>
      </c>
      <c r="I3398" s="2">
        <f t="shared" si="53"/>
        <v>1.08</v>
      </c>
    </row>
    <row r="3399" spans="1:9">
      <c r="A3399" s="2" t="s">
        <v>33</v>
      </c>
      <c r="B3399" s="2">
        <v>11980022810</v>
      </c>
      <c r="C3399" s="2">
        <v>18.425160000000002</v>
      </c>
      <c r="D3399" s="2">
        <v>19.898990000000001</v>
      </c>
      <c r="E3399" s="2" t="s">
        <v>24</v>
      </c>
      <c r="F3399" s="2">
        <v>0.08</v>
      </c>
      <c r="G3399" s="2" t="s">
        <v>25</v>
      </c>
      <c r="H3399" s="3">
        <v>42018</v>
      </c>
      <c r="I3399" s="2">
        <f t="shared" si="53"/>
        <v>1.08</v>
      </c>
    </row>
    <row r="3400" spans="1:9">
      <c r="A3400" s="2" t="s">
        <v>34</v>
      </c>
      <c r="B3400" s="2">
        <v>11980021105</v>
      </c>
      <c r="C3400" s="2">
        <v>18.28717</v>
      </c>
      <c r="D3400" s="2">
        <v>19.750879999999999</v>
      </c>
      <c r="E3400" s="2" t="s">
        <v>24</v>
      </c>
      <c r="F3400" s="2">
        <v>0.08</v>
      </c>
      <c r="G3400" s="2" t="s">
        <v>25</v>
      </c>
      <c r="H3400" s="3">
        <v>42018</v>
      </c>
      <c r="I3400" s="2">
        <f t="shared" si="53"/>
        <v>1.08</v>
      </c>
    </row>
    <row r="3401" spans="1:9">
      <c r="A3401" s="2" t="s">
        <v>34</v>
      </c>
      <c r="B3401" s="2">
        <v>11980021110</v>
      </c>
      <c r="C3401" s="2">
        <v>18.082049999999999</v>
      </c>
      <c r="D3401" s="2">
        <v>19.52843</v>
      </c>
      <c r="E3401" s="2" t="s">
        <v>24</v>
      </c>
      <c r="F3401" s="2">
        <v>0.08</v>
      </c>
      <c r="G3401" s="2" t="s">
        <v>25</v>
      </c>
      <c r="H3401" s="3">
        <v>42018</v>
      </c>
      <c r="I3401" s="2">
        <f t="shared" si="53"/>
        <v>1.08</v>
      </c>
    </row>
    <row r="3402" spans="1:9">
      <c r="A3402" s="2" t="s">
        <v>35</v>
      </c>
      <c r="B3402" s="2">
        <v>23031604</v>
      </c>
      <c r="C3402" s="2">
        <v>26.178239999999999</v>
      </c>
      <c r="D3402" s="2">
        <v>28.27355</v>
      </c>
      <c r="E3402" s="2" t="s">
        <v>24</v>
      </c>
      <c r="F3402" s="2">
        <v>0.08</v>
      </c>
      <c r="G3402" s="2" t="s">
        <v>25</v>
      </c>
      <c r="H3402" s="3">
        <v>42018</v>
      </c>
      <c r="I3402" s="2">
        <f t="shared" si="53"/>
        <v>1.08</v>
      </c>
    </row>
    <row r="3403" spans="1:9">
      <c r="A3403" s="2" t="s">
        <v>1081</v>
      </c>
      <c r="B3403" s="2">
        <v>78043105</v>
      </c>
      <c r="C3403" s="2">
        <v>7.1185900000000002</v>
      </c>
      <c r="D3403" s="2">
        <v>8.1792599999999993</v>
      </c>
      <c r="E3403" s="2" t="s">
        <v>24</v>
      </c>
      <c r="F3403" s="2">
        <v>0.14899999999999999</v>
      </c>
      <c r="G3403" s="2" t="s">
        <v>25</v>
      </c>
      <c r="H3403" s="3">
        <v>42018</v>
      </c>
      <c r="I3403" s="2">
        <f t="shared" si="53"/>
        <v>1.149</v>
      </c>
    </row>
    <row r="3404" spans="1:9">
      <c r="A3404" s="2" t="s">
        <v>1465</v>
      </c>
      <c r="B3404" s="2">
        <v>78049305</v>
      </c>
      <c r="C3404" s="2">
        <v>7.30471</v>
      </c>
      <c r="D3404" s="2">
        <v>8.3931100000000001</v>
      </c>
      <c r="E3404" s="2" t="s">
        <v>24</v>
      </c>
      <c r="F3404" s="2">
        <v>0.14899999999999999</v>
      </c>
      <c r="G3404" s="2" t="s">
        <v>25</v>
      </c>
      <c r="H3404" s="3">
        <v>42018</v>
      </c>
      <c r="I3404" s="2">
        <f t="shared" si="53"/>
        <v>1.149</v>
      </c>
    </row>
    <row r="3405" spans="1:9">
      <c r="A3405" s="2" t="s">
        <v>1082</v>
      </c>
      <c r="B3405" s="2">
        <v>78043205</v>
      </c>
      <c r="C3405" s="2">
        <v>7.3145100000000003</v>
      </c>
      <c r="D3405" s="2">
        <v>8.4043700000000001</v>
      </c>
      <c r="E3405" s="2" t="s">
        <v>24</v>
      </c>
      <c r="F3405" s="2">
        <v>0.14899999999999999</v>
      </c>
      <c r="G3405" s="2" t="s">
        <v>25</v>
      </c>
      <c r="H3405" s="3">
        <v>42018</v>
      </c>
      <c r="I3405" s="2">
        <f t="shared" si="53"/>
        <v>1.149</v>
      </c>
    </row>
    <row r="3406" spans="1:9">
      <c r="A3406" s="2" t="s">
        <v>783</v>
      </c>
      <c r="B3406" s="2">
        <v>78060805</v>
      </c>
      <c r="C3406" s="2">
        <v>7.64072</v>
      </c>
      <c r="D3406" s="2">
        <v>8.7791899999999998</v>
      </c>
      <c r="E3406" s="2" t="s">
        <v>24</v>
      </c>
      <c r="F3406" s="2">
        <v>0.14899999999999999</v>
      </c>
      <c r="G3406" s="2" t="s">
        <v>25</v>
      </c>
      <c r="H3406" s="3">
        <v>42018</v>
      </c>
      <c r="I3406" s="2">
        <f t="shared" si="53"/>
        <v>1.149</v>
      </c>
    </row>
    <row r="3407" spans="1:9">
      <c r="A3407" s="2" t="s">
        <v>1466</v>
      </c>
      <c r="B3407" s="2">
        <v>78043305</v>
      </c>
      <c r="C3407" s="2">
        <v>7.0639900000000004</v>
      </c>
      <c r="D3407" s="2">
        <v>8.1165299999999991</v>
      </c>
      <c r="E3407" s="2" t="s">
        <v>24</v>
      </c>
      <c r="F3407" s="2">
        <v>0.14899999999999999</v>
      </c>
      <c r="G3407" s="2" t="s">
        <v>25</v>
      </c>
      <c r="H3407" s="3">
        <v>42018</v>
      </c>
      <c r="I3407" s="2">
        <f t="shared" si="53"/>
        <v>1.149</v>
      </c>
    </row>
    <row r="3408" spans="1:9">
      <c r="A3408" s="2" t="s">
        <v>784</v>
      </c>
      <c r="B3408" s="2">
        <v>78060905</v>
      </c>
      <c r="C3408" s="2">
        <v>8.2225599999999996</v>
      </c>
      <c r="D3408" s="2">
        <v>9.4477200000000003</v>
      </c>
      <c r="E3408" s="2" t="s">
        <v>24</v>
      </c>
      <c r="F3408" s="2">
        <v>0.14899999999999999</v>
      </c>
      <c r="G3408" s="2" t="s">
        <v>25</v>
      </c>
      <c r="H3408" s="3">
        <v>42018</v>
      </c>
      <c r="I3408" s="2">
        <f t="shared" si="53"/>
        <v>1.149</v>
      </c>
    </row>
    <row r="3409" spans="1:9">
      <c r="A3409" s="2" t="s">
        <v>1467</v>
      </c>
      <c r="B3409" s="2">
        <v>78043405</v>
      </c>
      <c r="C3409" s="2">
        <v>8.1714800000000007</v>
      </c>
      <c r="D3409" s="2">
        <v>9.38903</v>
      </c>
      <c r="E3409" s="2" t="s">
        <v>24</v>
      </c>
      <c r="F3409" s="2">
        <v>0.14899999999999999</v>
      </c>
      <c r="G3409" s="2" t="s">
        <v>25</v>
      </c>
      <c r="H3409" s="3">
        <v>42018</v>
      </c>
      <c r="I3409" s="2">
        <f t="shared" si="53"/>
        <v>1.149</v>
      </c>
    </row>
    <row r="3410" spans="1:9">
      <c r="A3410" s="2" t="s">
        <v>376</v>
      </c>
      <c r="B3410" s="2">
        <v>54092025410</v>
      </c>
      <c r="C3410" s="2">
        <v>8.3394700000000004</v>
      </c>
      <c r="D3410" s="2">
        <v>9.0066299999999995</v>
      </c>
      <c r="E3410" s="2" t="s">
        <v>24</v>
      </c>
      <c r="F3410" s="2">
        <v>0.08</v>
      </c>
      <c r="G3410" s="2" t="s">
        <v>25</v>
      </c>
      <c r="H3410" s="3">
        <v>42018</v>
      </c>
      <c r="I3410" s="2">
        <f t="shared" si="53"/>
        <v>1.08</v>
      </c>
    </row>
    <row r="3411" spans="1:9">
      <c r="A3411" s="2" t="s">
        <v>377</v>
      </c>
      <c r="B3411" s="2">
        <v>54092025245</v>
      </c>
      <c r="C3411" s="2">
        <v>8.3172899999999998</v>
      </c>
      <c r="D3411" s="2">
        <v>8.9826700000000006</v>
      </c>
      <c r="E3411" s="2" t="s">
        <v>24</v>
      </c>
      <c r="F3411" s="2">
        <v>0.08</v>
      </c>
      <c r="G3411" s="2" t="s">
        <v>25</v>
      </c>
      <c r="H3411" s="3">
        <v>42018</v>
      </c>
      <c r="I3411" s="2">
        <f t="shared" si="53"/>
        <v>1.08</v>
      </c>
    </row>
    <row r="3412" spans="1:9">
      <c r="A3412" s="2" t="s">
        <v>1127</v>
      </c>
      <c r="B3412" s="2">
        <v>63481002509</v>
      </c>
      <c r="C3412" s="2">
        <v>42.84787</v>
      </c>
      <c r="D3412" s="2">
        <v>53.560270000000003</v>
      </c>
      <c r="E3412" s="2" t="s">
        <v>24</v>
      </c>
      <c r="F3412" s="2">
        <v>0.25</v>
      </c>
      <c r="G3412" s="2" t="s">
        <v>25</v>
      </c>
      <c r="H3412" s="3">
        <v>42018</v>
      </c>
      <c r="I3412" s="2">
        <f t="shared" si="53"/>
        <v>1.25</v>
      </c>
    </row>
    <row r="3413" spans="1:9">
      <c r="A3413" s="2" t="s">
        <v>1691</v>
      </c>
      <c r="B3413" s="2">
        <v>4038140</v>
      </c>
      <c r="C3413" s="2">
        <v>46.977370000000001</v>
      </c>
      <c r="D3413" s="2">
        <v>50.265779999999999</v>
      </c>
      <c r="E3413" s="2" t="s">
        <v>24</v>
      </c>
      <c r="F3413" s="2">
        <v>7.0000000000000007E-2</v>
      </c>
      <c r="G3413" s="2" t="s">
        <v>25</v>
      </c>
      <c r="H3413" s="3">
        <v>42018</v>
      </c>
      <c r="I3413" s="2">
        <f t="shared" si="53"/>
        <v>1.07</v>
      </c>
    </row>
    <row r="3414" spans="1:9">
      <c r="A3414" s="2" t="s">
        <v>1031</v>
      </c>
      <c r="B3414" s="2">
        <v>52544020431</v>
      </c>
      <c r="C3414" s="2">
        <v>3.4053499999999999</v>
      </c>
      <c r="D3414" s="2">
        <v>3.9127100000000001</v>
      </c>
      <c r="E3414" s="2" t="s">
        <v>24</v>
      </c>
      <c r="F3414" s="2">
        <v>0.14899999999999999</v>
      </c>
      <c r="G3414" s="2" t="s">
        <v>25</v>
      </c>
      <c r="H3414" s="3">
        <v>42018</v>
      </c>
      <c r="I3414" s="2">
        <f t="shared" si="53"/>
        <v>1.149</v>
      </c>
    </row>
    <row r="3415" spans="1:9">
      <c r="A3415" s="2" t="s">
        <v>785</v>
      </c>
      <c r="B3415" s="2">
        <v>78040134</v>
      </c>
      <c r="C3415" s="2">
        <v>74.498329999999996</v>
      </c>
      <c r="D3415" s="2">
        <v>81.873670000000004</v>
      </c>
      <c r="E3415" s="2" t="s">
        <v>24</v>
      </c>
      <c r="F3415" s="2">
        <v>9.9000000000000005E-2</v>
      </c>
      <c r="G3415" s="2" t="s">
        <v>25</v>
      </c>
      <c r="H3415" s="3">
        <v>42018</v>
      </c>
      <c r="I3415" s="2">
        <f t="shared" si="53"/>
        <v>1.099</v>
      </c>
    </row>
    <row r="3416" spans="1:9">
      <c r="A3416" s="2" t="s">
        <v>786</v>
      </c>
      <c r="B3416" s="2">
        <v>78043815</v>
      </c>
      <c r="C3416" s="2">
        <v>272.32190000000003</v>
      </c>
      <c r="D3416" s="2">
        <v>299.28176000000002</v>
      </c>
      <c r="E3416" s="2" t="s">
        <v>24</v>
      </c>
      <c r="F3416" s="2">
        <v>9.9000000000000005E-2</v>
      </c>
      <c r="G3416" s="2" t="s">
        <v>25</v>
      </c>
      <c r="H3416" s="3">
        <v>42018</v>
      </c>
      <c r="I3416" s="2">
        <f t="shared" si="53"/>
        <v>1.099</v>
      </c>
    </row>
    <row r="3417" spans="1:9">
      <c r="A3417" s="2" t="s">
        <v>389</v>
      </c>
      <c r="B3417" s="2">
        <v>61958050101</v>
      </c>
      <c r="C3417" s="2">
        <v>35.396000000000001</v>
      </c>
      <c r="D3417" s="2">
        <v>37.130409999999998</v>
      </c>
      <c r="E3417" s="2" t="s">
        <v>24</v>
      </c>
      <c r="F3417" s="2">
        <v>4.9000000000000002E-2</v>
      </c>
      <c r="G3417" s="2" t="s">
        <v>25</v>
      </c>
      <c r="H3417" s="3">
        <v>42018</v>
      </c>
      <c r="I3417" s="2">
        <f t="shared" si="53"/>
        <v>1.0489999999999999</v>
      </c>
    </row>
    <row r="3418" spans="1:9">
      <c r="A3418" s="2" t="s">
        <v>390</v>
      </c>
      <c r="B3418" s="2">
        <v>53451010101</v>
      </c>
      <c r="C3418" s="2">
        <v>6.7764499999999996</v>
      </c>
      <c r="D3418" s="2">
        <v>7.41615</v>
      </c>
      <c r="E3418" s="2" t="s">
        <v>24</v>
      </c>
      <c r="F3418" s="2">
        <v>9.4399999999999998E-2</v>
      </c>
      <c r="G3418" s="2" t="s">
        <v>25</v>
      </c>
      <c r="H3418" s="3">
        <v>42018</v>
      </c>
      <c r="I3418" s="2">
        <f t="shared" si="53"/>
        <v>1.0944</v>
      </c>
    </row>
    <row r="3419" spans="1:9">
      <c r="A3419" s="2" t="s">
        <v>788</v>
      </c>
      <c r="B3419" s="2">
        <v>173073701</v>
      </c>
      <c r="C3419" s="2">
        <v>36.650669999999998</v>
      </c>
      <c r="D3419" s="2">
        <v>42.148629999999997</v>
      </c>
      <c r="E3419" s="2" t="s">
        <v>24</v>
      </c>
      <c r="F3419" s="2">
        <v>0.15</v>
      </c>
      <c r="G3419" s="2" t="s">
        <v>25</v>
      </c>
      <c r="H3419" s="3">
        <v>42018</v>
      </c>
      <c r="I3419" s="2">
        <f t="shared" si="53"/>
        <v>1.1499999999999999</v>
      </c>
    </row>
    <row r="3420" spans="1:9">
      <c r="A3420" s="2" t="s">
        <v>789</v>
      </c>
      <c r="B3420" s="2">
        <v>173052300</v>
      </c>
      <c r="C3420" s="2">
        <v>46.45093</v>
      </c>
      <c r="D3420" s="2">
        <v>53.417639999999999</v>
      </c>
      <c r="E3420" s="2" t="s">
        <v>24</v>
      </c>
      <c r="F3420" s="2">
        <v>0.15</v>
      </c>
      <c r="G3420" s="2" t="s">
        <v>25</v>
      </c>
      <c r="H3420" s="3">
        <v>42018</v>
      </c>
      <c r="I3420" s="2">
        <f t="shared" si="53"/>
        <v>1.1499999999999999</v>
      </c>
    </row>
    <row r="3421" spans="1:9">
      <c r="A3421" s="2" t="s">
        <v>790</v>
      </c>
      <c r="B3421" s="2">
        <v>173073601</v>
      </c>
      <c r="C3421" s="2">
        <v>36.753309999999999</v>
      </c>
      <c r="D3421" s="2">
        <v>42.266680000000001</v>
      </c>
      <c r="E3421" s="2" t="s">
        <v>24</v>
      </c>
      <c r="F3421" s="2">
        <v>0.15</v>
      </c>
      <c r="G3421" s="2" t="s">
        <v>25</v>
      </c>
      <c r="H3421" s="3">
        <v>42018</v>
      </c>
      <c r="I3421" s="2">
        <f t="shared" si="53"/>
        <v>1.1499999999999999</v>
      </c>
    </row>
    <row r="3422" spans="1:9">
      <c r="A3422" s="2" t="s">
        <v>1482</v>
      </c>
      <c r="B3422" s="2">
        <v>173047800</v>
      </c>
      <c r="C3422" s="2">
        <v>218.43244000000001</v>
      </c>
      <c r="D3422" s="2">
        <v>251.19293999999999</v>
      </c>
      <c r="E3422" s="2" t="s">
        <v>24</v>
      </c>
      <c r="F3422" s="2">
        <v>0.15</v>
      </c>
      <c r="G3422" s="2" t="s">
        <v>25</v>
      </c>
      <c r="H3422" s="3">
        <v>42018</v>
      </c>
      <c r="I3422" s="2">
        <f t="shared" si="53"/>
        <v>1.1499999999999999</v>
      </c>
    </row>
    <row r="3423" spans="1:9">
      <c r="A3423" s="2" t="s">
        <v>791</v>
      </c>
      <c r="B3423" s="2">
        <v>173047900</v>
      </c>
      <c r="C3423" s="2">
        <v>230.33546999999999</v>
      </c>
      <c r="D3423" s="2">
        <v>264.88348000000002</v>
      </c>
      <c r="E3423" s="2" t="s">
        <v>24</v>
      </c>
      <c r="F3423" s="2">
        <v>0.15</v>
      </c>
      <c r="G3423" s="2" t="s">
        <v>25</v>
      </c>
      <c r="H3423" s="3">
        <v>42018</v>
      </c>
      <c r="I3423" s="2">
        <f t="shared" si="53"/>
        <v>1.1499999999999999</v>
      </c>
    </row>
    <row r="3424" spans="1:9">
      <c r="A3424" s="2" t="s">
        <v>792</v>
      </c>
      <c r="B3424" s="2">
        <v>59676057001</v>
      </c>
      <c r="C3424" s="2">
        <v>7.6306000000000003</v>
      </c>
      <c r="D3424" s="2">
        <v>8.2334200000000006</v>
      </c>
      <c r="E3424" s="2" t="s">
        <v>24</v>
      </c>
      <c r="F3424" s="2">
        <v>7.9000000000000001E-2</v>
      </c>
      <c r="G3424" s="2" t="s">
        <v>25</v>
      </c>
      <c r="H3424" s="3">
        <v>42018</v>
      </c>
      <c r="I3424" s="2">
        <f t="shared" si="53"/>
        <v>1.079</v>
      </c>
    </row>
    <row r="3425" spans="1:9">
      <c r="A3425" s="2" t="s">
        <v>793</v>
      </c>
      <c r="B3425" s="2">
        <v>59676057101</v>
      </c>
      <c r="C3425" s="2">
        <v>15.01872</v>
      </c>
      <c r="D3425" s="2">
        <v>16.205200000000001</v>
      </c>
      <c r="E3425" s="2" t="s">
        <v>24</v>
      </c>
      <c r="F3425" s="2">
        <v>7.9000000000000001E-2</v>
      </c>
      <c r="G3425" s="2" t="s">
        <v>25</v>
      </c>
      <c r="H3425" s="3">
        <v>42018</v>
      </c>
      <c r="I3425" s="2">
        <f t="shared" si="53"/>
        <v>1.079</v>
      </c>
    </row>
    <row r="3426" spans="1:9">
      <c r="A3426" s="2" t="s">
        <v>398</v>
      </c>
      <c r="B3426" s="2">
        <v>6384371</v>
      </c>
      <c r="C3426" s="2">
        <v>74.77073</v>
      </c>
      <c r="D3426" s="2">
        <v>78.50179</v>
      </c>
      <c r="E3426" s="2" t="s">
        <v>24</v>
      </c>
      <c r="F3426" s="2">
        <v>4.99E-2</v>
      </c>
      <c r="G3426" s="2" t="s">
        <v>25</v>
      </c>
      <c r="H3426" s="3">
        <v>42018</v>
      </c>
      <c r="I3426" s="2">
        <f t="shared" si="53"/>
        <v>1.0499000000000001</v>
      </c>
    </row>
    <row r="3427" spans="1:9">
      <c r="A3427" s="2" t="s">
        <v>794</v>
      </c>
      <c r="B3427" s="2">
        <v>50458056201</v>
      </c>
      <c r="C3427" s="2">
        <v>1212.1519000000001</v>
      </c>
      <c r="D3427" s="2">
        <v>1248.5164600000001</v>
      </c>
      <c r="E3427" s="2" t="s">
        <v>24</v>
      </c>
      <c r="F3427" s="2">
        <v>0.03</v>
      </c>
      <c r="G3427" s="2" t="s">
        <v>25</v>
      </c>
      <c r="H3427" s="3">
        <v>42018</v>
      </c>
      <c r="I3427" s="2">
        <f t="shared" si="53"/>
        <v>1.03</v>
      </c>
    </row>
    <row r="3428" spans="1:9">
      <c r="A3428" s="2" t="s">
        <v>795</v>
      </c>
      <c r="B3428" s="2">
        <v>50458056301</v>
      </c>
      <c r="C3428" s="2">
        <v>1216.6658600000001</v>
      </c>
      <c r="D3428" s="2">
        <v>1253.1658399999999</v>
      </c>
      <c r="E3428" s="2" t="s">
        <v>24</v>
      </c>
      <c r="F3428" s="2">
        <v>0.03</v>
      </c>
      <c r="G3428" s="2" t="s">
        <v>25</v>
      </c>
      <c r="H3428" s="3">
        <v>42018</v>
      </c>
      <c r="I3428" s="2">
        <f t="shared" si="53"/>
        <v>1.03</v>
      </c>
    </row>
    <row r="3429" spans="1:9">
      <c r="A3429" s="2" t="s">
        <v>796</v>
      </c>
      <c r="B3429" s="2">
        <v>50458056401</v>
      </c>
      <c r="C3429" s="2">
        <v>1218.2885900000001</v>
      </c>
      <c r="D3429" s="2">
        <v>1254.83725</v>
      </c>
      <c r="E3429" s="2" t="s">
        <v>24</v>
      </c>
      <c r="F3429" s="2">
        <v>0.03</v>
      </c>
      <c r="G3429" s="2" t="s">
        <v>25</v>
      </c>
      <c r="H3429" s="3">
        <v>42018</v>
      </c>
      <c r="I3429" s="2">
        <f t="shared" si="53"/>
        <v>1.03</v>
      </c>
    </row>
    <row r="3430" spans="1:9">
      <c r="A3430" s="2" t="s">
        <v>797</v>
      </c>
      <c r="B3430" s="2">
        <v>50458056001</v>
      </c>
      <c r="C3430" s="2">
        <v>1211.1678199999999</v>
      </c>
      <c r="D3430" s="2">
        <v>1247.5149699999999</v>
      </c>
      <c r="E3430" s="2" t="s">
        <v>24</v>
      </c>
      <c r="F3430" s="2">
        <v>0.03</v>
      </c>
      <c r="G3430" s="2" t="s">
        <v>25</v>
      </c>
      <c r="H3430" s="3">
        <v>42018</v>
      </c>
      <c r="I3430" s="2">
        <f t="shared" si="53"/>
        <v>1.03</v>
      </c>
    </row>
    <row r="3431" spans="1:9">
      <c r="A3431" s="2" t="s">
        <v>798</v>
      </c>
      <c r="B3431" s="2">
        <v>50458056101</v>
      </c>
      <c r="C3431" s="2">
        <v>1194.36328</v>
      </c>
      <c r="D3431" s="2">
        <v>1230.19418</v>
      </c>
      <c r="E3431" s="2" t="s">
        <v>24</v>
      </c>
      <c r="F3431" s="2">
        <v>0.03</v>
      </c>
      <c r="G3431" s="2" t="s">
        <v>25</v>
      </c>
      <c r="H3431" s="3">
        <v>42018</v>
      </c>
      <c r="I3431" s="2">
        <f t="shared" si="53"/>
        <v>1.03</v>
      </c>
    </row>
    <row r="3432" spans="1:9">
      <c r="A3432" s="2" t="s">
        <v>1692</v>
      </c>
      <c r="B3432" s="2">
        <v>4024451</v>
      </c>
      <c r="C3432" s="2">
        <v>7.9693100000000001</v>
      </c>
      <c r="D3432" s="2">
        <v>8.5271699999999999</v>
      </c>
      <c r="E3432" s="2" t="s">
        <v>24</v>
      </c>
      <c r="F3432" s="2">
        <v>7.0000000000000007E-2</v>
      </c>
      <c r="G3432" s="2" t="s">
        <v>25</v>
      </c>
      <c r="H3432" s="3">
        <v>42018</v>
      </c>
      <c r="I3432" s="2">
        <f t="shared" si="53"/>
        <v>1.07</v>
      </c>
    </row>
    <row r="3433" spans="1:9">
      <c r="A3433" s="2" t="s">
        <v>399</v>
      </c>
      <c r="B3433" s="2">
        <v>6022761</v>
      </c>
      <c r="C3433" s="2">
        <v>18.10538</v>
      </c>
      <c r="D3433" s="2">
        <v>19.354659999999999</v>
      </c>
      <c r="E3433" s="2" t="s">
        <v>24</v>
      </c>
      <c r="F3433" s="2">
        <v>6.9000000000000006E-2</v>
      </c>
      <c r="G3433" s="2" t="s">
        <v>25</v>
      </c>
      <c r="H3433" s="3">
        <v>42018</v>
      </c>
      <c r="I3433" s="2">
        <f t="shared" si="53"/>
        <v>1.069</v>
      </c>
    </row>
    <row r="3434" spans="1:9">
      <c r="A3434" s="2" t="s">
        <v>64</v>
      </c>
      <c r="B3434" s="2">
        <v>24208000401</v>
      </c>
      <c r="C3434" s="2">
        <v>47.974290000000003</v>
      </c>
      <c r="D3434" s="2">
        <v>52.773150000000001</v>
      </c>
      <c r="E3434" s="2" t="s">
        <v>24</v>
      </c>
      <c r="F3434" s="2">
        <v>0.1</v>
      </c>
      <c r="G3434" s="2" t="s">
        <v>25</v>
      </c>
      <c r="H3434" s="3">
        <v>42018</v>
      </c>
      <c r="I3434" s="2">
        <f t="shared" si="53"/>
        <v>1.1000000000000001</v>
      </c>
    </row>
    <row r="3435" spans="1:9">
      <c r="A3435" s="2" t="s">
        <v>64</v>
      </c>
      <c r="B3435" s="2">
        <v>24208000403</v>
      </c>
      <c r="C3435" s="2">
        <v>47.811450000000001</v>
      </c>
      <c r="D3435" s="2">
        <v>52.592599999999997</v>
      </c>
      <c r="E3435" s="2" t="s">
        <v>24</v>
      </c>
      <c r="F3435" s="2">
        <v>0.1</v>
      </c>
      <c r="G3435" s="2" t="s">
        <v>25</v>
      </c>
      <c r="H3435" s="3">
        <v>42018</v>
      </c>
      <c r="I3435" s="2">
        <f t="shared" si="53"/>
        <v>1.1000000000000001</v>
      </c>
    </row>
    <row r="3436" spans="1:9">
      <c r="A3436" s="2" t="s">
        <v>801</v>
      </c>
      <c r="B3436" s="2">
        <v>173080913</v>
      </c>
      <c r="C3436" s="2">
        <v>4.6434699999999998</v>
      </c>
      <c r="D3436" s="2">
        <v>5.0149900000000001</v>
      </c>
      <c r="E3436" s="2" t="s">
        <v>24</v>
      </c>
      <c r="F3436" s="2">
        <v>0.08</v>
      </c>
      <c r="G3436" s="2" t="s">
        <v>25</v>
      </c>
      <c r="H3436" s="3">
        <v>42018</v>
      </c>
      <c r="I3436" s="2">
        <f t="shared" si="53"/>
        <v>1.08</v>
      </c>
    </row>
    <row r="3437" spans="1:9">
      <c r="A3437" s="2" t="s">
        <v>400</v>
      </c>
      <c r="B3437" s="2">
        <v>6057761</v>
      </c>
      <c r="C3437" s="2">
        <v>4.9227100000000004</v>
      </c>
      <c r="D3437" s="2">
        <v>5.4101100000000004</v>
      </c>
      <c r="E3437" s="2" t="s">
        <v>24</v>
      </c>
      <c r="F3437" s="2">
        <v>9.9000000000000005E-2</v>
      </c>
      <c r="G3437" s="2" t="s">
        <v>25</v>
      </c>
      <c r="H3437" s="3">
        <v>42018</v>
      </c>
      <c r="I3437" s="2">
        <f t="shared" si="53"/>
        <v>1.099</v>
      </c>
    </row>
    <row r="3438" spans="1:9">
      <c r="A3438" s="2" t="s">
        <v>401</v>
      </c>
      <c r="B3438" s="2">
        <v>6057561</v>
      </c>
      <c r="C3438" s="2">
        <v>4.8636999999999997</v>
      </c>
      <c r="D3438" s="2">
        <v>5.3452599999999997</v>
      </c>
      <c r="E3438" s="2" t="s">
        <v>24</v>
      </c>
      <c r="F3438" s="2">
        <v>9.9000000000000005E-2</v>
      </c>
      <c r="G3438" s="2" t="s">
        <v>25</v>
      </c>
      <c r="H3438" s="3">
        <v>42018</v>
      </c>
      <c r="I3438" s="2">
        <f t="shared" si="53"/>
        <v>1.099</v>
      </c>
    </row>
    <row r="3439" spans="1:9">
      <c r="A3439" s="2" t="s">
        <v>402</v>
      </c>
      <c r="B3439" s="2">
        <v>6008131</v>
      </c>
      <c r="C3439" s="2">
        <v>9.83887</v>
      </c>
      <c r="D3439" s="2">
        <v>10.813000000000001</v>
      </c>
      <c r="E3439" s="2" t="s">
        <v>24</v>
      </c>
      <c r="F3439" s="2">
        <v>9.9000000000000005E-2</v>
      </c>
      <c r="G3439" s="2" t="s">
        <v>25</v>
      </c>
      <c r="H3439" s="3">
        <v>42018</v>
      </c>
      <c r="I3439" s="2">
        <f t="shared" si="53"/>
        <v>1.099</v>
      </c>
    </row>
    <row r="3440" spans="1:9">
      <c r="A3440" s="2" t="s">
        <v>403</v>
      </c>
      <c r="B3440" s="2">
        <v>6008061</v>
      </c>
      <c r="C3440" s="2">
        <v>4.9073799999999999</v>
      </c>
      <c r="D3440" s="2">
        <v>5.3932599999999997</v>
      </c>
      <c r="E3440" s="2" t="s">
        <v>24</v>
      </c>
      <c r="F3440" s="2">
        <v>9.9000000000000005E-2</v>
      </c>
      <c r="G3440" s="2" t="s">
        <v>25</v>
      </c>
      <c r="H3440" s="3">
        <v>42018</v>
      </c>
      <c r="I3440" s="2">
        <f t="shared" si="53"/>
        <v>1.099</v>
      </c>
    </row>
    <row r="3441" spans="1:9">
      <c r="A3441" s="2" t="s">
        <v>404</v>
      </c>
      <c r="B3441" s="2">
        <v>6007861</v>
      </c>
      <c r="C3441" s="2">
        <v>4.8242799999999999</v>
      </c>
      <c r="D3441" s="2">
        <v>5.3019299999999996</v>
      </c>
      <c r="E3441" s="2" t="s">
        <v>24</v>
      </c>
      <c r="F3441" s="2">
        <v>9.9000000000000005E-2</v>
      </c>
      <c r="G3441" s="2" t="s">
        <v>25</v>
      </c>
      <c r="H3441" s="3">
        <v>42018</v>
      </c>
      <c r="I3441" s="2">
        <f t="shared" si="53"/>
        <v>1.099</v>
      </c>
    </row>
    <row r="3442" spans="1:9">
      <c r="A3442" s="2" t="s">
        <v>405</v>
      </c>
      <c r="B3442" s="2">
        <v>6027728</v>
      </c>
      <c r="C3442" s="2">
        <v>9.8417200000000005</v>
      </c>
      <c r="D3442" s="2">
        <v>10.816129999999999</v>
      </c>
      <c r="E3442" s="2" t="s">
        <v>24</v>
      </c>
      <c r="F3442" s="2">
        <v>9.9000000000000005E-2</v>
      </c>
      <c r="G3442" s="2" t="s">
        <v>25</v>
      </c>
      <c r="H3442" s="3">
        <v>42018</v>
      </c>
      <c r="I3442" s="2">
        <f t="shared" si="53"/>
        <v>1.099</v>
      </c>
    </row>
    <row r="3443" spans="1:9">
      <c r="A3443" s="2" t="s">
        <v>406</v>
      </c>
      <c r="B3443" s="2">
        <v>6022128</v>
      </c>
      <c r="C3443" s="2">
        <v>9.8558699999999995</v>
      </c>
      <c r="D3443" s="2">
        <v>10.83169</v>
      </c>
      <c r="E3443" s="2" t="s">
        <v>24</v>
      </c>
      <c r="F3443" s="2">
        <v>9.9000000000000005E-2</v>
      </c>
      <c r="G3443" s="2" t="s">
        <v>25</v>
      </c>
      <c r="H3443" s="3">
        <v>42018</v>
      </c>
      <c r="I3443" s="2">
        <f t="shared" si="53"/>
        <v>1.099</v>
      </c>
    </row>
    <row r="3444" spans="1:9">
      <c r="A3444" s="2" t="s">
        <v>407</v>
      </c>
      <c r="B3444" s="2">
        <v>6011228</v>
      </c>
      <c r="C3444" s="2">
        <v>9.81968</v>
      </c>
      <c r="D3444" s="2">
        <v>10.79191</v>
      </c>
      <c r="E3444" s="2" t="s">
        <v>24</v>
      </c>
      <c r="F3444" s="2">
        <v>9.9000000000000005E-2</v>
      </c>
      <c r="G3444" s="2" t="s">
        <v>25</v>
      </c>
      <c r="H3444" s="3">
        <v>42018</v>
      </c>
      <c r="I3444" s="2">
        <f t="shared" si="53"/>
        <v>1.099</v>
      </c>
    </row>
    <row r="3445" spans="1:9">
      <c r="A3445" s="2" t="s">
        <v>802</v>
      </c>
      <c r="B3445" s="2">
        <v>597014818</v>
      </c>
      <c r="C3445" s="2">
        <v>4.9222900000000003</v>
      </c>
      <c r="D3445" s="2">
        <v>5.4096500000000001</v>
      </c>
      <c r="E3445" s="2" t="s">
        <v>24</v>
      </c>
      <c r="F3445" s="2">
        <v>9.9000000000000005E-2</v>
      </c>
      <c r="G3445" s="2" t="s">
        <v>25</v>
      </c>
      <c r="H3445" s="3">
        <v>42018</v>
      </c>
      <c r="I3445" s="2">
        <f t="shared" si="53"/>
        <v>1.099</v>
      </c>
    </row>
    <row r="3446" spans="1:9">
      <c r="A3446" s="2" t="s">
        <v>803</v>
      </c>
      <c r="B3446" s="2">
        <v>597014618</v>
      </c>
      <c r="C3446" s="2">
        <v>4.8455500000000002</v>
      </c>
      <c r="D3446" s="2">
        <v>5.32531</v>
      </c>
      <c r="E3446" s="2" t="s">
        <v>24</v>
      </c>
      <c r="F3446" s="2">
        <v>9.9000000000000005E-2</v>
      </c>
      <c r="G3446" s="2" t="s">
        <v>25</v>
      </c>
      <c r="H3446" s="3">
        <v>42018</v>
      </c>
      <c r="I3446" s="2">
        <f t="shared" si="53"/>
        <v>1.099</v>
      </c>
    </row>
    <row r="3447" spans="1:9">
      <c r="A3447" s="2" t="s">
        <v>804</v>
      </c>
      <c r="B3447" s="2">
        <v>597014718</v>
      </c>
      <c r="C3447" s="2">
        <v>4.8729500000000003</v>
      </c>
      <c r="D3447" s="2">
        <v>5.35541</v>
      </c>
      <c r="E3447" s="2" t="s">
        <v>24</v>
      </c>
      <c r="F3447" s="2">
        <v>9.9000000000000005E-2</v>
      </c>
      <c r="G3447" s="2" t="s">
        <v>25</v>
      </c>
      <c r="H3447" s="3">
        <v>42018</v>
      </c>
      <c r="I3447" s="2">
        <f t="shared" si="53"/>
        <v>1.099</v>
      </c>
    </row>
    <row r="3448" spans="1:9">
      <c r="A3448" s="2" t="s">
        <v>1693</v>
      </c>
      <c r="B3448" s="2">
        <v>46987032711</v>
      </c>
      <c r="C3448" s="2">
        <v>9.0759699999999999</v>
      </c>
      <c r="D3448" s="2">
        <v>10.43736</v>
      </c>
      <c r="E3448" s="2" t="s">
        <v>24</v>
      </c>
      <c r="F3448" s="2">
        <v>0.15</v>
      </c>
      <c r="G3448" s="2" t="s">
        <v>25</v>
      </c>
      <c r="H3448" s="3">
        <v>42018</v>
      </c>
      <c r="I3448" s="2">
        <f t="shared" si="53"/>
        <v>1.1499999999999999</v>
      </c>
    </row>
    <row r="3449" spans="1:9">
      <c r="A3449" s="2" t="s">
        <v>805</v>
      </c>
      <c r="B3449" s="2">
        <v>64764033760</v>
      </c>
      <c r="C3449" s="2">
        <v>4.5629799999999996</v>
      </c>
      <c r="D3449" s="2">
        <v>5.0146600000000001</v>
      </c>
      <c r="E3449" s="2" t="s">
        <v>24</v>
      </c>
      <c r="F3449" s="2">
        <v>9.9000000000000005E-2</v>
      </c>
      <c r="G3449" s="2" t="s">
        <v>25</v>
      </c>
      <c r="H3449" s="3">
        <v>42018</v>
      </c>
      <c r="I3449" s="2">
        <f t="shared" si="53"/>
        <v>1.099</v>
      </c>
    </row>
    <row r="3450" spans="1:9">
      <c r="A3450" s="2" t="s">
        <v>1694</v>
      </c>
      <c r="B3450" s="2">
        <v>64764033560</v>
      </c>
      <c r="C3450" s="2">
        <v>4.5722800000000001</v>
      </c>
      <c r="D3450" s="2">
        <v>5.0248900000000001</v>
      </c>
      <c r="E3450" s="2" t="s">
        <v>24</v>
      </c>
      <c r="F3450" s="2">
        <v>9.9000000000000005E-2</v>
      </c>
      <c r="G3450" s="2" t="s">
        <v>25</v>
      </c>
      <c r="H3450" s="3">
        <v>42018</v>
      </c>
      <c r="I3450" s="2">
        <f t="shared" si="53"/>
        <v>1.099</v>
      </c>
    </row>
    <row r="3451" spans="1:9">
      <c r="A3451" s="2" t="s">
        <v>412</v>
      </c>
      <c r="B3451" s="2">
        <v>50474059766</v>
      </c>
      <c r="C3451" s="2">
        <v>11.981529999999999</v>
      </c>
      <c r="D3451" s="2">
        <v>13.167579999999999</v>
      </c>
      <c r="E3451" s="2" t="s">
        <v>24</v>
      </c>
      <c r="F3451" s="2">
        <v>9.9000000000000005E-2</v>
      </c>
      <c r="G3451" s="2" t="s">
        <v>25</v>
      </c>
      <c r="H3451" s="3">
        <v>42018</v>
      </c>
      <c r="I3451" s="2">
        <f t="shared" si="53"/>
        <v>1.099</v>
      </c>
    </row>
    <row r="3452" spans="1:9">
      <c r="A3452" s="2" t="s">
        <v>413</v>
      </c>
      <c r="B3452" s="2">
        <v>50474000148</v>
      </c>
      <c r="C3452" s="2">
        <v>1.1712</v>
      </c>
      <c r="D3452" s="2">
        <v>1.2871300000000001</v>
      </c>
      <c r="E3452" s="2" t="s">
        <v>24</v>
      </c>
      <c r="F3452" s="2">
        <v>9.9000000000000005E-2</v>
      </c>
      <c r="G3452" s="2" t="s">
        <v>25</v>
      </c>
      <c r="H3452" s="3">
        <v>42018</v>
      </c>
      <c r="I3452" s="2">
        <f t="shared" si="53"/>
        <v>1.099</v>
      </c>
    </row>
    <row r="3453" spans="1:9">
      <c r="A3453" s="2" t="s">
        <v>414</v>
      </c>
      <c r="B3453" s="2">
        <v>50474059440</v>
      </c>
      <c r="C3453" s="2">
        <v>5.0476599999999996</v>
      </c>
      <c r="D3453" s="2">
        <v>5.5473699999999999</v>
      </c>
      <c r="E3453" s="2" t="s">
        <v>24</v>
      </c>
      <c r="F3453" s="2">
        <v>9.9000000000000005E-2</v>
      </c>
      <c r="G3453" s="2" t="s">
        <v>25</v>
      </c>
      <c r="H3453" s="3">
        <v>42018</v>
      </c>
      <c r="I3453" s="2">
        <f t="shared" si="53"/>
        <v>1.099</v>
      </c>
    </row>
    <row r="3454" spans="1:9">
      <c r="A3454" s="2" t="s">
        <v>415</v>
      </c>
      <c r="B3454" s="2">
        <v>50474059540</v>
      </c>
      <c r="C3454" s="2">
        <v>6.0657399999999999</v>
      </c>
      <c r="D3454" s="2">
        <v>6.6661900000000003</v>
      </c>
      <c r="E3454" s="2" t="s">
        <v>24</v>
      </c>
      <c r="F3454" s="2">
        <v>9.9000000000000005E-2</v>
      </c>
      <c r="G3454" s="2" t="s">
        <v>25</v>
      </c>
      <c r="H3454" s="3">
        <v>42018</v>
      </c>
      <c r="I3454" s="2">
        <f t="shared" si="53"/>
        <v>1.099</v>
      </c>
    </row>
    <row r="3455" spans="1:9">
      <c r="A3455" s="2" t="s">
        <v>416</v>
      </c>
      <c r="B3455" s="2">
        <v>50474059640</v>
      </c>
      <c r="C3455" s="2">
        <v>8.2460799999999992</v>
      </c>
      <c r="D3455" s="2">
        <v>9.0625300000000006</v>
      </c>
      <c r="E3455" s="2" t="s">
        <v>24</v>
      </c>
      <c r="F3455" s="2">
        <v>9.9000000000000005E-2</v>
      </c>
      <c r="G3455" s="2" t="s">
        <v>25</v>
      </c>
      <c r="H3455" s="3">
        <v>42018</v>
      </c>
      <c r="I3455" s="2">
        <f t="shared" si="53"/>
        <v>1.099</v>
      </c>
    </row>
    <row r="3456" spans="1:9">
      <c r="A3456" s="2" t="s">
        <v>417</v>
      </c>
      <c r="B3456" s="2">
        <v>50474059866</v>
      </c>
      <c r="C3456" s="2">
        <v>5.3988800000000001</v>
      </c>
      <c r="D3456" s="2">
        <v>5.9333200000000001</v>
      </c>
      <c r="E3456" s="2" t="s">
        <v>24</v>
      </c>
      <c r="F3456" s="2">
        <v>9.9000000000000005E-2</v>
      </c>
      <c r="G3456" s="2" t="s">
        <v>25</v>
      </c>
      <c r="H3456" s="3">
        <v>42018</v>
      </c>
      <c r="I3456" s="2">
        <f t="shared" si="53"/>
        <v>1.099</v>
      </c>
    </row>
    <row r="3457" spans="1:9">
      <c r="A3457" s="2" t="s">
        <v>418</v>
      </c>
      <c r="B3457" s="2">
        <v>50474059966</v>
      </c>
      <c r="C3457" s="2">
        <v>8.4545700000000004</v>
      </c>
      <c r="D3457" s="2">
        <v>9.2916600000000003</v>
      </c>
      <c r="E3457" s="2" t="s">
        <v>24</v>
      </c>
      <c r="F3457" s="2">
        <v>9.9000000000000005E-2</v>
      </c>
      <c r="G3457" s="2" t="s">
        <v>25</v>
      </c>
      <c r="H3457" s="3">
        <v>42018</v>
      </c>
      <c r="I3457" s="2">
        <f t="shared" si="53"/>
        <v>1.099</v>
      </c>
    </row>
    <row r="3458" spans="1:9">
      <c r="A3458" s="2" t="s">
        <v>420</v>
      </c>
      <c r="B3458" s="2">
        <v>3422216</v>
      </c>
      <c r="C3458" s="2">
        <v>4.7737100000000003</v>
      </c>
      <c r="D3458" s="2">
        <v>5.2463600000000001</v>
      </c>
      <c r="E3458" s="2" t="s">
        <v>24</v>
      </c>
      <c r="F3458" s="2">
        <v>9.9000000000000005E-2</v>
      </c>
      <c r="G3458" s="2" t="s">
        <v>25</v>
      </c>
      <c r="H3458" s="3">
        <v>42018</v>
      </c>
      <c r="I3458" s="2">
        <f t="shared" si="53"/>
        <v>1.099</v>
      </c>
    </row>
    <row r="3459" spans="1:9">
      <c r="A3459" s="2" t="s">
        <v>421</v>
      </c>
      <c r="B3459" s="2">
        <v>3422311</v>
      </c>
      <c r="C3459" s="2">
        <v>9.5795600000000007</v>
      </c>
      <c r="D3459" s="2">
        <v>10.528029999999999</v>
      </c>
      <c r="E3459" s="2" t="s">
        <v>24</v>
      </c>
      <c r="F3459" s="2">
        <v>9.9000000000000005E-2</v>
      </c>
      <c r="G3459" s="2" t="s">
        <v>25</v>
      </c>
      <c r="H3459" s="3">
        <v>42018</v>
      </c>
      <c r="I3459" s="2">
        <f t="shared" ref="I3459:I3522" si="54">1+F3459</f>
        <v>1.099</v>
      </c>
    </row>
    <row r="3460" spans="1:9">
      <c r="A3460" s="2" t="s">
        <v>422</v>
      </c>
      <c r="B3460" s="2">
        <v>3422111</v>
      </c>
      <c r="C3460" s="2">
        <v>9.4947199999999992</v>
      </c>
      <c r="D3460" s="2">
        <v>10.434799999999999</v>
      </c>
      <c r="E3460" s="2" t="s">
        <v>24</v>
      </c>
      <c r="F3460" s="2">
        <v>9.9000000000000005E-2</v>
      </c>
      <c r="G3460" s="2" t="s">
        <v>25</v>
      </c>
      <c r="H3460" s="3">
        <v>42018</v>
      </c>
      <c r="I3460" s="2">
        <f t="shared" si="54"/>
        <v>1.099</v>
      </c>
    </row>
    <row r="3461" spans="1:9">
      <c r="A3461" s="2" t="s">
        <v>1469</v>
      </c>
      <c r="B3461" s="2">
        <v>25010080568</v>
      </c>
      <c r="C3461" s="2">
        <v>5.8858199999999998</v>
      </c>
      <c r="D3461" s="2">
        <v>6.4744099999999998</v>
      </c>
      <c r="E3461" s="2" t="s">
        <v>24</v>
      </c>
      <c r="F3461" s="2">
        <v>0.1</v>
      </c>
      <c r="G3461" s="2" t="s">
        <v>25</v>
      </c>
      <c r="H3461" s="3">
        <v>42018</v>
      </c>
      <c r="I3461" s="2">
        <f t="shared" si="54"/>
        <v>1.1000000000000001</v>
      </c>
    </row>
    <row r="3462" spans="1:9">
      <c r="A3462" s="2" t="s">
        <v>809</v>
      </c>
      <c r="B3462" s="2">
        <v>173064255</v>
      </c>
      <c r="C3462" s="2">
        <v>8.1210500000000003</v>
      </c>
      <c r="D3462" s="2">
        <v>9.3392099999999996</v>
      </c>
      <c r="E3462" s="2" t="s">
        <v>24</v>
      </c>
      <c r="F3462" s="2">
        <v>0.15</v>
      </c>
      <c r="G3462" s="2" t="s">
        <v>25</v>
      </c>
      <c r="H3462" s="3">
        <v>42018</v>
      </c>
      <c r="I3462" s="2">
        <f t="shared" si="54"/>
        <v>1.1499999999999999</v>
      </c>
    </row>
    <row r="3463" spans="1:9">
      <c r="A3463" s="2" t="s">
        <v>810</v>
      </c>
      <c r="B3463" s="2">
        <v>173064360</v>
      </c>
      <c r="C3463" s="2">
        <v>8.9308999999999994</v>
      </c>
      <c r="D3463" s="2">
        <v>10.270440000000001</v>
      </c>
      <c r="E3463" s="2" t="s">
        <v>24</v>
      </c>
      <c r="F3463" s="2">
        <v>0.15</v>
      </c>
      <c r="G3463" s="2" t="s">
        <v>25</v>
      </c>
      <c r="H3463" s="3">
        <v>42018</v>
      </c>
      <c r="I3463" s="2">
        <f t="shared" si="54"/>
        <v>1.1499999999999999</v>
      </c>
    </row>
    <row r="3464" spans="1:9">
      <c r="A3464" s="2" t="s">
        <v>811</v>
      </c>
      <c r="B3464" s="2">
        <v>173064460</v>
      </c>
      <c r="C3464" s="2">
        <v>9.7379499999999997</v>
      </c>
      <c r="D3464" s="2">
        <v>11.198539999999999</v>
      </c>
      <c r="E3464" s="2" t="s">
        <v>24</v>
      </c>
      <c r="F3464" s="2">
        <v>0.15</v>
      </c>
      <c r="G3464" s="2" t="s">
        <v>25</v>
      </c>
      <c r="H3464" s="3">
        <v>42018</v>
      </c>
      <c r="I3464" s="2">
        <f t="shared" si="54"/>
        <v>1.1499999999999999</v>
      </c>
    </row>
    <row r="3465" spans="1:9">
      <c r="A3465" s="2" t="s">
        <v>812</v>
      </c>
      <c r="B3465" s="2">
        <v>173052700</v>
      </c>
      <c r="C3465" s="2">
        <v>7.6210699999999996</v>
      </c>
      <c r="D3465" s="2">
        <v>8.7642299999999995</v>
      </c>
      <c r="E3465" s="2" t="s">
        <v>24</v>
      </c>
      <c r="F3465" s="2">
        <v>0.15</v>
      </c>
      <c r="G3465" s="2" t="s">
        <v>25</v>
      </c>
      <c r="H3465" s="3">
        <v>42018</v>
      </c>
      <c r="I3465" s="2">
        <f t="shared" si="54"/>
        <v>1.1499999999999999</v>
      </c>
    </row>
    <row r="3466" spans="1:9">
      <c r="A3466" s="2" t="s">
        <v>813</v>
      </c>
      <c r="B3466" s="2">
        <v>173063302</v>
      </c>
      <c r="C3466" s="2">
        <v>7.2479800000000001</v>
      </c>
      <c r="D3466" s="2">
        <v>8.3351799999999994</v>
      </c>
      <c r="E3466" s="2" t="s">
        <v>24</v>
      </c>
      <c r="F3466" s="2">
        <v>0.15</v>
      </c>
      <c r="G3466" s="2" t="s">
        <v>25</v>
      </c>
      <c r="H3466" s="3">
        <v>42018</v>
      </c>
      <c r="I3466" s="2">
        <f t="shared" si="54"/>
        <v>1.1499999999999999</v>
      </c>
    </row>
    <row r="3467" spans="1:9">
      <c r="A3467" s="2" t="s">
        <v>814</v>
      </c>
      <c r="B3467" s="2">
        <v>173077602</v>
      </c>
      <c r="C3467" s="2">
        <v>7.9364400000000002</v>
      </c>
      <c r="D3467" s="2">
        <v>9.1269899999999993</v>
      </c>
      <c r="E3467" s="2" t="s">
        <v>24</v>
      </c>
      <c r="F3467" s="2">
        <v>0.15</v>
      </c>
      <c r="G3467" s="2" t="s">
        <v>25</v>
      </c>
      <c r="H3467" s="3">
        <v>42018</v>
      </c>
      <c r="I3467" s="2">
        <f t="shared" si="54"/>
        <v>1.1499999999999999</v>
      </c>
    </row>
    <row r="3468" spans="1:9">
      <c r="A3468" s="2" t="s">
        <v>815</v>
      </c>
      <c r="B3468" s="2">
        <v>173077702</v>
      </c>
      <c r="C3468" s="2">
        <v>9.4000699999999995</v>
      </c>
      <c r="D3468" s="2">
        <v>10.809979999999999</v>
      </c>
      <c r="E3468" s="2" t="s">
        <v>24</v>
      </c>
      <c r="F3468" s="2">
        <v>0.15</v>
      </c>
      <c r="G3468" s="2" t="s">
        <v>25</v>
      </c>
      <c r="H3468" s="3">
        <v>42018</v>
      </c>
      <c r="I3468" s="2">
        <f t="shared" si="54"/>
        <v>1.1499999999999999</v>
      </c>
    </row>
    <row r="3469" spans="1:9">
      <c r="A3469" s="2" t="s">
        <v>816</v>
      </c>
      <c r="B3469" s="2">
        <v>173077202</v>
      </c>
      <c r="C3469" s="2">
        <v>6.8927399999999999</v>
      </c>
      <c r="D3469" s="2">
        <v>7.9265100000000004</v>
      </c>
      <c r="E3469" s="2" t="s">
        <v>24</v>
      </c>
      <c r="F3469" s="2">
        <v>0.15</v>
      </c>
      <c r="G3469" s="2" t="s">
        <v>25</v>
      </c>
      <c r="H3469" s="3">
        <v>42018</v>
      </c>
      <c r="I3469" s="2">
        <f t="shared" si="54"/>
        <v>1.1499999999999999</v>
      </c>
    </row>
    <row r="3470" spans="1:9">
      <c r="A3470" s="2" t="s">
        <v>817</v>
      </c>
      <c r="B3470" s="2">
        <v>173077402</v>
      </c>
      <c r="C3470" s="2">
        <v>7.4222900000000003</v>
      </c>
      <c r="D3470" s="2">
        <v>8.5357800000000008</v>
      </c>
      <c r="E3470" s="2" t="s">
        <v>24</v>
      </c>
      <c r="F3470" s="2">
        <v>0.15</v>
      </c>
      <c r="G3470" s="2" t="s">
        <v>25</v>
      </c>
      <c r="H3470" s="3">
        <v>42018</v>
      </c>
      <c r="I3470" s="2">
        <f t="shared" si="54"/>
        <v>1.1499999999999999</v>
      </c>
    </row>
    <row r="3471" spans="1:9">
      <c r="A3471" s="2" t="s">
        <v>818</v>
      </c>
      <c r="B3471" s="2">
        <v>173077800</v>
      </c>
      <c r="C3471" s="2">
        <v>9.8672400000000007</v>
      </c>
      <c r="D3471" s="2">
        <v>11.34722</v>
      </c>
      <c r="E3471" s="2" t="s">
        <v>24</v>
      </c>
      <c r="F3471" s="2">
        <v>0.15</v>
      </c>
      <c r="G3471" s="2" t="s">
        <v>25</v>
      </c>
      <c r="H3471" s="3">
        <v>42018</v>
      </c>
      <c r="I3471" s="2">
        <f t="shared" si="54"/>
        <v>1.1499999999999999</v>
      </c>
    </row>
    <row r="3472" spans="1:9">
      <c r="A3472" s="2" t="s">
        <v>819</v>
      </c>
      <c r="B3472" s="2">
        <v>173059402</v>
      </c>
      <c r="C3472" s="2">
        <v>7.3295599999999999</v>
      </c>
      <c r="D3472" s="2">
        <v>8.4290000000000003</v>
      </c>
      <c r="E3472" s="2" t="s">
        <v>24</v>
      </c>
      <c r="F3472" s="2">
        <v>0.15</v>
      </c>
      <c r="G3472" s="2" t="s">
        <v>25</v>
      </c>
      <c r="H3472" s="3">
        <v>42018</v>
      </c>
      <c r="I3472" s="2">
        <f t="shared" si="54"/>
        <v>1.1499999999999999</v>
      </c>
    </row>
    <row r="3473" spans="1:9">
      <c r="A3473" s="2" t="s">
        <v>1484</v>
      </c>
      <c r="B3473" s="2">
        <v>173075600</v>
      </c>
      <c r="C3473" s="2">
        <v>13.51216</v>
      </c>
      <c r="D3473" s="2">
        <v>15.53898</v>
      </c>
      <c r="E3473" s="2" t="s">
        <v>24</v>
      </c>
      <c r="F3473" s="2">
        <v>0.15</v>
      </c>
      <c r="G3473" s="2" t="s">
        <v>25</v>
      </c>
      <c r="H3473" s="3">
        <v>42018</v>
      </c>
      <c r="I3473" s="2">
        <f t="shared" si="54"/>
        <v>1.1499999999999999</v>
      </c>
    </row>
    <row r="3474" spans="1:9">
      <c r="A3474" s="2" t="s">
        <v>1485</v>
      </c>
      <c r="B3474" s="2">
        <v>173075700</v>
      </c>
      <c r="C3474" s="2">
        <v>14.416969999999999</v>
      </c>
      <c r="D3474" s="2">
        <v>16.579509999999999</v>
      </c>
      <c r="E3474" s="2" t="s">
        <v>24</v>
      </c>
      <c r="F3474" s="2">
        <v>0.15</v>
      </c>
      <c r="G3474" s="2" t="s">
        <v>25</v>
      </c>
      <c r="H3474" s="3">
        <v>42018</v>
      </c>
      <c r="I3474" s="2">
        <f t="shared" si="54"/>
        <v>1.1499999999999999</v>
      </c>
    </row>
    <row r="3475" spans="1:9">
      <c r="A3475" s="2" t="s">
        <v>1486</v>
      </c>
      <c r="B3475" s="2">
        <v>173075400</v>
      </c>
      <c r="C3475" s="2">
        <v>6.2964000000000002</v>
      </c>
      <c r="D3475" s="2">
        <v>7.24099</v>
      </c>
      <c r="E3475" s="2" t="s">
        <v>24</v>
      </c>
      <c r="F3475" s="2">
        <v>0.15</v>
      </c>
      <c r="G3475" s="2" t="s">
        <v>25</v>
      </c>
      <c r="H3475" s="3">
        <v>42018</v>
      </c>
      <c r="I3475" s="2">
        <f t="shared" si="54"/>
        <v>1.1499999999999999</v>
      </c>
    </row>
    <row r="3476" spans="1:9">
      <c r="A3476" s="2" t="s">
        <v>1487</v>
      </c>
      <c r="B3476" s="2">
        <v>173076100</v>
      </c>
      <c r="C3476" s="2">
        <v>21.66225</v>
      </c>
      <c r="D3476" s="2">
        <v>24.911580000000001</v>
      </c>
      <c r="E3476" s="2" t="s">
        <v>24</v>
      </c>
      <c r="F3476" s="2">
        <v>0.15</v>
      </c>
      <c r="G3476" s="2" t="s">
        <v>25</v>
      </c>
      <c r="H3476" s="3">
        <v>42018</v>
      </c>
      <c r="I3476" s="2">
        <f t="shared" si="54"/>
        <v>1.1499999999999999</v>
      </c>
    </row>
    <row r="3477" spans="1:9">
      <c r="A3477" s="2" t="s">
        <v>1488</v>
      </c>
      <c r="B3477" s="2">
        <v>173075500</v>
      </c>
      <c r="C3477" s="2">
        <v>12.727589999999999</v>
      </c>
      <c r="D3477" s="2">
        <v>14.63686</v>
      </c>
      <c r="E3477" s="2" t="s">
        <v>24</v>
      </c>
      <c r="F3477" s="2">
        <v>0.15</v>
      </c>
      <c r="G3477" s="2" t="s">
        <v>25</v>
      </c>
      <c r="H3477" s="3">
        <v>42018</v>
      </c>
      <c r="I3477" s="2">
        <f t="shared" si="54"/>
        <v>1.1499999999999999</v>
      </c>
    </row>
    <row r="3478" spans="1:9">
      <c r="A3478" s="2" t="s">
        <v>424</v>
      </c>
      <c r="B3478" s="2">
        <v>23429003</v>
      </c>
      <c r="C3478" s="2">
        <v>41.805660000000003</v>
      </c>
      <c r="D3478" s="2">
        <v>48.078600000000002</v>
      </c>
      <c r="E3478" s="2" t="s">
        <v>24</v>
      </c>
      <c r="F3478" s="2">
        <v>0.15010000000000001</v>
      </c>
      <c r="G3478" s="2" t="s">
        <v>25</v>
      </c>
      <c r="H3478" s="3">
        <v>42018</v>
      </c>
      <c r="I3478" s="2">
        <f t="shared" si="54"/>
        <v>1.1501000000000001</v>
      </c>
    </row>
    <row r="3479" spans="1:9">
      <c r="A3479" s="2" t="s">
        <v>425</v>
      </c>
      <c r="B3479" s="2">
        <v>63402031230</v>
      </c>
      <c r="C3479" s="2">
        <v>33.689619999999998</v>
      </c>
      <c r="D3479" s="2">
        <v>37.025559999999999</v>
      </c>
      <c r="E3479" s="2" t="s">
        <v>24</v>
      </c>
      <c r="F3479" s="2">
        <v>9.9000000000000005E-2</v>
      </c>
      <c r="G3479" s="2" t="s">
        <v>25</v>
      </c>
      <c r="H3479" s="3">
        <v>42018</v>
      </c>
      <c r="I3479" s="2">
        <f t="shared" si="54"/>
        <v>1.099</v>
      </c>
    </row>
    <row r="3480" spans="1:9">
      <c r="A3480" s="2" t="s">
        <v>426</v>
      </c>
      <c r="B3480" s="2">
        <v>63402030230</v>
      </c>
      <c r="C3480" s="2">
        <v>22.453040000000001</v>
      </c>
      <c r="D3480" s="2">
        <v>24.675219999999999</v>
      </c>
      <c r="E3480" s="2" t="s">
        <v>24</v>
      </c>
      <c r="F3480" s="2">
        <v>9.9000000000000005E-2</v>
      </c>
      <c r="G3480" s="2" t="s">
        <v>25</v>
      </c>
      <c r="H3480" s="3">
        <v>42018</v>
      </c>
      <c r="I3480" s="2">
        <f t="shared" si="54"/>
        <v>1.099</v>
      </c>
    </row>
    <row r="3481" spans="1:9">
      <c r="A3481" s="2" t="s">
        <v>427</v>
      </c>
      <c r="B3481" s="2">
        <v>63402030410</v>
      </c>
      <c r="C3481" s="2">
        <v>22.90513</v>
      </c>
      <c r="D3481" s="2">
        <v>25.172049999999999</v>
      </c>
      <c r="E3481" s="2" t="s">
        <v>24</v>
      </c>
      <c r="F3481" s="2">
        <v>9.9000000000000005E-2</v>
      </c>
      <c r="G3481" s="2" t="s">
        <v>25</v>
      </c>
      <c r="H3481" s="3">
        <v>42018</v>
      </c>
      <c r="I3481" s="2">
        <f t="shared" si="54"/>
        <v>1.099</v>
      </c>
    </row>
    <row r="3482" spans="1:9">
      <c r="A3482" s="2" t="s">
        <v>1218</v>
      </c>
      <c r="B3482" s="2">
        <v>63402030610</v>
      </c>
      <c r="C3482" s="2">
        <v>22.48986</v>
      </c>
      <c r="D3482" s="2">
        <v>24.715679999999999</v>
      </c>
      <c r="E3482" s="2" t="s">
        <v>24</v>
      </c>
      <c r="F3482" s="2">
        <v>9.9000000000000005E-2</v>
      </c>
      <c r="G3482" s="2" t="s">
        <v>25</v>
      </c>
      <c r="H3482" s="3">
        <v>42018</v>
      </c>
      <c r="I3482" s="2">
        <f t="shared" si="54"/>
        <v>1.099</v>
      </c>
    </row>
    <row r="3483" spans="1:9">
      <c r="A3483" s="2" t="s">
        <v>428</v>
      </c>
      <c r="B3483" s="2">
        <v>63402030810</v>
      </c>
      <c r="C3483" s="2">
        <v>22.746030000000001</v>
      </c>
      <c r="D3483" s="2">
        <v>24.997199999999999</v>
      </c>
      <c r="E3483" s="2" t="s">
        <v>24</v>
      </c>
      <c r="F3483" s="2">
        <v>9.9000000000000005E-2</v>
      </c>
      <c r="G3483" s="2" t="s">
        <v>25</v>
      </c>
      <c r="H3483" s="3">
        <v>42018</v>
      </c>
      <c r="I3483" s="2">
        <f t="shared" si="54"/>
        <v>1.099</v>
      </c>
    </row>
    <row r="3484" spans="1:9">
      <c r="A3484" s="2" t="s">
        <v>820</v>
      </c>
      <c r="B3484" s="2">
        <v>78017605</v>
      </c>
      <c r="C3484" s="2">
        <v>4.5806300000000002</v>
      </c>
      <c r="D3484" s="2">
        <v>5.0340299999999996</v>
      </c>
      <c r="E3484" s="2" t="s">
        <v>24</v>
      </c>
      <c r="F3484" s="2">
        <v>9.9000000000000005E-2</v>
      </c>
      <c r="G3484" s="2" t="s">
        <v>25</v>
      </c>
      <c r="H3484" s="3">
        <v>42018</v>
      </c>
      <c r="I3484" s="2">
        <f t="shared" si="54"/>
        <v>1.099</v>
      </c>
    </row>
    <row r="3485" spans="1:9">
      <c r="A3485" s="2" t="s">
        <v>1695</v>
      </c>
      <c r="B3485" s="2">
        <v>78023405</v>
      </c>
      <c r="C3485" s="2">
        <v>4.0452199999999996</v>
      </c>
      <c r="D3485" s="2">
        <v>4.8856999999999999</v>
      </c>
      <c r="E3485" s="2" t="s">
        <v>24</v>
      </c>
      <c r="F3485" s="2">
        <v>0.20780000000000001</v>
      </c>
      <c r="G3485" s="2" t="s">
        <v>25</v>
      </c>
      <c r="H3485" s="3">
        <v>42018</v>
      </c>
      <c r="I3485" s="2">
        <f t="shared" si="54"/>
        <v>1.2078</v>
      </c>
    </row>
    <row r="3486" spans="1:9">
      <c r="A3486" s="2" t="s">
        <v>821</v>
      </c>
      <c r="B3486" s="2">
        <v>78035405</v>
      </c>
      <c r="C3486" s="2">
        <v>6.3401500000000004</v>
      </c>
      <c r="D3486" s="2">
        <v>7.2847299999999997</v>
      </c>
      <c r="E3486" s="2" t="s">
        <v>24</v>
      </c>
      <c r="F3486" s="2">
        <v>0.14899999999999999</v>
      </c>
      <c r="G3486" s="2" t="s">
        <v>25</v>
      </c>
      <c r="H3486" s="3">
        <v>42018</v>
      </c>
      <c r="I3486" s="2">
        <f t="shared" si="54"/>
        <v>1.149</v>
      </c>
    </row>
    <row r="3487" spans="1:9">
      <c r="A3487" s="2" t="s">
        <v>822</v>
      </c>
      <c r="B3487" s="2">
        <v>50458092010</v>
      </c>
      <c r="C3487" s="2">
        <v>20.960159999999998</v>
      </c>
      <c r="D3487" s="2">
        <v>23.035219999999999</v>
      </c>
      <c r="E3487" s="2" t="s">
        <v>24</v>
      </c>
      <c r="F3487" s="2">
        <v>9.9000000000000005E-2</v>
      </c>
      <c r="G3487" s="2" t="s">
        <v>25</v>
      </c>
      <c r="H3487" s="3">
        <v>42018</v>
      </c>
      <c r="I3487" s="2">
        <f t="shared" si="54"/>
        <v>1.099</v>
      </c>
    </row>
    <row r="3488" spans="1:9">
      <c r="A3488" s="2" t="s">
        <v>823</v>
      </c>
      <c r="B3488" s="2">
        <v>50458092510</v>
      </c>
      <c r="C3488" s="2">
        <v>23.677980000000002</v>
      </c>
      <c r="D3488" s="2">
        <v>26.022099999999998</v>
      </c>
      <c r="E3488" s="2" t="s">
        <v>24</v>
      </c>
      <c r="F3488" s="2">
        <v>9.9000000000000005E-2</v>
      </c>
      <c r="G3488" s="2" t="s">
        <v>25</v>
      </c>
      <c r="H3488" s="3">
        <v>42018</v>
      </c>
      <c r="I3488" s="2">
        <f t="shared" si="54"/>
        <v>1.099</v>
      </c>
    </row>
    <row r="3489" spans="1:9">
      <c r="A3489" s="2" t="s">
        <v>824</v>
      </c>
      <c r="B3489" s="2">
        <v>50458093010</v>
      </c>
      <c r="C3489" s="2">
        <v>45.878</v>
      </c>
      <c r="D3489" s="2">
        <v>50.419919999999998</v>
      </c>
      <c r="E3489" s="2" t="s">
        <v>24</v>
      </c>
      <c r="F3489" s="2">
        <v>9.9000000000000005E-2</v>
      </c>
      <c r="G3489" s="2" t="s">
        <v>25</v>
      </c>
      <c r="H3489" s="3">
        <v>42018</v>
      </c>
      <c r="I3489" s="2">
        <f t="shared" si="54"/>
        <v>1.099</v>
      </c>
    </row>
    <row r="3490" spans="1:9">
      <c r="A3490" s="2" t="s">
        <v>825</v>
      </c>
      <c r="B3490" s="2">
        <v>173083013</v>
      </c>
      <c r="C3490" s="2">
        <v>29.832470000000001</v>
      </c>
      <c r="D3490" s="2">
        <v>32.517389999999999</v>
      </c>
      <c r="E3490" s="2" t="s">
        <v>24</v>
      </c>
      <c r="F3490" s="2">
        <v>0.09</v>
      </c>
      <c r="G3490" s="2" t="s">
        <v>25</v>
      </c>
      <c r="H3490" s="3">
        <v>42018</v>
      </c>
      <c r="I3490" s="2">
        <f t="shared" si="54"/>
        <v>1.0900000000000001</v>
      </c>
    </row>
    <row r="3491" spans="1:9">
      <c r="A3491" s="2" t="s">
        <v>826</v>
      </c>
      <c r="B3491" s="2">
        <v>173083113</v>
      </c>
      <c r="C3491" s="2">
        <v>29.244679999999999</v>
      </c>
      <c r="D3491" s="2">
        <v>31.8767</v>
      </c>
      <c r="E3491" s="2" t="s">
        <v>24</v>
      </c>
      <c r="F3491" s="2">
        <v>0.09</v>
      </c>
      <c r="G3491" s="2" t="s">
        <v>25</v>
      </c>
      <c r="H3491" s="3">
        <v>42018</v>
      </c>
      <c r="I3491" s="2">
        <f t="shared" si="54"/>
        <v>1.0900000000000001</v>
      </c>
    </row>
    <row r="3492" spans="1:9">
      <c r="A3492" s="2" t="s">
        <v>827</v>
      </c>
      <c r="B3492" s="2">
        <v>173082913</v>
      </c>
      <c r="C3492" s="2">
        <v>29.721150000000002</v>
      </c>
      <c r="D3492" s="2">
        <v>32.396050000000002</v>
      </c>
      <c r="E3492" s="2" t="s">
        <v>24</v>
      </c>
      <c r="F3492" s="2">
        <v>0.09</v>
      </c>
      <c r="G3492" s="2" t="s">
        <v>25</v>
      </c>
      <c r="H3492" s="3">
        <v>42018</v>
      </c>
      <c r="I3492" s="2">
        <f t="shared" si="54"/>
        <v>1.0900000000000001</v>
      </c>
    </row>
    <row r="3493" spans="1:9">
      <c r="A3493" s="2" t="s">
        <v>828</v>
      </c>
      <c r="B3493" s="2">
        <v>456201001</v>
      </c>
      <c r="C3493" s="2">
        <v>5.9520099999999996</v>
      </c>
      <c r="D3493" s="2">
        <v>6.4876300000000002</v>
      </c>
      <c r="E3493" s="2" t="s">
        <v>24</v>
      </c>
      <c r="F3493" s="2">
        <v>0.09</v>
      </c>
      <c r="G3493" s="2" t="s">
        <v>25</v>
      </c>
      <c r="H3493" s="3">
        <v>42018</v>
      </c>
      <c r="I3493" s="2">
        <f t="shared" si="54"/>
        <v>1.0900000000000001</v>
      </c>
    </row>
    <row r="3494" spans="1:9">
      <c r="A3494" s="2" t="s">
        <v>829</v>
      </c>
      <c r="B3494" s="2">
        <v>456202001</v>
      </c>
      <c r="C3494" s="2">
        <v>6.2077499999999999</v>
      </c>
      <c r="D3494" s="2">
        <v>6.7665100000000002</v>
      </c>
      <c r="E3494" s="2" t="s">
        <v>24</v>
      </c>
      <c r="F3494" s="2">
        <v>0.09</v>
      </c>
      <c r="G3494" s="2" t="s">
        <v>25</v>
      </c>
      <c r="H3494" s="3">
        <v>42018</v>
      </c>
      <c r="I3494" s="2">
        <f t="shared" si="54"/>
        <v>1.0900000000000001</v>
      </c>
    </row>
    <row r="3495" spans="1:9">
      <c r="A3495" s="2" t="s">
        <v>830</v>
      </c>
      <c r="B3495" s="2">
        <v>456200501</v>
      </c>
      <c r="C3495" s="2">
        <v>5.7511299999999999</v>
      </c>
      <c r="D3495" s="2">
        <v>6.2687799999999996</v>
      </c>
      <c r="E3495" s="2" t="s">
        <v>24</v>
      </c>
      <c r="F3495" s="2">
        <v>0.09</v>
      </c>
      <c r="G3495" s="2" t="s">
        <v>25</v>
      </c>
      <c r="H3495" s="3">
        <v>42018</v>
      </c>
      <c r="I3495" s="2">
        <f t="shared" si="54"/>
        <v>1.0900000000000001</v>
      </c>
    </row>
    <row r="3496" spans="1:9">
      <c r="A3496" s="2" t="s">
        <v>831</v>
      </c>
      <c r="B3496" s="2">
        <v>456210108</v>
      </c>
      <c r="C3496" s="2">
        <v>1.1768400000000001</v>
      </c>
      <c r="D3496" s="2">
        <v>1.2827599999999999</v>
      </c>
      <c r="E3496" s="2" t="s">
        <v>24</v>
      </c>
      <c r="F3496" s="2">
        <v>0.09</v>
      </c>
      <c r="G3496" s="2" t="s">
        <v>25</v>
      </c>
      <c r="H3496" s="3">
        <v>42018</v>
      </c>
      <c r="I3496" s="2">
        <f t="shared" si="54"/>
        <v>1.0900000000000001</v>
      </c>
    </row>
    <row r="3497" spans="1:9">
      <c r="A3497" s="2" t="s">
        <v>429</v>
      </c>
      <c r="B3497" s="2">
        <v>54092047602</v>
      </c>
      <c r="C3497" s="2">
        <v>6.5608399999999998</v>
      </c>
      <c r="D3497" s="2">
        <v>7.0857099999999997</v>
      </c>
      <c r="E3497" s="2" t="s">
        <v>24</v>
      </c>
      <c r="F3497" s="2">
        <v>0.08</v>
      </c>
      <c r="G3497" s="2" t="s">
        <v>25</v>
      </c>
      <c r="H3497" s="3">
        <v>42018</v>
      </c>
      <c r="I3497" s="2">
        <f t="shared" si="54"/>
        <v>1.08</v>
      </c>
    </row>
    <row r="3498" spans="1:9">
      <c r="A3498" s="2" t="s">
        <v>133</v>
      </c>
      <c r="B3498" s="2">
        <v>456120130</v>
      </c>
      <c r="C3498" s="2">
        <v>8.1436399999999995</v>
      </c>
      <c r="D3498" s="2">
        <v>8.9171999999999993</v>
      </c>
      <c r="E3498" s="2" t="s">
        <v>24</v>
      </c>
      <c r="F3498" s="2">
        <v>9.5000000000000001E-2</v>
      </c>
      <c r="G3498" s="2" t="s">
        <v>25</v>
      </c>
      <c r="H3498" s="3">
        <v>42018</v>
      </c>
      <c r="I3498" s="2">
        <f t="shared" si="54"/>
        <v>1.095</v>
      </c>
    </row>
    <row r="3499" spans="1:9">
      <c r="A3499" s="2" t="s">
        <v>134</v>
      </c>
      <c r="B3499" s="2">
        <v>456120230</v>
      </c>
      <c r="C3499" s="2">
        <v>8.1760099999999998</v>
      </c>
      <c r="D3499" s="2">
        <v>8.9526500000000002</v>
      </c>
      <c r="E3499" s="2" t="s">
        <v>24</v>
      </c>
      <c r="F3499" s="2">
        <v>9.5000000000000001E-2</v>
      </c>
      <c r="G3499" s="2" t="s">
        <v>25</v>
      </c>
      <c r="H3499" s="3">
        <v>42018</v>
      </c>
      <c r="I3499" s="2">
        <f t="shared" si="54"/>
        <v>1.095</v>
      </c>
    </row>
    <row r="3500" spans="1:9">
      <c r="A3500" s="2" t="s">
        <v>1219</v>
      </c>
      <c r="B3500" s="2">
        <v>430042014</v>
      </c>
      <c r="C3500" s="2">
        <v>3.0883500000000002</v>
      </c>
      <c r="D3500" s="2">
        <v>3.36633</v>
      </c>
      <c r="E3500" s="2" t="s">
        <v>24</v>
      </c>
      <c r="F3500" s="2">
        <v>0.09</v>
      </c>
      <c r="G3500" s="2" t="s">
        <v>25</v>
      </c>
      <c r="H3500" s="3">
        <v>42018</v>
      </c>
      <c r="I3500" s="2">
        <f t="shared" si="54"/>
        <v>1.0900000000000001</v>
      </c>
    </row>
    <row r="3501" spans="1:9">
      <c r="A3501" s="2" t="s">
        <v>1566</v>
      </c>
      <c r="B3501" s="2">
        <v>68308022101</v>
      </c>
      <c r="C3501" s="2">
        <v>1.80488</v>
      </c>
      <c r="D3501" s="2">
        <v>1.84039</v>
      </c>
      <c r="E3501" s="2" t="s">
        <v>24</v>
      </c>
      <c r="F3501" s="2">
        <v>1.9699999999999999E-2</v>
      </c>
      <c r="G3501" s="2" t="s">
        <v>25</v>
      </c>
      <c r="H3501" s="3">
        <v>42018</v>
      </c>
      <c r="I3501" s="2">
        <f t="shared" si="54"/>
        <v>1.0197000000000001</v>
      </c>
    </row>
    <row r="3502" spans="1:9">
      <c r="A3502" s="2" t="s">
        <v>1567</v>
      </c>
      <c r="B3502" s="2">
        <v>68308022301</v>
      </c>
      <c r="C3502" s="2">
        <v>2.75989</v>
      </c>
      <c r="D3502" s="2">
        <v>2.7852199999999998</v>
      </c>
      <c r="E3502" s="2" t="s">
        <v>24</v>
      </c>
      <c r="F3502" s="2">
        <v>9.1999999999999998E-3</v>
      </c>
      <c r="G3502" s="2" t="s">
        <v>25</v>
      </c>
      <c r="H3502" s="3">
        <v>42018</v>
      </c>
      <c r="I3502" s="2">
        <f t="shared" si="54"/>
        <v>1.0092000000000001</v>
      </c>
    </row>
    <row r="3503" spans="1:9">
      <c r="A3503" s="2" t="s">
        <v>1569</v>
      </c>
      <c r="B3503" s="2">
        <v>50474093201</v>
      </c>
      <c r="C3503" s="2">
        <v>2.75989</v>
      </c>
      <c r="D3503" s="2">
        <v>2.7852199999999998</v>
      </c>
      <c r="E3503" s="2" t="s">
        <v>24</v>
      </c>
      <c r="F3503" s="2">
        <v>9.1999999999999998E-3</v>
      </c>
      <c r="G3503" s="2" t="s">
        <v>25</v>
      </c>
      <c r="H3503" s="3">
        <v>42018</v>
      </c>
      <c r="I3503" s="2">
        <f t="shared" si="54"/>
        <v>1.0092000000000001</v>
      </c>
    </row>
    <row r="3504" spans="1:9">
      <c r="A3504" s="2" t="s">
        <v>1570</v>
      </c>
      <c r="B3504" s="2">
        <v>50474093001</v>
      </c>
      <c r="C3504" s="2">
        <v>1.80488</v>
      </c>
      <c r="D3504" s="2">
        <v>1.84039</v>
      </c>
      <c r="E3504" s="2" t="s">
        <v>24</v>
      </c>
      <c r="F3504" s="2">
        <v>1.9699999999999999E-2</v>
      </c>
      <c r="G3504" s="2" t="s">
        <v>25</v>
      </c>
      <c r="H3504" s="3">
        <v>42018</v>
      </c>
      <c r="I3504" s="2">
        <f t="shared" si="54"/>
        <v>1.0197000000000001</v>
      </c>
    </row>
    <row r="3505" spans="1:9">
      <c r="A3505" s="2" t="s">
        <v>66</v>
      </c>
      <c r="B3505" s="2">
        <v>24208029905</v>
      </c>
      <c r="C3505" s="2">
        <v>33.054340000000003</v>
      </c>
      <c r="D3505" s="2">
        <v>36.360100000000003</v>
      </c>
      <c r="E3505" s="2" t="s">
        <v>24</v>
      </c>
      <c r="F3505" s="2">
        <v>0.1</v>
      </c>
      <c r="G3505" s="2" t="s">
        <v>25</v>
      </c>
      <c r="H3505" s="3">
        <v>42018</v>
      </c>
      <c r="I3505" s="2">
        <f t="shared" si="54"/>
        <v>1.1000000000000001</v>
      </c>
    </row>
    <row r="3506" spans="1:9">
      <c r="A3506" s="2" t="s">
        <v>66</v>
      </c>
      <c r="B3506" s="2">
        <v>24208029910</v>
      </c>
      <c r="C3506" s="2">
        <v>33.305720000000001</v>
      </c>
      <c r="D3506" s="2">
        <v>36.636629999999997</v>
      </c>
      <c r="E3506" s="2" t="s">
        <v>24</v>
      </c>
      <c r="F3506" s="2">
        <v>0.1</v>
      </c>
      <c r="G3506" s="2" t="s">
        <v>25</v>
      </c>
      <c r="H3506" s="3">
        <v>42018</v>
      </c>
      <c r="I3506" s="2">
        <f t="shared" si="54"/>
        <v>1.1000000000000001</v>
      </c>
    </row>
    <row r="3507" spans="1:9">
      <c r="A3507" s="2" t="s">
        <v>66</v>
      </c>
      <c r="B3507" s="2">
        <v>24208029915</v>
      </c>
      <c r="C3507" s="2">
        <v>33.394419999999997</v>
      </c>
      <c r="D3507" s="2">
        <v>36.73386</v>
      </c>
      <c r="E3507" s="2" t="s">
        <v>24</v>
      </c>
      <c r="F3507" s="2">
        <v>0.1</v>
      </c>
      <c r="G3507" s="2" t="s">
        <v>25</v>
      </c>
      <c r="H3507" s="3">
        <v>42018</v>
      </c>
      <c r="I3507" s="2">
        <f t="shared" si="54"/>
        <v>1.1000000000000001</v>
      </c>
    </row>
    <row r="3508" spans="1:9">
      <c r="A3508" s="2" t="s">
        <v>67</v>
      </c>
      <c r="B3508" s="2">
        <v>24208044335</v>
      </c>
      <c r="C3508" s="2">
        <v>53.546979999999998</v>
      </c>
      <c r="D3508" s="2">
        <v>58.90061</v>
      </c>
      <c r="E3508" s="2" t="s">
        <v>24</v>
      </c>
      <c r="F3508" s="2">
        <v>0.1</v>
      </c>
      <c r="G3508" s="2" t="s">
        <v>25</v>
      </c>
      <c r="H3508" s="3">
        <v>42018</v>
      </c>
      <c r="I3508" s="2">
        <f t="shared" si="54"/>
        <v>1.1000000000000001</v>
      </c>
    </row>
    <row r="3509" spans="1:9">
      <c r="A3509" s="2" t="s">
        <v>68</v>
      </c>
      <c r="B3509" s="2">
        <v>24208050307</v>
      </c>
      <c r="C3509" s="2">
        <v>26.578469999999999</v>
      </c>
      <c r="D3509" s="2">
        <v>29.23685</v>
      </c>
      <c r="E3509" s="2" t="s">
        <v>24</v>
      </c>
      <c r="F3509" s="2">
        <v>0.1</v>
      </c>
      <c r="G3509" s="2" t="s">
        <v>25</v>
      </c>
      <c r="H3509" s="3">
        <v>42018</v>
      </c>
      <c r="I3509" s="2">
        <f t="shared" si="54"/>
        <v>1.1000000000000001</v>
      </c>
    </row>
    <row r="3510" spans="1:9">
      <c r="A3510" s="2" t="s">
        <v>834</v>
      </c>
      <c r="B3510" s="2">
        <v>78036405</v>
      </c>
      <c r="C3510" s="2">
        <v>6.7095399999999996</v>
      </c>
      <c r="D3510" s="2">
        <v>7.7092599999999996</v>
      </c>
      <c r="E3510" s="2" t="s">
        <v>24</v>
      </c>
      <c r="F3510" s="2">
        <v>0.14899999999999999</v>
      </c>
      <c r="G3510" s="2" t="s">
        <v>25</v>
      </c>
      <c r="H3510" s="3">
        <v>42018</v>
      </c>
      <c r="I3510" s="2">
        <f t="shared" si="54"/>
        <v>1.149</v>
      </c>
    </row>
    <row r="3511" spans="1:9">
      <c r="A3511" s="2" t="s">
        <v>835</v>
      </c>
      <c r="B3511" s="2">
        <v>78040505</v>
      </c>
      <c r="C3511" s="2">
        <v>5.6107699999999996</v>
      </c>
      <c r="D3511" s="2">
        <v>6.4467699999999999</v>
      </c>
      <c r="E3511" s="2" t="s">
        <v>24</v>
      </c>
      <c r="F3511" s="2">
        <v>0.14899999999999999</v>
      </c>
      <c r="G3511" s="2" t="s">
        <v>25</v>
      </c>
      <c r="H3511" s="3">
        <v>42018</v>
      </c>
      <c r="I3511" s="2">
        <f t="shared" si="54"/>
        <v>1.149</v>
      </c>
    </row>
    <row r="3512" spans="1:9">
      <c r="A3512" s="2" t="s">
        <v>1470</v>
      </c>
      <c r="B3512" s="2">
        <v>78040605</v>
      </c>
      <c r="C3512" s="2">
        <v>5.7561299999999997</v>
      </c>
      <c r="D3512" s="2">
        <v>6.6138000000000003</v>
      </c>
      <c r="E3512" s="2" t="s">
        <v>24</v>
      </c>
      <c r="F3512" s="2">
        <v>0.14899999999999999</v>
      </c>
      <c r="G3512" s="2" t="s">
        <v>25</v>
      </c>
      <c r="H3512" s="3">
        <v>42018</v>
      </c>
      <c r="I3512" s="2">
        <f t="shared" si="54"/>
        <v>1.149</v>
      </c>
    </row>
    <row r="3513" spans="1:9">
      <c r="A3513" s="2" t="s">
        <v>437</v>
      </c>
      <c r="B3513" s="2">
        <v>23320503</v>
      </c>
      <c r="C3513" s="2">
        <v>44.642029999999998</v>
      </c>
      <c r="D3513" s="2">
        <v>48.215629999999997</v>
      </c>
      <c r="E3513" s="2" t="s">
        <v>24</v>
      </c>
      <c r="F3513" s="2">
        <v>8.0100000000000005E-2</v>
      </c>
      <c r="G3513" s="2" t="s">
        <v>25</v>
      </c>
      <c r="H3513" s="3">
        <v>42018</v>
      </c>
      <c r="I3513" s="2">
        <f t="shared" si="54"/>
        <v>1.0801000000000001</v>
      </c>
    </row>
    <row r="3514" spans="1:9">
      <c r="A3514" s="2" t="s">
        <v>437</v>
      </c>
      <c r="B3514" s="2">
        <v>23320505</v>
      </c>
      <c r="C3514" s="2">
        <v>44.984310000000001</v>
      </c>
      <c r="D3514" s="2">
        <v>48.582599999999999</v>
      </c>
      <c r="E3514" s="2" t="s">
        <v>24</v>
      </c>
      <c r="F3514" s="2">
        <v>0.08</v>
      </c>
      <c r="G3514" s="2" t="s">
        <v>25</v>
      </c>
      <c r="H3514" s="3">
        <v>42018</v>
      </c>
      <c r="I3514" s="2">
        <f t="shared" si="54"/>
        <v>1.08</v>
      </c>
    </row>
    <row r="3515" spans="1:9">
      <c r="A3515" s="2" t="s">
        <v>437</v>
      </c>
      <c r="B3515" s="2">
        <v>23320508</v>
      </c>
      <c r="C3515" s="2">
        <v>44.389940000000003</v>
      </c>
      <c r="D3515" s="2">
        <v>47.941130000000001</v>
      </c>
      <c r="E3515" s="2" t="s">
        <v>24</v>
      </c>
      <c r="F3515" s="2">
        <v>0.08</v>
      </c>
      <c r="G3515" s="2" t="s">
        <v>25</v>
      </c>
      <c r="H3515" s="3">
        <v>42018</v>
      </c>
      <c r="I3515" s="2">
        <f t="shared" si="54"/>
        <v>1.08</v>
      </c>
    </row>
    <row r="3516" spans="1:9">
      <c r="A3516" s="2" t="s">
        <v>438</v>
      </c>
      <c r="B3516" s="2">
        <v>63402019030</v>
      </c>
      <c r="C3516" s="2">
        <v>10.195130000000001</v>
      </c>
      <c r="D3516" s="2">
        <v>11.71359</v>
      </c>
      <c r="E3516" s="2" t="s">
        <v>24</v>
      </c>
      <c r="F3516" s="2">
        <v>0.1489</v>
      </c>
      <c r="G3516" s="2" t="s">
        <v>25</v>
      </c>
      <c r="H3516" s="3">
        <v>42018</v>
      </c>
      <c r="I3516" s="2">
        <f t="shared" si="54"/>
        <v>1.1489</v>
      </c>
    </row>
    <row r="3517" spans="1:9">
      <c r="A3517" s="2" t="s">
        <v>439</v>
      </c>
      <c r="B3517" s="2">
        <v>63402019110</v>
      </c>
      <c r="C3517" s="2">
        <v>10.43167</v>
      </c>
      <c r="D3517" s="2">
        <v>11.98536</v>
      </c>
      <c r="E3517" s="2" t="s">
        <v>24</v>
      </c>
      <c r="F3517" s="2">
        <v>0.1489</v>
      </c>
      <c r="G3517" s="2" t="s">
        <v>25</v>
      </c>
      <c r="H3517" s="3">
        <v>42018</v>
      </c>
      <c r="I3517" s="2">
        <f t="shared" si="54"/>
        <v>1.1489</v>
      </c>
    </row>
    <row r="3518" spans="1:9">
      <c r="A3518" s="2" t="s">
        <v>440</v>
      </c>
      <c r="B3518" s="2">
        <v>63402019310</v>
      </c>
      <c r="C3518" s="2">
        <v>10.416869999999999</v>
      </c>
      <c r="D3518" s="2">
        <v>11.968349999999999</v>
      </c>
      <c r="E3518" s="2" t="s">
        <v>24</v>
      </c>
      <c r="F3518" s="2">
        <v>0.1489</v>
      </c>
      <c r="G3518" s="2" t="s">
        <v>25</v>
      </c>
      <c r="H3518" s="3">
        <v>42018</v>
      </c>
      <c r="I3518" s="2">
        <f t="shared" si="54"/>
        <v>1.1489</v>
      </c>
    </row>
    <row r="3519" spans="1:9">
      <c r="A3519" s="2" t="s">
        <v>974</v>
      </c>
      <c r="B3519" s="2">
        <v>49884094969</v>
      </c>
      <c r="C3519" s="2">
        <v>4.8821500000000002</v>
      </c>
      <c r="D3519" s="2">
        <v>5.3654799999999998</v>
      </c>
      <c r="E3519" s="2" t="s">
        <v>24</v>
      </c>
      <c r="F3519" s="2">
        <v>9.9000000000000005E-2</v>
      </c>
      <c r="G3519" s="2" t="s">
        <v>25</v>
      </c>
      <c r="H3519" s="3">
        <v>42018</v>
      </c>
      <c r="I3519" s="2">
        <f t="shared" si="54"/>
        <v>1.099</v>
      </c>
    </row>
    <row r="3520" spans="1:9">
      <c r="A3520" s="2" t="s">
        <v>458</v>
      </c>
      <c r="B3520" s="2">
        <v>53014057907</v>
      </c>
      <c r="C3520" s="2">
        <v>6.2046799999999998</v>
      </c>
      <c r="D3520" s="2">
        <v>6.8190099999999996</v>
      </c>
      <c r="E3520" s="2" t="s">
        <v>24</v>
      </c>
      <c r="F3520" s="2">
        <v>9.9000000000000005E-2</v>
      </c>
      <c r="G3520" s="2" t="s">
        <v>25</v>
      </c>
      <c r="H3520" s="3">
        <v>42018</v>
      </c>
      <c r="I3520" s="2">
        <f t="shared" si="54"/>
        <v>1.099</v>
      </c>
    </row>
    <row r="3521" spans="1:9">
      <c r="A3521" s="2" t="s">
        <v>459</v>
      </c>
      <c r="B3521" s="2">
        <v>53014058007</v>
      </c>
      <c r="C3521" s="2">
        <v>6.0194599999999996</v>
      </c>
      <c r="D3521" s="2">
        <v>6.6154400000000004</v>
      </c>
      <c r="E3521" s="2" t="s">
        <v>24</v>
      </c>
      <c r="F3521" s="2">
        <v>9.9000000000000005E-2</v>
      </c>
      <c r="G3521" s="2" t="s">
        <v>25</v>
      </c>
      <c r="H3521" s="3">
        <v>42018</v>
      </c>
      <c r="I3521" s="2">
        <f t="shared" si="54"/>
        <v>1.099</v>
      </c>
    </row>
    <row r="3522" spans="1:9">
      <c r="A3522" s="2" t="s">
        <v>460</v>
      </c>
      <c r="B3522" s="2">
        <v>53014058107</v>
      </c>
      <c r="C3522" s="2">
        <v>6.0463899999999997</v>
      </c>
      <c r="D3522" s="2">
        <v>6.6450500000000003</v>
      </c>
      <c r="E3522" s="2" t="s">
        <v>24</v>
      </c>
      <c r="F3522" s="2">
        <v>9.9000000000000005E-2</v>
      </c>
      <c r="G3522" s="2" t="s">
        <v>25</v>
      </c>
      <c r="H3522" s="3">
        <v>42018</v>
      </c>
      <c r="I3522" s="2">
        <f t="shared" si="54"/>
        <v>1.099</v>
      </c>
    </row>
    <row r="3523" spans="1:9">
      <c r="A3523" s="2" t="s">
        <v>1696</v>
      </c>
      <c r="B3523" s="2">
        <v>53014058207</v>
      </c>
      <c r="C3523" s="2">
        <v>8.4109800000000003</v>
      </c>
      <c r="D3523" s="2">
        <v>9.2436699999999998</v>
      </c>
      <c r="E3523" s="2" t="s">
        <v>24</v>
      </c>
      <c r="F3523" s="2">
        <v>9.9000000000000005E-2</v>
      </c>
      <c r="G3523" s="2" t="s">
        <v>25</v>
      </c>
      <c r="H3523" s="3">
        <v>42018</v>
      </c>
      <c r="I3523" s="2">
        <f t="shared" ref="I3523:I3586" si="55">1+F3523</f>
        <v>1.099</v>
      </c>
    </row>
    <row r="3524" spans="1:9">
      <c r="A3524" s="2" t="s">
        <v>1697</v>
      </c>
      <c r="B3524" s="2">
        <v>53014058307</v>
      </c>
      <c r="C3524" s="2">
        <v>10.321619999999999</v>
      </c>
      <c r="D3524" s="2">
        <v>11.34346</v>
      </c>
      <c r="E3524" s="2" t="s">
        <v>24</v>
      </c>
      <c r="F3524" s="2">
        <v>9.9000000000000005E-2</v>
      </c>
      <c r="G3524" s="2" t="s">
        <v>25</v>
      </c>
      <c r="H3524" s="3">
        <v>42018</v>
      </c>
      <c r="I3524" s="2">
        <f t="shared" si="55"/>
        <v>1.099</v>
      </c>
    </row>
    <row r="3525" spans="1:9">
      <c r="A3525" s="2" t="s">
        <v>1698</v>
      </c>
      <c r="B3525" s="2">
        <v>53014058407</v>
      </c>
      <c r="C3525" s="2">
        <v>10.4565</v>
      </c>
      <c r="D3525" s="2">
        <v>11.4917</v>
      </c>
      <c r="E3525" s="2" t="s">
        <v>24</v>
      </c>
      <c r="F3525" s="2">
        <v>9.9000000000000005E-2</v>
      </c>
      <c r="G3525" s="2" t="s">
        <v>25</v>
      </c>
      <c r="H3525" s="3">
        <v>42018</v>
      </c>
      <c r="I3525" s="2">
        <f t="shared" si="55"/>
        <v>1.099</v>
      </c>
    </row>
    <row r="3526" spans="1:9">
      <c r="A3526" s="2" t="s">
        <v>461</v>
      </c>
      <c r="B3526" s="2">
        <v>299382060</v>
      </c>
      <c r="C3526" s="2">
        <v>4.5468299999999999</v>
      </c>
      <c r="D3526" s="2">
        <v>5.0013800000000002</v>
      </c>
      <c r="E3526" s="2" t="s">
        <v>24</v>
      </c>
      <c r="F3526" s="2">
        <v>0.1</v>
      </c>
      <c r="G3526" s="2" t="s">
        <v>25</v>
      </c>
      <c r="H3526" s="3">
        <v>42018</v>
      </c>
      <c r="I3526" s="2">
        <f t="shared" si="55"/>
        <v>1.1000000000000001</v>
      </c>
    </row>
    <row r="3527" spans="1:9">
      <c r="A3527" s="2" t="s">
        <v>462</v>
      </c>
      <c r="B3527" s="2">
        <v>299382001</v>
      </c>
      <c r="C3527" s="2">
        <v>4.9464899999999998</v>
      </c>
      <c r="D3527" s="2">
        <v>5.4409400000000003</v>
      </c>
      <c r="E3527" s="2" t="s">
        <v>24</v>
      </c>
      <c r="F3527" s="2">
        <v>0.1</v>
      </c>
      <c r="G3527" s="2" t="s">
        <v>25</v>
      </c>
      <c r="H3527" s="3">
        <v>42018</v>
      </c>
      <c r="I3527" s="2">
        <f t="shared" si="55"/>
        <v>1.1000000000000001</v>
      </c>
    </row>
    <row r="3528" spans="1:9">
      <c r="A3528" s="2" t="s">
        <v>837</v>
      </c>
      <c r="B3528" s="2">
        <v>597003937</v>
      </c>
      <c r="C3528" s="2">
        <v>4.7336600000000004</v>
      </c>
      <c r="D3528" s="2">
        <v>5.2021499999999996</v>
      </c>
      <c r="E3528" s="2" t="s">
        <v>24</v>
      </c>
      <c r="F3528" s="2">
        <v>9.9000000000000005E-2</v>
      </c>
      <c r="G3528" s="2" t="s">
        <v>25</v>
      </c>
      <c r="H3528" s="3">
        <v>42018</v>
      </c>
      <c r="I3528" s="2">
        <f t="shared" si="55"/>
        <v>1.099</v>
      </c>
    </row>
    <row r="3529" spans="1:9">
      <c r="A3529" s="2" t="s">
        <v>838</v>
      </c>
      <c r="B3529" s="2">
        <v>597004037</v>
      </c>
      <c r="C3529" s="2">
        <v>4.7490100000000002</v>
      </c>
      <c r="D3529" s="2">
        <v>5.2190099999999999</v>
      </c>
      <c r="E3529" s="2" t="s">
        <v>24</v>
      </c>
      <c r="F3529" s="2">
        <v>9.9000000000000005E-2</v>
      </c>
      <c r="G3529" s="2" t="s">
        <v>25</v>
      </c>
      <c r="H3529" s="3">
        <v>42018</v>
      </c>
      <c r="I3529" s="2">
        <f t="shared" si="55"/>
        <v>1.099</v>
      </c>
    </row>
    <row r="3530" spans="1:9">
      <c r="A3530" s="2" t="s">
        <v>839</v>
      </c>
      <c r="B3530" s="2">
        <v>597004137</v>
      </c>
      <c r="C3530" s="2">
        <v>4.7403599999999999</v>
      </c>
      <c r="D3530" s="2">
        <v>5.2095099999999999</v>
      </c>
      <c r="E3530" s="2" t="s">
        <v>24</v>
      </c>
      <c r="F3530" s="2">
        <v>9.9000000000000005E-2</v>
      </c>
      <c r="G3530" s="2" t="s">
        <v>25</v>
      </c>
      <c r="H3530" s="3">
        <v>42018</v>
      </c>
      <c r="I3530" s="2">
        <f t="shared" si="55"/>
        <v>1.099</v>
      </c>
    </row>
    <row r="3531" spans="1:9">
      <c r="A3531" s="2" t="s">
        <v>840</v>
      </c>
      <c r="B3531" s="2">
        <v>597004337</v>
      </c>
      <c r="C3531" s="2">
        <v>4.7525500000000003</v>
      </c>
      <c r="D3531" s="2">
        <v>5.2229099999999997</v>
      </c>
      <c r="E3531" s="2" t="s">
        <v>24</v>
      </c>
      <c r="F3531" s="2">
        <v>9.9000000000000005E-2</v>
      </c>
      <c r="G3531" s="2" t="s">
        <v>25</v>
      </c>
      <c r="H3531" s="3">
        <v>42018</v>
      </c>
      <c r="I3531" s="2">
        <f t="shared" si="55"/>
        <v>1.099</v>
      </c>
    </row>
    <row r="3532" spans="1:9">
      <c r="A3532" s="2" t="s">
        <v>841</v>
      </c>
      <c r="B3532" s="2">
        <v>597004437</v>
      </c>
      <c r="C3532" s="2">
        <v>4.7464899999999997</v>
      </c>
      <c r="D3532" s="2">
        <v>5.2162499999999996</v>
      </c>
      <c r="E3532" s="2" t="s">
        <v>24</v>
      </c>
      <c r="F3532" s="2">
        <v>9.9000000000000005E-2</v>
      </c>
      <c r="G3532" s="2" t="s">
        <v>25</v>
      </c>
      <c r="H3532" s="3">
        <v>42018</v>
      </c>
      <c r="I3532" s="2">
        <f t="shared" si="55"/>
        <v>1.099</v>
      </c>
    </row>
    <row r="3533" spans="1:9">
      <c r="A3533" s="2" t="s">
        <v>842</v>
      </c>
      <c r="B3533" s="2">
        <v>597004237</v>
      </c>
      <c r="C3533" s="2">
        <v>4.7498500000000003</v>
      </c>
      <c r="D3533" s="2">
        <v>5.2199400000000002</v>
      </c>
      <c r="E3533" s="2" t="s">
        <v>24</v>
      </c>
      <c r="F3533" s="2">
        <v>9.9000000000000005E-2</v>
      </c>
      <c r="G3533" s="2" t="s">
        <v>25</v>
      </c>
      <c r="H3533" s="3">
        <v>42018</v>
      </c>
      <c r="I3533" s="2">
        <f t="shared" si="55"/>
        <v>1.099</v>
      </c>
    </row>
    <row r="3534" spans="1:9">
      <c r="A3534" s="2" t="s">
        <v>1062</v>
      </c>
      <c r="B3534" s="2">
        <v>16477051008</v>
      </c>
      <c r="C3534" s="2">
        <v>2.86652</v>
      </c>
      <c r="D3534" s="2">
        <v>3.1531799999999999</v>
      </c>
      <c r="E3534" s="2" t="s">
        <v>24</v>
      </c>
      <c r="F3534" s="2">
        <v>0.1</v>
      </c>
      <c r="G3534" s="2" t="s">
        <v>25</v>
      </c>
      <c r="H3534" s="3">
        <v>42018</v>
      </c>
      <c r="I3534" s="2">
        <f t="shared" si="55"/>
        <v>1.1000000000000001</v>
      </c>
    </row>
    <row r="3535" spans="1:9">
      <c r="A3535" s="2" t="s">
        <v>1221</v>
      </c>
      <c r="B3535" s="2">
        <v>430053514</v>
      </c>
      <c r="C3535" s="2">
        <v>3.0939100000000002</v>
      </c>
      <c r="D3535" s="2">
        <v>3.5548999999999999</v>
      </c>
      <c r="E3535" s="2" t="s">
        <v>24</v>
      </c>
      <c r="F3535" s="2">
        <v>0.14899999999999999</v>
      </c>
      <c r="G3535" s="2" t="s">
        <v>25</v>
      </c>
      <c r="H3535" s="3">
        <v>42018</v>
      </c>
      <c r="I3535" s="2">
        <f t="shared" si="55"/>
        <v>1.149</v>
      </c>
    </row>
    <row r="3536" spans="1:9">
      <c r="A3536" s="2" t="s">
        <v>74</v>
      </c>
      <c r="B3536" s="2">
        <v>68968663708</v>
      </c>
      <c r="C3536" s="2">
        <v>10.645720000000001</v>
      </c>
      <c r="D3536" s="2">
        <v>12.231619999999999</v>
      </c>
      <c r="E3536" s="2" t="s">
        <v>24</v>
      </c>
      <c r="F3536" s="2">
        <v>0.14899999999999999</v>
      </c>
      <c r="G3536" s="2" t="s">
        <v>25</v>
      </c>
      <c r="H3536" s="3">
        <v>42018</v>
      </c>
      <c r="I3536" s="2">
        <f t="shared" si="55"/>
        <v>1.149</v>
      </c>
    </row>
    <row r="3537" spans="1:9">
      <c r="A3537" s="2" t="s">
        <v>75</v>
      </c>
      <c r="B3537" s="2">
        <v>68968665008</v>
      </c>
      <c r="C3537" s="2">
        <v>10.66258</v>
      </c>
      <c r="D3537" s="2">
        <v>12.25099</v>
      </c>
      <c r="E3537" s="2" t="s">
        <v>24</v>
      </c>
      <c r="F3537" s="2">
        <v>0.14899999999999999</v>
      </c>
      <c r="G3537" s="2" t="s">
        <v>25</v>
      </c>
      <c r="H3537" s="3">
        <v>42018</v>
      </c>
      <c r="I3537" s="2">
        <f t="shared" si="55"/>
        <v>1.149</v>
      </c>
    </row>
    <row r="3538" spans="1:9">
      <c r="A3538" s="2" t="s">
        <v>76</v>
      </c>
      <c r="B3538" s="2">
        <v>68968667508</v>
      </c>
      <c r="C3538" s="2">
        <v>10.6464</v>
      </c>
      <c r="D3538" s="2">
        <v>12.232390000000001</v>
      </c>
      <c r="E3538" s="2" t="s">
        <v>24</v>
      </c>
      <c r="F3538" s="2">
        <v>0.14899999999999999</v>
      </c>
      <c r="G3538" s="2" t="s">
        <v>25</v>
      </c>
      <c r="H3538" s="3">
        <v>42018</v>
      </c>
      <c r="I3538" s="2">
        <f t="shared" si="55"/>
        <v>1.149</v>
      </c>
    </row>
    <row r="3539" spans="1:9">
      <c r="A3539" s="2" t="s">
        <v>77</v>
      </c>
      <c r="B3539" s="2">
        <v>68968661008</v>
      </c>
      <c r="C3539" s="2">
        <v>10.59108</v>
      </c>
      <c r="D3539" s="2">
        <v>12.168839999999999</v>
      </c>
      <c r="E3539" s="2" t="s">
        <v>24</v>
      </c>
      <c r="F3539" s="2">
        <v>0.14899999999999999</v>
      </c>
      <c r="G3539" s="2" t="s">
        <v>25</v>
      </c>
      <c r="H3539" s="3">
        <v>42018</v>
      </c>
      <c r="I3539" s="2">
        <f t="shared" si="55"/>
        <v>1.149</v>
      </c>
    </row>
    <row r="3540" spans="1:9">
      <c r="A3540" s="2" t="s">
        <v>1699</v>
      </c>
      <c r="B3540" s="2">
        <v>597010917</v>
      </c>
      <c r="C3540" s="2">
        <v>13.15433</v>
      </c>
      <c r="D3540" s="2">
        <v>14.456480000000001</v>
      </c>
      <c r="E3540" s="2" t="s">
        <v>24</v>
      </c>
      <c r="F3540" s="2">
        <v>9.9000000000000005E-2</v>
      </c>
      <c r="G3540" s="2" t="s">
        <v>25</v>
      </c>
      <c r="H3540" s="3">
        <v>42018</v>
      </c>
      <c r="I3540" s="2">
        <f t="shared" si="55"/>
        <v>1.099</v>
      </c>
    </row>
    <row r="3541" spans="1:9">
      <c r="A3541" s="2" t="s">
        <v>843</v>
      </c>
      <c r="B3541" s="2">
        <v>597028517</v>
      </c>
      <c r="C3541" s="2">
        <v>13.069430000000001</v>
      </c>
      <c r="D3541" s="2">
        <v>14.36317</v>
      </c>
      <c r="E3541" s="2" t="s">
        <v>24</v>
      </c>
      <c r="F3541" s="2">
        <v>9.9000000000000005E-2</v>
      </c>
      <c r="G3541" s="2" t="s">
        <v>25</v>
      </c>
      <c r="H3541" s="3">
        <v>42018</v>
      </c>
      <c r="I3541" s="2">
        <f t="shared" si="55"/>
        <v>1.099</v>
      </c>
    </row>
    <row r="3542" spans="1:9">
      <c r="A3542" s="2" t="s">
        <v>844</v>
      </c>
      <c r="B3542" s="2">
        <v>597011317</v>
      </c>
      <c r="C3542" s="2">
        <v>13.08994</v>
      </c>
      <c r="D3542" s="2">
        <v>14.385680000000001</v>
      </c>
      <c r="E3542" s="2" t="s">
        <v>24</v>
      </c>
      <c r="F3542" s="2">
        <v>9.9000000000000005E-2</v>
      </c>
      <c r="G3542" s="2" t="s">
        <v>25</v>
      </c>
      <c r="H3542" s="3">
        <v>42018</v>
      </c>
      <c r="I3542" s="2">
        <f t="shared" si="55"/>
        <v>1.099</v>
      </c>
    </row>
    <row r="3543" spans="1:9">
      <c r="A3543" s="2" t="s">
        <v>1700</v>
      </c>
      <c r="B3543" s="2">
        <v>597011530</v>
      </c>
      <c r="C3543" s="2">
        <v>13.07817</v>
      </c>
      <c r="D3543" s="2">
        <v>14.372769999999999</v>
      </c>
      <c r="E3543" s="2" t="s">
        <v>24</v>
      </c>
      <c r="F3543" s="2">
        <v>9.9000000000000005E-2</v>
      </c>
      <c r="G3543" s="2" t="s">
        <v>25</v>
      </c>
      <c r="H3543" s="3">
        <v>42018</v>
      </c>
      <c r="I3543" s="2">
        <f t="shared" si="55"/>
        <v>1.099</v>
      </c>
    </row>
    <row r="3544" spans="1:9">
      <c r="A3544" s="2" t="s">
        <v>1701</v>
      </c>
      <c r="B3544" s="2">
        <v>597011630</v>
      </c>
      <c r="C3544" s="2">
        <v>13.13813</v>
      </c>
      <c r="D3544" s="2">
        <v>14.43868</v>
      </c>
      <c r="E3544" s="2" t="s">
        <v>24</v>
      </c>
      <c r="F3544" s="2">
        <v>9.9000000000000005E-2</v>
      </c>
      <c r="G3544" s="2" t="s">
        <v>25</v>
      </c>
      <c r="H3544" s="3">
        <v>42018</v>
      </c>
      <c r="I3544" s="2">
        <f t="shared" si="55"/>
        <v>1.099</v>
      </c>
    </row>
    <row r="3545" spans="1:9">
      <c r="A3545" s="2" t="s">
        <v>1428</v>
      </c>
      <c r="B3545" s="2">
        <v>299598030</v>
      </c>
      <c r="C3545" s="2">
        <v>8.4396299999999993</v>
      </c>
      <c r="D3545" s="2">
        <v>8.8615300000000001</v>
      </c>
      <c r="E3545" s="2" t="s">
        <v>24</v>
      </c>
      <c r="F3545" s="2">
        <v>0.05</v>
      </c>
      <c r="G3545" s="2" t="s">
        <v>25</v>
      </c>
      <c r="H3545" s="3">
        <v>42018</v>
      </c>
      <c r="I3545" s="2">
        <f t="shared" si="55"/>
        <v>1.05</v>
      </c>
    </row>
    <row r="3546" spans="1:9">
      <c r="A3546" s="2" t="s">
        <v>845</v>
      </c>
      <c r="B3546" s="2">
        <v>597002901</v>
      </c>
      <c r="C3546" s="2">
        <v>5.6635900000000001</v>
      </c>
      <c r="D3546" s="2">
        <v>6.2242899999999999</v>
      </c>
      <c r="E3546" s="2" t="s">
        <v>24</v>
      </c>
      <c r="F3546" s="2">
        <v>9.9000000000000005E-2</v>
      </c>
      <c r="G3546" s="2" t="s">
        <v>25</v>
      </c>
      <c r="H3546" s="3">
        <v>42018</v>
      </c>
      <c r="I3546" s="2">
        <f t="shared" si="55"/>
        <v>1.099</v>
      </c>
    </row>
    <row r="3547" spans="1:9">
      <c r="A3547" s="2" t="s">
        <v>1222</v>
      </c>
      <c r="B3547" s="2">
        <v>456430008</v>
      </c>
      <c r="C3547" s="2">
        <v>54.069040000000001</v>
      </c>
      <c r="D3547" s="2">
        <v>59.421329999999998</v>
      </c>
      <c r="E3547" s="2" t="s">
        <v>24</v>
      </c>
      <c r="F3547" s="2">
        <v>9.9000000000000005E-2</v>
      </c>
      <c r="G3547" s="2" t="s">
        <v>25</v>
      </c>
      <c r="H3547" s="3">
        <v>42018</v>
      </c>
      <c r="I3547" s="2">
        <f t="shared" si="55"/>
        <v>1.099</v>
      </c>
    </row>
    <row r="3548" spans="1:9">
      <c r="A3548" s="2" t="s">
        <v>1702</v>
      </c>
      <c r="B3548" s="2">
        <v>24208027615</v>
      </c>
      <c r="C3548" s="2">
        <v>0.91439999999999999</v>
      </c>
      <c r="D3548" s="2">
        <v>1.0058400000000001</v>
      </c>
      <c r="E3548" s="2" t="s">
        <v>24</v>
      </c>
      <c r="F3548" s="2">
        <v>0.1</v>
      </c>
      <c r="G3548" s="2" t="s">
        <v>25</v>
      </c>
      <c r="H3548" s="3">
        <v>42018</v>
      </c>
      <c r="I3548" s="2">
        <f t="shared" si="55"/>
        <v>1.1000000000000001</v>
      </c>
    </row>
    <row r="3549" spans="1:9">
      <c r="A3549" s="2" t="s">
        <v>1703</v>
      </c>
      <c r="B3549" s="2">
        <v>24208027715</v>
      </c>
      <c r="C3549" s="2">
        <v>0.98653999999999997</v>
      </c>
      <c r="D3549" s="2">
        <v>1.0849899999999999</v>
      </c>
      <c r="E3549" s="2" t="s">
        <v>24</v>
      </c>
      <c r="F3549" s="2">
        <v>9.98E-2</v>
      </c>
      <c r="G3549" s="2" t="s">
        <v>25</v>
      </c>
      <c r="H3549" s="3">
        <v>42018</v>
      </c>
      <c r="I3549" s="2">
        <f t="shared" si="55"/>
        <v>1.0998000000000001</v>
      </c>
    </row>
    <row r="3550" spans="1:9">
      <c r="A3550" s="2" t="s">
        <v>1703</v>
      </c>
      <c r="B3550" s="2">
        <v>24208027730</v>
      </c>
      <c r="C3550" s="2">
        <v>0.63253999999999999</v>
      </c>
      <c r="D3550" s="2">
        <v>0.69572999999999996</v>
      </c>
      <c r="E3550" s="2" t="s">
        <v>24</v>
      </c>
      <c r="F3550" s="2">
        <v>9.9900000000000003E-2</v>
      </c>
      <c r="G3550" s="2" t="s">
        <v>25</v>
      </c>
      <c r="H3550" s="3">
        <v>42018</v>
      </c>
      <c r="I3550" s="2">
        <f t="shared" si="55"/>
        <v>1.0999000000000001</v>
      </c>
    </row>
    <row r="3551" spans="1:9">
      <c r="A3551" s="2" t="s">
        <v>1704</v>
      </c>
      <c r="B3551" s="2">
        <v>24208038555</v>
      </c>
      <c r="C3551" s="2">
        <v>4.2063600000000001</v>
      </c>
      <c r="D3551" s="2">
        <v>4.6261099999999997</v>
      </c>
      <c r="E3551" s="2" t="s">
        <v>24</v>
      </c>
      <c r="F3551" s="2">
        <v>9.98E-2</v>
      </c>
      <c r="G3551" s="2" t="s">
        <v>25</v>
      </c>
      <c r="H3551" s="3">
        <v>42018</v>
      </c>
      <c r="I3551" s="2">
        <f t="shared" si="55"/>
        <v>1.0998000000000001</v>
      </c>
    </row>
    <row r="3552" spans="1:9">
      <c r="A3552" s="2" t="s">
        <v>1704</v>
      </c>
      <c r="B3552" s="2">
        <v>24208038556</v>
      </c>
      <c r="C3552" s="2">
        <v>3.4507099999999999</v>
      </c>
      <c r="D3552" s="2">
        <v>3.79609</v>
      </c>
      <c r="E3552" s="2" t="s">
        <v>24</v>
      </c>
      <c r="F3552" s="2">
        <v>0.10009999999999999</v>
      </c>
      <c r="G3552" s="2" t="s">
        <v>25</v>
      </c>
      <c r="H3552" s="3">
        <v>42018</v>
      </c>
      <c r="I3552" s="2">
        <f t="shared" si="55"/>
        <v>1.1001000000000001</v>
      </c>
    </row>
    <row r="3553" spans="1:9">
      <c r="A3553" s="2" t="s">
        <v>1705</v>
      </c>
      <c r="B3553" s="2">
        <v>78038566</v>
      </c>
      <c r="C3553" s="2">
        <v>4.0665800000000001</v>
      </c>
      <c r="D3553" s="2">
        <v>4.1886200000000002</v>
      </c>
      <c r="E3553" s="2" t="s">
        <v>24</v>
      </c>
      <c r="F3553" s="2">
        <v>0.03</v>
      </c>
      <c r="G3553" s="2" t="s">
        <v>25</v>
      </c>
      <c r="H3553" s="3">
        <v>42018</v>
      </c>
      <c r="I3553" s="2">
        <f t="shared" si="55"/>
        <v>1.03</v>
      </c>
    </row>
    <row r="3554" spans="1:9">
      <c r="A3554" s="2" t="s">
        <v>1706</v>
      </c>
      <c r="B3554" s="2">
        <v>78038666</v>
      </c>
      <c r="C3554" s="2">
        <v>8.1770999999999994</v>
      </c>
      <c r="D3554" s="2">
        <v>8.4224099999999993</v>
      </c>
      <c r="E3554" s="2" t="s">
        <v>24</v>
      </c>
      <c r="F3554" s="2">
        <v>0.03</v>
      </c>
      <c r="G3554" s="2" t="s">
        <v>25</v>
      </c>
      <c r="H3554" s="3">
        <v>42018</v>
      </c>
      <c r="I3554" s="2">
        <f t="shared" si="55"/>
        <v>1.03</v>
      </c>
    </row>
    <row r="3555" spans="1:9">
      <c r="A3555" s="2" t="s">
        <v>847</v>
      </c>
      <c r="B3555" s="2">
        <v>4631601</v>
      </c>
      <c r="C3555" s="2">
        <v>2.65022</v>
      </c>
      <c r="D3555" s="2">
        <v>2.88869</v>
      </c>
      <c r="E3555" s="2" t="s">
        <v>24</v>
      </c>
      <c r="F3555" s="2">
        <v>0.09</v>
      </c>
      <c r="G3555" s="2" t="s">
        <v>25</v>
      </c>
      <c r="H3555" s="3">
        <v>42018</v>
      </c>
      <c r="I3555" s="2">
        <f t="shared" si="55"/>
        <v>1.0900000000000001</v>
      </c>
    </row>
    <row r="3556" spans="1:9">
      <c r="A3556" s="2" t="s">
        <v>975</v>
      </c>
      <c r="B3556" s="2">
        <v>49884027086</v>
      </c>
      <c r="C3556" s="2">
        <v>269.57672000000002</v>
      </c>
      <c r="D3556" s="2">
        <v>296.26211999999998</v>
      </c>
      <c r="E3556" s="2" t="s">
        <v>24</v>
      </c>
      <c r="F3556" s="2">
        <v>9.9000000000000005E-2</v>
      </c>
      <c r="G3556" s="2" t="s">
        <v>25</v>
      </c>
      <c r="H3556" s="3">
        <v>42018</v>
      </c>
      <c r="I3556" s="2">
        <f t="shared" si="55"/>
        <v>1.099</v>
      </c>
    </row>
    <row r="3557" spans="1:9">
      <c r="A3557" s="2" t="s">
        <v>1034</v>
      </c>
      <c r="B3557" s="2">
        <v>85128801</v>
      </c>
      <c r="C3557" s="2">
        <v>9.8584999999999994</v>
      </c>
      <c r="D3557" s="2">
        <v>11.13045</v>
      </c>
      <c r="E3557" s="2" t="s">
        <v>24</v>
      </c>
      <c r="F3557" s="2">
        <v>0.129</v>
      </c>
      <c r="G3557" s="2" t="s">
        <v>25</v>
      </c>
      <c r="H3557" s="3">
        <v>42018</v>
      </c>
      <c r="I3557" s="2">
        <f t="shared" si="55"/>
        <v>1.129</v>
      </c>
    </row>
    <row r="3558" spans="1:9">
      <c r="A3558" s="2" t="s">
        <v>1227</v>
      </c>
      <c r="B3558" s="2">
        <v>78024815</v>
      </c>
      <c r="C3558" s="2">
        <v>5.9567500000000004</v>
      </c>
      <c r="D3558" s="2">
        <v>6.2544700000000004</v>
      </c>
      <c r="E3558" s="2" t="s">
        <v>24</v>
      </c>
      <c r="F3558" s="2">
        <v>0.05</v>
      </c>
      <c r="G3558" s="2" t="s">
        <v>25</v>
      </c>
      <c r="H3558" s="3">
        <v>42018</v>
      </c>
      <c r="I3558" s="2">
        <f t="shared" si="55"/>
        <v>1.05</v>
      </c>
    </row>
    <row r="3559" spans="1:9">
      <c r="A3559" s="2" t="s">
        <v>1228</v>
      </c>
      <c r="B3559" s="2">
        <v>78024615</v>
      </c>
      <c r="C3559" s="2">
        <v>1.5006600000000001</v>
      </c>
      <c r="D3559" s="2">
        <v>1.57558</v>
      </c>
      <c r="E3559" s="2" t="s">
        <v>24</v>
      </c>
      <c r="F3559" s="2">
        <v>4.99E-2</v>
      </c>
      <c r="G3559" s="2" t="s">
        <v>25</v>
      </c>
      <c r="H3559" s="3">
        <v>42018</v>
      </c>
      <c r="I3559" s="2">
        <f t="shared" si="55"/>
        <v>1.0499000000000001</v>
      </c>
    </row>
    <row r="3560" spans="1:9">
      <c r="A3560" s="2" t="s">
        <v>849</v>
      </c>
      <c r="B3560" s="2">
        <v>64764025030</v>
      </c>
      <c r="C3560" s="2">
        <v>9.2045600000000007</v>
      </c>
      <c r="D3560" s="2">
        <v>10.11572</v>
      </c>
      <c r="E3560" s="2" t="s">
        <v>24</v>
      </c>
      <c r="F3560" s="2">
        <v>9.9000000000000005E-2</v>
      </c>
      <c r="G3560" s="2" t="s">
        <v>25</v>
      </c>
      <c r="H3560" s="3">
        <v>42018</v>
      </c>
      <c r="I3560" s="2">
        <f t="shared" si="55"/>
        <v>1.099</v>
      </c>
    </row>
    <row r="3561" spans="1:9">
      <c r="A3561" s="2" t="s">
        <v>1707</v>
      </c>
      <c r="B3561" s="2">
        <v>43538017645</v>
      </c>
      <c r="C3561" s="2">
        <v>5.4782099999999998</v>
      </c>
      <c r="D3561" s="2">
        <v>5.8617499999999998</v>
      </c>
      <c r="E3561" s="2" t="s">
        <v>24</v>
      </c>
      <c r="F3561" s="2">
        <v>7.0000000000000007E-2</v>
      </c>
      <c r="G3561" s="2" t="s">
        <v>25</v>
      </c>
      <c r="H3561" s="3">
        <v>42018</v>
      </c>
      <c r="I3561" s="2">
        <f t="shared" si="55"/>
        <v>1.07</v>
      </c>
    </row>
    <row r="3562" spans="1:9">
      <c r="A3562" s="2" t="s">
        <v>850</v>
      </c>
      <c r="B3562" s="2">
        <v>50474080103</v>
      </c>
      <c r="C3562" s="2">
        <v>15.947039999999999</v>
      </c>
      <c r="D3562" s="2">
        <v>17.06334</v>
      </c>
      <c r="E3562" s="2" t="s">
        <v>24</v>
      </c>
      <c r="F3562" s="2">
        <v>7.0000000000000007E-2</v>
      </c>
      <c r="G3562" s="2" t="s">
        <v>25</v>
      </c>
      <c r="H3562" s="3">
        <v>42018</v>
      </c>
      <c r="I3562" s="2">
        <f t="shared" si="55"/>
        <v>1.07</v>
      </c>
    </row>
    <row r="3563" spans="1:9">
      <c r="A3563" s="2" t="s">
        <v>851</v>
      </c>
      <c r="B3563" s="2">
        <v>50474080203</v>
      </c>
      <c r="C3563" s="2">
        <v>15.94777</v>
      </c>
      <c r="D3563" s="2">
        <v>17.064119999999999</v>
      </c>
      <c r="E3563" s="2" t="s">
        <v>24</v>
      </c>
      <c r="F3563" s="2">
        <v>7.0000000000000007E-2</v>
      </c>
      <c r="G3563" s="2" t="s">
        <v>25</v>
      </c>
      <c r="H3563" s="3">
        <v>42018</v>
      </c>
      <c r="I3563" s="2">
        <f t="shared" si="55"/>
        <v>1.07</v>
      </c>
    </row>
    <row r="3564" spans="1:9">
      <c r="A3564" s="2" t="s">
        <v>852</v>
      </c>
      <c r="B3564" s="2">
        <v>50474080303</v>
      </c>
      <c r="C3564" s="2">
        <v>16.005490000000002</v>
      </c>
      <c r="D3564" s="2">
        <v>17.125869999999999</v>
      </c>
      <c r="E3564" s="2" t="s">
        <v>24</v>
      </c>
      <c r="F3564" s="2">
        <v>7.0000000000000007E-2</v>
      </c>
      <c r="G3564" s="2" t="s">
        <v>25</v>
      </c>
      <c r="H3564" s="3">
        <v>42018</v>
      </c>
      <c r="I3564" s="2">
        <f t="shared" si="55"/>
        <v>1.07</v>
      </c>
    </row>
    <row r="3565" spans="1:9">
      <c r="A3565" s="2" t="s">
        <v>470</v>
      </c>
      <c r="B3565" s="2">
        <v>50474080403</v>
      </c>
      <c r="C3565" s="2">
        <v>15.875730000000001</v>
      </c>
      <c r="D3565" s="2">
        <v>16.987030000000001</v>
      </c>
      <c r="E3565" s="2" t="s">
        <v>24</v>
      </c>
      <c r="F3565" s="2">
        <v>7.0000000000000007E-2</v>
      </c>
      <c r="G3565" s="2" t="s">
        <v>25</v>
      </c>
      <c r="H3565" s="3">
        <v>42018</v>
      </c>
      <c r="I3565" s="2">
        <f t="shared" si="55"/>
        <v>1.07</v>
      </c>
    </row>
    <row r="3566" spans="1:9">
      <c r="A3566" s="2" t="s">
        <v>471</v>
      </c>
      <c r="B3566" s="2">
        <v>50474080503</v>
      </c>
      <c r="C3566" s="2">
        <v>15.992050000000001</v>
      </c>
      <c r="D3566" s="2">
        <v>17.111499999999999</v>
      </c>
      <c r="E3566" s="2" t="s">
        <v>24</v>
      </c>
      <c r="F3566" s="2">
        <v>7.0000000000000007E-2</v>
      </c>
      <c r="G3566" s="2" t="s">
        <v>25</v>
      </c>
      <c r="H3566" s="3">
        <v>42018</v>
      </c>
      <c r="I3566" s="2">
        <f t="shared" si="55"/>
        <v>1.07</v>
      </c>
    </row>
    <row r="3567" spans="1:9">
      <c r="A3567" s="2" t="s">
        <v>472</v>
      </c>
      <c r="B3567" s="2">
        <v>50474080603</v>
      </c>
      <c r="C3567" s="2">
        <v>15.78749</v>
      </c>
      <c r="D3567" s="2">
        <v>16.892620000000001</v>
      </c>
      <c r="E3567" s="2" t="s">
        <v>24</v>
      </c>
      <c r="F3567" s="2">
        <v>7.0000000000000007E-2</v>
      </c>
      <c r="G3567" s="2" t="s">
        <v>25</v>
      </c>
      <c r="H3567" s="3">
        <v>42018</v>
      </c>
      <c r="I3567" s="2">
        <f t="shared" si="55"/>
        <v>1.07</v>
      </c>
    </row>
    <row r="3568" spans="1:9">
      <c r="A3568" s="2" t="s">
        <v>854</v>
      </c>
      <c r="B3568" s="2">
        <v>50458068008</v>
      </c>
      <c r="C3568" s="2">
        <v>0.44653999999999999</v>
      </c>
      <c r="D3568" s="2">
        <v>0.49079</v>
      </c>
      <c r="E3568" s="2" t="s">
        <v>24</v>
      </c>
      <c r="F3568" s="2">
        <v>9.9099999999999994E-2</v>
      </c>
      <c r="G3568" s="2" t="s">
        <v>25</v>
      </c>
      <c r="H3568" s="3">
        <v>42018</v>
      </c>
      <c r="I3568" s="2">
        <f t="shared" si="55"/>
        <v>1.0991</v>
      </c>
    </row>
    <row r="3569" spans="1:9">
      <c r="A3569" s="2" t="s">
        <v>1035</v>
      </c>
      <c r="B3569" s="2">
        <v>52544016101</v>
      </c>
      <c r="C3569" s="2">
        <v>2.75989</v>
      </c>
      <c r="D3569" s="2">
        <v>2.7852199999999998</v>
      </c>
      <c r="E3569" s="2" t="s">
        <v>24</v>
      </c>
      <c r="F3569" s="2">
        <v>9.1999999999999998E-3</v>
      </c>
      <c r="G3569" s="2" t="s">
        <v>25</v>
      </c>
      <c r="H3569" s="3">
        <v>42018</v>
      </c>
      <c r="I3569" s="2">
        <f t="shared" si="55"/>
        <v>1.0092000000000001</v>
      </c>
    </row>
    <row r="3570" spans="1:9">
      <c r="A3570" s="2" t="s">
        <v>1036</v>
      </c>
      <c r="B3570" s="2">
        <v>52544091301</v>
      </c>
      <c r="C3570" s="2">
        <v>1.80488</v>
      </c>
      <c r="D3570" s="2">
        <v>1.84039</v>
      </c>
      <c r="E3570" s="2" t="s">
        <v>24</v>
      </c>
      <c r="F3570" s="2">
        <v>1.9699999999999999E-2</v>
      </c>
      <c r="G3570" s="2" t="s">
        <v>25</v>
      </c>
      <c r="H3570" s="3">
        <v>42018</v>
      </c>
      <c r="I3570" s="2">
        <f t="shared" si="55"/>
        <v>1.0197000000000001</v>
      </c>
    </row>
    <row r="3571" spans="1:9">
      <c r="A3571" s="2" t="s">
        <v>1229</v>
      </c>
      <c r="B3571" s="2">
        <v>187520260</v>
      </c>
      <c r="C3571" s="2">
        <v>12.598319999999999</v>
      </c>
      <c r="D3571" s="2">
        <v>15.11786</v>
      </c>
      <c r="E3571" s="2" t="s">
        <v>24</v>
      </c>
      <c r="F3571" s="2">
        <v>0.2</v>
      </c>
      <c r="G3571" s="2" t="s">
        <v>25</v>
      </c>
      <c r="H3571" s="3">
        <v>42018</v>
      </c>
      <c r="I3571" s="2">
        <f t="shared" si="55"/>
        <v>1.2</v>
      </c>
    </row>
    <row r="3572" spans="1:9">
      <c r="A3572" s="2" t="s">
        <v>498</v>
      </c>
      <c r="B3572" s="2">
        <v>52027301</v>
      </c>
      <c r="C3572" s="2">
        <v>97.251360000000005</v>
      </c>
      <c r="D3572" s="2">
        <v>102.11490000000001</v>
      </c>
      <c r="E3572" s="2" t="s">
        <v>24</v>
      </c>
      <c r="F3572" s="2">
        <v>0.05</v>
      </c>
      <c r="G3572" s="2" t="s">
        <v>25</v>
      </c>
      <c r="H3572" s="3">
        <v>42018</v>
      </c>
      <c r="I3572" s="2">
        <f t="shared" si="55"/>
        <v>1.05</v>
      </c>
    </row>
    <row r="3573" spans="1:9">
      <c r="A3573" s="2" t="s">
        <v>503</v>
      </c>
      <c r="B3573" s="2">
        <v>40076010100</v>
      </c>
      <c r="C3573" s="2">
        <v>6.4252900000000004</v>
      </c>
      <c r="D3573" s="2">
        <v>7.3890799999999999</v>
      </c>
      <c r="E3573" s="2" t="s">
        <v>24</v>
      </c>
      <c r="F3573" s="2">
        <v>0.15</v>
      </c>
      <c r="G3573" s="2" t="s">
        <v>25</v>
      </c>
      <c r="H3573" s="3">
        <v>42018</v>
      </c>
      <c r="I3573" s="2">
        <f t="shared" si="55"/>
        <v>1.1499999999999999</v>
      </c>
    </row>
    <row r="3574" spans="1:9">
      <c r="A3574" s="2" t="s">
        <v>503</v>
      </c>
      <c r="B3574" s="2">
        <v>40076010150</v>
      </c>
      <c r="C3574" s="2">
        <v>7.1297499999999996</v>
      </c>
      <c r="D3574" s="2">
        <v>8.7446400000000004</v>
      </c>
      <c r="E3574" s="2" t="s">
        <v>24</v>
      </c>
      <c r="F3574" s="2">
        <v>0.22650000000000001</v>
      </c>
      <c r="G3574" s="2" t="s">
        <v>25</v>
      </c>
      <c r="H3574" s="3">
        <v>42018</v>
      </c>
      <c r="I3574" s="2">
        <f t="shared" si="55"/>
        <v>1.2264999999999999</v>
      </c>
    </row>
    <row r="3575" spans="1:9">
      <c r="A3575" s="2" t="s">
        <v>504</v>
      </c>
      <c r="B3575" s="2">
        <v>63402070101</v>
      </c>
      <c r="C3575" s="2">
        <v>12.45599</v>
      </c>
      <c r="D3575" s="2">
        <v>13.68951</v>
      </c>
      <c r="E3575" s="2" t="s">
        <v>24</v>
      </c>
      <c r="F3575" s="2">
        <v>9.9000000000000005E-2</v>
      </c>
      <c r="G3575" s="2" t="s">
        <v>25</v>
      </c>
      <c r="H3575" s="3">
        <v>42018</v>
      </c>
      <c r="I3575" s="2">
        <f t="shared" si="55"/>
        <v>1.099</v>
      </c>
    </row>
    <row r="3576" spans="1:9">
      <c r="A3576" s="2" t="s">
        <v>507</v>
      </c>
      <c r="B3576" s="2">
        <v>3421411</v>
      </c>
      <c r="C3576" s="2">
        <v>9.5707799999999992</v>
      </c>
      <c r="D3576" s="2">
        <v>10.518380000000001</v>
      </c>
      <c r="E3576" s="2" t="s">
        <v>24</v>
      </c>
      <c r="F3576" s="2">
        <v>9.9000000000000005E-2</v>
      </c>
      <c r="G3576" s="2" t="s">
        <v>25</v>
      </c>
      <c r="H3576" s="3">
        <v>42018</v>
      </c>
      <c r="I3576" s="2">
        <f t="shared" si="55"/>
        <v>1.099</v>
      </c>
    </row>
    <row r="3577" spans="1:9">
      <c r="A3577" s="2" t="s">
        <v>508</v>
      </c>
      <c r="B3577" s="2">
        <v>3421511</v>
      </c>
      <c r="C3577" s="2">
        <v>9.5452200000000005</v>
      </c>
      <c r="D3577" s="2">
        <v>10.49029</v>
      </c>
      <c r="E3577" s="2" t="s">
        <v>24</v>
      </c>
      <c r="F3577" s="2">
        <v>9.9000000000000005E-2</v>
      </c>
      <c r="G3577" s="2" t="s">
        <v>25</v>
      </c>
      <c r="H3577" s="3">
        <v>42018</v>
      </c>
      <c r="I3577" s="2">
        <f t="shared" si="55"/>
        <v>1.099</v>
      </c>
    </row>
    <row r="3578" spans="1:9">
      <c r="A3578" s="2" t="s">
        <v>1238</v>
      </c>
      <c r="B3578" s="2">
        <v>63481081420</v>
      </c>
      <c r="C3578" s="2">
        <v>4.0678000000000001</v>
      </c>
      <c r="D3578" s="2">
        <v>4.3932599999999997</v>
      </c>
      <c r="E3578" s="2" t="s">
        <v>24</v>
      </c>
      <c r="F3578" s="2">
        <v>0.08</v>
      </c>
      <c r="G3578" s="2" t="s">
        <v>25</v>
      </c>
      <c r="H3578" s="3">
        <v>42018</v>
      </c>
      <c r="I3578" s="2">
        <f t="shared" si="55"/>
        <v>1.08</v>
      </c>
    </row>
    <row r="3579" spans="1:9">
      <c r="A3579" s="2" t="s">
        <v>1239</v>
      </c>
      <c r="B3579" s="2">
        <v>63481081520</v>
      </c>
      <c r="C3579" s="2">
        <v>5.61212</v>
      </c>
      <c r="D3579" s="2">
        <v>6.0610299999999997</v>
      </c>
      <c r="E3579" s="2" t="s">
        <v>24</v>
      </c>
      <c r="F3579" s="2">
        <v>0.08</v>
      </c>
      <c r="G3579" s="2" t="s">
        <v>25</v>
      </c>
      <c r="H3579" s="3">
        <v>42018</v>
      </c>
      <c r="I3579" s="2">
        <f t="shared" si="55"/>
        <v>1.08</v>
      </c>
    </row>
    <row r="3580" spans="1:9">
      <c r="A3580" s="2" t="s">
        <v>1240</v>
      </c>
      <c r="B3580" s="2">
        <v>63481081620</v>
      </c>
      <c r="C3580" s="2">
        <v>7.1657099999999998</v>
      </c>
      <c r="D3580" s="2">
        <v>7.7388899999999996</v>
      </c>
      <c r="E3580" s="2" t="s">
        <v>24</v>
      </c>
      <c r="F3580" s="2">
        <v>0.08</v>
      </c>
      <c r="G3580" s="2" t="s">
        <v>25</v>
      </c>
      <c r="H3580" s="3">
        <v>42018</v>
      </c>
      <c r="I3580" s="2">
        <f t="shared" si="55"/>
        <v>1.08</v>
      </c>
    </row>
    <row r="3581" spans="1:9">
      <c r="A3581" s="2" t="s">
        <v>1241</v>
      </c>
      <c r="B3581" s="2">
        <v>63481081720</v>
      </c>
      <c r="C3581" s="2">
        <v>10.2615</v>
      </c>
      <c r="D3581" s="2">
        <v>11.082420000000001</v>
      </c>
      <c r="E3581" s="2" t="s">
        <v>24</v>
      </c>
      <c r="F3581" s="2">
        <v>0.08</v>
      </c>
      <c r="G3581" s="2" t="s">
        <v>25</v>
      </c>
      <c r="H3581" s="3">
        <v>42018</v>
      </c>
      <c r="I3581" s="2">
        <f t="shared" si="55"/>
        <v>1.08</v>
      </c>
    </row>
    <row r="3582" spans="1:9">
      <c r="A3582" s="2" t="s">
        <v>1242</v>
      </c>
      <c r="B3582" s="2">
        <v>63481081820</v>
      </c>
      <c r="C3582" s="2">
        <v>13.44097</v>
      </c>
      <c r="D3582" s="2">
        <v>14.516389999999999</v>
      </c>
      <c r="E3582" s="2" t="s">
        <v>24</v>
      </c>
      <c r="F3582" s="2">
        <v>0.08</v>
      </c>
      <c r="G3582" s="2" t="s">
        <v>25</v>
      </c>
      <c r="H3582" s="3">
        <v>42018</v>
      </c>
      <c r="I3582" s="2">
        <f t="shared" si="55"/>
        <v>1.08</v>
      </c>
    </row>
    <row r="3583" spans="1:9">
      <c r="A3583" s="2" t="s">
        <v>1243</v>
      </c>
      <c r="B3583" s="2">
        <v>63481081220</v>
      </c>
      <c r="C3583" s="2">
        <v>2.0737999999999999</v>
      </c>
      <c r="D3583" s="2">
        <v>2.2266499999999998</v>
      </c>
      <c r="E3583" s="2" t="s">
        <v>24</v>
      </c>
      <c r="F3583" s="2">
        <v>7.3700000000000002E-2</v>
      </c>
      <c r="G3583" s="2" t="s">
        <v>25</v>
      </c>
      <c r="H3583" s="3">
        <v>42018</v>
      </c>
      <c r="I3583" s="2">
        <f t="shared" si="55"/>
        <v>1.0737000000000001</v>
      </c>
    </row>
    <row r="3584" spans="1:9">
      <c r="A3584" s="2" t="s">
        <v>1244</v>
      </c>
      <c r="B3584" s="2">
        <v>63481081320</v>
      </c>
      <c r="C3584" s="2">
        <v>3.0792000000000002</v>
      </c>
      <c r="D3584" s="2">
        <v>3.32551</v>
      </c>
      <c r="E3584" s="2" t="s">
        <v>24</v>
      </c>
      <c r="F3584" s="2">
        <v>0.08</v>
      </c>
      <c r="G3584" s="2" t="s">
        <v>25</v>
      </c>
      <c r="H3584" s="3">
        <v>42018</v>
      </c>
      <c r="I3584" s="2">
        <f t="shared" si="55"/>
        <v>1.08</v>
      </c>
    </row>
    <row r="3585" spans="1:9">
      <c r="A3585" s="2" t="s">
        <v>856</v>
      </c>
      <c r="B3585" s="2">
        <v>50458019416</v>
      </c>
      <c r="C3585" s="2">
        <v>1.2979099999999999</v>
      </c>
      <c r="D3585" s="2">
        <v>1.4264300000000001</v>
      </c>
      <c r="E3585" s="2" t="s">
        <v>24</v>
      </c>
      <c r="F3585" s="2">
        <v>9.9000000000000005E-2</v>
      </c>
      <c r="G3585" s="2" t="s">
        <v>25</v>
      </c>
      <c r="H3585" s="3">
        <v>42018</v>
      </c>
      <c r="I3585" s="2">
        <f t="shared" si="55"/>
        <v>1.099</v>
      </c>
    </row>
    <row r="3586" spans="1:9">
      <c r="A3586" s="2" t="s">
        <v>857</v>
      </c>
      <c r="B3586" s="2">
        <v>50458019115</v>
      </c>
      <c r="C3586" s="2">
        <v>1.2075499999999999</v>
      </c>
      <c r="D3586" s="2">
        <v>1.32711</v>
      </c>
      <c r="E3586" s="2" t="s">
        <v>24</v>
      </c>
      <c r="F3586" s="2">
        <v>9.9000000000000005E-2</v>
      </c>
      <c r="G3586" s="2" t="s">
        <v>25</v>
      </c>
      <c r="H3586" s="3">
        <v>42018</v>
      </c>
      <c r="I3586" s="2">
        <f t="shared" si="55"/>
        <v>1.099</v>
      </c>
    </row>
    <row r="3587" spans="1:9">
      <c r="A3587" s="2" t="s">
        <v>858</v>
      </c>
      <c r="B3587" s="2">
        <v>50458025100</v>
      </c>
      <c r="C3587" s="2">
        <v>3.99004</v>
      </c>
      <c r="D3587" s="2">
        <v>4.3850499999999997</v>
      </c>
      <c r="E3587" s="2" t="s">
        <v>24</v>
      </c>
      <c r="F3587" s="2">
        <v>9.9000000000000005E-2</v>
      </c>
      <c r="G3587" s="2" t="s">
        <v>25</v>
      </c>
      <c r="H3587" s="3">
        <v>42018</v>
      </c>
      <c r="I3587" s="2">
        <f t="shared" ref="I3587:I3650" si="56">1+F3587</f>
        <v>1.099</v>
      </c>
    </row>
    <row r="3588" spans="1:9">
      <c r="A3588" s="2" t="s">
        <v>859</v>
      </c>
      <c r="B3588" s="2">
        <v>50458019715</v>
      </c>
      <c r="C3588" s="2">
        <v>1.2085699999999999</v>
      </c>
      <c r="D3588" s="2">
        <v>1.3282400000000001</v>
      </c>
      <c r="E3588" s="2" t="s">
        <v>24</v>
      </c>
      <c r="F3588" s="2">
        <v>9.9000000000000005E-2</v>
      </c>
      <c r="G3588" s="2" t="s">
        <v>25</v>
      </c>
      <c r="H3588" s="3">
        <v>42018</v>
      </c>
      <c r="I3588" s="2">
        <f t="shared" si="56"/>
        <v>1.099</v>
      </c>
    </row>
    <row r="3589" spans="1:9">
      <c r="A3589" s="2" t="s">
        <v>860</v>
      </c>
      <c r="B3589" s="2">
        <v>50458017615</v>
      </c>
      <c r="C3589" s="2">
        <v>2.0310800000000002</v>
      </c>
      <c r="D3589" s="2">
        <v>2.2321800000000001</v>
      </c>
      <c r="E3589" s="2" t="s">
        <v>24</v>
      </c>
      <c r="F3589" s="2">
        <v>9.9000000000000005E-2</v>
      </c>
      <c r="G3589" s="2" t="s">
        <v>25</v>
      </c>
      <c r="H3589" s="3">
        <v>42018</v>
      </c>
      <c r="I3589" s="2">
        <f t="shared" si="56"/>
        <v>1.099</v>
      </c>
    </row>
    <row r="3590" spans="1:9">
      <c r="A3590" s="2" t="s">
        <v>861</v>
      </c>
      <c r="B3590" s="2">
        <v>50458017815</v>
      </c>
      <c r="C3590" s="2">
        <v>1.08396</v>
      </c>
      <c r="D3590" s="2">
        <v>1.19129</v>
      </c>
      <c r="E3590" s="2" t="s">
        <v>24</v>
      </c>
      <c r="F3590" s="2">
        <v>9.9000000000000005E-2</v>
      </c>
      <c r="G3590" s="2" t="s">
        <v>25</v>
      </c>
      <c r="H3590" s="3">
        <v>42018</v>
      </c>
      <c r="I3590" s="2">
        <f t="shared" si="56"/>
        <v>1.099</v>
      </c>
    </row>
    <row r="3591" spans="1:9">
      <c r="A3591" s="2" t="s">
        <v>862</v>
      </c>
      <c r="B3591" s="2">
        <v>64764025103</v>
      </c>
      <c r="C3591" s="2">
        <v>9.1248199999999997</v>
      </c>
      <c r="D3591" s="2">
        <v>10.028090000000001</v>
      </c>
      <c r="E3591" s="2" t="s">
        <v>24</v>
      </c>
      <c r="F3591" s="2">
        <v>9.9000000000000005E-2</v>
      </c>
      <c r="G3591" s="2" t="s">
        <v>25</v>
      </c>
      <c r="H3591" s="3">
        <v>42018</v>
      </c>
      <c r="I3591" s="2">
        <f t="shared" si="56"/>
        <v>1.099</v>
      </c>
    </row>
    <row r="3592" spans="1:9">
      <c r="A3592" s="2" t="s">
        <v>863</v>
      </c>
      <c r="B3592" s="2">
        <v>64764025303</v>
      </c>
      <c r="C3592" s="2">
        <v>9.1530500000000004</v>
      </c>
      <c r="D3592" s="2">
        <v>10.05911</v>
      </c>
      <c r="E3592" s="2" t="s">
        <v>24</v>
      </c>
      <c r="F3592" s="2">
        <v>9.9000000000000005E-2</v>
      </c>
      <c r="G3592" s="2" t="s">
        <v>25</v>
      </c>
      <c r="H3592" s="3">
        <v>42018</v>
      </c>
      <c r="I3592" s="2">
        <f t="shared" si="56"/>
        <v>1.099</v>
      </c>
    </row>
    <row r="3593" spans="1:9">
      <c r="A3593" s="2" t="s">
        <v>511</v>
      </c>
      <c r="B3593" s="2">
        <v>10337035830</v>
      </c>
      <c r="C3593" s="2">
        <v>10.65058</v>
      </c>
      <c r="D3593" s="2">
        <v>11.65174</v>
      </c>
      <c r="E3593" s="2" t="s">
        <v>24</v>
      </c>
      <c r="F3593" s="2">
        <v>9.4E-2</v>
      </c>
      <c r="G3593" s="2" t="s">
        <v>25</v>
      </c>
      <c r="H3593" s="3">
        <v>42018</v>
      </c>
      <c r="I3593" s="2">
        <f t="shared" si="56"/>
        <v>1.0940000000000001</v>
      </c>
    </row>
    <row r="3594" spans="1:9">
      <c r="A3594" s="2" t="s">
        <v>511</v>
      </c>
      <c r="B3594" s="2">
        <v>10337035860</v>
      </c>
      <c r="C3594" s="2">
        <v>5.3818400000000004</v>
      </c>
      <c r="D3594" s="2">
        <v>5.8877300000000004</v>
      </c>
      <c r="E3594" s="2" t="s">
        <v>24</v>
      </c>
      <c r="F3594" s="2">
        <v>9.4E-2</v>
      </c>
      <c r="G3594" s="2" t="s">
        <v>25</v>
      </c>
      <c r="H3594" s="3">
        <v>42018</v>
      </c>
      <c r="I3594" s="2">
        <f t="shared" si="56"/>
        <v>1.0940000000000001</v>
      </c>
    </row>
    <row r="3595" spans="1:9">
      <c r="A3595" s="2" t="s">
        <v>511</v>
      </c>
      <c r="B3595" s="2">
        <v>10337035890</v>
      </c>
      <c r="C3595" s="2">
        <v>5.4066200000000002</v>
      </c>
      <c r="D3595" s="2">
        <v>5.9149000000000003</v>
      </c>
      <c r="E3595" s="2" t="s">
        <v>24</v>
      </c>
      <c r="F3595" s="2">
        <v>9.4E-2</v>
      </c>
      <c r="G3595" s="2" t="s">
        <v>25</v>
      </c>
      <c r="H3595" s="3">
        <v>42018</v>
      </c>
      <c r="I3595" s="2">
        <f t="shared" si="56"/>
        <v>1.0940000000000001</v>
      </c>
    </row>
    <row r="3596" spans="1:9">
      <c r="A3596" s="2" t="s">
        <v>512</v>
      </c>
      <c r="B3596" s="2">
        <v>10337035930</v>
      </c>
      <c r="C3596" s="2">
        <v>10.725390000000001</v>
      </c>
      <c r="D3596" s="2">
        <v>11.73358</v>
      </c>
      <c r="E3596" s="2" t="s">
        <v>24</v>
      </c>
      <c r="F3596" s="2">
        <v>9.4E-2</v>
      </c>
      <c r="G3596" s="2" t="s">
        <v>25</v>
      </c>
      <c r="H3596" s="3">
        <v>42018</v>
      </c>
      <c r="I3596" s="2">
        <f t="shared" si="56"/>
        <v>1.0940000000000001</v>
      </c>
    </row>
    <row r="3597" spans="1:9">
      <c r="A3597" s="2" t="s">
        <v>512</v>
      </c>
      <c r="B3597" s="2">
        <v>10337035960</v>
      </c>
      <c r="C3597" s="2">
        <v>5.3304900000000002</v>
      </c>
      <c r="D3597" s="2">
        <v>5.8316100000000004</v>
      </c>
      <c r="E3597" s="2" t="s">
        <v>24</v>
      </c>
      <c r="F3597" s="2">
        <v>9.4E-2</v>
      </c>
      <c r="G3597" s="2" t="s">
        <v>25</v>
      </c>
      <c r="H3597" s="3">
        <v>42018</v>
      </c>
      <c r="I3597" s="2">
        <f t="shared" si="56"/>
        <v>1.0940000000000001</v>
      </c>
    </row>
    <row r="3598" spans="1:9">
      <c r="A3598" s="2" t="s">
        <v>1065</v>
      </c>
      <c r="B3598" s="2">
        <v>59011041010</v>
      </c>
      <c r="C3598" s="2">
        <v>2.2159499999999999</v>
      </c>
      <c r="D3598" s="2">
        <v>2.61483</v>
      </c>
      <c r="E3598" s="2" t="s">
        <v>24</v>
      </c>
      <c r="F3598" s="2">
        <v>0.18</v>
      </c>
      <c r="G3598" s="2" t="s">
        <v>25</v>
      </c>
      <c r="H3598" s="3">
        <v>42018</v>
      </c>
      <c r="I3598" s="2">
        <f t="shared" si="56"/>
        <v>1.18</v>
      </c>
    </row>
    <row r="3599" spans="1:9">
      <c r="A3599" s="2" t="s">
        <v>1066</v>
      </c>
      <c r="B3599" s="2">
        <v>59011041510</v>
      </c>
      <c r="C3599" s="2">
        <v>3.3180900000000002</v>
      </c>
      <c r="D3599" s="2">
        <v>3.8489800000000001</v>
      </c>
      <c r="E3599" s="2" t="s">
        <v>24</v>
      </c>
      <c r="F3599" s="2">
        <v>0.16</v>
      </c>
      <c r="G3599" s="2" t="s">
        <v>25</v>
      </c>
      <c r="H3599" s="3">
        <v>42018</v>
      </c>
      <c r="I3599" s="2">
        <f t="shared" si="56"/>
        <v>1.1599999999999999</v>
      </c>
    </row>
    <row r="3600" spans="1:9">
      <c r="A3600" s="2" t="s">
        <v>1067</v>
      </c>
      <c r="B3600" s="2">
        <v>59011042010</v>
      </c>
      <c r="C3600" s="2">
        <v>4.2408700000000001</v>
      </c>
      <c r="D3600" s="2">
        <v>4.8770499999999997</v>
      </c>
      <c r="E3600" s="2" t="s">
        <v>24</v>
      </c>
      <c r="F3600" s="2">
        <v>0.15</v>
      </c>
      <c r="G3600" s="2" t="s">
        <v>25</v>
      </c>
      <c r="H3600" s="3">
        <v>42018</v>
      </c>
      <c r="I3600" s="2">
        <f t="shared" si="56"/>
        <v>1.1499999999999999</v>
      </c>
    </row>
    <row r="3601" spans="1:9">
      <c r="A3601" s="2" t="s">
        <v>1068</v>
      </c>
      <c r="B3601" s="2">
        <v>59011043010</v>
      </c>
      <c r="C3601" s="2">
        <v>5.9901999999999997</v>
      </c>
      <c r="D3601" s="2">
        <v>6.7689199999999996</v>
      </c>
      <c r="E3601" s="2" t="s">
        <v>24</v>
      </c>
      <c r="F3601" s="2">
        <v>0.13</v>
      </c>
      <c r="G3601" s="2" t="s">
        <v>25</v>
      </c>
      <c r="H3601" s="3">
        <v>42018</v>
      </c>
      <c r="I3601" s="2">
        <f t="shared" si="56"/>
        <v>1.1299999999999999</v>
      </c>
    </row>
    <row r="3602" spans="1:9">
      <c r="A3602" s="2" t="s">
        <v>1069</v>
      </c>
      <c r="B3602" s="2">
        <v>59011044010</v>
      </c>
      <c r="C3602" s="2">
        <v>7.5234500000000004</v>
      </c>
      <c r="D3602" s="2">
        <v>8.3510299999999997</v>
      </c>
      <c r="E3602" s="2" t="s">
        <v>24</v>
      </c>
      <c r="F3602" s="2">
        <v>0.11</v>
      </c>
      <c r="G3602" s="2" t="s">
        <v>25</v>
      </c>
      <c r="H3602" s="3">
        <v>42018</v>
      </c>
      <c r="I3602" s="2">
        <f t="shared" si="56"/>
        <v>1.1100000000000001</v>
      </c>
    </row>
    <row r="3603" spans="1:9">
      <c r="A3603" s="2" t="s">
        <v>1070</v>
      </c>
      <c r="B3603" s="2">
        <v>59011046010</v>
      </c>
      <c r="C3603" s="2">
        <v>10.926410000000001</v>
      </c>
      <c r="D3603" s="2">
        <v>11.800520000000001</v>
      </c>
      <c r="E3603" s="2" t="s">
        <v>24</v>
      </c>
      <c r="F3603" s="2">
        <v>0.08</v>
      </c>
      <c r="G3603" s="2" t="s">
        <v>25</v>
      </c>
      <c r="H3603" s="3">
        <v>42018</v>
      </c>
      <c r="I3603" s="2">
        <f t="shared" si="56"/>
        <v>1.08</v>
      </c>
    </row>
    <row r="3604" spans="1:9">
      <c r="A3604" s="2" t="s">
        <v>1071</v>
      </c>
      <c r="B3604" s="2">
        <v>59011048010</v>
      </c>
      <c r="C3604" s="2">
        <v>14.17773</v>
      </c>
      <c r="D3604" s="2">
        <v>14.603059999999999</v>
      </c>
      <c r="E3604" s="2" t="s">
        <v>24</v>
      </c>
      <c r="F3604" s="2">
        <v>0.03</v>
      </c>
      <c r="G3604" s="2" t="s">
        <v>25</v>
      </c>
      <c r="H3604" s="3">
        <v>42018</v>
      </c>
      <c r="I3604" s="2">
        <f t="shared" si="56"/>
        <v>1.03</v>
      </c>
    </row>
    <row r="3605" spans="1:9">
      <c r="A3605" s="2" t="s">
        <v>864</v>
      </c>
      <c r="B3605" s="2">
        <v>50458034260</v>
      </c>
      <c r="C3605" s="2">
        <v>2.0346799999999998</v>
      </c>
      <c r="D3605" s="2">
        <v>2.23611</v>
      </c>
      <c r="E3605" s="2" t="s">
        <v>24</v>
      </c>
      <c r="F3605" s="2">
        <v>9.9000000000000005E-2</v>
      </c>
      <c r="G3605" s="2" t="s">
        <v>25</v>
      </c>
      <c r="H3605" s="3">
        <v>42018</v>
      </c>
      <c r="I3605" s="2">
        <f t="shared" si="56"/>
        <v>1.099</v>
      </c>
    </row>
    <row r="3606" spans="1:9">
      <c r="A3606" s="2" t="s">
        <v>865</v>
      </c>
      <c r="B3606" s="2">
        <v>50458034360</v>
      </c>
      <c r="C3606" s="2">
        <v>3.2624200000000001</v>
      </c>
      <c r="D3606" s="2">
        <v>3.5854300000000001</v>
      </c>
      <c r="E3606" s="2" t="s">
        <v>24</v>
      </c>
      <c r="F3606" s="2">
        <v>9.9000000000000005E-2</v>
      </c>
      <c r="G3606" s="2" t="s">
        <v>25</v>
      </c>
      <c r="H3606" s="3">
        <v>42018</v>
      </c>
      <c r="I3606" s="2">
        <f t="shared" si="56"/>
        <v>1.099</v>
      </c>
    </row>
    <row r="3607" spans="1:9">
      <c r="A3607" s="2" t="s">
        <v>866</v>
      </c>
      <c r="B3607" s="2">
        <v>50458034660</v>
      </c>
      <c r="C3607" s="2">
        <v>4.09924</v>
      </c>
      <c r="D3607" s="2">
        <v>4.5051100000000002</v>
      </c>
      <c r="E3607" s="2" t="s">
        <v>24</v>
      </c>
      <c r="F3607" s="2">
        <v>9.9000000000000005E-2</v>
      </c>
      <c r="G3607" s="2" t="s">
        <v>25</v>
      </c>
      <c r="H3607" s="3">
        <v>42018</v>
      </c>
      <c r="I3607" s="2">
        <f t="shared" si="56"/>
        <v>1.099</v>
      </c>
    </row>
    <row r="3608" spans="1:9">
      <c r="A3608" s="2" t="s">
        <v>867</v>
      </c>
      <c r="B3608" s="2">
        <v>50458034160</v>
      </c>
      <c r="C3608" s="2">
        <v>0.80578000000000005</v>
      </c>
      <c r="D3608" s="2">
        <v>0.88553000000000004</v>
      </c>
      <c r="E3608" s="2" t="s">
        <v>24</v>
      </c>
      <c r="F3608" s="2">
        <v>9.9000000000000005E-2</v>
      </c>
      <c r="G3608" s="2" t="s">
        <v>25</v>
      </c>
      <c r="H3608" s="3">
        <v>42018</v>
      </c>
      <c r="I3608" s="2">
        <f t="shared" si="56"/>
        <v>1.099</v>
      </c>
    </row>
    <row r="3609" spans="1:9">
      <c r="A3609" s="2" t="s">
        <v>1137</v>
      </c>
      <c r="B3609" s="2">
        <v>63481062970</v>
      </c>
      <c r="C3609" s="2">
        <v>9.5551499999999994</v>
      </c>
      <c r="D3609" s="2">
        <v>11.94394</v>
      </c>
      <c r="E3609" s="2" t="s">
        <v>24</v>
      </c>
      <c r="F3609" s="2">
        <v>0.25</v>
      </c>
      <c r="G3609" s="2" t="s">
        <v>25</v>
      </c>
      <c r="H3609" s="3">
        <v>42018</v>
      </c>
      <c r="I3609" s="2">
        <f t="shared" si="56"/>
        <v>1.25</v>
      </c>
    </row>
    <row r="3610" spans="1:9">
      <c r="A3610" s="2" t="s">
        <v>1138</v>
      </c>
      <c r="B3610" s="2">
        <v>63481062370</v>
      </c>
      <c r="C3610" s="2">
        <v>6.6970200000000002</v>
      </c>
      <c r="D3610" s="2">
        <v>8.3712800000000005</v>
      </c>
      <c r="E3610" s="2" t="s">
        <v>24</v>
      </c>
      <c r="F3610" s="2">
        <v>0.25</v>
      </c>
      <c r="G3610" s="2" t="s">
        <v>25</v>
      </c>
      <c r="H3610" s="3">
        <v>42018</v>
      </c>
      <c r="I3610" s="2">
        <f t="shared" si="56"/>
        <v>1.25</v>
      </c>
    </row>
    <row r="3611" spans="1:9">
      <c r="A3611" s="2" t="s">
        <v>1139</v>
      </c>
      <c r="B3611" s="2">
        <v>63481062870</v>
      </c>
      <c r="C3611" s="2">
        <v>7.3403700000000001</v>
      </c>
      <c r="D3611" s="2">
        <v>9.1754700000000007</v>
      </c>
      <c r="E3611" s="2" t="s">
        <v>24</v>
      </c>
      <c r="F3611" s="2">
        <v>0.25</v>
      </c>
      <c r="G3611" s="2" t="s">
        <v>25</v>
      </c>
      <c r="H3611" s="3">
        <v>42018</v>
      </c>
      <c r="I3611" s="2">
        <f t="shared" si="56"/>
        <v>1.25</v>
      </c>
    </row>
    <row r="3612" spans="1:9">
      <c r="A3612" s="2" t="s">
        <v>1708</v>
      </c>
      <c r="B3612" s="2">
        <v>68968204001</v>
      </c>
      <c r="C3612" s="2">
        <v>7.8281700000000001</v>
      </c>
      <c r="D3612" s="2">
        <v>8.7660400000000003</v>
      </c>
      <c r="E3612" s="2" t="s">
        <v>24</v>
      </c>
      <c r="F3612" s="2">
        <v>0.1198</v>
      </c>
      <c r="G3612" s="2" t="s">
        <v>25</v>
      </c>
      <c r="H3612" s="3">
        <v>42018</v>
      </c>
      <c r="I3612" s="2">
        <f t="shared" si="56"/>
        <v>1.1197999999999999</v>
      </c>
    </row>
    <row r="3613" spans="1:9">
      <c r="A3613" s="2" t="s">
        <v>1320</v>
      </c>
      <c r="B3613" s="2">
        <v>50222050247</v>
      </c>
      <c r="C3613" s="2">
        <v>218.98604</v>
      </c>
      <c r="D3613" s="2">
        <v>229.93535</v>
      </c>
      <c r="E3613" s="2" t="s">
        <v>24</v>
      </c>
      <c r="F3613" s="2">
        <v>0.05</v>
      </c>
      <c r="G3613" s="2" t="s">
        <v>25</v>
      </c>
      <c r="H3613" s="3">
        <v>42018</v>
      </c>
      <c r="I3613" s="2">
        <f t="shared" si="56"/>
        <v>1.05</v>
      </c>
    </row>
    <row r="3614" spans="1:9">
      <c r="A3614" s="2" t="s">
        <v>1321</v>
      </c>
      <c r="B3614" s="2">
        <v>50222050347</v>
      </c>
      <c r="C3614" s="2">
        <v>329.13</v>
      </c>
      <c r="D3614" s="2">
        <v>345.5865</v>
      </c>
      <c r="E3614" s="2" t="s">
        <v>24</v>
      </c>
      <c r="F3614" s="2">
        <v>0.05</v>
      </c>
      <c r="G3614" s="2" t="s">
        <v>25</v>
      </c>
      <c r="H3614" s="3">
        <v>42018</v>
      </c>
      <c r="I3614" s="2">
        <f t="shared" si="56"/>
        <v>1.05</v>
      </c>
    </row>
    <row r="3615" spans="1:9">
      <c r="A3615" s="2" t="s">
        <v>871</v>
      </c>
      <c r="B3615" s="2">
        <v>173081259</v>
      </c>
      <c r="C3615" s="2">
        <v>8.3906799999999997</v>
      </c>
      <c r="D3615" s="2">
        <v>9.1458399999999997</v>
      </c>
      <c r="E3615" s="2" t="s">
        <v>24</v>
      </c>
      <c r="F3615" s="2">
        <v>0.09</v>
      </c>
      <c r="G3615" s="2" t="s">
        <v>25</v>
      </c>
      <c r="H3615" s="3">
        <v>42018</v>
      </c>
      <c r="I3615" s="2">
        <f t="shared" si="56"/>
        <v>1.0900000000000001</v>
      </c>
    </row>
    <row r="3616" spans="1:9">
      <c r="A3616" s="2" t="s">
        <v>872</v>
      </c>
      <c r="B3616" s="2">
        <v>173081059</v>
      </c>
      <c r="C3616" s="2">
        <v>4.1099199999999998</v>
      </c>
      <c r="D3616" s="2">
        <v>4.4798600000000004</v>
      </c>
      <c r="E3616" s="2" t="s">
        <v>24</v>
      </c>
      <c r="F3616" s="2">
        <v>0.09</v>
      </c>
      <c r="G3616" s="2" t="s">
        <v>25</v>
      </c>
      <c r="H3616" s="3">
        <v>42018</v>
      </c>
      <c r="I3616" s="2">
        <f t="shared" si="56"/>
        <v>1.0900000000000001</v>
      </c>
    </row>
    <row r="3617" spans="1:9">
      <c r="A3617" s="2" t="s">
        <v>873</v>
      </c>
      <c r="B3617" s="2">
        <v>597013554</v>
      </c>
      <c r="C3617" s="2">
        <v>4.6998199999999999</v>
      </c>
      <c r="D3617" s="2">
        <v>5.0711000000000004</v>
      </c>
      <c r="E3617" s="2" t="s">
        <v>24</v>
      </c>
      <c r="F3617" s="2">
        <v>7.9000000000000001E-2</v>
      </c>
      <c r="G3617" s="2" t="s">
        <v>25</v>
      </c>
      <c r="H3617" s="3">
        <v>42018</v>
      </c>
      <c r="I3617" s="2">
        <f t="shared" si="56"/>
        <v>1.079</v>
      </c>
    </row>
    <row r="3618" spans="1:9">
      <c r="A3618" s="2" t="s">
        <v>874</v>
      </c>
      <c r="B3618" s="2">
        <v>597014954</v>
      </c>
      <c r="C3618" s="2">
        <v>4.6973399999999996</v>
      </c>
      <c r="D3618" s="2">
        <v>5.0684300000000002</v>
      </c>
      <c r="E3618" s="2" t="s">
        <v>24</v>
      </c>
      <c r="F3618" s="2">
        <v>7.9000000000000001E-2</v>
      </c>
      <c r="G3618" s="2" t="s">
        <v>25</v>
      </c>
      <c r="H3618" s="3">
        <v>42018</v>
      </c>
      <c r="I3618" s="2">
        <f t="shared" si="56"/>
        <v>1.079</v>
      </c>
    </row>
    <row r="3619" spans="1:9">
      <c r="A3619" s="2" t="s">
        <v>36</v>
      </c>
      <c r="B3619" s="2">
        <v>11980018005</v>
      </c>
      <c r="C3619" s="2">
        <v>17.325330000000001</v>
      </c>
      <c r="D3619" s="2">
        <v>18.711359999999999</v>
      </c>
      <c r="E3619" s="2" t="s">
        <v>24</v>
      </c>
      <c r="F3619" s="2">
        <v>0.08</v>
      </c>
      <c r="G3619" s="2" t="s">
        <v>25</v>
      </c>
      <c r="H3619" s="3">
        <v>42018</v>
      </c>
      <c r="I3619" s="2">
        <f t="shared" si="56"/>
        <v>1.08</v>
      </c>
    </row>
    <row r="3620" spans="1:9">
      <c r="A3620" s="2" t="s">
        <v>36</v>
      </c>
      <c r="B3620" s="2">
        <v>11980018010</v>
      </c>
      <c r="C3620" s="2">
        <v>17.146830000000001</v>
      </c>
      <c r="D3620" s="2">
        <v>18.51858</v>
      </c>
      <c r="E3620" s="2" t="s">
        <v>24</v>
      </c>
      <c r="F3620" s="2">
        <v>0.08</v>
      </c>
      <c r="G3620" s="2" t="s">
        <v>25</v>
      </c>
      <c r="H3620" s="3">
        <v>42018</v>
      </c>
      <c r="I3620" s="2">
        <f t="shared" si="56"/>
        <v>1.08</v>
      </c>
    </row>
    <row r="3621" spans="1:9">
      <c r="A3621" s="2" t="s">
        <v>37</v>
      </c>
      <c r="B3621" s="2">
        <v>11980017405</v>
      </c>
      <c r="C3621" s="2">
        <v>17.07</v>
      </c>
      <c r="D3621" s="2">
        <v>18.435600000000001</v>
      </c>
      <c r="E3621" s="2" t="s">
        <v>24</v>
      </c>
      <c r="F3621" s="2">
        <v>0.08</v>
      </c>
      <c r="G3621" s="2" t="s">
        <v>25</v>
      </c>
      <c r="H3621" s="3">
        <v>42018</v>
      </c>
      <c r="I3621" s="2">
        <f t="shared" si="56"/>
        <v>1.08</v>
      </c>
    </row>
    <row r="3622" spans="1:9">
      <c r="A3622" s="2" t="s">
        <v>37</v>
      </c>
      <c r="B3622" s="2">
        <v>11980017410</v>
      </c>
      <c r="C3622" s="2">
        <v>17.406199999999998</v>
      </c>
      <c r="D3622" s="2">
        <v>18.7987</v>
      </c>
      <c r="E3622" s="2" t="s">
        <v>24</v>
      </c>
      <c r="F3622" s="2">
        <v>0.08</v>
      </c>
      <c r="G3622" s="2" t="s">
        <v>25</v>
      </c>
      <c r="H3622" s="3">
        <v>42018</v>
      </c>
      <c r="I3622" s="2">
        <f t="shared" si="56"/>
        <v>1.08</v>
      </c>
    </row>
    <row r="3623" spans="1:9">
      <c r="A3623" s="2" t="s">
        <v>875</v>
      </c>
      <c r="B3623" s="2">
        <v>59676056101</v>
      </c>
      <c r="C3623" s="2">
        <v>18.829940000000001</v>
      </c>
      <c r="D3623" s="2">
        <v>20.317509999999999</v>
      </c>
      <c r="E3623" s="2" t="s">
        <v>24</v>
      </c>
      <c r="F3623" s="2">
        <v>7.9000000000000001E-2</v>
      </c>
      <c r="G3623" s="2" t="s">
        <v>25</v>
      </c>
      <c r="H3623" s="3">
        <v>42018</v>
      </c>
      <c r="I3623" s="2">
        <f t="shared" si="56"/>
        <v>1.079</v>
      </c>
    </row>
    <row r="3624" spans="1:9">
      <c r="A3624" s="2" t="s">
        <v>876</v>
      </c>
      <c r="B3624" s="2">
        <v>59676056201</v>
      </c>
      <c r="C3624" s="2">
        <v>18.74023</v>
      </c>
      <c r="D3624" s="2">
        <v>20.22071</v>
      </c>
      <c r="E3624" s="2" t="s">
        <v>24</v>
      </c>
      <c r="F3624" s="2">
        <v>7.9000000000000001E-2</v>
      </c>
      <c r="G3624" s="2" t="s">
        <v>25</v>
      </c>
      <c r="H3624" s="3">
        <v>42018</v>
      </c>
      <c r="I3624" s="2">
        <f t="shared" si="56"/>
        <v>1.079</v>
      </c>
    </row>
    <row r="3625" spans="1:9">
      <c r="A3625" s="2" t="s">
        <v>877</v>
      </c>
      <c r="B3625" s="2">
        <v>59676056630</v>
      </c>
      <c r="C3625" s="2">
        <v>37.429510000000001</v>
      </c>
      <c r="D3625" s="2">
        <v>40.38644</v>
      </c>
      <c r="E3625" s="2" t="s">
        <v>24</v>
      </c>
      <c r="F3625" s="2">
        <v>7.9000000000000001E-2</v>
      </c>
      <c r="G3625" s="2" t="s">
        <v>25</v>
      </c>
      <c r="H3625" s="3">
        <v>42018</v>
      </c>
      <c r="I3625" s="2">
        <f t="shared" si="56"/>
        <v>1.079</v>
      </c>
    </row>
    <row r="3626" spans="1:9">
      <c r="A3626" s="2" t="s">
        <v>524</v>
      </c>
      <c r="B3626" s="2">
        <v>186061001</v>
      </c>
      <c r="C3626" s="2">
        <v>6.0061400000000003</v>
      </c>
      <c r="D3626" s="2">
        <v>6.4265699999999999</v>
      </c>
      <c r="E3626" s="2" t="s">
        <v>24</v>
      </c>
      <c r="F3626" s="2">
        <v>7.0000000000000007E-2</v>
      </c>
      <c r="G3626" s="2" t="s">
        <v>25</v>
      </c>
      <c r="H3626" s="3">
        <v>42018</v>
      </c>
      <c r="I3626" s="2">
        <f t="shared" si="56"/>
        <v>1.07</v>
      </c>
    </row>
    <row r="3627" spans="1:9">
      <c r="A3627" s="2" t="s">
        <v>525</v>
      </c>
      <c r="B3627" s="2">
        <v>186074231</v>
      </c>
      <c r="C3627" s="2">
        <v>6.6434100000000003</v>
      </c>
      <c r="D3627" s="2">
        <v>7.1084500000000004</v>
      </c>
      <c r="E3627" s="2" t="s">
        <v>24</v>
      </c>
      <c r="F3627" s="2">
        <v>7.0000000000000007E-2</v>
      </c>
      <c r="G3627" s="2" t="s">
        <v>25</v>
      </c>
      <c r="H3627" s="3">
        <v>42018</v>
      </c>
      <c r="I3627" s="2">
        <f t="shared" si="56"/>
        <v>1.07</v>
      </c>
    </row>
    <row r="3628" spans="1:9">
      <c r="A3628" s="2" t="s">
        <v>526</v>
      </c>
      <c r="B3628" s="2">
        <v>186074331</v>
      </c>
      <c r="C3628" s="2">
        <v>9.9068400000000008</v>
      </c>
      <c r="D3628" s="2">
        <v>10.6004</v>
      </c>
      <c r="E3628" s="2" t="s">
        <v>24</v>
      </c>
      <c r="F3628" s="2">
        <v>7.0000000000000007E-2</v>
      </c>
      <c r="G3628" s="2" t="s">
        <v>25</v>
      </c>
      <c r="H3628" s="3">
        <v>42018</v>
      </c>
      <c r="I3628" s="2">
        <f t="shared" si="56"/>
        <v>1.07</v>
      </c>
    </row>
    <row r="3629" spans="1:9">
      <c r="A3629" s="2" t="s">
        <v>91</v>
      </c>
      <c r="B3629" s="2">
        <v>24208060201</v>
      </c>
      <c r="C3629" s="2">
        <v>116.17377</v>
      </c>
      <c r="D3629" s="2">
        <v>127.79115</v>
      </c>
      <c r="E3629" s="2" t="s">
        <v>24</v>
      </c>
      <c r="F3629" s="2">
        <v>0.1</v>
      </c>
      <c r="G3629" s="2" t="s">
        <v>25</v>
      </c>
      <c r="H3629" s="3">
        <v>42018</v>
      </c>
      <c r="I3629" s="2">
        <f t="shared" si="56"/>
        <v>1.1000000000000001</v>
      </c>
    </row>
    <row r="3630" spans="1:9">
      <c r="A3630" s="2" t="s">
        <v>91</v>
      </c>
      <c r="B3630" s="2">
        <v>24208060203</v>
      </c>
      <c r="C3630" s="2">
        <v>62.497799999999998</v>
      </c>
      <c r="D3630" s="2">
        <v>68.747579999999999</v>
      </c>
      <c r="E3630" s="2" t="s">
        <v>24</v>
      </c>
      <c r="F3630" s="2">
        <v>0.1</v>
      </c>
      <c r="G3630" s="2" t="s">
        <v>25</v>
      </c>
      <c r="H3630" s="3">
        <v>42018</v>
      </c>
      <c r="I3630" s="2">
        <f t="shared" si="56"/>
        <v>1.1000000000000001</v>
      </c>
    </row>
    <row r="3631" spans="1:9">
      <c r="A3631" s="2" t="s">
        <v>538</v>
      </c>
      <c r="B3631" s="2">
        <v>85113201</v>
      </c>
      <c r="C3631" s="2">
        <v>8.3116800000000008</v>
      </c>
      <c r="D3631" s="2">
        <v>9.3841400000000004</v>
      </c>
      <c r="E3631" s="2" t="s">
        <v>24</v>
      </c>
      <c r="F3631" s="2">
        <v>0.129</v>
      </c>
      <c r="G3631" s="2" t="s">
        <v>25</v>
      </c>
      <c r="H3631" s="3">
        <v>42018</v>
      </c>
      <c r="I3631" s="2">
        <f t="shared" si="56"/>
        <v>1.129</v>
      </c>
    </row>
    <row r="3632" spans="1:9">
      <c r="A3632" s="2" t="s">
        <v>539</v>
      </c>
      <c r="B3632" s="2">
        <v>186091612</v>
      </c>
      <c r="C3632" s="2">
        <v>164.47342</v>
      </c>
      <c r="D3632" s="2">
        <v>177.62800999999999</v>
      </c>
      <c r="E3632" s="2" t="s">
        <v>24</v>
      </c>
      <c r="F3632" s="2">
        <v>0.08</v>
      </c>
      <c r="G3632" s="2" t="s">
        <v>25</v>
      </c>
      <c r="H3632" s="3">
        <v>42018</v>
      </c>
      <c r="I3632" s="2">
        <f t="shared" si="56"/>
        <v>1.08</v>
      </c>
    </row>
    <row r="3633" spans="1:9">
      <c r="A3633" s="2" t="s">
        <v>540</v>
      </c>
      <c r="B3633" s="2">
        <v>186091706</v>
      </c>
      <c r="C3633" s="2">
        <v>122.7118</v>
      </c>
      <c r="D3633" s="2">
        <v>132.53242</v>
      </c>
      <c r="E3633" s="2" t="s">
        <v>24</v>
      </c>
      <c r="F3633" s="2">
        <v>0.08</v>
      </c>
      <c r="G3633" s="2" t="s">
        <v>25</v>
      </c>
      <c r="H3633" s="3">
        <v>42018</v>
      </c>
      <c r="I3633" s="2">
        <f t="shared" si="56"/>
        <v>1.08</v>
      </c>
    </row>
    <row r="3634" spans="1:9">
      <c r="A3634" s="2" t="s">
        <v>878</v>
      </c>
      <c r="B3634" s="2">
        <v>50242010040</v>
      </c>
      <c r="C3634" s="2">
        <v>33.413449999999997</v>
      </c>
      <c r="D3634" s="2">
        <v>36.420659999999998</v>
      </c>
      <c r="E3634" s="2" t="s">
        <v>24</v>
      </c>
      <c r="F3634" s="2">
        <v>0.09</v>
      </c>
      <c r="G3634" s="2" t="s">
        <v>25</v>
      </c>
      <c r="H3634" s="3">
        <v>42018</v>
      </c>
      <c r="I3634" s="2">
        <f t="shared" si="56"/>
        <v>1.0900000000000001</v>
      </c>
    </row>
    <row r="3635" spans="1:9">
      <c r="A3635" s="2" t="s">
        <v>547</v>
      </c>
      <c r="B3635" s="2">
        <v>61958100201</v>
      </c>
      <c r="C3635" s="2">
        <v>6.8689099999999996</v>
      </c>
      <c r="D3635" s="2">
        <v>7.3428699999999996</v>
      </c>
      <c r="E3635" s="2" t="s">
        <v>24</v>
      </c>
      <c r="F3635" s="2">
        <v>6.9000000000000006E-2</v>
      </c>
      <c r="G3635" s="2" t="s">
        <v>25</v>
      </c>
      <c r="H3635" s="3">
        <v>42018</v>
      </c>
      <c r="I3635" s="2">
        <f t="shared" si="56"/>
        <v>1.069</v>
      </c>
    </row>
    <row r="3636" spans="1:9">
      <c r="A3636" s="2" t="s">
        <v>548</v>
      </c>
      <c r="B3636" s="2">
        <v>61958100101</v>
      </c>
      <c r="C3636" s="2">
        <v>4.17056</v>
      </c>
      <c r="D3636" s="2">
        <v>4.4583300000000001</v>
      </c>
      <c r="E3636" s="2" t="s">
        <v>24</v>
      </c>
      <c r="F3636" s="2">
        <v>6.9000000000000006E-2</v>
      </c>
      <c r="G3636" s="2" t="s">
        <v>25</v>
      </c>
      <c r="H3636" s="3">
        <v>42018</v>
      </c>
      <c r="I3636" s="2">
        <f t="shared" si="56"/>
        <v>1.069</v>
      </c>
    </row>
    <row r="3637" spans="1:9">
      <c r="A3637" s="2" t="s">
        <v>1254</v>
      </c>
      <c r="B3637" s="2">
        <v>52544015130</v>
      </c>
      <c r="C3637" s="2">
        <v>4.9033199999999999</v>
      </c>
      <c r="D3637" s="2">
        <v>5.6389699999999996</v>
      </c>
      <c r="E3637" s="2" t="s">
        <v>24</v>
      </c>
      <c r="F3637" s="2">
        <v>0.15</v>
      </c>
      <c r="G3637" s="2" t="s">
        <v>25</v>
      </c>
      <c r="H3637" s="3">
        <v>42018</v>
      </c>
      <c r="I3637" s="2">
        <f t="shared" si="56"/>
        <v>1.1499999999999999</v>
      </c>
    </row>
    <row r="3638" spans="1:9">
      <c r="A3638" s="2" t="s">
        <v>1255</v>
      </c>
      <c r="B3638" s="2">
        <v>52544015219</v>
      </c>
      <c r="C3638" s="2">
        <v>4.8647400000000003</v>
      </c>
      <c r="D3638" s="2">
        <v>5.5945900000000002</v>
      </c>
      <c r="E3638" s="2" t="s">
        <v>24</v>
      </c>
      <c r="F3638" s="2">
        <v>0.15</v>
      </c>
      <c r="G3638" s="2" t="s">
        <v>25</v>
      </c>
      <c r="H3638" s="3">
        <v>42018</v>
      </c>
      <c r="I3638" s="2">
        <f t="shared" si="56"/>
        <v>1.1499999999999999</v>
      </c>
    </row>
    <row r="3639" spans="1:9">
      <c r="A3639" s="2" t="s">
        <v>1541</v>
      </c>
      <c r="B3639" s="2">
        <v>75987002201</v>
      </c>
      <c r="C3639" s="2">
        <v>37.428750000000001</v>
      </c>
      <c r="D3639" s="2">
        <v>47.927140000000001</v>
      </c>
      <c r="E3639" s="2" t="s">
        <v>24</v>
      </c>
      <c r="F3639" s="2">
        <v>0.28050000000000003</v>
      </c>
      <c r="G3639" s="2" t="s">
        <v>25</v>
      </c>
      <c r="H3639" s="3">
        <v>42018</v>
      </c>
      <c r="I3639" s="2">
        <f t="shared" si="56"/>
        <v>1.2805</v>
      </c>
    </row>
    <row r="3640" spans="1:9">
      <c r="A3640" s="2" t="s">
        <v>879</v>
      </c>
      <c r="B3640" s="2">
        <v>7489220</v>
      </c>
      <c r="C3640" s="2">
        <v>3.6302300000000001</v>
      </c>
      <c r="D3640" s="2">
        <v>4.1747300000000003</v>
      </c>
      <c r="E3640" s="2" t="s">
        <v>24</v>
      </c>
      <c r="F3640" s="2">
        <v>0.15</v>
      </c>
      <c r="G3640" s="2" t="s">
        <v>25</v>
      </c>
      <c r="H3640" s="3">
        <v>42018</v>
      </c>
      <c r="I3640" s="2">
        <f t="shared" si="56"/>
        <v>1.1499999999999999</v>
      </c>
    </row>
    <row r="3641" spans="1:9">
      <c r="A3641" s="2" t="s">
        <v>880</v>
      </c>
      <c r="B3641" s="2">
        <v>7488513</v>
      </c>
      <c r="C3641" s="2">
        <v>2.8698600000000001</v>
      </c>
      <c r="D3641" s="2">
        <v>3.3004899999999999</v>
      </c>
      <c r="E3641" s="2" t="s">
        <v>24</v>
      </c>
      <c r="F3641" s="2">
        <v>0.15010000000000001</v>
      </c>
      <c r="G3641" s="2" t="s">
        <v>25</v>
      </c>
      <c r="H3641" s="3">
        <v>42018</v>
      </c>
      <c r="I3641" s="2">
        <f t="shared" si="56"/>
        <v>1.1501000000000001</v>
      </c>
    </row>
    <row r="3642" spans="1:9">
      <c r="A3642" s="2" t="s">
        <v>881</v>
      </c>
      <c r="B3642" s="2">
        <v>7488713</v>
      </c>
      <c r="C3642" s="2">
        <v>5.6981099999999998</v>
      </c>
      <c r="D3642" s="2">
        <v>6.5527300000000004</v>
      </c>
      <c r="E3642" s="2" t="s">
        <v>24</v>
      </c>
      <c r="F3642" s="2">
        <v>0.15</v>
      </c>
      <c r="G3642" s="2" t="s">
        <v>25</v>
      </c>
      <c r="H3642" s="3">
        <v>42018</v>
      </c>
      <c r="I3642" s="2">
        <f t="shared" si="56"/>
        <v>1.1499999999999999</v>
      </c>
    </row>
    <row r="3643" spans="1:9">
      <c r="A3643" s="2" t="s">
        <v>882</v>
      </c>
      <c r="B3643" s="2">
        <v>7488313</v>
      </c>
      <c r="C3643" s="2">
        <v>8.6758699999999997</v>
      </c>
      <c r="D3643" s="2">
        <v>9.9773399999999999</v>
      </c>
      <c r="E3643" s="2" t="s">
        <v>24</v>
      </c>
      <c r="F3643" s="2">
        <v>0.15</v>
      </c>
      <c r="G3643" s="2" t="s">
        <v>25</v>
      </c>
      <c r="H3643" s="3">
        <v>42018</v>
      </c>
      <c r="I3643" s="2">
        <f t="shared" si="56"/>
        <v>1.1499999999999999</v>
      </c>
    </row>
    <row r="3644" spans="1:9">
      <c r="A3644" s="2" t="s">
        <v>1491</v>
      </c>
      <c r="B3644" s="2">
        <v>7488813</v>
      </c>
      <c r="C3644" s="2">
        <v>8.5836600000000001</v>
      </c>
      <c r="D3644" s="2">
        <v>9.8712800000000005</v>
      </c>
      <c r="E3644" s="2" t="s">
        <v>24</v>
      </c>
      <c r="F3644" s="2">
        <v>0.15</v>
      </c>
      <c r="G3644" s="2" t="s">
        <v>25</v>
      </c>
      <c r="H3644" s="3">
        <v>42018</v>
      </c>
      <c r="I3644" s="2">
        <f t="shared" si="56"/>
        <v>1.1499999999999999</v>
      </c>
    </row>
    <row r="3645" spans="1:9">
      <c r="A3645" s="2" t="s">
        <v>556</v>
      </c>
      <c r="B3645" s="2">
        <v>23916330</v>
      </c>
      <c r="C3645" s="2">
        <v>5.2957999999999998</v>
      </c>
      <c r="D3645" s="2">
        <v>5.71936</v>
      </c>
      <c r="E3645" s="2" t="s">
        <v>24</v>
      </c>
      <c r="F3645" s="2">
        <v>0.08</v>
      </c>
      <c r="G3645" s="2" t="s">
        <v>25</v>
      </c>
      <c r="H3645" s="3">
        <v>42018</v>
      </c>
      <c r="I3645" s="2">
        <f t="shared" si="56"/>
        <v>1.08</v>
      </c>
    </row>
    <row r="3646" spans="1:9">
      <c r="A3646" s="2" t="s">
        <v>556</v>
      </c>
      <c r="B3646" s="2">
        <v>23916360</v>
      </c>
      <c r="C3646" s="2">
        <v>5.2848899999999999</v>
      </c>
      <c r="D3646" s="2">
        <v>5.7075800000000001</v>
      </c>
      <c r="E3646" s="2" t="s">
        <v>24</v>
      </c>
      <c r="F3646" s="2">
        <v>0.08</v>
      </c>
      <c r="G3646" s="2" t="s">
        <v>25</v>
      </c>
      <c r="H3646" s="3">
        <v>42018</v>
      </c>
      <c r="I3646" s="2">
        <f t="shared" si="56"/>
        <v>1.08</v>
      </c>
    </row>
    <row r="3647" spans="1:9">
      <c r="A3647" s="2" t="s">
        <v>558</v>
      </c>
      <c r="B3647" s="2">
        <v>3362412</v>
      </c>
      <c r="C3647" s="2">
        <v>18.91732</v>
      </c>
      <c r="D3647" s="2">
        <v>20.41178</v>
      </c>
      <c r="E3647" s="2" t="s">
        <v>24</v>
      </c>
      <c r="F3647" s="2">
        <v>7.9000000000000001E-2</v>
      </c>
      <c r="G3647" s="2" t="s">
        <v>25</v>
      </c>
      <c r="H3647" s="3">
        <v>42018</v>
      </c>
      <c r="I3647" s="2">
        <f t="shared" si="56"/>
        <v>1.079</v>
      </c>
    </row>
    <row r="3648" spans="1:9">
      <c r="A3648" s="2" t="s">
        <v>559</v>
      </c>
      <c r="B3648" s="2">
        <v>3363112</v>
      </c>
      <c r="C3648" s="2">
        <v>19.04644</v>
      </c>
      <c r="D3648" s="2">
        <v>20.551110000000001</v>
      </c>
      <c r="E3648" s="2" t="s">
        <v>24</v>
      </c>
      <c r="F3648" s="2">
        <v>7.9000000000000001E-2</v>
      </c>
      <c r="G3648" s="2" t="s">
        <v>25</v>
      </c>
      <c r="H3648" s="3">
        <v>42018</v>
      </c>
      <c r="I3648" s="2">
        <f t="shared" si="56"/>
        <v>1.079</v>
      </c>
    </row>
    <row r="3649" spans="1:9">
      <c r="A3649" s="2" t="s">
        <v>560</v>
      </c>
      <c r="B3649" s="2">
        <v>3362212</v>
      </c>
      <c r="C3649" s="2">
        <v>37.984650000000002</v>
      </c>
      <c r="D3649" s="2">
        <v>40.985430000000001</v>
      </c>
      <c r="E3649" s="2" t="s">
        <v>24</v>
      </c>
      <c r="F3649" s="2">
        <v>7.9000000000000001E-2</v>
      </c>
      <c r="G3649" s="2" t="s">
        <v>25</v>
      </c>
      <c r="H3649" s="3">
        <v>42018</v>
      </c>
      <c r="I3649" s="2">
        <f t="shared" si="56"/>
        <v>1.079</v>
      </c>
    </row>
    <row r="3650" spans="1:9">
      <c r="A3650" s="2" t="s">
        <v>887</v>
      </c>
      <c r="B3650" s="2">
        <v>50458030101</v>
      </c>
      <c r="C3650" s="2">
        <v>6.1875999999999998</v>
      </c>
      <c r="D3650" s="2">
        <v>6.80023</v>
      </c>
      <c r="E3650" s="2" t="s">
        <v>24</v>
      </c>
      <c r="F3650" s="2">
        <v>9.9000000000000005E-2</v>
      </c>
      <c r="G3650" s="2" t="s">
        <v>25</v>
      </c>
      <c r="H3650" s="3">
        <v>42018</v>
      </c>
      <c r="I3650" s="2">
        <f t="shared" si="56"/>
        <v>1.099</v>
      </c>
    </row>
    <row r="3651" spans="1:9">
      <c r="A3651" s="2" t="s">
        <v>888</v>
      </c>
      <c r="B3651" s="2">
        <v>50458030201</v>
      </c>
      <c r="C3651" s="2">
        <v>6.8240299999999996</v>
      </c>
      <c r="D3651" s="2">
        <v>7.4995399999999997</v>
      </c>
      <c r="E3651" s="2" t="s">
        <v>24</v>
      </c>
      <c r="F3651" s="2">
        <v>9.9000000000000005E-2</v>
      </c>
      <c r="G3651" s="2" t="s">
        <v>25</v>
      </c>
      <c r="H3651" s="3">
        <v>42018</v>
      </c>
      <c r="I3651" s="2">
        <f t="shared" ref="I3651:I3714" si="57">1+F3651</f>
        <v>1.099</v>
      </c>
    </row>
    <row r="3652" spans="1:9">
      <c r="A3652" s="2" t="s">
        <v>889</v>
      </c>
      <c r="B3652" s="2">
        <v>50458030001</v>
      </c>
      <c r="C3652" s="2">
        <v>7.1642599999999996</v>
      </c>
      <c r="D3652" s="2">
        <v>7.8735200000000001</v>
      </c>
      <c r="E3652" s="2" t="s">
        <v>24</v>
      </c>
      <c r="F3652" s="2">
        <v>9.9000000000000005E-2</v>
      </c>
      <c r="G3652" s="2" t="s">
        <v>25</v>
      </c>
      <c r="H3652" s="3">
        <v>42018</v>
      </c>
      <c r="I3652" s="2">
        <f t="shared" si="57"/>
        <v>1.099</v>
      </c>
    </row>
    <row r="3653" spans="1:9">
      <c r="A3653" s="2" t="s">
        <v>890</v>
      </c>
      <c r="B3653" s="2">
        <v>50458030503</v>
      </c>
      <c r="C3653" s="2">
        <v>8.0667600000000004</v>
      </c>
      <c r="D3653" s="2">
        <v>8.8652099999999994</v>
      </c>
      <c r="E3653" s="2" t="s">
        <v>24</v>
      </c>
      <c r="F3653" s="2">
        <v>9.9000000000000005E-2</v>
      </c>
      <c r="G3653" s="2" t="s">
        <v>25</v>
      </c>
      <c r="H3653" s="3">
        <v>42018</v>
      </c>
      <c r="I3653" s="2">
        <f t="shared" si="57"/>
        <v>1.099</v>
      </c>
    </row>
    <row r="3654" spans="1:9">
      <c r="A3654" s="2" t="s">
        <v>891</v>
      </c>
      <c r="B3654" s="2">
        <v>50458032001</v>
      </c>
      <c r="C3654" s="2">
        <v>12.044600000000001</v>
      </c>
      <c r="D3654" s="2">
        <v>13.237019999999999</v>
      </c>
      <c r="E3654" s="2" t="s">
        <v>24</v>
      </c>
      <c r="F3654" s="2">
        <v>9.9000000000000005E-2</v>
      </c>
      <c r="G3654" s="2" t="s">
        <v>25</v>
      </c>
      <c r="H3654" s="3">
        <v>42018</v>
      </c>
      <c r="I3654" s="2">
        <f t="shared" si="57"/>
        <v>1.099</v>
      </c>
    </row>
    <row r="3655" spans="1:9">
      <c r="A3655" s="2" t="s">
        <v>892</v>
      </c>
      <c r="B3655" s="2">
        <v>50458033001</v>
      </c>
      <c r="C3655" s="2">
        <v>14.354839999999999</v>
      </c>
      <c r="D3655" s="2">
        <v>15.775969999999999</v>
      </c>
      <c r="E3655" s="2" t="s">
        <v>24</v>
      </c>
      <c r="F3655" s="2">
        <v>9.9000000000000005E-2</v>
      </c>
      <c r="G3655" s="2" t="s">
        <v>25</v>
      </c>
      <c r="H3655" s="3">
        <v>42018</v>
      </c>
      <c r="I3655" s="2">
        <f t="shared" si="57"/>
        <v>1.099</v>
      </c>
    </row>
    <row r="3656" spans="1:9">
      <c r="A3656" s="2" t="s">
        <v>893</v>
      </c>
      <c r="B3656" s="2">
        <v>50458035001</v>
      </c>
      <c r="C3656" s="2">
        <v>19.520689999999998</v>
      </c>
      <c r="D3656" s="2">
        <v>21.453240000000001</v>
      </c>
      <c r="E3656" s="2" t="s">
        <v>24</v>
      </c>
      <c r="F3656" s="2">
        <v>9.9000000000000005E-2</v>
      </c>
      <c r="G3656" s="2" t="s">
        <v>25</v>
      </c>
      <c r="H3656" s="3">
        <v>42018</v>
      </c>
      <c r="I3656" s="2">
        <f t="shared" si="57"/>
        <v>1.099</v>
      </c>
    </row>
    <row r="3657" spans="1:9">
      <c r="A3657" s="2" t="s">
        <v>894</v>
      </c>
      <c r="B3657" s="2">
        <v>50458030911</v>
      </c>
      <c r="C3657" s="2">
        <v>154.85669999999999</v>
      </c>
      <c r="D3657" s="2">
        <v>164.14501000000001</v>
      </c>
      <c r="E3657" s="2" t="s">
        <v>24</v>
      </c>
      <c r="F3657" s="2">
        <v>0.06</v>
      </c>
      <c r="G3657" s="2" t="s">
        <v>25</v>
      </c>
      <c r="H3657" s="3">
        <v>42018</v>
      </c>
      <c r="I3657" s="2">
        <f t="shared" si="57"/>
        <v>1.06</v>
      </c>
    </row>
    <row r="3658" spans="1:9">
      <c r="A3658" s="2" t="s">
        <v>895</v>
      </c>
      <c r="B3658" s="2">
        <v>50458030611</v>
      </c>
      <c r="C3658" s="2">
        <v>312.79500000000002</v>
      </c>
      <c r="D3658" s="2">
        <v>331.55957000000001</v>
      </c>
      <c r="E3658" s="2" t="s">
        <v>24</v>
      </c>
      <c r="F3658" s="2">
        <v>0.06</v>
      </c>
      <c r="G3658" s="2" t="s">
        <v>25</v>
      </c>
      <c r="H3658" s="3">
        <v>42018</v>
      </c>
      <c r="I3658" s="2">
        <f t="shared" si="57"/>
        <v>1.06</v>
      </c>
    </row>
    <row r="3659" spans="1:9">
      <c r="A3659" s="2" t="s">
        <v>896</v>
      </c>
      <c r="B3659" s="2">
        <v>50458030711</v>
      </c>
      <c r="C3659" s="2">
        <v>467.29917999999998</v>
      </c>
      <c r="D3659" s="2">
        <v>495.34179999999998</v>
      </c>
      <c r="E3659" s="2" t="s">
        <v>24</v>
      </c>
      <c r="F3659" s="2">
        <v>0.06</v>
      </c>
      <c r="G3659" s="2" t="s">
        <v>25</v>
      </c>
      <c r="H3659" s="3">
        <v>42018</v>
      </c>
      <c r="I3659" s="2">
        <f t="shared" si="57"/>
        <v>1.06</v>
      </c>
    </row>
    <row r="3660" spans="1:9">
      <c r="A3660" s="2" t="s">
        <v>897</v>
      </c>
      <c r="B3660" s="2">
        <v>50458030811</v>
      </c>
      <c r="C3660" s="2">
        <v>623.4271</v>
      </c>
      <c r="D3660" s="2">
        <v>660.83271999999999</v>
      </c>
      <c r="E3660" s="2" t="s">
        <v>24</v>
      </c>
      <c r="F3660" s="2">
        <v>0.06</v>
      </c>
      <c r="G3660" s="2" t="s">
        <v>25</v>
      </c>
      <c r="H3660" s="3">
        <v>42018</v>
      </c>
      <c r="I3660" s="2">
        <f t="shared" si="57"/>
        <v>1.06</v>
      </c>
    </row>
    <row r="3661" spans="1:9">
      <c r="A3661" s="2" t="s">
        <v>898</v>
      </c>
      <c r="B3661" s="2">
        <v>78042405</v>
      </c>
      <c r="C3661" s="2">
        <v>5.8700900000000003</v>
      </c>
      <c r="D3661" s="2">
        <v>6.7447999999999997</v>
      </c>
      <c r="E3661" s="2" t="s">
        <v>24</v>
      </c>
      <c r="F3661" s="2">
        <v>0.14899999999999999</v>
      </c>
      <c r="G3661" s="2" t="s">
        <v>25</v>
      </c>
      <c r="H3661" s="3">
        <v>42018</v>
      </c>
      <c r="I3661" s="2">
        <f t="shared" si="57"/>
        <v>1.149</v>
      </c>
    </row>
    <row r="3662" spans="1:9">
      <c r="A3662" s="2" t="s">
        <v>899</v>
      </c>
      <c r="B3662" s="2">
        <v>78037005</v>
      </c>
      <c r="C3662" s="2">
        <v>5.9081000000000001</v>
      </c>
      <c r="D3662" s="2">
        <v>6.7884599999999997</v>
      </c>
      <c r="E3662" s="2" t="s">
        <v>24</v>
      </c>
      <c r="F3662" s="2">
        <v>0.14899999999999999</v>
      </c>
      <c r="G3662" s="2" t="s">
        <v>25</v>
      </c>
      <c r="H3662" s="3">
        <v>42018</v>
      </c>
      <c r="I3662" s="2">
        <f t="shared" si="57"/>
        <v>1.149</v>
      </c>
    </row>
    <row r="3663" spans="1:9">
      <c r="A3663" s="2" t="s">
        <v>900</v>
      </c>
      <c r="B3663" s="2">
        <v>78037105</v>
      </c>
      <c r="C3663" s="2">
        <v>6.00962</v>
      </c>
      <c r="D3663" s="2">
        <v>6.9051200000000001</v>
      </c>
      <c r="E3663" s="2" t="s">
        <v>24</v>
      </c>
      <c r="F3663" s="2">
        <v>0.14899999999999999</v>
      </c>
      <c r="G3663" s="2" t="s">
        <v>25</v>
      </c>
      <c r="H3663" s="3">
        <v>42018</v>
      </c>
      <c r="I3663" s="2">
        <f t="shared" si="57"/>
        <v>1.149</v>
      </c>
    </row>
    <row r="3664" spans="1:9">
      <c r="A3664" s="2" t="s">
        <v>901</v>
      </c>
      <c r="B3664" s="2">
        <v>78037205</v>
      </c>
      <c r="C3664" s="2">
        <v>6.2427700000000002</v>
      </c>
      <c r="D3664" s="2">
        <v>7.1729399999999996</v>
      </c>
      <c r="E3664" s="2" t="s">
        <v>24</v>
      </c>
      <c r="F3664" s="2">
        <v>0.14899999999999999</v>
      </c>
      <c r="G3664" s="2" t="s">
        <v>25</v>
      </c>
      <c r="H3664" s="3">
        <v>42018</v>
      </c>
      <c r="I3664" s="2">
        <f t="shared" si="57"/>
        <v>1.149</v>
      </c>
    </row>
    <row r="3665" spans="1:9">
      <c r="A3665" s="2" t="s">
        <v>1492</v>
      </c>
      <c r="B3665" s="2">
        <v>173082318</v>
      </c>
      <c r="C3665" s="2">
        <v>7.0204599999999999</v>
      </c>
      <c r="D3665" s="2">
        <v>8.0735899999999994</v>
      </c>
      <c r="E3665" s="2" t="s">
        <v>24</v>
      </c>
      <c r="F3665" s="2">
        <v>0.15</v>
      </c>
      <c r="G3665" s="2" t="s">
        <v>25</v>
      </c>
      <c r="H3665" s="3">
        <v>42018</v>
      </c>
      <c r="I3665" s="2">
        <f t="shared" si="57"/>
        <v>1.1499999999999999</v>
      </c>
    </row>
    <row r="3666" spans="1:9">
      <c r="A3666" s="2" t="s">
        <v>902</v>
      </c>
      <c r="B3666" s="2">
        <v>173082418</v>
      </c>
      <c r="C3666" s="2">
        <v>8.9317100000000007</v>
      </c>
      <c r="D3666" s="2">
        <v>10.271470000000001</v>
      </c>
      <c r="E3666" s="2" t="s">
        <v>24</v>
      </c>
      <c r="F3666" s="2">
        <v>0.15</v>
      </c>
      <c r="G3666" s="2" t="s">
        <v>25</v>
      </c>
      <c r="H3666" s="3">
        <v>42018</v>
      </c>
      <c r="I3666" s="2">
        <f t="shared" si="57"/>
        <v>1.1499999999999999</v>
      </c>
    </row>
    <row r="3667" spans="1:9">
      <c r="A3667" s="2" t="s">
        <v>1257</v>
      </c>
      <c r="B3667" s="2">
        <v>78024115</v>
      </c>
      <c r="C3667" s="2">
        <v>10.54463</v>
      </c>
      <c r="D3667" s="2">
        <v>11.071960000000001</v>
      </c>
      <c r="E3667" s="2" t="s">
        <v>24</v>
      </c>
      <c r="F3667" s="2">
        <v>0.05</v>
      </c>
      <c r="G3667" s="2" t="s">
        <v>25</v>
      </c>
      <c r="H3667" s="3">
        <v>42018</v>
      </c>
      <c r="I3667" s="2">
        <f t="shared" si="57"/>
        <v>1.05</v>
      </c>
    </row>
    <row r="3668" spans="1:9">
      <c r="A3668" s="2" t="s">
        <v>1258</v>
      </c>
      <c r="B3668" s="2">
        <v>78024015</v>
      </c>
      <c r="C3668" s="2">
        <v>2.4693299999999998</v>
      </c>
      <c r="D3668" s="2">
        <v>2.5928</v>
      </c>
      <c r="E3668" s="2" t="s">
        <v>24</v>
      </c>
      <c r="F3668" s="2">
        <v>0.05</v>
      </c>
      <c r="G3668" s="2" t="s">
        <v>25</v>
      </c>
      <c r="H3668" s="3">
        <v>42018</v>
      </c>
      <c r="I3668" s="2">
        <f t="shared" si="57"/>
        <v>1.05</v>
      </c>
    </row>
    <row r="3669" spans="1:9">
      <c r="A3669" s="2" t="s">
        <v>906</v>
      </c>
      <c r="B3669" s="2">
        <v>78034161</v>
      </c>
      <c r="C3669" s="2">
        <v>2713.3846800000001</v>
      </c>
      <c r="D3669" s="2">
        <v>2982.0097599999999</v>
      </c>
      <c r="E3669" s="2" t="s">
        <v>24</v>
      </c>
      <c r="F3669" s="2">
        <v>9.9000000000000005E-2</v>
      </c>
      <c r="G3669" s="2" t="s">
        <v>25</v>
      </c>
      <c r="H3669" s="3">
        <v>42018</v>
      </c>
      <c r="I3669" s="2">
        <f t="shared" si="57"/>
        <v>1.099</v>
      </c>
    </row>
    <row r="3670" spans="1:9">
      <c r="A3670" s="2" t="s">
        <v>1474</v>
      </c>
      <c r="B3670" s="2">
        <v>78034261</v>
      </c>
      <c r="C3670" s="2">
        <v>4015.96081</v>
      </c>
      <c r="D3670" s="2">
        <v>4413.5409300000001</v>
      </c>
      <c r="E3670" s="2" t="s">
        <v>24</v>
      </c>
      <c r="F3670" s="2">
        <v>9.9000000000000005E-2</v>
      </c>
      <c r="G3670" s="2" t="s">
        <v>25</v>
      </c>
      <c r="H3670" s="3">
        <v>42018</v>
      </c>
      <c r="I3670" s="2">
        <f t="shared" si="57"/>
        <v>1.099</v>
      </c>
    </row>
    <row r="3671" spans="1:9">
      <c r="A3671" s="2" t="s">
        <v>907</v>
      </c>
      <c r="B3671" s="2">
        <v>173052100</v>
      </c>
      <c r="C3671" s="2">
        <v>3.5615399999999999</v>
      </c>
      <c r="D3671" s="2">
        <v>4.0956999999999999</v>
      </c>
      <c r="E3671" s="2" t="s">
        <v>24</v>
      </c>
      <c r="F3671" s="2">
        <v>0.15</v>
      </c>
      <c r="G3671" s="2" t="s">
        <v>25</v>
      </c>
      <c r="H3671" s="3">
        <v>42018</v>
      </c>
      <c r="I3671" s="2">
        <f t="shared" si="57"/>
        <v>1.1499999999999999</v>
      </c>
    </row>
    <row r="3672" spans="1:9">
      <c r="A3672" s="2" t="s">
        <v>568</v>
      </c>
      <c r="B3672" s="2">
        <v>310028139</v>
      </c>
      <c r="C3672" s="2">
        <v>12.24774</v>
      </c>
      <c r="D3672" s="2">
        <v>13.22756</v>
      </c>
      <c r="E3672" s="2" t="s">
        <v>24</v>
      </c>
      <c r="F3672" s="2">
        <v>0.08</v>
      </c>
      <c r="G3672" s="2" t="s">
        <v>25</v>
      </c>
      <c r="H3672" s="3">
        <v>42018</v>
      </c>
      <c r="I3672" s="2">
        <f t="shared" si="57"/>
        <v>1.08</v>
      </c>
    </row>
    <row r="3673" spans="1:9">
      <c r="A3673" s="2" t="s">
        <v>569</v>
      </c>
      <c r="B3673" s="2">
        <v>310028239</v>
      </c>
      <c r="C3673" s="2">
        <v>13.51398</v>
      </c>
      <c r="D3673" s="2">
        <v>14.5951</v>
      </c>
      <c r="E3673" s="2" t="s">
        <v>24</v>
      </c>
      <c r="F3673" s="2">
        <v>0.08</v>
      </c>
      <c r="G3673" s="2" t="s">
        <v>25</v>
      </c>
      <c r="H3673" s="3">
        <v>42018</v>
      </c>
      <c r="I3673" s="2">
        <f t="shared" si="57"/>
        <v>1.08</v>
      </c>
    </row>
    <row r="3674" spans="1:9">
      <c r="A3674" s="2" t="s">
        <v>570</v>
      </c>
      <c r="B3674" s="2">
        <v>310028339</v>
      </c>
      <c r="C3674" s="2">
        <v>17.66489</v>
      </c>
      <c r="D3674" s="2">
        <v>19.07808</v>
      </c>
      <c r="E3674" s="2" t="s">
        <v>24</v>
      </c>
      <c r="F3674" s="2">
        <v>0.08</v>
      </c>
      <c r="G3674" s="2" t="s">
        <v>25</v>
      </c>
      <c r="H3674" s="3">
        <v>42018</v>
      </c>
      <c r="I3674" s="2">
        <f t="shared" si="57"/>
        <v>1.08</v>
      </c>
    </row>
    <row r="3675" spans="1:9">
      <c r="A3675" s="2" t="s">
        <v>571</v>
      </c>
      <c r="B3675" s="2">
        <v>310028439</v>
      </c>
      <c r="C3675" s="2">
        <v>20.792069999999999</v>
      </c>
      <c r="D3675" s="2">
        <v>22.455439999999999</v>
      </c>
      <c r="E3675" s="2" t="s">
        <v>24</v>
      </c>
      <c r="F3675" s="2">
        <v>0.08</v>
      </c>
      <c r="G3675" s="2" t="s">
        <v>25</v>
      </c>
      <c r="H3675" s="3">
        <v>42018</v>
      </c>
      <c r="I3675" s="2">
        <f t="shared" si="57"/>
        <v>1.08</v>
      </c>
    </row>
    <row r="3676" spans="1:9">
      <c r="A3676" s="2" t="s">
        <v>572</v>
      </c>
      <c r="B3676" s="2">
        <v>310028039</v>
      </c>
      <c r="C3676" s="2">
        <v>6.8216400000000004</v>
      </c>
      <c r="D3676" s="2">
        <v>7.3673099999999998</v>
      </c>
      <c r="E3676" s="2" t="s">
        <v>24</v>
      </c>
      <c r="F3676" s="2">
        <v>0.08</v>
      </c>
      <c r="G3676" s="2" t="s">
        <v>25</v>
      </c>
      <c r="H3676" s="3">
        <v>42018</v>
      </c>
      <c r="I3676" s="2">
        <f t="shared" si="57"/>
        <v>1.08</v>
      </c>
    </row>
    <row r="3677" spans="1:9">
      <c r="A3677" s="2" t="s">
        <v>579</v>
      </c>
      <c r="B3677" s="2">
        <v>10337080301</v>
      </c>
      <c r="C3677" s="2">
        <v>14.55729</v>
      </c>
      <c r="D3677" s="2">
        <v>15.92567</v>
      </c>
      <c r="E3677" s="2" t="s">
        <v>24</v>
      </c>
      <c r="F3677" s="2">
        <v>9.4E-2</v>
      </c>
      <c r="G3677" s="2" t="s">
        <v>25</v>
      </c>
      <c r="H3677" s="3">
        <v>42018</v>
      </c>
      <c r="I3677" s="2">
        <f t="shared" si="57"/>
        <v>1.0940000000000001</v>
      </c>
    </row>
    <row r="3678" spans="1:9">
      <c r="A3678" s="2" t="s">
        <v>909</v>
      </c>
      <c r="B3678" s="2">
        <v>99207046730</v>
      </c>
      <c r="C3678" s="2">
        <v>30.26</v>
      </c>
      <c r="D3678" s="2">
        <v>33.255740000000003</v>
      </c>
      <c r="E3678" s="2" t="s">
        <v>24</v>
      </c>
      <c r="F3678" s="2">
        <v>9.9000000000000005E-2</v>
      </c>
      <c r="G3678" s="2" t="s">
        <v>25</v>
      </c>
      <c r="H3678" s="3">
        <v>42018</v>
      </c>
      <c r="I3678" s="2">
        <f t="shared" si="57"/>
        <v>1.099</v>
      </c>
    </row>
    <row r="3679" spans="1:9">
      <c r="A3679" s="2" t="s">
        <v>910</v>
      </c>
      <c r="B3679" s="2">
        <v>99207046430</v>
      </c>
      <c r="C3679" s="2">
        <v>30.34815</v>
      </c>
      <c r="D3679" s="2">
        <v>33.352609999999999</v>
      </c>
      <c r="E3679" s="2" t="s">
        <v>24</v>
      </c>
      <c r="F3679" s="2">
        <v>9.9000000000000005E-2</v>
      </c>
      <c r="G3679" s="2" t="s">
        <v>25</v>
      </c>
      <c r="H3679" s="3">
        <v>42018</v>
      </c>
      <c r="I3679" s="2">
        <f t="shared" si="57"/>
        <v>1.099</v>
      </c>
    </row>
    <row r="3680" spans="1:9">
      <c r="A3680" s="2" t="s">
        <v>911</v>
      </c>
      <c r="B3680" s="2">
        <v>99207046530</v>
      </c>
      <c r="C3680" s="2">
        <v>30.309729999999998</v>
      </c>
      <c r="D3680" s="2">
        <v>33.310389999999998</v>
      </c>
      <c r="E3680" s="2" t="s">
        <v>24</v>
      </c>
      <c r="F3680" s="2">
        <v>9.9000000000000005E-2</v>
      </c>
      <c r="G3680" s="2" t="s">
        <v>25</v>
      </c>
      <c r="H3680" s="3">
        <v>42018</v>
      </c>
      <c r="I3680" s="2">
        <f t="shared" si="57"/>
        <v>1.099</v>
      </c>
    </row>
    <row r="3681" spans="1:9">
      <c r="A3681" s="2" t="s">
        <v>912</v>
      </c>
      <c r="B3681" s="2">
        <v>99207046330</v>
      </c>
      <c r="C3681" s="2">
        <v>30.361820000000002</v>
      </c>
      <c r="D3681" s="2">
        <v>33.367640000000002</v>
      </c>
      <c r="E3681" s="2" t="s">
        <v>24</v>
      </c>
      <c r="F3681" s="2">
        <v>9.9000000000000005E-2</v>
      </c>
      <c r="G3681" s="2" t="s">
        <v>25</v>
      </c>
      <c r="H3681" s="3">
        <v>42018</v>
      </c>
      <c r="I3681" s="2">
        <f t="shared" si="57"/>
        <v>1.099</v>
      </c>
    </row>
    <row r="3682" spans="1:9">
      <c r="A3682" s="2" t="s">
        <v>913</v>
      </c>
      <c r="B3682" s="2">
        <v>99207046630</v>
      </c>
      <c r="C3682" s="2">
        <v>30.40202</v>
      </c>
      <c r="D3682" s="2">
        <v>33.411819999999999</v>
      </c>
      <c r="E3682" s="2" t="s">
        <v>24</v>
      </c>
      <c r="F3682" s="2">
        <v>9.9000000000000005E-2</v>
      </c>
      <c r="G3682" s="2" t="s">
        <v>25</v>
      </c>
      <c r="H3682" s="3">
        <v>42018</v>
      </c>
      <c r="I3682" s="2">
        <f t="shared" si="57"/>
        <v>1.099</v>
      </c>
    </row>
    <row r="3683" spans="1:9">
      <c r="A3683" s="2" t="s">
        <v>914</v>
      </c>
      <c r="B3683" s="2">
        <v>145009025</v>
      </c>
      <c r="C3683" s="2">
        <v>30.130749999999999</v>
      </c>
      <c r="D3683" s="2">
        <v>32.239910000000002</v>
      </c>
      <c r="E3683" s="2" t="s">
        <v>24</v>
      </c>
      <c r="F3683" s="2">
        <v>7.0000000000000007E-2</v>
      </c>
      <c r="G3683" s="2" t="s">
        <v>25</v>
      </c>
      <c r="H3683" s="3">
        <v>42018</v>
      </c>
      <c r="I3683" s="2">
        <f t="shared" si="57"/>
        <v>1.07</v>
      </c>
    </row>
    <row r="3684" spans="1:9">
      <c r="A3684" s="2" t="s">
        <v>915</v>
      </c>
      <c r="B3684" s="2">
        <v>145009125</v>
      </c>
      <c r="C3684" s="2">
        <v>36.915149999999997</v>
      </c>
      <c r="D3684" s="2">
        <v>39.499209999999998</v>
      </c>
      <c r="E3684" s="2" t="s">
        <v>24</v>
      </c>
      <c r="F3684" s="2">
        <v>7.0000000000000007E-2</v>
      </c>
      <c r="G3684" s="2" t="s">
        <v>25</v>
      </c>
      <c r="H3684" s="3">
        <v>42018</v>
      </c>
      <c r="I3684" s="2">
        <f t="shared" si="57"/>
        <v>1.07</v>
      </c>
    </row>
    <row r="3685" spans="1:9">
      <c r="A3685" s="2" t="s">
        <v>1709</v>
      </c>
      <c r="B3685" s="2">
        <v>50458029515</v>
      </c>
      <c r="C3685" s="2">
        <v>1.5667899999999999</v>
      </c>
      <c r="D3685" s="2">
        <v>1.72193</v>
      </c>
      <c r="E3685" s="2" t="s">
        <v>24</v>
      </c>
      <c r="F3685" s="2">
        <v>9.9000000000000005E-2</v>
      </c>
      <c r="G3685" s="2" t="s">
        <v>25</v>
      </c>
      <c r="H3685" s="3">
        <v>42018</v>
      </c>
      <c r="I3685" s="2">
        <f t="shared" si="57"/>
        <v>1.099</v>
      </c>
    </row>
    <row r="3686" spans="1:9">
      <c r="A3686" s="2" t="s">
        <v>916</v>
      </c>
      <c r="B3686" s="2">
        <v>78040805</v>
      </c>
      <c r="C3686" s="2">
        <v>4.7710100000000004</v>
      </c>
      <c r="D3686" s="2">
        <v>5.4818899999999999</v>
      </c>
      <c r="E3686" s="2" t="s">
        <v>24</v>
      </c>
      <c r="F3686" s="2">
        <v>0.14899999999999999</v>
      </c>
      <c r="G3686" s="2" t="s">
        <v>25</v>
      </c>
      <c r="H3686" s="3">
        <v>42018</v>
      </c>
      <c r="I3686" s="2">
        <f t="shared" si="57"/>
        <v>1.149</v>
      </c>
    </row>
    <row r="3687" spans="1:9">
      <c r="A3687" s="2" t="s">
        <v>1710</v>
      </c>
      <c r="B3687" s="2">
        <v>78040905</v>
      </c>
      <c r="C3687" s="2">
        <v>4.6788499999999997</v>
      </c>
      <c r="D3687" s="2">
        <v>5.3760000000000003</v>
      </c>
      <c r="E3687" s="2" t="s">
        <v>24</v>
      </c>
      <c r="F3687" s="2">
        <v>0.14899999999999999</v>
      </c>
      <c r="G3687" s="2" t="s">
        <v>25</v>
      </c>
      <c r="H3687" s="3">
        <v>42018</v>
      </c>
      <c r="I3687" s="2">
        <f t="shared" si="57"/>
        <v>1.149</v>
      </c>
    </row>
    <row r="3688" spans="1:9">
      <c r="A3688" s="2" t="s">
        <v>1711</v>
      </c>
      <c r="B3688" s="2">
        <v>78052705</v>
      </c>
      <c r="C3688" s="2">
        <v>4.6814299999999998</v>
      </c>
      <c r="D3688" s="2">
        <v>5.3789699999999998</v>
      </c>
      <c r="E3688" s="2" t="s">
        <v>24</v>
      </c>
      <c r="F3688" s="2">
        <v>0.14899999999999999</v>
      </c>
      <c r="G3688" s="2" t="s">
        <v>25</v>
      </c>
      <c r="H3688" s="3">
        <v>42018</v>
      </c>
      <c r="I3688" s="2">
        <f t="shared" si="57"/>
        <v>1.149</v>
      </c>
    </row>
    <row r="3689" spans="1:9">
      <c r="A3689" s="2" t="s">
        <v>917</v>
      </c>
      <c r="B3689" s="2">
        <v>78035205</v>
      </c>
      <c r="C3689" s="2">
        <v>2.42449</v>
      </c>
      <c r="D3689" s="2">
        <v>2.6645599999999998</v>
      </c>
      <c r="E3689" s="2" t="s">
        <v>24</v>
      </c>
      <c r="F3689" s="2">
        <v>9.9000000000000005E-2</v>
      </c>
      <c r="G3689" s="2" t="s">
        <v>25</v>
      </c>
      <c r="H3689" s="3">
        <v>42018</v>
      </c>
      <c r="I3689" s="2">
        <f t="shared" si="57"/>
        <v>1.099</v>
      </c>
    </row>
    <row r="3690" spans="1:9">
      <c r="A3690" s="2" t="s">
        <v>918</v>
      </c>
      <c r="B3690" s="2">
        <v>173082204</v>
      </c>
      <c r="C3690" s="2">
        <v>18.274660000000001</v>
      </c>
      <c r="D3690" s="2">
        <v>19.918279999999999</v>
      </c>
      <c r="E3690" s="2" t="s">
        <v>24</v>
      </c>
      <c r="F3690" s="2">
        <v>8.9899999999999994E-2</v>
      </c>
      <c r="G3690" s="2" t="s">
        <v>25</v>
      </c>
      <c r="H3690" s="3">
        <v>42018</v>
      </c>
      <c r="I3690" s="2">
        <f t="shared" si="57"/>
        <v>1.0899000000000001</v>
      </c>
    </row>
    <row r="3691" spans="1:9">
      <c r="A3691" s="2" t="s">
        <v>1333</v>
      </c>
      <c r="B3691" s="2">
        <v>43376010606</v>
      </c>
      <c r="C3691" s="2">
        <v>279.44466999999997</v>
      </c>
      <c r="D3691" s="2">
        <v>293.4169</v>
      </c>
      <c r="E3691" s="2" t="s">
        <v>24</v>
      </c>
      <c r="F3691" s="2">
        <v>0.05</v>
      </c>
      <c r="G3691" s="2" t="s">
        <v>25</v>
      </c>
      <c r="H3691" s="3">
        <v>42018</v>
      </c>
      <c r="I3691" s="2">
        <f t="shared" si="57"/>
        <v>1.05</v>
      </c>
    </row>
    <row r="3692" spans="1:9">
      <c r="A3692" s="2" t="s">
        <v>1712</v>
      </c>
      <c r="B3692" s="2">
        <v>56047492</v>
      </c>
      <c r="C3692" s="2">
        <v>8.2342700000000004</v>
      </c>
      <c r="D3692" s="2">
        <v>9.0329899999999999</v>
      </c>
      <c r="E3692" s="2" t="s">
        <v>24</v>
      </c>
      <c r="F3692" s="2">
        <v>9.7000000000000003E-2</v>
      </c>
      <c r="G3692" s="2" t="s">
        <v>25</v>
      </c>
      <c r="H3692" s="3">
        <v>42018</v>
      </c>
      <c r="I3692" s="2">
        <f t="shared" si="57"/>
        <v>1.097</v>
      </c>
    </row>
    <row r="3693" spans="1:9">
      <c r="A3693" s="2" t="s">
        <v>585</v>
      </c>
      <c r="B3693" s="2">
        <v>56051030</v>
      </c>
      <c r="C3693" s="2">
        <v>24.868690000000001</v>
      </c>
      <c r="D3693" s="2">
        <v>27.280950000000001</v>
      </c>
      <c r="E3693" s="2" t="s">
        <v>24</v>
      </c>
      <c r="F3693" s="2">
        <v>9.7000000000000003E-2</v>
      </c>
      <c r="G3693" s="2" t="s">
        <v>25</v>
      </c>
      <c r="H3693" s="3">
        <v>42018</v>
      </c>
      <c r="I3693" s="2">
        <f t="shared" si="57"/>
        <v>1.097</v>
      </c>
    </row>
    <row r="3694" spans="1:9">
      <c r="A3694" s="2" t="s">
        <v>588</v>
      </c>
      <c r="B3694" s="2">
        <v>186037020</v>
      </c>
      <c r="C3694" s="2">
        <v>24.461010000000002</v>
      </c>
      <c r="D3694" s="2">
        <v>26.41789</v>
      </c>
      <c r="E3694" s="2" t="s">
        <v>24</v>
      </c>
      <c r="F3694" s="2">
        <v>0.08</v>
      </c>
      <c r="G3694" s="2" t="s">
        <v>25</v>
      </c>
      <c r="H3694" s="3">
        <v>42018</v>
      </c>
      <c r="I3694" s="2">
        <f t="shared" si="57"/>
        <v>1.08</v>
      </c>
    </row>
    <row r="3695" spans="1:9">
      <c r="A3695" s="2" t="s">
        <v>588</v>
      </c>
      <c r="B3695" s="2">
        <v>186037028</v>
      </c>
      <c r="C3695" s="2">
        <v>27.897950000000002</v>
      </c>
      <c r="D3695" s="2">
        <v>30.13007</v>
      </c>
      <c r="E3695" s="2" t="s">
        <v>24</v>
      </c>
      <c r="F3695" s="2">
        <v>0.08</v>
      </c>
      <c r="G3695" s="2" t="s">
        <v>25</v>
      </c>
      <c r="H3695" s="3">
        <v>42018</v>
      </c>
      <c r="I3695" s="2">
        <f t="shared" si="57"/>
        <v>1.08</v>
      </c>
    </row>
    <row r="3696" spans="1:9">
      <c r="A3696" s="2" t="s">
        <v>589</v>
      </c>
      <c r="B3696" s="2">
        <v>186037220</v>
      </c>
      <c r="C3696" s="2">
        <v>21.126629999999999</v>
      </c>
      <c r="D3696" s="2">
        <v>22.816549999999999</v>
      </c>
      <c r="E3696" s="2" t="s">
        <v>24</v>
      </c>
      <c r="F3696" s="2">
        <v>0.08</v>
      </c>
      <c r="G3696" s="2" t="s">
        <v>25</v>
      </c>
      <c r="H3696" s="3">
        <v>42018</v>
      </c>
      <c r="I3696" s="2">
        <f t="shared" si="57"/>
        <v>1.08</v>
      </c>
    </row>
    <row r="3697" spans="1:9">
      <c r="A3697" s="2" t="s">
        <v>589</v>
      </c>
      <c r="B3697" s="2">
        <v>186037228</v>
      </c>
      <c r="C3697" s="2">
        <v>19.938099999999999</v>
      </c>
      <c r="D3697" s="2">
        <v>21.53295</v>
      </c>
      <c r="E3697" s="2" t="s">
        <v>24</v>
      </c>
      <c r="F3697" s="2">
        <v>0.08</v>
      </c>
      <c r="G3697" s="2" t="s">
        <v>25</v>
      </c>
      <c r="H3697" s="3">
        <v>42018</v>
      </c>
      <c r="I3697" s="2">
        <f t="shared" si="57"/>
        <v>1.08</v>
      </c>
    </row>
    <row r="3698" spans="1:9">
      <c r="A3698" s="2" t="s">
        <v>590</v>
      </c>
      <c r="B3698" s="2">
        <v>66780012102</v>
      </c>
      <c r="C3698" s="2">
        <v>111.52862</v>
      </c>
      <c r="D3698" s="2">
        <v>124.91094</v>
      </c>
      <c r="E3698" s="2" t="s">
        <v>24</v>
      </c>
      <c r="F3698" s="2">
        <v>0.12</v>
      </c>
      <c r="G3698" s="2" t="s">
        <v>25</v>
      </c>
      <c r="H3698" s="3">
        <v>42018</v>
      </c>
      <c r="I3698" s="2">
        <f t="shared" si="57"/>
        <v>1.1200000000000001</v>
      </c>
    </row>
    <row r="3699" spans="1:9">
      <c r="A3699" s="2" t="s">
        <v>591</v>
      </c>
      <c r="B3699" s="2">
        <v>66780011502</v>
      </c>
      <c r="C3699" s="2">
        <v>168.99994000000001</v>
      </c>
      <c r="D3699" s="2">
        <v>189.27825000000001</v>
      </c>
      <c r="E3699" s="2" t="s">
        <v>24</v>
      </c>
      <c r="F3699" s="2">
        <v>0.12</v>
      </c>
      <c r="G3699" s="2" t="s">
        <v>25</v>
      </c>
      <c r="H3699" s="3">
        <v>42018</v>
      </c>
      <c r="I3699" s="2">
        <f t="shared" si="57"/>
        <v>1.1200000000000001</v>
      </c>
    </row>
    <row r="3700" spans="1:9">
      <c r="A3700" s="2" t="s">
        <v>603</v>
      </c>
      <c r="B3700" s="2">
        <v>50222050106</v>
      </c>
      <c r="C3700" s="2">
        <v>10.52528</v>
      </c>
      <c r="D3700" s="2">
        <v>11.34099</v>
      </c>
      <c r="E3700" s="2" t="s">
        <v>24</v>
      </c>
      <c r="F3700" s="2">
        <v>7.7499999999999999E-2</v>
      </c>
      <c r="G3700" s="2" t="s">
        <v>25</v>
      </c>
      <c r="H3700" s="3">
        <v>42018</v>
      </c>
      <c r="I3700" s="2">
        <f t="shared" si="57"/>
        <v>1.0774999999999999</v>
      </c>
    </row>
    <row r="3701" spans="1:9">
      <c r="A3701" s="2" t="s">
        <v>603</v>
      </c>
      <c r="B3701" s="2">
        <v>50222050166</v>
      </c>
      <c r="C3701" s="2">
        <v>10.504479999999999</v>
      </c>
      <c r="D3701" s="2">
        <v>11.318580000000001</v>
      </c>
      <c r="E3701" s="2" t="s">
        <v>24</v>
      </c>
      <c r="F3701" s="2">
        <v>7.7499999999999999E-2</v>
      </c>
      <c r="G3701" s="2" t="s">
        <v>25</v>
      </c>
      <c r="H3701" s="3">
        <v>42018</v>
      </c>
      <c r="I3701" s="2">
        <f t="shared" si="57"/>
        <v>1.0774999999999999</v>
      </c>
    </row>
    <row r="3702" spans="1:9">
      <c r="A3702" s="2" t="s">
        <v>1713</v>
      </c>
      <c r="B3702" s="2">
        <v>50222022704</v>
      </c>
      <c r="C3702" s="2">
        <v>11.838889999999999</v>
      </c>
      <c r="D3702" s="2">
        <v>12.96359</v>
      </c>
      <c r="E3702" s="2" t="s">
        <v>24</v>
      </c>
      <c r="F3702" s="2">
        <v>9.5000000000000001E-2</v>
      </c>
      <c r="G3702" s="2" t="s">
        <v>25</v>
      </c>
      <c r="H3702" s="3">
        <v>42018</v>
      </c>
      <c r="I3702" s="2">
        <f t="shared" si="57"/>
        <v>1.095</v>
      </c>
    </row>
    <row r="3703" spans="1:9">
      <c r="A3703" s="2" t="s">
        <v>1713</v>
      </c>
      <c r="B3703" s="2">
        <v>50222022781</v>
      </c>
      <c r="C3703" s="2">
        <v>10.38162</v>
      </c>
      <c r="D3703" s="2">
        <v>11.36787</v>
      </c>
      <c r="E3703" s="2" t="s">
        <v>24</v>
      </c>
      <c r="F3703" s="2">
        <v>9.5000000000000001E-2</v>
      </c>
      <c r="G3703" s="2" t="s">
        <v>25</v>
      </c>
      <c r="H3703" s="3">
        <v>42018</v>
      </c>
      <c r="I3703" s="2">
        <f t="shared" si="57"/>
        <v>1.095</v>
      </c>
    </row>
    <row r="3704" spans="1:9">
      <c r="A3704" s="2" t="s">
        <v>606</v>
      </c>
      <c r="B3704" s="2">
        <v>23915530</v>
      </c>
      <c r="C3704" s="2">
        <v>8.2545400000000004</v>
      </c>
      <c r="D3704" s="2">
        <v>8.8326100000000007</v>
      </c>
      <c r="E3704" s="2" t="s">
        <v>24</v>
      </c>
      <c r="F3704" s="2">
        <v>7.0000000000000007E-2</v>
      </c>
      <c r="G3704" s="2" t="s">
        <v>25</v>
      </c>
      <c r="H3704" s="3">
        <v>42018</v>
      </c>
      <c r="I3704" s="2">
        <f t="shared" si="57"/>
        <v>1.07</v>
      </c>
    </row>
    <row r="3705" spans="1:9">
      <c r="A3705" s="2" t="s">
        <v>606</v>
      </c>
      <c r="B3705" s="2">
        <v>23915560</v>
      </c>
      <c r="C3705" s="2">
        <v>8.2439099999999996</v>
      </c>
      <c r="D3705" s="2">
        <v>8.8209900000000001</v>
      </c>
      <c r="E3705" s="2" t="s">
        <v>24</v>
      </c>
      <c r="F3705" s="2">
        <v>7.0000000000000007E-2</v>
      </c>
      <c r="G3705" s="2" t="s">
        <v>25</v>
      </c>
      <c r="H3705" s="3">
        <v>42018</v>
      </c>
      <c r="I3705" s="2">
        <f t="shared" si="57"/>
        <v>1.07</v>
      </c>
    </row>
    <row r="3706" spans="1:9">
      <c r="A3706" s="2" t="s">
        <v>607</v>
      </c>
      <c r="B3706" s="2">
        <v>23833503</v>
      </c>
      <c r="C3706" s="2">
        <v>8.2988400000000002</v>
      </c>
      <c r="D3706" s="2">
        <v>8.8800000000000008</v>
      </c>
      <c r="E3706" s="2" t="s">
        <v>24</v>
      </c>
      <c r="F3706" s="2">
        <v>7.0000000000000007E-2</v>
      </c>
      <c r="G3706" s="2" t="s">
        <v>25</v>
      </c>
      <c r="H3706" s="3">
        <v>42018</v>
      </c>
      <c r="I3706" s="2">
        <f t="shared" si="57"/>
        <v>1.07</v>
      </c>
    </row>
    <row r="3707" spans="1:9">
      <c r="A3707" s="2" t="s">
        <v>607</v>
      </c>
      <c r="B3707" s="2">
        <v>23833510</v>
      </c>
      <c r="C3707" s="2">
        <v>8.2286800000000007</v>
      </c>
      <c r="D3707" s="2">
        <v>8.8046900000000008</v>
      </c>
      <c r="E3707" s="2" t="s">
        <v>24</v>
      </c>
      <c r="F3707" s="2">
        <v>7.0000000000000007E-2</v>
      </c>
      <c r="G3707" s="2" t="s">
        <v>25</v>
      </c>
      <c r="H3707" s="3">
        <v>42018</v>
      </c>
      <c r="I3707" s="2">
        <f t="shared" si="57"/>
        <v>1.07</v>
      </c>
    </row>
    <row r="3708" spans="1:9">
      <c r="A3708" s="2" t="s">
        <v>608</v>
      </c>
      <c r="B3708" s="2">
        <v>23915630</v>
      </c>
      <c r="C3708" s="2">
        <v>8.7445400000000006</v>
      </c>
      <c r="D3708" s="2">
        <v>9.3565699999999996</v>
      </c>
      <c r="E3708" s="2" t="s">
        <v>24</v>
      </c>
      <c r="F3708" s="2">
        <v>7.0000000000000007E-2</v>
      </c>
      <c r="G3708" s="2" t="s">
        <v>25</v>
      </c>
      <c r="H3708" s="3">
        <v>42018</v>
      </c>
      <c r="I3708" s="2">
        <f t="shared" si="57"/>
        <v>1.07</v>
      </c>
    </row>
    <row r="3709" spans="1:9">
      <c r="A3709" s="2" t="s">
        <v>608</v>
      </c>
      <c r="B3709" s="2">
        <v>23915660</v>
      </c>
      <c r="C3709" s="2">
        <v>8.7667199999999994</v>
      </c>
      <c r="D3709" s="2">
        <v>9.3803900000000002</v>
      </c>
      <c r="E3709" s="2" t="s">
        <v>24</v>
      </c>
      <c r="F3709" s="2">
        <v>7.0000000000000007E-2</v>
      </c>
      <c r="G3709" s="2" t="s">
        <v>25</v>
      </c>
      <c r="H3709" s="3">
        <v>42018</v>
      </c>
      <c r="I3709" s="2">
        <f t="shared" si="57"/>
        <v>1.07</v>
      </c>
    </row>
    <row r="3710" spans="1:9">
      <c r="A3710" s="2" t="s">
        <v>609</v>
      </c>
      <c r="B3710" s="2">
        <v>23004203</v>
      </c>
      <c r="C3710" s="2">
        <v>8.7375299999999996</v>
      </c>
      <c r="D3710" s="2">
        <v>9.3490599999999997</v>
      </c>
      <c r="E3710" s="2" t="s">
        <v>24</v>
      </c>
      <c r="F3710" s="2">
        <v>7.0000000000000007E-2</v>
      </c>
      <c r="G3710" s="2" t="s">
        <v>25</v>
      </c>
      <c r="H3710" s="3">
        <v>42018</v>
      </c>
      <c r="I3710" s="2">
        <f t="shared" si="57"/>
        <v>1.07</v>
      </c>
    </row>
    <row r="3711" spans="1:9">
      <c r="A3711" s="2" t="s">
        <v>609</v>
      </c>
      <c r="B3711" s="2">
        <v>23004210</v>
      </c>
      <c r="C3711" s="2">
        <v>8.8625399999999992</v>
      </c>
      <c r="D3711" s="2">
        <v>9.48292</v>
      </c>
      <c r="E3711" s="2" t="s">
        <v>24</v>
      </c>
      <c r="F3711" s="2">
        <v>7.0000000000000007E-2</v>
      </c>
      <c r="G3711" s="2" t="s">
        <v>25</v>
      </c>
      <c r="H3711" s="3">
        <v>42018</v>
      </c>
      <c r="I3711" s="2">
        <f t="shared" si="57"/>
        <v>1.07</v>
      </c>
    </row>
    <row r="3712" spans="1:9">
      <c r="A3712" s="2" t="s">
        <v>920</v>
      </c>
      <c r="B3712" s="2">
        <v>78050883</v>
      </c>
      <c r="C3712" s="2">
        <v>0.20729</v>
      </c>
      <c r="D3712" s="2">
        <v>0.23816999999999999</v>
      </c>
      <c r="E3712" s="2" t="s">
        <v>24</v>
      </c>
      <c r="F3712" s="2">
        <v>0.14899999999999999</v>
      </c>
      <c r="G3712" s="2" t="s">
        <v>25</v>
      </c>
      <c r="H3712" s="3">
        <v>42018</v>
      </c>
      <c r="I3712" s="2">
        <f t="shared" si="57"/>
        <v>1.149</v>
      </c>
    </row>
    <row r="3713" spans="1:9">
      <c r="A3713" s="2" t="s">
        <v>921</v>
      </c>
      <c r="B3713" s="2">
        <v>78050905</v>
      </c>
      <c r="C3713" s="2">
        <v>1.4509099999999999</v>
      </c>
      <c r="D3713" s="2">
        <v>1.6671400000000001</v>
      </c>
      <c r="E3713" s="2" t="s">
        <v>24</v>
      </c>
      <c r="F3713" s="2">
        <v>0.14899999999999999</v>
      </c>
      <c r="G3713" s="2" t="s">
        <v>25</v>
      </c>
      <c r="H3713" s="3">
        <v>42018</v>
      </c>
      <c r="I3713" s="2">
        <f t="shared" si="57"/>
        <v>1.149</v>
      </c>
    </row>
    <row r="3714" spans="1:9">
      <c r="A3714" s="2" t="s">
        <v>922</v>
      </c>
      <c r="B3714" s="2">
        <v>78051005</v>
      </c>
      <c r="C3714" s="2">
        <v>0.77954000000000001</v>
      </c>
      <c r="D3714" s="2">
        <v>0.89563999999999999</v>
      </c>
      <c r="E3714" s="2" t="s">
        <v>24</v>
      </c>
      <c r="F3714" s="2">
        <v>0.1489</v>
      </c>
      <c r="G3714" s="2" t="s">
        <v>25</v>
      </c>
      <c r="H3714" s="3">
        <v>42018</v>
      </c>
      <c r="I3714" s="2">
        <f t="shared" si="57"/>
        <v>1.1489</v>
      </c>
    </row>
    <row r="3715" spans="1:9">
      <c r="A3715" s="2" t="s">
        <v>923</v>
      </c>
      <c r="B3715" s="2">
        <v>78051105</v>
      </c>
      <c r="C3715" s="2">
        <v>1.54949</v>
      </c>
      <c r="D3715" s="2">
        <v>1.78037</v>
      </c>
      <c r="E3715" s="2" t="s">
        <v>24</v>
      </c>
      <c r="F3715" s="2">
        <v>0.14899999999999999</v>
      </c>
      <c r="G3715" s="2" t="s">
        <v>25</v>
      </c>
      <c r="H3715" s="3">
        <v>42018</v>
      </c>
      <c r="I3715" s="2">
        <f t="shared" ref="I3715:I3778" si="58">1+F3715</f>
        <v>1.149</v>
      </c>
    </row>
    <row r="3716" spans="1:9">
      <c r="A3716" s="2" t="s">
        <v>924</v>
      </c>
      <c r="B3716" s="2">
        <v>78051205</v>
      </c>
      <c r="C3716" s="2">
        <v>3.1080199999999998</v>
      </c>
      <c r="D3716" s="2">
        <v>3.5710899999999999</v>
      </c>
      <c r="E3716" s="2" t="s">
        <v>24</v>
      </c>
      <c r="F3716" s="2">
        <v>0.14899999999999999</v>
      </c>
      <c r="G3716" s="2" t="s">
        <v>25</v>
      </c>
      <c r="H3716" s="3">
        <v>42018</v>
      </c>
      <c r="I3716" s="2">
        <f t="shared" si="58"/>
        <v>1.149</v>
      </c>
    </row>
    <row r="3717" spans="1:9">
      <c r="A3717" s="2" t="s">
        <v>1259</v>
      </c>
      <c r="B3717" s="2">
        <v>78060315</v>
      </c>
      <c r="C3717" s="2">
        <v>3.6906300000000001</v>
      </c>
      <c r="D3717" s="2">
        <v>4.2404200000000003</v>
      </c>
      <c r="E3717" s="2" t="s">
        <v>24</v>
      </c>
      <c r="F3717" s="2">
        <v>0.14899999999999999</v>
      </c>
      <c r="G3717" s="2" t="s">
        <v>25</v>
      </c>
      <c r="H3717" s="3">
        <v>42018</v>
      </c>
      <c r="I3717" s="2">
        <f t="shared" si="58"/>
        <v>1.149</v>
      </c>
    </row>
    <row r="3718" spans="1:9">
      <c r="A3718" s="2" t="s">
        <v>1260</v>
      </c>
      <c r="B3718" s="2">
        <v>78060615</v>
      </c>
      <c r="C3718" s="2">
        <v>4.6946500000000002</v>
      </c>
      <c r="D3718" s="2">
        <v>5.3940999999999999</v>
      </c>
      <c r="E3718" s="2" t="s">
        <v>24</v>
      </c>
      <c r="F3718" s="2">
        <v>0.14899999999999999</v>
      </c>
      <c r="G3718" s="2" t="s">
        <v>25</v>
      </c>
      <c r="H3718" s="3">
        <v>42018</v>
      </c>
      <c r="I3718" s="2">
        <f t="shared" si="58"/>
        <v>1.149</v>
      </c>
    </row>
    <row r="3719" spans="1:9">
      <c r="A3719" s="2" t="s">
        <v>1261</v>
      </c>
      <c r="B3719" s="2">
        <v>78060515</v>
      </c>
      <c r="C3719" s="2">
        <v>4.6456</v>
      </c>
      <c r="D3719" s="2">
        <v>5.3377499999999998</v>
      </c>
      <c r="E3719" s="2" t="s">
        <v>24</v>
      </c>
      <c r="F3719" s="2">
        <v>0.14899999999999999</v>
      </c>
      <c r="G3719" s="2" t="s">
        <v>25</v>
      </c>
      <c r="H3719" s="3">
        <v>42018</v>
      </c>
      <c r="I3719" s="2">
        <f t="shared" si="58"/>
        <v>1.149</v>
      </c>
    </row>
    <row r="3720" spans="1:9">
      <c r="A3720" s="2" t="s">
        <v>1262</v>
      </c>
      <c r="B3720" s="2">
        <v>78048515</v>
      </c>
      <c r="C3720" s="2">
        <v>3.6707299999999998</v>
      </c>
      <c r="D3720" s="2">
        <v>4.2175200000000004</v>
      </c>
      <c r="E3720" s="2" t="s">
        <v>24</v>
      </c>
      <c r="F3720" s="2">
        <v>0.14899999999999999</v>
      </c>
      <c r="G3720" s="2" t="s">
        <v>25</v>
      </c>
      <c r="H3720" s="3">
        <v>42018</v>
      </c>
      <c r="I3720" s="2">
        <f t="shared" si="58"/>
        <v>1.149</v>
      </c>
    </row>
    <row r="3721" spans="1:9">
      <c r="A3721" s="2" t="s">
        <v>1263</v>
      </c>
      <c r="B3721" s="2">
        <v>78048615</v>
      </c>
      <c r="C3721" s="2">
        <v>4.7134600000000004</v>
      </c>
      <c r="D3721" s="2">
        <v>5.4158499999999998</v>
      </c>
      <c r="E3721" s="2" t="s">
        <v>24</v>
      </c>
      <c r="F3721" s="2">
        <v>0.14899999999999999</v>
      </c>
      <c r="G3721" s="2" t="s">
        <v>25</v>
      </c>
      <c r="H3721" s="3">
        <v>42018</v>
      </c>
      <c r="I3721" s="2">
        <f t="shared" si="58"/>
        <v>1.149</v>
      </c>
    </row>
    <row r="3722" spans="1:9">
      <c r="A3722" s="2" t="s">
        <v>1264</v>
      </c>
      <c r="B3722" s="2">
        <v>78052115</v>
      </c>
      <c r="C3722" s="2">
        <v>3.7039599999999999</v>
      </c>
      <c r="D3722" s="2">
        <v>4.2557</v>
      </c>
      <c r="E3722" s="2" t="s">
        <v>24</v>
      </c>
      <c r="F3722" s="2">
        <v>0.14899999999999999</v>
      </c>
      <c r="G3722" s="2" t="s">
        <v>25</v>
      </c>
      <c r="H3722" s="3">
        <v>42018</v>
      </c>
      <c r="I3722" s="2">
        <f t="shared" si="58"/>
        <v>1.149</v>
      </c>
    </row>
    <row r="3723" spans="1:9">
      <c r="A3723" s="2" t="s">
        <v>1265</v>
      </c>
      <c r="B3723" s="2">
        <v>78052215</v>
      </c>
      <c r="C3723" s="2">
        <v>3.6693099999999998</v>
      </c>
      <c r="D3723" s="2">
        <v>4.2158899999999999</v>
      </c>
      <c r="E3723" s="2" t="s">
        <v>24</v>
      </c>
      <c r="F3723" s="2">
        <v>0.14899999999999999</v>
      </c>
      <c r="G3723" s="2" t="s">
        <v>25</v>
      </c>
      <c r="H3723" s="3">
        <v>42018</v>
      </c>
      <c r="I3723" s="2">
        <f t="shared" si="58"/>
        <v>1.149</v>
      </c>
    </row>
    <row r="3724" spans="1:9">
      <c r="A3724" s="2" t="s">
        <v>1266</v>
      </c>
      <c r="B3724" s="2">
        <v>78052315</v>
      </c>
      <c r="C3724" s="2">
        <v>4.6546099999999999</v>
      </c>
      <c r="D3724" s="2">
        <v>5.3482399999999997</v>
      </c>
      <c r="E3724" s="2" t="s">
        <v>24</v>
      </c>
      <c r="F3724" s="2">
        <v>0.14899999999999999</v>
      </c>
      <c r="G3724" s="2" t="s">
        <v>25</v>
      </c>
      <c r="H3724" s="3">
        <v>42018</v>
      </c>
      <c r="I3724" s="2">
        <f t="shared" si="58"/>
        <v>1.149</v>
      </c>
    </row>
    <row r="3725" spans="1:9">
      <c r="A3725" s="2" t="s">
        <v>1267</v>
      </c>
      <c r="B3725" s="2">
        <v>78052415</v>
      </c>
      <c r="C3725" s="2">
        <v>4.6209300000000004</v>
      </c>
      <c r="D3725" s="2">
        <v>5.3095400000000001</v>
      </c>
      <c r="E3725" s="2" t="s">
        <v>24</v>
      </c>
      <c r="F3725" s="2">
        <v>0.14899999999999999</v>
      </c>
      <c r="G3725" s="2" t="s">
        <v>25</v>
      </c>
      <c r="H3725" s="3">
        <v>42018</v>
      </c>
      <c r="I3725" s="2">
        <f t="shared" si="58"/>
        <v>1.149</v>
      </c>
    </row>
    <row r="3726" spans="1:9">
      <c r="A3726" s="2" t="s">
        <v>1475</v>
      </c>
      <c r="B3726" s="2">
        <v>25010081316</v>
      </c>
      <c r="C3726" s="2">
        <v>16.87388</v>
      </c>
      <c r="D3726" s="2">
        <v>18.561440000000001</v>
      </c>
      <c r="E3726" s="2" t="s">
        <v>24</v>
      </c>
      <c r="F3726" s="2">
        <v>0.1</v>
      </c>
      <c r="G3726" s="2" t="s">
        <v>25</v>
      </c>
      <c r="H3726" s="3">
        <v>42018</v>
      </c>
      <c r="I3726" s="2">
        <f t="shared" si="58"/>
        <v>1.1000000000000001</v>
      </c>
    </row>
    <row r="3727" spans="1:9">
      <c r="A3727" s="2" t="s">
        <v>1475</v>
      </c>
      <c r="B3727" s="2">
        <v>25010081356</v>
      </c>
      <c r="C3727" s="2">
        <v>26.392800000000001</v>
      </c>
      <c r="D3727" s="2">
        <v>29.03314</v>
      </c>
      <c r="E3727" s="2" t="s">
        <v>24</v>
      </c>
      <c r="F3727" s="2">
        <v>0.1</v>
      </c>
      <c r="G3727" s="2" t="s">
        <v>25</v>
      </c>
      <c r="H3727" s="3">
        <v>42018</v>
      </c>
      <c r="I3727" s="2">
        <f t="shared" si="58"/>
        <v>1.1000000000000001</v>
      </c>
    </row>
    <row r="3728" spans="1:9">
      <c r="A3728" s="2" t="s">
        <v>1476</v>
      </c>
      <c r="B3728" s="2">
        <v>25010081566</v>
      </c>
      <c r="C3728" s="2">
        <v>5.5103900000000001</v>
      </c>
      <c r="D3728" s="2">
        <v>6.0614299999999997</v>
      </c>
      <c r="E3728" s="2" t="s">
        <v>24</v>
      </c>
      <c r="F3728" s="2">
        <v>0.1</v>
      </c>
      <c r="G3728" s="2" t="s">
        <v>25</v>
      </c>
      <c r="H3728" s="3">
        <v>42018</v>
      </c>
      <c r="I3728" s="2">
        <f t="shared" si="58"/>
        <v>1.1000000000000001</v>
      </c>
    </row>
    <row r="3729" spans="1:9">
      <c r="A3729" s="2" t="s">
        <v>1477</v>
      </c>
      <c r="B3729" s="2">
        <v>25010081156</v>
      </c>
      <c r="C3729" s="2">
        <v>31.082329999999999</v>
      </c>
      <c r="D3729" s="2">
        <v>34.191180000000003</v>
      </c>
      <c r="E3729" s="2" t="s">
        <v>24</v>
      </c>
      <c r="F3729" s="2">
        <v>0.1</v>
      </c>
      <c r="G3729" s="2" t="s">
        <v>25</v>
      </c>
      <c r="H3729" s="3">
        <v>42018</v>
      </c>
      <c r="I3729" s="2">
        <f t="shared" si="58"/>
        <v>1.1000000000000001</v>
      </c>
    </row>
    <row r="3730" spans="1:9">
      <c r="A3730" s="2" t="s">
        <v>928</v>
      </c>
      <c r="B3730" s="2">
        <v>50458064165</v>
      </c>
      <c r="C3730" s="2">
        <v>10.43051</v>
      </c>
      <c r="D3730" s="2">
        <v>11.46302</v>
      </c>
      <c r="E3730" s="2" t="s">
        <v>24</v>
      </c>
      <c r="F3730" s="2">
        <v>9.9000000000000005E-2</v>
      </c>
      <c r="G3730" s="2" t="s">
        <v>25</v>
      </c>
      <c r="H3730" s="3">
        <v>42018</v>
      </c>
      <c r="I3730" s="2">
        <f t="shared" si="58"/>
        <v>1.099</v>
      </c>
    </row>
    <row r="3731" spans="1:9">
      <c r="A3731" s="2" t="s">
        <v>929</v>
      </c>
      <c r="B3731" s="2">
        <v>50458064765</v>
      </c>
      <c r="C3731" s="2">
        <v>3.6325400000000001</v>
      </c>
      <c r="D3731" s="2">
        <v>3.9922300000000002</v>
      </c>
      <c r="E3731" s="2" t="s">
        <v>24</v>
      </c>
      <c r="F3731" s="2">
        <v>9.9000000000000005E-2</v>
      </c>
      <c r="G3731" s="2" t="s">
        <v>25</v>
      </c>
      <c r="H3731" s="3">
        <v>42018</v>
      </c>
      <c r="I3731" s="2">
        <f t="shared" si="58"/>
        <v>1.099</v>
      </c>
    </row>
    <row r="3732" spans="1:9">
      <c r="A3732" s="2" t="s">
        <v>930</v>
      </c>
      <c r="B3732" s="2">
        <v>50458064265</v>
      </c>
      <c r="C3732" s="2">
        <v>12.333</v>
      </c>
      <c r="D3732" s="2">
        <v>13.55397</v>
      </c>
      <c r="E3732" s="2" t="s">
        <v>24</v>
      </c>
      <c r="F3732" s="2">
        <v>9.9000000000000005E-2</v>
      </c>
      <c r="G3732" s="2" t="s">
        <v>25</v>
      </c>
      <c r="H3732" s="3">
        <v>42018</v>
      </c>
      <c r="I3732" s="2">
        <f t="shared" si="58"/>
        <v>1.099</v>
      </c>
    </row>
    <row r="3733" spans="1:9">
      <c r="A3733" s="2" t="s">
        <v>931</v>
      </c>
      <c r="B3733" s="2">
        <v>50458064565</v>
      </c>
      <c r="C3733" s="2">
        <v>4.4630200000000002</v>
      </c>
      <c r="D3733" s="2">
        <v>4.9048999999999996</v>
      </c>
      <c r="E3733" s="2" t="s">
        <v>24</v>
      </c>
      <c r="F3733" s="2">
        <v>9.9000000000000005E-2</v>
      </c>
      <c r="G3733" s="2" t="s">
        <v>25</v>
      </c>
      <c r="H3733" s="3">
        <v>42018</v>
      </c>
      <c r="I3733" s="2">
        <f t="shared" si="58"/>
        <v>1.099</v>
      </c>
    </row>
    <row r="3734" spans="1:9">
      <c r="A3734" s="2" t="s">
        <v>932</v>
      </c>
      <c r="B3734" s="2">
        <v>50458063965</v>
      </c>
      <c r="C3734" s="2">
        <v>3.8668100000000001</v>
      </c>
      <c r="D3734" s="2">
        <v>4.2496600000000004</v>
      </c>
      <c r="E3734" s="2" t="s">
        <v>24</v>
      </c>
      <c r="F3734" s="2">
        <v>9.9000000000000005E-2</v>
      </c>
      <c r="G3734" s="2" t="s">
        <v>25</v>
      </c>
      <c r="H3734" s="3">
        <v>42018</v>
      </c>
      <c r="I3734" s="2">
        <f t="shared" si="58"/>
        <v>1.099</v>
      </c>
    </row>
    <row r="3735" spans="1:9">
      <c r="A3735" s="2" t="s">
        <v>933</v>
      </c>
      <c r="B3735" s="2">
        <v>50458064065</v>
      </c>
      <c r="C3735" s="2">
        <v>7.6255199999999999</v>
      </c>
      <c r="D3735" s="2">
        <v>8.3803699999999992</v>
      </c>
      <c r="E3735" s="2" t="s">
        <v>24</v>
      </c>
      <c r="F3735" s="2">
        <v>9.9000000000000005E-2</v>
      </c>
      <c r="G3735" s="2" t="s">
        <v>25</v>
      </c>
      <c r="H3735" s="3">
        <v>42018</v>
      </c>
      <c r="I3735" s="2">
        <f t="shared" si="58"/>
        <v>1.099</v>
      </c>
    </row>
    <row r="3736" spans="1:9">
      <c r="A3736" s="2" t="s">
        <v>934</v>
      </c>
      <c r="B3736" s="2">
        <v>597014030</v>
      </c>
      <c r="C3736" s="2">
        <v>9.7172199999999993</v>
      </c>
      <c r="D3736" s="2">
        <v>10.679309999999999</v>
      </c>
      <c r="E3736" s="2" t="s">
        <v>24</v>
      </c>
      <c r="F3736" s="2">
        <v>9.9000000000000005E-2</v>
      </c>
      <c r="G3736" s="2" t="s">
        <v>25</v>
      </c>
      <c r="H3736" s="3">
        <v>42018</v>
      </c>
      <c r="I3736" s="2">
        <f t="shared" si="58"/>
        <v>1.099</v>
      </c>
    </row>
    <row r="3737" spans="1:9">
      <c r="A3737" s="2" t="s">
        <v>1714</v>
      </c>
      <c r="B3737" s="2">
        <v>78045605</v>
      </c>
      <c r="C3737" s="2">
        <v>2.69468</v>
      </c>
      <c r="D3737" s="2">
        <v>3.0961599999999998</v>
      </c>
      <c r="E3737" s="2" t="s">
        <v>24</v>
      </c>
      <c r="F3737" s="2">
        <v>0.14899999999999999</v>
      </c>
      <c r="G3737" s="2" t="s">
        <v>25</v>
      </c>
      <c r="H3737" s="3">
        <v>42018</v>
      </c>
      <c r="I3737" s="2">
        <f t="shared" si="58"/>
        <v>1.149</v>
      </c>
    </row>
    <row r="3738" spans="1:9">
      <c r="A3738" s="2" t="s">
        <v>937</v>
      </c>
      <c r="B3738" s="2">
        <v>78033705</v>
      </c>
      <c r="C3738" s="2">
        <v>4.83934</v>
      </c>
      <c r="D3738" s="2">
        <v>5.5604500000000003</v>
      </c>
      <c r="E3738" s="2" t="s">
        <v>24</v>
      </c>
      <c r="F3738" s="2">
        <v>0.14899999999999999</v>
      </c>
      <c r="G3738" s="2" t="s">
        <v>25</v>
      </c>
      <c r="H3738" s="3">
        <v>42018</v>
      </c>
      <c r="I3738" s="2">
        <f t="shared" si="58"/>
        <v>1.149</v>
      </c>
    </row>
    <row r="3739" spans="1:9">
      <c r="A3739" s="2" t="s">
        <v>938</v>
      </c>
      <c r="B3739" s="2">
        <v>78035752</v>
      </c>
      <c r="C3739" s="2">
        <v>0.98667000000000005</v>
      </c>
      <c r="D3739" s="2">
        <v>1.1336999999999999</v>
      </c>
      <c r="E3739" s="2" t="s">
        <v>24</v>
      </c>
      <c r="F3739" s="2">
        <v>0.14899999999999999</v>
      </c>
      <c r="G3739" s="2" t="s">
        <v>25</v>
      </c>
      <c r="H3739" s="3">
        <v>42018</v>
      </c>
      <c r="I3739" s="2">
        <f t="shared" si="58"/>
        <v>1.149</v>
      </c>
    </row>
    <row r="3740" spans="1:9">
      <c r="A3740" s="2" t="s">
        <v>939</v>
      </c>
      <c r="B3740" s="2">
        <v>78045705</v>
      </c>
      <c r="C3740" s="2">
        <v>8.9165500000000009</v>
      </c>
      <c r="D3740" s="2">
        <v>10.24512</v>
      </c>
      <c r="E3740" s="2" t="s">
        <v>24</v>
      </c>
      <c r="F3740" s="2">
        <v>0.14899999999999999</v>
      </c>
      <c r="G3740" s="2" t="s">
        <v>25</v>
      </c>
      <c r="H3740" s="3">
        <v>42018</v>
      </c>
      <c r="I3740" s="2">
        <f t="shared" si="58"/>
        <v>1.149</v>
      </c>
    </row>
    <row r="3741" spans="1:9">
      <c r="A3741" s="2" t="s">
        <v>629</v>
      </c>
      <c r="B3741" s="2">
        <v>53014054801</v>
      </c>
      <c r="C3741" s="2">
        <v>1.0918699999999999</v>
      </c>
      <c r="D3741" s="2">
        <v>1.1999899999999999</v>
      </c>
      <c r="E3741" s="2" t="s">
        <v>24</v>
      </c>
      <c r="F3741" s="2">
        <v>9.9000000000000005E-2</v>
      </c>
      <c r="G3741" s="2" t="s">
        <v>25</v>
      </c>
      <c r="H3741" s="3">
        <v>42018</v>
      </c>
      <c r="I3741" s="2">
        <f t="shared" si="58"/>
        <v>1.099</v>
      </c>
    </row>
    <row r="3742" spans="1:9">
      <c r="A3742" s="2" t="s">
        <v>1715</v>
      </c>
      <c r="B3742" s="2">
        <v>597012737</v>
      </c>
      <c r="C3742" s="2">
        <v>5.0947300000000002</v>
      </c>
      <c r="D3742" s="2">
        <v>5.5990099999999998</v>
      </c>
      <c r="E3742" s="2" t="s">
        <v>24</v>
      </c>
      <c r="F3742" s="2">
        <v>9.9000000000000005E-2</v>
      </c>
      <c r="G3742" s="2" t="s">
        <v>25</v>
      </c>
      <c r="H3742" s="3">
        <v>42018</v>
      </c>
      <c r="I3742" s="2">
        <f t="shared" si="58"/>
        <v>1.099</v>
      </c>
    </row>
    <row r="3743" spans="1:9">
      <c r="A3743" s="2" t="s">
        <v>940</v>
      </c>
      <c r="B3743" s="2">
        <v>597012637</v>
      </c>
      <c r="C3743" s="2">
        <v>5.0711000000000004</v>
      </c>
      <c r="D3743" s="2">
        <v>5.5730300000000002</v>
      </c>
      <c r="E3743" s="2" t="s">
        <v>24</v>
      </c>
      <c r="F3743" s="2">
        <v>9.9000000000000005E-2</v>
      </c>
      <c r="G3743" s="2" t="s">
        <v>25</v>
      </c>
      <c r="H3743" s="3">
        <v>42018</v>
      </c>
      <c r="I3743" s="2">
        <f t="shared" si="58"/>
        <v>1.099</v>
      </c>
    </row>
    <row r="3744" spans="1:9">
      <c r="A3744" s="2" t="s">
        <v>941</v>
      </c>
      <c r="B3744" s="2">
        <v>50458051360</v>
      </c>
      <c r="C3744" s="2">
        <v>0.94159999999999999</v>
      </c>
      <c r="D3744" s="2">
        <v>1.03485</v>
      </c>
      <c r="E3744" s="2" t="s">
        <v>24</v>
      </c>
      <c r="F3744" s="2">
        <v>9.9000000000000005E-2</v>
      </c>
      <c r="G3744" s="2" t="s">
        <v>25</v>
      </c>
      <c r="H3744" s="3">
        <v>42018</v>
      </c>
      <c r="I3744" s="2">
        <f t="shared" si="58"/>
        <v>1.099</v>
      </c>
    </row>
    <row r="3745" spans="1:9">
      <c r="A3745" s="2" t="s">
        <v>942</v>
      </c>
      <c r="B3745" s="2">
        <v>50458051560</v>
      </c>
      <c r="C3745" s="2">
        <v>1.6766799999999999</v>
      </c>
      <c r="D3745" s="2">
        <v>1.8427199999999999</v>
      </c>
      <c r="E3745" s="2" t="s">
        <v>24</v>
      </c>
      <c r="F3745" s="2">
        <v>9.9000000000000005E-2</v>
      </c>
      <c r="G3745" s="2" t="s">
        <v>25</v>
      </c>
      <c r="H3745" s="3">
        <v>42018</v>
      </c>
      <c r="I3745" s="2">
        <f t="shared" si="58"/>
        <v>1.099</v>
      </c>
    </row>
    <row r="3746" spans="1:9">
      <c r="A3746" s="2" t="s">
        <v>977</v>
      </c>
      <c r="B3746" s="2">
        <v>23594078088</v>
      </c>
      <c r="C3746" s="2">
        <v>0.64598</v>
      </c>
      <c r="D3746" s="2">
        <v>0.71059000000000005</v>
      </c>
      <c r="E3746" s="2" t="s">
        <v>24</v>
      </c>
      <c r="F3746" s="2">
        <v>0.1</v>
      </c>
      <c r="G3746" s="2" t="s">
        <v>25</v>
      </c>
      <c r="H3746" s="3">
        <v>42018</v>
      </c>
      <c r="I3746" s="2">
        <f t="shared" si="58"/>
        <v>1.1000000000000001</v>
      </c>
    </row>
    <row r="3747" spans="1:9">
      <c r="A3747" s="2" t="s">
        <v>945</v>
      </c>
      <c r="B3747" s="2">
        <v>50458065010</v>
      </c>
      <c r="C3747" s="2">
        <v>2.0253999999999999</v>
      </c>
      <c r="D3747" s="2">
        <v>2.22587</v>
      </c>
      <c r="E3747" s="2" t="s">
        <v>24</v>
      </c>
      <c r="F3747" s="2">
        <v>9.9000000000000005E-2</v>
      </c>
      <c r="G3747" s="2" t="s">
        <v>25</v>
      </c>
      <c r="H3747" s="3">
        <v>42018</v>
      </c>
      <c r="I3747" s="2">
        <f t="shared" si="58"/>
        <v>1.099</v>
      </c>
    </row>
    <row r="3748" spans="1:9">
      <c r="A3748" s="2" t="s">
        <v>946</v>
      </c>
      <c r="B3748" s="2">
        <v>50458065960</v>
      </c>
      <c r="C3748" s="2">
        <v>2.1867000000000001</v>
      </c>
      <c r="D3748" s="2">
        <v>2.4032100000000001</v>
      </c>
      <c r="E3748" s="2" t="s">
        <v>24</v>
      </c>
      <c r="F3748" s="2">
        <v>9.9000000000000005E-2</v>
      </c>
      <c r="G3748" s="2" t="s">
        <v>25</v>
      </c>
      <c r="H3748" s="3">
        <v>42018</v>
      </c>
      <c r="I3748" s="2">
        <f t="shared" si="58"/>
        <v>1.099</v>
      </c>
    </row>
    <row r="3749" spans="1:9">
      <c r="A3749" s="2" t="s">
        <v>947</v>
      </c>
      <c r="B3749" s="2">
        <v>50458065330</v>
      </c>
      <c r="C3749" s="2">
        <v>5.5328600000000003</v>
      </c>
      <c r="D3749" s="2">
        <v>6.0806199999999997</v>
      </c>
      <c r="E3749" s="2" t="s">
        <v>24</v>
      </c>
      <c r="F3749" s="2">
        <v>9.9000000000000005E-2</v>
      </c>
      <c r="G3749" s="2" t="s">
        <v>25</v>
      </c>
      <c r="H3749" s="3">
        <v>42018</v>
      </c>
      <c r="I3749" s="2">
        <f t="shared" si="58"/>
        <v>1.099</v>
      </c>
    </row>
    <row r="3750" spans="1:9">
      <c r="A3750" s="2" t="s">
        <v>948</v>
      </c>
      <c r="B3750" s="2">
        <v>50458065530</v>
      </c>
      <c r="C3750" s="2">
        <v>9.0682200000000002</v>
      </c>
      <c r="D3750" s="2">
        <v>9.9658800000000003</v>
      </c>
      <c r="E3750" s="2" t="s">
        <v>24</v>
      </c>
      <c r="F3750" s="2">
        <v>9.9000000000000005E-2</v>
      </c>
      <c r="G3750" s="2" t="s">
        <v>25</v>
      </c>
      <c r="H3750" s="3">
        <v>42018</v>
      </c>
      <c r="I3750" s="2">
        <f t="shared" si="58"/>
        <v>1.099</v>
      </c>
    </row>
    <row r="3751" spans="1:9">
      <c r="A3751" s="2" t="s">
        <v>949</v>
      </c>
      <c r="B3751" s="2">
        <v>50458065730</v>
      </c>
      <c r="C3751" s="2">
        <v>12.620240000000001</v>
      </c>
      <c r="D3751" s="2">
        <v>13.86952</v>
      </c>
      <c r="E3751" s="2" t="s">
        <v>24</v>
      </c>
      <c r="F3751" s="2">
        <v>9.9000000000000005E-2</v>
      </c>
      <c r="G3751" s="2" t="s">
        <v>25</v>
      </c>
      <c r="H3751" s="3">
        <v>42018</v>
      </c>
      <c r="I3751" s="2">
        <f t="shared" si="58"/>
        <v>1.099</v>
      </c>
    </row>
    <row r="3752" spans="1:9">
      <c r="A3752" s="2" t="s">
        <v>1493</v>
      </c>
      <c r="B3752" s="2">
        <v>173056504</v>
      </c>
      <c r="C3752" s="2">
        <v>12.22245</v>
      </c>
      <c r="D3752" s="2">
        <v>14.05593</v>
      </c>
      <c r="E3752" s="2" t="s">
        <v>24</v>
      </c>
      <c r="F3752" s="2">
        <v>0.15</v>
      </c>
      <c r="G3752" s="2" t="s">
        <v>25</v>
      </c>
      <c r="H3752" s="3">
        <v>42018</v>
      </c>
      <c r="I3752" s="2">
        <f t="shared" si="58"/>
        <v>1.1499999999999999</v>
      </c>
    </row>
    <row r="3753" spans="1:9">
      <c r="A3753" s="2" t="s">
        <v>1494</v>
      </c>
      <c r="B3753" s="2">
        <v>173093308</v>
      </c>
      <c r="C3753" s="2">
        <v>6.88964</v>
      </c>
      <c r="D3753" s="2">
        <v>7.9230099999999997</v>
      </c>
      <c r="E3753" s="2" t="s">
        <v>24</v>
      </c>
      <c r="F3753" s="2">
        <v>0.15</v>
      </c>
      <c r="G3753" s="2" t="s">
        <v>25</v>
      </c>
      <c r="H3753" s="3">
        <v>42018</v>
      </c>
      <c r="I3753" s="2">
        <f t="shared" si="58"/>
        <v>1.1499999999999999</v>
      </c>
    </row>
    <row r="3754" spans="1:9">
      <c r="A3754" s="2" t="s">
        <v>630</v>
      </c>
      <c r="B3754" s="2">
        <v>299201210</v>
      </c>
      <c r="C3754" s="2">
        <v>6.3739800000000004</v>
      </c>
      <c r="D3754" s="2">
        <v>7.01112</v>
      </c>
      <c r="E3754" s="2" t="s">
        <v>24</v>
      </c>
      <c r="F3754" s="2">
        <v>0.1</v>
      </c>
      <c r="G3754" s="2" t="s">
        <v>25</v>
      </c>
      <c r="H3754" s="3">
        <v>42018</v>
      </c>
      <c r="I3754" s="2">
        <f t="shared" si="58"/>
        <v>1.1000000000000001</v>
      </c>
    </row>
    <row r="3755" spans="1:9">
      <c r="A3755" s="2" t="s">
        <v>1716</v>
      </c>
      <c r="B3755" s="2">
        <v>63020004901</v>
      </c>
      <c r="C3755" s="2">
        <v>1491.2639999999999</v>
      </c>
      <c r="D3755" s="2">
        <v>1508.2047600000001</v>
      </c>
      <c r="E3755" s="2" t="s">
        <v>24</v>
      </c>
      <c r="F3755" s="2">
        <v>1.14E-2</v>
      </c>
      <c r="G3755" s="2" t="s">
        <v>25</v>
      </c>
      <c r="H3755" s="3">
        <v>42018</v>
      </c>
      <c r="I3755" s="2">
        <f t="shared" si="58"/>
        <v>1.0114000000000001</v>
      </c>
    </row>
    <row r="3756" spans="1:9">
      <c r="A3756" s="2" t="s">
        <v>953</v>
      </c>
      <c r="B3756" s="2">
        <v>173068220</v>
      </c>
      <c r="C3756" s="2">
        <v>2.29989</v>
      </c>
      <c r="D3756" s="2">
        <v>2.4378600000000001</v>
      </c>
      <c r="E3756" s="2" t="s">
        <v>24</v>
      </c>
      <c r="F3756" s="2">
        <v>0.06</v>
      </c>
      <c r="G3756" s="2" t="s">
        <v>25</v>
      </c>
      <c r="H3756" s="3">
        <v>42018</v>
      </c>
      <c r="I3756" s="2">
        <f t="shared" si="58"/>
        <v>1.06</v>
      </c>
    </row>
    <row r="3757" spans="1:9">
      <c r="A3757" s="2" t="s">
        <v>953</v>
      </c>
      <c r="B3757" s="2">
        <v>173068221</v>
      </c>
      <c r="C3757" s="2">
        <v>2.06142</v>
      </c>
      <c r="D3757" s="2">
        <v>2.1850299999999998</v>
      </c>
      <c r="E3757" s="2" t="s">
        <v>24</v>
      </c>
      <c r="F3757" s="2">
        <v>0.06</v>
      </c>
      <c r="G3757" s="2" t="s">
        <v>25</v>
      </c>
      <c r="H3757" s="3">
        <v>42018</v>
      </c>
      <c r="I3757" s="2">
        <f t="shared" si="58"/>
        <v>1.06</v>
      </c>
    </row>
    <row r="3758" spans="1:9">
      <c r="A3758" s="2" t="s">
        <v>954</v>
      </c>
      <c r="B3758" s="2">
        <v>173075300</v>
      </c>
      <c r="C3758" s="2">
        <v>12.4785</v>
      </c>
      <c r="D3758" s="2">
        <v>14.35003</v>
      </c>
      <c r="E3758" s="2" t="s">
        <v>24</v>
      </c>
      <c r="F3758" s="2">
        <v>0.15</v>
      </c>
      <c r="G3758" s="2" t="s">
        <v>25</v>
      </c>
      <c r="H3758" s="3">
        <v>42018</v>
      </c>
      <c r="I3758" s="2">
        <f t="shared" si="58"/>
        <v>1.1499999999999999</v>
      </c>
    </row>
    <row r="3759" spans="1:9">
      <c r="A3759" s="2" t="s">
        <v>631</v>
      </c>
      <c r="B3759" s="2">
        <v>10337045003</v>
      </c>
      <c r="C3759" s="2">
        <v>30.230879999999999</v>
      </c>
      <c r="D3759" s="2">
        <v>33.072879999999998</v>
      </c>
      <c r="E3759" s="2" t="s">
        <v>24</v>
      </c>
      <c r="F3759" s="2">
        <v>9.4E-2</v>
      </c>
      <c r="G3759" s="2" t="s">
        <v>25</v>
      </c>
      <c r="H3759" s="3">
        <v>42018</v>
      </c>
      <c r="I3759" s="2">
        <f t="shared" si="58"/>
        <v>1.0940000000000001</v>
      </c>
    </row>
    <row r="3760" spans="1:9">
      <c r="A3760" s="2" t="s">
        <v>1269</v>
      </c>
      <c r="B3760" s="2">
        <v>456111030</v>
      </c>
      <c r="C3760" s="2">
        <v>5.2993499999999996</v>
      </c>
      <c r="D3760" s="2">
        <v>6.0941400000000003</v>
      </c>
      <c r="E3760" s="2" t="s">
        <v>24</v>
      </c>
      <c r="F3760" s="2">
        <v>0.15</v>
      </c>
      <c r="G3760" s="2" t="s">
        <v>25</v>
      </c>
      <c r="H3760" s="3">
        <v>42018</v>
      </c>
      <c r="I3760" s="2">
        <f t="shared" si="58"/>
        <v>1.1499999999999999</v>
      </c>
    </row>
    <row r="3761" spans="1:9">
      <c r="A3761" s="2" t="s">
        <v>1270</v>
      </c>
      <c r="B3761" s="2">
        <v>456112030</v>
      </c>
      <c r="C3761" s="2">
        <v>5.3764200000000004</v>
      </c>
      <c r="D3761" s="2">
        <v>6.1827800000000002</v>
      </c>
      <c r="E3761" s="2" t="s">
        <v>24</v>
      </c>
      <c r="F3761" s="2">
        <v>0.15</v>
      </c>
      <c r="G3761" s="2" t="s">
        <v>25</v>
      </c>
      <c r="H3761" s="3">
        <v>42018</v>
      </c>
      <c r="I3761" s="2">
        <f t="shared" si="58"/>
        <v>1.1499999999999999</v>
      </c>
    </row>
    <row r="3762" spans="1:9">
      <c r="A3762" s="2" t="s">
        <v>1271</v>
      </c>
      <c r="B3762" s="2">
        <v>456114030</v>
      </c>
      <c r="C3762" s="2">
        <v>5.3500300000000003</v>
      </c>
      <c r="D3762" s="2">
        <v>6.1524299999999998</v>
      </c>
      <c r="E3762" s="2" t="s">
        <v>24</v>
      </c>
      <c r="F3762" s="2">
        <v>0.15</v>
      </c>
      <c r="G3762" s="2" t="s">
        <v>25</v>
      </c>
      <c r="H3762" s="3">
        <v>42018</v>
      </c>
      <c r="I3762" s="2">
        <f t="shared" si="58"/>
        <v>1.1499999999999999</v>
      </c>
    </row>
    <row r="3763" spans="1:9">
      <c r="A3763" s="2" t="s">
        <v>1272</v>
      </c>
      <c r="B3763" s="2">
        <v>456110031</v>
      </c>
      <c r="C3763" s="2">
        <v>5.3002099999999999</v>
      </c>
      <c r="D3763" s="2">
        <v>6.0951399999999998</v>
      </c>
      <c r="E3763" s="2" t="s">
        <v>24</v>
      </c>
      <c r="F3763" s="2">
        <v>0.15</v>
      </c>
      <c r="G3763" s="2" t="s">
        <v>25</v>
      </c>
      <c r="H3763" s="3">
        <v>42018</v>
      </c>
      <c r="I3763" s="2">
        <f t="shared" si="58"/>
        <v>1.1499999999999999</v>
      </c>
    </row>
    <row r="3764" spans="1:9">
      <c r="A3764" s="2" t="s">
        <v>1542</v>
      </c>
      <c r="B3764" s="2">
        <v>186051060</v>
      </c>
      <c r="C3764" s="2">
        <v>16.44586</v>
      </c>
      <c r="D3764" s="2">
        <v>22.33989</v>
      </c>
      <c r="E3764" s="2" t="s">
        <v>24</v>
      </c>
      <c r="F3764" s="2">
        <v>0.3584</v>
      </c>
      <c r="G3764" s="2" t="s">
        <v>25</v>
      </c>
      <c r="H3764" s="3">
        <v>42018</v>
      </c>
      <c r="I3764" s="2">
        <f t="shared" si="58"/>
        <v>1.3584000000000001</v>
      </c>
    </row>
    <row r="3765" spans="1:9">
      <c r="A3765" s="2" t="s">
        <v>1543</v>
      </c>
      <c r="B3765" s="2">
        <v>186052060</v>
      </c>
      <c r="C3765" s="2">
        <v>16.54073</v>
      </c>
      <c r="D3765" s="2">
        <v>22.46876</v>
      </c>
      <c r="E3765" s="2" t="s">
        <v>24</v>
      </c>
      <c r="F3765" s="2">
        <v>0.3584</v>
      </c>
      <c r="G3765" s="2" t="s">
        <v>25</v>
      </c>
      <c r="H3765" s="3">
        <v>42018</v>
      </c>
      <c r="I3765" s="2">
        <f t="shared" si="58"/>
        <v>1.3584000000000001</v>
      </c>
    </row>
    <row r="3766" spans="1:9">
      <c r="A3766" s="2" t="s">
        <v>637</v>
      </c>
      <c r="B3766" s="2">
        <v>131541070</v>
      </c>
      <c r="C3766" s="2">
        <v>1.01031</v>
      </c>
      <c r="D3766" s="2">
        <v>1.09114</v>
      </c>
      <c r="E3766" s="2" t="s">
        <v>24</v>
      </c>
      <c r="F3766" s="2">
        <v>0.08</v>
      </c>
      <c r="G3766" s="2" t="s">
        <v>25</v>
      </c>
      <c r="H3766" s="3">
        <v>42018</v>
      </c>
      <c r="I3766" s="2">
        <f t="shared" si="58"/>
        <v>1.08</v>
      </c>
    </row>
    <row r="3767" spans="1:9">
      <c r="A3767" s="2" t="s">
        <v>637</v>
      </c>
      <c r="B3767" s="2">
        <v>131541071</v>
      </c>
      <c r="C3767" s="2">
        <v>1.15448</v>
      </c>
      <c r="D3767" s="2">
        <v>1.24682</v>
      </c>
      <c r="E3767" s="2" t="s">
        <v>24</v>
      </c>
      <c r="F3767" s="2">
        <v>0.08</v>
      </c>
      <c r="G3767" s="2" t="s">
        <v>25</v>
      </c>
      <c r="H3767" s="3">
        <v>42018</v>
      </c>
      <c r="I3767" s="2">
        <f t="shared" si="58"/>
        <v>1.08</v>
      </c>
    </row>
    <row r="3768" spans="1:9">
      <c r="A3768" s="2" t="s">
        <v>638</v>
      </c>
      <c r="B3768" s="2">
        <v>131247835</v>
      </c>
      <c r="C3768" s="2">
        <v>9.4243699999999997</v>
      </c>
      <c r="D3768" s="2">
        <v>10.178319999999999</v>
      </c>
      <c r="E3768" s="2" t="s">
        <v>24</v>
      </c>
      <c r="F3768" s="2">
        <v>0.08</v>
      </c>
      <c r="G3768" s="2" t="s">
        <v>25</v>
      </c>
      <c r="H3768" s="3">
        <v>42018</v>
      </c>
      <c r="I3768" s="2">
        <f t="shared" si="58"/>
        <v>1.08</v>
      </c>
    </row>
    <row r="3769" spans="1:9">
      <c r="A3769" s="2" t="s">
        <v>639</v>
      </c>
      <c r="B3769" s="2">
        <v>131247935</v>
      </c>
      <c r="C3769" s="2">
        <v>10.031739999999999</v>
      </c>
      <c r="D3769" s="2">
        <v>10.834379999999999</v>
      </c>
      <c r="E3769" s="2" t="s">
        <v>24</v>
      </c>
      <c r="F3769" s="2">
        <v>0.08</v>
      </c>
      <c r="G3769" s="2" t="s">
        <v>25</v>
      </c>
      <c r="H3769" s="3">
        <v>42018</v>
      </c>
      <c r="I3769" s="2">
        <f t="shared" si="58"/>
        <v>1.08</v>
      </c>
    </row>
    <row r="3770" spans="1:9">
      <c r="A3770" s="2" t="s">
        <v>640</v>
      </c>
      <c r="B3770" s="2">
        <v>131248035</v>
      </c>
      <c r="C3770" s="2">
        <v>9.9477700000000002</v>
      </c>
      <c r="D3770" s="2">
        <v>10.743589999999999</v>
      </c>
      <c r="E3770" s="2" t="s">
        <v>24</v>
      </c>
      <c r="F3770" s="2">
        <v>0.08</v>
      </c>
      <c r="G3770" s="2" t="s">
        <v>25</v>
      </c>
      <c r="H3770" s="3">
        <v>42018</v>
      </c>
      <c r="I3770" s="2">
        <f t="shared" si="58"/>
        <v>1.08</v>
      </c>
    </row>
    <row r="3771" spans="1:9">
      <c r="A3771" s="2" t="s">
        <v>641</v>
      </c>
      <c r="B3771" s="2">
        <v>131247735</v>
      </c>
      <c r="C3771" s="2">
        <v>6.0205299999999999</v>
      </c>
      <c r="D3771" s="2">
        <v>6.5021100000000001</v>
      </c>
      <c r="E3771" s="2" t="s">
        <v>24</v>
      </c>
      <c r="F3771" s="2">
        <v>0.08</v>
      </c>
      <c r="G3771" s="2" t="s">
        <v>25</v>
      </c>
      <c r="H3771" s="3">
        <v>42018</v>
      </c>
      <c r="I3771" s="2">
        <f t="shared" si="58"/>
        <v>1.08</v>
      </c>
    </row>
    <row r="3772" spans="1:9">
      <c r="A3772" s="2" t="s">
        <v>956</v>
      </c>
      <c r="B3772" s="2">
        <v>597004646</v>
      </c>
      <c r="C3772" s="2">
        <v>10.985810000000001</v>
      </c>
      <c r="D3772" s="2">
        <v>11.644959999999999</v>
      </c>
      <c r="E3772" s="2" t="s">
        <v>24</v>
      </c>
      <c r="F3772" s="2">
        <v>0.06</v>
      </c>
      <c r="G3772" s="2" t="s">
        <v>25</v>
      </c>
      <c r="H3772" s="3">
        <v>42018</v>
      </c>
      <c r="I3772" s="2">
        <f t="shared" si="58"/>
        <v>1.06</v>
      </c>
    </row>
    <row r="3773" spans="1:9">
      <c r="A3773" s="2" t="s">
        <v>957</v>
      </c>
      <c r="B3773" s="2">
        <v>597012330</v>
      </c>
      <c r="C3773" s="2">
        <v>20.273630000000001</v>
      </c>
      <c r="D3773" s="2">
        <v>21.49025</v>
      </c>
      <c r="E3773" s="2" t="s">
        <v>24</v>
      </c>
      <c r="F3773" s="2">
        <v>0.06</v>
      </c>
      <c r="G3773" s="2" t="s">
        <v>25</v>
      </c>
      <c r="H3773" s="3">
        <v>42018</v>
      </c>
      <c r="I3773" s="2">
        <f t="shared" si="58"/>
        <v>1.06</v>
      </c>
    </row>
    <row r="3774" spans="1:9">
      <c r="A3774" s="2" t="s">
        <v>642</v>
      </c>
      <c r="B3774" s="2">
        <v>61958040101</v>
      </c>
      <c r="C3774" s="2">
        <v>28.042090000000002</v>
      </c>
      <c r="D3774" s="2">
        <v>29.977550000000001</v>
      </c>
      <c r="E3774" s="2" t="s">
        <v>24</v>
      </c>
      <c r="F3774" s="2">
        <v>6.9000000000000006E-2</v>
      </c>
      <c r="G3774" s="2" t="s">
        <v>25</v>
      </c>
      <c r="H3774" s="3">
        <v>42018</v>
      </c>
      <c r="I3774" s="2">
        <f t="shared" si="58"/>
        <v>1.069</v>
      </c>
    </row>
    <row r="3775" spans="1:9">
      <c r="A3775" s="2" t="s">
        <v>1091</v>
      </c>
      <c r="B3775" s="2">
        <v>78036542</v>
      </c>
      <c r="C3775" s="2">
        <v>10.17074</v>
      </c>
      <c r="D3775" s="2">
        <v>11.68628</v>
      </c>
      <c r="E3775" s="2" t="s">
        <v>24</v>
      </c>
      <c r="F3775" s="2">
        <v>0.14899999999999999</v>
      </c>
      <c r="G3775" s="2" t="s">
        <v>25</v>
      </c>
      <c r="H3775" s="3">
        <v>42018</v>
      </c>
      <c r="I3775" s="2">
        <f t="shared" si="58"/>
        <v>1.149</v>
      </c>
    </row>
    <row r="3776" spans="1:9">
      <c r="A3776" s="2" t="s">
        <v>1092</v>
      </c>
      <c r="B3776" s="2">
        <v>78034342</v>
      </c>
      <c r="C3776" s="2">
        <v>10.124700000000001</v>
      </c>
      <c r="D3776" s="2">
        <v>11.633179999999999</v>
      </c>
      <c r="E3776" s="2" t="s">
        <v>24</v>
      </c>
      <c r="F3776" s="2">
        <v>0.14899999999999999</v>
      </c>
      <c r="G3776" s="2" t="s">
        <v>25</v>
      </c>
      <c r="H3776" s="3">
        <v>42018</v>
      </c>
      <c r="I3776" s="2">
        <f t="shared" si="58"/>
        <v>1.149</v>
      </c>
    </row>
    <row r="3777" spans="1:9">
      <c r="A3777" s="2" t="s">
        <v>1093</v>
      </c>
      <c r="B3777" s="2">
        <v>78034442</v>
      </c>
      <c r="C3777" s="2">
        <v>10.11004</v>
      </c>
      <c r="D3777" s="2">
        <v>11.61636</v>
      </c>
      <c r="E3777" s="2" t="s">
        <v>24</v>
      </c>
      <c r="F3777" s="2">
        <v>0.14899999999999999</v>
      </c>
      <c r="G3777" s="2" t="s">
        <v>25</v>
      </c>
      <c r="H3777" s="3">
        <v>42018</v>
      </c>
      <c r="I3777" s="2">
        <f t="shared" si="58"/>
        <v>1.149</v>
      </c>
    </row>
    <row r="3778" spans="1:9">
      <c r="A3778" s="2" t="s">
        <v>1094</v>
      </c>
      <c r="B3778" s="2">
        <v>78034542</v>
      </c>
      <c r="C3778" s="2">
        <v>10.16161</v>
      </c>
      <c r="D3778" s="2">
        <v>11.675789999999999</v>
      </c>
      <c r="E3778" s="2" t="s">
        <v>24</v>
      </c>
      <c r="F3778" s="2">
        <v>0.14899999999999999</v>
      </c>
      <c r="G3778" s="2" t="s">
        <v>25</v>
      </c>
      <c r="H3778" s="3">
        <v>42018</v>
      </c>
      <c r="I3778" s="2">
        <f t="shared" si="58"/>
        <v>1.149</v>
      </c>
    </row>
    <row r="3779" spans="1:9">
      <c r="A3779" s="2" t="s">
        <v>1095</v>
      </c>
      <c r="B3779" s="2">
        <v>78034642</v>
      </c>
      <c r="C3779" s="2">
        <v>10.15404</v>
      </c>
      <c r="D3779" s="2">
        <v>11.66689</v>
      </c>
      <c r="E3779" s="2" t="s">
        <v>24</v>
      </c>
      <c r="F3779" s="2">
        <v>0.14899999999999999</v>
      </c>
      <c r="G3779" s="2" t="s">
        <v>25</v>
      </c>
      <c r="H3779" s="3">
        <v>42018</v>
      </c>
      <c r="I3779" s="2">
        <f t="shared" ref="I3779:I3842" si="59">1+F3779</f>
        <v>1.149</v>
      </c>
    </row>
    <row r="3780" spans="1:9">
      <c r="A3780" s="2" t="s">
        <v>1275</v>
      </c>
      <c r="B3780" s="2">
        <v>63481068447</v>
      </c>
      <c r="C3780" s="2">
        <v>0.40690999999999999</v>
      </c>
      <c r="D3780" s="2">
        <v>0.43946000000000002</v>
      </c>
      <c r="E3780" s="2" t="s">
        <v>24</v>
      </c>
      <c r="F3780" s="2">
        <v>0.08</v>
      </c>
      <c r="G3780" s="2" t="s">
        <v>25</v>
      </c>
      <c r="H3780" s="3">
        <v>42018</v>
      </c>
      <c r="I3780" s="2">
        <f t="shared" si="59"/>
        <v>1.08</v>
      </c>
    </row>
    <row r="3781" spans="1:9">
      <c r="A3781" s="2" t="s">
        <v>1049</v>
      </c>
      <c r="B3781" s="2">
        <v>66582031131</v>
      </c>
      <c r="C3781" s="2">
        <v>6.2452100000000002</v>
      </c>
      <c r="D3781" s="2">
        <v>6.8634300000000001</v>
      </c>
      <c r="E3781" s="2" t="s">
        <v>24</v>
      </c>
      <c r="F3781" s="2">
        <v>9.9000000000000005E-2</v>
      </c>
      <c r="G3781" s="2" t="s">
        <v>25</v>
      </c>
      <c r="H3781" s="3">
        <v>42018</v>
      </c>
      <c r="I3781" s="2">
        <f t="shared" si="59"/>
        <v>1.099</v>
      </c>
    </row>
    <row r="3782" spans="1:9">
      <c r="A3782" s="2" t="s">
        <v>1050</v>
      </c>
      <c r="B3782" s="2">
        <v>66582031231</v>
      </c>
      <c r="C3782" s="2">
        <v>6.2487500000000002</v>
      </c>
      <c r="D3782" s="2">
        <v>6.8673200000000003</v>
      </c>
      <c r="E3782" s="2" t="s">
        <v>24</v>
      </c>
      <c r="F3782" s="2">
        <v>9.9000000000000005E-2</v>
      </c>
      <c r="G3782" s="2" t="s">
        <v>25</v>
      </c>
      <c r="H3782" s="3">
        <v>42018</v>
      </c>
      <c r="I3782" s="2">
        <f t="shared" si="59"/>
        <v>1.099</v>
      </c>
    </row>
    <row r="3783" spans="1:9">
      <c r="A3783" s="2" t="s">
        <v>1051</v>
      </c>
      <c r="B3783" s="2">
        <v>66582031331</v>
      </c>
      <c r="C3783" s="2">
        <v>6.2075899999999997</v>
      </c>
      <c r="D3783" s="2">
        <v>6.8220900000000002</v>
      </c>
      <c r="E3783" s="2" t="s">
        <v>24</v>
      </c>
      <c r="F3783" s="2">
        <v>9.9000000000000005E-2</v>
      </c>
      <c r="G3783" s="2" t="s">
        <v>25</v>
      </c>
      <c r="H3783" s="3">
        <v>42018</v>
      </c>
      <c r="I3783" s="2">
        <f t="shared" si="59"/>
        <v>1.099</v>
      </c>
    </row>
    <row r="3784" spans="1:9">
      <c r="A3784" s="2" t="s">
        <v>1052</v>
      </c>
      <c r="B3784" s="2">
        <v>66582031531</v>
      </c>
      <c r="C3784" s="2">
        <v>6.1989799999999997</v>
      </c>
      <c r="D3784" s="2">
        <v>6.8126199999999999</v>
      </c>
      <c r="E3784" s="2" t="s">
        <v>24</v>
      </c>
      <c r="F3784" s="2">
        <v>9.9000000000000005E-2</v>
      </c>
      <c r="G3784" s="2" t="s">
        <v>25</v>
      </c>
      <c r="H3784" s="3">
        <v>42018</v>
      </c>
      <c r="I3784" s="2">
        <f t="shared" si="59"/>
        <v>1.099</v>
      </c>
    </row>
    <row r="3785" spans="1:9">
      <c r="A3785" s="2" t="s">
        <v>647</v>
      </c>
      <c r="B3785" s="2">
        <v>59417010210</v>
      </c>
      <c r="C3785" s="2">
        <v>6.5490899999999996</v>
      </c>
      <c r="D3785" s="2">
        <v>7.1385100000000001</v>
      </c>
      <c r="E3785" s="2" t="s">
        <v>24</v>
      </c>
      <c r="F3785" s="2">
        <v>0.09</v>
      </c>
      <c r="G3785" s="2" t="s">
        <v>25</v>
      </c>
      <c r="H3785" s="3">
        <v>42018</v>
      </c>
      <c r="I3785" s="2">
        <f t="shared" si="59"/>
        <v>1.0900000000000001</v>
      </c>
    </row>
    <row r="3786" spans="1:9">
      <c r="A3786" s="2" t="s">
        <v>648</v>
      </c>
      <c r="B3786" s="2">
        <v>59417010310</v>
      </c>
      <c r="C3786" s="2">
        <v>6.4411100000000001</v>
      </c>
      <c r="D3786" s="2">
        <v>7.02081</v>
      </c>
      <c r="E3786" s="2" t="s">
        <v>24</v>
      </c>
      <c r="F3786" s="2">
        <v>0.09</v>
      </c>
      <c r="G3786" s="2" t="s">
        <v>25</v>
      </c>
      <c r="H3786" s="3">
        <v>42018</v>
      </c>
      <c r="I3786" s="2">
        <f t="shared" si="59"/>
        <v>1.0900000000000001</v>
      </c>
    </row>
    <row r="3787" spans="1:9">
      <c r="A3787" s="2" t="s">
        <v>649</v>
      </c>
      <c r="B3787" s="2">
        <v>59417010410</v>
      </c>
      <c r="C3787" s="2">
        <v>6.53491</v>
      </c>
      <c r="D3787" s="2">
        <v>7.1230599999999997</v>
      </c>
      <c r="E3787" s="2" t="s">
        <v>24</v>
      </c>
      <c r="F3787" s="2">
        <v>0.09</v>
      </c>
      <c r="G3787" s="2" t="s">
        <v>25</v>
      </c>
      <c r="H3787" s="3">
        <v>42018</v>
      </c>
      <c r="I3787" s="2">
        <f t="shared" si="59"/>
        <v>1.0900000000000001</v>
      </c>
    </row>
    <row r="3788" spans="1:9">
      <c r="A3788" s="2" t="s">
        <v>650</v>
      </c>
      <c r="B3788" s="2">
        <v>59417010510</v>
      </c>
      <c r="C3788" s="2">
        <v>6.4398</v>
      </c>
      <c r="D3788" s="2">
        <v>7.01938</v>
      </c>
      <c r="E3788" s="2" t="s">
        <v>24</v>
      </c>
      <c r="F3788" s="2">
        <v>0.09</v>
      </c>
      <c r="G3788" s="2" t="s">
        <v>25</v>
      </c>
      <c r="H3788" s="3">
        <v>42018</v>
      </c>
      <c r="I3788" s="2">
        <f t="shared" si="59"/>
        <v>1.0900000000000001</v>
      </c>
    </row>
    <row r="3789" spans="1:9">
      <c r="A3789" s="2" t="s">
        <v>651</v>
      </c>
      <c r="B3789" s="2">
        <v>59417010610</v>
      </c>
      <c r="C3789" s="2">
        <v>6.4683599999999997</v>
      </c>
      <c r="D3789" s="2">
        <v>7.0505100000000001</v>
      </c>
      <c r="E3789" s="2" t="s">
        <v>24</v>
      </c>
      <c r="F3789" s="2">
        <v>0.09</v>
      </c>
      <c r="G3789" s="2" t="s">
        <v>25</v>
      </c>
      <c r="H3789" s="3">
        <v>42018</v>
      </c>
      <c r="I3789" s="2">
        <f t="shared" si="59"/>
        <v>1.0900000000000001</v>
      </c>
    </row>
    <row r="3790" spans="1:9">
      <c r="A3790" s="2" t="s">
        <v>652</v>
      </c>
      <c r="B3790" s="2">
        <v>59417010710</v>
      </c>
      <c r="C3790" s="2">
        <v>6.5250399999999997</v>
      </c>
      <c r="D3790" s="2">
        <v>7.1123000000000003</v>
      </c>
      <c r="E3790" s="2" t="s">
        <v>24</v>
      </c>
      <c r="F3790" s="2">
        <v>0.09</v>
      </c>
      <c r="G3790" s="2" t="s">
        <v>25</v>
      </c>
      <c r="H3790" s="3">
        <v>42018</v>
      </c>
      <c r="I3790" s="2">
        <f t="shared" si="59"/>
        <v>1.0900000000000001</v>
      </c>
    </row>
    <row r="3791" spans="1:9">
      <c r="A3791" s="2" t="s">
        <v>958</v>
      </c>
      <c r="B3791" s="2">
        <v>173094755</v>
      </c>
      <c r="C3791" s="2">
        <v>3.9282900000000001</v>
      </c>
      <c r="D3791" s="2">
        <v>4.5175799999999997</v>
      </c>
      <c r="E3791" s="2" t="s">
        <v>24</v>
      </c>
      <c r="F3791" s="2">
        <v>0.15</v>
      </c>
      <c r="G3791" s="2" t="s">
        <v>25</v>
      </c>
      <c r="H3791" s="3">
        <v>42018</v>
      </c>
      <c r="I3791" s="2">
        <f t="shared" si="59"/>
        <v>1.1499999999999999</v>
      </c>
    </row>
    <row r="3792" spans="1:9">
      <c r="A3792" s="2" t="s">
        <v>959</v>
      </c>
      <c r="B3792" s="2">
        <v>173013555</v>
      </c>
      <c r="C3792" s="2">
        <v>4.2561400000000003</v>
      </c>
      <c r="D3792" s="2">
        <v>4.8946500000000004</v>
      </c>
      <c r="E3792" s="2" t="s">
        <v>24</v>
      </c>
      <c r="F3792" s="2">
        <v>0.15</v>
      </c>
      <c r="G3792" s="2" t="s">
        <v>25</v>
      </c>
      <c r="H3792" s="3">
        <v>42018</v>
      </c>
      <c r="I3792" s="2">
        <f t="shared" si="59"/>
        <v>1.1499999999999999</v>
      </c>
    </row>
    <row r="3793" spans="1:9">
      <c r="A3793" s="2" t="s">
        <v>960</v>
      </c>
      <c r="B3793" s="2">
        <v>173072200</v>
      </c>
      <c r="C3793" s="2">
        <v>7.8725100000000001</v>
      </c>
      <c r="D3793" s="2">
        <v>9.0533099999999997</v>
      </c>
      <c r="E3793" s="2" t="s">
        <v>24</v>
      </c>
      <c r="F3793" s="2">
        <v>0.15</v>
      </c>
      <c r="G3793" s="2" t="s">
        <v>25</v>
      </c>
      <c r="H3793" s="3">
        <v>42018</v>
      </c>
      <c r="I3793" s="2">
        <f t="shared" si="59"/>
        <v>1.1499999999999999</v>
      </c>
    </row>
    <row r="3794" spans="1:9">
      <c r="A3794" s="2" t="s">
        <v>184</v>
      </c>
      <c r="B3794" s="2">
        <v>4110150</v>
      </c>
      <c r="C3794" s="2">
        <v>33.590130000000002</v>
      </c>
      <c r="D3794" s="2">
        <v>36.613250000000001</v>
      </c>
      <c r="E3794" s="2" t="s">
        <v>24</v>
      </c>
      <c r="F3794" s="2">
        <v>0.09</v>
      </c>
      <c r="G3794" s="2" t="s">
        <v>25</v>
      </c>
      <c r="H3794" s="3">
        <v>42018</v>
      </c>
      <c r="I3794" s="2">
        <f t="shared" si="59"/>
        <v>1.0900000000000001</v>
      </c>
    </row>
    <row r="3795" spans="1:9">
      <c r="A3795" s="2" t="s">
        <v>963</v>
      </c>
      <c r="B3795" s="2">
        <v>4025752</v>
      </c>
      <c r="C3795" s="2">
        <v>5.0760100000000001</v>
      </c>
      <c r="D3795" s="2">
        <v>5.5328099999999996</v>
      </c>
      <c r="E3795" s="2" t="s">
        <v>24</v>
      </c>
      <c r="F3795" s="2">
        <v>0.09</v>
      </c>
      <c r="G3795" s="2" t="s">
        <v>25</v>
      </c>
      <c r="H3795" s="3">
        <v>42018</v>
      </c>
      <c r="I3795" s="2">
        <f t="shared" si="59"/>
        <v>1.0900000000000001</v>
      </c>
    </row>
    <row r="3796" spans="1:9">
      <c r="A3796" s="2" t="s">
        <v>964</v>
      </c>
      <c r="B3796" s="2">
        <v>187510401</v>
      </c>
      <c r="C3796" s="2">
        <v>116.22105000000001</v>
      </c>
      <c r="D3796" s="2">
        <v>127.7281</v>
      </c>
      <c r="E3796" s="2" t="s">
        <v>24</v>
      </c>
      <c r="F3796" s="2">
        <v>9.9000000000000005E-2</v>
      </c>
      <c r="G3796" s="2" t="s">
        <v>25</v>
      </c>
      <c r="H3796" s="3">
        <v>42018</v>
      </c>
      <c r="I3796" s="2">
        <f t="shared" si="59"/>
        <v>1.099</v>
      </c>
    </row>
    <row r="3797" spans="1:9">
      <c r="A3797" s="2" t="s">
        <v>658</v>
      </c>
      <c r="B3797" s="2">
        <v>63402051001</v>
      </c>
      <c r="C3797" s="2">
        <v>3.3268</v>
      </c>
      <c r="D3797" s="2">
        <v>3.6559200000000001</v>
      </c>
      <c r="E3797" s="2" t="s">
        <v>24</v>
      </c>
      <c r="F3797" s="2">
        <v>9.8900000000000002E-2</v>
      </c>
      <c r="G3797" s="2" t="s">
        <v>25</v>
      </c>
      <c r="H3797" s="3">
        <v>42018</v>
      </c>
      <c r="I3797" s="2">
        <f t="shared" si="59"/>
        <v>1.0989</v>
      </c>
    </row>
    <row r="3798" spans="1:9">
      <c r="A3798" s="2" t="s">
        <v>1717</v>
      </c>
      <c r="B3798" s="2">
        <v>24580090</v>
      </c>
      <c r="C3798" s="2">
        <v>3.0049299999999999</v>
      </c>
      <c r="D3798" s="2">
        <v>3.3024800000000001</v>
      </c>
      <c r="E3798" s="2" t="s">
        <v>24</v>
      </c>
      <c r="F3798" s="2">
        <v>9.9000000000000005E-2</v>
      </c>
      <c r="G3798" s="2" t="s">
        <v>25</v>
      </c>
      <c r="H3798" s="3">
        <v>42018</v>
      </c>
      <c r="I3798" s="2">
        <f t="shared" si="59"/>
        <v>1.099</v>
      </c>
    </row>
    <row r="3799" spans="1:9">
      <c r="A3799" s="2" t="s">
        <v>1054</v>
      </c>
      <c r="B3799" s="2">
        <v>66582041428</v>
      </c>
      <c r="C3799" s="2">
        <v>6.2971399999999997</v>
      </c>
      <c r="D3799" s="2">
        <v>6.9206200000000004</v>
      </c>
      <c r="E3799" s="2" t="s">
        <v>24</v>
      </c>
      <c r="F3799" s="2">
        <v>9.9000000000000005E-2</v>
      </c>
      <c r="G3799" s="2" t="s">
        <v>25</v>
      </c>
      <c r="H3799" s="3">
        <v>42018</v>
      </c>
      <c r="I3799" s="2">
        <f t="shared" si="59"/>
        <v>1.099</v>
      </c>
    </row>
    <row r="3800" spans="1:9">
      <c r="A3800" s="2" t="s">
        <v>662</v>
      </c>
      <c r="B3800" s="2">
        <v>63402073760</v>
      </c>
      <c r="C3800" s="2">
        <v>25.294730000000001</v>
      </c>
      <c r="D3800" s="2">
        <v>27.799669999999999</v>
      </c>
      <c r="E3800" s="2" t="s">
        <v>24</v>
      </c>
      <c r="F3800" s="2">
        <v>9.9000000000000005E-2</v>
      </c>
      <c r="G3800" s="2" t="s">
        <v>25</v>
      </c>
      <c r="H3800" s="3">
        <v>42018</v>
      </c>
      <c r="I3800" s="2">
        <f t="shared" si="59"/>
        <v>1.099</v>
      </c>
    </row>
    <row r="3801" spans="1:9">
      <c r="A3801" s="2" t="s">
        <v>965</v>
      </c>
      <c r="B3801" s="2">
        <v>99207030030</v>
      </c>
      <c r="C3801" s="2">
        <v>10.950609999999999</v>
      </c>
      <c r="D3801" s="2">
        <v>12.03472</v>
      </c>
      <c r="E3801" s="2" t="s">
        <v>24</v>
      </c>
      <c r="F3801" s="2">
        <v>9.9000000000000005E-2</v>
      </c>
      <c r="G3801" s="2" t="s">
        <v>25</v>
      </c>
      <c r="H3801" s="3">
        <v>42018</v>
      </c>
      <c r="I3801" s="2">
        <f t="shared" si="59"/>
        <v>1.099</v>
      </c>
    </row>
    <row r="3802" spans="1:9">
      <c r="A3802" s="2" t="s">
        <v>965</v>
      </c>
      <c r="B3802" s="2">
        <v>99207030060</v>
      </c>
      <c r="C3802" s="2">
        <v>10.308920000000001</v>
      </c>
      <c r="D3802" s="2">
        <v>11.329499999999999</v>
      </c>
      <c r="E3802" s="2" t="s">
        <v>24</v>
      </c>
      <c r="F3802" s="2">
        <v>9.9000000000000005E-2</v>
      </c>
      <c r="G3802" s="2" t="s">
        <v>25</v>
      </c>
      <c r="H3802" s="3">
        <v>42018</v>
      </c>
      <c r="I3802" s="2">
        <f t="shared" si="59"/>
        <v>1.099</v>
      </c>
    </row>
    <row r="3803" spans="1:9">
      <c r="A3803" s="2" t="s">
        <v>104</v>
      </c>
      <c r="B3803" s="2">
        <v>24208053535</v>
      </c>
      <c r="C3803" s="2">
        <v>48.947890000000001</v>
      </c>
      <c r="D3803" s="2">
        <v>53.84366</v>
      </c>
      <c r="E3803" s="2" t="s">
        <v>24</v>
      </c>
      <c r="F3803" s="2">
        <v>0.1</v>
      </c>
      <c r="G3803" s="2" t="s">
        <v>25</v>
      </c>
      <c r="H3803" s="3">
        <v>42018</v>
      </c>
      <c r="I3803" s="2">
        <f t="shared" si="59"/>
        <v>1.1000000000000001</v>
      </c>
    </row>
    <row r="3804" spans="1:9">
      <c r="A3804" s="2" t="s">
        <v>668</v>
      </c>
      <c r="B3804" s="2">
        <v>10337080445</v>
      </c>
      <c r="C3804" s="2">
        <v>8.2711000000000006</v>
      </c>
      <c r="D3804" s="2">
        <v>9.0487500000000001</v>
      </c>
      <c r="E3804" s="2" t="s">
        <v>24</v>
      </c>
      <c r="F3804" s="2">
        <v>9.4E-2</v>
      </c>
      <c r="G3804" s="2" t="s">
        <v>25</v>
      </c>
      <c r="H3804" s="3">
        <v>42018</v>
      </c>
      <c r="I3804" s="2">
        <f t="shared" si="59"/>
        <v>1.0940000000000001</v>
      </c>
    </row>
    <row r="3805" spans="1:9">
      <c r="A3805" s="2" t="s">
        <v>1718</v>
      </c>
      <c r="B3805" s="2">
        <v>78041420</v>
      </c>
      <c r="C3805" s="2">
        <v>12.781280000000001</v>
      </c>
      <c r="D3805" s="2">
        <v>13.164720000000001</v>
      </c>
      <c r="E3805" s="2" t="s">
        <v>24</v>
      </c>
      <c r="F3805" s="2">
        <v>0.03</v>
      </c>
      <c r="G3805" s="2" t="s">
        <v>25</v>
      </c>
      <c r="H3805" s="3">
        <v>42018</v>
      </c>
      <c r="I3805" s="2">
        <f t="shared" si="59"/>
        <v>1.03</v>
      </c>
    </row>
    <row r="3806" spans="1:9">
      <c r="A3806" s="2" t="s">
        <v>1719</v>
      </c>
      <c r="B3806" s="2">
        <v>78041520</v>
      </c>
      <c r="C3806" s="2">
        <v>19.3093</v>
      </c>
      <c r="D3806" s="2">
        <v>19.888580000000001</v>
      </c>
      <c r="E3806" s="2" t="s">
        <v>24</v>
      </c>
      <c r="F3806" s="2">
        <v>0.03</v>
      </c>
      <c r="G3806" s="2" t="s">
        <v>25</v>
      </c>
      <c r="H3806" s="3">
        <v>42018</v>
      </c>
      <c r="I3806" s="2">
        <f t="shared" si="59"/>
        <v>1.03</v>
      </c>
    </row>
    <row r="3807" spans="1:9">
      <c r="A3807" s="2" t="s">
        <v>966</v>
      </c>
      <c r="B3807" s="2">
        <v>187099445</v>
      </c>
      <c r="C3807" s="2">
        <v>118.02712</v>
      </c>
      <c r="D3807" s="2">
        <v>129.71180000000001</v>
      </c>
      <c r="E3807" s="2" t="s">
        <v>24</v>
      </c>
      <c r="F3807" s="2">
        <v>9.9000000000000005E-2</v>
      </c>
      <c r="G3807" s="2" t="s">
        <v>25</v>
      </c>
      <c r="H3807" s="3">
        <v>42018</v>
      </c>
      <c r="I3807" s="2">
        <f t="shared" si="59"/>
        <v>1.099</v>
      </c>
    </row>
    <row r="3808" spans="1:9">
      <c r="A3808" s="2" t="s">
        <v>967</v>
      </c>
      <c r="B3808" s="2">
        <v>187099395</v>
      </c>
      <c r="C3808" s="2">
        <v>32.466709999999999</v>
      </c>
      <c r="D3808" s="2">
        <v>37.336709999999997</v>
      </c>
      <c r="E3808" s="2" t="s">
        <v>24</v>
      </c>
      <c r="F3808" s="2">
        <v>0.15</v>
      </c>
      <c r="G3808" s="2" t="s">
        <v>25</v>
      </c>
      <c r="H3808" s="3">
        <v>42018</v>
      </c>
      <c r="I3808" s="2">
        <f t="shared" si="59"/>
        <v>1.1499999999999999</v>
      </c>
    </row>
    <row r="3809" spans="1:9">
      <c r="A3809" s="2" t="s">
        <v>1720</v>
      </c>
      <c r="B3809" s="2">
        <v>99207027675</v>
      </c>
      <c r="C3809" s="2">
        <v>115.27231999999999</v>
      </c>
      <c r="D3809" s="2">
        <v>132.56317000000001</v>
      </c>
      <c r="E3809" s="2" t="s">
        <v>24</v>
      </c>
      <c r="F3809" s="2">
        <v>0.15</v>
      </c>
      <c r="G3809" s="2" t="s">
        <v>25</v>
      </c>
      <c r="H3809" s="3">
        <v>42018</v>
      </c>
      <c r="I3809" s="2">
        <f t="shared" si="59"/>
        <v>1.1499999999999999</v>
      </c>
    </row>
    <row r="3810" spans="1:9">
      <c r="A3810" s="2" t="s">
        <v>968</v>
      </c>
      <c r="B3810" s="2">
        <v>99207027028</v>
      </c>
      <c r="C3810" s="2">
        <v>31.377040000000001</v>
      </c>
      <c r="D3810" s="2">
        <v>36.083590000000001</v>
      </c>
      <c r="E3810" s="2" t="s">
        <v>24</v>
      </c>
      <c r="F3810" s="2">
        <v>0.15</v>
      </c>
      <c r="G3810" s="2" t="s">
        <v>25</v>
      </c>
      <c r="H3810" s="3">
        <v>42018</v>
      </c>
      <c r="I3810" s="2">
        <f t="shared" si="59"/>
        <v>1.1499999999999999</v>
      </c>
    </row>
    <row r="3811" spans="1:9">
      <c r="A3811" s="2" t="s">
        <v>969</v>
      </c>
      <c r="B3811" s="2">
        <v>99207027175</v>
      </c>
      <c r="C3811" s="2">
        <v>115.64523</v>
      </c>
      <c r="D3811" s="2">
        <v>132.99200999999999</v>
      </c>
      <c r="E3811" s="2" t="s">
        <v>24</v>
      </c>
      <c r="F3811" s="2">
        <v>0.15</v>
      </c>
      <c r="G3811" s="2" t="s">
        <v>25</v>
      </c>
      <c r="H3811" s="3">
        <v>42018</v>
      </c>
      <c r="I3811" s="2">
        <f t="shared" si="59"/>
        <v>1.1499999999999999</v>
      </c>
    </row>
    <row r="3812" spans="1:9">
      <c r="A3812" s="2" t="s">
        <v>106</v>
      </c>
      <c r="B3812" s="2">
        <v>24208035805</v>
      </c>
      <c r="C3812" s="2">
        <v>34.483710000000002</v>
      </c>
      <c r="D3812" s="2">
        <v>37.93242</v>
      </c>
      <c r="E3812" s="2" t="s">
        <v>24</v>
      </c>
      <c r="F3812" s="2">
        <v>0.1</v>
      </c>
      <c r="G3812" s="2" t="s">
        <v>25</v>
      </c>
      <c r="H3812" s="3">
        <v>42018</v>
      </c>
      <c r="I3812" s="2">
        <f t="shared" si="59"/>
        <v>1.1000000000000001</v>
      </c>
    </row>
    <row r="3813" spans="1:9">
      <c r="A3813" s="2" t="s">
        <v>106</v>
      </c>
      <c r="B3813" s="2">
        <v>24208035810</v>
      </c>
      <c r="C3813" s="2">
        <v>34.462649999999996</v>
      </c>
      <c r="D3813" s="2">
        <v>37.909260000000003</v>
      </c>
      <c r="E3813" s="2" t="s">
        <v>24</v>
      </c>
      <c r="F3813" s="2">
        <v>0.1</v>
      </c>
      <c r="G3813" s="2" t="s">
        <v>25</v>
      </c>
      <c r="H3813" s="3">
        <v>42018</v>
      </c>
      <c r="I3813" s="2">
        <f t="shared" si="59"/>
        <v>1.1000000000000001</v>
      </c>
    </row>
    <row r="3814" spans="1:9">
      <c r="A3814" s="2" t="s">
        <v>669</v>
      </c>
      <c r="B3814" s="2">
        <v>23361525</v>
      </c>
      <c r="C3814" s="2">
        <v>45.147030000000001</v>
      </c>
      <c r="D3814" s="2">
        <v>48.756540000000001</v>
      </c>
      <c r="E3814" s="2" t="s">
        <v>24</v>
      </c>
      <c r="F3814" s="2">
        <v>0.08</v>
      </c>
      <c r="G3814" s="2" t="s">
        <v>25</v>
      </c>
      <c r="H3814" s="3">
        <v>42018</v>
      </c>
      <c r="I3814" s="2">
        <f t="shared" si="59"/>
        <v>1.08</v>
      </c>
    </row>
    <row r="3815" spans="1:9">
      <c r="A3815" s="2" t="s">
        <v>1721</v>
      </c>
      <c r="B3815" s="2">
        <v>65034510</v>
      </c>
      <c r="C3815" s="2">
        <v>12.137219999999999</v>
      </c>
      <c r="D3815" s="2">
        <v>12.86351</v>
      </c>
      <c r="E3815" s="2" t="s">
        <v>24</v>
      </c>
      <c r="F3815" s="2">
        <v>5.9799999999999999E-2</v>
      </c>
      <c r="G3815" s="2" t="s">
        <v>25</v>
      </c>
      <c r="H3815" s="3">
        <v>42025</v>
      </c>
      <c r="I3815" s="2">
        <f t="shared" si="59"/>
        <v>1.0598000000000001</v>
      </c>
    </row>
    <row r="3816" spans="1:9">
      <c r="A3816" s="2" t="s">
        <v>149</v>
      </c>
      <c r="B3816" s="2">
        <v>88250033</v>
      </c>
      <c r="C3816" s="2">
        <v>17.90362</v>
      </c>
      <c r="D3816" s="2">
        <v>19.676079999999999</v>
      </c>
      <c r="E3816" s="2" t="s">
        <v>24</v>
      </c>
      <c r="F3816" s="2">
        <v>9.9000000000000005E-2</v>
      </c>
      <c r="G3816" s="2" t="s">
        <v>25</v>
      </c>
      <c r="H3816" s="3">
        <v>42025</v>
      </c>
      <c r="I3816" s="2">
        <f t="shared" si="59"/>
        <v>1.099</v>
      </c>
    </row>
    <row r="3817" spans="1:9">
      <c r="A3817" s="2" t="s">
        <v>150</v>
      </c>
      <c r="B3817" s="2">
        <v>88250205</v>
      </c>
      <c r="C3817" s="2">
        <v>23.059180000000001</v>
      </c>
      <c r="D3817" s="2">
        <v>25.25066</v>
      </c>
      <c r="E3817" s="2" t="s">
        <v>24</v>
      </c>
      <c r="F3817" s="2">
        <v>9.5000000000000001E-2</v>
      </c>
      <c r="G3817" s="2" t="s">
        <v>25</v>
      </c>
      <c r="H3817" s="3">
        <v>42025</v>
      </c>
      <c r="I3817" s="2">
        <f t="shared" si="59"/>
        <v>1.095</v>
      </c>
    </row>
    <row r="3818" spans="1:9">
      <c r="A3818" s="2" t="s">
        <v>1008</v>
      </c>
      <c r="B3818" s="2">
        <v>37024330</v>
      </c>
      <c r="C3818" s="2">
        <v>3.9947900000000001</v>
      </c>
      <c r="D3818" s="2">
        <v>4.7936699999999997</v>
      </c>
      <c r="E3818" s="2" t="s">
        <v>24</v>
      </c>
      <c r="F3818" s="2">
        <v>0.2</v>
      </c>
      <c r="G3818" s="2" t="s">
        <v>25</v>
      </c>
      <c r="H3818" s="3">
        <v>42025</v>
      </c>
      <c r="I3818" s="2">
        <f t="shared" si="59"/>
        <v>1.2</v>
      </c>
    </row>
    <row r="3819" spans="1:9">
      <c r="A3819" s="2" t="s">
        <v>697</v>
      </c>
      <c r="B3819" s="2">
        <v>65027510</v>
      </c>
      <c r="C3819" s="2">
        <v>15.686870000000001</v>
      </c>
      <c r="D3819" s="2">
        <v>19.60858</v>
      </c>
      <c r="E3819" s="2" t="s">
        <v>24</v>
      </c>
      <c r="F3819" s="2">
        <v>0.25</v>
      </c>
      <c r="G3819" s="2" t="s">
        <v>25</v>
      </c>
      <c r="H3819" s="3">
        <v>42025</v>
      </c>
      <c r="I3819" s="2">
        <f t="shared" si="59"/>
        <v>1.25</v>
      </c>
    </row>
    <row r="3820" spans="1:9">
      <c r="A3820" s="2" t="s">
        <v>697</v>
      </c>
      <c r="B3820" s="2">
        <v>65027515</v>
      </c>
      <c r="C3820" s="2">
        <v>15.443759999999999</v>
      </c>
      <c r="D3820" s="2">
        <v>19.30547</v>
      </c>
      <c r="E3820" s="2" t="s">
        <v>24</v>
      </c>
      <c r="F3820" s="2">
        <v>0.25</v>
      </c>
      <c r="G3820" s="2" t="s">
        <v>25</v>
      </c>
      <c r="H3820" s="3">
        <v>42025</v>
      </c>
      <c r="I3820" s="2">
        <f t="shared" si="59"/>
        <v>1.25</v>
      </c>
    </row>
    <row r="3821" spans="1:9">
      <c r="A3821" s="2" t="s">
        <v>1303</v>
      </c>
      <c r="B3821" s="2">
        <v>65597011130</v>
      </c>
      <c r="C3821" s="2">
        <v>4.9245999999999999</v>
      </c>
      <c r="D3821" s="2">
        <v>5.26952</v>
      </c>
      <c r="E3821" s="2" t="s">
        <v>24</v>
      </c>
      <c r="F3821" s="2">
        <v>7.0000000000000007E-2</v>
      </c>
      <c r="G3821" s="2" t="s">
        <v>25</v>
      </c>
      <c r="H3821" s="3">
        <v>42025</v>
      </c>
      <c r="I3821" s="2">
        <f t="shared" si="59"/>
        <v>1.07</v>
      </c>
    </row>
    <row r="3822" spans="1:9">
      <c r="A3822" s="2" t="s">
        <v>1304</v>
      </c>
      <c r="B3822" s="2">
        <v>65597011330</v>
      </c>
      <c r="C3822" s="2">
        <v>6.2983599999999997</v>
      </c>
      <c r="D3822" s="2">
        <v>6.7441000000000004</v>
      </c>
      <c r="E3822" s="2" t="s">
        <v>24</v>
      </c>
      <c r="F3822" s="2">
        <v>7.0800000000000002E-2</v>
      </c>
      <c r="G3822" s="2" t="s">
        <v>25</v>
      </c>
      <c r="H3822" s="3">
        <v>42025</v>
      </c>
      <c r="I3822" s="2">
        <f t="shared" si="59"/>
        <v>1.0708</v>
      </c>
    </row>
    <row r="3823" spans="1:9">
      <c r="A3823" s="2" t="s">
        <v>1305</v>
      </c>
      <c r="B3823" s="2">
        <v>65597011030</v>
      </c>
      <c r="C3823" s="2">
        <v>4.9449399999999999</v>
      </c>
      <c r="D3823" s="2">
        <v>5.2912800000000004</v>
      </c>
      <c r="E3823" s="2" t="s">
        <v>24</v>
      </c>
      <c r="F3823" s="2">
        <v>7.0000000000000007E-2</v>
      </c>
      <c r="G3823" s="2" t="s">
        <v>25</v>
      </c>
      <c r="H3823" s="3">
        <v>42025</v>
      </c>
      <c r="I3823" s="2">
        <f t="shared" si="59"/>
        <v>1.07</v>
      </c>
    </row>
    <row r="3824" spans="1:9">
      <c r="A3824" s="2" t="s">
        <v>1306</v>
      </c>
      <c r="B3824" s="2">
        <v>65597011230</v>
      </c>
      <c r="C3824" s="2">
        <v>6.32308</v>
      </c>
      <c r="D3824" s="2">
        <v>6.7705599999999997</v>
      </c>
      <c r="E3824" s="2" t="s">
        <v>24</v>
      </c>
      <c r="F3824" s="2">
        <v>7.0800000000000002E-2</v>
      </c>
      <c r="G3824" s="2" t="s">
        <v>25</v>
      </c>
      <c r="H3824" s="3">
        <v>42025</v>
      </c>
      <c r="I3824" s="2">
        <f t="shared" si="59"/>
        <v>1.0708</v>
      </c>
    </row>
    <row r="3825" spans="1:9">
      <c r="A3825" s="2" t="s">
        <v>1307</v>
      </c>
      <c r="B3825" s="2">
        <v>65597010303</v>
      </c>
      <c r="C3825" s="2">
        <v>4.0437000000000003</v>
      </c>
      <c r="D3825" s="2">
        <v>4.3283399999999999</v>
      </c>
      <c r="E3825" s="2" t="s">
        <v>24</v>
      </c>
      <c r="F3825" s="2">
        <v>7.0400000000000004E-2</v>
      </c>
      <c r="G3825" s="2" t="s">
        <v>25</v>
      </c>
      <c r="H3825" s="3">
        <v>42025</v>
      </c>
      <c r="I3825" s="2">
        <f t="shared" si="59"/>
        <v>1.0704</v>
      </c>
    </row>
    <row r="3826" spans="1:9">
      <c r="A3826" s="2" t="s">
        <v>1308</v>
      </c>
      <c r="B3826" s="2">
        <v>65597010403</v>
      </c>
      <c r="C3826" s="2">
        <v>5.5384599999999997</v>
      </c>
      <c r="D3826" s="2">
        <v>5.9347399999999997</v>
      </c>
      <c r="E3826" s="2" t="s">
        <v>24</v>
      </c>
      <c r="F3826" s="2">
        <v>7.1599999999999997E-2</v>
      </c>
      <c r="G3826" s="2" t="s">
        <v>25</v>
      </c>
      <c r="H3826" s="3">
        <v>42025</v>
      </c>
      <c r="I3826" s="2">
        <f t="shared" si="59"/>
        <v>1.0716000000000001</v>
      </c>
    </row>
    <row r="3827" spans="1:9">
      <c r="A3827" s="2" t="s">
        <v>1309</v>
      </c>
      <c r="B3827" s="2">
        <v>65597010130</v>
      </c>
      <c r="C3827" s="2">
        <v>3.2642699999999998</v>
      </c>
      <c r="D3827" s="2">
        <v>3.49675</v>
      </c>
      <c r="E3827" s="2" t="s">
        <v>24</v>
      </c>
      <c r="F3827" s="2">
        <v>7.1199999999999999E-2</v>
      </c>
      <c r="G3827" s="2" t="s">
        <v>25</v>
      </c>
      <c r="H3827" s="3">
        <v>42025</v>
      </c>
      <c r="I3827" s="2">
        <f t="shared" si="59"/>
        <v>1.0711999999999999</v>
      </c>
    </row>
    <row r="3828" spans="1:9">
      <c r="A3828" s="2" t="s">
        <v>1310</v>
      </c>
      <c r="B3828" s="2">
        <v>65597010530</v>
      </c>
      <c r="C3828" s="2">
        <v>3.9927999999999999</v>
      </c>
      <c r="D3828" s="2">
        <v>4.27386</v>
      </c>
      <c r="E3828" s="2" t="s">
        <v>24</v>
      </c>
      <c r="F3828" s="2">
        <v>7.0400000000000004E-2</v>
      </c>
      <c r="G3828" s="2" t="s">
        <v>25</v>
      </c>
      <c r="H3828" s="3">
        <v>42025</v>
      </c>
      <c r="I3828" s="2">
        <f t="shared" si="59"/>
        <v>1.0704</v>
      </c>
    </row>
    <row r="3829" spans="1:9">
      <c r="A3829" s="2" t="s">
        <v>1311</v>
      </c>
      <c r="B3829" s="2">
        <v>65597010630</v>
      </c>
      <c r="C3829" s="2">
        <v>5.5389499999999998</v>
      </c>
      <c r="D3829" s="2">
        <v>5.93527</v>
      </c>
      <c r="E3829" s="2" t="s">
        <v>24</v>
      </c>
      <c r="F3829" s="2">
        <v>7.1599999999999997E-2</v>
      </c>
      <c r="G3829" s="2" t="s">
        <v>25</v>
      </c>
      <c r="H3829" s="3">
        <v>42025</v>
      </c>
      <c r="I3829" s="2">
        <f t="shared" si="59"/>
        <v>1.0716000000000001</v>
      </c>
    </row>
    <row r="3830" spans="1:9">
      <c r="A3830" s="2" t="s">
        <v>1312</v>
      </c>
      <c r="B3830" s="2">
        <v>65597010730</v>
      </c>
      <c r="C3830" s="2">
        <v>5.5527600000000001</v>
      </c>
      <c r="D3830" s="2">
        <v>5.9500599999999997</v>
      </c>
      <c r="E3830" s="2" t="s">
        <v>24</v>
      </c>
      <c r="F3830" s="2">
        <v>7.1599999999999997E-2</v>
      </c>
      <c r="G3830" s="2" t="s">
        <v>25</v>
      </c>
      <c r="H3830" s="3">
        <v>42025</v>
      </c>
      <c r="I3830" s="2">
        <f t="shared" si="59"/>
        <v>1.0716000000000001</v>
      </c>
    </row>
    <row r="3831" spans="1:9">
      <c r="A3831" s="2" t="s">
        <v>1276</v>
      </c>
      <c r="B3831" s="2">
        <v>65024610</v>
      </c>
      <c r="C3831" s="2">
        <v>19.592590000000001</v>
      </c>
      <c r="D3831" s="2">
        <v>20.885529999999999</v>
      </c>
      <c r="E3831" s="2" t="s">
        <v>24</v>
      </c>
      <c r="F3831" s="2">
        <v>6.6000000000000003E-2</v>
      </c>
      <c r="G3831" s="2" t="s">
        <v>25</v>
      </c>
      <c r="H3831" s="3">
        <v>42025</v>
      </c>
      <c r="I3831" s="2">
        <f t="shared" si="59"/>
        <v>1.0660000000000001</v>
      </c>
    </row>
    <row r="3832" spans="1:9">
      <c r="A3832" s="2" t="s">
        <v>1276</v>
      </c>
      <c r="B3832" s="2">
        <v>65024615</v>
      </c>
      <c r="C3832" s="2">
        <v>19.55668</v>
      </c>
      <c r="D3832" s="2">
        <v>21.315989999999999</v>
      </c>
      <c r="E3832" s="2" t="s">
        <v>24</v>
      </c>
      <c r="F3832" s="2">
        <v>0.09</v>
      </c>
      <c r="G3832" s="2" t="s">
        <v>25</v>
      </c>
      <c r="H3832" s="3">
        <v>42025</v>
      </c>
      <c r="I3832" s="2">
        <f t="shared" si="59"/>
        <v>1.0900000000000001</v>
      </c>
    </row>
    <row r="3833" spans="1:9">
      <c r="A3833" s="2" t="s">
        <v>719</v>
      </c>
      <c r="B3833" s="2">
        <v>65065435</v>
      </c>
      <c r="C3833" s="2">
        <v>36.506</v>
      </c>
      <c r="D3833" s="2">
        <v>38.700380000000003</v>
      </c>
      <c r="E3833" s="2" t="s">
        <v>24</v>
      </c>
      <c r="F3833" s="2">
        <v>6.0100000000000001E-2</v>
      </c>
      <c r="G3833" s="2" t="s">
        <v>25</v>
      </c>
      <c r="H3833" s="3">
        <v>42025</v>
      </c>
      <c r="I3833" s="2">
        <f t="shared" si="59"/>
        <v>1.0601</v>
      </c>
    </row>
    <row r="3834" spans="1:9">
      <c r="A3834" s="2" t="s">
        <v>720</v>
      </c>
      <c r="B3834" s="2">
        <v>65853110</v>
      </c>
      <c r="C3834" s="2">
        <v>19.470490000000002</v>
      </c>
      <c r="D3834" s="2">
        <v>21.22147</v>
      </c>
      <c r="E3834" s="2" t="s">
        <v>24</v>
      </c>
      <c r="F3834" s="2">
        <v>8.9899999999999994E-2</v>
      </c>
      <c r="G3834" s="2" t="s">
        <v>25</v>
      </c>
      <c r="H3834" s="3">
        <v>42025</v>
      </c>
      <c r="I3834" s="2">
        <f t="shared" si="59"/>
        <v>1.0899000000000001</v>
      </c>
    </row>
    <row r="3835" spans="1:9">
      <c r="A3835" s="2" t="s">
        <v>721</v>
      </c>
      <c r="B3835" s="2">
        <v>65853302</v>
      </c>
      <c r="C3835" s="2">
        <v>20.537179999999999</v>
      </c>
      <c r="D3835" s="2">
        <v>21.562809999999999</v>
      </c>
      <c r="E3835" s="2" t="s">
        <v>24</v>
      </c>
      <c r="F3835" s="2">
        <v>4.99E-2</v>
      </c>
      <c r="G3835" s="2" t="s">
        <v>25</v>
      </c>
      <c r="H3835" s="3">
        <v>42025</v>
      </c>
      <c r="I3835" s="2">
        <f t="shared" si="59"/>
        <v>1.0499000000000001</v>
      </c>
    </row>
    <row r="3836" spans="1:9">
      <c r="A3836" s="2" t="s">
        <v>1009</v>
      </c>
      <c r="B3836" s="2">
        <v>68220013301</v>
      </c>
      <c r="C3836" s="2">
        <v>1.0019999999999999E-2</v>
      </c>
      <c r="D3836" s="2">
        <v>1.2030000000000001E-2</v>
      </c>
      <c r="E3836" s="2" t="s">
        <v>24</v>
      </c>
      <c r="F3836" s="2">
        <v>0.2006</v>
      </c>
      <c r="G3836" s="2" t="s">
        <v>25</v>
      </c>
      <c r="H3836" s="3">
        <v>42025</v>
      </c>
      <c r="I3836" s="2">
        <f t="shared" si="59"/>
        <v>1.2006000000000001</v>
      </c>
    </row>
    <row r="3837" spans="1:9">
      <c r="A3837" s="2" t="s">
        <v>1124</v>
      </c>
      <c r="B3837" s="2">
        <v>68025006030</v>
      </c>
      <c r="C3837" s="2">
        <v>3.2957399999999999</v>
      </c>
      <c r="D3837" s="2">
        <v>3.5264799999999998</v>
      </c>
      <c r="E3837" s="2" t="s">
        <v>24</v>
      </c>
      <c r="F3837" s="2">
        <v>7.0000000000000007E-2</v>
      </c>
      <c r="G3837" s="2" t="s">
        <v>25</v>
      </c>
      <c r="H3837" s="3">
        <v>42025</v>
      </c>
      <c r="I3837" s="2">
        <f t="shared" si="59"/>
        <v>1.07</v>
      </c>
    </row>
    <row r="3838" spans="1:9">
      <c r="A3838" s="2" t="s">
        <v>1722</v>
      </c>
      <c r="B3838" s="2">
        <v>65039605</v>
      </c>
      <c r="C3838" s="2">
        <v>7.0380000000000003</v>
      </c>
      <c r="D3838" s="2">
        <v>7.4611999999999998</v>
      </c>
      <c r="E3838" s="2" t="s">
        <v>24</v>
      </c>
      <c r="F3838" s="2">
        <v>6.0100000000000001E-2</v>
      </c>
      <c r="G3838" s="2" t="s">
        <v>25</v>
      </c>
      <c r="H3838" s="3">
        <v>42025</v>
      </c>
      <c r="I3838" s="2">
        <f t="shared" si="59"/>
        <v>1.0601</v>
      </c>
    </row>
    <row r="3839" spans="1:9">
      <c r="A3839" s="2" t="s">
        <v>1723</v>
      </c>
      <c r="B3839" s="2">
        <v>68220016010</v>
      </c>
      <c r="C3839" s="2">
        <v>9.3223800000000008</v>
      </c>
      <c r="D3839" s="2">
        <v>10.720829999999999</v>
      </c>
      <c r="E3839" s="2" t="s">
        <v>24</v>
      </c>
      <c r="F3839" s="2">
        <v>0.15</v>
      </c>
      <c r="G3839" s="2" t="s">
        <v>25</v>
      </c>
      <c r="H3839" s="3">
        <v>42025</v>
      </c>
      <c r="I3839" s="2">
        <f t="shared" si="59"/>
        <v>1.1499999999999999</v>
      </c>
    </row>
    <row r="3840" spans="1:9">
      <c r="A3840" s="2" t="s">
        <v>762</v>
      </c>
      <c r="B3840" s="2">
        <v>65924005</v>
      </c>
      <c r="C3840" s="2">
        <v>26.79318</v>
      </c>
      <c r="D3840" s="2">
        <v>28.129079999999998</v>
      </c>
      <c r="E3840" s="2" t="s">
        <v>24</v>
      </c>
      <c r="F3840" s="2">
        <v>4.99E-2</v>
      </c>
      <c r="G3840" s="2" t="s">
        <v>25</v>
      </c>
      <c r="H3840" s="3">
        <v>42025</v>
      </c>
      <c r="I3840" s="2">
        <f t="shared" si="59"/>
        <v>1.0499000000000001</v>
      </c>
    </row>
    <row r="3841" spans="1:9">
      <c r="A3841" s="2" t="s">
        <v>1392</v>
      </c>
      <c r="B3841" s="2">
        <v>37024523</v>
      </c>
      <c r="C3841" s="2">
        <v>6.1151</v>
      </c>
      <c r="D3841" s="2">
        <v>6.7267900000000003</v>
      </c>
      <c r="E3841" s="2" t="s">
        <v>24</v>
      </c>
      <c r="F3841" s="2">
        <v>0.1</v>
      </c>
      <c r="G3841" s="2" t="s">
        <v>25</v>
      </c>
      <c r="H3841" s="3">
        <v>42025</v>
      </c>
      <c r="I3841" s="2">
        <f t="shared" si="59"/>
        <v>1.1000000000000001</v>
      </c>
    </row>
    <row r="3842" spans="1:9">
      <c r="A3842" s="2" t="s">
        <v>1013</v>
      </c>
      <c r="B3842" s="2">
        <v>37601030</v>
      </c>
      <c r="C3842" s="2">
        <v>8.9073899999999995</v>
      </c>
      <c r="D3842" s="2">
        <v>10.45811</v>
      </c>
      <c r="E3842" s="2" t="s">
        <v>24</v>
      </c>
      <c r="F3842" s="2">
        <v>0.1741</v>
      </c>
      <c r="G3842" s="2" t="s">
        <v>25</v>
      </c>
      <c r="H3842" s="3">
        <v>42025</v>
      </c>
      <c r="I3842" s="2">
        <f t="shared" si="59"/>
        <v>1.1740999999999999</v>
      </c>
    </row>
    <row r="3843" spans="1:9">
      <c r="A3843" s="2" t="s">
        <v>1024</v>
      </c>
      <c r="B3843" s="2">
        <v>37043001</v>
      </c>
      <c r="C3843" s="2">
        <v>8.1288599999999995</v>
      </c>
      <c r="D3843" s="2">
        <v>9.3481900000000007</v>
      </c>
      <c r="E3843" s="2" t="s">
        <v>24</v>
      </c>
      <c r="F3843" s="2">
        <v>0.15</v>
      </c>
      <c r="G3843" s="2" t="s">
        <v>25</v>
      </c>
      <c r="H3843" s="3">
        <v>42025</v>
      </c>
      <c r="I3843" s="2">
        <f t="shared" ref="I3843:I3906" si="60">1+F3843</f>
        <v>1.1499999999999999</v>
      </c>
    </row>
    <row r="3844" spans="1:9">
      <c r="A3844" s="2" t="s">
        <v>1025</v>
      </c>
      <c r="B3844" s="2">
        <v>37043101</v>
      </c>
      <c r="C3844" s="2">
        <v>8.7225199999999994</v>
      </c>
      <c r="D3844" s="2">
        <v>10.030900000000001</v>
      </c>
      <c r="E3844" s="2" t="s">
        <v>24</v>
      </c>
      <c r="F3844" s="2">
        <v>0.15</v>
      </c>
      <c r="G3844" s="2" t="s">
        <v>25</v>
      </c>
      <c r="H3844" s="3">
        <v>42025</v>
      </c>
      <c r="I3844" s="2">
        <f t="shared" si="60"/>
        <v>1.1499999999999999</v>
      </c>
    </row>
    <row r="3845" spans="1:9">
      <c r="A3845" s="2" t="s">
        <v>1561</v>
      </c>
      <c r="B3845" s="2">
        <v>37044267</v>
      </c>
      <c r="C3845" s="2">
        <v>4.2895700000000003</v>
      </c>
      <c r="D3845" s="2">
        <v>4.9330100000000003</v>
      </c>
      <c r="E3845" s="2" t="s">
        <v>24</v>
      </c>
      <c r="F3845" s="2">
        <v>0.15</v>
      </c>
      <c r="G3845" s="2" t="s">
        <v>25</v>
      </c>
      <c r="H3845" s="3">
        <v>42025</v>
      </c>
      <c r="I3845" s="2">
        <f t="shared" si="60"/>
        <v>1.1499999999999999</v>
      </c>
    </row>
    <row r="3846" spans="1:9">
      <c r="A3846" s="2" t="s">
        <v>787</v>
      </c>
      <c r="B3846" s="2">
        <v>65175007</v>
      </c>
      <c r="C3846" s="2">
        <v>103.90765</v>
      </c>
      <c r="D3846" s="2">
        <v>114.2475</v>
      </c>
      <c r="E3846" s="2" t="s">
        <v>24</v>
      </c>
      <c r="F3846" s="2">
        <v>9.9500000000000005E-2</v>
      </c>
      <c r="G3846" s="2" t="s">
        <v>25</v>
      </c>
      <c r="H3846" s="3">
        <v>42025</v>
      </c>
      <c r="I3846" s="2">
        <f t="shared" si="60"/>
        <v>1.0994999999999999</v>
      </c>
    </row>
    <row r="3847" spans="1:9">
      <c r="A3847" s="2" t="s">
        <v>1128</v>
      </c>
      <c r="B3847" s="2">
        <v>68025004610</v>
      </c>
      <c r="C3847" s="2">
        <v>4.6287200000000004</v>
      </c>
      <c r="D3847" s="2">
        <v>5.1842199999999998</v>
      </c>
      <c r="E3847" s="2" t="s">
        <v>24</v>
      </c>
      <c r="F3847" s="2">
        <v>0.12</v>
      </c>
      <c r="G3847" s="2" t="s">
        <v>25</v>
      </c>
      <c r="H3847" s="3">
        <v>42025</v>
      </c>
      <c r="I3847" s="2">
        <f t="shared" si="60"/>
        <v>1.1200000000000001</v>
      </c>
    </row>
    <row r="3848" spans="1:9">
      <c r="A3848" s="2" t="s">
        <v>1129</v>
      </c>
      <c r="B3848" s="2">
        <v>68025004710</v>
      </c>
      <c r="C3848" s="2">
        <v>5.1968199999999998</v>
      </c>
      <c r="D3848" s="2">
        <v>5.6932400000000003</v>
      </c>
      <c r="E3848" s="2" t="s">
        <v>24</v>
      </c>
      <c r="F3848" s="2">
        <v>9.5500000000000002E-2</v>
      </c>
      <c r="G3848" s="2" t="s">
        <v>25</v>
      </c>
      <c r="H3848" s="3">
        <v>42025</v>
      </c>
      <c r="I3848" s="2">
        <f t="shared" si="60"/>
        <v>1.0954999999999999</v>
      </c>
    </row>
    <row r="3849" spans="1:9">
      <c r="A3849" s="2" t="s">
        <v>1724</v>
      </c>
      <c r="B3849" s="2">
        <v>998061505</v>
      </c>
      <c r="C3849" s="2">
        <v>11.9396</v>
      </c>
      <c r="D3849" s="2">
        <v>12.65239</v>
      </c>
      <c r="E3849" s="2" t="s">
        <v>24</v>
      </c>
      <c r="F3849" s="2">
        <v>5.9700000000000003E-2</v>
      </c>
      <c r="G3849" s="2" t="s">
        <v>25</v>
      </c>
      <c r="H3849" s="3">
        <v>42025</v>
      </c>
      <c r="I3849" s="2">
        <f t="shared" si="60"/>
        <v>1.0597000000000001</v>
      </c>
    </row>
    <row r="3850" spans="1:9">
      <c r="A3850" s="2" t="s">
        <v>846</v>
      </c>
      <c r="B3850" s="2">
        <v>65000603</v>
      </c>
      <c r="C3850" s="2">
        <v>37.190890000000003</v>
      </c>
      <c r="D3850" s="2">
        <v>41.153210000000001</v>
      </c>
      <c r="E3850" s="2" t="s">
        <v>24</v>
      </c>
      <c r="F3850" s="2">
        <v>0.1065</v>
      </c>
      <c r="G3850" s="2" t="s">
        <v>25</v>
      </c>
      <c r="H3850" s="3">
        <v>42025</v>
      </c>
      <c r="I3850" s="2">
        <f t="shared" si="60"/>
        <v>1.1065</v>
      </c>
    </row>
    <row r="3851" spans="1:9">
      <c r="A3851" s="2" t="s">
        <v>1033</v>
      </c>
      <c r="B3851" s="2">
        <v>37814006</v>
      </c>
      <c r="C3851" s="2">
        <v>52.287709999999997</v>
      </c>
      <c r="D3851" s="2">
        <v>57.517000000000003</v>
      </c>
      <c r="E3851" s="2" t="s">
        <v>24</v>
      </c>
      <c r="F3851" s="2">
        <v>0.1</v>
      </c>
      <c r="G3851" s="2" t="s">
        <v>25</v>
      </c>
      <c r="H3851" s="3">
        <v>42025</v>
      </c>
      <c r="I3851" s="2">
        <f t="shared" si="60"/>
        <v>1.1000000000000001</v>
      </c>
    </row>
    <row r="3852" spans="1:9">
      <c r="A3852" s="2" t="s">
        <v>1725</v>
      </c>
      <c r="B3852" s="2">
        <v>37813006</v>
      </c>
      <c r="C3852" s="2">
        <v>47.952500000000001</v>
      </c>
      <c r="D3852" s="2">
        <v>52.74727</v>
      </c>
      <c r="E3852" s="2" t="s">
        <v>24</v>
      </c>
      <c r="F3852" s="2">
        <v>0.1</v>
      </c>
      <c r="G3852" s="2" t="s">
        <v>25</v>
      </c>
      <c r="H3852" s="3">
        <v>42025</v>
      </c>
      <c r="I3852" s="2">
        <f t="shared" si="60"/>
        <v>1.1000000000000001</v>
      </c>
    </row>
    <row r="3853" spans="1:9">
      <c r="A3853" s="2" t="s">
        <v>1726</v>
      </c>
      <c r="B3853" s="2">
        <v>65064515</v>
      </c>
      <c r="C3853" s="2">
        <v>16.798269999999999</v>
      </c>
      <c r="D3853" s="2">
        <v>17.80667</v>
      </c>
      <c r="E3853" s="2" t="s">
        <v>24</v>
      </c>
      <c r="F3853" s="2">
        <v>0.06</v>
      </c>
      <c r="G3853" s="2" t="s">
        <v>25</v>
      </c>
      <c r="H3853" s="3">
        <v>42025</v>
      </c>
      <c r="I3853" s="2">
        <f t="shared" si="60"/>
        <v>1.06</v>
      </c>
    </row>
    <row r="3854" spans="1:9">
      <c r="A3854" s="2" t="s">
        <v>853</v>
      </c>
      <c r="B3854" s="2">
        <v>65000203</v>
      </c>
      <c r="C3854" s="2">
        <v>58.774459999999998</v>
      </c>
      <c r="D3854" s="2">
        <v>64.623109999999997</v>
      </c>
      <c r="E3854" s="2" t="s">
        <v>24</v>
      </c>
      <c r="F3854" s="2">
        <v>9.9500000000000005E-2</v>
      </c>
      <c r="G3854" s="2" t="s">
        <v>25</v>
      </c>
      <c r="H3854" s="3">
        <v>42025</v>
      </c>
      <c r="I3854" s="2">
        <f t="shared" si="60"/>
        <v>1.0994999999999999</v>
      </c>
    </row>
    <row r="3855" spans="1:9">
      <c r="A3855" s="2" t="s">
        <v>1135</v>
      </c>
      <c r="B3855" s="2">
        <v>68025004430</v>
      </c>
      <c r="C3855" s="2">
        <v>3.3341699999999999</v>
      </c>
      <c r="D3855" s="2">
        <v>3.5674600000000001</v>
      </c>
      <c r="E3855" s="2" t="s">
        <v>24</v>
      </c>
      <c r="F3855" s="2">
        <v>7.0000000000000007E-2</v>
      </c>
      <c r="G3855" s="2" t="s">
        <v>25</v>
      </c>
      <c r="H3855" s="3">
        <v>42025</v>
      </c>
      <c r="I3855" s="2">
        <f t="shared" si="60"/>
        <v>1.07</v>
      </c>
    </row>
    <row r="3856" spans="1:9">
      <c r="A3856" s="2" t="s">
        <v>1136</v>
      </c>
      <c r="B3856" s="2">
        <v>68025005930</v>
      </c>
      <c r="C3856" s="2">
        <v>3.2032600000000002</v>
      </c>
      <c r="D3856" s="2">
        <v>3.4274</v>
      </c>
      <c r="E3856" s="2" t="s">
        <v>24</v>
      </c>
      <c r="F3856" s="2">
        <v>7.0000000000000007E-2</v>
      </c>
      <c r="G3856" s="2" t="s">
        <v>25</v>
      </c>
      <c r="H3856" s="3">
        <v>42025</v>
      </c>
      <c r="I3856" s="2">
        <f t="shared" si="60"/>
        <v>1.07</v>
      </c>
    </row>
    <row r="3857" spans="1:9">
      <c r="A3857" s="2" t="s">
        <v>996</v>
      </c>
      <c r="B3857" s="2">
        <v>44087115001</v>
      </c>
      <c r="C3857" s="2">
        <v>220.96286000000001</v>
      </c>
      <c r="D3857" s="2">
        <v>241.95875000000001</v>
      </c>
      <c r="E3857" s="2" t="s">
        <v>24</v>
      </c>
      <c r="F3857" s="2">
        <v>9.5000000000000001E-2</v>
      </c>
      <c r="G3857" s="2" t="s">
        <v>25</v>
      </c>
      <c r="H3857" s="3">
        <v>42025</v>
      </c>
      <c r="I3857" s="2">
        <f t="shared" si="60"/>
        <v>1.095</v>
      </c>
    </row>
    <row r="3858" spans="1:9">
      <c r="A3858" s="2" t="s">
        <v>868</v>
      </c>
      <c r="B3858" s="2">
        <v>65027225</v>
      </c>
      <c r="C3858" s="2">
        <v>54.606839999999998</v>
      </c>
      <c r="D3858" s="2">
        <v>57.883789999999998</v>
      </c>
      <c r="E3858" s="2" t="s">
        <v>24</v>
      </c>
      <c r="F3858" s="2">
        <v>0.06</v>
      </c>
      <c r="G3858" s="2" t="s">
        <v>25</v>
      </c>
      <c r="H3858" s="3">
        <v>42025</v>
      </c>
      <c r="I3858" s="2">
        <f t="shared" si="60"/>
        <v>1.06</v>
      </c>
    </row>
    <row r="3859" spans="1:9">
      <c r="A3859" s="2" t="s">
        <v>870</v>
      </c>
      <c r="B3859" s="2">
        <v>65027105</v>
      </c>
      <c r="C3859" s="2">
        <v>36.627740000000003</v>
      </c>
      <c r="D3859" s="2">
        <v>45.784680000000002</v>
      </c>
      <c r="E3859" s="2" t="s">
        <v>24</v>
      </c>
      <c r="F3859" s="2">
        <v>0.25</v>
      </c>
      <c r="G3859" s="2" t="s">
        <v>25</v>
      </c>
      <c r="H3859" s="3">
        <v>42025</v>
      </c>
      <c r="I3859" s="2">
        <f t="shared" si="60"/>
        <v>1.25</v>
      </c>
    </row>
    <row r="3860" spans="1:9">
      <c r="A3860" s="2" t="s">
        <v>908</v>
      </c>
      <c r="B3860" s="2">
        <v>65414727</v>
      </c>
      <c r="C3860" s="2">
        <v>12.33432</v>
      </c>
      <c r="D3860" s="2">
        <v>13.44355</v>
      </c>
      <c r="E3860" s="2" t="s">
        <v>24</v>
      </c>
      <c r="F3860" s="2">
        <v>8.9899999999999994E-2</v>
      </c>
      <c r="G3860" s="2" t="s">
        <v>25</v>
      </c>
      <c r="H3860" s="3">
        <v>42025</v>
      </c>
      <c r="I3860" s="2">
        <f t="shared" si="60"/>
        <v>1.0899000000000001</v>
      </c>
    </row>
    <row r="3861" spans="1:9">
      <c r="A3861" s="2" t="s">
        <v>1045</v>
      </c>
      <c r="B3861" s="2">
        <v>37225010</v>
      </c>
      <c r="C3861" s="2">
        <v>4.3164400000000001</v>
      </c>
      <c r="D3861" s="2">
        <v>5.1797000000000004</v>
      </c>
      <c r="E3861" s="2" t="s">
        <v>24</v>
      </c>
      <c r="F3861" s="2">
        <v>0.2</v>
      </c>
      <c r="G3861" s="2" t="s">
        <v>25</v>
      </c>
      <c r="H3861" s="3">
        <v>42025</v>
      </c>
      <c r="I3861" s="2">
        <f t="shared" si="60"/>
        <v>1.2</v>
      </c>
    </row>
    <row r="3862" spans="1:9">
      <c r="A3862" s="2" t="s">
        <v>1435</v>
      </c>
      <c r="B3862" s="2">
        <v>517888005</v>
      </c>
      <c r="C3862" s="2">
        <v>34.768000000000001</v>
      </c>
      <c r="D3862" s="2">
        <v>177.03483</v>
      </c>
      <c r="E3862" s="2" t="s">
        <v>24</v>
      </c>
      <c r="F3862" s="2">
        <v>4.0918999999999999</v>
      </c>
      <c r="G3862" s="2" t="s">
        <v>25</v>
      </c>
      <c r="H3862" s="3">
        <v>42025</v>
      </c>
      <c r="I3862" s="2">
        <f t="shared" si="60"/>
        <v>5.0918999999999999</v>
      </c>
    </row>
    <row r="3863" spans="1:9">
      <c r="A3863" s="2" t="s">
        <v>1727</v>
      </c>
      <c r="B3863" s="2">
        <v>62541030230</v>
      </c>
      <c r="C3863" s="2">
        <v>25.586130000000001</v>
      </c>
      <c r="D3863" s="2">
        <v>27.888629999999999</v>
      </c>
      <c r="E3863" s="2" t="s">
        <v>24</v>
      </c>
      <c r="F3863" s="2">
        <v>0.09</v>
      </c>
      <c r="G3863" s="2" t="s">
        <v>25</v>
      </c>
      <c r="H3863" s="3">
        <v>42025</v>
      </c>
      <c r="I3863" s="2">
        <f t="shared" si="60"/>
        <v>1.0900000000000001</v>
      </c>
    </row>
    <row r="3864" spans="1:9">
      <c r="A3864" s="2" t="s">
        <v>1728</v>
      </c>
      <c r="B3864" s="2">
        <v>62541030330</v>
      </c>
      <c r="C3864" s="2">
        <v>25.414670000000001</v>
      </c>
      <c r="D3864" s="2">
        <v>27.701730000000001</v>
      </c>
      <c r="E3864" s="2" t="s">
        <v>24</v>
      </c>
      <c r="F3864" s="2">
        <v>0.09</v>
      </c>
      <c r="G3864" s="2" t="s">
        <v>25</v>
      </c>
      <c r="H3864" s="3">
        <v>42025</v>
      </c>
      <c r="I3864" s="2">
        <f t="shared" si="60"/>
        <v>1.0900000000000001</v>
      </c>
    </row>
    <row r="3865" spans="1:9">
      <c r="A3865" s="2" t="s">
        <v>195</v>
      </c>
      <c r="B3865" s="2">
        <v>66887000105</v>
      </c>
      <c r="C3865" s="2">
        <v>2.6352099999999998</v>
      </c>
      <c r="D3865" s="2">
        <v>2.8960699999999999</v>
      </c>
      <c r="E3865" s="2" t="s">
        <v>24</v>
      </c>
      <c r="F3865" s="2">
        <v>9.9000000000000005E-2</v>
      </c>
      <c r="G3865" s="2" t="s">
        <v>25</v>
      </c>
      <c r="H3865" s="3">
        <v>42025</v>
      </c>
      <c r="I3865" s="2">
        <f t="shared" si="60"/>
        <v>1.099</v>
      </c>
    </row>
    <row r="3866" spans="1:9">
      <c r="A3866" s="2" t="s">
        <v>926</v>
      </c>
      <c r="B3866" s="2">
        <v>65064835</v>
      </c>
      <c r="C3866" s="2">
        <v>49.325740000000003</v>
      </c>
      <c r="D3866" s="2">
        <v>51.797449999999998</v>
      </c>
      <c r="E3866" s="2" t="s">
        <v>24</v>
      </c>
      <c r="F3866" s="2">
        <v>5.0099999999999999E-2</v>
      </c>
      <c r="G3866" s="2" t="s">
        <v>25</v>
      </c>
      <c r="H3866" s="3">
        <v>42025</v>
      </c>
      <c r="I3866" s="2">
        <f t="shared" si="60"/>
        <v>1.0501</v>
      </c>
    </row>
    <row r="3867" spans="1:9">
      <c r="A3867" s="2" t="s">
        <v>1287</v>
      </c>
      <c r="B3867" s="2">
        <v>65065205</v>
      </c>
      <c r="C3867" s="2">
        <v>26.92464</v>
      </c>
      <c r="D3867" s="2">
        <v>29.35136</v>
      </c>
      <c r="E3867" s="2" t="s">
        <v>24</v>
      </c>
      <c r="F3867" s="2">
        <v>9.01E-2</v>
      </c>
      <c r="G3867" s="2" t="s">
        <v>25</v>
      </c>
      <c r="H3867" s="3">
        <v>42025</v>
      </c>
      <c r="I3867" s="2">
        <f t="shared" si="60"/>
        <v>1.0901000000000001</v>
      </c>
    </row>
    <row r="3868" spans="1:9">
      <c r="A3868" s="2" t="s">
        <v>1315</v>
      </c>
      <c r="B3868" s="2">
        <v>65597011430</v>
      </c>
      <c r="C3868" s="2">
        <v>4.9884599999999999</v>
      </c>
      <c r="D3868" s="2">
        <v>5.3378500000000004</v>
      </c>
      <c r="E3868" s="2" t="s">
        <v>24</v>
      </c>
      <c r="F3868" s="2">
        <v>7.0000000000000007E-2</v>
      </c>
      <c r="G3868" s="2" t="s">
        <v>25</v>
      </c>
      <c r="H3868" s="3">
        <v>42025</v>
      </c>
      <c r="I3868" s="2">
        <f t="shared" si="60"/>
        <v>1.07</v>
      </c>
    </row>
    <row r="3869" spans="1:9">
      <c r="A3869" s="2" t="s">
        <v>1316</v>
      </c>
      <c r="B3869" s="2">
        <v>65597011730</v>
      </c>
      <c r="C3869" s="2">
        <v>6.2797799999999997</v>
      </c>
      <c r="D3869" s="2">
        <v>6.7241999999999997</v>
      </c>
      <c r="E3869" s="2" t="s">
        <v>24</v>
      </c>
      <c r="F3869" s="2">
        <v>7.0800000000000002E-2</v>
      </c>
      <c r="G3869" s="2" t="s">
        <v>25</v>
      </c>
      <c r="H3869" s="3">
        <v>42025</v>
      </c>
      <c r="I3869" s="2">
        <f t="shared" si="60"/>
        <v>1.0708</v>
      </c>
    </row>
    <row r="3870" spans="1:9">
      <c r="A3870" s="2" t="s">
        <v>1317</v>
      </c>
      <c r="B3870" s="2">
        <v>65597011830</v>
      </c>
      <c r="C3870" s="2">
        <v>6.3358999999999996</v>
      </c>
      <c r="D3870" s="2">
        <v>6.7842900000000004</v>
      </c>
      <c r="E3870" s="2" t="s">
        <v>24</v>
      </c>
      <c r="F3870" s="2">
        <v>7.0800000000000002E-2</v>
      </c>
      <c r="G3870" s="2" t="s">
        <v>25</v>
      </c>
      <c r="H3870" s="3">
        <v>42025</v>
      </c>
      <c r="I3870" s="2">
        <f t="shared" si="60"/>
        <v>1.0708</v>
      </c>
    </row>
    <row r="3871" spans="1:9">
      <c r="A3871" s="2" t="s">
        <v>1318</v>
      </c>
      <c r="B3871" s="2">
        <v>65597011530</v>
      </c>
      <c r="C3871" s="2">
        <v>6.3168699999999998</v>
      </c>
      <c r="D3871" s="2">
        <v>6.7639199999999997</v>
      </c>
      <c r="E3871" s="2" t="s">
        <v>24</v>
      </c>
      <c r="F3871" s="2">
        <v>7.0800000000000002E-2</v>
      </c>
      <c r="G3871" s="2" t="s">
        <v>25</v>
      </c>
      <c r="H3871" s="3">
        <v>42025</v>
      </c>
      <c r="I3871" s="2">
        <f t="shared" si="60"/>
        <v>1.0708</v>
      </c>
    </row>
    <row r="3872" spans="1:9">
      <c r="A3872" s="2" t="s">
        <v>1319</v>
      </c>
      <c r="B3872" s="2">
        <v>65597011630</v>
      </c>
      <c r="C3872" s="2">
        <v>6.2576700000000001</v>
      </c>
      <c r="D3872" s="2">
        <v>6.70052</v>
      </c>
      <c r="E3872" s="2" t="s">
        <v>24</v>
      </c>
      <c r="F3872" s="2">
        <v>7.0800000000000002E-2</v>
      </c>
      <c r="G3872" s="2" t="s">
        <v>25</v>
      </c>
      <c r="H3872" s="3">
        <v>42025</v>
      </c>
      <c r="I3872" s="2">
        <f t="shared" si="60"/>
        <v>1.0708</v>
      </c>
    </row>
    <row r="3873" spans="1:9">
      <c r="A3873" s="2" t="s">
        <v>1581</v>
      </c>
      <c r="B3873" s="2">
        <v>65062707</v>
      </c>
      <c r="C3873" s="2">
        <v>13.513</v>
      </c>
      <c r="D3873" s="2">
        <v>14.325670000000001</v>
      </c>
      <c r="E3873" s="2" t="s">
        <v>24</v>
      </c>
      <c r="F3873" s="2">
        <v>6.0100000000000001E-2</v>
      </c>
      <c r="G3873" s="2" t="s">
        <v>25</v>
      </c>
      <c r="H3873" s="3">
        <v>42025</v>
      </c>
      <c r="I3873" s="2">
        <f t="shared" si="60"/>
        <v>1.0601</v>
      </c>
    </row>
    <row r="3874" spans="1:9">
      <c r="A3874" s="2" t="s">
        <v>955</v>
      </c>
      <c r="B3874" s="2">
        <v>65401303</v>
      </c>
      <c r="C3874" s="2">
        <v>37.683</v>
      </c>
      <c r="D3874" s="2">
        <v>41.075229999999998</v>
      </c>
      <c r="E3874" s="2" t="s">
        <v>24</v>
      </c>
      <c r="F3874" s="2">
        <v>0.09</v>
      </c>
      <c r="G3874" s="2" t="s">
        <v>25</v>
      </c>
      <c r="H3874" s="3">
        <v>42025</v>
      </c>
      <c r="I3874" s="2">
        <f t="shared" si="60"/>
        <v>1.0900000000000001</v>
      </c>
    </row>
    <row r="3875" spans="1:9">
      <c r="A3875" s="2" t="s">
        <v>981</v>
      </c>
      <c r="B3875" s="2">
        <v>65597090230</v>
      </c>
      <c r="C3875" s="2">
        <v>13.579000000000001</v>
      </c>
      <c r="D3875" s="2">
        <v>15.14574</v>
      </c>
      <c r="E3875" s="2" t="s">
        <v>24</v>
      </c>
      <c r="F3875" s="2">
        <v>0.1154</v>
      </c>
      <c r="G3875" s="2" t="s">
        <v>25</v>
      </c>
      <c r="H3875" s="3">
        <v>42025</v>
      </c>
      <c r="I3875" s="2">
        <f t="shared" si="60"/>
        <v>1.1153999999999999</v>
      </c>
    </row>
    <row r="3876" spans="1:9">
      <c r="A3876" s="2" t="s">
        <v>982</v>
      </c>
      <c r="B3876" s="2">
        <v>65597070118</v>
      </c>
      <c r="C3876" s="2">
        <v>2.2646600000000001</v>
      </c>
      <c r="D3876" s="2">
        <v>2.52596</v>
      </c>
      <c r="E3876" s="2" t="s">
        <v>24</v>
      </c>
      <c r="F3876" s="2">
        <v>0.1154</v>
      </c>
      <c r="G3876" s="2" t="s">
        <v>25</v>
      </c>
      <c r="H3876" s="3">
        <v>42025</v>
      </c>
      <c r="I3876" s="2">
        <f t="shared" si="60"/>
        <v>1.1153999999999999</v>
      </c>
    </row>
    <row r="3877" spans="1:9">
      <c r="A3877" s="2" t="s">
        <v>1729</v>
      </c>
      <c r="B3877" s="2">
        <v>43376021010</v>
      </c>
      <c r="C3877" s="2">
        <v>5.7092999999999998</v>
      </c>
      <c r="D3877" s="2">
        <v>5.9947699999999999</v>
      </c>
      <c r="E3877" s="2" t="s">
        <v>24</v>
      </c>
      <c r="F3877" s="2">
        <v>0.05</v>
      </c>
      <c r="G3877" s="2" t="s">
        <v>25</v>
      </c>
      <c r="H3877" s="3">
        <v>42025</v>
      </c>
      <c r="I3877" s="2">
        <f t="shared" si="60"/>
        <v>1.05</v>
      </c>
    </row>
    <row r="3878" spans="1:9">
      <c r="A3878" s="2" t="s">
        <v>1730</v>
      </c>
      <c r="B3878" s="2">
        <v>43376022010</v>
      </c>
      <c r="C3878" s="2">
        <v>6.2300599999999999</v>
      </c>
      <c r="D3878" s="2">
        <v>6.5415700000000001</v>
      </c>
      <c r="E3878" s="2" t="s">
        <v>24</v>
      </c>
      <c r="F3878" s="2">
        <v>0.05</v>
      </c>
      <c r="G3878" s="2" t="s">
        <v>25</v>
      </c>
      <c r="H3878" s="3">
        <v>42025</v>
      </c>
      <c r="I3878" s="2">
        <f t="shared" si="60"/>
        <v>1.05</v>
      </c>
    </row>
    <row r="3879" spans="1:9">
      <c r="A3879" s="2" t="s">
        <v>1731</v>
      </c>
      <c r="B3879" s="2">
        <v>43376023010</v>
      </c>
      <c r="C3879" s="2">
        <v>6.5549200000000001</v>
      </c>
      <c r="D3879" s="2">
        <v>6.8826700000000001</v>
      </c>
      <c r="E3879" s="2" t="s">
        <v>24</v>
      </c>
      <c r="F3879" s="2">
        <v>0.05</v>
      </c>
      <c r="G3879" s="2" t="s">
        <v>25</v>
      </c>
      <c r="H3879" s="3">
        <v>42025</v>
      </c>
      <c r="I3879" s="2">
        <f t="shared" si="60"/>
        <v>1.05</v>
      </c>
    </row>
    <row r="3880" spans="1:9">
      <c r="A3880" s="2" t="s">
        <v>1732</v>
      </c>
      <c r="B3880" s="2">
        <v>43376025010</v>
      </c>
      <c r="C3880" s="2">
        <v>6.9032200000000001</v>
      </c>
      <c r="D3880" s="2">
        <v>7.24838</v>
      </c>
      <c r="E3880" s="2" t="s">
        <v>24</v>
      </c>
      <c r="F3880" s="2">
        <v>0.05</v>
      </c>
      <c r="G3880" s="2" t="s">
        <v>25</v>
      </c>
      <c r="H3880" s="3">
        <v>42025</v>
      </c>
      <c r="I3880" s="2">
        <f t="shared" si="60"/>
        <v>1.05</v>
      </c>
    </row>
    <row r="3881" spans="1:9">
      <c r="A3881" s="2" t="s">
        <v>1733</v>
      </c>
      <c r="B3881" s="2">
        <v>17478030703</v>
      </c>
      <c r="C3881" s="2">
        <v>41.301789999999997</v>
      </c>
      <c r="D3881" s="2">
        <v>46.086790000000001</v>
      </c>
      <c r="E3881" s="2" t="s">
        <v>24</v>
      </c>
      <c r="F3881" s="2">
        <v>0.1159</v>
      </c>
      <c r="G3881" s="2" t="s">
        <v>25</v>
      </c>
      <c r="H3881" s="3">
        <v>42032</v>
      </c>
      <c r="I3881" s="2">
        <f t="shared" si="60"/>
        <v>1.1158999999999999</v>
      </c>
    </row>
    <row r="3882" spans="1:9">
      <c r="A3882" s="2" t="s">
        <v>1734</v>
      </c>
      <c r="B3882" s="2">
        <v>6362960</v>
      </c>
      <c r="C3882" s="2">
        <v>1.37547</v>
      </c>
      <c r="D3882" s="2">
        <v>1.5405</v>
      </c>
      <c r="E3882" s="2" t="s">
        <v>24</v>
      </c>
      <c r="F3882" s="2">
        <v>0.12</v>
      </c>
      <c r="G3882" s="2" t="s">
        <v>25</v>
      </c>
      <c r="H3882" s="3">
        <v>42032</v>
      </c>
      <c r="I3882" s="2">
        <f t="shared" si="60"/>
        <v>1.1200000000000001</v>
      </c>
    </row>
    <row r="3883" spans="1:9">
      <c r="A3883" s="2" t="s">
        <v>1735</v>
      </c>
      <c r="B3883" s="2">
        <v>78060020</v>
      </c>
      <c r="C3883" s="2">
        <v>12.3535</v>
      </c>
      <c r="D3883" s="2">
        <v>24.34196</v>
      </c>
      <c r="E3883" s="2" t="s">
        <v>24</v>
      </c>
      <c r="F3883" s="2">
        <v>0.97050000000000003</v>
      </c>
      <c r="G3883" s="2" t="s">
        <v>25</v>
      </c>
      <c r="H3883" s="3">
        <v>42032</v>
      </c>
      <c r="I3883" s="2">
        <f t="shared" si="60"/>
        <v>1.9704999999999999</v>
      </c>
    </row>
    <row r="3884" spans="1:9">
      <c r="A3884" s="2" t="s">
        <v>972</v>
      </c>
      <c r="B3884" s="2">
        <v>66220071930</v>
      </c>
      <c r="C3884" s="2">
        <v>5.5762600000000004</v>
      </c>
      <c r="D3884" s="2">
        <v>5.9665400000000002</v>
      </c>
      <c r="E3884" s="2" t="s">
        <v>24</v>
      </c>
      <c r="F3884" s="2">
        <v>7.0000000000000007E-2</v>
      </c>
      <c r="G3884" s="2" t="s">
        <v>25</v>
      </c>
      <c r="H3884" s="3">
        <v>42032</v>
      </c>
      <c r="I3884" s="2">
        <f t="shared" si="60"/>
        <v>1.07</v>
      </c>
    </row>
    <row r="3885" spans="1:9">
      <c r="A3885" s="2" t="s">
        <v>1736</v>
      </c>
      <c r="B3885" s="2">
        <v>66220072930</v>
      </c>
      <c r="C3885" s="2">
        <v>5.9049399999999999</v>
      </c>
      <c r="D3885" s="2">
        <v>6.3183999999999996</v>
      </c>
      <c r="E3885" s="2" t="s">
        <v>24</v>
      </c>
      <c r="F3885" s="2">
        <v>7.0000000000000007E-2</v>
      </c>
      <c r="G3885" s="2" t="s">
        <v>25</v>
      </c>
      <c r="H3885" s="3">
        <v>42032</v>
      </c>
      <c r="I3885" s="2">
        <f t="shared" si="60"/>
        <v>1.07</v>
      </c>
    </row>
    <row r="3886" spans="1:9">
      <c r="A3886" s="2" t="s">
        <v>992</v>
      </c>
      <c r="B3886" s="2">
        <v>55513019001</v>
      </c>
      <c r="C3886" s="2">
        <v>6909.7722199999998</v>
      </c>
      <c r="D3886" s="2">
        <v>7248.35106</v>
      </c>
      <c r="E3886" s="2" t="s">
        <v>24</v>
      </c>
      <c r="F3886" s="2">
        <v>4.9000000000000002E-2</v>
      </c>
      <c r="G3886" s="2" t="s">
        <v>25</v>
      </c>
      <c r="H3886" s="3">
        <v>42032</v>
      </c>
      <c r="I3886" s="2">
        <f t="shared" si="60"/>
        <v>1.0489999999999999</v>
      </c>
    </row>
    <row r="3887" spans="1:9">
      <c r="A3887" s="2" t="s">
        <v>1737</v>
      </c>
      <c r="B3887" s="2">
        <v>55513092410</v>
      </c>
      <c r="C3887" s="2">
        <v>610.70587999999998</v>
      </c>
      <c r="D3887" s="2">
        <v>622.97083999999995</v>
      </c>
      <c r="E3887" s="2" t="s">
        <v>24</v>
      </c>
      <c r="F3887" s="2">
        <v>2.01E-2</v>
      </c>
      <c r="G3887" s="2" t="s">
        <v>25</v>
      </c>
      <c r="H3887" s="3">
        <v>42032</v>
      </c>
      <c r="I3887" s="2">
        <f t="shared" si="60"/>
        <v>1.0201</v>
      </c>
    </row>
    <row r="3888" spans="1:9">
      <c r="A3888" s="2" t="s">
        <v>1489</v>
      </c>
      <c r="B3888" s="2">
        <v>55513053010</v>
      </c>
      <c r="C3888" s="2">
        <v>282.76987000000003</v>
      </c>
      <c r="D3888" s="2">
        <v>287.00576000000001</v>
      </c>
      <c r="E3888" s="2" t="s">
        <v>24</v>
      </c>
      <c r="F3888" s="2">
        <v>1.4999999999999999E-2</v>
      </c>
      <c r="G3888" s="2" t="s">
        <v>25</v>
      </c>
      <c r="H3888" s="3">
        <v>42032</v>
      </c>
      <c r="I3888" s="2">
        <f t="shared" si="60"/>
        <v>1.0149999999999999</v>
      </c>
    </row>
    <row r="3889" spans="1:9">
      <c r="A3889" s="2" t="s">
        <v>1738</v>
      </c>
      <c r="B3889" s="2">
        <v>55513020910</v>
      </c>
      <c r="C3889" s="2">
        <v>594.09175000000005</v>
      </c>
      <c r="D3889" s="2">
        <v>603.00313000000006</v>
      </c>
      <c r="E3889" s="2" t="s">
        <v>24</v>
      </c>
      <c r="F3889" s="2">
        <v>1.4999999999999999E-2</v>
      </c>
      <c r="G3889" s="2" t="s">
        <v>25</v>
      </c>
      <c r="H3889" s="3">
        <v>42032</v>
      </c>
      <c r="I3889" s="2">
        <f t="shared" si="60"/>
        <v>1.0149999999999999</v>
      </c>
    </row>
    <row r="3890" spans="1:9">
      <c r="A3890" s="2" t="s">
        <v>1338</v>
      </c>
      <c r="B3890" s="2">
        <v>60505366303</v>
      </c>
      <c r="C3890" s="2">
        <v>4.4484300000000001</v>
      </c>
      <c r="D3890" s="2">
        <v>4.6709500000000004</v>
      </c>
      <c r="E3890" s="2" t="s">
        <v>24</v>
      </c>
      <c r="F3890" s="2">
        <v>0.05</v>
      </c>
      <c r="G3890" s="2" t="s">
        <v>25</v>
      </c>
      <c r="H3890" s="3">
        <v>42032</v>
      </c>
      <c r="I3890" s="2">
        <f t="shared" si="60"/>
        <v>1.05</v>
      </c>
    </row>
    <row r="3891" spans="1:9">
      <c r="A3891" s="2" t="s">
        <v>1339</v>
      </c>
      <c r="B3891" s="2">
        <v>60505040205</v>
      </c>
      <c r="C3891" s="2">
        <v>0.91817000000000004</v>
      </c>
      <c r="D3891" s="2">
        <v>0.96406999999999998</v>
      </c>
      <c r="E3891" s="2" t="s">
        <v>24</v>
      </c>
      <c r="F3891" s="2">
        <v>0.05</v>
      </c>
      <c r="G3891" s="2" t="s">
        <v>25</v>
      </c>
      <c r="H3891" s="3">
        <v>42032</v>
      </c>
      <c r="I3891" s="2">
        <f t="shared" si="60"/>
        <v>1.05</v>
      </c>
    </row>
    <row r="3892" spans="1:9">
      <c r="A3892" s="2" t="s">
        <v>1340</v>
      </c>
      <c r="B3892" s="2">
        <v>60505366403</v>
      </c>
      <c r="C3892" s="2">
        <v>4.5938600000000003</v>
      </c>
      <c r="D3892" s="2">
        <v>4.8234599999999999</v>
      </c>
      <c r="E3892" s="2" t="s">
        <v>24</v>
      </c>
      <c r="F3892" s="2">
        <v>0.05</v>
      </c>
      <c r="G3892" s="2" t="s">
        <v>25</v>
      </c>
      <c r="H3892" s="3">
        <v>42032</v>
      </c>
      <c r="I3892" s="2">
        <f t="shared" si="60"/>
        <v>1.05</v>
      </c>
    </row>
    <row r="3893" spans="1:9">
      <c r="A3893" s="2" t="s">
        <v>1341</v>
      </c>
      <c r="B3893" s="2">
        <v>60505366503</v>
      </c>
      <c r="C3893" s="2">
        <v>4.7241799999999996</v>
      </c>
      <c r="D3893" s="2">
        <v>4.9604400000000002</v>
      </c>
      <c r="E3893" s="2" t="s">
        <v>24</v>
      </c>
      <c r="F3893" s="2">
        <v>0.05</v>
      </c>
      <c r="G3893" s="2" t="s">
        <v>25</v>
      </c>
      <c r="H3893" s="3">
        <v>42032</v>
      </c>
      <c r="I3893" s="2">
        <f t="shared" si="60"/>
        <v>1.05</v>
      </c>
    </row>
    <row r="3894" spans="1:9">
      <c r="A3894" s="2" t="s">
        <v>1342</v>
      </c>
      <c r="B3894" s="2">
        <v>60505366603</v>
      </c>
      <c r="C3894" s="2">
        <v>5.0621299999999998</v>
      </c>
      <c r="D3894" s="2">
        <v>5.3151400000000004</v>
      </c>
      <c r="E3894" s="2" t="s">
        <v>24</v>
      </c>
      <c r="F3894" s="2">
        <v>0.05</v>
      </c>
      <c r="G3894" s="2" t="s">
        <v>25</v>
      </c>
      <c r="H3894" s="3">
        <v>42032</v>
      </c>
      <c r="I3894" s="2">
        <f t="shared" si="60"/>
        <v>1.05</v>
      </c>
    </row>
    <row r="3895" spans="1:9">
      <c r="A3895" s="2" t="s">
        <v>1343</v>
      </c>
      <c r="B3895" s="2">
        <v>60505366803</v>
      </c>
      <c r="C3895" s="2">
        <v>4.4880399999999998</v>
      </c>
      <c r="D3895" s="2">
        <v>4.7123999999999997</v>
      </c>
      <c r="E3895" s="2" t="s">
        <v>24</v>
      </c>
      <c r="F3895" s="2">
        <v>0.05</v>
      </c>
      <c r="G3895" s="2" t="s">
        <v>25</v>
      </c>
      <c r="H3895" s="3">
        <v>42032</v>
      </c>
      <c r="I3895" s="2">
        <f t="shared" si="60"/>
        <v>1.05</v>
      </c>
    </row>
    <row r="3896" spans="1:9">
      <c r="A3896" s="2" t="s">
        <v>1344</v>
      </c>
      <c r="B3896" s="2">
        <v>60505366903</v>
      </c>
      <c r="C3896" s="2">
        <v>4.7265499999999996</v>
      </c>
      <c r="D3896" s="2">
        <v>4.9629799999999999</v>
      </c>
      <c r="E3896" s="2" t="s">
        <v>24</v>
      </c>
      <c r="F3896" s="2">
        <v>0.05</v>
      </c>
      <c r="G3896" s="2" t="s">
        <v>25</v>
      </c>
      <c r="H3896" s="3">
        <v>42032</v>
      </c>
      <c r="I3896" s="2">
        <f t="shared" si="60"/>
        <v>1.05</v>
      </c>
    </row>
    <row r="3897" spans="1:9">
      <c r="A3897" s="2" t="s">
        <v>1345</v>
      </c>
      <c r="B3897" s="2">
        <v>60505367003</v>
      </c>
      <c r="C3897" s="2">
        <v>4.89527</v>
      </c>
      <c r="D3897" s="2">
        <v>5.1400899999999998</v>
      </c>
      <c r="E3897" s="2" t="s">
        <v>24</v>
      </c>
      <c r="F3897" s="2">
        <v>0.05</v>
      </c>
      <c r="G3897" s="2" t="s">
        <v>25</v>
      </c>
      <c r="H3897" s="3">
        <v>42032</v>
      </c>
      <c r="I3897" s="2">
        <f t="shared" si="60"/>
        <v>1.05</v>
      </c>
    </row>
    <row r="3898" spans="1:9">
      <c r="A3898" s="2" t="s">
        <v>1522</v>
      </c>
      <c r="B3898" s="2">
        <v>6010654</v>
      </c>
      <c r="C3898" s="2">
        <v>1.27176</v>
      </c>
      <c r="D3898" s="2">
        <v>3.9375</v>
      </c>
      <c r="E3898" s="2" t="s">
        <v>24</v>
      </c>
      <c r="F3898" s="2">
        <v>2.0960999999999999</v>
      </c>
      <c r="G3898" s="2" t="s">
        <v>25</v>
      </c>
      <c r="H3898" s="3">
        <v>42032</v>
      </c>
      <c r="I3898" s="2">
        <f t="shared" si="60"/>
        <v>3.0960999999999999</v>
      </c>
    </row>
    <row r="3899" spans="1:9">
      <c r="A3899" s="2" t="s">
        <v>1523</v>
      </c>
      <c r="B3899" s="2">
        <v>6020754</v>
      </c>
      <c r="C3899" s="2">
        <v>1.37171</v>
      </c>
      <c r="D3899" s="2">
        <v>3.5260099999999999</v>
      </c>
      <c r="E3899" s="2" t="s">
        <v>24</v>
      </c>
      <c r="F3899" s="2">
        <v>1.5705</v>
      </c>
      <c r="G3899" s="2" t="s">
        <v>25</v>
      </c>
      <c r="H3899" s="3">
        <v>42032</v>
      </c>
      <c r="I3899" s="2">
        <f t="shared" si="60"/>
        <v>2.5705</v>
      </c>
    </row>
    <row r="3900" spans="1:9">
      <c r="A3900" s="2" t="s">
        <v>976</v>
      </c>
      <c r="B3900" s="2">
        <v>55513071001</v>
      </c>
      <c r="C3900" s="2">
        <v>855.77328999999997</v>
      </c>
      <c r="D3900" s="2">
        <v>897.70618000000002</v>
      </c>
      <c r="E3900" s="2" t="s">
        <v>24</v>
      </c>
      <c r="F3900" s="2">
        <v>4.9000000000000002E-2</v>
      </c>
      <c r="G3900" s="2" t="s">
        <v>25</v>
      </c>
      <c r="H3900" s="3">
        <v>42032</v>
      </c>
      <c r="I3900" s="2">
        <f t="shared" si="60"/>
        <v>1.0489999999999999</v>
      </c>
    </row>
    <row r="3901" spans="1:9">
      <c r="A3901" s="2" t="s">
        <v>1739</v>
      </c>
      <c r="B3901" s="2">
        <v>23455430</v>
      </c>
      <c r="C3901" s="2">
        <v>0.30482999999999999</v>
      </c>
      <c r="D3901" s="2">
        <v>0.3135</v>
      </c>
      <c r="E3901" s="2" t="s">
        <v>24</v>
      </c>
      <c r="F3901" s="2">
        <v>2.8400000000000002E-2</v>
      </c>
      <c r="G3901" s="2" t="s">
        <v>25</v>
      </c>
      <c r="H3901" s="3">
        <v>42032</v>
      </c>
      <c r="I3901" s="2">
        <f t="shared" si="60"/>
        <v>1.0284</v>
      </c>
    </row>
    <row r="3902" spans="1:9">
      <c r="A3902" s="2" t="s">
        <v>1740</v>
      </c>
      <c r="B3902" s="2">
        <v>23050601</v>
      </c>
      <c r="C3902" s="2">
        <v>0.27723999999999999</v>
      </c>
      <c r="D3902" s="2">
        <v>0.28935</v>
      </c>
      <c r="E3902" s="2" t="s">
        <v>24</v>
      </c>
      <c r="F3902" s="2">
        <v>4.3700000000000003E-2</v>
      </c>
      <c r="G3902" s="2" t="s">
        <v>25</v>
      </c>
      <c r="H3902" s="3">
        <v>42032</v>
      </c>
      <c r="I3902" s="2">
        <f t="shared" si="60"/>
        <v>1.0437000000000001</v>
      </c>
    </row>
    <row r="3903" spans="1:9">
      <c r="A3903" s="2" t="s">
        <v>1740</v>
      </c>
      <c r="B3903" s="2">
        <v>23050650</v>
      </c>
      <c r="C3903" s="2">
        <v>0.24399999999999999</v>
      </c>
      <c r="D3903" s="2">
        <v>0.25477</v>
      </c>
      <c r="E3903" s="2" t="s">
        <v>24</v>
      </c>
      <c r="F3903" s="2">
        <v>4.41E-2</v>
      </c>
      <c r="G3903" s="2" t="s">
        <v>25</v>
      </c>
      <c r="H3903" s="3">
        <v>42032</v>
      </c>
      <c r="I3903" s="2">
        <f t="shared" si="60"/>
        <v>1.0441</v>
      </c>
    </row>
    <row r="3904" spans="1:9">
      <c r="A3904" s="2" t="s">
        <v>1741</v>
      </c>
      <c r="B3904" s="2">
        <v>23031204</v>
      </c>
      <c r="C3904" s="2">
        <v>2.5729500000000001</v>
      </c>
      <c r="D3904" s="2">
        <v>2.7221000000000002</v>
      </c>
      <c r="E3904" s="2" t="s">
        <v>24</v>
      </c>
      <c r="F3904" s="2">
        <v>5.8000000000000003E-2</v>
      </c>
      <c r="G3904" s="2" t="s">
        <v>25</v>
      </c>
      <c r="H3904" s="3">
        <v>42032</v>
      </c>
      <c r="I3904" s="2">
        <f t="shared" si="60"/>
        <v>1.0580000000000001</v>
      </c>
    </row>
    <row r="3905" spans="1:9">
      <c r="A3905" s="2" t="s">
        <v>1741</v>
      </c>
      <c r="B3905" s="2">
        <v>23031207</v>
      </c>
      <c r="C3905" s="2">
        <v>2.2631899999999998</v>
      </c>
      <c r="D3905" s="2">
        <v>2.3944299999999998</v>
      </c>
      <c r="E3905" s="2" t="s">
        <v>24</v>
      </c>
      <c r="F3905" s="2">
        <v>5.8000000000000003E-2</v>
      </c>
      <c r="G3905" s="2" t="s">
        <v>25</v>
      </c>
      <c r="H3905" s="3">
        <v>42032</v>
      </c>
      <c r="I3905" s="2">
        <f t="shared" si="60"/>
        <v>1.0580000000000001</v>
      </c>
    </row>
    <row r="3906" spans="1:9">
      <c r="A3906" s="2" t="s">
        <v>1742</v>
      </c>
      <c r="B3906" s="2">
        <v>23920515</v>
      </c>
      <c r="C3906" s="2">
        <v>0.49689</v>
      </c>
      <c r="D3906" s="2">
        <v>0.51854999999999996</v>
      </c>
      <c r="E3906" s="2" t="s">
        <v>24</v>
      </c>
      <c r="F3906" s="2">
        <v>4.36E-2</v>
      </c>
      <c r="G3906" s="2" t="s">
        <v>25</v>
      </c>
      <c r="H3906" s="3">
        <v>42032</v>
      </c>
      <c r="I3906" s="2">
        <f t="shared" si="60"/>
        <v>1.0436000000000001</v>
      </c>
    </row>
    <row r="3907" spans="1:9">
      <c r="A3907" s="2" t="s">
        <v>1743</v>
      </c>
      <c r="B3907" s="2">
        <v>23449130</v>
      </c>
      <c r="C3907" s="2">
        <v>0.34760999999999997</v>
      </c>
      <c r="D3907" s="2">
        <v>0.36812</v>
      </c>
      <c r="E3907" s="2" t="s">
        <v>24</v>
      </c>
      <c r="F3907" s="2">
        <v>5.8999999999999997E-2</v>
      </c>
      <c r="G3907" s="2" t="s">
        <v>25</v>
      </c>
      <c r="H3907" s="3">
        <v>42032</v>
      </c>
      <c r="I3907" s="2">
        <f t="shared" ref="I3907:I3970" si="61">1+F3907</f>
        <v>1.0589999999999999</v>
      </c>
    </row>
    <row r="3908" spans="1:9">
      <c r="A3908" s="2" t="s">
        <v>1744</v>
      </c>
      <c r="B3908" s="2">
        <v>23324015</v>
      </c>
      <c r="C3908" s="2">
        <v>0.57038999999999995</v>
      </c>
      <c r="D3908" s="2">
        <v>0.60248999999999997</v>
      </c>
      <c r="E3908" s="2" t="s">
        <v>24</v>
      </c>
      <c r="F3908" s="2">
        <v>5.6300000000000003E-2</v>
      </c>
      <c r="G3908" s="2" t="s">
        <v>25</v>
      </c>
      <c r="H3908" s="3">
        <v>42032</v>
      </c>
      <c r="I3908" s="2">
        <f t="shared" si="61"/>
        <v>1.0563</v>
      </c>
    </row>
    <row r="3909" spans="1:9">
      <c r="A3909" s="2" t="s">
        <v>919</v>
      </c>
      <c r="B3909" s="2">
        <v>20482000230</v>
      </c>
      <c r="C3909" s="2">
        <v>40.384569999999997</v>
      </c>
      <c r="D3909" s="2">
        <v>44.220700000000001</v>
      </c>
      <c r="E3909" s="2" t="s">
        <v>24</v>
      </c>
      <c r="F3909" s="2">
        <v>9.5000000000000001E-2</v>
      </c>
      <c r="G3909" s="2" t="s">
        <v>25</v>
      </c>
      <c r="H3909" s="3">
        <v>42032</v>
      </c>
      <c r="I3909" s="2">
        <f t="shared" si="61"/>
        <v>1.095</v>
      </c>
    </row>
    <row r="3910" spans="1:9">
      <c r="A3910" s="2" t="s">
        <v>1745</v>
      </c>
      <c r="B3910" s="2">
        <v>310010710</v>
      </c>
      <c r="C3910" s="2">
        <v>1.49912</v>
      </c>
      <c r="D3910" s="2">
        <v>4.8622199999999998</v>
      </c>
      <c r="E3910" s="2" t="s">
        <v>24</v>
      </c>
      <c r="F3910" s="2">
        <v>2.2433999999999998</v>
      </c>
      <c r="G3910" s="2" t="s">
        <v>25</v>
      </c>
      <c r="H3910" s="3">
        <v>42032</v>
      </c>
      <c r="I3910" s="2">
        <f t="shared" si="61"/>
        <v>3.2433999999999998</v>
      </c>
    </row>
    <row r="3911" spans="1:9">
      <c r="A3911" s="2" t="s">
        <v>1746</v>
      </c>
      <c r="B3911" s="2">
        <v>310010510</v>
      </c>
      <c r="C3911" s="2">
        <v>1.5403199999999999</v>
      </c>
      <c r="D3911" s="2">
        <v>5.3870899999999997</v>
      </c>
      <c r="E3911" s="2" t="s">
        <v>24</v>
      </c>
      <c r="F3911" s="2">
        <v>2.4973999999999998</v>
      </c>
      <c r="G3911" s="2" t="s">
        <v>25</v>
      </c>
      <c r="H3911" s="3">
        <v>42032</v>
      </c>
      <c r="I3911" s="2">
        <f t="shared" si="61"/>
        <v>3.4973999999999998</v>
      </c>
    </row>
    <row r="3912" spans="1:9">
      <c r="A3912" s="2" t="s">
        <v>1747</v>
      </c>
      <c r="B3912" s="2">
        <v>63402051224</v>
      </c>
      <c r="C3912" s="2">
        <v>2.0006599999999999</v>
      </c>
      <c r="D3912" s="2">
        <v>2.3007900000000001</v>
      </c>
      <c r="E3912" s="2" t="s">
        <v>24</v>
      </c>
      <c r="F3912" s="2">
        <v>0.15</v>
      </c>
      <c r="G3912" s="2" t="s">
        <v>25</v>
      </c>
      <c r="H3912" s="3">
        <v>42032</v>
      </c>
      <c r="I3912" s="2">
        <f t="shared" si="61"/>
        <v>1.1499999999999999</v>
      </c>
    </row>
    <row r="3913" spans="1:9">
      <c r="A3913" s="2" t="s">
        <v>1748</v>
      </c>
      <c r="B3913" s="2">
        <v>63402051324</v>
      </c>
      <c r="C3913" s="2">
        <v>2.0200999999999998</v>
      </c>
      <c r="D3913" s="2">
        <v>2.3231600000000001</v>
      </c>
      <c r="E3913" s="2" t="s">
        <v>24</v>
      </c>
      <c r="F3913" s="2">
        <v>0.15</v>
      </c>
      <c r="G3913" s="2" t="s">
        <v>25</v>
      </c>
      <c r="H3913" s="3">
        <v>42032</v>
      </c>
      <c r="I3913" s="2">
        <f t="shared" si="61"/>
        <v>1.1499999999999999</v>
      </c>
    </row>
    <row r="3914" spans="1:9">
      <c r="A3914" s="2" t="s">
        <v>1533</v>
      </c>
      <c r="B3914" s="2">
        <v>310013111</v>
      </c>
      <c r="C3914" s="2">
        <v>1.27176</v>
      </c>
      <c r="D3914" s="2">
        <v>3.9375</v>
      </c>
      <c r="E3914" s="2" t="s">
        <v>24</v>
      </c>
      <c r="F3914" s="2">
        <v>2.0960999999999999</v>
      </c>
      <c r="G3914" s="2" t="s">
        <v>25</v>
      </c>
      <c r="H3914" s="3">
        <v>42032</v>
      </c>
      <c r="I3914" s="2">
        <f t="shared" si="61"/>
        <v>3.0960999999999999</v>
      </c>
    </row>
    <row r="3915" spans="1:9">
      <c r="A3915" s="2" t="s">
        <v>1534</v>
      </c>
      <c r="B3915" s="2">
        <v>310013211</v>
      </c>
      <c r="C3915" s="2">
        <v>1.37171</v>
      </c>
      <c r="D3915" s="2">
        <v>3.5260099999999999</v>
      </c>
      <c r="E3915" s="2" t="s">
        <v>24</v>
      </c>
      <c r="F3915" s="2">
        <v>1.5705</v>
      </c>
      <c r="G3915" s="2" t="s">
        <v>25</v>
      </c>
      <c r="H3915" s="3">
        <v>42032</v>
      </c>
      <c r="I3915" s="2">
        <f t="shared" si="61"/>
        <v>2.5705</v>
      </c>
    </row>
    <row r="3916" spans="1:9">
      <c r="A3916" s="2" t="s">
        <v>1509</v>
      </c>
      <c r="B3916" s="2">
        <v>62856024330</v>
      </c>
      <c r="C3916" s="2">
        <v>12.392239999999999</v>
      </c>
      <c r="D3916" s="2">
        <v>13.523149999999999</v>
      </c>
      <c r="E3916" s="2" t="s">
        <v>24</v>
      </c>
      <c r="F3916" s="2">
        <v>9.1300000000000006E-2</v>
      </c>
      <c r="G3916" s="2" t="s">
        <v>25</v>
      </c>
      <c r="H3916" s="3">
        <v>42039</v>
      </c>
      <c r="I3916" s="2">
        <f t="shared" si="61"/>
        <v>1.0912999999999999</v>
      </c>
    </row>
    <row r="3917" spans="1:9">
      <c r="A3917" s="2" t="s">
        <v>185</v>
      </c>
      <c r="B3917" s="2">
        <v>52609000105</v>
      </c>
      <c r="C3917" s="2">
        <v>9.2053200000000004</v>
      </c>
      <c r="D3917" s="2">
        <v>9.8497800000000009</v>
      </c>
      <c r="E3917" s="2" t="s">
        <v>24</v>
      </c>
      <c r="F3917" s="2">
        <v>7.0000000000000007E-2</v>
      </c>
      <c r="G3917" s="2" t="s">
        <v>25</v>
      </c>
      <c r="H3917" s="3">
        <v>42039</v>
      </c>
      <c r="I3917" s="2">
        <f t="shared" si="61"/>
        <v>1.07</v>
      </c>
    </row>
    <row r="3918" spans="1:9">
      <c r="A3918" s="2" t="s">
        <v>1005</v>
      </c>
      <c r="B3918" s="2">
        <v>62856024630</v>
      </c>
      <c r="C3918" s="2">
        <v>13.695</v>
      </c>
      <c r="D3918" s="2">
        <v>15.03711</v>
      </c>
      <c r="E3918" s="2" t="s">
        <v>24</v>
      </c>
      <c r="F3918" s="2">
        <v>9.8000000000000004E-2</v>
      </c>
      <c r="G3918" s="2" t="s">
        <v>25</v>
      </c>
      <c r="H3918" s="3">
        <v>42039</v>
      </c>
      <c r="I3918" s="2">
        <f t="shared" si="61"/>
        <v>1.0980000000000001</v>
      </c>
    </row>
    <row r="3919" spans="1:9">
      <c r="A3919" s="2" t="s">
        <v>1006</v>
      </c>
      <c r="B3919" s="2">
        <v>62856024730</v>
      </c>
      <c r="C3919" s="2">
        <v>12.06991</v>
      </c>
      <c r="D3919" s="2">
        <v>13.258559999999999</v>
      </c>
      <c r="E3919" s="2" t="s">
        <v>24</v>
      </c>
      <c r="F3919" s="2">
        <v>9.8500000000000004E-2</v>
      </c>
      <c r="G3919" s="2" t="s">
        <v>25</v>
      </c>
      <c r="H3919" s="3">
        <v>42039</v>
      </c>
      <c r="I3919" s="2">
        <f t="shared" si="61"/>
        <v>1.0985</v>
      </c>
    </row>
    <row r="3920" spans="1:9">
      <c r="A3920" s="2" t="s">
        <v>1007</v>
      </c>
      <c r="B3920" s="2">
        <v>62856024530</v>
      </c>
      <c r="C3920" s="2">
        <v>13.621040000000001</v>
      </c>
      <c r="D3920" s="2">
        <v>14.9559</v>
      </c>
      <c r="E3920" s="2" t="s">
        <v>24</v>
      </c>
      <c r="F3920" s="2">
        <v>9.8000000000000004E-2</v>
      </c>
      <c r="G3920" s="2" t="s">
        <v>25</v>
      </c>
      <c r="H3920" s="3">
        <v>42039</v>
      </c>
      <c r="I3920" s="2">
        <f t="shared" si="61"/>
        <v>1.0980000000000001</v>
      </c>
    </row>
    <row r="3921" spans="1:9">
      <c r="A3921" s="2" t="s">
        <v>983</v>
      </c>
      <c r="B3921" s="2">
        <v>62856058252</v>
      </c>
      <c r="C3921" s="2">
        <v>6.0343200000000001</v>
      </c>
      <c r="D3921" s="2">
        <v>6.6344900000000004</v>
      </c>
      <c r="E3921" s="2" t="s">
        <v>24</v>
      </c>
      <c r="F3921" s="2">
        <v>9.9500000000000005E-2</v>
      </c>
      <c r="G3921" s="2" t="s">
        <v>25</v>
      </c>
      <c r="H3921" s="3">
        <v>42039</v>
      </c>
      <c r="I3921" s="2">
        <f t="shared" si="61"/>
        <v>1.0994999999999999</v>
      </c>
    </row>
    <row r="3922" spans="1:9">
      <c r="A3922" s="2" t="s">
        <v>984</v>
      </c>
      <c r="B3922" s="2">
        <v>62856058446</v>
      </c>
      <c r="C3922" s="2">
        <v>1.7371399999999999</v>
      </c>
      <c r="D3922" s="2">
        <v>1.90917</v>
      </c>
      <c r="E3922" s="2" t="s">
        <v>24</v>
      </c>
      <c r="F3922" s="2">
        <v>9.9000000000000005E-2</v>
      </c>
      <c r="G3922" s="2" t="s">
        <v>25</v>
      </c>
      <c r="H3922" s="3">
        <v>42039</v>
      </c>
      <c r="I3922" s="2">
        <f t="shared" si="61"/>
        <v>1.099</v>
      </c>
    </row>
    <row r="3923" spans="1:9">
      <c r="A3923" s="2" t="s">
        <v>985</v>
      </c>
      <c r="B3923" s="2">
        <v>62856058352</v>
      </c>
      <c r="C3923" s="2">
        <v>12.0053</v>
      </c>
      <c r="D3923" s="2">
        <v>13.199350000000001</v>
      </c>
      <c r="E3923" s="2" t="s">
        <v>24</v>
      </c>
      <c r="F3923" s="2">
        <v>9.9500000000000005E-2</v>
      </c>
      <c r="G3923" s="2" t="s">
        <v>25</v>
      </c>
      <c r="H3923" s="3">
        <v>42039</v>
      </c>
      <c r="I3923" s="2">
        <f t="shared" si="61"/>
        <v>1.0994999999999999</v>
      </c>
    </row>
    <row r="3924" spans="1:9">
      <c r="A3924" s="2" t="s">
        <v>1749</v>
      </c>
      <c r="B3924" s="2">
        <v>62856027230</v>
      </c>
      <c r="C3924" s="2">
        <v>9.2721699999999991</v>
      </c>
      <c r="D3924" s="2">
        <v>11.120760000000001</v>
      </c>
      <c r="E3924" s="2" t="s">
        <v>24</v>
      </c>
      <c r="F3924" s="2">
        <v>0.19939999999999999</v>
      </c>
      <c r="G3924" s="2" t="s">
        <v>25</v>
      </c>
      <c r="H3924" s="3">
        <v>42039</v>
      </c>
      <c r="I3924" s="2">
        <f t="shared" si="61"/>
        <v>1.1994</v>
      </c>
    </row>
    <row r="3925" spans="1:9">
      <c r="A3925" s="2" t="s">
        <v>1750</v>
      </c>
      <c r="B3925" s="2">
        <v>62856027430</v>
      </c>
      <c r="C3925" s="2">
        <v>17.669599999999999</v>
      </c>
      <c r="D3925" s="2">
        <v>18.592310000000001</v>
      </c>
      <c r="E3925" s="2" t="s">
        <v>24</v>
      </c>
      <c r="F3925" s="2">
        <v>5.2200000000000003E-2</v>
      </c>
      <c r="G3925" s="2" t="s">
        <v>25</v>
      </c>
      <c r="H3925" s="3">
        <v>42039</v>
      </c>
      <c r="I3925" s="2">
        <f t="shared" si="61"/>
        <v>1.0522</v>
      </c>
    </row>
    <row r="3926" spans="1:9">
      <c r="A3926" s="2" t="s">
        <v>1164</v>
      </c>
      <c r="B3926" s="2">
        <v>85132801</v>
      </c>
      <c r="C3926" s="2">
        <v>9.5215999999999994</v>
      </c>
      <c r="D3926" s="2">
        <v>10.46424</v>
      </c>
      <c r="E3926" s="2" t="s">
        <v>24</v>
      </c>
      <c r="F3926" s="2">
        <v>9.9000000000000005E-2</v>
      </c>
      <c r="G3926" s="2" t="s">
        <v>25</v>
      </c>
      <c r="H3926" s="3">
        <v>42039</v>
      </c>
      <c r="I3926" s="2">
        <f t="shared" si="61"/>
        <v>1.099</v>
      </c>
    </row>
    <row r="3927" spans="1:9">
      <c r="A3927" s="2" t="s">
        <v>1751</v>
      </c>
      <c r="B3927" s="2">
        <v>85432402</v>
      </c>
      <c r="C3927" s="2">
        <v>52.517879999999998</v>
      </c>
      <c r="D3927" s="2">
        <v>56.71931</v>
      </c>
      <c r="E3927" s="2" t="s">
        <v>24</v>
      </c>
      <c r="F3927" s="2">
        <v>0.08</v>
      </c>
      <c r="G3927" s="2" t="s">
        <v>25</v>
      </c>
      <c r="H3927" s="3">
        <v>42039</v>
      </c>
      <c r="I3927" s="2">
        <f t="shared" si="61"/>
        <v>1.08</v>
      </c>
    </row>
    <row r="3928" spans="1:9">
      <c r="A3928" s="2" t="s">
        <v>1165</v>
      </c>
      <c r="B3928" s="2">
        <v>43538019016</v>
      </c>
      <c r="C3928" s="2">
        <v>0.69369000000000003</v>
      </c>
      <c r="D3928" s="2">
        <v>0.75336999999999998</v>
      </c>
      <c r="E3928" s="2" t="s">
        <v>24</v>
      </c>
      <c r="F3928" s="2">
        <v>8.5999999999999993E-2</v>
      </c>
      <c r="G3928" s="2" t="s">
        <v>25</v>
      </c>
      <c r="H3928" s="3">
        <v>42039</v>
      </c>
      <c r="I3928" s="2">
        <f t="shared" si="61"/>
        <v>1.0860000000000001</v>
      </c>
    </row>
    <row r="3929" spans="1:9">
      <c r="A3929" s="2" t="s">
        <v>189</v>
      </c>
      <c r="B3929" s="2">
        <v>43538019116</v>
      </c>
      <c r="C3929" s="2">
        <v>356.36813999999998</v>
      </c>
      <c r="D3929" s="2">
        <v>383.98311000000001</v>
      </c>
      <c r="E3929" s="2" t="s">
        <v>24</v>
      </c>
      <c r="F3929" s="2">
        <v>7.7499999999999999E-2</v>
      </c>
      <c r="G3929" s="2" t="s">
        <v>25</v>
      </c>
      <c r="H3929" s="3">
        <v>42039</v>
      </c>
      <c r="I3929" s="2">
        <f t="shared" si="61"/>
        <v>1.0774999999999999</v>
      </c>
    </row>
    <row r="3930" spans="1:9">
      <c r="A3930" s="2" t="s">
        <v>1582</v>
      </c>
      <c r="B3930" s="2">
        <v>24581030</v>
      </c>
      <c r="C3930" s="2">
        <v>19.451239999999999</v>
      </c>
      <c r="D3930" s="2">
        <v>21.376719999999999</v>
      </c>
      <c r="E3930" s="2" t="s">
        <v>24</v>
      </c>
      <c r="F3930" s="2">
        <v>9.9000000000000005E-2</v>
      </c>
      <c r="G3930" s="2" t="s">
        <v>25</v>
      </c>
      <c r="H3930" s="3">
        <v>42310</v>
      </c>
      <c r="I3930" s="2">
        <f t="shared" si="61"/>
        <v>1.099</v>
      </c>
    </row>
    <row r="3931" spans="1:9">
      <c r="A3931" s="2" t="s">
        <v>1583</v>
      </c>
      <c r="B3931" s="2">
        <v>24581130</v>
      </c>
      <c r="C3931" s="2">
        <v>25.62246</v>
      </c>
      <c r="D3931" s="2">
        <v>28.159089999999999</v>
      </c>
      <c r="E3931" s="2" t="s">
        <v>24</v>
      </c>
      <c r="F3931" s="2">
        <v>9.9000000000000005E-2</v>
      </c>
      <c r="G3931" s="2" t="s">
        <v>25</v>
      </c>
      <c r="H3931" s="3">
        <v>42310</v>
      </c>
      <c r="I3931" s="2">
        <f t="shared" si="61"/>
        <v>1.099</v>
      </c>
    </row>
    <row r="3932" spans="1:9">
      <c r="A3932" s="2" t="s">
        <v>46</v>
      </c>
      <c r="B3932" s="2">
        <v>187006401</v>
      </c>
      <c r="C3932" s="2">
        <v>15.954370000000001</v>
      </c>
      <c r="D3932" s="2">
        <v>17.533850000000001</v>
      </c>
      <c r="E3932" s="2" t="s">
        <v>24</v>
      </c>
      <c r="F3932" s="2">
        <v>9.9000000000000005E-2</v>
      </c>
      <c r="G3932" s="2" t="s">
        <v>25</v>
      </c>
      <c r="H3932" s="3">
        <v>42310</v>
      </c>
      <c r="I3932" s="2">
        <f t="shared" si="61"/>
        <v>1.099</v>
      </c>
    </row>
    <row r="3933" spans="1:9">
      <c r="A3933" s="2" t="s">
        <v>47</v>
      </c>
      <c r="B3933" s="2">
        <v>187006501</v>
      </c>
      <c r="C3933" s="2">
        <v>25.290849999999999</v>
      </c>
      <c r="D3933" s="2">
        <v>27.794650000000001</v>
      </c>
      <c r="E3933" s="2" t="s">
        <v>24</v>
      </c>
      <c r="F3933" s="2">
        <v>9.9000000000000005E-2</v>
      </c>
      <c r="G3933" s="2" t="s">
        <v>25</v>
      </c>
      <c r="H3933" s="3">
        <v>42310</v>
      </c>
      <c r="I3933" s="2">
        <f t="shared" si="61"/>
        <v>1.099</v>
      </c>
    </row>
    <row r="3934" spans="1:9">
      <c r="A3934" s="2" t="s">
        <v>1105</v>
      </c>
      <c r="B3934" s="2">
        <v>24338001018</v>
      </c>
      <c r="C3934" s="2">
        <v>2.4722300000000001</v>
      </c>
      <c r="D3934" s="2">
        <v>2.6151900000000001</v>
      </c>
      <c r="E3934" s="2" t="s">
        <v>24</v>
      </c>
      <c r="F3934" s="2">
        <v>5.7799999999999997E-2</v>
      </c>
      <c r="G3934" s="2" t="s">
        <v>25</v>
      </c>
      <c r="H3934" s="3">
        <v>42310</v>
      </c>
      <c r="I3934" s="2">
        <f t="shared" si="61"/>
        <v>1.0578000000000001</v>
      </c>
    </row>
    <row r="3935" spans="1:9">
      <c r="A3935" s="2" t="s">
        <v>1120</v>
      </c>
      <c r="B3935" s="2">
        <v>50419074701</v>
      </c>
      <c r="C3935" s="2">
        <v>17.434629999999999</v>
      </c>
      <c r="D3935" s="2">
        <v>79.589939999999999</v>
      </c>
      <c r="E3935" s="2" t="s">
        <v>24</v>
      </c>
      <c r="F3935" s="2">
        <v>3.5649999999999999</v>
      </c>
      <c r="G3935" s="2" t="s">
        <v>25</v>
      </c>
      <c r="H3935" s="3">
        <v>42310</v>
      </c>
      <c r="I3935" s="2">
        <f t="shared" si="61"/>
        <v>4.5649999999999995</v>
      </c>
    </row>
    <row r="3936" spans="1:9">
      <c r="A3936" s="2" t="s">
        <v>52</v>
      </c>
      <c r="B3936" s="2">
        <v>187079530</v>
      </c>
      <c r="C3936" s="2">
        <v>14.19201</v>
      </c>
      <c r="D3936" s="2">
        <v>15.59712</v>
      </c>
      <c r="E3936" s="2" t="s">
        <v>24</v>
      </c>
      <c r="F3936" s="2">
        <v>9.9000000000000005E-2</v>
      </c>
      <c r="G3936" s="2" t="s">
        <v>25</v>
      </c>
      <c r="H3936" s="3">
        <v>42310</v>
      </c>
      <c r="I3936" s="2">
        <f t="shared" si="61"/>
        <v>1.099</v>
      </c>
    </row>
    <row r="3937" spans="1:9">
      <c r="A3937" s="2" t="s">
        <v>53</v>
      </c>
      <c r="B3937" s="2">
        <v>187079630</v>
      </c>
      <c r="C3937" s="2">
        <v>18.37332</v>
      </c>
      <c r="D3937" s="2">
        <v>20.19228</v>
      </c>
      <c r="E3937" s="2" t="s">
        <v>24</v>
      </c>
      <c r="F3937" s="2">
        <v>9.9000000000000005E-2</v>
      </c>
      <c r="G3937" s="2" t="s">
        <v>25</v>
      </c>
      <c r="H3937" s="3">
        <v>42310</v>
      </c>
      <c r="I3937" s="2">
        <f t="shared" si="61"/>
        <v>1.099</v>
      </c>
    </row>
    <row r="3938" spans="1:9">
      <c r="A3938" s="2" t="s">
        <v>54</v>
      </c>
      <c r="B3938" s="2">
        <v>187079730</v>
      </c>
      <c r="C3938" s="2">
        <v>25.990939999999998</v>
      </c>
      <c r="D3938" s="2">
        <v>28.564050000000002</v>
      </c>
      <c r="E3938" s="2" t="s">
        <v>24</v>
      </c>
      <c r="F3938" s="2">
        <v>9.9000000000000005E-2</v>
      </c>
      <c r="G3938" s="2" t="s">
        <v>25</v>
      </c>
      <c r="H3938" s="3">
        <v>42310</v>
      </c>
      <c r="I3938" s="2">
        <f t="shared" si="61"/>
        <v>1.099</v>
      </c>
    </row>
    <row r="3939" spans="1:9">
      <c r="A3939" s="2" t="s">
        <v>1121</v>
      </c>
      <c r="B3939" s="2">
        <v>187079830</v>
      </c>
      <c r="C3939" s="2">
        <v>35.277329999999999</v>
      </c>
      <c r="D3939" s="2">
        <v>38.76979</v>
      </c>
      <c r="E3939" s="2" t="s">
        <v>24</v>
      </c>
      <c r="F3939" s="2">
        <v>9.9000000000000005E-2</v>
      </c>
      <c r="G3939" s="2" t="s">
        <v>25</v>
      </c>
      <c r="H3939" s="3">
        <v>42310</v>
      </c>
      <c r="I3939" s="2">
        <f t="shared" si="61"/>
        <v>1.099</v>
      </c>
    </row>
    <row r="3940" spans="1:9">
      <c r="A3940" s="2" t="s">
        <v>55</v>
      </c>
      <c r="B3940" s="2">
        <v>187079942</v>
      </c>
      <c r="C3940" s="2">
        <v>49.65269</v>
      </c>
      <c r="D3940" s="2">
        <v>54.568309999999997</v>
      </c>
      <c r="E3940" s="2" t="s">
        <v>24</v>
      </c>
      <c r="F3940" s="2">
        <v>9.9000000000000005E-2</v>
      </c>
      <c r="G3940" s="2" t="s">
        <v>25</v>
      </c>
      <c r="H3940" s="3">
        <v>42310</v>
      </c>
      <c r="I3940" s="2">
        <f t="shared" si="61"/>
        <v>1.099</v>
      </c>
    </row>
    <row r="3941" spans="1:9">
      <c r="A3941" s="2" t="s">
        <v>292</v>
      </c>
      <c r="B3941" s="2">
        <v>67857080445</v>
      </c>
      <c r="C3941" s="2">
        <v>6.5368000000000004</v>
      </c>
      <c r="D3941" s="2">
        <v>7.1250499999999999</v>
      </c>
      <c r="E3941" s="2" t="s">
        <v>24</v>
      </c>
      <c r="F3941" s="2">
        <v>0.09</v>
      </c>
      <c r="G3941" s="2" t="s">
        <v>25</v>
      </c>
      <c r="H3941" s="3">
        <v>42310</v>
      </c>
      <c r="I3941" s="2">
        <f t="shared" si="61"/>
        <v>1.0900000000000001</v>
      </c>
    </row>
    <row r="3942" spans="1:9">
      <c r="A3942" s="2" t="s">
        <v>1012</v>
      </c>
      <c r="B3942" s="2">
        <v>52544025612</v>
      </c>
      <c r="C3942" s="2">
        <v>15.95818</v>
      </c>
      <c r="D3942" s="2">
        <v>17.23452</v>
      </c>
      <c r="E3942" s="2" t="s">
        <v>24</v>
      </c>
      <c r="F3942" s="2">
        <v>0.08</v>
      </c>
      <c r="G3942" s="2" t="s">
        <v>25</v>
      </c>
      <c r="H3942" s="3">
        <v>42310</v>
      </c>
      <c r="I3942" s="2">
        <f t="shared" si="61"/>
        <v>1.08</v>
      </c>
    </row>
    <row r="3943" spans="1:9">
      <c r="A3943" s="2" t="s">
        <v>1183</v>
      </c>
      <c r="B3943" s="2">
        <v>59011045101</v>
      </c>
      <c r="C3943" s="2">
        <v>0.58782000000000001</v>
      </c>
      <c r="D3943" s="2">
        <v>0.64071999999999996</v>
      </c>
      <c r="E3943" s="2" t="s">
        <v>24</v>
      </c>
      <c r="F3943" s="2">
        <v>0.09</v>
      </c>
      <c r="G3943" s="2" t="s">
        <v>25</v>
      </c>
      <c r="H3943" s="3">
        <v>42310</v>
      </c>
      <c r="I3943" s="2">
        <f t="shared" si="61"/>
        <v>1.0900000000000001</v>
      </c>
    </row>
    <row r="3944" spans="1:9">
      <c r="A3944" s="2" t="s">
        <v>1184</v>
      </c>
      <c r="B3944" s="2">
        <v>59011045401</v>
      </c>
      <c r="C3944" s="2">
        <v>2.0269200000000001</v>
      </c>
      <c r="D3944" s="2">
        <v>2.2093099999999999</v>
      </c>
      <c r="E3944" s="2" t="s">
        <v>24</v>
      </c>
      <c r="F3944" s="2">
        <v>0.09</v>
      </c>
      <c r="G3944" s="2" t="s">
        <v>25</v>
      </c>
      <c r="H3944" s="3">
        <v>42310</v>
      </c>
      <c r="I3944" s="2">
        <f t="shared" si="61"/>
        <v>1.0900000000000001</v>
      </c>
    </row>
    <row r="3945" spans="1:9">
      <c r="A3945" s="2" t="s">
        <v>1185</v>
      </c>
      <c r="B3945" s="2">
        <v>59011045810</v>
      </c>
      <c r="C3945" s="2">
        <v>3.72268</v>
      </c>
      <c r="D3945" s="2">
        <v>4.0577199999999998</v>
      </c>
      <c r="E3945" s="2" t="s">
        <v>24</v>
      </c>
      <c r="F3945" s="2">
        <v>0.09</v>
      </c>
      <c r="G3945" s="2" t="s">
        <v>25</v>
      </c>
      <c r="H3945" s="3">
        <v>42310</v>
      </c>
      <c r="I3945" s="2">
        <f t="shared" si="61"/>
        <v>1.0900000000000001</v>
      </c>
    </row>
    <row r="3946" spans="1:9">
      <c r="A3946" s="2" t="s">
        <v>1106</v>
      </c>
      <c r="B3946" s="2">
        <v>24338013402</v>
      </c>
      <c r="C3946" s="2">
        <v>2.2174499999999999</v>
      </c>
      <c r="D3946" s="2">
        <v>2.8826399999999999</v>
      </c>
      <c r="E3946" s="2" t="s">
        <v>24</v>
      </c>
      <c r="F3946" s="2">
        <v>0.3</v>
      </c>
      <c r="G3946" s="2" t="s">
        <v>25</v>
      </c>
      <c r="H3946" s="3">
        <v>42310</v>
      </c>
      <c r="I3946" s="2">
        <f t="shared" si="61"/>
        <v>1.3</v>
      </c>
    </row>
    <row r="3947" spans="1:9">
      <c r="A3947" s="2" t="s">
        <v>1106</v>
      </c>
      <c r="B3947" s="2">
        <v>24338013610</v>
      </c>
      <c r="C3947" s="2">
        <v>1.68869</v>
      </c>
      <c r="D3947" s="2">
        <v>2.43174</v>
      </c>
      <c r="E3947" s="2" t="s">
        <v>24</v>
      </c>
      <c r="F3947" s="2">
        <v>0.44</v>
      </c>
      <c r="G3947" s="2" t="s">
        <v>25</v>
      </c>
      <c r="H3947" s="3">
        <v>42310</v>
      </c>
      <c r="I3947" s="2">
        <f t="shared" si="61"/>
        <v>1.44</v>
      </c>
    </row>
    <row r="3948" spans="1:9">
      <c r="A3948" s="2" t="s">
        <v>1107</v>
      </c>
      <c r="B3948" s="2">
        <v>60631004030</v>
      </c>
      <c r="C3948" s="2">
        <v>4.0087299999999999</v>
      </c>
      <c r="D3948" s="2">
        <v>4.4096399999999996</v>
      </c>
      <c r="E3948" s="2" t="s">
        <v>24</v>
      </c>
      <c r="F3948" s="2">
        <v>0.1</v>
      </c>
      <c r="G3948" s="2" t="s">
        <v>25</v>
      </c>
      <c r="H3948" s="3">
        <v>42310</v>
      </c>
      <c r="I3948" s="2">
        <f t="shared" si="61"/>
        <v>1.1000000000000001</v>
      </c>
    </row>
    <row r="3949" spans="1:9">
      <c r="A3949" s="2" t="s">
        <v>1108</v>
      </c>
      <c r="B3949" s="2">
        <v>60631008030</v>
      </c>
      <c r="C3949" s="2">
        <v>4.3772900000000003</v>
      </c>
      <c r="D3949" s="2">
        <v>4.8151900000000003</v>
      </c>
      <c r="E3949" s="2" t="s">
        <v>24</v>
      </c>
      <c r="F3949" s="2">
        <v>0.1</v>
      </c>
      <c r="G3949" s="2" t="s">
        <v>25</v>
      </c>
      <c r="H3949" s="3">
        <v>42310</v>
      </c>
      <c r="I3949" s="2">
        <f t="shared" si="61"/>
        <v>1.1000000000000001</v>
      </c>
    </row>
    <row r="3950" spans="1:9">
      <c r="A3950" s="2" t="s">
        <v>1109</v>
      </c>
      <c r="B3950" s="2">
        <v>60631041230</v>
      </c>
      <c r="C3950" s="2">
        <v>4.1184700000000003</v>
      </c>
      <c r="D3950" s="2">
        <v>4.53024</v>
      </c>
      <c r="E3950" s="2" t="s">
        <v>24</v>
      </c>
      <c r="F3950" s="2">
        <v>0.1</v>
      </c>
      <c r="G3950" s="2" t="s">
        <v>25</v>
      </c>
      <c r="H3950" s="3">
        <v>42310</v>
      </c>
      <c r="I3950" s="2">
        <f t="shared" si="61"/>
        <v>1.1000000000000001</v>
      </c>
    </row>
    <row r="3951" spans="1:9">
      <c r="A3951" s="2" t="s">
        <v>1110</v>
      </c>
      <c r="B3951" s="2">
        <v>64764099430</v>
      </c>
      <c r="C3951" s="2">
        <v>4.1007300000000004</v>
      </c>
      <c r="D3951" s="2">
        <v>4.5107200000000001</v>
      </c>
      <c r="E3951" s="2" t="s">
        <v>24</v>
      </c>
      <c r="F3951" s="2">
        <v>0.1</v>
      </c>
      <c r="G3951" s="2" t="s">
        <v>25</v>
      </c>
      <c r="H3951" s="3">
        <v>42310</v>
      </c>
      <c r="I3951" s="2">
        <f t="shared" si="61"/>
        <v>1.1000000000000001</v>
      </c>
    </row>
    <row r="3952" spans="1:9">
      <c r="A3952" s="2" t="s">
        <v>61</v>
      </c>
      <c r="B3952" s="2">
        <v>25010021515</v>
      </c>
      <c r="C3952" s="2">
        <v>14.961779999999999</v>
      </c>
      <c r="D3952" s="2">
        <v>16.443000000000001</v>
      </c>
      <c r="E3952" s="2" t="s">
        <v>24</v>
      </c>
      <c r="F3952" s="2">
        <v>9.9000000000000005E-2</v>
      </c>
      <c r="G3952" s="2" t="s">
        <v>25</v>
      </c>
      <c r="H3952" s="3">
        <v>42310</v>
      </c>
      <c r="I3952" s="2">
        <f t="shared" si="61"/>
        <v>1.099</v>
      </c>
    </row>
    <row r="3953" spans="1:9">
      <c r="A3953" s="2" t="s">
        <v>1018</v>
      </c>
      <c r="B3953" s="2">
        <v>49702020613</v>
      </c>
      <c r="C3953" s="2">
        <v>35.669179999999997</v>
      </c>
      <c r="D3953" s="2">
        <v>38.130360000000003</v>
      </c>
      <c r="E3953" s="2" t="s">
        <v>24</v>
      </c>
      <c r="F3953" s="2">
        <v>6.9000000000000006E-2</v>
      </c>
      <c r="G3953" s="2" t="s">
        <v>25</v>
      </c>
      <c r="H3953" s="3">
        <v>42310</v>
      </c>
      <c r="I3953" s="2">
        <f t="shared" si="61"/>
        <v>1.069</v>
      </c>
    </row>
    <row r="3954" spans="1:9">
      <c r="A3954" s="2" t="s">
        <v>1111</v>
      </c>
      <c r="B3954" s="2">
        <v>24338013213</v>
      </c>
      <c r="C3954" s="2">
        <v>2.2174499999999999</v>
      </c>
      <c r="D3954" s="2">
        <v>2.8826399999999999</v>
      </c>
      <c r="E3954" s="2" t="s">
        <v>24</v>
      </c>
      <c r="F3954" s="2">
        <v>0.3</v>
      </c>
      <c r="G3954" s="2" t="s">
        <v>25</v>
      </c>
      <c r="H3954" s="3">
        <v>42310</v>
      </c>
      <c r="I3954" s="2">
        <f t="shared" si="61"/>
        <v>1.3</v>
      </c>
    </row>
    <row r="3955" spans="1:9">
      <c r="A3955" s="2" t="s">
        <v>1112</v>
      </c>
      <c r="B3955" s="2">
        <v>24338013013</v>
      </c>
      <c r="C3955" s="2">
        <v>3.3418899999999998</v>
      </c>
      <c r="D3955" s="2">
        <v>4.8123899999999997</v>
      </c>
      <c r="E3955" s="2" t="s">
        <v>24</v>
      </c>
      <c r="F3955" s="2">
        <v>0.44</v>
      </c>
      <c r="G3955" s="2" t="s">
        <v>25</v>
      </c>
      <c r="H3955" s="3">
        <v>42310</v>
      </c>
      <c r="I3955" s="2">
        <f t="shared" si="61"/>
        <v>1.44</v>
      </c>
    </row>
    <row r="3956" spans="1:9">
      <c r="A3956" s="2" t="s">
        <v>1113</v>
      </c>
      <c r="B3956" s="2">
        <v>24338010620</v>
      </c>
      <c r="C3956" s="2">
        <v>4.80626</v>
      </c>
      <c r="D3956" s="2">
        <v>6.7288199999999998</v>
      </c>
      <c r="E3956" s="2" t="s">
        <v>24</v>
      </c>
      <c r="F3956" s="2">
        <v>0.4</v>
      </c>
      <c r="G3956" s="2" t="s">
        <v>25</v>
      </c>
      <c r="H3956" s="3">
        <v>42310</v>
      </c>
      <c r="I3956" s="2">
        <f t="shared" si="61"/>
        <v>1.4</v>
      </c>
    </row>
    <row r="3957" spans="1:9">
      <c r="A3957" s="2" t="s">
        <v>1059</v>
      </c>
      <c r="B3957" s="2">
        <v>11399000530</v>
      </c>
      <c r="C3957" s="2">
        <v>31.807230000000001</v>
      </c>
      <c r="D3957" s="2">
        <v>34.987319999999997</v>
      </c>
      <c r="E3957" s="2" t="s">
        <v>24</v>
      </c>
      <c r="F3957" s="2">
        <v>0.1</v>
      </c>
      <c r="G3957" s="2" t="s">
        <v>25</v>
      </c>
      <c r="H3957" s="3">
        <v>42310</v>
      </c>
      <c r="I3957" s="2">
        <f t="shared" si="61"/>
        <v>1.1000000000000001</v>
      </c>
    </row>
    <row r="3958" spans="1:9">
      <c r="A3958" s="2" t="s">
        <v>1624</v>
      </c>
      <c r="B3958" s="2">
        <v>55390000401</v>
      </c>
      <c r="C3958" s="2">
        <v>125.41200000000001</v>
      </c>
      <c r="D3958" s="2">
        <v>163.03559999999999</v>
      </c>
      <c r="E3958" s="2" t="s">
        <v>24</v>
      </c>
      <c r="F3958" s="2">
        <v>0.3</v>
      </c>
      <c r="G3958" s="2" t="s">
        <v>25</v>
      </c>
      <c r="H3958" s="3">
        <v>42310</v>
      </c>
      <c r="I3958" s="2">
        <f t="shared" si="61"/>
        <v>1.3</v>
      </c>
    </row>
    <row r="3959" spans="1:9">
      <c r="A3959" s="2" t="s">
        <v>1060</v>
      </c>
      <c r="B3959" s="2">
        <v>59011025630</v>
      </c>
      <c r="C3959" s="2">
        <v>7.3256199999999998</v>
      </c>
      <c r="D3959" s="2">
        <v>8.0216200000000004</v>
      </c>
      <c r="E3959" s="2" t="s">
        <v>24</v>
      </c>
      <c r="F3959" s="2">
        <v>9.5000000000000001E-2</v>
      </c>
      <c r="G3959" s="2" t="s">
        <v>25</v>
      </c>
      <c r="H3959" s="3">
        <v>42310</v>
      </c>
      <c r="I3959" s="2">
        <f t="shared" si="61"/>
        <v>1.095</v>
      </c>
    </row>
    <row r="3960" spans="1:9">
      <c r="A3960" s="2" t="s">
        <v>1061</v>
      </c>
      <c r="B3960" s="2">
        <v>59011025530</v>
      </c>
      <c r="C3960" s="2">
        <v>7.3318899999999996</v>
      </c>
      <c r="D3960" s="2">
        <v>8.0284999999999993</v>
      </c>
      <c r="E3960" s="2" t="s">
        <v>24</v>
      </c>
      <c r="F3960" s="2">
        <v>9.5000000000000001E-2</v>
      </c>
      <c r="G3960" s="2" t="s">
        <v>25</v>
      </c>
      <c r="H3960" s="3">
        <v>42310</v>
      </c>
      <c r="I3960" s="2">
        <f t="shared" si="61"/>
        <v>1.095</v>
      </c>
    </row>
    <row r="3961" spans="1:9">
      <c r="A3961" s="2" t="s">
        <v>1752</v>
      </c>
      <c r="B3961" s="2">
        <v>50458054360</v>
      </c>
      <c r="C3961" s="2">
        <v>4.9970499999999998</v>
      </c>
      <c r="D3961" s="2">
        <v>5.4915000000000003</v>
      </c>
      <c r="E3961" s="2" t="s">
        <v>24</v>
      </c>
      <c r="F3961" s="2">
        <v>9.8900000000000002E-2</v>
      </c>
      <c r="G3961" s="2" t="s">
        <v>25</v>
      </c>
      <c r="H3961" s="3">
        <v>42310</v>
      </c>
      <c r="I3961" s="2">
        <f t="shared" si="61"/>
        <v>1.0989</v>
      </c>
    </row>
    <row r="3962" spans="1:9">
      <c r="A3962" s="2" t="s">
        <v>1753</v>
      </c>
      <c r="B3962" s="2">
        <v>50458054160</v>
      </c>
      <c r="C3962" s="2">
        <v>4.9189699999999998</v>
      </c>
      <c r="D3962" s="2">
        <v>5.40571</v>
      </c>
      <c r="E3962" s="2" t="s">
        <v>24</v>
      </c>
      <c r="F3962" s="2">
        <v>9.9000000000000005E-2</v>
      </c>
      <c r="G3962" s="2" t="s">
        <v>25</v>
      </c>
      <c r="H3962" s="3">
        <v>42310</v>
      </c>
      <c r="I3962" s="2">
        <f t="shared" si="61"/>
        <v>1.099</v>
      </c>
    </row>
    <row r="3963" spans="1:9">
      <c r="A3963" s="2" t="s">
        <v>799</v>
      </c>
      <c r="B3963" s="2">
        <v>50458014030</v>
      </c>
      <c r="C3963" s="2">
        <v>10.081009999999999</v>
      </c>
      <c r="D3963" s="2">
        <v>11.078530000000001</v>
      </c>
      <c r="E3963" s="2" t="s">
        <v>24</v>
      </c>
      <c r="F3963" s="2">
        <v>9.9000000000000005E-2</v>
      </c>
      <c r="G3963" s="2" t="s">
        <v>25</v>
      </c>
      <c r="H3963" s="3">
        <v>42310</v>
      </c>
      <c r="I3963" s="2">
        <f t="shared" si="61"/>
        <v>1.099</v>
      </c>
    </row>
    <row r="3964" spans="1:9">
      <c r="A3964" s="2" t="s">
        <v>800</v>
      </c>
      <c r="B3964" s="2">
        <v>50458014130</v>
      </c>
      <c r="C3964" s="2">
        <v>10.05823</v>
      </c>
      <c r="D3964" s="2">
        <v>11.05349</v>
      </c>
      <c r="E3964" s="2" t="s">
        <v>24</v>
      </c>
      <c r="F3964" s="2">
        <v>9.8900000000000002E-2</v>
      </c>
      <c r="G3964" s="2" t="s">
        <v>25</v>
      </c>
      <c r="H3964" s="3">
        <v>42310</v>
      </c>
      <c r="I3964" s="2">
        <f t="shared" si="61"/>
        <v>1.0989</v>
      </c>
    </row>
    <row r="3965" spans="1:9">
      <c r="A3965" s="2" t="s">
        <v>1483</v>
      </c>
      <c r="B3965" s="2">
        <v>187019201</v>
      </c>
      <c r="C3965" s="2">
        <v>10.85934</v>
      </c>
      <c r="D3965" s="2">
        <v>11.934419999999999</v>
      </c>
      <c r="E3965" s="2" t="s">
        <v>24</v>
      </c>
      <c r="F3965" s="2">
        <v>9.9000000000000005E-2</v>
      </c>
      <c r="G3965" s="2" t="s">
        <v>25</v>
      </c>
      <c r="H3965" s="3">
        <v>42310</v>
      </c>
      <c r="I3965" s="2">
        <f t="shared" si="61"/>
        <v>1.099</v>
      </c>
    </row>
    <row r="3966" spans="1:9">
      <c r="A3966" s="2" t="s">
        <v>1032</v>
      </c>
      <c r="B3966" s="2">
        <v>49702020718</v>
      </c>
      <c r="C3966" s="2">
        <v>15.031969999999999</v>
      </c>
      <c r="D3966" s="2">
        <v>16.069019999999998</v>
      </c>
      <c r="E3966" s="2" t="s">
        <v>24</v>
      </c>
      <c r="F3966" s="2">
        <v>6.9000000000000006E-2</v>
      </c>
      <c r="G3966" s="2" t="s">
        <v>25</v>
      </c>
      <c r="H3966" s="3">
        <v>42310</v>
      </c>
      <c r="I3966" s="2">
        <f t="shared" si="61"/>
        <v>1.069</v>
      </c>
    </row>
    <row r="3967" spans="1:9">
      <c r="A3967" s="2" t="s">
        <v>69</v>
      </c>
      <c r="B3967" s="2">
        <v>187170405</v>
      </c>
      <c r="C3967" s="2">
        <v>35.256360000000001</v>
      </c>
      <c r="D3967" s="2">
        <v>38.746740000000003</v>
      </c>
      <c r="E3967" s="2" t="s">
        <v>24</v>
      </c>
      <c r="F3967" s="2">
        <v>9.9000000000000005E-2</v>
      </c>
      <c r="G3967" s="2" t="s">
        <v>25</v>
      </c>
      <c r="H3967" s="3">
        <v>42310</v>
      </c>
      <c r="I3967" s="2">
        <f t="shared" si="61"/>
        <v>1.099</v>
      </c>
    </row>
    <row r="3968" spans="1:9">
      <c r="A3968" s="2" t="s">
        <v>70</v>
      </c>
      <c r="B3968" s="2">
        <v>187301330</v>
      </c>
      <c r="C3968" s="2">
        <v>16.057960000000001</v>
      </c>
      <c r="D3968" s="2">
        <v>17.6477</v>
      </c>
      <c r="E3968" s="2" t="s">
        <v>24</v>
      </c>
      <c r="F3968" s="2">
        <v>9.9000000000000005E-2</v>
      </c>
      <c r="G3968" s="2" t="s">
        <v>25</v>
      </c>
      <c r="H3968" s="3">
        <v>42310</v>
      </c>
      <c r="I3968" s="2">
        <f t="shared" si="61"/>
        <v>1.099</v>
      </c>
    </row>
    <row r="3969" spans="1:9">
      <c r="A3969" s="2" t="s">
        <v>71</v>
      </c>
      <c r="B3969" s="2">
        <v>187301030</v>
      </c>
      <c r="C3969" s="2">
        <v>8.4021399999999993</v>
      </c>
      <c r="D3969" s="2">
        <v>9.2340400000000002</v>
      </c>
      <c r="E3969" s="2" t="s">
        <v>24</v>
      </c>
      <c r="F3969" s="2">
        <v>9.9000000000000005E-2</v>
      </c>
      <c r="G3969" s="2" t="s">
        <v>25</v>
      </c>
      <c r="H3969" s="3">
        <v>42310</v>
      </c>
      <c r="I3969" s="2">
        <f t="shared" si="61"/>
        <v>1.099</v>
      </c>
    </row>
    <row r="3970" spans="1:9">
      <c r="A3970" s="2" t="s">
        <v>72</v>
      </c>
      <c r="B3970" s="2">
        <v>187301220</v>
      </c>
      <c r="C3970" s="2">
        <v>1.43485</v>
      </c>
      <c r="D3970" s="2">
        <v>1.5769</v>
      </c>
      <c r="E3970" s="2" t="s">
        <v>24</v>
      </c>
      <c r="F3970" s="2">
        <v>9.9000000000000005E-2</v>
      </c>
      <c r="G3970" s="2" t="s">
        <v>25</v>
      </c>
      <c r="H3970" s="3">
        <v>42310</v>
      </c>
      <c r="I3970" s="2">
        <f t="shared" si="61"/>
        <v>1.099</v>
      </c>
    </row>
    <row r="3971" spans="1:9">
      <c r="A3971" s="2" t="s">
        <v>1572</v>
      </c>
      <c r="B3971" s="2">
        <v>99207013070</v>
      </c>
      <c r="C3971" s="2">
        <v>2.45797</v>
      </c>
      <c r="D3971" s="2">
        <v>2.70126</v>
      </c>
      <c r="E3971" s="2" t="s">
        <v>24</v>
      </c>
      <c r="F3971" s="2">
        <v>9.9000000000000005E-2</v>
      </c>
      <c r="G3971" s="2" t="s">
        <v>25</v>
      </c>
      <c r="H3971" s="3">
        <v>42310</v>
      </c>
      <c r="I3971" s="2">
        <f t="shared" ref="I3971:I4034" si="62">1+F3971</f>
        <v>1.099</v>
      </c>
    </row>
    <row r="3972" spans="1:9">
      <c r="A3972" s="2" t="s">
        <v>73</v>
      </c>
      <c r="B3972" s="2">
        <v>187024503</v>
      </c>
      <c r="C3972" s="2">
        <v>346.90426000000002</v>
      </c>
      <c r="D3972" s="2">
        <v>381.24777999999998</v>
      </c>
      <c r="E3972" s="2" t="s">
        <v>24</v>
      </c>
      <c r="F3972" s="2">
        <v>9.9000000000000005E-2</v>
      </c>
      <c r="G3972" s="2" t="s">
        <v>25</v>
      </c>
      <c r="H3972" s="3">
        <v>42310</v>
      </c>
      <c r="I3972" s="2">
        <f t="shared" si="62"/>
        <v>1.099</v>
      </c>
    </row>
    <row r="3973" spans="1:9">
      <c r="A3973" s="2" t="s">
        <v>1223</v>
      </c>
      <c r="B3973" s="2">
        <v>59011026310</v>
      </c>
      <c r="C3973" s="2">
        <v>12.74987</v>
      </c>
      <c r="D3973" s="2">
        <v>13.769869999999999</v>
      </c>
      <c r="E3973" s="2" t="s">
        <v>24</v>
      </c>
      <c r="F3973" s="2">
        <v>0.08</v>
      </c>
      <c r="G3973" s="2" t="s">
        <v>25</v>
      </c>
      <c r="H3973" s="3">
        <v>42310</v>
      </c>
      <c r="I3973" s="2">
        <f t="shared" si="62"/>
        <v>1.08</v>
      </c>
    </row>
    <row r="3974" spans="1:9">
      <c r="A3974" s="2" t="s">
        <v>1224</v>
      </c>
      <c r="B3974" s="2">
        <v>59011026210</v>
      </c>
      <c r="C3974" s="2">
        <v>8.6897800000000007</v>
      </c>
      <c r="D3974" s="2">
        <v>9.3849699999999991</v>
      </c>
      <c r="E3974" s="2" t="s">
        <v>24</v>
      </c>
      <c r="F3974" s="2">
        <v>0.08</v>
      </c>
      <c r="G3974" s="2" t="s">
        <v>25</v>
      </c>
      <c r="H3974" s="3">
        <v>42310</v>
      </c>
      <c r="I3974" s="2">
        <f t="shared" si="62"/>
        <v>1.08</v>
      </c>
    </row>
    <row r="3975" spans="1:9">
      <c r="A3975" s="2" t="s">
        <v>1225</v>
      </c>
      <c r="B3975" s="2">
        <v>59011026125</v>
      </c>
      <c r="C3975" s="2">
        <v>4.4875400000000001</v>
      </c>
      <c r="D3975" s="2">
        <v>4.8464999999999998</v>
      </c>
      <c r="E3975" s="2" t="s">
        <v>24</v>
      </c>
      <c r="F3975" s="2">
        <v>0.08</v>
      </c>
      <c r="G3975" s="2" t="s">
        <v>25</v>
      </c>
      <c r="H3975" s="3">
        <v>42310</v>
      </c>
      <c r="I3975" s="2">
        <f t="shared" si="62"/>
        <v>1.08</v>
      </c>
    </row>
    <row r="3976" spans="1:9">
      <c r="A3976" s="2" t="s">
        <v>1133</v>
      </c>
      <c r="B3976" s="2">
        <v>66490069110</v>
      </c>
      <c r="C3976" s="2">
        <v>32.856830000000002</v>
      </c>
      <c r="D3976" s="2">
        <v>36.109650000000002</v>
      </c>
      <c r="E3976" s="2" t="s">
        <v>24</v>
      </c>
      <c r="F3976" s="2">
        <v>9.9000000000000005E-2</v>
      </c>
      <c r="G3976" s="2" t="s">
        <v>25</v>
      </c>
      <c r="H3976" s="3">
        <v>42310</v>
      </c>
      <c r="I3976" s="2">
        <f t="shared" si="62"/>
        <v>1.099</v>
      </c>
    </row>
    <row r="3977" spans="1:9">
      <c r="A3977" s="2" t="s">
        <v>78</v>
      </c>
      <c r="B3977" s="2">
        <v>66490069010</v>
      </c>
      <c r="C3977" s="2">
        <v>9.5584799999999994</v>
      </c>
      <c r="D3977" s="2">
        <v>10.504770000000001</v>
      </c>
      <c r="E3977" s="2" t="s">
        <v>24</v>
      </c>
      <c r="F3977" s="2">
        <v>9.9000000000000005E-2</v>
      </c>
      <c r="G3977" s="2" t="s">
        <v>25</v>
      </c>
      <c r="H3977" s="3">
        <v>42310</v>
      </c>
      <c r="I3977" s="2">
        <f t="shared" si="62"/>
        <v>1.099</v>
      </c>
    </row>
    <row r="3978" spans="1:9">
      <c r="A3978" s="2" t="s">
        <v>79</v>
      </c>
      <c r="B3978" s="2">
        <v>187526801</v>
      </c>
      <c r="C3978" s="2">
        <v>3.2763200000000001</v>
      </c>
      <c r="D3978" s="2">
        <v>3.6006200000000002</v>
      </c>
      <c r="E3978" s="2" t="s">
        <v>24</v>
      </c>
      <c r="F3978" s="2">
        <v>9.9000000000000005E-2</v>
      </c>
      <c r="G3978" s="2" t="s">
        <v>25</v>
      </c>
      <c r="H3978" s="3">
        <v>42310</v>
      </c>
      <c r="I3978" s="2">
        <f t="shared" si="62"/>
        <v>1.099</v>
      </c>
    </row>
    <row r="3979" spans="1:9">
      <c r="A3979" s="2" t="s">
        <v>509</v>
      </c>
      <c r="B3979" s="2">
        <v>299382230</v>
      </c>
      <c r="C3979" s="2">
        <v>16.951910000000002</v>
      </c>
      <c r="D3979" s="2">
        <v>19.477060000000002</v>
      </c>
      <c r="E3979" s="2" t="s">
        <v>24</v>
      </c>
      <c r="F3979" s="2">
        <v>0.14899999999999999</v>
      </c>
      <c r="G3979" s="2" t="s">
        <v>25</v>
      </c>
      <c r="H3979" s="3">
        <v>42310</v>
      </c>
      <c r="I3979" s="2">
        <f t="shared" si="62"/>
        <v>1.149</v>
      </c>
    </row>
    <row r="3980" spans="1:9">
      <c r="A3980" s="2" t="s">
        <v>1063</v>
      </c>
      <c r="B3980" s="2">
        <v>17772012201</v>
      </c>
      <c r="C3980" s="2">
        <v>5.0169199999999998</v>
      </c>
      <c r="D3980" s="2">
        <v>5.4132499999999997</v>
      </c>
      <c r="E3980" s="2" t="s">
        <v>24</v>
      </c>
      <c r="F3980" s="2">
        <v>7.9000000000000001E-2</v>
      </c>
      <c r="G3980" s="2" t="s">
        <v>25</v>
      </c>
      <c r="H3980" s="3">
        <v>42310</v>
      </c>
      <c r="I3980" s="2">
        <f t="shared" si="62"/>
        <v>1.079</v>
      </c>
    </row>
    <row r="3981" spans="1:9">
      <c r="A3981" s="2" t="s">
        <v>1064</v>
      </c>
      <c r="B3981" s="2">
        <v>17772012301</v>
      </c>
      <c r="C3981" s="2">
        <v>9.0632699999999993</v>
      </c>
      <c r="D3981" s="2">
        <v>9.7792700000000004</v>
      </c>
      <c r="E3981" s="2" t="s">
        <v>24</v>
      </c>
      <c r="F3981" s="2">
        <v>7.9000000000000001E-2</v>
      </c>
      <c r="G3981" s="2" t="s">
        <v>25</v>
      </c>
      <c r="H3981" s="3">
        <v>42310</v>
      </c>
      <c r="I3981" s="2">
        <f t="shared" si="62"/>
        <v>1.079</v>
      </c>
    </row>
    <row r="3982" spans="1:9">
      <c r="A3982" s="2" t="s">
        <v>527</v>
      </c>
      <c r="B3982" s="2">
        <v>13551050105</v>
      </c>
      <c r="C3982" s="2">
        <v>0.70130000000000003</v>
      </c>
      <c r="D3982" s="2">
        <v>0.85006000000000004</v>
      </c>
      <c r="E3982" s="2" t="s">
        <v>24</v>
      </c>
      <c r="F3982" s="2">
        <v>0.21210000000000001</v>
      </c>
      <c r="G3982" s="2" t="s">
        <v>25</v>
      </c>
      <c r="H3982" s="3">
        <v>42310</v>
      </c>
      <c r="I3982" s="2">
        <f t="shared" si="62"/>
        <v>1.2121</v>
      </c>
    </row>
    <row r="3983" spans="1:9">
      <c r="A3983" s="2" t="s">
        <v>1740</v>
      </c>
      <c r="B3983" s="2">
        <v>23050650</v>
      </c>
      <c r="C3983" s="2">
        <v>0.25477</v>
      </c>
      <c r="D3983" s="2">
        <v>0.24479999999999999</v>
      </c>
      <c r="E3983" s="2" t="s">
        <v>24</v>
      </c>
      <c r="F3983" s="2">
        <v>-3.9100000000000003E-2</v>
      </c>
      <c r="G3983" s="2" t="s">
        <v>25</v>
      </c>
      <c r="H3983" s="3">
        <v>42310</v>
      </c>
      <c r="I3983" s="2">
        <f t="shared" si="62"/>
        <v>0.96089999999999998</v>
      </c>
    </row>
    <row r="3984" spans="1:9">
      <c r="A3984" s="2" t="s">
        <v>1754</v>
      </c>
      <c r="B3984" s="2">
        <v>23024004</v>
      </c>
      <c r="C3984" s="2">
        <v>2.26614</v>
      </c>
      <c r="D3984" s="2">
        <v>2.3894799999999998</v>
      </c>
      <c r="E3984" s="2" t="s">
        <v>24</v>
      </c>
      <c r="F3984" s="2">
        <v>5.4399999999999997E-2</v>
      </c>
      <c r="G3984" s="2" t="s">
        <v>25</v>
      </c>
      <c r="H3984" s="3">
        <v>42310</v>
      </c>
      <c r="I3984" s="2">
        <f t="shared" si="62"/>
        <v>1.0544</v>
      </c>
    </row>
    <row r="3985" spans="1:9">
      <c r="A3985" s="2" t="s">
        <v>1140</v>
      </c>
      <c r="B3985" s="2">
        <v>23040330</v>
      </c>
      <c r="C3985" s="2">
        <v>0.25256000000000001</v>
      </c>
      <c r="D3985" s="2">
        <v>0.26723999999999998</v>
      </c>
      <c r="E3985" s="2" t="s">
        <v>24</v>
      </c>
      <c r="F3985" s="2">
        <v>5.8099999999999999E-2</v>
      </c>
      <c r="G3985" s="2" t="s">
        <v>25</v>
      </c>
      <c r="H3985" s="3">
        <v>42310</v>
      </c>
      <c r="I3985" s="2">
        <f t="shared" si="62"/>
        <v>1.0581</v>
      </c>
    </row>
    <row r="3986" spans="1:9">
      <c r="A3986" s="2" t="s">
        <v>1140</v>
      </c>
      <c r="B3986" s="2">
        <v>23040350</v>
      </c>
      <c r="C3986" s="2">
        <v>0.23341999999999999</v>
      </c>
      <c r="D3986" s="2">
        <v>0.24651000000000001</v>
      </c>
      <c r="E3986" s="2" t="s">
        <v>24</v>
      </c>
      <c r="F3986" s="2">
        <v>5.6099999999999997E-2</v>
      </c>
      <c r="G3986" s="2" t="s">
        <v>25</v>
      </c>
      <c r="H3986" s="3">
        <v>42310</v>
      </c>
      <c r="I3986" s="2">
        <f t="shared" si="62"/>
        <v>1.0561</v>
      </c>
    </row>
    <row r="3987" spans="1:9">
      <c r="A3987" s="2" t="s">
        <v>1373</v>
      </c>
      <c r="B3987" s="2">
        <v>65649055103</v>
      </c>
      <c r="C3987" s="2">
        <v>106.31413000000001</v>
      </c>
      <c r="D3987" s="2">
        <v>116.94341</v>
      </c>
      <c r="E3987" s="2" t="s">
        <v>24</v>
      </c>
      <c r="F3987" s="2">
        <v>0.1</v>
      </c>
      <c r="G3987" s="2" t="s">
        <v>25</v>
      </c>
      <c r="H3987" s="3">
        <v>42310</v>
      </c>
      <c r="I3987" s="2">
        <f t="shared" si="62"/>
        <v>1.1000000000000001</v>
      </c>
    </row>
    <row r="3988" spans="1:9">
      <c r="A3988" s="2" t="s">
        <v>1374</v>
      </c>
      <c r="B3988" s="2">
        <v>65649055102</v>
      </c>
      <c r="C3988" s="2">
        <v>104.44722</v>
      </c>
      <c r="D3988" s="2">
        <v>114.88985</v>
      </c>
      <c r="E3988" s="2" t="s">
        <v>24</v>
      </c>
      <c r="F3988" s="2">
        <v>0.1</v>
      </c>
      <c r="G3988" s="2" t="s">
        <v>25</v>
      </c>
      <c r="H3988" s="3">
        <v>42310</v>
      </c>
      <c r="I3988" s="2">
        <f t="shared" si="62"/>
        <v>1.1000000000000001</v>
      </c>
    </row>
    <row r="3989" spans="1:9">
      <c r="A3989" s="2" t="s">
        <v>1755</v>
      </c>
      <c r="B3989" s="2">
        <v>65649055204</v>
      </c>
      <c r="C3989" s="2">
        <v>158.38928999999999</v>
      </c>
      <c r="D3989" s="2">
        <v>174.22505000000001</v>
      </c>
      <c r="E3989" s="2" t="s">
        <v>24</v>
      </c>
      <c r="F3989" s="2">
        <v>0.1</v>
      </c>
      <c r="G3989" s="2" t="s">
        <v>25</v>
      </c>
      <c r="H3989" s="3">
        <v>42310</v>
      </c>
      <c r="I3989" s="2">
        <f t="shared" si="62"/>
        <v>1.1000000000000001</v>
      </c>
    </row>
    <row r="3990" spans="1:9">
      <c r="A3990" s="2" t="s">
        <v>1074</v>
      </c>
      <c r="B3990" s="2">
        <v>42747072601</v>
      </c>
      <c r="C3990" s="2">
        <v>384.47199999999998</v>
      </c>
      <c r="D3990" s="2">
        <v>411.39272999999997</v>
      </c>
      <c r="E3990" s="2" t="s">
        <v>24</v>
      </c>
      <c r="F3990" s="2">
        <v>7.0000000000000007E-2</v>
      </c>
      <c r="G3990" s="2" t="s">
        <v>25</v>
      </c>
      <c r="H3990" s="3">
        <v>42310</v>
      </c>
      <c r="I3990" s="2">
        <f t="shared" si="62"/>
        <v>1.07</v>
      </c>
    </row>
    <row r="3991" spans="1:9">
      <c r="A3991" s="2" t="s">
        <v>1043</v>
      </c>
      <c r="B3991" s="2">
        <v>49702022318</v>
      </c>
      <c r="C3991" s="2">
        <v>18.193090000000002</v>
      </c>
      <c r="D3991" s="2">
        <v>19.448419999999999</v>
      </c>
      <c r="E3991" s="2" t="s">
        <v>24</v>
      </c>
      <c r="F3991" s="2">
        <v>6.9000000000000006E-2</v>
      </c>
      <c r="G3991" s="2" t="s">
        <v>25</v>
      </c>
      <c r="H3991" s="3">
        <v>42310</v>
      </c>
      <c r="I3991" s="2">
        <f t="shared" si="62"/>
        <v>1.069</v>
      </c>
    </row>
    <row r="3992" spans="1:9">
      <c r="A3992" s="2" t="s">
        <v>1044</v>
      </c>
      <c r="B3992" s="2">
        <v>49702022418</v>
      </c>
      <c r="C3992" s="2">
        <v>18.259039999999999</v>
      </c>
      <c r="D3992" s="2">
        <v>19.518910000000002</v>
      </c>
      <c r="E3992" s="2" t="s">
        <v>24</v>
      </c>
      <c r="F3992" s="2">
        <v>6.9000000000000006E-2</v>
      </c>
      <c r="G3992" s="2" t="s">
        <v>25</v>
      </c>
      <c r="H3992" s="3">
        <v>42310</v>
      </c>
      <c r="I3992" s="2">
        <f t="shared" si="62"/>
        <v>1.069</v>
      </c>
    </row>
    <row r="3993" spans="1:9">
      <c r="A3993" s="2" t="s">
        <v>1142</v>
      </c>
      <c r="B3993" s="2">
        <v>52268001201</v>
      </c>
      <c r="C3993" s="2">
        <v>0.20916000000000001</v>
      </c>
      <c r="D3993" s="2">
        <v>0.21754999999999999</v>
      </c>
      <c r="E3993" s="2" t="s">
        <v>24</v>
      </c>
      <c r="F3993" s="2">
        <v>4.0099999999999997E-2</v>
      </c>
      <c r="G3993" s="2" t="s">
        <v>25</v>
      </c>
      <c r="H3993" s="3">
        <v>42310</v>
      </c>
      <c r="I3993" s="2">
        <f t="shared" si="62"/>
        <v>1.0401</v>
      </c>
    </row>
    <row r="3994" spans="1:9">
      <c r="A3994" s="2" t="s">
        <v>97</v>
      </c>
      <c r="B3994" s="2">
        <v>187093801</v>
      </c>
      <c r="C3994" s="2">
        <v>58.500010000000003</v>
      </c>
      <c r="D3994" s="2">
        <v>64.291510000000002</v>
      </c>
      <c r="E3994" s="2" t="s">
        <v>24</v>
      </c>
      <c r="F3994" s="2">
        <v>9.9000000000000005E-2</v>
      </c>
      <c r="G3994" s="2" t="s">
        <v>25</v>
      </c>
      <c r="H3994" s="3">
        <v>42310</v>
      </c>
      <c r="I3994" s="2">
        <f t="shared" si="62"/>
        <v>1.099</v>
      </c>
    </row>
    <row r="3995" spans="1:9">
      <c r="A3995" s="2" t="s">
        <v>1047</v>
      </c>
      <c r="B3995" s="2">
        <v>49702022813</v>
      </c>
      <c r="C3995" s="2">
        <v>39.669710000000002</v>
      </c>
      <c r="D3995" s="2">
        <v>42.40692</v>
      </c>
      <c r="E3995" s="2" t="s">
        <v>24</v>
      </c>
      <c r="F3995" s="2">
        <v>6.9000000000000006E-2</v>
      </c>
      <c r="G3995" s="2" t="s">
        <v>25</v>
      </c>
      <c r="H3995" s="3">
        <v>42310</v>
      </c>
      <c r="I3995" s="2">
        <f t="shared" si="62"/>
        <v>1.069</v>
      </c>
    </row>
    <row r="3996" spans="1:9">
      <c r="A3996" s="2" t="s">
        <v>101</v>
      </c>
      <c r="B3996" s="2">
        <v>187014210</v>
      </c>
      <c r="C3996" s="2">
        <v>10.61191</v>
      </c>
      <c r="D3996" s="2">
        <v>11.662559999999999</v>
      </c>
      <c r="E3996" s="2" t="s">
        <v>24</v>
      </c>
      <c r="F3996" s="2">
        <v>9.9000000000000005E-2</v>
      </c>
      <c r="G3996" s="2" t="s">
        <v>25</v>
      </c>
      <c r="H3996" s="3">
        <v>42310</v>
      </c>
      <c r="I3996" s="2">
        <f t="shared" si="62"/>
        <v>1.099</v>
      </c>
    </row>
    <row r="3997" spans="1:9">
      <c r="A3997" s="2" t="s">
        <v>102</v>
      </c>
      <c r="B3997" s="2">
        <v>187014310</v>
      </c>
      <c r="C3997" s="2">
        <v>14.40555</v>
      </c>
      <c r="D3997" s="2">
        <v>15.8317</v>
      </c>
      <c r="E3997" s="2" t="s">
        <v>24</v>
      </c>
      <c r="F3997" s="2">
        <v>9.9000000000000005E-2</v>
      </c>
      <c r="G3997" s="2" t="s">
        <v>25</v>
      </c>
      <c r="H3997" s="3">
        <v>42310</v>
      </c>
      <c r="I3997" s="2">
        <f t="shared" si="62"/>
        <v>1.099</v>
      </c>
    </row>
    <row r="3998" spans="1:9">
      <c r="A3998" s="2" t="s">
        <v>1478</v>
      </c>
      <c r="B3998" s="2">
        <v>187014130</v>
      </c>
      <c r="C3998" s="2">
        <v>9.6949299999999994</v>
      </c>
      <c r="D3998" s="2">
        <v>10.654680000000001</v>
      </c>
      <c r="E3998" s="2" t="s">
        <v>24</v>
      </c>
      <c r="F3998" s="2">
        <v>9.9000000000000005E-2</v>
      </c>
      <c r="G3998" s="2" t="s">
        <v>25</v>
      </c>
      <c r="H3998" s="3">
        <v>42310</v>
      </c>
      <c r="I3998" s="2">
        <f t="shared" si="62"/>
        <v>1.099</v>
      </c>
    </row>
    <row r="3999" spans="1:9">
      <c r="A3999" s="2" t="s">
        <v>1048</v>
      </c>
      <c r="B3999" s="2">
        <v>63010002770</v>
      </c>
      <c r="C3999" s="2">
        <v>7.3106600000000004</v>
      </c>
      <c r="D3999" s="2">
        <v>7.8150899999999996</v>
      </c>
      <c r="E3999" s="2" t="s">
        <v>24</v>
      </c>
      <c r="F3999" s="2">
        <v>6.9000000000000006E-2</v>
      </c>
      <c r="G3999" s="2" t="s">
        <v>25</v>
      </c>
      <c r="H3999" s="3">
        <v>42310</v>
      </c>
      <c r="I3999" s="2">
        <f t="shared" si="62"/>
        <v>1.069</v>
      </c>
    </row>
    <row r="4000" spans="1:9">
      <c r="A4000" s="2" t="s">
        <v>961</v>
      </c>
      <c r="B4000" s="2">
        <v>187073030</v>
      </c>
      <c r="C4000" s="2">
        <v>21.921379999999999</v>
      </c>
      <c r="D4000" s="2">
        <v>24.0916</v>
      </c>
      <c r="E4000" s="2" t="s">
        <v>24</v>
      </c>
      <c r="F4000" s="2">
        <v>9.9000000000000005E-2</v>
      </c>
      <c r="G4000" s="2" t="s">
        <v>25</v>
      </c>
      <c r="H4000" s="3">
        <v>42310</v>
      </c>
      <c r="I4000" s="2">
        <f t="shared" si="62"/>
        <v>1.099</v>
      </c>
    </row>
    <row r="4001" spans="1:9">
      <c r="A4001" s="2" t="s">
        <v>962</v>
      </c>
      <c r="B4001" s="2">
        <v>187073130</v>
      </c>
      <c r="C4001" s="2">
        <v>28.921959999999999</v>
      </c>
      <c r="D4001" s="2">
        <v>31.785229999999999</v>
      </c>
      <c r="E4001" s="2" t="s">
        <v>24</v>
      </c>
      <c r="F4001" s="2">
        <v>9.9000000000000005E-2</v>
      </c>
      <c r="G4001" s="2" t="s">
        <v>25</v>
      </c>
      <c r="H4001" s="3">
        <v>42310</v>
      </c>
      <c r="I4001" s="2">
        <f t="shared" si="62"/>
        <v>1.099</v>
      </c>
    </row>
    <row r="4002" spans="1:9">
      <c r="A4002" s="2" t="s">
        <v>1376</v>
      </c>
      <c r="B4002" s="2">
        <v>65649030302</v>
      </c>
      <c r="C4002" s="2">
        <v>22.73911</v>
      </c>
      <c r="D4002" s="2">
        <v>24.794039999999999</v>
      </c>
      <c r="E4002" s="2" t="s">
        <v>24</v>
      </c>
      <c r="F4002" s="2">
        <v>9.0399999999999994E-2</v>
      </c>
      <c r="G4002" s="2" t="s">
        <v>25</v>
      </c>
      <c r="H4002" s="3">
        <v>42310</v>
      </c>
      <c r="I4002" s="2">
        <f t="shared" si="62"/>
        <v>1.0904</v>
      </c>
    </row>
    <row r="4003" spans="1:9">
      <c r="A4003" s="2" t="s">
        <v>1756</v>
      </c>
      <c r="B4003" s="2">
        <v>597012024</v>
      </c>
      <c r="C4003" s="2">
        <v>0.30621999999999999</v>
      </c>
      <c r="D4003" s="2">
        <v>0.31231999999999999</v>
      </c>
      <c r="E4003" s="2" t="s">
        <v>24</v>
      </c>
      <c r="F4003" s="2">
        <v>1.9900000000000001E-2</v>
      </c>
      <c r="G4003" s="2" t="s">
        <v>25</v>
      </c>
      <c r="H4003" s="3">
        <v>42310</v>
      </c>
      <c r="I4003" s="2">
        <f t="shared" si="62"/>
        <v>1.0199</v>
      </c>
    </row>
    <row r="4004" spans="1:9">
      <c r="A4004" s="2" t="s">
        <v>103</v>
      </c>
      <c r="B4004" s="2">
        <v>187045302</v>
      </c>
      <c r="C4004" s="2">
        <v>41.700780000000002</v>
      </c>
      <c r="D4004" s="2">
        <v>45.829160000000002</v>
      </c>
      <c r="E4004" s="2" t="s">
        <v>24</v>
      </c>
      <c r="F4004" s="2">
        <v>9.9000000000000005E-2</v>
      </c>
      <c r="G4004" s="2" t="s">
        <v>25</v>
      </c>
      <c r="H4004" s="3">
        <v>42310</v>
      </c>
      <c r="I4004" s="2">
        <f t="shared" si="62"/>
        <v>1.099</v>
      </c>
    </row>
    <row r="4005" spans="1:9">
      <c r="A4005" s="2" t="s">
        <v>705</v>
      </c>
      <c r="B4005" s="2">
        <v>50419040703</v>
      </c>
      <c r="C4005" s="2">
        <v>3.8927499999999999</v>
      </c>
      <c r="D4005" s="2">
        <v>4.2781700000000003</v>
      </c>
      <c r="E4005" s="2" t="s">
        <v>24</v>
      </c>
      <c r="F4005" s="2">
        <v>9.9000000000000005E-2</v>
      </c>
      <c r="G4005" s="2" t="s">
        <v>25</v>
      </c>
      <c r="H4005" s="3">
        <v>42053</v>
      </c>
      <c r="I4005" s="2">
        <f t="shared" si="62"/>
        <v>1.099</v>
      </c>
    </row>
    <row r="4006" spans="1:9">
      <c r="A4006" s="2" t="s">
        <v>1388</v>
      </c>
      <c r="B4006" s="2">
        <v>75245201</v>
      </c>
      <c r="C4006" s="2">
        <v>69.128140000000002</v>
      </c>
      <c r="D4006" s="2">
        <v>75.695999999999998</v>
      </c>
      <c r="E4006" s="2" t="s">
        <v>24</v>
      </c>
      <c r="F4006" s="2">
        <v>9.5000000000000001E-2</v>
      </c>
      <c r="G4006" s="2" t="s">
        <v>25</v>
      </c>
      <c r="H4006" s="3">
        <v>42053</v>
      </c>
      <c r="I4006" s="2">
        <f t="shared" si="62"/>
        <v>1.095</v>
      </c>
    </row>
    <row r="4007" spans="1:9">
      <c r="A4007" s="2" t="s">
        <v>1757</v>
      </c>
      <c r="B4007" s="2">
        <v>597015230</v>
      </c>
      <c r="C4007" s="2">
        <v>9.6300600000000003</v>
      </c>
      <c r="D4007" s="2">
        <v>10.9724</v>
      </c>
      <c r="E4007" s="2" t="s">
        <v>24</v>
      </c>
      <c r="F4007" s="2">
        <v>0.1394</v>
      </c>
      <c r="G4007" s="2" t="s">
        <v>25</v>
      </c>
      <c r="H4007" s="3">
        <v>42053</v>
      </c>
      <c r="I4007" s="2">
        <f t="shared" si="62"/>
        <v>1.1394</v>
      </c>
    </row>
    <row r="4008" spans="1:9">
      <c r="A4008" s="2" t="s">
        <v>1758</v>
      </c>
      <c r="B4008" s="2">
        <v>597015330</v>
      </c>
      <c r="C4008" s="2">
        <v>9.6932299999999998</v>
      </c>
      <c r="D4008" s="2">
        <v>11.04439</v>
      </c>
      <c r="E4008" s="2" t="s">
        <v>24</v>
      </c>
      <c r="F4008" s="2">
        <v>0.1394</v>
      </c>
      <c r="G4008" s="2" t="s">
        <v>25</v>
      </c>
      <c r="H4008" s="3">
        <v>42053</v>
      </c>
      <c r="I4008" s="2">
        <f t="shared" si="62"/>
        <v>1.1394</v>
      </c>
    </row>
    <row r="4009" spans="1:9">
      <c r="A4009" s="2" t="s">
        <v>1759</v>
      </c>
      <c r="B4009" s="2">
        <v>42195030809</v>
      </c>
      <c r="C4009" s="2">
        <v>3.0888900000000001</v>
      </c>
      <c r="D4009" s="2">
        <v>3.3050199999999998</v>
      </c>
      <c r="E4009" s="2" t="s">
        <v>24</v>
      </c>
      <c r="F4009" s="2">
        <v>7.0000000000000007E-2</v>
      </c>
      <c r="G4009" s="2" t="s">
        <v>25</v>
      </c>
      <c r="H4009" s="3">
        <v>42053</v>
      </c>
      <c r="I4009" s="2">
        <f t="shared" si="62"/>
        <v>1.07</v>
      </c>
    </row>
    <row r="4010" spans="1:9">
      <c r="A4010" s="2" t="s">
        <v>848</v>
      </c>
      <c r="B4010" s="2">
        <v>50419040903</v>
      </c>
      <c r="C4010" s="2">
        <v>3.9740600000000001</v>
      </c>
      <c r="D4010" s="2">
        <v>4.36754</v>
      </c>
      <c r="E4010" s="2" t="s">
        <v>24</v>
      </c>
      <c r="F4010" s="2">
        <v>9.9000000000000005E-2</v>
      </c>
      <c r="G4010" s="2" t="s">
        <v>25</v>
      </c>
      <c r="H4010" s="3">
        <v>42053</v>
      </c>
      <c r="I4010" s="2">
        <f t="shared" si="62"/>
        <v>1.099</v>
      </c>
    </row>
    <row r="4011" spans="1:9">
      <c r="A4011" s="2" t="s">
        <v>903</v>
      </c>
      <c r="B4011" s="2">
        <v>50419040303</v>
      </c>
      <c r="C4011" s="2">
        <v>3.89425</v>
      </c>
      <c r="D4011" s="2">
        <v>4.27982</v>
      </c>
      <c r="E4011" s="2" t="s">
        <v>24</v>
      </c>
      <c r="F4011" s="2">
        <v>9.9000000000000005E-2</v>
      </c>
      <c r="G4011" s="2" t="s">
        <v>25</v>
      </c>
      <c r="H4011" s="3">
        <v>42053</v>
      </c>
      <c r="I4011" s="2">
        <f t="shared" si="62"/>
        <v>1.099</v>
      </c>
    </row>
    <row r="4012" spans="1:9">
      <c r="A4012" s="2" t="s">
        <v>1546</v>
      </c>
      <c r="B4012" s="2">
        <v>50419040203</v>
      </c>
      <c r="C4012" s="2">
        <v>2.9330699999999998</v>
      </c>
      <c r="D4012" s="2">
        <v>3.2234799999999999</v>
      </c>
      <c r="E4012" s="2" t="s">
        <v>24</v>
      </c>
      <c r="F4012" s="2">
        <v>9.9000000000000005E-2</v>
      </c>
      <c r="G4012" s="2" t="s">
        <v>25</v>
      </c>
      <c r="H4012" s="3">
        <v>42053</v>
      </c>
      <c r="I4012" s="2">
        <f t="shared" si="62"/>
        <v>1.099</v>
      </c>
    </row>
    <row r="4013" spans="1:9">
      <c r="A4013" s="2" t="s">
        <v>1547</v>
      </c>
      <c r="B4013" s="2">
        <v>50419040503</v>
      </c>
      <c r="C4013" s="2">
        <v>2.9291900000000002</v>
      </c>
      <c r="D4013" s="2">
        <v>3.2192099999999999</v>
      </c>
      <c r="E4013" s="2" t="s">
        <v>24</v>
      </c>
      <c r="F4013" s="2">
        <v>9.9000000000000005E-2</v>
      </c>
      <c r="G4013" s="2" t="s">
        <v>25</v>
      </c>
      <c r="H4013" s="3">
        <v>42053</v>
      </c>
      <c r="I4013" s="2">
        <f t="shared" si="62"/>
        <v>1.099</v>
      </c>
    </row>
    <row r="4014" spans="1:9">
      <c r="A4014" s="2" t="s">
        <v>1334</v>
      </c>
      <c r="B4014" s="2">
        <v>55513002504</v>
      </c>
      <c r="C4014" s="2">
        <v>1294.51397</v>
      </c>
      <c r="D4014" s="2">
        <v>1359.2914499999999</v>
      </c>
      <c r="E4014" s="2" t="s">
        <v>24</v>
      </c>
      <c r="F4014" s="2">
        <v>0.05</v>
      </c>
      <c r="G4014" s="2" t="s">
        <v>25</v>
      </c>
      <c r="H4014" s="3">
        <v>42060</v>
      </c>
      <c r="I4014" s="2">
        <f t="shared" si="62"/>
        <v>1.05</v>
      </c>
    </row>
    <row r="4015" spans="1:9">
      <c r="A4015" s="2" t="s">
        <v>1760</v>
      </c>
      <c r="B4015" s="2">
        <v>55513014410</v>
      </c>
      <c r="C4015" s="2">
        <v>114.6682</v>
      </c>
      <c r="D4015" s="2">
        <v>120.41307999999999</v>
      </c>
      <c r="E4015" s="2" t="s">
        <v>24</v>
      </c>
      <c r="F4015" s="2">
        <v>5.0099999999999999E-2</v>
      </c>
      <c r="G4015" s="2" t="s">
        <v>25</v>
      </c>
      <c r="H4015" s="3">
        <v>42060</v>
      </c>
      <c r="I4015" s="2">
        <f t="shared" si="62"/>
        <v>1.0501</v>
      </c>
    </row>
    <row r="4016" spans="1:9">
      <c r="A4016" s="2" t="s">
        <v>1538</v>
      </c>
      <c r="B4016" s="2">
        <v>3142811</v>
      </c>
      <c r="C4016" s="2">
        <v>10.089359999999999</v>
      </c>
      <c r="D4016" s="2">
        <v>11.08811</v>
      </c>
      <c r="E4016" s="2" t="s">
        <v>24</v>
      </c>
      <c r="F4016" s="2">
        <v>9.9000000000000005E-2</v>
      </c>
      <c r="G4016" s="2" t="s">
        <v>25</v>
      </c>
      <c r="H4016" s="3">
        <v>42060</v>
      </c>
      <c r="I4016" s="2">
        <f t="shared" si="62"/>
        <v>1.099</v>
      </c>
    </row>
    <row r="4017" spans="1:9">
      <c r="A4017" s="2" t="s">
        <v>1539</v>
      </c>
      <c r="B4017" s="2">
        <v>3142711</v>
      </c>
      <c r="C4017" s="2">
        <v>10.09169</v>
      </c>
      <c r="D4017" s="2">
        <v>11.090669999999999</v>
      </c>
      <c r="E4017" s="2" t="s">
        <v>24</v>
      </c>
      <c r="F4017" s="2">
        <v>9.9000000000000005E-2</v>
      </c>
      <c r="G4017" s="2" t="s">
        <v>25</v>
      </c>
      <c r="H4017" s="3">
        <v>42060</v>
      </c>
      <c r="I4017" s="2">
        <f t="shared" si="62"/>
        <v>1.099</v>
      </c>
    </row>
    <row r="4018" spans="1:9">
      <c r="A4018" s="2" t="s">
        <v>1761</v>
      </c>
      <c r="B4018" s="2">
        <v>49909001030</v>
      </c>
      <c r="C4018" s="2">
        <v>7.7583299999999999</v>
      </c>
      <c r="D4018" s="2">
        <v>8.8721099999999993</v>
      </c>
      <c r="E4018" s="2" t="s">
        <v>24</v>
      </c>
      <c r="F4018" s="2">
        <v>0.14360000000000001</v>
      </c>
      <c r="G4018" s="2" t="s">
        <v>25</v>
      </c>
      <c r="H4018" s="3">
        <v>42060</v>
      </c>
      <c r="I4018" s="2">
        <f t="shared" si="62"/>
        <v>1.1435999999999999</v>
      </c>
    </row>
    <row r="4019" spans="1:9">
      <c r="A4019" s="2" t="s">
        <v>1277</v>
      </c>
      <c r="B4019" s="2">
        <v>66869014730</v>
      </c>
      <c r="C4019" s="2">
        <v>5.5995600000000003</v>
      </c>
      <c r="D4019" s="2">
        <v>6.1585599999999996</v>
      </c>
      <c r="E4019" s="2" t="s">
        <v>24</v>
      </c>
      <c r="F4019" s="2">
        <v>9.98E-2</v>
      </c>
      <c r="G4019" s="2" t="s">
        <v>25</v>
      </c>
      <c r="H4019" s="3">
        <v>42060</v>
      </c>
      <c r="I4019" s="2">
        <f t="shared" si="62"/>
        <v>1.0998000000000001</v>
      </c>
    </row>
    <row r="4020" spans="1:9">
      <c r="A4020" s="2" t="s">
        <v>973</v>
      </c>
      <c r="B4020" s="2">
        <v>66869013730</v>
      </c>
      <c r="C4020" s="2">
        <v>2.6196199999999998</v>
      </c>
      <c r="D4020" s="2">
        <v>2.8829199999999999</v>
      </c>
      <c r="E4020" s="2" t="s">
        <v>24</v>
      </c>
      <c r="F4020" s="2">
        <v>0.10050000000000001</v>
      </c>
      <c r="G4020" s="2" t="s">
        <v>25</v>
      </c>
      <c r="H4020" s="3">
        <v>42060</v>
      </c>
      <c r="I4020" s="2">
        <f t="shared" si="62"/>
        <v>1.1005</v>
      </c>
    </row>
    <row r="4021" spans="1:9">
      <c r="A4021" s="2" t="s">
        <v>1336</v>
      </c>
      <c r="B4021" s="2">
        <v>469260130</v>
      </c>
      <c r="C4021" s="2">
        <v>7.9851900000000002</v>
      </c>
      <c r="D4021" s="2">
        <v>8.7755799999999997</v>
      </c>
      <c r="E4021" s="2" t="s">
        <v>24</v>
      </c>
      <c r="F4021" s="2">
        <v>9.9000000000000005E-2</v>
      </c>
      <c r="G4021" s="2" t="s">
        <v>25</v>
      </c>
      <c r="H4021" s="3">
        <v>42060</v>
      </c>
      <c r="I4021" s="2">
        <f t="shared" si="62"/>
        <v>1.099</v>
      </c>
    </row>
    <row r="4022" spans="1:9">
      <c r="A4022" s="2" t="s">
        <v>1337</v>
      </c>
      <c r="B4022" s="2">
        <v>469260230</v>
      </c>
      <c r="C4022" s="2">
        <v>7.9733200000000002</v>
      </c>
      <c r="D4022" s="2">
        <v>8.7625399999999996</v>
      </c>
      <c r="E4022" s="2" t="s">
        <v>24</v>
      </c>
      <c r="F4022" s="2">
        <v>9.9000000000000005E-2</v>
      </c>
      <c r="G4022" s="2" t="s">
        <v>25</v>
      </c>
      <c r="H4022" s="3">
        <v>42060</v>
      </c>
      <c r="I4022" s="2">
        <f t="shared" si="62"/>
        <v>1.099</v>
      </c>
    </row>
    <row r="4023" spans="1:9">
      <c r="A4023" s="2" t="s">
        <v>1072</v>
      </c>
      <c r="B4023" s="2">
        <v>49502060530</v>
      </c>
      <c r="C4023" s="2">
        <v>5.1444000000000001</v>
      </c>
      <c r="D4023" s="2">
        <v>5.3656600000000001</v>
      </c>
      <c r="E4023" s="2" t="s">
        <v>24</v>
      </c>
      <c r="F4023" s="2">
        <v>4.2999999999999997E-2</v>
      </c>
      <c r="G4023" s="2" t="s">
        <v>25</v>
      </c>
      <c r="H4023" s="3">
        <v>42060</v>
      </c>
      <c r="I4023" s="2">
        <f t="shared" si="62"/>
        <v>1.0429999999999999</v>
      </c>
    </row>
    <row r="4024" spans="1:9">
      <c r="A4024" s="2" t="s">
        <v>1072</v>
      </c>
      <c r="B4024" s="2">
        <v>49502060561</v>
      </c>
      <c r="C4024" s="2">
        <v>4.96699</v>
      </c>
      <c r="D4024" s="2">
        <v>5.1806200000000002</v>
      </c>
      <c r="E4024" s="2" t="s">
        <v>24</v>
      </c>
      <c r="F4024" s="2">
        <v>4.2999999999999997E-2</v>
      </c>
      <c r="G4024" s="2" t="s">
        <v>25</v>
      </c>
      <c r="H4024" s="3">
        <v>42060</v>
      </c>
      <c r="I4024" s="2">
        <f t="shared" si="62"/>
        <v>1.0429999999999999</v>
      </c>
    </row>
    <row r="4025" spans="1:9">
      <c r="A4025" s="2" t="s">
        <v>1551</v>
      </c>
      <c r="B4025" s="2">
        <v>17772010301</v>
      </c>
      <c r="C4025" s="2">
        <v>14.5589</v>
      </c>
      <c r="D4025" s="2">
        <v>15.70905</v>
      </c>
      <c r="E4025" s="2" t="s">
        <v>24</v>
      </c>
      <c r="F4025" s="2">
        <v>7.9000000000000001E-2</v>
      </c>
      <c r="G4025" s="2" t="s">
        <v>25</v>
      </c>
      <c r="H4025" s="3">
        <v>42060</v>
      </c>
      <c r="I4025" s="2">
        <f t="shared" si="62"/>
        <v>1.079</v>
      </c>
    </row>
    <row r="4026" spans="1:9">
      <c r="A4026" s="2" t="s">
        <v>1552</v>
      </c>
      <c r="B4026" s="2">
        <v>17772010401</v>
      </c>
      <c r="C4026" s="2">
        <v>19.607040000000001</v>
      </c>
      <c r="D4026" s="2">
        <v>21.155999999999999</v>
      </c>
      <c r="E4026" s="2" t="s">
        <v>24</v>
      </c>
      <c r="F4026" s="2">
        <v>7.9000000000000001E-2</v>
      </c>
      <c r="G4026" s="2" t="s">
        <v>25</v>
      </c>
      <c r="H4026" s="3">
        <v>42060</v>
      </c>
      <c r="I4026" s="2">
        <f t="shared" si="62"/>
        <v>1.079</v>
      </c>
    </row>
    <row r="4027" spans="1:9">
      <c r="A4027" s="2" t="s">
        <v>1553</v>
      </c>
      <c r="B4027" s="2">
        <v>17772010101</v>
      </c>
      <c r="C4027" s="2">
        <v>5.5266500000000001</v>
      </c>
      <c r="D4027" s="2">
        <v>5.9633099999999999</v>
      </c>
      <c r="E4027" s="2" t="s">
        <v>24</v>
      </c>
      <c r="F4027" s="2">
        <v>7.9000000000000001E-2</v>
      </c>
      <c r="G4027" s="2" t="s">
        <v>25</v>
      </c>
      <c r="H4027" s="3">
        <v>42060</v>
      </c>
      <c r="I4027" s="2">
        <f t="shared" si="62"/>
        <v>1.079</v>
      </c>
    </row>
    <row r="4028" spans="1:9">
      <c r="A4028" s="2" t="s">
        <v>1554</v>
      </c>
      <c r="B4028" s="2">
        <v>17772010201</v>
      </c>
      <c r="C4028" s="2">
        <v>7.2305200000000003</v>
      </c>
      <c r="D4028" s="2">
        <v>7.80166</v>
      </c>
      <c r="E4028" s="2" t="s">
        <v>24</v>
      </c>
      <c r="F4028" s="2">
        <v>7.9000000000000001E-2</v>
      </c>
      <c r="G4028" s="2" t="s">
        <v>25</v>
      </c>
      <c r="H4028" s="3">
        <v>42060</v>
      </c>
      <c r="I4028" s="2">
        <f t="shared" si="62"/>
        <v>1.079</v>
      </c>
    </row>
    <row r="4029" spans="1:9">
      <c r="A4029" s="2" t="s">
        <v>1171</v>
      </c>
      <c r="B4029" s="2">
        <v>51248015101</v>
      </c>
      <c r="C4029" s="2">
        <v>7.1408899999999997</v>
      </c>
      <c r="D4029" s="2">
        <v>7.8476400000000002</v>
      </c>
      <c r="E4029" s="2" t="s">
        <v>24</v>
      </c>
      <c r="F4029" s="2">
        <v>9.9000000000000005E-2</v>
      </c>
      <c r="G4029" s="2" t="s">
        <v>25</v>
      </c>
      <c r="H4029" s="3">
        <v>42060</v>
      </c>
      <c r="I4029" s="2">
        <f t="shared" si="62"/>
        <v>1.099</v>
      </c>
    </row>
    <row r="4030" spans="1:9">
      <c r="A4030" s="2" t="s">
        <v>1172</v>
      </c>
      <c r="B4030" s="2">
        <v>51248015001</v>
      </c>
      <c r="C4030" s="2">
        <v>7.1466799999999999</v>
      </c>
      <c r="D4030" s="2">
        <v>7.8540000000000001</v>
      </c>
      <c r="E4030" s="2" t="s">
        <v>24</v>
      </c>
      <c r="F4030" s="2">
        <v>9.9000000000000005E-2</v>
      </c>
      <c r="G4030" s="2" t="s">
        <v>25</v>
      </c>
      <c r="H4030" s="3">
        <v>42060</v>
      </c>
      <c r="I4030" s="2">
        <f t="shared" si="62"/>
        <v>1.099</v>
      </c>
    </row>
    <row r="4031" spans="1:9">
      <c r="A4031" s="2" t="s">
        <v>1762</v>
      </c>
      <c r="B4031" s="2">
        <v>310626030</v>
      </c>
      <c r="C4031" s="2">
        <v>5.01492</v>
      </c>
      <c r="D4031" s="2">
        <v>5.5128599999999999</v>
      </c>
      <c r="E4031" s="2" t="s">
        <v>24</v>
      </c>
      <c r="F4031" s="2">
        <v>9.9299999999999999E-2</v>
      </c>
      <c r="G4031" s="2" t="s">
        <v>25</v>
      </c>
      <c r="H4031" s="3">
        <v>42060</v>
      </c>
      <c r="I4031" s="2">
        <f t="shared" si="62"/>
        <v>1.0992999999999999</v>
      </c>
    </row>
    <row r="4032" spans="1:9">
      <c r="A4032" s="2" t="s">
        <v>1103</v>
      </c>
      <c r="B4032" s="2">
        <v>67618015004</v>
      </c>
      <c r="C4032" s="2">
        <v>1.285E-2</v>
      </c>
      <c r="D4032" s="2">
        <v>1.372E-2</v>
      </c>
      <c r="E4032" s="2" t="s">
        <v>24</v>
      </c>
      <c r="F4032" s="2">
        <v>6.7699999999999996E-2</v>
      </c>
      <c r="G4032" s="2" t="s">
        <v>25</v>
      </c>
      <c r="H4032" s="3">
        <v>42067</v>
      </c>
      <c r="I4032" s="2">
        <f t="shared" si="62"/>
        <v>1.0677000000000001</v>
      </c>
    </row>
    <row r="4033" spans="1:9">
      <c r="A4033" s="2" t="s">
        <v>1103</v>
      </c>
      <c r="B4033" s="2">
        <v>67618015016</v>
      </c>
      <c r="C4033" s="2">
        <v>2.8469999999999999E-2</v>
      </c>
      <c r="D4033" s="2">
        <v>2.8570000000000002E-2</v>
      </c>
      <c r="E4033" s="2" t="s">
        <v>24</v>
      </c>
      <c r="F4033" s="2">
        <v>3.5000000000000001E-3</v>
      </c>
      <c r="G4033" s="2" t="s">
        <v>25</v>
      </c>
      <c r="H4033" s="3">
        <v>42067</v>
      </c>
      <c r="I4033" s="2">
        <f t="shared" si="62"/>
        <v>1.0035000000000001</v>
      </c>
    </row>
    <row r="4034" spans="1:9">
      <c r="A4034" s="2" t="s">
        <v>1104</v>
      </c>
      <c r="B4034" s="2">
        <v>67618015104</v>
      </c>
      <c r="C4034" s="2">
        <v>3.1230000000000001E-2</v>
      </c>
      <c r="D4034" s="2">
        <v>3.2779999999999997E-2</v>
      </c>
      <c r="E4034" s="2" t="s">
        <v>24</v>
      </c>
      <c r="F4034" s="2">
        <v>4.9599999999999998E-2</v>
      </c>
      <c r="G4034" s="2" t="s">
        <v>25</v>
      </c>
      <c r="H4034" s="3">
        <v>42067</v>
      </c>
      <c r="I4034" s="2">
        <f t="shared" si="62"/>
        <v>1.0496000000000001</v>
      </c>
    </row>
    <row r="4035" spans="1:9">
      <c r="A4035" s="2" t="s">
        <v>1763</v>
      </c>
      <c r="B4035" s="2">
        <v>67618010610</v>
      </c>
      <c r="C4035" s="2">
        <v>0.38495000000000001</v>
      </c>
      <c r="D4035" s="2">
        <v>0.38777</v>
      </c>
      <c r="E4035" s="2" t="s">
        <v>24</v>
      </c>
      <c r="F4035" s="2">
        <v>7.3000000000000001E-3</v>
      </c>
      <c r="G4035" s="2" t="s">
        <v>25</v>
      </c>
      <c r="H4035" s="3">
        <v>42067</v>
      </c>
      <c r="I4035" s="2">
        <f t="shared" ref="I4035:I4098" si="63">1+F4035</f>
        <v>1.0073000000000001</v>
      </c>
    </row>
    <row r="4036" spans="1:9">
      <c r="A4036" s="2" t="s">
        <v>1580</v>
      </c>
      <c r="B4036" s="2">
        <v>44087002203</v>
      </c>
      <c r="C4036" s="2">
        <v>816.99206000000004</v>
      </c>
      <c r="D4036" s="2">
        <v>857.84166000000005</v>
      </c>
      <c r="E4036" s="2" t="s">
        <v>24</v>
      </c>
      <c r="F4036" s="2">
        <v>0.05</v>
      </c>
      <c r="G4036" s="2" t="s">
        <v>25</v>
      </c>
      <c r="H4036" s="3">
        <v>42067</v>
      </c>
      <c r="I4036" s="2">
        <f t="shared" si="63"/>
        <v>1.05</v>
      </c>
    </row>
    <row r="4037" spans="1:9">
      <c r="A4037" s="2" t="s">
        <v>188</v>
      </c>
      <c r="B4037" s="2">
        <v>44087004403</v>
      </c>
      <c r="C4037" s="2">
        <v>830.90707999999995</v>
      </c>
      <c r="D4037" s="2">
        <v>872.45243000000005</v>
      </c>
      <c r="E4037" s="2" t="s">
        <v>24</v>
      </c>
      <c r="F4037" s="2">
        <v>0.05</v>
      </c>
      <c r="G4037" s="2" t="s">
        <v>25</v>
      </c>
      <c r="H4037" s="3">
        <v>42067</v>
      </c>
      <c r="I4037" s="2">
        <f t="shared" si="63"/>
        <v>1.05</v>
      </c>
    </row>
    <row r="4038" spans="1:9">
      <c r="A4038" s="2" t="s">
        <v>1764</v>
      </c>
      <c r="B4038" s="2">
        <v>67618030010</v>
      </c>
      <c r="C4038" s="2">
        <v>0.2132</v>
      </c>
      <c r="D4038" s="2">
        <v>0.21690999999999999</v>
      </c>
      <c r="E4038" s="2" t="s">
        <v>24</v>
      </c>
      <c r="F4038" s="2">
        <v>1.7399999999999999E-2</v>
      </c>
      <c r="G4038" s="2" t="s">
        <v>25</v>
      </c>
      <c r="H4038" s="3">
        <v>42067</v>
      </c>
      <c r="I4038" s="2">
        <f t="shared" si="63"/>
        <v>1.0174000000000001</v>
      </c>
    </row>
    <row r="4039" spans="1:9">
      <c r="A4039" s="2" t="s">
        <v>1765</v>
      </c>
      <c r="B4039" s="2">
        <v>67618030040</v>
      </c>
      <c r="C4039" s="2">
        <v>0.2132</v>
      </c>
      <c r="D4039" s="2">
        <v>0.21690999999999999</v>
      </c>
      <c r="E4039" s="2" t="s">
        <v>24</v>
      </c>
      <c r="F4039" s="2">
        <v>1.7399999999999999E-2</v>
      </c>
      <c r="G4039" s="2" t="s">
        <v>25</v>
      </c>
      <c r="H4039" s="3">
        <v>42067</v>
      </c>
      <c r="I4039" s="2">
        <f t="shared" si="63"/>
        <v>1.0174000000000001</v>
      </c>
    </row>
    <row r="4040" spans="1:9">
      <c r="A4040" s="2" t="s">
        <v>1766</v>
      </c>
      <c r="B4040" s="2">
        <v>67618031001</v>
      </c>
      <c r="C4040" s="2">
        <v>0.38495000000000001</v>
      </c>
      <c r="D4040" s="2">
        <v>0.38777</v>
      </c>
      <c r="E4040" s="2" t="s">
        <v>24</v>
      </c>
      <c r="F4040" s="2">
        <v>7.3000000000000001E-3</v>
      </c>
      <c r="G4040" s="2" t="s">
        <v>25</v>
      </c>
      <c r="H4040" s="3">
        <v>42067</v>
      </c>
      <c r="I4040" s="2">
        <f t="shared" si="63"/>
        <v>1.0073000000000001</v>
      </c>
    </row>
    <row r="4041" spans="1:9">
      <c r="A4041" s="2" t="s">
        <v>365</v>
      </c>
      <c r="B4041" s="2">
        <v>299590845</v>
      </c>
      <c r="C4041" s="2">
        <v>5.8937999999999997</v>
      </c>
      <c r="D4041" s="2">
        <v>6.8102900000000002</v>
      </c>
      <c r="E4041" s="2" t="s">
        <v>24</v>
      </c>
      <c r="F4041" s="2">
        <v>0.1555</v>
      </c>
      <c r="G4041" s="2" t="s">
        <v>25</v>
      </c>
      <c r="H4041" s="3">
        <v>42074</v>
      </c>
      <c r="I4041" s="2">
        <f t="shared" si="63"/>
        <v>1.1555</v>
      </c>
    </row>
    <row r="4042" spans="1:9">
      <c r="A4042" s="2" t="s">
        <v>366</v>
      </c>
      <c r="B4042" s="2">
        <v>299590825</v>
      </c>
      <c r="C4042" s="2">
        <v>6.6641199999999996</v>
      </c>
      <c r="D4042" s="2">
        <v>7.7003899999999996</v>
      </c>
      <c r="E4042" s="2" t="s">
        <v>24</v>
      </c>
      <c r="F4042" s="2">
        <v>0.1555</v>
      </c>
      <c r="G4042" s="2" t="s">
        <v>25</v>
      </c>
      <c r="H4042" s="3">
        <v>42074</v>
      </c>
      <c r="I4042" s="2">
        <f t="shared" si="63"/>
        <v>1.1555</v>
      </c>
    </row>
    <row r="4043" spans="1:9">
      <c r="A4043" s="2" t="s">
        <v>505</v>
      </c>
      <c r="B4043" s="2">
        <v>67386031101</v>
      </c>
      <c r="C4043" s="2">
        <v>9.0289000000000001</v>
      </c>
      <c r="D4043" s="2">
        <v>10.29304</v>
      </c>
      <c r="E4043" s="2" t="s">
        <v>24</v>
      </c>
      <c r="F4043" s="2">
        <v>0.14000000000000001</v>
      </c>
      <c r="G4043" s="2" t="s">
        <v>25</v>
      </c>
      <c r="H4043" s="3">
        <v>42074</v>
      </c>
      <c r="I4043" s="2">
        <f t="shared" si="63"/>
        <v>1.1400000000000001</v>
      </c>
    </row>
    <row r="4044" spans="1:9">
      <c r="A4044" s="2" t="s">
        <v>1616</v>
      </c>
      <c r="B4044" s="2">
        <v>67386031321</v>
      </c>
      <c r="C4044" s="2">
        <v>4.8994600000000004</v>
      </c>
      <c r="D4044" s="2">
        <v>5.5853799999999998</v>
      </c>
      <c r="E4044" s="2" t="s">
        <v>24</v>
      </c>
      <c r="F4044" s="2">
        <v>0.14000000000000001</v>
      </c>
      <c r="G4044" s="2" t="s">
        <v>25</v>
      </c>
      <c r="H4044" s="3">
        <v>42074</v>
      </c>
      <c r="I4044" s="2">
        <f t="shared" si="63"/>
        <v>1.1400000000000001</v>
      </c>
    </row>
    <row r="4045" spans="1:9">
      <c r="A4045" s="2" t="s">
        <v>506</v>
      </c>
      <c r="B4045" s="2">
        <v>67386031201</v>
      </c>
      <c r="C4045" s="2">
        <v>17.890029999999999</v>
      </c>
      <c r="D4045" s="2">
        <v>20.394629999999999</v>
      </c>
      <c r="E4045" s="2" t="s">
        <v>24</v>
      </c>
      <c r="F4045" s="2">
        <v>0.14000000000000001</v>
      </c>
      <c r="G4045" s="2" t="s">
        <v>25</v>
      </c>
      <c r="H4045" s="3">
        <v>42074</v>
      </c>
      <c r="I4045" s="2">
        <f t="shared" si="63"/>
        <v>1.1400000000000001</v>
      </c>
    </row>
    <row r="4046" spans="1:9">
      <c r="A4046" s="2" t="s">
        <v>1767</v>
      </c>
      <c r="B4046" s="2">
        <v>31871712</v>
      </c>
      <c r="C4046" s="2">
        <v>4.514E-2</v>
      </c>
      <c r="D4046" s="2">
        <v>4.9680000000000002E-2</v>
      </c>
      <c r="E4046" s="2" t="s">
        <v>24</v>
      </c>
      <c r="F4046" s="2">
        <v>0.10059999999999999</v>
      </c>
      <c r="G4046" s="2" t="s">
        <v>25</v>
      </c>
      <c r="H4046" s="3">
        <v>42074</v>
      </c>
      <c r="I4046" s="2">
        <f t="shared" si="63"/>
        <v>1.1006</v>
      </c>
    </row>
    <row r="4047" spans="1:9">
      <c r="A4047" s="2" t="s">
        <v>1768</v>
      </c>
      <c r="B4047" s="2">
        <v>573018810</v>
      </c>
      <c r="C4047" s="2">
        <v>0.46394000000000002</v>
      </c>
      <c r="D4047" s="2">
        <v>0.51039000000000001</v>
      </c>
      <c r="E4047" s="2" t="s">
        <v>24</v>
      </c>
      <c r="F4047" s="2">
        <v>0.10009999999999999</v>
      </c>
      <c r="G4047" s="2" t="s">
        <v>25</v>
      </c>
      <c r="H4047" s="3">
        <v>42074</v>
      </c>
      <c r="I4047" s="2">
        <f t="shared" si="63"/>
        <v>1.1001000000000001</v>
      </c>
    </row>
    <row r="4048" spans="1:9">
      <c r="A4048" s="2" t="s">
        <v>1769</v>
      </c>
      <c r="B4048" s="2">
        <v>573018432</v>
      </c>
      <c r="C4048" s="2">
        <v>0.29242000000000001</v>
      </c>
      <c r="D4048" s="2">
        <v>0.32169999999999999</v>
      </c>
      <c r="E4048" s="2" t="s">
        <v>24</v>
      </c>
      <c r="F4048" s="2">
        <v>0.10009999999999999</v>
      </c>
      <c r="G4048" s="2" t="s">
        <v>25</v>
      </c>
      <c r="H4048" s="3">
        <v>42074</v>
      </c>
      <c r="I4048" s="2">
        <f t="shared" si="63"/>
        <v>1.1001000000000001</v>
      </c>
    </row>
    <row r="4049" spans="1:9">
      <c r="A4049" s="2" t="s">
        <v>552</v>
      </c>
      <c r="B4049" s="2">
        <v>642301030</v>
      </c>
      <c r="C4049" s="2">
        <v>2.7183199999999998</v>
      </c>
      <c r="D4049" s="2">
        <v>2.99004</v>
      </c>
      <c r="E4049" s="2" t="s">
        <v>24</v>
      </c>
      <c r="F4049" s="2">
        <v>0.1</v>
      </c>
      <c r="G4049" s="2" t="s">
        <v>25</v>
      </c>
      <c r="H4049" s="3">
        <v>42074</v>
      </c>
      <c r="I4049" s="2">
        <f t="shared" si="63"/>
        <v>1.1000000000000001</v>
      </c>
    </row>
    <row r="4050" spans="1:9">
      <c r="A4050" s="2" t="s">
        <v>564</v>
      </c>
      <c r="B4050" s="2">
        <v>642007530</v>
      </c>
      <c r="C4050" s="2">
        <v>1.36646</v>
      </c>
      <c r="D4050" s="2">
        <v>1.5030399999999999</v>
      </c>
      <c r="E4050" s="2" t="s">
        <v>24</v>
      </c>
      <c r="F4050" s="2">
        <v>0.1</v>
      </c>
      <c r="G4050" s="2" t="s">
        <v>25</v>
      </c>
      <c r="H4050" s="3">
        <v>42074</v>
      </c>
      <c r="I4050" s="2">
        <f t="shared" si="63"/>
        <v>1.1000000000000001</v>
      </c>
    </row>
    <row r="4051" spans="1:9">
      <c r="A4051" s="2" t="s">
        <v>1273</v>
      </c>
      <c r="B4051" s="2">
        <v>642009330</v>
      </c>
      <c r="C4051" s="2">
        <v>2.79175</v>
      </c>
      <c r="D4051" s="2">
        <v>3.07084</v>
      </c>
      <c r="E4051" s="2" t="s">
        <v>24</v>
      </c>
      <c r="F4051" s="2">
        <v>0.1</v>
      </c>
      <c r="G4051" s="2" t="s">
        <v>25</v>
      </c>
      <c r="H4051" s="3">
        <v>42074</v>
      </c>
      <c r="I4051" s="2">
        <f t="shared" si="63"/>
        <v>1.1000000000000001</v>
      </c>
    </row>
    <row r="4052" spans="1:9">
      <c r="A4052" s="2" t="s">
        <v>643</v>
      </c>
      <c r="B4052" s="2">
        <v>642007912</v>
      </c>
      <c r="C4052" s="2">
        <v>2.6047699999999998</v>
      </c>
      <c r="D4052" s="2">
        <v>2.8652799999999998</v>
      </c>
      <c r="E4052" s="2" t="s">
        <v>24</v>
      </c>
      <c r="F4052" s="2">
        <v>0.1</v>
      </c>
      <c r="G4052" s="2" t="s">
        <v>25</v>
      </c>
      <c r="H4052" s="3">
        <v>42074</v>
      </c>
      <c r="I4052" s="2">
        <f t="shared" si="63"/>
        <v>1.1000000000000001</v>
      </c>
    </row>
    <row r="4053" spans="1:9">
      <c r="A4053" s="2" t="s">
        <v>644</v>
      </c>
      <c r="B4053" s="2">
        <v>642007630</v>
      </c>
      <c r="C4053" s="2">
        <v>1.47113</v>
      </c>
      <c r="D4053" s="2">
        <v>1.6182700000000001</v>
      </c>
      <c r="E4053" s="2" t="s">
        <v>24</v>
      </c>
      <c r="F4053" s="2">
        <v>0.1</v>
      </c>
      <c r="G4053" s="2" t="s">
        <v>25</v>
      </c>
      <c r="H4053" s="3">
        <v>42074</v>
      </c>
      <c r="I4053" s="2">
        <f t="shared" si="63"/>
        <v>1.1000000000000001</v>
      </c>
    </row>
    <row r="4054" spans="1:9">
      <c r="A4054" s="2" t="s">
        <v>645</v>
      </c>
      <c r="B4054" s="2">
        <v>642007030</v>
      </c>
      <c r="C4054" s="2">
        <v>2.7183199999999998</v>
      </c>
      <c r="D4054" s="2">
        <v>2.99004</v>
      </c>
      <c r="E4054" s="2" t="s">
        <v>24</v>
      </c>
      <c r="F4054" s="2">
        <v>0.1</v>
      </c>
      <c r="G4054" s="2" t="s">
        <v>25</v>
      </c>
      <c r="H4054" s="3">
        <v>42074</v>
      </c>
      <c r="I4054" s="2">
        <f t="shared" si="63"/>
        <v>1.1000000000000001</v>
      </c>
    </row>
    <row r="4055" spans="1:9">
      <c r="A4055" s="2" t="s">
        <v>1770</v>
      </c>
      <c r="B4055" s="2">
        <v>31873818</v>
      </c>
      <c r="C4055" s="2">
        <v>3.4139999999999997E-2</v>
      </c>
      <c r="D4055" s="2">
        <v>3.755E-2</v>
      </c>
      <c r="E4055" s="2" t="s">
        <v>24</v>
      </c>
      <c r="F4055" s="2">
        <v>9.9900000000000003E-2</v>
      </c>
      <c r="G4055" s="2" t="s">
        <v>25</v>
      </c>
      <c r="H4055" s="3">
        <v>42074</v>
      </c>
      <c r="I4055" s="2">
        <f t="shared" si="63"/>
        <v>1.0999000000000001</v>
      </c>
    </row>
    <row r="4056" spans="1:9">
      <c r="A4056" s="2" t="s">
        <v>1771</v>
      </c>
      <c r="B4056" s="2">
        <v>31873418</v>
      </c>
      <c r="C4056" s="2">
        <v>3.2989999999999998E-2</v>
      </c>
      <c r="D4056" s="2">
        <v>3.628E-2</v>
      </c>
      <c r="E4056" s="2" t="s">
        <v>24</v>
      </c>
      <c r="F4056" s="2">
        <v>9.9699999999999997E-2</v>
      </c>
      <c r="G4056" s="2" t="s">
        <v>25</v>
      </c>
      <c r="H4056" s="3">
        <v>42074</v>
      </c>
      <c r="I4056" s="2">
        <f t="shared" si="63"/>
        <v>1.0996999999999999</v>
      </c>
    </row>
    <row r="4057" spans="1:9">
      <c r="A4057" s="2" t="s">
        <v>1772</v>
      </c>
      <c r="B4057" s="2">
        <v>573018010</v>
      </c>
      <c r="C4057" s="2">
        <v>0.25668000000000002</v>
      </c>
      <c r="D4057" s="2">
        <v>0.28220000000000001</v>
      </c>
      <c r="E4057" s="2" t="s">
        <v>24</v>
      </c>
      <c r="F4057" s="2">
        <v>9.9400000000000002E-2</v>
      </c>
      <c r="G4057" s="2" t="s">
        <v>25</v>
      </c>
      <c r="H4057" s="3">
        <v>42074</v>
      </c>
      <c r="I4057" s="2">
        <f t="shared" si="63"/>
        <v>1.0993999999999999</v>
      </c>
    </row>
    <row r="4058" spans="1:9">
      <c r="A4058" s="2" t="s">
        <v>1086</v>
      </c>
      <c r="B4058" s="2">
        <v>58468002001</v>
      </c>
      <c r="C4058" s="2">
        <v>2.56785</v>
      </c>
      <c r="D4058" s="2">
        <v>2.8230900000000001</v>
      </c>
      <c r="E4058" s="2" t="s">
        <v>24</v>
      </c>
      <c r="F4058" s="2">
        <v>9.9400000000000002E-2</v>
      </c>
      <c r="G4058" s="2" t="s">
        <v>25</v>
      </c>
      <c r="H4058" s="3">
        <v>42074</v>
      </c>
      <c r="I4058" s="2">
        <f t="shared" si="63"/>
        <v>1.0993999999999999</v>
      </c>
    </row>
    <row r="4059" spans="1:9">
      <c r="A4059" s="2" t="s">
        <v>1087</v>
      </c>
      <c r="B4059" s="2">
        <v>58468002101</v>
      </c>
      <c r="C4059" s="2">
        <v>5.1208</v>
      </c>
      <c r="D4059" s="2">
        <v>5.62981</v>
      </c>
      <c r="E4059" s="2" t="s">
        <v>24</v>
      </c>
      <c r="F4059" s="2">
        <v>9.9400000000000002E-2</v>
      </c>
      <c r="G4059" s="2" t="s">
        <v>25</v>
      </c>
      <c r="H4059" s="3">
        <v>42074</v>
      </c>
      <c r="I4059" s="2">
        <f t="shared" si="63"/>
        <v>1.0993999999999999</v>
      </c>
    </row>
    <row r="4060" spans="1:9">
      <c r="A4060" s="2" t="s">
        <v>1088</v>
      </c>
      <c r="B4060" s="2">
        <v>58468013201</v>
      </c>
      <c r="C4060" s="2">
        <v>12.29217</v>
      </c>
      <c r="D4060" s="2">
        <v>13.514010000000001</v>
      </c>
      <c r="E4060" s="2" t="s">
        <v>24</v>
      </c>
      <c r="F4060" s="2">
        <v>9.9400000000000002E-2</v>
      </c>
      <c r="G4060" s="2" t="s">
        <v>25</v>
      </c>
      <c r="H4060" s="3">
        <v>42074</v>
      </c>
      <c r="I4060" s="2">
        <f t="shared" si="63"/>
        <v>1.0993999999999999</v>
      </c>
    </row>
    <row r="4061" spans="1:9">
      <c r="A4061" s="2" t="s">
        <v>1089</v>
      </c>
      <c r="B4061" s="2">
        <v>58468013101</v>
      </c>
      <c r="C4061" s="2">
        <v>12.39772</v>
      </c>
      <c r="D4061" s="2">
        <v>13.630050000000001</v>
      </c>
      <c r="E4061" s="2" t="s">
        <v>24</v>
      </c>
      <c r="F4061" s="2">
        <v>9.9400000000000002E-2</v>
      </c>
      <c r="G4061" s="2" t="s">
        <v>25</v>
      </c>
      <c r="H4061" s="3">
        <v>42074</v>
      </c>
      <c r="I4061" s="2">
        <f t="shared" si="63"/>
        <v>1.0993999999999999</v>
      </c>
    </row>
    <row r="4062" spans="1:9">
      <c r="A4062" s="2" t="s">
        <v>1090</v>
      </c>
      <c r="B4062" s="2">
        <v>58468013001</v>
      </c>
      <c r="C4062" s="2">
        <v>4.0987799999999996</v>
      </c>
      <c r="D4062" s="2">
        <v>4.5061999999999998</v>
      </c>
      <c r="E4062" s="2" t="s">
        <v>24</v>
      </c>
      <c r="F4062" s="2">
        <v>9.9400000000000002E-2</v>
      </c>
      <c r="G4062" s="2" t="s">
        <v>25</v>
      </c>
      <c r="H4062" s="3">
        <v>42074</v>
      </c>
      <c r="I4062" s="2">
        <f t="shared" si="63"/>
        <v>1.0993999999999999</v>
      </c>
    </row>
    <row r="4063" spans="1:9">
      <c r="A4063" s="2" t="s">
        <v>1075</v>
      </c>
      <c r="B4063" s="2">
        <v>57894007002</v>
      </c>
      <c r="C4063" s="2">
        <v>5774.2809399999996</v>
      </c>
      <c r="D4063" s="2">
        <v>6345.9347500000003</v>
      </c>
      <c r="E4063" s="2" t="s">
        <v>24</v>
      </c>
      <c r="F4063" s="2">
        <v>9.9000000000000005E-2</v>
      </c>
      <c r="G4063" s="2" t="s">
        <v>25</v>
      </c>
      <c r="H4063" s="3">
        <v>42074</v>
      </c>
      <c r="I4063" s="2">
        <f t="shared" si="63"/>
        <v>1.099</v>
      </c>
    </row>
    <row r="4064" spans="1:9">
      <c r="A4064" s="2" t="s">
        <v>1076</v>
      </c>
      <c r="B4064" s="2">
        <v>57894007001</v>
      </c>
      <c r="C4064" s="2">
        <v>5838.22</v>
      </c>
      <c r="D4064" s="2">
        <v>6416.2037799999998</v>
      </c>
      <c r="E4064" s="2" t="s">
        <v>24</v>
      </c>
      <c r="F4064" s="2">
        <v>9.9000000000000005E-2</v>
      </c>
      <c r="G4064" s="2" t="s">
        <v>25</v>
      </c>
      <c r="H4064" s="3">
        <v>42074</v>
      </c>
      <c r="I4064" s="2">
        <f t="shared" si="63"/>
        <v>1.099</v>
      </c>
    </row>
    <row r="4065" spans="1:9">
      <c r="A4065" s="2" t="s">
        <v>1447</v>
      </c>
      <c r="B4065" s="2">
        <v>169406012</v>
      </c>
      <c r="C4065" s="2">
        <v>63.48319</v>
      </c>
      <c r="D4065" s="2">
        <v>69.132559999999998</v>
      </c>
      <c r="E4065" s="2" t="s">
        <v>24</v>
      </c>
      <c r="F4065" s="2">
        <v>8.8999999999999996E-2</v>
      </c>
      <c r="G4065" s="2" t="s">
        <v>25</v>
      </c>
      <c r="H4065" s="3">
        <v>42074</v>
      </c>
      <c r="I4065" s="2">
        <f t="shared" si="63"/>
        <v>1.089</v>
      </c>
    </row>
    <row r="4066" spans="1:9">
      <c r="A4066" s="2" t="s">
        <v>1448</v>
      </c>
      <c r="B4066" s="2">
        <v>169406013</v>
      </c>
      <c r="C4066" s="2">
        <v>63.241520000000001</v>
      </c>
      <c r="D4066" s="2">
        <v>68.869389999999996</v>
      </c>
      <c r="E4066" s="2" t="s">
        <v>24</v>
      </c>
      <c r="F4066" s="2">
        <v>8.8999999999999996E-2</v>
      </c>
      <c r="G4066" s="2" t="s">
        <v>25</v>
      </c>
      <c r="H4066" s="3">
        <v>42074</v>
      </c>
      <c r="I4066" s="2">
        <f t="shared" si="63"/>
        <v>1.089</v>
      </c>
    </row>
    <row r="4067" spans="1:9">
      <c r="A4067" s="2" t="s">
        <v>1773</v>
      </c>
      <c r="B4067" s="2">
        <v>10922082502</v>
      </c>
      <c r="C4067" s="2">
        <v>4.5641999999999996</v>
      </c>
      <c r="D4067" s="2">
        <v>4.9293399999999998</v>
      </c>
      <c r="E4067" s="2" t="s">
        <v>24</v>
      </c>
      <c r="F4067" s="2">
        <v>0.08</v>
      </c>
      <c r="G4067" s="2" t="s">
        <v>25</v>
      </c>
      <c r="H4067" s="3">
        <v>42074</v>
      </c>
      <c r="I4067" s="2">
        <f t="shared" si="63"/>
        <v>1.08</v>
      </c>
    </row>
    <row r="4068" spans="1:9">
      <c r="A4068" s="2" t="s">
        <v>1149</v>
      </c>
      <c r="B4068" s="2">
        <v>64081015</v>
      </c>
      <c r="C4068" s="2">
        <v>55.448529999999998</v>
      </c>
      <c r="D4068" s="2">
        <v>58.220959999999998</v>
      </c>
      <c r="E4068" s="2" t="s">
        <v>24</v>
      </c>
      <c r="F4068" s="2">
        <v>0.05</v>
      </c>
      <c r="G4068" s="2" t="s">
        <v>25</v>
      </c>
      <c r="H4068" s="3">
        <v>42074</v>
      </c>
      <c r="I4068" s="2">
        <f t="shared" si="63"/>
        <v>1.05</v>
      </c>
    </row>
    <row r="4069" spans="1:9">
      <c r="A4069" s="2" t="s">
        <v>935</v>
      </c>
      <c r="B4069" s="2">
        <v>67434504</v>
      </c>
      <c r="C4069" s="2">
        <v>16.58389</v>
      </c>
      <c r="D4069" s="2">
        <v>17.265229999999999</v>
      </c>
      <c r="E4069" s="2" t="s">
        <v>24</v>
      </c>
      <c r="F4069" s="2">
        <v>4.1099999999999998E-2</v>
      </c>
      <c r="G4069" s="2" t="s">
        <v>25</v>
      </c>
      <c r="H4069" s="3">
        <v>42074</v>
      </c>
      <c r="I4069" s="2">
        <f t="shared" si="63"/>
        <v>1.0410999999999999</v>
      </c>
    </row>
    <row r="4070" spans="1:9">
      <c r="A4070" s="2" t="s">
        <v>1774</v>
      </c>
      <c r="B4070" s="2">
        <v>31874012</v>
      </c>
      <c r="C4070" s="2">
        <v>3.7010000000000001E-2</v>
      </c>
      <c r="D4070" s="2">
        <v>3.8179999999999999E-2</v>
      </c>
      <c r="E4070" s="2" t="s">
        <v>24</v>
      </c>
      <c r="F4070" s="2">
        <v>3.1600000000000003E-2</v>
      </c>
      <c r="G4070" s="2" t="s">
        <v>25</v>
      </c>
      <c r="H4070" s="3">
        <v>42074</v>
      </c>
      <c r="I4070" s="2">
        <f t="shared" si="63"/>
        <v>1.0316000000000001</v>
      </c>
    </row>
    <row r="4071" spans="1:9">
      <c r="A4071" s="2" t="s">
        <v>1775</v>
      </c>
      <c r="B4071" s="2">
        <v>31871612</v>
      </c>
      <c r="C4071" s="2">
        <v>3.7100000000000001E-2</v>
      </c>
      <c r="D4071" s="2">
        <v>3.8269999999999998E-2</v>
      </c>
      <c r="E4071" s="2" t="s">
        <v>24</v>
      </c>
      <c r="F4071" s="2">
        <v>3.15E-2</v>
      </c>
      <c r="G4071" s="2" t="s">
        <v>25</v>
      </c>
      <c r="H4071" s="3">
        <v>42074</v>
      </c>
      <c r="I4071" s="2">
        <f t="shared" si="63"/>
        <v>1.0315000000000001</v>
      </c>
    </row>
    <row r="4072" spans="1:9">
      <c r="A4072" s="2" t="s">
        <v>1776</v>
      </c>
      <c r="B4072" s="2">
        <v>31869412</v>
      </c>
      <c r="C4072" s="2">
        <v>3.6519999999999997E-2</v>
      </c>
      <c r="D4072" s="2">
        <v>3.7670000000000002E-2</v>
      </c>
      <c r="E4072" s="2" t="s">
        <v>24</v>
      </c>
      <c r="F4072" s="2">
        <v>3.15E-2</v>
      </c>
      <c r="G4072" s="2" t="s">
        <v>25</v>
      </c>
      <c r="H4072" s="3">
        <v>42074</v>
      </c>
      <c r="I4072" s="2">
        <f t="shared" si="63"/>
        <v>1.0315000000000001</v>
      </c>
    </row>
    <row r="4073" spans="1:9">
      <c r="A4073" s="2" t="s">
        <v>1777</v>
      </c>
      <c r="B4073" s="2">
        <v>31873512</v>
      </c>
      <c r="C4073" s="2">
        <v>3.7519999999999998E-2</v>
      </c>
      <c r="D4073" s="2">
        <v>3.8699999999999998E-2</v>
      </c>
      <c r="E4073" s="2" t="s">
        <v>24</v>
      </c>
      <c r="F4073" s="2">
        <v>3.1399999999999997E-2</v>
      </c>
      <c r="G4073" s="2" t="s">
        <v>25</v>
      </c>
      <c r="H4073" s="3">
        <v>42074</v>
      </c>
      <c r="I4073" s="2">
        <f t="shared" si="63"/>
        <v>1.0314000000000001</v>
      </c>
    </row>
    <row r="4074" spans="1:9">
      <c r="A4074" s="2" t="s">
        <v>1778</v>
      </c>
      <c r="B4074" s="2">
        <v>31874214</v>
      </c>
      <c r="C4074" s="2">
        <v>3.7319999999999999E-2</v>
      </c>
      <c r="D4074" s="2">
        <v>3.8490000000000003E-2</v>
      </c>
      <c r="E4074" s="2" t="s">
        <v>24</v>
      </c>
      <c r="F4074" s="2">
        <v>3.1399999999999997E-2</v>
      </c>
      <c r="G4074" s="2" t="s">
        <v>25</v>
      </c>
      <c r="H4074" s="3">
        <v>42074</v>
      </c>
      <c r="I4074" s="2">
        <f t="shared" si="63"/>
        <v>1.0314000000000001</v>
      </c>
    </row>
    <row r="4075" spans="1:9">
      <c r="A4075" s="2" t="s">
        <v>1779</v>
      </c>
      <c r="B4075" s="2">
        <v>31873612</v>
      </c>
      <c r="C4075" s="2">
        <v>3.6949999999999997E-2</v>
      </c>
      <c r="D4075" s="2">
        <v>3.8109999999999998E-2</v>
      </c>
      <c r="E4075" s="2" t="s">
        <v>24</v>
      </c>
      <c r="F4075" s="2">
        <v>3.1399999999999997E-2</v>
      </c>
      <c r="G4075" s="2" t="s">
        <v>25</v>
      </c>
      <c r="H4075" s="3">
        <v>42074</v>
      </c>
      <c r="I4075" s="2">
        <f t="shared" si="63"/>
        <v>1.0314000000000001</v>
      </c>
    </row>
    <row r="4076" spans="1:9">
      <c r="A4076" s="2" t="s">
        <v>1780</v>
      </c>
      <c r="B4076" s="2">
        <v>31223813</v>
      </c>
      <c r="C4076" s="2">
        <v>3.78E-2</v>
      </c>
      <c r="D4076" s="2">
        <v>3.8969999999999998E-2</v>
      </c>
      <c r="E4076" s="2" t="s">
        <v>24</v>
      </c>
      <c r="F4076" s="2">
        <v>3.1E-2</v>
      </c>
      <c r="G4076" s="2" t="s">
        <v>25</v>
      </c>
      <c r="H4076" s="3">
        <v>42074</v>
      </c>
      <c r="I4076" s="2">
        <f t="shared" si="63"/>
        <v>1.0309999999999999</v>
      </c>
    </row>
    <row r="4077" spans="1:9">
      <c r="A4077" s="2" t="s">
        <v>1781</v>
      </c>
      <c r="B4077" s="2">
        <v>31869312</v>
      </c>
      <c r="C4077" s="2">
        <v>3.78E-2</v>
      </c>
      <c r="D4077" s="2">
        <v>3.8969999999999998E-2</v>
      </c>
      <c r="E4077" s="2" t="s">
        <v>24</v>
      </c>
      <c r="F4077" s="2">
        <v>3.1E-2</v>
      </c>
      <c r="G4077" s="2" t="s">
        <v>25</v>
      </c>
      <c r="H4077" s="3">
        <v>42074</v>
      </c>
      <c r="I4077" s="2">
        <f t="shared" si="63"/>
        <v>1.0309999999999999</v>
      </c>
    </row>
    <row r="4078" spans="1:9">
      <c r="A4078" s="2" t="s">
        <v>1779</v>
      </c>
      <c r="B4078" s="2">
        <v>31873642</v>
      </c>
      <c r="C4078" s="2">
        <v>2.3859999999999999E-2</v>
      </c>
      <c r="D4078" s="2">
        <v>2.4580000000000001E-2</v>
      </c>
      <c r="E4078" s="2" t="s">
        <v>24</v>
      </c>
      <c r="F4078" s="2">
        <v>3.0200000000000001E-2</v>
      </c>
      <c r="G4078" s="2" t="s">
        <v>25</v>
      </c>
      <c r="H4078" s="3">
        <v>42074</v>
      </c>
      <c r="I4078" s="2">
        <f t="shared" si="63"/>
        <v>1.0302</v>
      </c>
    </row>
    <row r="4079" spans="1:9">
      <c r="A4079" s="2" t="s">
        <v>1779</v>
      </c>
      <c r="B4079" s="2">
        <v>31873618</v>
      </c>
      <c r="C4079" s="2">
        <v>2.7980000000000001E-2</v>
      </c>
      <c r="D4079" s="2">
        <v>2.8819999999999998E-2</v>
      </c>
      <c r="E4079" s="2" t="s">
        <v>24</v>
      </c>
      <c r="F4079" s="2">
        <v>0.03</v>
      </c>
      <c r="G4079" s="2" t="s">
        <v>25</v>
      </c>
      <c r="H4079" s="3">
        <v>42074</v>
      </c>
      <c r="I4079" s="2">
        <f t="shared" si="63"/>
        <v>1.03</v>
      </c>
    </row>
    <row r="4080" spans="1:9">
      <c r="A4080" s="2" t="s">
        <v>1777</v>
      </c>
      <c r="B4080" s="2">
        <v>31873518</v>
      </c>
      <c r="C4080" s="2">
        <v>2.7779999999999999E-2</v>
      </c>
      <c r="D4080" s="2">
        <v>2.861E-2</v>
      </c>
      <c r="E4080" s="2" t="s">
        <v>24</v>
      </c>
      <c r="F4080" s="2">
        <v>2.9899999999999999E-2</v>
      </c>
      <c r="G4080" s="2" t="s">
        <v>25</v>
      </c>
      <c r="H4080" s="3">
        <v>42074</v>
      </c>
      <c r="I4080" s="2">
        <f t="shared" si="63"/>
        <v>1.0299</v>
      </c>
    </row>
    <row r="4081" spans="1:9">
      <c r="A4081" s="2" t="s">
        <v>1782</v>
      </c>
      <c r="B4081" s="2">
        <v>31223419</v>
      </c>
      <c r="C4081" s="2">
        <v>3.2829999999999998E-2</v>
      </c>
      <c r="D4081" s="2">
        <v>3.381E-2</v>
      </c>
      <c r="E4081" s="2" t="s">
        <v>24</v>
      </c>
      <c r="F4081" s="2">
        <v>2.9899999999999999E-2</v>
      </c>
      <c r="G4081" s="2" t="s">
        <v>25</v>
      </c>
      <c r="H4081" s="3">
        <v>42074</v>
      </c>
      <c r="I4081" s="2">
        <f t="shared" si="63"/>
        <v>1.0299</v>
      </c>
    </row>
    <row r="4082" spans="1:9">
      <c r="A4082" s="2" t="s">
        <v>1783</v>
      </c>
      <c r="B4082" s="2">
        <v>31223519</v>
      </c>
      <c r="C4082" s="2">
        <v>3.2890000000000003E-2</v>
      </c>
      <c r="D4082" s="2">
        <v>3.3869999999999997E-2</v>
      </c>
      <c r="E4082" s="2" t="s">
        <v>24</v>
      </c>
      <c r="F4082" s="2">
        <v>2.98E-2</v>
      </c>
      <c r="G4082" s="2" t="s">
        <v>25</v>
      </c>
      <c r="H4082" s="3">
        <v>42074</v>
      </c>
      <c r="I4082" s="2">
        <f t="shared" si="63"/>
        <v>1.0298</v>
      </c>
    </row>
    <row r="4083" spans="1:9">
      <c r="A4083" s="2" t="s">
        <v>1784</v>
      </c>
      <c r="B4083" s="2">
        <v>67811704</v>
      </c>
      <c r="C4083" s="2">
        <v>3.8399999999999997E-2</v>
      </c>
      <c r="D4083" s="2">
        <v>3.9539999999999999E-2</v>
      </c>
      <c r="E4083" s="2" t="s">
        <v>24</v>
      </c>
      <c r="F4083" s="2">
        <v>2.9700000000000001E-2</v>
      </c>
      <c r="G4083" s="2" t="s">
        <v>25</v>
      </c>
      <c r="H4083" s="3">
        <v>42074</v>
      </c>
      <c r="I4083" s="2">
        <f t="shared" si="63"/>
        <v>1.0297000000000001</v>
      </c>
    </row>
    <row r="4084" spans="1:9">
      <c r="A4084" s="2" t="s">
        <v>1783</v>
      </c>
      <c r="B4084" s="2">
        <v>31223513</v>
      </c>
      <c r="C4084" s="2">
        <v>3.8399999999999997E-2</v>
      </c>
      <c r="D4084" s="2">
        <v>3.9539999999999999E-2</v>
      </c>
      <c r="E4084" s="2" t="s">
        <v>24</v>
      </c>
      <c r="F4084" s="2">
        <v>2.9700000000000001E-2</v>
      </c>
      <c r="G4084" s="2" t="s">
        <v>25</v>
      </c>
      <c r="H4084" s="3">
        <v>42074</v>
      </c>
      <c r="I4084" s="2">
        <f t="shared" si="63"/>
        <v>1.0297000000000001</v>
      </c>
    </row>
    <row r="4085" spans="1:9">
      <c r="A4085" s="2" t="s">
        <v>1785</v>
      </c>
      <c r="B4085" s="2">
        <v>63824018764</v>
      </c>
      <c r="C4085" s="2">
        <v>3.7920000000000002E-2</v>
      </c>
      <c r="D4085" s="2">
        <v>3.8559999999999997E-2</v>
      </c>
      <c r="E4085" s="2" t="s">
        <v>24</v>
      </c>
      <c r="F4085" s="2">
        <v>1.6899999999999998E-2</v>
      </c>
      <c r="G4085" s="2" t="s">
        <v>25</v>
      </c>
      <c r="H4085" s="3">
        <v>42074</v>
      </c>
      <c r="I4085" s="2">
        <f t="shared" si="63"/>
        <v>1.0168999999999999</v>
      </c>
    </row>
    <row r="4086" spans="1:9">
      <c r="A4086" s="2" t="s">
        <v>1786</v>
      </c>
      <c r="B4086" s="2">
        <v>31224713</v>
      </c>
      <c r="C4086" s="2">
        <v>3.7920000000000002E-2</v>
      </c>
      <c r="D4086" s="2">
        <v>3.8559999999999997E-2</v>
      </c>
      <c r="E4086" s="2" t="s">
        <v>24</v>
      </c>
      <c r="F4086" s="2">
        <v>1.6899999999999998E-2</v>
      </c>
      <c r="G4086" s="2" t="s">
        <v>25</v>
      </c>
      <c r="H4086" s="3">
        <v>42074</v>
      </c>
      <c r="I4086" s="2">
        <f t="shared" si="63"/>
        <v>1.0168999999999999</v>
      </c>
    </row>
    <row r="4087" spans="1:9">
      <c r="A4087" s="2" t="s">
        <v>1787</v>
      </c>
      <c r="B4087" s="2">
        <v>67810604</v>
      </c>
      <c r="C4087" s="2">
        <v>3.7920000000000002E-2</v>
      </c>
      <c r="D4087" s="2">
        <v>3.8559999999999997E-2</v>
      </c>
      <c r="E4087" s="2" t="s">
        <v>24</v>
      </c>
      <c r="F4087" s="2">
        <v>1.6899999999999998E-2</v>
      </c>
      <c r="G4087" s="2" t="s">
        <v>25</v>
      </c>
      <c r="H4087" s="3">
        <v>42074</v>
      </c>
      <c r="I4087" s="2">
        <f t="shared" si="63"/>
        <v>1.0168999999999999</v>
      </c>
    </row>
    <row r="4088" spans="1:9">
      <c r="A4088" s="2" t="s">
        <v>1605</v>
      </c>
      <c r="B4088" s="2">
        <v>63824028064</v>
      </c>
      <c r="C4088" s="2">
        <v>4.895E-2</v>
      </c>
      <c r="D4088" s="2">
        <v>4.929E-2</v>
      </c>
      <c r="E4088" s="2" t="s">
        <v>24</v>
      </c>
      <c r="F4088" s="2">
        <v>6.8999999999999999E-3</v>
      </c>
      <c r="G4088" s="2" t="s">
        <v>25</v>
      </c>
      <c r="H4088" s="3">
        <v>42074</v>
      </c>
      <c r="I4088" s="2">
        <f t="shared" si="63"/>
        <v>1.0068999999999999</v>
      </c>
    </row>
    <row r="4089" spans="1:9">
      <c r="A4089" s="2" t="s">
        <v>1608</v>
      </c>
      <c r="B4089" s="2">
        <v>63824027364</v>
      </c>
      <c r="C4089" s="2">
        <v>4.895E-2</v>
      </c>
      <c r="D4089" s="2">
        <v>4.929E-2</v>
      </c>
      <c r="E4089" s="2" t="s">
        <v>24</v>
      </c>
      <c r="F4089" s="2">
        <v>6.8999999999999999E-3</v>
      </c>
      <c r="G4089" s="2" t="s">
        <v>25</v>
      </c>
      <c r="H4089" s="3">
        <v>42074</v>
      </c>
      <c r="I4089" s="2">
        <f t="shared" si="63"/>
        <v>1.0068999999999999</v>
      </c>
    </row>
    <row r="4090" spans="1:9">
      <c r="A4090" s="2" t="s">
        <v>1617</v>
      </c>
      <c r="B4090" s="2">
        <v>31872412</v>
      </c>
      <c r="C4090" s="2">
        <v>4.895E-2</v>
      </c>
      <c r="D4090" s="2">
        <v>4.929E-2</v>
      </c>
      <c r="E4090" s="2" t="s">
        <v>24</v>
      </c>
      <c r="F4090" s="2">
        <v>6.8999999999999999E-3</v>
      </c>
      <c r="G4090" s="2" t="s">
        <v>25</v>
      </c>
      <c r="H4090" s="3">
        <v>42074</v>
      </c>
      <c r="I4090" s="2">
        <f t="shared" si="63"/>
        <v>1.0068999999999999</v>
      </c>
    </row>
    <row r="4091" spans="1:9">
      <c r="A4091" s="2" t="s">
        <v>1788</v>
      </c>
      <c r="B4091" s="2">
        <v>573016020</v>
      </c>
      <c r="C4091" s="2">
        <v>0.10755000000000001</v>
      </c>
      <c r="D4091" s="2">
        <v>0.10783</v>
      </c>
      <c r="E4091" s="2" t="s">
        <v>24</v>
      </c>
      <c r="F4091" s="2">
        <v>2.5999999999999999E-3</v>
      </c>
      <c r="G4091" s="2" t="s">
        <v>25</v>
      </c>
      <c r="H4091" s="3">
        <v>42074</v>
      </c>
      <c r="I4091" s="2">
        <f t="shared" si="63"/>
        <v>1.0025999999999999</v>
      </c>
    </row>
    <row r="4092" spans="1:9">
      <c r="A4092" s="2" t="s">
        <v>1789</v>
      </c>
      <c r="B4092" s="2">
        <v>573016520</v>
      </c>
      <c r="C4092" s="2">
        <v>0.10755000000000001</v>
      </c>
      <c r="D4092" s="2">
        <v>0.10783</v>
      </c>
      <c r="E4092" s="2" t="s">
        <v>24</v>
      </c>
      <c r="F4092" s="2">
        <v>2.5999999999999999E-3</v>
      </c>
      <c r="G4092" s="2" t="s">
        <v>25</v>
      </c>
      <c r="H4092" s="3">
        <v>42074</v>
      </c>
      <c r="I4092" s="2">
        <f t="shared" si="63"/>
        <v>1.0025999999999999</v>
      </c>
    </row>
    <row r="4093" spans="1:9">
      <c r="A4093" s="2" t="s">
        <v>1790</v>
      </c>
      <c r="B4093" s="2">
        <v>573015020</v>
      </c>
      <c r="C4093" s="2">
        <v>0.10755000000000001</v>
      </c>
      <c r="D4093" s="2">
        <v>0.10783</v>
      </c>
      <c r="E4093" s="2" t="s">
        <v>24</v>
      </c>
      <c r="F4093" s="2">
        <v>2.5999999999999999E-3</v>
      </c>
      <c r="G4093" s="2" t="s">
        <v>25</v>
      </c>
      <c r="H4093" s="3">
        <v>42074</v>
      </c>
      <c r="I4093" s="2">
        <f t="shared" si="63"/>
        <v>1.0025999999999999</v>
      </c>
    </row>
    <row r="4094" spans="1:9">
      <c r="A4094" s="2" t="s">
        <v>1791</v>
      </c>
      <c r="B4094" s="2">
        <v>31872120</v>
      </c>
      <c r="C4094" s="2">
        <v>0.33111000000000002</v>
      </c>
      <c r="D4094" s="2">
        <v>0.28727000000000003</v>
      </c>
      <c r="E4094" s="2" t="s">
        <v>24</v>
      </c>
      <c r="F4094" s="2">
        <v>-0.13239999999999999</v>
      </c>
      <c r="G4094" s="2" t="s">
        <v>25</v>
      </c>
      <c r="H4094" s="3">
        <v>42074</v>
      </c>
      <c r="I4094" s="2">
        <f t="shared" si="63"/>
        <v>0.86760000000000004</v>
      </c>
    </row>
    <row r="4095" spans="1:9">
      <c r="A4095" s="2" t="s">
        <v>1792</v>
      </c>
      <c r="B4095" s="2">
        <v>37000055808</v>
      </c>
      <c r="C4095" s="2">
        <v>0.33111000000000002</v>
      </c>
      <c r="D4095" s="2">
        <v>0.28727000000000003</v>
      </c>
      <c r="E4095" s="2" t="s">
        <v>24</v>
      </c>
      <c r="F4095" s="2">
        <v>-0.13239999999999999</v>
      </c>
      <c r="G4095" s="2" t="s">
        <v>25</v>
      </c>
      <c r="H4095" s="3">
        <v>42074</v>
      </c>
      <c r="I4095" s="2">
        <f t="shared" si="63"/>
        <v>0.86760000000000004</v>
      </c>
    </row>
    <row r="4096" spans="1:9">
      <c r="A4096" s="2" t="s">
        <v>1793</v>
      </c>
      <c r="B4096" s="2">
        <v>68012025820</v>
      </c>
      <c r="C4096" s="2">
        <v>2.4627500000000002</v>
      </c>
      <c r="D4096" s="2">
        <v>2.96116</v>
      </c>
      <c r="E4096" s="2" t="s">
        <v>24</v>
      </c>
      <c r="F4096" s="2">
        <v>0.2024</v>
      </c>
      <c r="G4096" s="2" t="s">
        <v>25</v>
      </c>
      <c r="H4096" s="3">
        <v>42081</v>
      </c>
      <c r="I4096" s="2">
        <f t="shared" si="63"/>
        <v>1.2023999999999999</v>
      </c>
    </row>
    <row r="4097" spans="1:9">
      <c r="A4097" s="2" t="s">
        <v>1794</v>
      </c>
      <c r="B4097" s="2">
        <v>65042915</v>
      </c>
      <c r="C4097" s="2">
        <v>0.58435999999999999</v>
      </c>
      <c r="D4097" s="2">
        <v>0.61624000000000001</v>
      </c>
      <c r="E4097" s="2" t="s">
        <v>24</v>
      </c>
      <c r="F4097" s="2">
        <v>5.4600000000000003E-2</v>
      </c>
      <c r="G4097" s="2" t="s">
        <v>25</v>
      </c>
      <c r="H4097" s="3">
        <v>42081</v>
      </c>
      <c r="I4097" s="2">
        <f t="shared" si="63"/>
        <v>1.0546</v>
      </c>
    </row>
    <row r="4098" spans="1:9">
      <c r="A4098" s="2" t="s">
        <v>1794</v>
      </c>
      <c r="B4098" s="2">
        <v>65042921</v>
      </c>
      <c r="C4098" s="2">
        <v>0.87738000000000005</v>
      </c>
      <c r="D4098" s="2">
        <v>0.92523999999999995</v>
      </c>
      <c r="E4098" s="2" t="s">
        <v>24</v>
      </c>
      <c r="F4098" s="2">
        <v>5.45E-2</v>
      </c>
      <c r="G4098" s="2" t="s">
        <v>25</v>
      </c>
      <c r="H4098" s="3">
        <v>42081</v>
      </c>
      <c r="I4098" s="2">
        <f t="shared" si="63"/>
        <v>1.0545</v>
      </c>
    </row>
    <row r="4099" spans="1:9">
      <c r="A4099" s="2" t="s">
        <v>1794</v>
      </c>
      <c r="B4099" s="2">
        <v>65042930</v>
      </c>
      <c r="C4099" s="2">
        <v>0.46855999999999998</v>
      </c>
      <c r="D4099" s="2">
        <v>0.49341000000000002</v>
      </c>
      <c r="E4099" s="2" t="s">
        <v>24</v>
      </c>
      <c r="F4099" s="2">
        <v>5.2999999999999999E-2</v>
      </c>
      <c r="G4099" s="2" t="s">
        <v>25</v>
      </c>
      <c r="H4099" s="3">
        <v>42081</v>
      </c>
      <c r="I4099" s="2">
        <f t="shared" ref="I4099:I4162" si="64">1+F4099</f>
        <v>1.0529999999999999</v>
      </c>
    </row>
    <row r="4100" spans="1:9">
      <c r="A4100" s="2" t="s">
        <v>1794</v>
      </c>
      <c r="B4100" s="2">
        <v>65043132</v>
      </c>
      <c r="C4100" s="2">
        <v>0.35227000000000003</v>
      </c>
      <c r="D4100" s="2">
        <v>0.36381999999999998</v>
      </c>
      <c r="E4100" s="2" t="s">
        <v>24</v>
      </c>
      <c r="F4100" s="2">
        <v>3.2800000000000003E-2</v>
      </c>
      <c r="G4100" s="2" t="s">
        <v>25</v>
      </c>
      <c r="H4100" s="3">
        <v>42081</v>
      </c>
      <c r="I4100" s="2">
        <f t="shared" si="64"/>
        <v>1.0327999999999999</v>
      </c>
    </row>
    <row r="4101" spans="1:9">
      <c r="A4101" s="2" t="s">
        <v>1795</v>
      </c>
      <c r="B4101" s="2">
        <v>65143105</v>
      </c>
      <c r="C4101" s="2">
        <v>0.87738000000000005</v>
      </c>
      <c r="D4101" s="2">
        <v>0.92523999999999995</v>
      </c>
      <c r="E4101" s="2" t="s">
        <v>24</v>
      </c>
      <c r="F4101" s="2">
        <v>5.45E-2</v>
      </c>
      <c r="G4101" s="2" t="s">
        <v>25</v>
      </c>
      <c r="H4101" s="3">
        <v>42081</v>
      </c>
      <c r="I4101" s="2">
        <f t="shared" si="64"/>
        <v>1.0545</v>
      </c>
    </row>
    <row r="4102" spans="1:9">
      <c r="A4102" s="2" t="s">
        <v>1795</v>
      </c>
      <c r="B4102" s="2">
        <v>65143201</v>
      </c>
      <c r="C4102" s="2">
        <v>0.40049000000000001</v>
      </c>
      <c r="D4102" s="2">
        <v>0.42052</v>
      </c>
      <c r="E4102" s="2" t="s">
        <v>24</v>
      </c>
      <c r="F4102" s="2">
        <v>0.05</v>
      </c>
      <c r="G4102" s="2" t="s">
        <v>25</v>
      </c>
      <c r="H4102" s="3">
        <v>42081</v>
      </c>
      <c r="I4102" s="2">
        <f t="shared" si="64"/>
        <v>1.05</v>
      </c>
    </row>
    <row r="4103" spans="1:9">
      <c r="A4103" s="2" t="s">
        <v>1796</v>
      </c>
      <c r="B4103" s="2">
        <v>65042622</v>
      </c>
      <c r="C4103" s="2">
        <v>0.60133000000000003</v>
      </c>
      <c r="D4103" s="2">
        <v>0.62294000000000005</v>
      </c>
      <c r="E4103" s="2" t="s">
        <v>24</v>
      </c>
      <c r="F4103" s="2">
        <v>3.5900000000000001E-2</v>
      </c>
      <c r="G4103" s="2" t="s">
        <v>25</v>
      </c>
      <c r="H4103" s="3">
        <v>42081</v>
      </c>
      <c r="I4103" s="2">
        <f t="shared" si="64"/>
        <v>1.0359</v>
      </c>
    </row>
    <row r="4104" spans="1:9">
      <c r="A4104" s="2" t="s">
        <v>1797</v>
      </c>
      <c r="B4104" s="2">
        <v>65041815</v>
      </c>
      <c r="C4104" s="2">
        <v>0.60451999999999995</v>
      </c>
      <c r="D4104" s="2">
        <v>0.62624000000000002</v>
      </c>
      <c r="E4104" s="2" t="s">
        <v>24</v>
      </c>
      <c r="F4104" s="2">
        <v>3.5900000000000001E-2</v>
      </c>
      <c r="G4104" s="2" t="s">
        <v>25</v>
      </c>
      <c r="H4104" s="3">
        <v>42081</v>
      </c>
      <c r="I4104" s="2">
        <f t="shared" si="64"/>
        <v>1.0359</v>
      </c>
    </row>
    <row r="4105" spans="1:9">
      <c r="A4105" s="2" t="s">
        <v>1797</v>
      </c>
      <c r="B4105" s="2">
        <v>65041830</v>
      </c>
      <c r="C4105" s="2">
        <v>0.42892999999999998</v>
      </c>
      <c r="D4105" s="2">
        <v>0.44581999999999999</v>
      </c>
      <c r="E4105" s="2" t="s">
        <v>24</v>
      </c>
      <c r="F4105" s="2">
        <v>3.9399999999999998E-2</v>
      </c>
      <c r="G4105" s="2" t="s">
        <v>25</v>
      </c>
      <c r="H4105" s="3">
        <v>42081</v>
      </c>
      <c r="I4105" s="2">
        <f t="shared" si="64"/>
        <v>1.0394000000000001</v>
      </c>
    </row>
    <row r="4106" spans="1:9">
      <c r="A4106" s="2" t="s">
        <v>1798</v>
      </c>
      <c r="B4106" s="2">
        <v>67112040130</v>
      </c>
      <c r="C4106" s="2">
        <v>2.0443699999999998</v>
      </c>
      <c r="D4106" s="2">
        <v>2.0679699999999999</v>
      </c>
      <c r="E4106" s="2" t="s">
        <v>24</v>
      </c>
      <c r="F4106" s="2">
        <v>1.15E-2</v>
      </c>
      <c r="G4106" s="2" t="s">
        <v>25</v>
      </c>
      <c r="H4106" s="3">
        <v>42081</v>
      </c>
      <c r="I4106" s="2">
        <f t="shared" si="64"/>
        <v>1.0115000000000001</v>
      </c>
    </row>
    <row r="4107" spans="1:9">
      <c r="A4107" s="2" t="s">
        <v>964</v>
      </c>
      <c r="B4107" s="2">
        <v>187510401</v>
      </c>
      <c r="C4107" s="2">
        <v>127.7281</v>
      </c>
      <c r="D4107" s="2">
        <v>159.66013000000001</v>
      </c>
      <c r="E4107" s="2" t="s">
        <v>24</v>
      </c>
      <c r="F4107" s="2">
        <v>0.25</v>
      </c>
      <c r="G4107" s="2" t="s">
        <v>25</v>
      </c>
      <c r="H4107" s="3">
        <v>42081</v>
      </c>
      <c r="I4107" s="2">
        <f t="shared" si="64"/>
        <v>1.25</v>
      </c>
    </row>
    <row r="4108" spans="1:9">
      <c r="A4108" s="2" t="s">
        <v>390</v>
      </c>
      <c r="B4108" s="2">
        <v>53451010101</v>
      </c>
      <c r="C4108" s="2">
        <v>7.41615</v>
      </c>
      <c r="D4108" s="2">
        <v>8.2015999999999991</v>
      </c>
      <c r="E4108" s="2" t="s">
        <v>24</v>
      </c>
      <c r="F4108" s="2">
        <v>0.10589999999999999</v>
      </c>
      <c r="G4108" s="2" t="s">
        <v>25</v>
      </c>
      <c r="H4108" s="3">
        <v>42095</v>
      </c>
      <c r="I4108" s="2">
        <f t="shared" si="64"/>
        <v>1.1059000000000001</v>
      </c>
    </row>
    <row r="4109" spans="1:9">
      <c r="A4109" s="2" t="s">
        <v>1376</v>
      </c>
      <c r="B4109" s="2">
        <v>65649030302</v>
      </c>
      <c r="C4109" s="2">
        <v>24.794039999999999</v>
      </c>
      <c r="D4109" s="2">
        <v>27.0322</v>
      </c>
      <c r="E4109" s="2" t="s">
        <v>24</v>
      </c>
      <c r="F4109" s="2">
        <v>9.0300000000000005E-2</v>
      </c>
      <c r="G4109" s="2" t="s">
        <v>25</v>
      </c>
      <c r="H4109" s="3">
        <v>42095</v>
      </c>
      <c r="I4109" s="2">
        <f t="shared" si="64"/>
        <v>1.0903</v>
      </c>
    </row>
    <row r="4110" spans="1:9">
      <c r="A4110" s="2" t="s">
        <v>1413</v>
      </c>
      <c r="B4110" s="2">
        <v>27437010601</v>
      </c>
      <c r="C4110" s="2">
        <v>2.54006</v>
      </c>
      <c r="D4110" s="2">
        <v>2.7941400000000001</v>
      </c>
      <c r="E4110" s="2" t="s">
        <v>24</v>
      </c>
      <c r="F4110" s="2">
        <v>0.1</v>
      </c>
      <c r="G4110" s="2" t="s">
        <v>25</v>
      </c>
      <c r="H4110" s="3">
        <v>42102</v>
      </c>
      <c r="I4110" s="2">
        <f t="shared" si="64"/>
        <v>1.1000000000000001</v>
      </c>
    </row>
    <row r="4111" spans="1:9">
      <c r="A4111" s="2" t="s">
        <v>1174</v>
      </c>
      <c r="B4111" s="2">
        <v>63402071201</v>
      </c>
      <c r="C4111" s="2">
        <v>30.047139999999999</v>
      </c>
      <c r="D4111" s="2">
        <v>33.021210000000004</v>
      </c>
      <c r="E4111" s="2" t="s">
        <v>24</v>
      </c>
      <c r="F4111" s="2">
        <v>9.9000000000000005E-2</v>
      </c>
      <c r="G4111" s="2" t="s">
        <v>25</v>
      </c>
      <c r="H4111" s="3">
        <v>42102</v>
      </c>
      <c r="I4111" s="2">
        <f t="shared" si="64"/>
        <v>1.099</v>
      </c>
    </row>
    <row r="4112" spans="1:9">
      <c r="A4112" s="2" t="s">
        <v>1175</v>
      </c>
      <c r="B4112" s="2">
        <v>63402071101</v>
      </c>
      <c r="C4112" s="2">
        <v>29.94115</v>
      </c>
      <c r="D4112" s="2">
        <v>32.904719999999998</v>
      </c>
      <c r="E4112" s="2" t="s">
        <v>24</v>
      </c>
      <c r="F4112" s="2">
        <v>9.9000000000000005E-2</v>
      </c>
      <c r="G4112" s="2" t="s">
        <v>25</v>
      </c>
      <c r="H4112" s="3">
        <v>42102</v>
      </c>
      <c r="I4112" s="2">
        <f t="shared" si="64"/>
        <v>1.099</v>
      </c>
    </row>
    <row r="4113" spans="1:9">
      <c r="A4113" s="2" t="s">
        <v>1495</v>
      </c>
      <c r="B4113" s="2">
        <v>27437010806</v>
      </c>
      <c r="C4113" s="2">
        <v>6.9062299999999999</v>
      </c>
      <c r="D4113" s="2">
        <v>8.2875399999999999</v>
      </c>
      <c r="E4113" s="2" t="s">
        <v>24</v>
      </c>
      <c r="F4113" s="2">
        <v>0.2</v>
      </c>
      <c r="G4113" s="2" t="s">
        <v>25</v>
      </c>
      <c r="H4113" s="3">
        <v>42102</v>
      </c>
      <c r="I4113" s="2">
        <f t="shared" si="64"/>
        <v>1.2</v>
      </c>
    </row>
    <row r="4114" spans="1:9">
      <c r="A4114" s="2" t="s">
        <v>1347</v>
      </c>
      <c r="B4114" s="2">
        <v>65649010302</v>
      </c>
      <c r="C4114" s="2">
        <v>2.80193</v>
      </c>
      <c r="D4114" s="2">
        <v>4.20289</v>
      </c>
      <c r="E4114" s="2" t="s">
        <v>24</v>
      </c>
      <c r="F4114" s="2">
        <v>0.5</v>
      </c>
      <c r="G4114" s="2" t="s">
        <v>25</v>
      </c>
      <c r="H4114" s="3">
        <v>42102</v>
      </c>
      <c r="I4114" s="2">
        <f t="shared" si="64"/>
        <v>1.5</v>
      </c>
    </row>
    <row r="4115" spans="1:9">
      <c r="A4115" s="2" t="s">
        <v>46</v>
      </c>
      <c r="B4115" s="2">
        <v>187006401</v>
      </c>
      <c r="C4115" s="2">
        <v>17.533850000000001</v>
      </c>
      <c r="D4115" s="2">
        <v>19.2697</v>
      </c>
      <c r="E4115" s="2" t="s">
        <v>24</v>
      </c>
      <c r="F4115" s="2">
        <v>9.9000000000000005E-2</v>
      </c>
      <c r="G4115" s="2" t="s">
        <v>25</v>
      </c>
      <c r="H4115" s="3">
        <v>42102</v>
      </c>
      <c r="I4115" s="2">
        <f t="shared" si="64"/>
        <v>1.099</v>
      </c>
    </row>
    <row r="4116" spans="1:9">
      <c r="A4116" s="2" t="s">
        <v>47</v>
      </c>
      <c r="B4116" s="2">
        <v>187006501</v>
      </c>
      <c r="C4116" s="2">
        <v>27.794650000000001</v>
      </c>
      <c r="D4116" s="2">
        <v>30.546320000000001</v>
      </c>
      <c r="E4116" s="2" t="s">
        <v>24</v>
      </c>
      <c r="F4116" s="2">
        <v>9.9000000000000005E-2</v>
      </c>
      <c r="G4116" s="2" t="s">
        <v>25</v>
      </c>
      <c r="H4116" s="3">
        <v>42102</v>
      </c>
      <c r="I4116" s="2">
        <f t="shared" si="64"/>
        <v>1.099</v>
      </c>
    </row>
    <row r="4117" spans="1:9">
      <c r="A4117" s="2" t="s">
        <v>233</v>
      </c>
      <c r="B4117" s="2">
        <v>15584010101</v>
      </c>
      <c r="C4117" s="2">
        <v>68.713660000000004</v>
      </c>
      <c r="D4117" s="2">
        <v>71.574200000000005</v>
      </c>
      <c r="E4117" s="2" t="s">
        <v>24</v>
      </c>
      <c r="F4117" s="2">
        <v>4.1599999999999998E-2</v>
      </c>
      <c r="G4117" s="2" t="s">
        <v>25</v>
      </c>
      <c r="H4117" s="3">
        <v>42102</v>
      </c>
      <c r="I4117" s="2">
        <f t="shared" si="64"/>
        <v>1.0416000000000001</v>
      </c>
    </row>
    <row r="4118" spans="1:9">
      <c r="A4118" s="2" t="s">
        <v>251</v>
      </c>
      <c r="B4118" s="2">
        <v>63402091130</v>
      </c>
      <c r="C4118" s="2">
        <v>5.0424199999999999</v>
      </c>
      <c r="D4118" s="2">
        <v>5.2578300000000002</v>
      </c>
      <c r="E4118" s="2" t="s">
        <v>24</v>
      </c>
      <c r="F4118" s="2">
        <v>4.2700000000000002E-2</v>
      </c>
      <c r="G4118" s="2" t="s">
        <v>25</v>
      </c>
      <c r="H4118" s="3">
        <v>42102</v>
      </c>
      <c r="I4118" s="2">
        <f t="shared" si="64"/>
        <v>1.0427</v>
      </c>
    </row>
    <row r="4119" spans="1:9">
      <c r="A4119" s="2" t="s">
        <v>251</v>
      </c>
      <c r="B4119" s="2">
        <v>63402091164</v>
      </c>
      <c r="C4119" s="2">
        <v>5.0644600000000004</v>
      </c>
      <c r="D4119" s="2">
        <v>5.2808099999999998</v>
      </c>
      <c r="E4119" s="2" t="s">
        <v>24</v>
      </c>
      <c r="F4119" s="2">
        <v>4.2700000000000002E-2</v>
      </c>
      <c r="G4119" s="2" t="s">
        <v>25</v>
      </c>
      <c r="H4119" s="3">
        <v>42102</v>
      </c>
      <c r="I4119" s="2">
        <f t="shared" si="64"/>
        <v>1.0427</v>
      </c>
    </row>
    <row r="4120" spans="1:9">
      <c r="A4120" s="2" t="s">
        <v>52</v>
      </c>
      <c r="B4120" s="2">
        <v>187079530</v>
      </c>
      <c r="C4120" s="2">
        <v>16.474419999999999</v>
      </c>
      <c r="D4120" s="2">
        <v>18.105530000000002</v>
      </c>
      <c r="E4120" s="2" t="s">
        <v>24</v>
      </c>
      <c r="F4120" s="2">
        <v>9.9000000000000005E-2</v>
      </c>
      <c r="G4120" s="2" t="s">
        <v>25</v>
      </c>
      <c r="H4120" s="3">
        <v>42102</v>
      </c>
      <c r="I4120" s="2">
        <f t="shared" si="64"/>
        <v>1.099</v>
      </c>
    </row>
    <row r="4121" spans="1:9">
      <c r="A4121" s="2" t="s">
        <v>53</v>
      </c>
      <c r="B4121" s="2">
        <v>187079630</v>
      </c>
      <c r="C4121" s="2">
        <v>20.19228</v>
      </c>
      <c r="D4121" s="2">
        <v>22.191479999999999</v>
      </c>
      <c r="E4121" s="2" t="s">
        <v>24</v>
      </c>
      <c r="F4121" s="2">
        <v>9.9000000000000005E-2</v>
      </c>
      <c r="G4121" s="2" t="s">
        <v>25</v>
      </c>
      <c r="H4121" s="3">
        <v>42102</v>
      </c>
      <c r="I4121" s="2">
        <f t="shared" si="64"/>
        <v>1.099</v>
      </c>
    </row>
    <row r="4122" spans="1:9">
      <c r="A4122" s="2" t="s">
        <v>54</v>
      </c>
      <c r="B4122" s="2">
        <v>187079730</v>
      </c>
      <c r="C4122" s="2">
        <v>28.564050000000002</v>
      </c>
      <c r="D4122" s="2">
        <v>31.391660000000002</v>
      </c>
      <c r="E4122" s="2" t="s">
        <v>24</v>
      </c>
      <c r="F4122" s="2">
        <v>9.9000000000000005E-2</v>
      </c>
      <c r="G4122" s="2" t="s">
        <v>25</v>
      </c>
      <c r="H4122" s="3">
        <v>42102</v>
      </c>
      <c r="I4122" s="2">
        <f t="shared" si="64"/>
        <v>1.099</v>
      </c>
    </row>
    <row r="4123" spans="1:9">
      <c r="A4123" s="2" t="s">
        <v>1121</v>
      </c>
      <c r="B4123" s="2">
        <v>187079830</v>
      </c>
      <c r="C4123" s="2">
        <v>38.76979</v>
      </c>
      <c r="D4123" s="2">
        <v>42.607999999999997</v>
      </c>
      <c r="E4123" s="2" t="s">
        <v>24</v>
      </c>
      <c r="F4123" s="2">
        <v>9.9000000000000005E-2</v>
      </c>
      <c r="G4123" s="2" t="s">
        <v>25</v>
      </c>
      <c r="H4123" s="3">
        <v>42102</v>
      </c>
      <c r="I4123" s="2">
        <f t="shared" si="64"/>
        <v>1.099</v>
      </c>
    </row>
    <row r="4124" spans="1:9">
      <c r="A4124" s="2" t="s">
        <v>55</v>
      </c>
      <c r="B4124" s="2">
        <v>187079942</v>
      </c>
      <c r="C4124" s="2">
        <v>54.568309999999997</v>
      </c>
      <c r="D4124" s="2">
        <v>59.970570000000002</v>
      </c>
      <c r="E4124" s="2" t="s">
        <v>24</v>
      </c>
      <c r="F4124" s="2">
        <v>9.9000000000000005E-2</v>
      </c>
      <c r="G4124" s="2" t="s">
        <v>25</v>
      </c>
      <c r="H4124" s="3">
        <v>42102</v>
      </c>
      <c r="I4124" s="2">
        <f t="shared" si="64"/>
        <v>1.099</v>
      </c>
    </row>
    <row r="4125" spans="1:9">
      <c r="A4125" s="2" t="s">
        <v>1555</v>
      </c>
      <c r="B4125" s="2">
        <v>456401001</v>
      </c>
      <c r="C4125" s="2">
        <v>5.42598</v>
      </c>
      <c r="D4125" s="2">
        <v>5.9685800000000002</v>
      </c>
      <c r="E4125" s="2" t="s">
        <v>24</v>
      </c>
      <c r="F4125" s="2">
        <v>0.1</v>
      </c>
      <c r="G4125" s="2" t="s">
        <v>25</v>
      </c>
      <c r="H4125" s="3">
        <v>42102</v>
      </c>
      <c r="I4125" s="2">
        <f t="shared" si="64"/>
        <v>1.1000000000000001</v>
      </c>
    </row>
    <row r="4126" spans="1:9">
      <c r="A4126" s="2" t="s">
        <v>1556</v>
      </c>
      <c r="B4126" s="2">
        <v>456402001</v>
      </c>
      <c r="C4126" s="2">
        <v>5.6243600000000002</v>
      </c>
      <c r="D4126" s="2">
        <v>6.1868499999999997</v>
      </c>
      <c r="E4126" s="2" t="s">
        <v>24</v>
      </c>
      <c r="F4126" s="2">
        <v>0.1</v>
      </c>
      <c r="G4126" s="2" t="s">
        <v>25</v>
      </c>
      <c r="H4126" s="3">
        <v>42102</v>
      </c>
      <c r="I4126" s="2">
        <f t="shared" si="64"/>
        <v>1.1000000000000001</v>
      </c>
    </row>
    <row r="4127" spans="1:9">
      <c r="A4127" s="2" t="s">
        <v>1557</v>
      </c>
      <c r="B4127" s="2">
        <v>456404001</v>
      </c>
      <c r="C4127" s="2">
        <v>5.8041200000000002</v>
      </c>
      <c r="D4127" s="2">
        <v>6.3845299999999998</v>
      </c>
      <c r="E4127" s="2" t="s">
        <v>24</v>
      </c>
      <c r="F4127" s="2">
        <v>0.1</v>
      </c>
      <c r="G4127" s="2" t="s">
        <v>25</v>
      </c>
      <c r="H4127" s="3">
        <v>42102</v>
      </c>
      <c r="I4127" s="2">
        <f t="shared" si="64"/>
        <v>1.1000000000000001</v>
      </c>
    </row>
    <row r="4128" spans="1:9">
      <c r="A4128" s="2" t="s">
        <v>297</v>
      </c>
      <c r="B4128" s="2">
        <v>61958110101</v>
      </c>
      <c r="C4128" s="2">
        <v>66.328370000000007</v>
      </c>
      <c r="D4128" s="2">
        <v>70.905029999999996</v>
      </c>
      <c r="E4128" s="2" t="s">
        <v>24</v>
      </c>
      <c r="F4128" s="2">
        <v>6.9000000000000006E-2</v>
      </c>
      <c r="G4128" s="2" t="s">
        <v>25</v>
      </c>
      <c r="H4128" s="3">
        <v>42102</v>
      </c>
      <c r="I4128" s="2">
        <f t="shared" si="64"/>
        <v>1.069</v>
      </c>
    </row>
    <row r="4129" spans="1:9">
      <c r="A4129" s="2" t="s">
        <v>1419</v>
      </c>
      <c r="B4129" s="2">
        <v>55494010010</v>
      </c>
      <c r="C4129" s="2">
        <v>5.0958300000000003</v>
      </c>
      <c r="D4129" s="2">
        <v>5.3554199999999996</v>
      </c>
      <c r="E4129" s="2" t="s">
        <v>24</v>
      </c>
      <c r="F4129" s="2">
        <v>5.0900000000000001E-2</v>
      </c>
      <c r="G4129" s="2" t="s">
        <v>25</v>
      </c>
      <c r="H4129" s="3">
        <v>42102</v>
      </c>
      <c r="I4129" s="2">
        <f t="shared" si="64"/>
        <v>1.0508999999999999</v>
      </c>
    </row>
    <row r="4130" spans="1:9">
      <c r="A4130" s="2" t="s">
        <v>354</v>
      </c>
      <c r="B4130" s="2">
        <v>61958060101</v>
      </c>
      <c r="C4130" s="2">
        <v>16.076640000000001</v>
      </c>
      <c r="D4130" s="2">
        <v>17.185929999999999</v>
      </c>
      <c r="E4130" s="2" t="s">
        <v>24</v>
      </c>
      <c r="F4130" s="2">
        <v>6.9000000000000006E-2</v>
      </c>
      <c r="G4130" s="2" t="s">
        <v>25</v>
      </c>
      <c r="H4130" s="3">
        <v>42102</v>
      </c>
      <c r="I4130" s="2">
        <f t="shared" si="64"/>
        <v>1.069</v>
      </c>
    </row>
    <row r="4131" spans="1:9">
      <c r="A4131" s="2" t="s">
        <v>1200</v>
      </c>
      <c r="B4131" s="2">
        <v>18860010401</v>
      </c>
      <c r="C4131" s="2">
        <v>12.230829999999999</v>
      </c>
      <c r="D4131" s="2">
        <v>14.06551</v>
      </c>
      <c r="E4131" s="2" t="s">
        <v>24</v>
      </c>
      <c r="F4131" s="2">
        <v>0.15</v>
      </c>
      <c r="G4131" s="2" t="s">
        <v>25</v>
      </c>
      <c r="H4131" s="3">
        <v>42102</v>
      </c>
      <c r="I4131" s="2">
        <f t="shared" si="64"/>
        <v>1.1499999999999999</v>
      </c>
    </row>
    <row r="4132" spans="1:9">
      <c r="A4132" s="2" t="s">
        <v>1201</v>
      </c>
      <c r="B4132" s="2">
        <v>18860010601</v>
      </c>
      <c r="C4132" s="2">
        <v>22.384709999999998</v>
      </c>
      <c r="D4132" s="2">
        <v>25.742419999999999</v>
      </c>
      <c r="E4132" s="2" t="s">
        <v>24</v>
      </c>
      <c r="F4132" s="2">
        <v>0.15</v>
      </c>
      <c r="G4132" s="2" t="s">
        <v>25</v>
      </c>
      <c r="H4132" s="3">
        <v>42102</v>
      </c>
      <c r="I4132" s="2">
        <f t="shared" si="64"/>
        <v>1.1499999999999999</v>
      </c>
    </row>
    <row r="4133" spans="1:9">
      <c r="A4133" s="2" t="s">
        <v>1468</v>
      </c>
      <c r="B4133" s="2">
        <v>52544008430</v>
      </c>
      <c r="C4133" s="2">
        <v>7.2420900000000001</v>
      </c>
      <c r="D4133" s="2">
        <v>8.6906499999999998</v>
      </c>
      <c r="E4133" s="2" t="s">
        <v>24</v>
      </c>
      <c r="F4133" s="2">
        <v>0.2</v>
      </c>
      <c r="G4133" s="2" t="s">
        <v>25</v>
      </c>
      <c r="H4133" s="3">
        <v>42102</v>
      </c>
      <c r="I4133" s="2">
        <f t="shared" si="64"/>
        <v>1.2</v>
      </c>
    </row>
    <row r="4134" spans="1:9">
      <c r="A4134" s="2" t="s">
        <v>391</v>
      </c>
      <c r="B4134" s="2">
        <v>74433902</v>
      </c>
      <c r="C4134" s="2">
        <v>1415.1916100000001</v>
      </c>
      <c r="D4134" s="2">
        <v>1555.29558</v>
      </c>
      <c r="E4134" s="2" t="s">
        <v>24</v>
      </c>
      <c r="F4134" s="2">
        <v>9.9000000000000005E-2</v>
      </c>
      <c r="G4134" s="2" t="s">
        <v>25</v>
      </c>
      <c r="H4134" s="3">
        <v>42102</v>
      </c>
      <c r="I4134" s="2">
        <f t="shared" si="64"/>
        <v>1.099</v>
      </c>
    </row>
    <row r="4135" spans="1:9">
      <c r="A4135" s="2" t="s">
        <v>392</v>
      </c>
      <c r="B4135" s="2">
        <v>74379902</v>
      </c>
      <c r="C4135" s="2">
        <v>1405.32827</v>
      </c>
      <c r="D4135" s="2">
        <v>1544.45577</v>
      </c>
      <c r="E4135" s="2" t="s">
        <v>24</v>
      </c>
      <c r="F4135" s="2">
        <v>9.9000000000000005E-2</v>
      </c>
      <c r="G4135" s="2" t="s">
        <v>25</v>
      </c>
      <c r="H4135" s="3">
        <v>42102</v>
      </c>
      <c r="I4135" s="2">
        <f t="shared" si="64"/>
        <v>1.099</v>
      </c>
    </row>
    <row r="4136" spans="1:9">
      <c r="A4136" s="2" t="s">
        <v>393</v>
      </c>
      <c r="B4136" s="2">
        <v>74433906</v>
      </c>
      <c r="C4136" s="2">
        <v>1416.0585599999999</v>
      </c>
      <c r="D4136" s="2">
        <v>1556.24836</v>
      </c>
      <c r="E4136" s="2" t="s">
        <v>24</v>
      </c>
      <c r="F4136" s="2">
        <v>9.9000000000000005E-2</v>
      </c>
      <c r="G4136" s="2" t="s">
        <v>25</v>
      </c>
      <c r="H4136" s="3">
        <v>42102</v>
      </c>
      <c r="I4136" s="2">
        <f t="shared" si="64"/>
        <v>1.099</v>
      </c>
    </row>
    <row r="4137" spans="1:9">
      <c r="A4137" s="2" t="s">
        <v>394</v>
      </c>
      <c r="B4137" s="2">
        <v>74433907</v>
      </c>
      <c r="C4137" s="2">
        <v>1416.0833299999999</v>
      </c>
      <c r="D4137" s="2">
        <v>1556.27558</v>
      </c>
      <c r="E4137" s="2" t="s">
        <v>24</v>
      </c>
      <c r="F4137" s="2">
        <v>9.9000000000000005E-2</v>
      </c>
      <c r="G4137" s="2" t="s">
        <v>25</v>
      </c>
      <c r="H4137" s="3">
        <v>42102</v>
      </c>
      <c r="I4137" s="2">
        <f t="shared" si="64"/>
        <v>1.099</v>
      </c>
    </row>
    <row r="4138" spans="1:9">
      <c r="A4138" s="2" t="s">
        <v>1483</v>
      </c>
      <c r="B4138" s="2">
        <v>187019201</v>
      </c>
      <c r="C4138" s="2">
        <v>11.934419999999999</v>
      </c>
      <c r="D4138" s="2">
        <v>13.115930000000001</v>
      </c>
      <c r="E4138" s="2" t="s">
        <v>24</v>
      </c>
      <c r="F4138" s="2">
        <v>9.9000000000000005E-2</v>
      </c>
      <c r="G4138" s="2" t="s">
        <v>25</v>
      </c>
      <c r="H4138" s="3">
        <v>42102</v>
      </c>
      <c r="I4138" s="2">
        <f t="shared" si="64"/>
        <v>1.099</v>
      </c>
    </row>
    <row r="4139" spans="1:9">
      <c r="A4139" s="2" t="s">
        <v>410</v>
      </c>
      <c r="B4139" s="2">
        <v>74395646</v>
      </c>
      <c r="C4139" s="2">
        <v>2.4797400000000001</v>
      </c>
      <c r="D4139" s="2">
        <v>2.62609</v>
      </c>
      <c r="E4139" s="2" t="s">
        <v>24</v>
      </c>
      <c r="F4139" s="2">
        <v>5.8999999999999997E-2</v>
      </c>
      <c r="G4139" s="2" t="s">
        <v>25</v>
      </c>
      <c r="H4139" s="3">
        <v>42102</v>
      </c>
      <c r="I4139" s="2">
        <f t="shared" si="64"/>
        <v>1.0589999999999999</v>
      </c>
    </row>
    <row r="4140" spans="1:9">
      <c r="A4140" s="2" t="s">
        <v>991</v>
      </c>
      <c r="B4140" s="2">
        <v>59212065860</v>
      </c>
      <c r="C4140" s="2">
        <v>5.1112299999999999</v>
      </c>
      <c r="D4140" s="2">
        <v>5.26457</v>
      </c>
      <c r="E4140" s="2" t="s">
        <v>24</v>
      </c>
      <c r="F4140" s="2">
        <v>0.03</v>
      </c>
      <c r="G4140" s="2" t="s">
        <v>25</v>
      </c>
      <c r="H4140" s="3">
        <v>42102</v>
      </c>
      <c r="I4140" s="2">
        <f t="shared" si="64"/>
        <v>1.03</v>
      </c>
    </row>
    <row r="4141" spans="1:9">
      <c r="A4141" s="2" t="s">
        <v>1799</v>
      </c>
      <c r="B4141" s="2">
        <v>63481068706</v>
      </c>
      <c r="C4141" s="2">
        <v>8.3867799999999999</v>
      </c>
      <c r="D4141" s="2">
        <v>9.2170699999999997</v>
      </c>
      <c r="E4141" s="2" t="s">
        <v>24</v>
      </c>
      <c r="F4141" s="2">
        <v>9.9000000000000005E-2</v>
      </c>
      <c r="G4141" s="2" t="s">
        <v>25</v>
      </c>
      <c r="H4141" s="3">
        <v>42102</v>
      </c>
      <c r="I4141" s="2">
        <f t="shared" si="64"/>
        <v>1.099</v>
      </c>
    </row>
    <row r="4142" spans="1:9">
      <c r="A4142" s="2" t="s">
        <v>441</v>
      </c>
      <c r="B4142" s="2">
        <v>74366303</v>
      </c>
      <c r="C4142" s="2">
        <v>2646.72399</v>
      </c>
      <c r="D4142" s="2">
        <v>2829.3479499999999</v>
      </c>
      <c r="E4142" s="2" t="s">
        <v>24</v>
      </c>
      <c r="F4142" s="2">
        <v>6.9000000000000006E-2</v>
      </c>
      <c r="G4142" s="2" t="s">
        <v>25</v>
      </c>
      <c r="H4142" s="3">
        <v>42102</v>
      </c>
      <c r="I4142" s="2">
        <f t="shared" si="64"/>
        <v>1.069</v>
      </c>
    </row>
    <row r="4143" spans="1:9">
      <c r="A4143" s="2" t="s">
        <v>442</v>
      </c>
      <c r="B4143" s="2">
        <v>74334603</v>
      </c>
      <c r="C4143" s="2">
        <v>3179.8600900000001</v>
      </c>
      <c r="D4143" s="2">
        <v>3399.2704399999998</v>
      </c>
      <c r="E4143" s="2" t="s">
        <v>24</v>
      </c>
      <c r="F4143" s="2">
        <v>6.9000000000000006E-2</v>
      </c>
      <c r="G4143" s="2" t="s">
        <v>25</v>
      </c>
      <c r="H4143" s="3">
        <v>42102</v>
      </c>
      <c r="I4143" s="2">
        <f t="shared" si="64"/>
        <v>1.069</v>
      </c>
    </row>
    <row r="4144" spans="1:9">
      <c r="A4144" s="2" t="s">
        <v>443</v>
      </c>
      <c r="B4144" s="2">
        <v>74364103</v>
      </c>
      <c r="C4144" s="2">
        <v>880.81478000000004</v>
      </c>
      <c r="D4144" s="2">
        <v>941.59100000000001</v>
      </c>
      <c r="E4144" s="2" t="s">
        <v>24</v>
      </c>
      <c r="F4144" s="2">
        <v>6.9000000000000006E-2</v>
      </c>
      <c r="G4144" s="2" t="s">
        <v>25</v>
      </c>
      <c r="H4144" s="3">
        <v>42102</v>
      </c>
      <c r="I4144" s="2">
        <f t="shared" si="64"/>
        <v>1.069</v>
      </c>
    </row>
    <row r="4145" spans="1:9">
      <c r="A4145" s="2" t="s">
        <v>1660</v>
      </c>
      <c r="B4145" s="2">
        <v>74364203</v>
      </c>
      <c r="C4145" s="2">
        <v>1050.23371</v>
      </c>
      <c r="D4145" s="2">
        <v>1122.69983</v>
      </c>
      <c r="E4145" s="2" t="s">
        <v>24</v>
      </c>
      <c r="F4145" s="2">
        <v>6.9000000000000006E-2</v>
      </c>
      <c r="G4145" s="2" t="s">
        <v>25</v>
      </c>
      <c r="H4145" s="3">
        <v>42102</v>
      </c>
      <c r="I4145" s="2">
        <f t="shared" si="64"/>
        <v>1.069</v>
      </c>
    </row>
    <row r="4146" spans="1:9">
      <c r="A4146" s="2" t="s">
        <v>69</v>
      </c>
      <c r="B4146" s="2">
        <v>187170405</v>
      </c>
      <c r="C4146" s="2">
        <v>38.746740000000003</v>
      </c>
      <c r="D4146" s="2">
        <v>42.58267</v>
      </c>
      <c r="E4146" s="2" t="s">
        <v>24</v>
      </c>
      <c r="F4146" s="2">
        <v>9.9000000000000005E-2</v>
      </c>
      <c r="G4146" s="2" t="s">
        <v>25</v>
      </c>
      <c r="H4146" s="3">
        <v>42102</v>
      </c>
      <c r="I4146" s="2">
        <f t="shared" si="64"/>
        <v>1.099</v>
      </c>
    </row>
    <row r="4147" spans="1:9">
      <c r="A4147" s="2" t="s">
        <v>70</v>
      </c>
      <c r="B4147" s="2">
        <v>187301330</v>
      </c>
      <c r="C4147" s="2">
        <v>17.6477</v>
      </c>
      <c r="D4147" s="2">
        <v>19.394819999999999</v>
      </c>
      <c r="E4147" s="2" t="s">
        <v>24</v>
      </c>
      <c r="F4147" s="2">
        <v>9.9000000000000005E-2</v>
      </c>
      <c r="G4147" s="2" t="s">
        <v>25</v>
      </c>
      <c r="H4147" s="3">
        <v>42102</v>
      </c>
      <c r="I4147" s="2">
        <f t="shared" si="64"/>
        <v>1.099</v>
      </c>
    </row>
    <row r="4148" spans="1:9">
      <c r="A4148" s="2" t="s">
        <v>71</v>
      </c>
      <c r="B4148" s="2">
        <v>187301030</v>
      </c>
      <c r="C4148" s="2">
        <v>9.2340400000000002</v>
      </c>
      <c r="D4148" s="2">
        <v>10.148210000000001</v>
      </c>
      <c r="E4148" s="2" t="s">
        <v>24</v>
      </c>
      <c r="F4148" s="2">
        <v>9.9000000000000005E-2</v>
      </c>
      <c r="G4148" s="2" t="s">
        <v>25</v>
      </c>
      <c r="H4148" s="3">
        <v>42102</v>
      </c>
      <c r="I4148" s="2">
        <f t="shared" si="64"/>
        <v>1.099</v>
      </c>
    </row>
    <row r="4149" spans="1:9">
      <c r="A4149" s="2" t="s">
        <v>72</v>
      </c>
      <c r="B4149" s="2">
        <v>187301220</v>
      </c>
      <c r="C4149" s="2">
        <v>1.5769</v>
      </c>
      <c r="D4149" s="2">
        <v>1.7330099999999999</v>
      </c>
      <c r="E4149" s="2" t="s">
        <v>24</v>
      </c>
      <c r="F4149" s="2">
        <v>9.9000000000000005E-2</v>
      </c>
      <c r="G4149" s="2" t="s">
        <v>25</v>
      </c>
      <c r="H4149" s="3">
        <v>42102</v>
      </c>
      <c r="I4149" s="2">
        <f t="shared" si="64"/>
        <v>1.099</v>
      </c>
    </row>
    <row r="4150" spans="1:9">
      <c r="A4150" s="2" t="s">
        <v>1572</v>
      </c>
      <c r="B4150" s="2">
        <v>99207013070</v>
      </c>
      <c r="C4150" s="2">
        <v>2.70126</v>
      </c>
      <c r="D4150" s="2">
        <v>2.9686300000000001</v>
      </c>
      <c r="E4150" s="2" t="s">
        <v>24</v>
      </c>
      <c r="F4150" s="2">
        <v>9.9000000000000005E-2</v>
      </c>
      <c r="G4150" s="2" t="s">
        <v>25</v>
      </c>
      <c r="H4150" s="3">
        <v>42102</v>
      </c>
      <c r="I4150" s="2">
        <f t="shared" si="64"/>
        <v>1.099</v>
      </c>
    </row>
    <row r="4151" spans="1:9">
      <c r="A4151" s="2" t="s">
        <v>73</v>
      </c>
      <c r="B4151" s="2">
        <v>187024503</v>
      </c>
      <c r="C4151" s="2">
        <v>381.24777999999998</v>
      </c>
      <c r="D4151" s="2">
        <v>418.99131</v>
      </c>
      <c r="E4151" s="2" t="s">
        <v>24</v>
      </c>
      <c r="F4151" s="2">
        <v>9.9000000000000005E-2</v>
      </c>
      <c r="G4151" s="2" t="s">
        <v>25</v>
      </c>
      <c r="H4151" s="3">
        <v>42102</v>
      </c>
      <c r="I4151" s="2">
        <f t="shared" si="64"/>
        <v>1.099</v>
      </c>
    </row>
    <row r="4152" spans="1:9">
      <c r="A4152" s="2" t="s">
        <v>1133</v>
      </c>
      <c r="B4152" s="2">
        <v>66490069110</v>
      </c>
      <c r="C4152" s="2">
        <v>36.109650000000002</v>
      </c>
      <c r="D4152" s="2">
        <v>39.684510000000003</v>
      </c>
      <c r="E4152" s="2" t="s">
        <v>24</v>
      </c>
      <c r="F4152" s="2">
        <v>9.9000000000000005E-2</v>
      </c>
      <c r="G4152" s="2" t="s">
        <v>25</v>
      </c>
      <c r="H4152" s="3">
        <v>42102</v>
      </c>
      <c r="I4152" s="2">
        <f t="shared" si="64"/>
        <v>1.099</v>
      </c>
    </row>
    <row r="4153" spans="1:9">
      <c r="A4153" s="2" t="s">
        <v>78</v>
      </c>
      <c r="B4153" s="2">
        <v>66490069010</v>
      </c>
      <c r="C4153" s="2">
        <v>10.504770000000001</v>
      </c>
      <c r="D4153" s="2">
        <v>11.544739999999999</v>
      </c>
      <c r="E4153" s="2" t="s">
        <v>24</v>
      </c>
      <c r="F4153" s="2">
        <v>9.9000000000000005E-2</v>
      </c>
      <c r="G4153" s="2" t="s">
        <v>25</v>
      </c>
      <c r="H4153" s="3">
        <v>42102</v>
      </c>
      <c r="I4153" s="2">
        <f t="shared" si="64"/>
        <v>1.099</v>
      </c>
    </row>
    <row r="4154" spans="1:9">
      <c r="A4154" s="2" t="s">
        <v>135</v>
      </c>
      <c r="B4154" s="2">
        <v>456321060</v>
      </c>
      <c r="C4154" s="2">
        <v>5.0644600000000004</v>
      </c>
      <c r="D4154" s="2">
        <v>5.4949399999999997</v>
      </c>
      <c r="E4154" s="2" t="s">
        <v>24</v>
      </c>
      <c r="F4154" s="2">
        <v>8.5000000000000006E-2</v>
      </c>
      <c r="G4154" s="2" t="s">
        <v>25</v>
      </c>
      <c r="H4154" s="3">
        <v>42102</v>
      </c>
      <c r="I4154" s="2">
        <f t="shared" si="64"/>
        <v>1.085</v>
      </c>
    </row>
    <row r="4155" spans="1:9">
      <c r="A4155" s="2" t="s">
        <v>137</v>
      </c>
      <c r="B4155" s="2">
        <v>456320560</v>
      </c>
      <c r="C4155" s="2">
        <v>5.0500699999999998</v>
      </c>
      <c r="D4155" s="2">
        <v>5.47933</v>
      </c>
      <c r="E4155" s="2" t="s">
        <v>24</v>
      </c>
      <c r="F4155" s="2">
        <v>8.5000000000000006E-2</v>
      </c>
      <c r="G4155" s="2" t="s">
        <v>25</v>
      </c>
      <c r="H4155" s="3">
        <v>42102</v>
      </c>
      <c r="I4155" s="2">
        <f t="shared" si="64"/>
        <v>1.085</v>
      </c>
    </row>
    <row r="4156" spans="1:9">
      <c r="A4156" s="2" t="s">
        <v>138</v>
      </c>
      <c r="B4156" s="2">
        <v>456320014</v>
      </c>
      <c r="C4156" s="2">
        <v>5.10107</v>
      </c>
      <c r="D4156" s="2">
        <v>5.5347099999999996</v>
      </c>
      <c r="E4156" s="2" t="s">
        <v>24</v>
      </c>
      <c r="F4156" s="2">
        <v>8.5000000000000006E-2</v>
      </c>
      <c r="G4156" s="2" t="s">
        <v>25</v>
      </c>
      <c r="H4156" s="3">
        <v>42102</v>
      </c>
      <c r="I4156" s="2">
        <f t="shared" si="64"/>
        <v>1.085</v>
      </c>
    </row>
    <row r="4157" spans="1:9">
      <c r="A4157" s="2" t="s">
        <v>139</v>
      </c>
      <c r="B4157" s="2">
        <v>456341433</v>
      </c>
      <c r="C4157" s="2">
        <v>9.4967100000000002</v>
      </c>
      <c r="D4157" s="2">
        <v>10.30376</v>
      </c>
      <c r="E4157" s="2" t="s">
        <v>24</v>
      </c>
      <c r="F4157" s="2">
        <v>8.5000000000000006E-2</v>
      </c>
      <c r="G4157" s="2" t="s">
        <v>25</v>
      </c>
      <c r="H4157" s="3">
        <v>42102</v>
      </c>
      <c r="I4157" s="2">
        <f t="shared" si="64"/>
        <v>1.085</v>
      </c>
    </row>
    <row r="4158" spans="1:9">
      <c r="A4158" s="2" t="s">
        <v>1429</v>
      </c>
      <c r="B4158" s="2">
        <v>456342133</v>
      </c>
      <c r="C4158" s="2">
        <v>9.66554</v>
      </c>
      <c r="D4158" s="2">
        <v>10.48692</v>
      </c>
      <c r="E4158" s="2" t="s">
        <v>24</v>
      </c>
      <c r="F4158" s="2">
        <v>8.5000000000000006E-2</v>
      </c>
      <c r="G4158" s="2" t="s">
        <v>25</v>
      </c>
      <c r="H4158" s="3">
        <v>42102</v>
      </c>
      <c r="I4158" s="2">
        <f t="shared" si="64"/>
        <v>1.085</v>
      </c>
    </row>
    <row r="4159" spans="1:9">
      <c r="A4159" s="2" t="s">
        <v>140</v>
      </c>
      <c r="B4159" s="2">
        <v>456342833</v>
      </c>
      <c r="C4159" s="2">
        <v>9.6328200000000006</v>
      </c>
      <c r="D4159" s="2">
        <v>10.451420000000001</v>
      </c>
      <c r="E4159" s="2" t="s">
        <v>24</v>
      </c>
      <c r="F4159" s="2">
        <v>8.5000000000000006E-2</v>
      </c>
      <c r="G4159" s="2" t="s">
        <v>25</v>
      </c>
      <c r="H4159" s="3">
        <v>42102</v>
      </c>
      <c r="I4159" s="2">
        <f t="shared" si="64"/>
        <v>1.085</v>
      </c>
    </row>
    <row r="4160" spans="1:9">
      <c r="A4160" s="2" t="s">
        <v>1430</v>
      </c>
      <c r="B4160" s="2">
        <v>456340733</v>
      </c>
      <c r="C4160" s="2">
        <v>9.6626100000000008</v>
      </c>
      <c r="D4160" s="2">
        <v>10.483739999999999</v>
      </c>
      <c r="E4160" s="2" t="s">
        <v>24</v>
      </c>
      <c r="F4160" s="2">
        <v>8.5000000000000006E-2</v>
      </c>
      <c r="G4160" s="2" t="s">
        <v>25</v>
      </c>
      <c r="H4160" s="3">
        <v>42102</v>
      </c>
      <c r="I4160" s="2">
        <f t="shared" si="64"/>
        <v>1.085</v>
      </c>
    </row>
    <row r="4161" spans="1:9">
      <c r="A4161" s="2" t="s">
        <v>141</v>
      </c>
      <c r="B4161" s="2">
        <v>456340029</v>
      </c>
      <c r="C4161" s="2">
        <v>9.6597299999999997</v>
      </c>
      <c r="D4161" s="2">
        <v>10.48071</v>
      </c>
      <c r="E4161" s="2" t="s">
        <v>24</v>
      </c>
      <c r="F4161" s="2">
        <v>8.5000000000000006E-2</v>
      </c>
      <c r="G4161" s="2" t="s">
        <v>25</v>
      </c>
      <c r="H4161" s="3">
        <v>42102</v>
      </c>
      <c r="I4161" s="2">
        <f t="shared" si="64"/>
        <v>1.085</v>
      </c>
    </row>
    <row r="4162" spans="1:9">
      <c r="A4162" s="2" t="s">
        <v>79</v>
      </c>
      <c r="B4162" s="2">
        <v>187526801</v>
      </c>
      <c r="C4162" s="2">
        <v>3.6006200000000002</v>
      </c>
      <c r="D4162" s="2">
        <v>3.9571200000000002</v>
      </c>
      <c r="E4162" s="2" t="s">
        <v>24</v>
      </c>
      <c r="F4162" s="2">
        <v>9.9000000000000005E-2</v>
      </c>
      <c r="G4162" s="2" t="s">
        <v>25</v>
      </c>
      <c r="H4162" s="3">
        <v>42102</v>
      </c>
      <c r="I4162" s="2">
        <f t="shared" si="64"/>
        <v>1.099</v>
      </c>
    </row>
    <row r="4163" spans="1:9">
      <c r="A4163" s="2" t="s">
        <v>511</v>
      </c>
      <c r="B4163" s="2">
        <v>10337035830</v>
      </c>
      <c r="C4163" s="2">
        <v>11.65174</v>
      </c>
      <c r="D4163" s="2">
        <v>14.56456</v>
      </c>
      <c r="E4163" s="2" t="s">
        <v>24</v>
      </c>
      <c r="F4163" s="2">
        <v>0.25</v>
      </c>
      <c r="G4163" s="2" t="s">
        <v>25</v>
      </c>
      <c r="H4163" s="3">
        <v>42102</v>
      </c>
      <c r="I4163" s="2">
        <f t="shared" ref="I4163:I4226" si="65">1+F4163</f>
        <v>1.25</v>
      </c>
    </row>
    <row r="4164" spans="1:9">
      <c r="A4164" s="2" t="s">
        <v>511</v>
      </c>
      <c r="B4164" s="2">
        <v>10337035860</v>
      </c>
      <c r="C4164" s="2">
        <v>5.8877300000000004</v>
      </c>
      <c r="D4164" s="2">
        <v>7.3597299999999999</v>
      </c>
      <c r="E4164" s="2" t="s">
        <v>24</v>
      </c>
      <c r="F4164" s="2">
        <v>0.25</v>
      </c>
      <c r="G4164" s="2" t="s">
        <v>25</v>
      </c>
      <c r="H4164" s="3">
        <v>42102</v>
      </c>
      <c r="I4164" s="2">
        <f t="shared" si="65"/>
        <v>1.25</v>
      </c>
    </row>
    <row r="4165" spans="1:9">
      <c r="A4165" s="2" t="s">
        <v>511</v>
      </c>
      <c r="B4165" s="2">
        <v>10337035890</v>
      </c>
      <c r="C4165" s="2">
        <v>5.9149000000000003</v>
      </c>
      <c r="D4165" s="2">
        <v>7.3936799999999998</v>
      </c>
      <c r="E4165" s="2" t="s">
        <v>24</v>
      </c>
      <c r="F4165" s="2">
        <v>0.25</v>
      </c>
      <c r="G4165" s="2" t="s">
        <v>25</v>
      </c>
      <c r="H4165" s="3">
        <v>42102</v>
      </c>
      <c r="I4165" s="2">
        <f t="shared" si="65"/>
        <v>1.25</v>
      </c>
    </row>
    <row r="4166" spans="1:9">
      <c r="A4166" s="2" t="s">
        <v>512</v>
      </c>
      <c r="B4166" s="2">
        <v>10337035930</v>
      </c>
      <c r="C4166" s="2">
        <v>11.73358</v>
      </c>
      <c r="D4166" s="2">
        <v>14.66686</v>
      </c>
      <c r="E4166" s="2" t="s">
        <v>24</v>
      </c>
      <c r="F4166" s="2">
        <v>0.25</v>
      </c>
      <c r="G4166" s="2" t="s">
        <v>25</v>
      </c>
      <c r="H4166" s="3">
        <v>42102</v>
      </c>
      <c r="I4166" s="2">
        <f t="shared" si="65"/>
        <v>1.25</v>
      </c>
    </row>
    <row r="4167" spans="1:9">
      <c r="A4167" s="2" t="s">
        <v>512</v>
      </c>
      <c r="B4167" s="2">
        <v>10337035960</v>
      </c>
      <c r="C4167" s="2">
        <v>5.8316100000000004</v>
      </c>
      <c r="D4167" s="2">
        <v>7.2895700000000003</v>
      </c>
      <c r="E4167" s="2" t="s">
        <v>24</v>
      </c>
      <c r="F4167" s="2">
        <v>0.25</v>
      </c>
      <c r="G4167" s="2" t="s">
        <v>25</v>
      </c>
      <c r="H4167" s="3">
        <v>42102</v>
      </c>
      <c r="I4167" s="2">
        <f t="shared" si="65"/>
        <v>1.25</v>
      </c>
    </row>
    <row r="4168" spans="1:9">
      <c r="A4168" s="2" t="s">
        <v>1471</v>
      </c>
      <c r="B4168" s="2">
        <v>52544092008</v>
      </c>
      <c r="C4168" s="2">
        <v>46.49438</v>
      </c>
      <c r="D4168" s="2">
        <v>55.793709999999997</v>
      </c>
      <c r="E4168" s="2" t="s">
        <v>24</v>
      </c>
      <c r="F4168" s="2">
        <v>0.2</v>
      </c>
      <c r="G4168" s="2" t="s">
        <v>25</v>
      </c>
      <c r="H4168" s="3">
        <v>42102</v>
      </c>
      <c r="I4168" s="2">
        <f t="shared" si="65"/>
        <v>1.2</v>
      </c>
    </row>
    <row r="4169" spans="1:9">
      <c r="A4169" s="2" t="s">
        <v>1246</v>
      </c>
      <c r="B4169" s="2">
        <v>54092018981</v>
      </c>
      <c r="C4169" s="2">
        <v>1.9041699999999999</v>
      </c>
      <c r="D4169" s="2">
        <v>2.0755699999999999</v>
      </c>
      <c r="E4169" s="2" t="s">
        <v>24</v>
      </c>
      <c r="F4169" s="2">
        <v>0.09</v>
      </c>
      <c r="G4169" s="2" t="s">
        <v>25</v>
      </c>
      <c r="H4169" s="3">
        <v>42102</v>
      </c>
      <c r="I4169" s="2">
        <f t="shared" si="65"/>
        <v>1.0900000000000001</v>
      </c>
    </row>
    <row r="4170" spans="1:9">
      <c r="A4170" s="2" t="s">
        <v>1247</v>
      </c>
      <c r="B4170" s="2">
        <v>54092019112</v>
      </c>
      <c r="C4170" s="2">
        <v>3.8010100000000002</v>
      </c>
      <c r="D4170" s="2">
        <v>4.1431300000000002</v>
      </c>
      <c r="E4170" s="2" t="s">
        <v>24</v>
      </c>
      <c r="F4170" s="2">
        <v>0.09</v>
      </c>
      <c r="G4170" s="2" t="s">
        <v>25</v>
      </c>
      <c r="H4170" s="3">
        <v>42102</v>
      </c>
      <c r="I4170" s="2">
        <f t="shared" si="65"/>
        <v>1.0900000000000001</v>
      </c>
    </row>
    <row r="4171" spans="1:9">
      <c r="A4171" s="2" t="s">
        <v>1800</v>
      </c>
      <c r="B4171" s="2">
        <v>49230064331</v>
      </c>
      <c r="C4171" s="2">
        <v>0.15823000000000001</v>
      </c>
      <c r="D4171" s="2">
        <v>0.17405000000000001</v>
      </c>
      <c r="E4171" s="2" t="s">
        <v>24</v>
      </c>
      <c r="F4171" s="2">
        <v>0.1</v>
      </c>
      <c r="G4171" s="2" t="s">
        <v>25</v>
      </c>
      <c r="H4171" s="3">
        <v>42102</v>
      </c>
      <c r="I4171" s="2">
        <f t="shared" si="65"/>
        <v>1.1000000000000001</v>
      </c>
    </row>
    <row r="4172" spans="1:9">
      <c r="A4172" s="2" t="s">
        <v>1473</v>
      </c>
      <c r="B4172" s="2">
        <v>52544007960</v>
      </c>
      <c r="C4172" s="2">
        <v>1.0555600000000001</v>
      </c>
      <c r="D4172" s="2">
        <v>1.2139</v>
      </c>
      <c r="E4172" s="2" t="s">
        <v>24</v>
      </c>
      <c r="F4172" s="2">
        <v>0.15</v>
      </c>
      <c r="G4172" s="2" t="s">
        <v>25</v>
      </c>
      <c r="H4172" s="3">
        <v>42102</v>
      </c>
      <c r="I4172" s="2">
        <f t="shared" si="65"/>
        <v>1.1499999999999999</v>
      </c>
    </row>
    <row r="4173" spans="1:9">
      <c r="A4173" s="2" t="s">
        <v>1296</v>
      </c>
      <c r="B4173" s="2">
        <v>59676031001</v>
      </c>
      <c r="C4173" s="2">
        <v>206.05563000000001</v>
      </c>
      <c r="D4173" s="2">
        <v>216.13175000000001</v>
      </c>
      <c r="E4173" s="2" t="s">
        <v>24</v>
      </c>
      <c r="F4173" s="2">
        <v>4.8899999999999999E-2</v>
      </c>
      <c r="G4173" s="2" t="s">
        <v>25</v>
      </c>
      <c r="H4173" s="3">
        <v>42102</v>
      </c>
      <c r="I4173" s="2">
        <f t="shared" si="65"/>
        <v>1.0488999999999999</v>
      </c>
    </row>
    <row r="4174" spans="1:9">
      <c r="A4174" s="2" t="s">
        <v>1297</v>
      </c>
      <c r="B4174" s="2">
        <v>59676032004</v>
      </c>
      <c r="C4174" s="2">
        <v>416.07344000000001</v>
      </c>
      <c r="D4174" s="2">
        <v>436.41942999999998</v>
      </c>
      <c r="E4174" s="2" t="s">
        <v>24</v>
      </c>
      <c r="F4174" s="2">
        <v>4.8899999999999999E-2</v>
      </c>
      <c r="G4174" s="2" t="s">
        <v>25</v>
      </c>
      <c r="H4174" s="3">
        <v>42102</v>
      </c>
      <c r="I4174" s="2">
        <f t="shared" si="65"/>
        <v>1.0488999999999999</v>
      </c>
    </row>
    <row r="4175" spans="1:9">
      <c r="A4175" s="2" t="s">
        <v>1298</v>
      </c>
      <c r="B4175" s="2">
        <v>59676030401</v>
      </c>
      <c r="C4175" s="2">
        <v>83.467849999999999</v>
      </c>
      <c r="D4175" s="2">
        <v>87.549430000000001</v>
      </c>
      <c r="E4175" s="2" t="s">
        <v>24</v>
      </c>
      <c r="F4175" s="2">
        <v>4.8899999999999999E-2</v>
      </c>
      <c r="G4175" s="2" t="s">
        <v>25</v>
      </c>
      <c r="H4175" s="3">
        <v>42102</v>
      </c>
      <c r="I4175" s="2">
        <f t="shared" si="65"/>
        <v>1.0488999999999999</v>
      </c>
    </row>
    <row r="4176" spans="1:9">
      <c r="A4176" s="2" t="s">
        <v>1299</v>
      </c>
      <c r="B4176" s="2">
        <v>59676034001</v>
      </c>
      <c r="C4176" s="2">
        <v>828.42210999999998</v>
      </c>
      <c r="D4176" s="2">
        <v>868.93196</v>
      </c>
      <c r="E4176" s="2" t="s">
        <v>24</v>
      </c>
      <c r="F4176" s="2">
        <v>4.8899999999999999E-2</v>
      </c>
      <c r="G4176" s="2" t="s">
        <v>25</v>
      </c>
      <c r="H4176" s="3">
        <v>42102</v>
      </c>
      <c r="I4176" s="2">
        <f t="shared" si="65"/>
        <v>1.0488999999999999</v>
      </c>
    </row>
    <row r="4177" spans="1:9">
      <c r="A4177" s="2" t="s">
        <v>1282</v>
      </c>
      <c r="B4177" s="2">
        <v>456151060</v>
      </c>
      <c r="C4177" s="2">
        <v>3.3229600000000001</v>
      </c>
      <c r="D4177" s="2">
        <v>3.6519699999999999</v>
      </c>
      <c r="E4177" s="2" t="s">
        <v>24</v>
      </c>
      <c r="F4177" s="2">
        <v>9.9000000000000005E-2</v>
      </c>
      <c r="G4177" s="2" t="s">
        <v>25</v>
      </c>
      <c r="H4177" s="3">
        <v>42102</v>
      </c>
      <c r="I4177" s="2">
        <f t="shared" si="65"/>
        <v>1.099</v>
      </c>
    </row>
    <row r="4178" spans="1:9">
      <c r="A4178" s="2" t="s">
        <v>1283</v>
      </c>
      <c r="B4178" s="2">
        <v>456151260</v>
      </c>
      <c r="C4178" s="2">
        <v>3.3134000000000001</v>
      </c>
      <c r="D4178" s="2">
        <v>3.6414599999999999</v>
      </c>
      <c r="E4178" s="2" t="s">
        <v>24</v>
      </c>
      <c r="F4178" s="2">
        <v>9.9000000000000005E-2</v>
      </c>
      <c r="G4178" s="2" t="s">
        <v>25</v>
      </c>
      <c r="H4178" s="3">
        <v>42102</v>
      </c>
      <c r="I4178" s="2">
        <f t="shared" si="65"/>
        <v>1.099</v>
      </c>
    </row>
    <row r="4179" spans="1:9">
      <c r="A4179" s="2" t="s">
        <v>1284</v>
      </c>
      <c r="B4179" s="2">
        <v>456152560</v>
      </c>
      <c r="C4179" s="2">
        <v>3.31765</v>
      </c>
      <c r="D4179" s="2">
        <v>3.6461299999999999</v>
      </c>
      <c r="E4179" s="2" t="s">
        <v>24</v>
      </c>
      <c r="F4179" s="2">
        <v>9.9000000000000005E-2</v>
      </c>
      <c r="G4179" s="2" t="s">
        <v>25</v>
      </c>
      <c r="H4179" s="3">
        <v>42102</v>
      </c>
      <c r="I4179" s="2">
        <f t="shared" si="65"/>
        <v>1.099</v>
      </c>
    </row>
    <row r="4180" spans="1:9">
      <c r="A4180" s="2" t="s">
        <v>1285</v>
      </c>
      <c r="B4180" s="2">
        <v>456155060</v>
      </c>
      <c r="C4180" s="2">
        <v>3.3671799999999998</v>
      </c>
      <c r="D4180" s="2">
        <v>3.7005599999999998</v>
      </c>
      <c r="E4180" s="2" t="s">
        <v>24</v>
      </c>
      <c r="F4180" s="2">
        <v>9.9000000000000005E-2</v>
      </c>
      <c r="G4180" s="2" t="s">
        <v>25</v>
      </c>
      <c r="H4180" s="3">
        <v>42102</v>
      </c>
      <c r="I4180" s="2">
        <f t="shared" si="65"/>
        <v>1.099</v>
      </c>
    </row>
    <row r="4181" spans="1:9">
      <c r="A4181" s="2" t="s">
        <v>1286</v>
      </c>
      <c r="B4181" s="2">
        <v>456150055</v>
      </c>
      <c r="C4181" s="2">
        <v>3.28715</v>
      </c>
      <c r="D4181" s="2">
        <v>3.6125500000000001</v>
      </c>
      <c r="E4181" s="2" t="s">
        <v>24</v>
      </c>
      <c r="F4181" s="2">
        <v>9.9000000000000005E-2</v>
      </c>
      <c r="G4181" s="2" t="s">
        <v>25</v>
      </c>
      <c r="H4181" s="3">
        <v>42102</v>
      </c>
      <c r="I4181" s="2">
        <f t="shared" si="65"/>
        <v>1.099</v>
      </c>
    </row>
    <row r="4182" spans="1:9">
      <c r="A4182" s="2" t="s">
        <v>584</v>
      </c>
      <c r="B4182" s="2">
        <v>61958120101</v>
      </c>
      <c r="C4182" s="2">
        <v>79.120930000000001</v>
      </c>
      <c r="D4182" s="2">
        <v>82.99785</v>
      </c>
      <c r="E4182" s="2" t="s">
        <v>24</v>
      </c>
      <c r="F4182" s="2">
        <v>4.9000000000000002E-2</v>
      </c>
      <c r="G4182" s="2" t="s">
        <v>25</v>
      </c>
      <c r="H4182" s="3">
        <v>42102</v>
      </c>
      <c r="I4182" s="2">
        <f t="shared" si="65"/>
        <v>1.0489999999999999</v>
      </c>
    </row>
    <row r="4183" spans="1:9">
      <c r="A4183" s="2" t="s">
        <v>190</v>
      </c>
      <c r="B4183" s="2">
        <v>68180020203</v>
      </c>
      <c r="C4183" s="2">
        <v>3.4861200000000001</v>
      </c>
      <c r="D4183" s="2">
        <v>4.0090700000000004</v>
      </c>
      <c r="E4183" s="2" t="s">
        <v>24</v>
      </c>
      <c r="F4183" s="2">
        <v>0.15</v>
      </c>
      <c r="G4183" s="2" t="s">
        <v>25</v>
      </c>
      <c r="H4183" s="3">
        <v>42102</v>
      </c>
      <c r="I4183" s="2">
        <f t="shared" si="65"/>
        <v>1.1499999999999999</v>
      </c>
    </row>
    <row r="4184" spans="1:9">
      <c r="A4184" s="2" t="s">
        <v>191</v>
      </c>
      <c r="B4184" s="2">
        <v>27437020511</v>
      </c>
      <c r="C4184" s="2">
        <v>31.09496</v>
      </c>
      <c r="D4184" s="2">
        <v>34.204450000000001</v>
      </c>
      <c r="E4184" s="2" t="s">
        <v>24</v>
      </c>
      <c r="F4184" s="2">
        <v>0.1</v>
      </c>
      <c r="G4184" s="2" t="s">
        <v>25</v>
      </c>
      <c r="H4184" s="3">
        <v>42102</v>
      </c>
      <c r="I4184" s="2">
        <f t="shared" si="65"/>
        <v>1.1000000000000001</v>
      </c>
    </row>
    <row r="4185" spans="1:9">
      <c r="A4185" s="2" t="s">
        <v>192</v>
      </c>
      <c r="B4185" s="2">
        <v>27437020602</v>
      </c>
      <c r="C4185" s="2">
        <v>6.9242800000000004</v>
      </c>
      <c r="D4185" s="2">
        <v>7.96286</v>
      </c>
      <c r="E4185" s="2" t="s">
        <v>24</v>
      </c>
      <c r="F4185" s="2">
        <v>0.15</v>
      </c>
      <c r="G4185" s="2" t="s">
        <v>25</v>
      </c>
      <c r="H4185" s="3">
        <v>42102</v>
      </c>
      <c r="I4185" s="2">
        <f t="shared" si="65"/>
        <v>1.1499999999999999</v>
      </c>
    </row>
    <row r="4186" spans="1:9">
      <c r="A4186" s="2" t="s">
        <v>192</v>
      </c>
      <c r="B4186" s="2">
        <v>27437020603</v>
      </c>
      <c r="C4186" s="2">
        <v>6.9803600000000001</v>
      </c>
      <c r="D4186" s="2">
        <v>8.0274900000000002</v>
      </c>
      <c r="E4186" s="2" t="s">
        <v>24</v>
      </c>
      <c r="F4186" s="2">
        <v>0.15</v>
      </c>
      <c r="G4186" s="2" t="s">
        <v>25</v>
      </c>
      <c r="H4186" s="3">
        <v>42102</v>
      </c>
      <c r="I4186" s="2">
        <f t="shared" si="65"/>
        <v>1.1499999999999999</v>
      </c>
    </row>
    <row r="4187" spans="1:9">
      <c r="A4187" s="2" t="s">
        <v>193</v>
      </c>
      <c r="B4187" s="2">
        <v>27437020808</v>
      </c>
      <c r="C4187" s="2">
        <v>18.320730000000001</v>
      </c>
      <c r="D4187" s="2">
        <v>20.152799999999999</v>
      </c>
      <c r="E4187" s="2" t="s">
        <v>24</v>
      </c>
      <c r="F4187" s="2">
        <v>0.1</v>
      </c>
      <c r="G4187" s="2" t="s">
        <v>25</v>
      </c>
      <c r="H4187" s="3">
        <v>42102</v>
      </c>
      <c r="I4187" s="2">
        <f t="shared" si="65"/>
        <v>1.1000000000000001</v>
      </c>
    </row>
    <row r="4188" spans="1:9">
      <c r="A4188" s="2" t="s">
        <v>97</v>
      </c>
      <c r="B4188" s="2">
        <v>187093801</v>
      </c>
      <c r="C4188" s="2">
        <v>64.291510000000002</v>
      </c>
      <c r="D4188" s="2">
        <v>70.656369999999995</v>
      </c>
      <c r="E4188" s="2" t="s">
        <v>24</v>
      </c>
      <c r="F4188" s="2">
        <v>9.9000000000000005E-2</v>
      </c>
      <c r="G4188" s="2" t="s">
        <v>25</v>
      </c>
      <c r="H4188" s="3">
        <v>42102</v>
      </c>
      <c r="I4188" s="2">
        <f t="shared" si="65"/>
        <v>1.099</v>
      </c>
    </row>
    <row r="4189" spans="1:9">
      <c r="A4189" s="2" t="s">
        <v>628</v>
      </c>
      <c r="B4189" s="2">
        <v>61958070101</v>
      </c>
      <c r="C4189" s="2">
        <v>41.38729</v>
      </c>
      <c r="D4189" s="2">
        <v>44.243009999999998</v>
      </c>
      <c r="E4189" s="2" t="s">
        <v>24</v>
      </c>
      <c r="F4189" s="2">
        <v>6.9000000000000006E-2</v>
      </c>
      <c r="G4189" s="2" t="s">
        <v>25</v>
      </c>
      <c r="H4189" s="3">
        <v>42102</v>
      </c>
      <c r="I4189" s="2">
        <f t="shared" si="65"/>
        <v>1.069</v>
      </c>
    </row>
    <row r="4190" spans="1:9">
      <c r="A4190" s="2" t="s">
        <v>1446</v>
      </c>
      <c r="B4190" s="2">
        <v>95010801</v>
      </c>
      <c r="C4190" s="2">
        <v>24.91743</v>
      </c>
      <c r="D4190" s="2">
        <v>27.384250000000002</v>
      </c>
      <c r="E4190" s="2" t="s">
        <v>24</v>
      </c>
      <c r="F4190" s="2">
        <v>9.9000000000000005E-2</v>
      </c>
      <c r="G4190" s="2" t="s">
        <v>25</v>
      </c>
      <c r="H4190" s="3">
        <v>42102</v>
      </c>
      <c r="I4190" s="2">
        <f t="shared" si="65"/>
        <v>1.099</v>
      </c>
    </row>
    <row r="4191" spans="1:9">
      <c r="A4191" s="2" t="s">
        <v>978</v>
      </c>
      <c r="B4191" s="2">
        <v>169517603</v>
      </c>
      <c r="C4191" s="2">
        <v>13.64987</v>
      </c>
      <c r="D4191" s="2">
        <v>16.364419999999999</v>
      </c>
      <c r="E4191" s="2" t="s">
        <v>24</v>
      </c>
      <c r="F4191" s="2">
        <v>0.19889999999999999</v>
      </c>
      <c r="G4191" s="2" t="s">
        <v>25</v>
      </c>
      <c r="H4191" s="3">
        <v>42102</v>
      </c>
      <c r="I4191" s="2">
        <f t="shared" si="65"/>
        <v>1.1989000000000001</v>
      </c>
    </row>
    <row r="4192" spans="1:9">
      <c r="A4192" s="2" t="s">
        <v>950</v>
      </c>
      <c r="B4192" s="2">
        <v>4003822</v>
      </c>
      <c r="C4192" s="2">
        <v>61.562719999999999</v>
      </c>
      <c r="D4192" s="2">
        <v>67.103359999999995</v>
      </c>
      <c r="E4192" s="2" t="s">
        <v>24</v>
      </c>
      <c r="F4192" s="2">
        <v>0.09</v>
      </c>
      <c r="G4192" s="2" t="s">
        <v>25</v>
      </c>
      <c r="H4192" s="3">
        <v>42102</v>
      </c>
      <c r="I4192" s="2">
        <f t="shared" si="65"/>
        <v>1.0900000000000001</v>
      </c>
    </row>
    <row r="4193" spans="1:9">
      <c r="A4193" s="2" t="s">
        <v>101</v>
      </c>
      <c r="B4193" s="2">
        <v>187014210</v>
      </c>
      <c r="C4193" s="2">
        <v>11.662559999999999</v>
      </c>
      <c r="D4193" s="2">
        <v>12.817159999999999</v>
      </c>
      <c r="E4193" s="2" t="s">
        <v>24</v>
      </c>
      <c r="F4193" s="2">
        <v>9.9000000000000005E-2</v>
      </c>
      <c r="G4193" s="2" t="s">
        <v>25</v>
      </c>
      <c r="H4193" s="3">
        <v>42102</v>
      </c>
      <c r="I4193" s="2">
        <f t="shared" si="65"/>
        <v>1.099</v>
      </c>
    </row>
    <row r="4194" spans="1:9">
      <c r="A4194" s="2" t="s">
        <v>102</v>
      </c>
      <c r="B4194" s="2">
        <v>187014310</v>
      </c>
      <c r="C4194" s="2">
        <v>15.8317</v>
      </c>
      <c r="D4194" s="2">
        <v>17.399039999999999</v>
      </c>
      <c r="E4194" s="2" t="s">
        <v>24</v>
      </c>
      <c r="F4194" s="2">
        <v>9.9000000000000005E-2</v>
      </c>
      <c r="G4194" s="2" t="s">
        <v>25</v>
      </c>
      <c r="H4194" s="3">
        <v>42102</v>
      </c>
      <c r="I4194" s="2">
        <f t="shared" si="65"/>
        <v>1.099</v>
      </c>
    </row>
    <row r="4195" spans="1:9">
      <c r="A4195" s="2" t="s">
        <v>1478</v>
      </c>
      <c r="B4195" s="2">
        <v>187014130</v>
      </c>
      <c r="C4195" s="2">
        <v>10.654680000000001</v>
      </c>
      <c r="D4195" s="2">
        <v>11.70955</v>
      </c>
      <c r="E4195" s="2" t="s">
        <v>24</v>
      </c>
      <c r="F4195" s="2">
        <v>9.9000000000000005E-2</v>
      </c>
      <c r="G4195" s="2" t="s">
        <v>25</v>
      </c>
      <c r="H4195" s="3">
        <v>42102</v>
      </c>
      <c r="I4195" s="2">
        <f t="shared" si="65"/>
        <v>1.099</v>
      </c>
    </row>
    <row r="4196" spans="1:9">
      <c r="A4196" s="2" t="s">
        <v>961</v>
      </c>
      <c r="B4196" s="2">
        <v>187073030</v>
      </c>
      <c r="C4196" s="2">
        <v>24.0916</v>
      </c>
      <c r="D4196" s="2">
        <v>26.476459999999999</v>
      </c>
      <c r="E4196" s="2" t="s">
        <v>24</v>
      </c>
      <c r="F4196" s="2">
        <v>9.9000000000000005E-2</v>
      </c>
      <c r="G4196" s="2" t="s">
        <v>25</v>
      </c>
      <c r="H4196" s="3">
        <v>42102</v>
      </c>
      <c r="I4196" s="2">
        <f t="shared" si="65"/>
        <v>1.099</v>
      </c>
    </row>
    <row r="4197" spans="1:9">
      <c r="A4197" s="2" t="s">
        <v>962</v>
      </c>
      <c r="B4197" s="2">
        <v>187073130</v>
      </c>
      <c r="C4197" s="2">
        <v>31.785229999999999</v>
      </c>
      <c r="D4197" s="2">
        <v>34.93197</v>
      </c>
      <c r="E4197" s="2" t="s">
        <v>24</v>
      </c>
      <c r="F4197" s="2">
        <v>9.9000000000000005E-2</v>
      </c>
      <c r="G4197" s="2" t="s">
        <v>25</v>
      </c>
      <c r="H4197" s="3">
        <v>42102</v>
      </c>
      <c r="I4197" s="2">
        <f t="shared" si="65"/>
        <v>1.099</v>
      </c>
    </row>
    <row r="4198" spans="1:9">
      <c r="A4198" s="2" t="s">
        <v>103</v>
      </c>
      <c r="B4198" s="2">
        <v>187045302</v>
      </c>
      <c r="C4198" s="2">
        <v>45.829160000000002</v>
      </c>
      <c r="D4198" s="2">
        <v>50.366239999999998</v>
      </c>
      <c r="E4198" s="2" t="s">
        <v>24</v>
      </c>
      <c r="F4198" s="2">
        <v>9.9000000000000005E-2</v>
      </c>
      <c r="G4198" s="2" t="s">
        <v>25</v>
      </c>
      <c r="H4198" s="3">
        <v>42102</v>
      </c>
      <c r="I4198" s="2">
        <f t="shared" si="65"/>
        <v>1.099</v>
      </c>
    </row>
    <row r="4199" spans="1:9">
      <c r="A4199" s="2" t="s">
        <v>1055</v>
      </c>
      <c r="B4199" s="2">
        <v>62856068010</v>
      </c>
      <c r="C4199" s="2">
        <v>7.2363299999999997</v>
      </c>
      <c r="D4199" s="2">
        <v>9.0381</v>
      </c>
      <c r="E4199" s="2" t="s">
        <v>24</v>
      </c>
      <c r="F4199" s="2">
        <v>0.249</v>
      </c>
      <c r="G4199" s="2" t="s">
        <v>25</v>
      </c>
      <c r="H4199" s="3">
        <v>42102</v>
      </c>
      <c r="I4199" s="2">
        <f t="shared" si="65"/>
        <v>1.2490000000000001</v>
      </c>
    </row>
    <row r="4200" spans="1:9">
      <c r="A4200" s="2" t="s">
        <v>1056</v>
      </c>
      <c r="B4200" s="2">
        <v>62856068110</v>
      </c>
      <c r="C4200" s="2">
        <v>5.7864599999999999</v>
      </c>
      <c r="D4200" s="2">
        <v>7.2272400000000001</v>
      </c>
      <c r="E4200" s="2" t="s">
        <v>24</v>
      </c>
      <c r="F4200" s="2">
        <v>0.249</v>
      </c>
      <c r="G4200" s="2" t="s">
        <v>25</v>
      </c>
      <c r="H4200" s="3">
        <v>42102</v>
      </c>
      <c r="I4200" s="2">
        <f t="shared" si="65"/>
        <v>1.2490000000000001</v>
      </c>
    </row>
    <row r="4201" spans="1:9">
      <c r="A4201" s="2" t="s">
        <v>1574</v>
      </c>
      <c r="B4201" s="2">
        <v>42211020329</v>
      </c>
      <c r="C4201" s="2">
        <v>2.5627200000000001</v>
      </c>
      <c r="D4201" s="2">
        <v>2.7905099999999998</v>
      </c>
      <c r="E4201" s="2" t="s">
        <v>24</v>
      </c>
      <c r="F4201" s="2">
        <v>8.8900000000000007E-2</v>
      </c>
      <c r="G4201" s="2" t="s">
        <v>25</v>
      </c>
      <c r="H4201" s="3">
        <v>42102</v>
      </c>
      <c r="I4201" s="2">
        <f t="shared" si="65"/>
        <v>1.0889</v>
      </c>
    </row>
    <row r="4202" spans="1:9">
      <c r="A4202" s="2" t="s">
        <v>1575</v>
      </c>
      <c r="B4202" s="2">
        <v>42211020429</v>
      </c>
      <c r="C4202" s="2">
        <v>2.6077900000000001</v>
      </c>
      <c r="D4202" s="2">
        <v>2.8395999999999999</v>
      </c>
      <c r="E4202" s="2" t="s">
        <v>24</v>
      </c>
      <c r="F4202" s="2">
        <v>8.8900000000000007E-2</v>
      </c>
      <c r="G4202" s="2" t="s">
        <v>25</v>
      </c>
      <c r="H4202" s="3">
        <v>42102</v>
      </c>
      <c r="I4202" s="2">
        <f t="shared" si="65"/>
        <v>1.0889</v>
      </c>
    </row>
    <row r="4203" spans="1:9">
      <c r="A4203" s="2" t="s">
        <v>1377</v>
      </c>
      <c r="B4203" s="2">
        <v>39022210</v>
      </c>
      <c r="C4203" s="2">
        <v>1.58948</v>
      </c>
      <c r="D4203" s="2">
        <v>1.74841</v>
      </c>
      <c r="E4203" s="2" t="s">
        <v>24</v>
      </c>
      <c r="F4203" s="2">
        <v>0.1</v>
      </c>
      <c r="G4203" s="2" t="s">
        <v>25</v>
      </c>
      <c r="H4203" s="3">
        <v>42109</v>
      </c>
      <c r="I4203" s="2">
        <f t="shared" si="65"/>
        <v>1.1000000000000001</v>
      </c>
    </row>
    <row r="4204" spans="1:9">
      <c r="A4204" s="2" t="s">
        <v>1378</v>
      </c>
      <c r="B4204" s="2">
        <v>39022310</v>
      </c>
      <c r="C4204" s="2">
        <v>2.9316200000000001</v>
      </c>
      <c r="D4204" s="2">
        <v>3.22478</v>
      </c>
      <c r="E4204" s="2" t="s">
        <v>24</v>
      </c>
      <c r="F4204" s="2">
        <v>0.1</v>
      </c>
      <c r="G4204" s="2" t="s">
        <v>25</v>
      </c>
      <c r="H4204" s="3">
        <v>42109</v>
      </c>
      <c r="I4204" s="2">
        <f t="shared" si="65"/>
        <v>1.1000000000000001</v>
      </c>
    </row>
    <row r="4205" spans="1:9">
      <c r="A4205" s="2" t="s">
        <v>1379</v>
      </c>
      <c r="B4205" s="2">
        <v>24542131</v>
      </c>
      <c r="C4205" s="2">
        <v>11.6829</v>
      </c>
      <c r="D4205" s="2">
        <v>12.851190000000001</v>
      </c>
      <c r="E4205" s="2" t="s">
        <v>24</v>
      </c>
      <c r="F4205" s="2">
        <v>0.1</v>
      </c>
      <c r="G4205" s="2" t="s">
        <v>25</v>
      </c>
      <c r="H4205" s="3">
        <v>42109</v>
      </c>
      <c r="I4205" s="2">
        <f t="shared" si="65"/>
        <v>1.1000000000000001</v>
      </c>
    </row>
    <row r="4206" spans="1:9">
      <c r="A4206" s="2" t="s">
        <v>1380</v>
      </c>
      <c r="B4206" s="2">
        <v>24540131</v>
      </c>
      <c r="C4206" s="2">
        <v>11.665760000000001</v>
      </c>
      <c r="D4206" s="2">
        <v>12.832330000000001</v>
      </c>
      <c r="E4206" s="2" t="s">
        <v>24</v>
      </c>
      <c r="F4206" s="2">
        <v>0.1</v>
      </c>
      <c r="G4206" s="2" t="s">
        <v>25</v>
      </c>
      <c r="H4206" s="3">
        <v>42109</v>
      </c>
      <c r="I4206" s="2">
        <f t="shared" si="65"/>
        <v>1.1000000000000001</v>
      </c>
    </row>
    <row r="4207" spans="1:9">
      <c r="A4207" s="2" t="s">
        <v>1381</v>
      </c>
      <c r="B4207" s="2">
        <v>24552131</v>
      </c>
      <c r="C4207" s="2">
        <v>11.554069999999999</v>
      </c>
      <c r="D4207" s="2">
        <v>12.709479999999999</v>
      </c>
      <c r="E4207" s="2" t="s">
        <v>24</v>
      </c>
      <c r="F4207" s="2">
        <v>0.1</v>
      </c>
      <c r="G4207" s="2" t="s">
        <v>25</v>
      </c>
      <c r="H4207" s="3">
        <v>42109</v>
      </c>
      <c r="I4207" s="2">
        <f t="shared" si="65"/>
        <v>1.1000000000000001</v>
      </c>
    </row>
    <row r="4208" spans="1:9">
      <c r="A4208" s="2" t="s">
        <v>1382</v>
      </c>
      <c r="B4208" s="2">
        <v>24550131</v>
      </c>
      <c r="C4208" s="2">
        <v>11.646420000000001</v>
      </c>
      <c r="D4208" s="2">
        <v>12.811059999999999</v>
      </c>
      <c r="E4208" s="2" t="s">
        <v>24</v>
      </c>
      <c r="F4208" s="2">
        <v>0.1</v>
      </c>
      <c r="G4208" s="2" t="s">
        <v>25</v>
      </c>
      <c r="H4208" s="3">
        <v>42109</v>
      </c>
      <c r="I4208" s="2">
        <f t="shared" si="65"/>
        <v>1.1000000000000001</v>
      </c>
    </row>
    <row r="4209" spans="1:9">
      <c r="A4209" s="2" t="s">
        <v>1176</v>
      </c>
      <c r="B4209" s="2">
        <v>64764024060</v>
      </c>
      <c r="C4209" s="2">
        <v>4.8524700000000003</v>
      </c>
      <c r="D4209" s="2">
        <v>5.0951399999999998</v>
      </c>
      <c r="E4209" s="2" t="s">
        <v>24</v>
      </c>
      <c r="F4209" s="2">
        <v>0.05</v>
      </c>
      <c r="G4209" s="2" t="s">
        <v>25</v>
      </c>
      <c r="H4209" s="3">
        <v>42109</v>
      </c>
      <c r="I4209" s="2">
        <f t="shared" si="65"/>
        <v>1.05</v>
      </c>
    </row>
    <row r="4210" spans="1:9">
      <c r="A4210" s="2" t="s">
        <v>1177</v>
      </c>
      <c r="B4210" s="2">
        <v>64764008060</v>
      </c>
      <c r="C4210" s="2">
        <v>4.8818000000000001</v>
      </c>
      <c r="D4210" s="2">
        <v>5.1259399999999999</v>
      </c>
      <c r="E4210" s="2" t="s">
        <v>24</v>
      </c>
      <c r="F4210" s="2">
        <v>0.05</v>
      </c>
      <c r="G4210" s="2" t="s">
        <v>25</v>
      </c>
      <c r="H4210" s="3">
        <v>42109</v>
      </c>
      <c r="I4210" s="2">
        <f t="shared" si="65"/>
        <v>1.05</v>
      </c>
    </row>
    <row r="4211" spans="1:9">
      <c r="A4211" s="2" t="s">
        <v>1599</v>
      </c>
      <c r="B4211" s="2">
        <v>88216130</v>
      </c>
      <c r="C4211" s="2">
        <v>34.40399</v>
      </c>
      <c r="D4211" s="2">
        <v>37.844389999999997</v>
      </c>
      <c r="E4211" s="2" t="s">
        <v>24</v>
      </c>
      <c r="F4211" s="2">
        <v>0.1</v>
      </c>
      <c r="G4211" s="2" t="s">
        <v>25</v>
      </c>
      <c r="H4211" s="3">
        <v>42109</v>
      </c>
      <c r="I4211" s="2">
        <f t="shared" si="65"/>
        <v>1.1000000000000001</v>
      </c>
    </row>
    <row r="4212" spans="1:9">
      <c r="A4212" s="2" t="s">
        <v>1383</v>
      </c>
      <c r="B4212" s="2">
        <v>24585530</v>
      </c>
      <c r="C4212" s="2">
        <v>4.9663500000000003</v>
      </c>
      <c r="D4212" s="2">
        <v>5.46312</v>
      </c>
      <c r="E4212" s="2" t="s">
        <v>24</v>
      </c>
      <c r="F4212" s="2">
        <v>0.1</v>
      </c>
      <c r="G4212" s="2" t="s">
        <v>25</v>
      </c>
      <c r="H4212" s="3">
        <v>42109</v>
      </c>
      <c r="I4212" s="2">
        <f t="shared" si="65"/>
        <v>1.1000000000000001</v>
      </c>
    </row>
    <row r="4213" spans="1:9">
      <c r="A4213" s="2" t="s">
        <v>1384</v>
      </c>
      <c r="B4213" s="2">
        <v>24585630</v>
      </c>
      <c r="C4213" s="2">
        <v>5.4569200000000002</v>
      </c>
      <c r="D4213" s="2">
        <v>6.0026099999999998</v>
      </c>
      <c r="E4213" s="2" t="s">
        <v>24</v>
      </c>
      <c r="F4213" s="2">
        <v>0.1</v>
      </c>
      <c r="G4213" s="2" t="s">
        <v>25</v>
      </c>
      <c r="H4213" s="3">
        <v>42109</v>
      </c>
      <c r="I4213" s="2">
        <f t="shared" si="65"/>
        <v>1.1000000000000001</v>
      </c>
    </row>
    <row r="4214" spans="1:9">
      <c r="A4214" s="2" t="s">
        <v>1385</v>
      </c>
      <c r="B4214" s="2">
        <v>24585130</v>
      </c>
      <c r="C4214" s="2">
        <v>4.1821900000000003</v>
      </c>
      <c r="D4214" s="2">
        <v>4.6002799999999997</v>
      </c>
      <c r="E4214" s="2" t="s">
        <v>24</v>
      </c>
      <c r="F4214" s="2">
        <v>0.1</v>
      </c>
      <c r="G4214" s="2" t="s">
        <v>25</v>
      </c>
      <c r="H4214" s="3">
        <v>42109</v>
      </c>
      <c r="I4214" s="2">
        <f t="shared" si="65"/>
        <v>1.1000000000000001</v>
      </c>
    </row>
    <row r="4215" spans="1:9">
      <c r="A4215" s="2" t="s">
        <v>1386</v>
      </c>
      <c r="B4215" s="2">
        <v>24585230</v>
      </c>
      <c r="C4215" s="2">
        <v>4.9442000000000004</v>
      </c>
      <c r="D4215" s="2">
        <v>5.4386200000000002</v>
      </c>
      <c r="E4215" s="2" t="s">
        <v>24</v>
      </c>
      <c r="F4215" s="2">
        <v>0.1</v>
      </c>
      <c r="G4215" s="2" t="s">
        <v>25</v>
      </c>
      <c r="H4215" s="3">
        <v>42109</v>
      </c>
      <c r="I4215" s="2">
        <f t="shared" si="65"/>
        <v>1.1000000000000001</v>
      </c>
    </row>
    <row r="4216" spans="1:9">
      <c r="A4216" s="2" t="s">
        <v>1387</v>
      </c>
      <c r="B4216" s="2">
        <v>24585030</v>
      </c>
      <c r="C4216" s="2">
        <v>3.8442500000000002</v>
      </c>
      <c r="D4216" s="2">
        <v>3.9151799999999999</v>
      </c>
      <c r="E4216" s="2" t="s">
        <v>24</v>
      </c>
      <c r="F4216" s="2">
        <v>1.8499999999999999E-2</v>
      </c>
      <c r="G4216" s="2" t="s">
        <v>25</v>
      </c>
      <c r="H4216" s="3">
        <v>42109</v>
      </c>
      <c r="I4216" s="2">
        <f t="shared" si="65"/>
        <v>1.0185</v>
      </c>
    </row>
    <row r="4217" spans="1:9">
      <c r="A4217" s="2" t="s">
        <v>1460</v>
      </c>
      <c r="B4217" s="2">
        <v>64764056030</v>
      </c>
      <c r="C4217" s="2">
        <v>7.7164000000000001</v>
      </c>
      <c r="D4217" s="2">
        <v>8.4803200000000007</v>
      </c>
      <c r="E4217" s="2" t="s">
        <v>24</v>
      </c>
      <c r="F4217" s="2">
        <v>9.9000000000000005E-2</v>
      </c>
      <c r="G4217" s="2" t="s">
        <v>25</v>
      </c>
      <c r="H4217" s="3">
        <v>42109</v>
      </c>
      <c r="I4217" s="2">
        <f t="shared" si="65"/>
        <v>1.099</v>
      </c>
    </row>
    <row r="4218" spans="1:9">
      <c r="A4218" s="2" t="s">
        <v>1461</v>
      </c>
      <c r="B4218" s="2">
        <v>64764058030</v>
      </c>
      <c r="C4218" s="2">
        <v>7.74322</v>
      </c>
      <c r="D4218" s="2">
        <v>8.5098000000000003</v>
      </c>
      <c r="E4218" s="2" t="s">
        <v>24</v>
      </c>
      <c r="F4218" s="2">
        <v>9.9000000000000005E-2</v>
      </c>
      <c r="G4218" s="2" t="s">
        <v>25</v>
      </c>
      <c r="H4218" s="3">
        <v>42109</v>
      </c>
      <c r="I4218" s="2">
        <f t="shared" si="65"/>
        <v>1.099</v>
      </c>
    </row>
    <row r="4219" spans="1:9">
      <c r="A4219" s="2" t="s">
        <v>1801</v>
      </c>
      <c r="B4219" s="2">
        <v>64764055030</v>
      </c>
      <c r="C4219" s="2">
        <v>7.7618400000000003</v>
      </c>
      <c r="D4219" s="2">
        <v>8.5302699999999998</v>
      </c>
      <c r="E4219" s="2" t="s">
        <v>24</v>
      </c>
      <c r="F4219" s="2">
        <v>9.9000000000000005E-2</v>
      </c>
      <c r="G4219" s="2" t="s">
        <v>25</v>
      </c>
      <c r="H4219" s="3">
        <v>42109</v>
      </c>
      <c r="I4219" s="2">
        <f t="shared" si="65"/>
        <v>1.099</v>
      </c>
    </row>
    <row r="4220" spans="1:9">
      <c r="A4220" s="2" t="s">
        <v>720</v>
      </c>
      <c r="B4220" s="2">
        <v>65853110</v>
      </c>
      <c r="C4220" s="2">
        <v>20.932189999999999</v>
      </c>
      <c r="D4220" s="2">
        <v>22.817969999999999</v>
      </c>
      <c r="E4220" s="2" t="s">
        <v>24</v>
      </c>
      <c r="F4220" s="2">
        <v>9.01E-2</v>
      </c>
      <c r="G4220" s="2" t="s">
        <v>25</v>
      </c>
      <c r="H4220" s="3">
        <v>42109</v>
      </c>
      <c r="I4220" s="2">
        <f t="shared" si="65"/>
        <v>1.0901000000000001</v>
      </c>
    </row>
    <row r="4221" spans="1:9">
      <c r="A4221" s="2" t="s">
        <v>721</v>
      </c>
      <c r="B4221" s="2">
        <v>65853302</v>
      </c>
      <c r="C4221" s="2">
        <v>21.562809999999999</v>
      </c>
      <c r="D4221" s="2">
        <v>22.640090000000001</v>
      </c>
      <c r="E4221" s="2" t="s">
        <v>24</v>
      </c>
      <c r="F4221" s="2">
        <v>0.05</v>
      </c>
      <c r="G4221" s="2" t="s">
        <v>25</v>
      </c>
      <c r="H4221" s="3">
        <v>42109</v>
      </c>
      <c r="I4221" s="2">
        <f t="shared" si="65"/>
        <v>1.05</v>
      </c>
    </row>
    <row r="4222" spans="1:9">
      <c r="A4222" s="2" t="s">
        <v>1180</v>
      </c>
      <c r="B4222" s="2">
        <v>64764011901</v>
      </c>
      <c r="C4222" s="2">
        <v>5.2749899999999998</v>
      </c>
      <c r="D4222" s="2">
        <v>5.7971700000000004</v>
      </c>
      <c r="E4222" s="2" t="s">
        <v>24</v>
      </c>
      <c r="F4222" s="2">
        <v>9.9000000000000005E-2</v>
      </c>
      <c r="G4222" s="2" t="s">
        <v>25</v>
      </c>
      <c r="H4222" s="3">
        <v>42109</v>
      </c>
      <c r="I4222" s="2">
        <f t="shared" si="65"/>
        <v>1.099</v>
      </c>
    </row>
    <row r="4223" spans="1:9">
      <c r="A4223" s="2" t="s">
        <v>1802</v>
      </c>
      <c r="B4223" s="2">
        <v>30698042112</v>
      </c>
      <c r="C4223" s="2">
        <v>2.9464199999999998</v>
      </c>
      <c r="D4223" s="2">
        <v>3.0606800000000001</v>
      </c>
      <c r="E4223" s="2" t="s">
        <v>24</v>
      </c>
      <c r="F4223" s="2">
        <v>3.8800000000000001E-2</v>
      </c>
      <c r="G4223" s="2" t="s">
        <v>25</v>
      </c>
      <c r="H4223" s="3">
        <v>42109</v>
      </c>
      <c r="I4223" s="2">
        <f t="shared" si="65"/>
        <v>1.0387999999999999</v>
      </c>
    </row>
    <row r="4224" spans="1:9">
      <c r="A4224" s="2" t="s">
        <v>1328</v>
      </c>
      <c r="B4224" s="2">
        <v>30698042312</v>
      </c>
      <c r="C4224" s="2">
        <v>3.2478099999999999</v>
      </c>
      <c r="D4224" s="2">
        <v>3.37581</v>
      </c>
      <c r="E4224" s="2" t="s">
        <v>24</v>
      </c>
      <c r="F4224" s="2">
        <v>3.9399999999999998E-2</v>
      </c>
      <c r="G4224" s="2" t="s">
        <v>25</v>
      </c>
      <c r="H4224" s="3">
        <v>42109</v>
      </c>
      <c r="I4224" s="2">
        <f t="shared" si="65"/>
        <v>1.0394000000000001</v>
      </c>
    </row>
    <row r="4225" spans="1:9">
      <c r="A4225" s="2" t="s">
        <v>1313</v>
      </c>
      <c r="B4225" s="2">
        <v>63395020113</v>
      </c>
      <c r="C4225" s="2">
        <v>4.3956400000000002</v>
      </c>
      <c r="D4225" s="2">
        <v>4.8005199999999997</v>
      </c>
      <c r="E4225" s="2" t="s">
        <v>24</v>
      </c>
      <c r="F4225" s="2">
        <v>9.2100000000000001E-2</v>
      </c>
      <c r="G4225" s="2" t="s">
        <v>25</v>
      </c>
      <c r="H4225" s="3">
        <v>42109</v>
      </c>
      <c r="I4225" s="2">
        <f t="shared" si="65"/>
        <v>1.0921000000000001</v>
      </c>
    </row>
    <row r="4226" spans="1:9">
      <c r="A4226" s="2" t="s">
        <v>1188</v>
      </c>
      <c r="B4226" s="2">
        <v>78050315</v>
      </c>
      <c r="C4226" s="2">
        <v>12.13659</v>
      </c>
      <c r="D4226" s="2">
        <v>14.55165</v>
      </c>
      <c r="E4226" s="2" t="s">
        <v>24</v>
      </c>
      <c r="F4226" s="2">
        <v>0.19900000000000001</v>
      </c>
      <c r="G4226" s="2" t="s">
        <v>25</v>
      </c>
      <c r="H4226" s="3">
        <v>42109</v>
      </c>
      <c r="I4226" s="2">
        <f t="shared" si="65"/>
        <v>1.1990000000000001</v>
      </c>
    </row>
    <row r="4227" spans="1:9">
      <c r="A4227" s="2" t="s">
        <v>1189</v>
      </c>
      <c r="B4227" s="2">
        <v>78050115</v>
      </c>
      <c r="C4227" s="2">
        <v>12.192399999999999</v>
      </c>
      <c r="D4227" s="2">
        <v>14.61857</v>
      </c>
      <c r="E4227" s="2" t="s">
        <v>24</v>
      </c>
      <c r="F4227" s="2">
        <v>0.19900000000000001</v>
      </c>
      <c r="G4227" s="2" t="s">
        <v>25</v>
      </c>
      <c r="H4227" s="3">
        <v>42109</v>
      </c>
      <c r="I4227" s="2">
        <f t="shared" ref="I4227:I4290" si="66">1+F4227</f>
        <v>1.1990000000000001</v>
      </c>
    </row>
    <row r="4228" spans="1:9">
      <c r="A4228" s="2" t="s">
        <v>1190</v>
      </c>
      <c r="B4228" s="2">
        <v>78050215</v>
      </c>
      <c r="C4228" s="2">
        <v>12.248089999999999</v>
      </c>
      <c r="D4228" s="2">
        <v>14.68534</v>
      </c>
      <c r="E4228" s="2" t="s">
        <v>24</v>
      </c>
      <c r="F4228" s="2">
        <v>0.19900000000000001</v>
      </c>
      <c r="G4228" s="2" t="s">
        <v>25</v>
      </c>
      <c r="H4228" s="3">
        <v>42109</v>
      </c>
      <c r="I4228" s="2">
        <f t="shared" si="66"/>
        <v>1.1990000000000001</v>
      </c>
    </row>
    <row r="4229" spans="1:9">
      <c r="A4229" s="2" t="s">
        <v>1191</v>
      </c>
      <c r="B4229" s="2">
        <v>78048915</v>
      </c>
      <c r="C4229" s="2">
        <v>5.5422500000000001</v>
      </c>
      <c r="D4229" s="2">
        <v>6.6231</v>
      </c>
      <c r="E4229" s="2" t="s">
        <v>24</v>
      </c>
      <c r="F4229" s="2">
        <v>0.19500000000000001</v>
      </c>
      <c r="G4229" s="2" t="s">
        <v>25</v>
      </c>
      <c r="H4229" s="3">
        <v>42109</v>
      </c>
      <c r="I4229" s="2">
        <f t="shared" si="66"/>
        <v>1.1950000000000001</v>
      </c>
    </row>
    <row r="4230" spans="1:9">
      <c r="A4230" s="2" t="s">
        <v>1192</v>
      </c>
      <c r="B4230" s="2">
        <v>78049115</v>
      </c>
      <c r="C4230" s="2">
        <v>7.1563100000000004</v>
      </c>
      <c r="D4230" s="2">
        <v>8.5518599999999996</v>
      </c>
      <c r="E4230" s="2" t="s">
        <v>24</v>
      </c>
      <c r="F4230" s="2">
        <v>0.19500000000000001</v>
      </c>
      <c r="G4230" s="2" t="s">
        <v>25</v>
      </c>
      <c r="H4230" s="3">
        <v>42109</v>
      </c>
      <c r="I4230" s="2">
        <f t="shared" si="66"/>
        <v>1.1950000000000001</v>
      </c>
    </row>
    <row r="4231" spans="1:9">
      <c r="A4231" s="2" t="s">
        <v>1193</v>
      </c>
      <c r="B4231" s="2">
        <v>78048815</v>
      </c>
      <c r="C4231" s="2">
        <v>4.8921799999999998</v>
      </c>
      <c r="D4231" s="2">
        <v>5.8460099999999997</v>
      </c>
      <c r="E4231" s="2" t="s">
        <v>24</v>
      </c>
      <c r="F4231" s="2">
        <v>0.19500000000000001</v>
      </c>
      <c r="G4231" s="2" t="s">
        <v>25</v>
      </c>
      <c r="H4231" s="3">
        <v>42109</v>
      </c>
      <c r="I4231" s="2">
        <f t="shared" si="66"/>
        <v>1.1950000000000001</v>
      </c>
    </row>
    <row r="4232" spans="1:9">
      <c r="A4232" s="2" t="s">
        <v>1194</v>
      </c>
      <c r="B4232" s="2">
        <v>78049015</v>
      </c>
      <c r="C4232" s="2">
        <v>6.2295199999999999</v>
      </c>
      <c r="D4232" s="2">
        <v>7.4441600000000001</v>
      </c>
      <c r="E4232" s="2" t="s">
        <v>24</v>
      </c>
      <c r="F4232" s="2">
        <v>0.19500000000000001</v>
      </c>
      <c r="G4232" s="2" t="s">
        <v>25</v>
      </c>
      <c r="H4232" s="3">
        <v>42109</v>
      </c>
      <c r="I4232" s="2">
        <f t="shared" si="66"/>
        <v>1.1950000000000001</v>
      </c>
    </row>
    <row r="4233" spans="1:9">
      <c r="A4233" s="2" t="s">
        <v>1195</v>
      </c>
      <c r="B4233" s="2">
        <v>78056115</v>
      </c>
      <c r="C4233" s="2">
        <v>5.5779399999999999</v>
      </c>
      <c r="D4233" s="2">
        <v>6.6657500000000001</v>
      </c>
      <c r="E4233" s="2" t="s">
        <v>24</v>
      </c>
      <c r="F4233" s="2">
        <v>0.19500000000000001</v>
      </c>
      <c r="G4233" s="2" t="s">
        <v>25</v>
      </c>
      <c r="H4233" s="3">
        <v>42109</v>
      </c>
      <c r="I4233" s="2">
        <f t="shared" si="66"/>
        <v>1.1950000000000001</v>
      </c>
    </row>
    <row r="4234" spans="1:9">
      <c r="A4234" s="2" t="s">
        <v>1196</v>
      </c>
      <c r="B4234" s="2">
        <v>78056215</v>
      </c>
      <c r="C4234" s="2">
        <v>5.62669</v>
      </c>
      <c r="D4234" s="2">
        <v>6.7240000000000002</v>
      </c>
      <c r="E4234" s="2" t="s">
        <v>24</v>
      </c>
      <c r="F4234" s="2">
        <v>0.19500000000000001</v>
      </c>
      <c r="G4234" s="2" t="s">
        <v>25</v>
      </c>
      <c r="H4234" s="3">
        <v>42109</v>
      </c>
      <c r="I4234" s="2">
        <f t="shared" si="66"/>
        <v>1.1950000000000001</v>
      </c>
    </row>
    <row r="4235" spans="1:9">
      <c r="A4235" s="2" t="s">
        <v>1197</v>
      </c>
      <c r="B4235" s="2">
        <v>78056315</v>
      </c>
      <c r="C4235" s="2">
        <v>7.1785199999999998</v>
      </c>
      <c r="D4235" s="2">
        <v>8.5784000000000002</v>
      </c>
      <c r="E4235" s="2" t="s">
        <v>24</v>
      </c>
      <c r="F4235" s="2">
        <v>0.19500000000000001</v>
      </c>
      <c r="G4235" s="2" t="s">
        <v>25</v>
      </c>
      <c r="H4235" s="3">
        <v>42109</v>
      </c>
      <c r="I4235" s="2">
        <f t="shared" si="66"/>
        <v>1.1950000000000001</v>
      </c>
    </row>
    <row r="4236" spans="1:9">
      <c r="A4236" s="2" t="s">
        <v>1198</v>
      </c>
      <c r="B4236" s="2">
        <v>78055915</v>
      </c>
      <c r="C4236" s="2">
        <v>4.9016299999999999</v>
      </c>
      <c r="D4236" s="2">
        <v>5.8573000000000004</v>
      </c>
      <c r="E4236" s="2" t="s">
        <v>24</v>
      </c>
      <c r="F4236" s="2">
        <v>0.19500000000000001</v>
      </c>
      <c r="G4236" s="2" t="s">
        <v>25</v>
      </c>
      <c r="H4236" s="3">
        <v>42109</v>
      </c>
      <c r="I4236" s="2">
        <f t="shared" si="66"/>
        <v>1.1950000000000001</v>
      </c>
    </row>
    <row r="4237" spans="1:9">
      <c r="A4237" s="2" t="s">
        <v>1199</v>
      </c>
      <c r="B4237" s="2">
        <v>78056015</v>
      </c>
      <c r="C4237" s="2">
        <v>4.8857699999999999</v>
      </c>
      <c r="D4237" s="2">
        <v>5.8383500000000002</v>
      </c>
      <c r="E4237" s="2" t="s">
        <v>24</v>
      </c>
      <c r="F4237" s="2">
        <v>0.19500000000000001</v>
      </c>
      <c r="G4237" s="2" t="s">
        <v>25</v>
      </c>
      <c r="H4237" s="3">
        <v>42109</v>
      </c>
      <c r="I4237" s="2">
        <f t="shared" si="66"/>
        <v>1.1950000000000001</v>
      </c>
    </row>
    <row r="4238" spans="1:9">
      <c r="A4238" s="2" t="s">
        <v>1560</v>
      </c>
      <c r="B4238" s="2">
        <v>40076005150</v>
      </c>
      <c r="C4238" s="2">
        <v>9.0923800000000004</v>
      </c>
      <c r="D4238" s="2">
        <v>12.57776</v>
      </c>
      <c r="E4238" s="2" t="s">
        <v>24</v>
      </c>
      <c r="F4238" s="2">
        <v>0.38329999999999997</v>
      </c>
      <c r="G4238" s="2" t="s">
        <v>25</v>
      </c>
      <c r="H4238" s="3">
        <v>42109</v>
      </c>
      <c r="I4238" s="2">
        <f t="shared" si="66"/>
        <v>1.3833</v>
      </c>
    </row>
    <row r="4239" spans="1:9">
      <c r="A4239" s="2" t="s">
        <v>1083</v>
      </c>
      <c r="B4239" s="2">
        <v>78043005</v>
      </c>
      <c r="C4239" s="2">
        <v>7.0274299999999998</v>
      </c>
      <c r="D4239" s="2">
        <v>8.4188600000000005</v>
      </c>
      <c r="E4239" s="2" t="s">
        <v>24</v>
      </c>
      <c r="F4239" s="2">
        <v>0.19800000000000001</v>
      </c>
      <c r="G4239" s="2" t="s">
        <v>25</v>
      </c>
      <c r="H4239" s="3">
        <v>42109</v>
      </c>
      <c r="I4239" s="2">
        <f t="shared" si="66"/>
        <v>1.198</v>
      </c>
    </row>
    <row r="4240" spans="1:9">
      <c r="A4240" s="2" t="s">
        <v>1611</v>
      </c>
      <c r="B4240" s="2">
        <v>78060715</v>
      </c>
      <c r="C4240" s="2">
        <v>175.43716000000001</v>
      </c>
      <c r="D4240" s="2">
        <v>186.84057999999999</v>
      </c>
      <c r="E4240" s="2" t="s">
        <v>24</v>
      </c>
      <c r="F4240" s="2">
        <v>6.5000000000000002E-2</v>
      </c>
      <c r="G4240" s="2" t="s">
        <v>25</v>
      </c>
      <c r="H4240" s="3">
        <v>42109</v>
      </c>
      <c r="I4240" s="2">
        <f t="shared" si="66"/>
        <v>1.0649999999999999</v>
      </c>
    </row>
    <row r="4241" spans="1:9">
      <c r="A4241" s="2" t="s">
        <v>787</v>
      </c>
      <c r="B4241" s="2">
        <v>65175007</v>
      </c>
      <c r="C4241" s="2">
        <v>114.2475</v>
      </c>
      <c r="D4241" s="2">
        <v>128.52843999999999</v>
      </c>
      <c r="E4241" s="2" t="s">
        <v>24</v>
      </c>
      <c r="F4241" s="2">
        <v>0.125</v>
      </c>
      <c r="G4241" s="2" t="s">
        <v>25</v>
      </c>
      <c r="H4241" s="3">
        <v>42109</v>
      </c>
      <c r="I4241" s="2">
        <f t="shared" si="66"/>
        <v>1.125</v>
      </c>
    </row>
    <row r="4242" spans="1:9">
      <c r="A4242" s="2" t="s">
        <v>787</v>
      </c>
      <c r="B4242" s="2">
        <v>65175014</v>
      </c>
      <c r="C4242" s="2">
        <v>64.341999999999999</v>
      </c>
      <c r="D4242" s="2">
        <v>72.384749999999997</v>
      </c>
      <c r="E4242" s="2" t="s">
        <v>24</v>
      </c>
      <c r="F4242" s="2">
        <v>0.125</v>
      </c>
      <c r="G4242" s="2" t="s">
        <v>25</v>
      </c>
      <c r="H4242" s="3">
        <v>42109</v>
      </c>
      <c r="I4242" s="2">
        <f t="shared" si="66"/>
        <v>1.125</v>
      </c>
    </row>
    <row r="4243" spans="1:9">
      <c r="A4243" s="2" t="s">
        <v>1803</v>
      </c>
      <c r="B4243" s="2">
        <v>187540004</v>
      </c>
      <c r="C4243" s="2">
        <v>108.00058</v>
      </c>
      <c r="D4243" s="2">
        <v>118.69262999999999</v>
      </c>
      <c r="E4243" s="2" t="s">
        <v>24</v>
      </c>
      <c r="F4243" s="2">
        <v>9.9000000000000005E-2</v>
      </c>
      <c r="G4243" s="2" t="s">
        <v>25</v>
      </c>
      <c r="H4243" s="3">
        <v>42109</v>
      </c>
      <c r="I4243" s="2">
        <f t="shared" si="66"/>
        <v>1.099</v>
      </c>
    </row>
    <row r="4244" spans="1:9">
      <c r="A4244" s="2" t="s">
        <v>1389</v>
      </c>
      <c r="B4244" s="2">
        <v>39006710</v>
      </c>
      <c r="C4244" s="2">
        <v>0.48052</v>
      </c>
      <c r="D4244" s="2">
        <v>0.52859</v>
      </c>
      <c r="E4244" s="2" t="s">
        <v>24</v>
      </c>
      <c r="F4244" s="2">
        <v>0.1</v>
      </c>
      <c r="G4244" s="2" t="s">
        <v>25</v>
      </c>
      <c r="H4244" s="3">
        <v>42109</v>
      </c>
      <c r="I4244" s="2">
        <f t="shared" si="66"/>
        <v>1.1000000000000001</v>
      </c>
    </row>
    <row r="4245" spans="1:9">
      <c r="A4245" s="2" t="s">
        <v>1390</v>
      </c>
      <c r="B4245" s="2">
        <v>39006013</v>
      </c>
      <c r="C4245" s="2">
        <v>0.64542999999999995</v>
      </c>
      <c r="D4245" s="2">
        <v>0.71001000000000003</v>
      </c>
      <c r="E4245" s="2" t="s">
        <v>24</v>
      </c>
      <c r="F4245" s="2">
        <v>0.10009999999999999</v>
      </c>
      <c r="G4245" s="2" t="s">
        <v>25</v>
      </c>
      <c r="H4245" s="3">
        <v>42109</v>
      </c>
      <c r="I4245" s="2">
        <f t="shared" si="66"/>
        <v>1.1001000000000001</v>
      </c>
    </row>
    <row r="4246" spans="1:9">
      <c r="A4246" s="2" t="s">
        <v>1391</v>
      </c>
      <c r="B4246" s="2">
        <v>39006605</v>
      </c>
      <c r="C4246" s="2">
        <v>1.07931</v>
      </c>
      <c r="D4246" s="2">
        <v>1.1871700000000001</v>
      </c>
      <c r="E4246" s="2" t="s">
        <v>24</v>
      </c>
      <c r="F4246" s="2">
        <v>9.9900000000000003E-2</v>
      </c>
      <c r="G4246" s="2" t="s">
        <v>25</v>
      </c>
      <c r="H4246" s="3">
        <v>42109</v>
      </c>
      <c r="I4246" s="2">
        <f t="shared" si="66"/>
        <v>1.0999000000000001</v>
      </c>
    </row>
    <row r="4247" spans="1:9">
      <c r="A4247" s="2" t="s">
        <v>1804</v>
      </c>
      <c r="B4247" s="2">
        <v>99207085060</v>
      </c>
      <c r="C4247" s="2">
        <v>6.1194800000000003</v>
      </c>
      <c r="D4247" s="2">
        <v>6.6702300000000001</v>
      </c>
      <c r="E4247" s="2" t="s">
        <v>24</v>
      </c>
      <c r="F4247" s="2">
        <v>0.09</v>
      </c>
      <c r="G4247" s="2" t="s">
        <v>25</v>
      </c>
      <c r="H4247" s="3">
        <v>42109</v>
      </c>
      <c r="I4247" s="2">
        <f t="shared" si="66"/>
        <v>1.0900000000000001</v>
      </c>
    </row>
    <row r="4248" spans="1:9">
      <c r="A4248" s="2" t="s">
        <v>853</v>
      </c>
      <c r="B4248" s="2">
        <v>65000203</v>
      </c>
      <c r="C4248" s="2">
        <v>64.306150000000002</v>
      </c>
      <c r="D4248" s="2">
        <v>72.34442</v>
      </c>
      <c r="E4248" s="2" t="s">
        <v>24</v>
      </c>
      <c r="F4248" s="2">
        <v>0.125</v>
      </c>
      <c r="G4248" s="2" t="s">
        <v>25</v>
      </c>
      <c r="H4248" s="3">
        <v>42109</v>
      </c>
      <c r="I4248" s="2">
        <f t="shared" si="66"/>
        <v>1.125</v>
      </c>
    </row>
    <row r="4249" spans="1:9">
      <c r="A4249" s="2" t="s">
        <v>1230</v>
      </c>
      <c r="B4249" s="2">
        <v>50458084002</v>
      </c>
      <c r="C4249" s="2">
        <v>4.1610800000000001</v>
      </c>
      <c r="D4249" s="2">
        <v>5.9931599999999996</v>
      </c>
      <c r="E4249" s="2" t="s">
        <v>24</v>
      </c>
      <c r="F4249" s="2">
        <v>0.44030000000000002</v>
      </c>
      <c r="G4249" s="2" t="s">
        <v>25</v>
      </c>
      <c r="H4249" s="3">
        <v>42109</v>
      </c>
      <c r="I4249" s="2">
        <f t="shared" si="66"/>
        <v>1.4403000000000001</v>
      </c>
    </row>
    <row r="4250" spans="1:9">
      <c r="A4250" s="2" t="s">
        <v>1231</v>
      </c>
      <c r="B4250" s="2">
        <v>50458082002</v>
      </c>
      <c r="C4250" s="2">
        <v>2.67442</v>
      </c>
      <c r="D4250" s="2">
        <v>3.8545099999999999</v>
      </c>
      <c r="E4250" s="2" t="s">
        <v>24</v>
      </c>
      <c r="F4250" s="2">
        <v>0.44130000000000003</v>
      </c>
      <c r="G4250" s="2" t="s">
        <v>25</v>
      </c>
      <c r="H4250" s="3">
        <v>42109</v>
      </c>
      <c r="I4250" s="2">
        <f t="shared" si="66"/>
        <v>1.4413</v>
      </c>
    </row>
    <row r="4251" spans="1:9">
      <c r="A4251" s="2" t="s">
        <v>1232</v>
      </c>
      <c r="B4251" s="2">
        <v>50458083002</v>
      </c>
      <c r="C4251" s="2">
        <v>3.1181000000000001</v>
      </c>
      <c r="D4251" s="2">
        <v>4.4948100000000002</v>
      </c>
      <c r="E4251" s="2" t="s">
        <v>24</v>
      </c>
      <c r="F4251" s="2">
        <v>0.4415</v>
      </c>
      <c r="G4251" s="2" t="s">
        <v>25</v>
      </c>
      <c r="H4251" s="3">
        <v>42109</v>
      </c>
      <c r="I4251" s="2">
        <f t="shared" si="66"/>
        <v>1.4415</v>
      </c>
    </row>
    <row r="4252" spans="1:9">
      <c r="A4252" s="2" t="s">
        <v>1233</v>
      </c>
      <c r="B4252" s="2">
        <v>50458086101</v>
      </c>
      <c r="C4252" s="2">
        <v>5.31088</v>
      </c>
      <c r="D4252" s="2">
        <v>7.6510699999999998</v>
      </c>
      <c r="E4252" s="2" t="s">
        <v>24</v>
      </c>
      <c r="F4252" s="2">
        <v>0.44059999999999999</v>
      </c>
      <c r="G4252" s="2" t="s">
        <v>25</v>
      </c>
      <c r="H4252" s="3">
        <v>42109</v>
      </c>
      <c r="I4252" s="2">
        <f t="shared" si="66"/>
        <v>1.4405999999999999</v>
      </c>
    </row>
    <row r="4253" spans="1:9">
      <c r="A4253" s="2" t="s">
        <v>1234</v>
      </c>
      <c r="B4253" s="2">
        <v>50458086201</v>
      </c>
      <c r="C4253" s="2">
        <v>7.0011000000000001</v>
      </c>
      <c r="D4253" s="2">
        <v>10.107419999999999</v>
      </c>
      <c r="E4253" s="2" t="s">
        <v>24</v>
      </c>
      <c r="F4253" s="2">
        <v>0.44369999999999998</v>
      </c>
      <c r="G4253" s="2" t="s">
        <v>25</v>
      </c>
      <c r="H4253" s="3">
        <v>42109</v>
      </c>
      <c r="I4253" s="2">
        <f t="shared" si="66"/>
        <v>1.4437</v>
      </c>
    </row>
    <row r="4254" spans="1:9">
      <c r="A4254" s="2" t="s">
        <v>1235</v>
      </c>
      <c r="B4254" s="2">
        <v>50458086301</v>
      </c>
      <c r="C4254" s="2">
        <v>8.7692200000000007</v>
      </c>
      <c r="D4254" s="2">
        <v>12.62487</v>
      </c>
      <c r="E4254" s="2" t="s">
        <v>24</v>
      </c>
      <c r="F4254" s="2">
        <v>0.43969999999999998</v>
      </c>
      <c r="G4254" s="2" t="s">
        <v>25</v>
      </c>
      <c r="H4254" s="3">
        <v>42109</v>
      </c>
      <c r="I4254" s="2">
        <f t="shared" si="66"/>
        <v>1.4397</v>
      </c>
    </row>
    <row r="4255" spans="1:9">
      <c r="A4255" s="2" t="s">
        <v>1236</v>
      </c>
      <c r="B4255" s="2">
        <v>50458086401</v>
      </c>
      <c r="C4255" s="2">
        <v>8.73353</v>
      </c>
      <c r="D4255" s="2">
        <v>12.57348</v>
      </c>
      <c r="E4255" s="2" t="s">
        <v>24</v>
      </c>
      <c r="F4255" s="2">
        <v>0.43969999999999998</v>
      </c>
      <c r="G4255" s="2" t="s">
        <v>25</v>
      </c>
      <c r="H4255" s="3">
        <v>42109</v>
      </c>
      <c r="I4255" s="2">
        <f t="shared" si="66"/>
        <v>1.4397</v>
      </c>
    </row>
    <row r="4256" spans="1:9">
      <c r="A4256" s="2" t="s">
        <v>1237</v>
      </c>
      <c r="B4256" s="2">
        <v>50458086001</v>
      </c>
      <c r="C4256" s="2">
        <v>2.91371</v>
      </c>
      <c r="D4256" s="2">
        <v>4.19597</v>
      </c>
      <c r="E4256" s="2" t="s">
        <v>24</v>
      </c>
      <c r="F4256" s="2">
        <v>0.44009999999999999</v>
      </c>
      <c r="G4256" s="2" t="s">
        <v>25</v>
      </c>
      <c r="H4256" s="3">
        <v>42109</v>
      </c>
      <c r="I4256" s="2">
        <f t="shared" si="66"/>
        <v>1.4400999999999999</v>
      </c>
    </row>
    <row r="4257" spans="1:9">
      <c r="A4257" s="2" t="s">
        <v>1248</v>
      </c>
      <c r="B4257" s="2">
        <v>64764054311</v>
      </c>
      <c r="C4257" s="2">
        <v>9.8927099999999992</v>
      </c>
      <c r="D4257" s="2">
        <v>10.87208</v>
      </c>
      <c r="E4257" s="2" t="s">
        <v>24</v>
      </c>
      <c r="F4257" s="2">
        <v>9.9000000000000005E-2</v>
      </c>
      <c r="G4257" s="2" t="s">
        <v>25</v>
      </c>
      <c r="H4257" s="3">
        <v>42109</v>
      </c>
      <c r="I4257" s="2">
        <f t="shared" si="66"/>
        <v>1.099</v>
      </c>
    </row>
    <row r="4258" spans="1:9">
      <c r="A4258" s="2" t="s">
        <v>1249</v>
      </c>
      <c r="B4258" s="2">
        <v>64764054411</v>
      </c>
      <c r="C4258" s="2">
        <v>9.8258500000000009</v>
      </c>
      <c r="D4258" s="2">
        <v>10.79861</v>
      </c>
      <c r="E4258" s="2" t="s">
        <v>24</v>
      </c>
      <c r="F4258" s="2">
        <v>9.9000000000000005E-2</v>
      </c>
      <c r="G4258" s="2" t="s">
        <v>25</v>
      </c>
      <c r="H4258" s="3">
        <v>42109</v>
      </c>
      <c r="I4258" s="2">
        <f t="shared" si="66"/>
        <v>1.099</v>
      </c>
    </row>
    <row r="4259" spans="1:9">
      <c r="A4259" s="2" t="s">
        <v>1579</v>
      </c>
      <c r="B4259" s="2">
        <v>64764054130</v>
      </c>
      <c r="C4259" s="2">
        <v>9.9615600000000004</v>
      </c>
      <c r="D4259" s="2">
        <v>10.94786</v>
      </c>
      <c r="E4259" s="2" t="s">
        <v>24</v>
      </c>
      <c r="F4259" s="2">
        <v>9.9000000000000005E-2</v>
      </c>
      <c r="G4259" s="2" t="s">
        <v>25</v>
      </c>
      <c r="H4259" s="3">
        <v>42109</v>
      </c>
      <c r="I4259" s="2">
        <f t="shared" si="66"/>
        <v>1.099</v>
      </c>
    </row>
    <row r="4260" spans="1:9">
      <c r="A4260" s="2" t="s">
        <v>1250</v>
      </c>
      <c r="B4260" s="2">
        <v>64764004613</v>
      </c>
      <c r="C4260" s="2">
        <v>9.9555600000000002</v>
      </c>
      <c r="D4260" s="2">
        <v>10.94116</v>
      </c>
      <c r="E4260" s="2" t="s">
        <v>24</v>
      </c>
      <c r="F4260" s="2">
        <v>9.9000000000000005E-2</v>
      </c>
      <c r="G4260" s="2" t="s">
        <v>25</v>
      </c>
      <c r="H4260" s="3">
        <v>42109</v>
      </c>
      <c r="I4260" s="2">
        <f t="shared" si="66"/>
        <v>1.099</v>
      </c>
    </row>
    <row r="4261" spans="1:9">
      <c r="A4261" s="2" t="s">
        <v>1251</v>
      </c>
      <c r="B4261" s="2">
        <v>64764070201</v>
      </c>
      <c r="C4261" s="2">
        <v>5.9280999999999997</v>
      </c>
      <c r="D4261" s="2">
        <v>6.5149800000000004</v>
      </c>
      <c r="E4261" s="2" t="s">
        <v>24</v>
      </c>
      <c r="F4261" s="2">
        <v>9.9000000000000005E-2</v>
      </c>
      <c r="G4261" s="2" t="s">
        <v>25</v>
      </c>
      <c r="H4261" s="3">
        <v>42109</v>
      </c>
      <c r="I4261" s="2">
        <f t="shared" si="66"/>
        <v>1.099</v>
      </c>
    </row>
    <row r="4262" spans="1:9">
      <c r="A4262" s="2" t="s">
        <v>1256</v>
      </c>
      <c r="B4262" s="2">
        <v>64764080510</v>
      </c>
      <c r="C4262" s="2">
        <v>8.1918299999999995</v>
      </c>
      <c r="D4262" s="2">
        <v>9.0027399999999993</v>
      </c>
      <c r="E4262" s="2" t="s">
        <v>24</v>
      </c>
      <c r="F4262" s="2">
        <v>9.9000000000000005E-2</v>
      </c>
      <c r="G4262" s="2" t="s">
        <v>25</v>
      </c>
      <c r="H4262" s="3">
        <v>42109</v>
      </c>
      <c r="I4262" s="2">
        <f t="shared" si="66"/>
        <v>1.099</v>
      </c>
    </row>
    <row r="4263" spans="1:9">
      <c r="A4263" s="2" t="s">
        <v>906</v>
      </c>
      <c r="B4263" s="2">
        <v>78034161</v>
      </c>
      <c r="C4263" s="2">
        <v>2982.0097599999999</v>
      </c>
      <c r="D4263" s="2">
        <v>3011.8298599999998</v>
      </c>
      <c r="E4263" s="2" t="s">
        <v>24</v>
      </c>
      <c r="F4263" s="2">
        <v>0.01</v>
      </c>
      <c r="G4263" s="2" t="s">
        <v>25</v>
      </c>
      <c r="H4263" s="3">
        <v>42109</v>
      </c>
      <c r="I4263" s="2">
        <f t="shared" si="66"/>
        <v>1.01</v>
      </c>
    </row>
    <row r="4264" spans="1:9">
      <c r="A4264" s="2" t="s">
        <v>1474</v>
      </c>
      <c r="B4264" s="2">
        <v>78034261</v>
      </c>
      <c r="C4264" s="2">
        <v>4413.5409300000001</v>
      </c>
      <c r="D4264" s="2">
        <v>4457.67634</v>
      </c>
      <c r="E4264" s="2" t="s">
        <v>24</v>
      </c>
      <c r="F4264" s="2">
        <v>0.01</v>
      </c>
      <c r="G4264" s="2" t="s">
        <v>25</v>
      </c>
      <c r="H4264" s="3">
        <v>42109</v>
      </c>
      <c r="I4264" s="2">
        <f t="shared" si="66"/>
        <v>1.01</v>
      </c>
    </row>
    <row r="4265" spans="1:9">
      <c r="A4265" s="2" t="s">
        <v>1288</v>
      </c>
      <c r="B4265" s="2">
        <v>65026005</v>
      </c>
      <c r="C4265" s="2">
        <v>45.058140000000002</v>
      </c>
      <c r="D4265" s="2">
        <v>49.116070000000001</v>
      </c>
      <c r="E4265" s="2" t="s">
        <v>24</v>
      </c>
      <c r="F4265" s="2">
        <v>9.01E-2</v>
      </c>
      <c r="G4265" s="2" t="s">
        <v>25</v>
      </c>
      <c r="H4265" s="3">
        <v>42109</v>
      </c>
      <c r="I4265" s="2">
        <f t="shared" si="66"/>
        <v>1.0901000000000001</v>
      </c>
    </row>
    <row r="4266" spans="1:9">
      <c r="A4266" s="2" t="s">
        <v>1288</v>
      </c>
      <c r="B4266" s="2">
        <v>65026025</v>
      </c>
      <c r="C4266" s="2">
        <v>44.961840000000002</v>
      </c>
      <c r="D4266" s="2">
        <v>48.999859999999998</v>
      </c>
      <c r="E4266" s="2" t="s">
        <v>24</v>
      </c>
      <c r="F4266" s="2">
        <v>8.9800000000000005E-2</v>
      </c>
      <c r="G4266" s="2" t="s">
        <v>25</v>
      </c>
      <c r="H4266" s="3">
        <v>42109</v>
      </c>
      <c r="I4266" s="2">
        <f t="shared" si="66"/>
        <v>1.0898000000000001</v>
      </c>
    </row>
    <row r="4267" spans="1:9">
      <c r="A4267" s="2" t="s">
        <v>943</v>
      </c>
      <c r="B4267" s="2">
        <v>64764091830</v>
      </c>
      <c r="C4267" s="2">
        <v>7.6081000000000003</v>
      </c>
      <c r="D4267" s="2">
        <v>8.3613</v>
      </c>
      <c r="E4267" s="2" t="s">
        <v>24</v>
      </c>
      <c r="F4267" s="2">
        <v>9.9000000000000005E-2</v>
      </c>
      <c r="G4267" s="2" t="s">
        <v>25</v>
      </c>
      <c r="H4267" s="3">
        <v>42109</v>
      </c>
      <c r="I4267" s="2">
        <f t="shared" si="66"/>
        <v>1.099</v>
      </c>
    </row>
    <row r="4268" spans="1:9">
      <c r="A4268" s="2" t="s">
        <v>944</v>
      </c>
      <c r="B4268" s="2">
        <v>64764067730</v>
      </c>
      <c r="C4268" s="2">
        <v>7.6081200000000004</v>
      </c>
      <c r="D4268" s="2">
        <v>8.3613300000000006</v>
      </c>
      <c r="E4268" s="2" t="s">
        <v>24</v>
      </c>
      <c r="F4268" s="2">
        <v>9.9000000000000005E-2</v>
      </c>
      <c r="G4268" s="2" t="s">
        <v>25</v>
      </c>
      <c r="H4268" s="3">
        <v>42109</v>
      </c>
      <c r="I4268" s="2">
        <f t="shared" si="66"/>
        <v>1.099</v>
      </c>
    </row>
    <row r="4269" spans="1:9">
      <c r="A4269" s="2" t="s">
        <v>646</v>
      </c>
      <c r="B4269" s="2">
        <v>40076000250</v>
      </c>
      <c r="C4269" s="2">
        <v>8.2823600000000006</v>
      </c>
      <c r="D4269" s="2">
        <v>9.3590699999999991</v>
      </c>
      <c r="E4269" s="2" t="s">
        <v>24</v>
      </c>
      <c r="F4269" s="2">
        <v>0.13</v>
      </c>
      <c r="G4269" s="2" t="s">
        <v>25</v>
      </c>
      <c r="H4269" s="3">
        <v>42109</v>
      </c>
      <c r="I4269" s="2">
        <f t="shared" si="66"/>
        <v>1.1299999999999999</v>
      </c>
    </row>
    <row r="4270" spans="1:9">
      <c r="A4270" s="2" t="s">
        <v>151</v>
      </c>
      <c r="B4270" s="2">
        <v>24583102</v>
      </c>
      <c r="C4270" s="2">
        <v>214.12190000000001</v>
      </c>
      <c r="D4270" s="2">
        <v>224.82585</v>
      </c>
      <c r="E4270" s="2" t="s">
        <v>24</v>
      </c>
      <c r="F4270" s="2">
        <v>0.05</v>
      </c>
      <c r="G4270" s="2" t="s">
        <v>25</v>
      </c>
      <c r="H4270" s="3">
        <v>42130</v>
      </c>
      <c r="I4270" s="2">
        <f t="shared" si="66"/>
        <v>1.05</v>
      </c>
    </row>
    <row r="4271" spans="1:9">
      <c r="A4271" s="2" t="s">
        <v>152</v>
      </c>
      <c r="B4271" s="2">
        <v>24583302</v>
      </c>
      <c r="C4271" s="2">
        <v>215.54917</v>
      </c>
      <c r="D4271" s="2">
        <v>226.32446999999999</v>
      </c>
      <c r="E4271" s="2" t="s">
        <v>24</v>
      </c>
      <c r="F4271" s="2">
        <v>0.05</v>
      </c>
      <c r="G4271" s="2" t="s">
        <v>25</v>
      </c>
      <c r="H4271" s="3">
        <v>42130</v>
      </c>
      <c r="I4271" s="2">
        <f t="shared" si="66"/>
        <v>1.05</v>
      </c>
    </row>
    <row r="4272" spans="1:9">
      <c r="A4272" s="2" t="s">
        <v>97</v>
      </c>
      <c r="B4272" s="2">
        <v>187093801</v>
      </c>
      <c r="C4272" s="2">
        <v>70.656369999999995</v>
      </c>
      <c r="D4272" s="2">
        <v>105.98456</v>
      </c>
      <c r="E4272" s="2" t="s">
        <v>24</v>
      </c>
      <c r="F4272" s="2">
        <v>0.5</v>
      </c>
      <c r="G4272" s="2" t="s">
        <v>25</v>
      </c>
      <c r="H4272" s="3">
        <v>42130</v>
      </c>
      <c r="I4272" s="2">
        <f t="shared" si="66"/>
        <v>1.5</v>
      </c>
    </row>
    <row r="4273" spans="1:9">
      <c r="A4273" s="2" t="s">
        <v>203</v>
      </c>
      <c r="B4273" s="2">
        <v>10631011631</v>
      </c>
      <c r="C4273" s="2">
        <v>23.33371</v>
      </c>
      <c r="D4273" s="2">
        <v>26.133749999999999</v>
      </c>
      <c r="E4273" s="2" t="s">
        <v>24</v>
      </c>
      <c r="F4273" s="2">
        <v>0.12</v>
      </c>
      <c r="G4273" s="2" t="s">
        <v>25</v>
      </c>
      <c r="H4273" s="3">
        <v>42137</v>
      </c>
      <c r="I4273" s="2">
        <f t="shared" si="66"/>
        <v>1.1200000000000001</v>
      </c>
    </row>
    <row r="4274" spans="1:9">
      <c r="A4274" s="2" t="s">
        <v>204</v>
      </c>
      <c r="B4274" s="2">
        <v>10631011731</v>
      </c>
      <c r="C4274" s="2">
        <v>24.65727</v>
      </c>
      <c r="D4274" s="2">
        <v>27.616150000000001</v>
      </c>
      <c r="E4274" s="2" t="s">
        <v>24</v>
      </c>
      <c r="F4274" s="2">
        <v>0.12</v>
      </c>
      <c r="G4274" s="2" t="s">
        <v>25</v>
      </c>
      <c r="H4274" s="3">
        <v>42137</v>
      </c>
      <c r="I4274" s="2">
        <f t="shared" si="66"/>
        <v>1.1200000000000001</v>
      </c>
    </row>
    <row r="4275" spans="1:9">
      <c r="A4275" s="2" t="s">
        <v>205</v>
      </c>
      <c r="B4275" s="2">
        <v>10631011831</v>
      </c>
      <c r="C4275" s="2">
        <v>24.753050000000002</v>
      </c>
      <c r="D4275" s="2">
        <v>27.723410000000001</v>
      </c>
      <c r="E4275" s="2" t="s">
        <v>24</v>
      </c>
      <c r="F4275" s="2">
        <v>0.12</v>
      </c>
      <c r="G4275" s="2" t="s">
        <v>25</v>
      </c>
      <c r="H4275" s="3">
        <v>42137</v>
      </c>
      <c r="I4275" s="2">
        <f t="shared" si="66"/>
        <v>1.1200000000000001</v>
      </c>
    </row>
    <row r="4276" spans="1:9">
      <c r="A4276" s="2" t="s">
        <v>1455</v>
      </c>
      <c r="B4276" s="2">
        <v>51848888</v>
      </c>
      <c r="C4276" s="2">
        <v>2.87405</v>
      </c>
      <c r="D4276" s="2">
        <v>3.1585800000000002</v>
      </c>
      <c r="E4276" s="2" t="s">
        <v>24</v>
      </c>
      <c r="F4276" s="2">
        <v>9.9000000000000005E-2</v>
      </c>
      <c r="G4276" s="2" t="s">
        <v>25</v>
      </c>
      <c r="H4276" s="3">
        <v>42137</v>
      </c>
      <c r="I4276" s="2">
        <f t="shared" si="66"/>
        <v>1.099</v>
      </c>
    </row>
    <row r="4277" spans="1:9">
      <c r="A4277" s="2" t="s">
        <v>1456</v>
      </c>
      <c r="B4277" s="2">
        <v>51842530</v>
      </c>
      <c r="C4277" s="2">
        <v>5.5891099999999998</v>
      </c>
      <c r="D4277" s="2">
        <v>6.1423300000000003</v>
      </c>
      <c r="E4277" s="2" t="s">
        <v>24</v>
      </c>
      <c r="F4277" s="2">
        <v>9.9000000000000005E-2</v>
      </c>
      <c r="G4277" s="2" t="s">
        <v>25</v>
      </c>
      <c r="H4277" s="3">
        <v>42137</v>
      </c>
      <c r="I4277" s="2">
        <f t="shared" si="66"/>
        <v>1.099</v>
      </c>
    </row>
    <row r="4278" spans="1:9">
      <c r="A4278" s="2" t="s">
        <v>1457</v>
      </c>
      <c r="B4278" s="2">
        <v>51845030</v>
      </c>
      <c r="C4278" s="2">
        <v>2.9182899999999998</v>
      </c>
      <c r="D4278" s="2">
        <v>3.2071999999999998</v>
      </c>
      <c r="E4278" s="2" t="s">
        <v>24</v>
      </c>
      <c r="F4278" s="2">
        <v>9.9000000000000005E-2</v>
      </c>
      <c r="G4278" s="2" t="s">
        <v>25</v>
      </c>
      <c r="H4278" s="3">
        <v>42137</v>
      </c>
      <c r="I4278" s="2">
        <f t="shared" si="66"/>
        <v>1.099</v>
      </c>
    </row>
    <row r="4279" spans="1:9">
      <c r="A4279" s="2" t="s">
        <v>1415</v>
      </c>
      <c r="B4279" s="2">
        <v>51846233</v>
      </c>
      <c r="C4279" s="2">
        <v>5.5869900000000001</v>
      </c>
      <c r="D4279" s="2">
        <v>6.1401000000000003</v>
      </c>
      <c r="E4279" s="2" t="s">
        <v>24</v>
      </c>
      <c r="F4279" s="2">
        <v>9.9000000000000005E-2</v>
      </c>
      <c r="G4279" s="2" t="s">
        <v>25</v>
      </c>
      <c r="H4279" s="3">
        <v>42137</v>
      </c>
      <c r="I4279" s="2">
        <f t="shared" si="66"/>
        <v>1.099</v>
      </c>
    </row>
    <row r="4280" spans="1:9">
      <c r="A4280" s="2" t="s">
        <v>1458</v>
      </c>
      <c r="B4280" s="2">
        <v>51846231</v>
      </c>
      <c r="C4280" s="2">
        <v>11.139340000000001</v>
      </c>
      <c r="D4280" s="2">
        <v>12.24192</v>
      </c>
      <c r="E4280" s="2" t="s">
        <v>24</v>
      </c>
      <c r="F4280" s="2">
        <v>9.9000000000000005E-2</v>
      </c>
      <c r="G4280" s="2" t="s">
        <v>25</v>
      </c>
      <c r="H4280" s="3">
        <v>42137</v>
      </c>
      <c r="I4280" s="2">
        <f t="shared" si="66"/>
        <v>1.099</v>
      </c>
    </row>
    <row r="4281" spans="1:9">
      <c r="A4281" s="2" t="s">
        <v>1459</v>
      </c>
      <c r="B4281" s="2">
        <v>51846230</v>
      </c>
      <c r="C4281" s="2">
        <v>5.7054200000000002</v>
      </c>
      <c r="D4281" s="2">
        <v>6.2703199999999999</v>
      </c>
      <c r="E4281" s="2" t="s">
        <v>24</v>
      </c>
      <c r="F4281" s="2">
        <v>9.9000000000000005E-2</v>
      </c>
      <c r="G4281" s="2" t="s">
        <v>25</v>
      </c>
      <c r="H4281" s="3">
        <v>42137</v>
      </c>
      <c r="I4281" s="2">
        <f t="shared" si="66"/>
        <v>1.099</v>
      </c>
    </row>
    <row r="4282" spans="1:9">
      <c r="A4282" s="2" t="s">
        <v>1682</v>
      </c>
      <c r="B4282" s="2">
        <v>63801010701</v>
      </c>
      <c r="C4282" s="2">
        <v>18.23969</v>
      </c>
      <c r="D4282" s="2">
        <v>23.711600000000001</v>
      </c>
      <c r="E4282" s="2" t="s">
        <v>24</v>
      </c>
      <c r="F4282" s="2">
        <v>0.3</v>
      </c>
      <c r="G4282" s="2" t="s">
        <v>25</v>
      </c>
      <c r="H4282" s="3">
        <v>42137</v>
      </c>
      <c r="I4282" s="2">
        <f t="shared" si="66"/>
        <v>1.3</v>
      </c>
    </row>
    <row r="4283" spans="1:9">
      <c r="A4283" s="2" t="s">
        <v>1621</v>
      </c>
      <c r="B4283" s="2">
        <v>178082130</v>
      </c>
      <c r="C4283" s="2">
        <v>1.26894</v>
      </c>
      <c r="D4283" s="2">
        <v>1.3946400000000001</v>
      </c>
      <c r="E4283" s="2" t="s">
        <v>24</v>
      </c>
      <c r="F4283" s="2">
        <v>9.9099999999999994E-2</v>
      </c>
      <c r="G4283" s="2" t="s">
        <v>25</v>
      </c>
      <c r="H4283" s="3">
        <v>42137</v>
      </c>
      <c r="I4283" s="2">
        <f t="shared" si="66"/>
        <v>1.0991</v>
      </c>
    </row>
    <row r="4284" spans="1:9">
      <c r="A4284" s="2" t="s">
        <v>57</v>
      </c>
      <c r="B4284" s="2">
        <v>178089130</v>
      </c>
      <c r="C4284" s="2">
        <v>1.2343299999999999</v>
      </c>
      <c r="D4284" s="2">
        <v>1.3564499999999999</v>
      </c>
      <c r="E4284" s="2" t="s">
        <v>24</v>
      </c>
      <c r="F4284" s="2">
        <v>9.8900000000000002E-2</v>
      </c>
      <c r="G4284" s="2" t="s">
        <v>25</v>
      </c>
      <c r="H4284" s="3">
        <v>42137</v>
      </c>
      <c r="I4284" s="2">
        <f t="shared" si="66"/>
        <v>1.0989</v>
      </c>
    </row>
    <row r="4285" spans="1:9">
      <c r="A4285" s="2" t="s">
        <v>1622</v>
      </c>
      <c r="B4285" s="2">
        <v>178083230</v>
      </c>
      <c r="C4285" s="2">
        <v>0.69716</v>
      </c>
      <c r="D4285" s="2">
        <v>0.76620999999999995</v>
      </c>
      <c r="E4285" s="2" t="s">
        <v>24</v>
      </c>
      <c r="F4285" s="2">
        <v>9.9000000000000005E-2</v>
      </c>
      <c r="G4285" s="2" t="s">
        <v>25</v>
      </c>
      <c r="H4285" s="3">
        <v>42137</v>
      </c>
      <c r="I4285" s="2">
        <f t="shared" si="66"/>
        <v>1.099</v>
      </c>
    </row>
    <row r="4286" spans="1:9">
      <c r="A4286" s="2" t="s">
        <v>58</v>
      </c>
      <c r="B4286" s="2">
        <v>178089430</v>
      </c>
      <c r="C4286" s="2">
        <v>1.17547</v>
      </c>
      <c r="D4286" s="2">
        <v>1.2918799999999999</v>
      </c>
      <c r="E4286" s="2" t="s">
        <v>24</v>
      </c>
      <c r="F4286" s="2">
        <v>9.9000000000000005E-2</v>
      </c>
      <c r="G4286" s="2" t="s">
        <v>25</v>
      </c>
      <c r="H4286" s="3">
        <v>42137</v>
      </c>
      <c r="I4286" s="2">
        <f t="shared" si="66"/>
        <v>1.099</v>
      </c>
    </row>
    <row r="4287" spans="1:9">
      <c r="A4287" s="2" t="s">
        <v>59</v>
      </c>
      <c r="B4287" s="2">
        <v>178079630</v>
      </c>
      <c r="C4287" s="2">
        <v>2.4587500000000002</v>
      </c>
      <c r="D4287" s="2">
        <v>2.7022200000000001</v>
      </c>
      <c r="E4287" s="2" t="s">
        <v>24</v>
      </c>
      <c r="F4287" s="2">
        <v>9.9000000000000005E-2</v>
      </c>
      <c r="G4287" s="2" t="s">
        <v>25</v>
      </c>
      <c r="H4287" s="3">
        <v>42137</v>
      </c>
      <c r="I4287" s="2">
        <f t="shared" si="66"/>
        <v>1.099</v>
      </c>
    </row>
    <row r="4288" spans="1:9">
      <c r="A4288" s="2" t="s">
        <v>1323</v>
      </c>
      <c r="B4288" s="2">
        <v>49502090230</v>
      </c>
      <c r="C4288" s="2">
        <v>38.471850000000003</v>
      </c>
      <c r="D4288" s="2">
        <v>44.204149999999998</v>
      </c>
      <c r="E4288" s="2" t="s">
        <v>24</v>
      </c>
      <c r="F4288" s="2">
        <v>0.14899999999999999</v>
      </c>
      <c r="G4288" s="2" t="s">
        <v>25</v>
      </c>
      <c r="H4288" s="3">
        <v>42137</v>
      </c>
      <c r="I4288" s="2">
        <f t="shared" si="66"/>
        <v>1.149</v>
      </c>
    </row>
    <row r="4289" spans="1:9">
      <c r="A4289" s="2" t="s">
        <v>1324</v>
      </c>
      <c r="B4289" s="2">
        <v>49502090030</v>
      </c>
      <c r="C4289" s="2">
        <v>38.658810000000003</v>
      </c>
      <c r="D4289" s="2">
        <v>44.418979999999998</v>
      </c>
      <c r="E4289" s="2" t="s">
        <v>24</v>
      </c>
      <c r="F4289" s="2">
        <v>0.14899999999999999</v>
      </c>
      <c r="G4289" s="2" t="s">
        <v>25</v>
      </c>
      <c r="H4289" s="3">
        <v>42137</v>
      </c>
      <c r="I4289" s="2">
        <f t="shared" si="66"/>
        <v>1.149</v>
      </c>
    </row>
    <row r="4290" spans="1:9">
      <c r="A4290" s="2" t="s">
        <v>1325</v>
      </c>
      <c r="B4290" s="2">
        <v>49502090130</v>
      </c>
      <c r="C4290" s="2">
        <v>38.290649999999999</v>
      </c>
      <c r="D4290" s="2">
        <v>43.995959999999997</v>
      </c>
      <c r="E4290" s="2" t="s">
        <v>24</v>
      </c>
      <c r="F4290" s="2">
        <v>0.14899999999999999</v>
      </c>
      <c r="G4290" s="2" t="s">
        <v>25</v>
      </c>
      <c r="H4290" s="3">
        <v>42137</v>
      </c>
      <c r="I4290" s="2">
        <f t="shared" si="66"/>
        <v>1.149</v>
      </c>
    </row>
    <row r="4291" spans="1:9">
      <c r="A4291" s="2" t="s">
        <v>355</v>
      </c>
      <c r="B4291" s="2">
        <v>58406042534</v>
      </c>
      <c r="C4291" s="2">
        <v>354.97500000000002</v>
      </c>
      <c r="D4291" s="2">
        <v>390.11398000000003</v>
      </c>
      <c r="E4291" s="2" t="s">
        <v>24</v>
      </c>
      <c r="F4291" s="2">
        <v>9.9000000000000005E-2</v>
      </c>
      <c r="G4291" s="2" t="s">
        <v>25</v>
      </c>
      <c r="H4291" s="3">
        <v>42137</v>
      </c>
      <c r="I4291" s="2">
        <f t="shared" ref="I4291:I4354" si="67">1+F4291</f>
        <v>1.099</v>
      </c>
    </row>
    <row r="4292" spans="1:9">
      <c r="A4292" s="2" t="s">
        <v>356</v>
      </c>
      <c r="B4292" s="2">
        <v>58406045504</v>
      </c>
      <c r="C4292" s="2">
        <v>699.85539000000006</v>
      </c>
      <c r="D4292" s="2">
        <v>769.13408000000004</v>
      </c>
      <c r="E4292" s="2" t="s">
        <v>24</v>
      </c>
      <c r="F4292" s="2">
        <v>9.9000000000000005E-2</v>
      </c>
      <c r="G4292" s="2" t="s">
        <v>25</v>
      </c>
      <c r="H4292" s="3">
        <v>42137</v>
      </c>
      <c r="I4292" s="2">
        <f t="shared" si="67"/>
        <v>1.099</v>
      </c>
    </row>
    <row r="4293" spans="1:9">
      <c r="A4293" s="2" t="s">
        <v>357</v>
      </c>
      <c r="B4293" s="2">
        <v>58406044504</v>
      </c>
      <c r="C4293" s="2">
        <v>728.66985</v>
      </c>
      <c r="D4293" s="2">
        <v>800.80088000000001</v>
      </c>
      <c r="E4293" s="2" t="s">
        <v>24</v>
      </c>
      <c r="F4293" s="2">
        <v>9.9000000000000005E-2</v>
      </c>
      <c r="G4293" s="2" t="s">
        <v>25</v>
      </c>
      <c r="H4293" s="3">
        <v>42137</v>
      </c>
      <c r="I4293" s="2">
        <f t="shared" si="67"/>
        <v>1.099</v>
      </c>
    </row>
    <row r="4294" spans="1:9">
      <c r="A4294" s="2" t="s">
        <v>358</v>
      </c>
      <c r="B4294" s="2">
        <v>58406043504</v>
      </c>
      <c r="C4294" s="2">
        <v>729.68124999999998</v>
      </c>
      <c r="D4294" s="2">
        <v>801.91240000000005</v>
      </c>
      <c r="E4294" s="2" t="s">
        <v>24</v>
      </c>
      <c r="F4294" s="2">
        <v>9.9000000000000005E-2</v>
      </c>
      <c r="G4294" s="2" t="s">
        <v>25</v>
      </c>
      <c r="H4294" s="3">
        <v>42137</v>
      </c>
      <c r="I4294" s="2">
        <f t="shared" si="67"/>
        <v>1.099</v>
      </c>
    </row>
    <row r="4295" spans="1:9">
      <c r="A4295" s="2" t="s">
        <v>161</v>
      </c>
      <c r="B4295" s="2">
        <v>49502050002</v>
      </c>
      <c r="C4295" s="2">
        <v>194.27387999999999</v>
      </c>
      <c r="D4295" s="2">
        <v>223.22068999999999</v>
      </c>
      <c r="E4295" s="2" t="s">
        <v>24</v>
      </c>
      <c r="F4295" s="2">
        <v>0.14899999999999999</v>
      </c>
      <c r="G4295" s="2" t="s">
        <v>25</v>
      </c>
      <c r="H4295" s="3">
        <v>42137</v>
      </c>
      <c r="I4295" s="2">
        <f t="shared" si="67"/>
        <v>1.149</v>
      </c>
    </row>
    <row r="4296" spans="1:9">
      <c r="A4296" s="2" t="s">
        <v>1326</v>
      </c>
      <c r="B4296" s="2">
        <v>49502050102</v>
      </c>
      <c r="C4296" s="2">
        <v>194.45391000000001</v>
      </c>
      <c r="D4296" s="2">
        <v>223.42755</v>
      </c>
      <c r="E4296" s="2" t="s">
        <v>24</v>
      </c>
      <c r="F4296" s="2">
        <v>0.14899999999999999</v>
      </c>
      <c r="G4296" s="2" t="s">
        <v>25</v>
      </c>
      <c r="H4296" s="3">
        <v>42137</v>
      </c>
      <c r="I4296" s="2">
        <f t="shared" si="67"/>
        <v>1.149</v>
      </c>
    </row>
    <row r="4297" spans="1:9">
      <c r="A4297" s="2" t="s">
        <v>1505</v>
      </c>
      <c r="B4297" s="2">
        <v>187511560</v>
      </c>
      <c r="C4297" s="2">
        <v>8.4330400000000001</v>
      </c>
      <c r="D4297" s="2">
        <v>10.11957</v>
      </c>
      <c r="E4297" s="2" t="s">
        <v>24</v>
      </c>
      <c r="F4297" s="2">
        <v>0.2</v>
      </c>
      <c r="G4297" s="2" t="s">
        <v>25</v>
      </c>
      <c r="H4297" s="3">
        <v>42137</v>
      </c>
      <c r="I4297" s="2">
        <f t="shared" si="67"/>
        <v>1.2</v>
      </c>
    </row>
    <row r="4298" spans="1:9">
      <c r="A4298" s="2" t="s">
        <v>368</v>
      </c>
      <c r="B4298" s="2">
        <v>10631009160</v>
      </c>
      <c r="C4298" s="2">
        <v>2.2594500000000002</v>
      </c>
      <c r="D4298" s="2">
        <v>6.9816599999999998</v>
      </c>
      <c r="E4298" s="2" t="s">
        <v>24</v>
      </c>
      <c r="F4298" s="2">
        <v>2.09</v>
      </c>
      <c r="G4298" s="2" t="s">
        <v>25</v>
      </c>
      <c r="H4298" s="3">
        <v>42137</v>
      </c>
      <c r="I4298" s="2">
        <f t="shared" si="67"/>
        <v>3.09</v>
      </c>
    </row>
    <row r="4299" spans="1:9">
      <c r="A4299" s="2" t="s">
        <v>370</v>
      </c>
      <c r="B4299" s="2">
        <v>10631010030</v>
      </c>
      <c r="C4299" s="2">
        <v>4.38978</v>
      </c>
      <c r="D4299" s="2">
        <v>8.77956</v>
      </c>
      <c r="E4299" s="2" t="s">
        <v>24</v>
      </c>
      <c r="F4299" s="2">
        <v>1</v>
      </c>
      <c r="G4299" s="2" t="s">
        <v>25</v>
      </c>
      <c r="H4299" s="3">
        <v>42137</v>
      </c>
      <c r="I4299" s="2">
        <f t="shared" si="67"/>
        <v>2</v>
      </c>
    </row>
    <row r="4300" spans="1:9">
      <c r="A4300" s="2" t="s">
        <v>1507</v>
      </c>
      <c r="B4300" s="2">
        <v>178008990</v>
      </c>
      <c r="C4300" s="2">
        <v>1.4152899999999999</v>
      </c>
      <c r="D4300" s="2">
        <v>1.5553999999999999</v>
      </c>
      <c r="E4300" s="2" t="s">
        <v>24</v>
      </c>
      <c r="F4300" s="2">
        <v>9.9000000000000005E-2</v>
      </c>
      <c r="G4300" s="2" t="s">
        <v>25</v>
      </c>
      <c r="H4300" s="3">
        <v>42137</v>
      </c>
      <c r="I4300" s="2">
        <f t="shared" si="67"/>
        <v>1.099</v>
      </c>
    </row>
    <row r="4301" spans="1:9">
      <c r="A4301" s="2" t="s">
        <v>388</v>
      </c>
      <c r="B4301" s="2">
        <v>10631009420</v>
      </c>
      <c r="C4301" s="2">
        <v>4.6080699999999997</v>
      </c>
      <c r="D4301" s="2">
        <v>12.3957</v>
      </c>
      <c r="E4301" s="2" t="s">
        <v>24</v>
      </c>
      <c r="F4301" s="2">
        <v>1.69</v>
      </c>
      <c r="G4301" s="2" t="s">
        <v>25</v>
      </c>
      <c r="H4301" s="3">
        <v>42137</v>
      </c>
      <c r="I4301" s="2">
        <f t="shared" si="67"/>
        <v>2.69</v>
      </c>
    </row>
    <row r="4302" spans="1:9">
      <c r="A4302" s="2" t="s">
        <v>388</v>
      </c>
      <c r="B4302" s="2">
        <v>10631009430</v>
      </c>
      <c r="C4302" s="2">
        <v>4.0065999999999997</v>
      </c>
      <c r="D4302" s="2">
        <v>10.777799999999999</v>
      </c>
      <c r="E4302" s="2" t="s">
        <v>24</v>
      </c>
      <c r="F4302" s="2">
        <v>1.69</v>
      </c>
      <c r="G4302" s="2" t="s">
        <v>25</v>
      </c>
      <c r="H4302" s="3">
        <v>42137</v>
      </c>
      <c r="I4302" s="2">
        <f t="shared" si="67"/>
        <v>2.69</v>
      </c>
    </row>
    <row r="4303" spans="1:9">
      <c r="A4303" s="2" t="s">
        <v>388</v>
      </c>
      <c r="B4303" s="2">
        <v>10631009476</v>
      </c>
      <c r="C4303" s="2">
        <v>3.02806</v>
      </c>
      <c r="D4303" s="2">
        <v>8.1454799999999992</v>
      </c>
      <c r="E4303" s="2" t="s">
        <v>24</v>
      </c>
      <c r="F4303" s="2">
        <v>1.69</v>
      </c>
      <c r="G4303" s="2" t="s">
        <v>25</v>
      </c>
      <c r="H4303" s="3">
        <v>42137</v>
      </c>
      <c r="I4303" s="2">
        <f t="shared" si="67"/>
        <v>2.69</v>
      </c>
    </row>
    <row r="4304" spans="1:9">
      <c r="A4304" s="2" t="s">
        <v>1805</v>
      </c>
      <c r="B4304" s="2">
        <v>10631009630</v>
      </c>
      <c r="C4304" s="2">
        <v>3.9416699999999998</v>
      </c>
      <c r="D4304" s="2">
        <v>10.60313</v>
      </c>
      <c r="E4304" s="2" t="s">
        <v>24</v>
      </c>
      <c r="F4304" s="2">
        <v>1.69</v>
      </c>
      <c r="G4304" s="2" t="s">
        <v>25</v>
      </c>
      <c r="H4304" s="3">
        <v>42137</v>
      </c>
      <c r="I4304" s="2">
        <f t="shared" si="67"/>
        <v>2.69</v>
      </c>
    </row>
    <row r="4305" spans="1:9">
      <c r="A4305" s="2" t="s">
        <v>1806</v>
      </c>
      <c r="B4305" s="2">
        <v>10631009307</v>
      </c>
      <c r="C4305" s="2">
        <v>3.4515199999999999</v>
      </c>
      <c r="D4305" s="2">
        <v>6.9030300000000002</v>
      </c>
      <c r="E4305" s="2" t="s">
        <v>24</v>
      </c>
      <c r="F4305" s="2">
        <v>1</v>
      </c>
      <c r="G4305" s="2" t="s">
        <v>25</v>
      </c>
      <c r="H4305" s="3">
        <v>42137</v>
      </c>
      <c r="I4305" s="2">
        <f t="shared" si="67"/>
        <v>2</v>
      </c>
    </row>
    <row r="4306" spans="1:9">
      <c r="A4306" s="2" t="s">
        <v>1806</v>
      </c>
      <c r="B4306" s="2">
        <v>10631009362</v>
      </c>
      <c r="C4306" s="2">
        <v>3.4801799999999998</v>
      </c>
      <c r="D4306" s="2">
        <v>6.96035</v>
      </c>
      <c r="E4306" s="2" t="s">
        <v>24</v>
      </c>
      <c r="F4306" s="2">
        <v>1</v>
      </c>
      <c r="G4306" s="2" t="s">
        <v>25</v>
      </c>
      <c r="H4306" s="3">
        <v>42137</v>
      </c>
      <c r="I4306" s="2">
        <f t="shared" si="67"/>
        <v>2</v>
      </c>
    </row>
    <row r="4307" spans="1:9">
      <c r="A4307" s="2" t="s">
        <v>833</v>
      </c>
      <c r="B4307" s="2">
        <v>99207001010</v>
      </c>
      <c r="C4307" s="2">
        <v>4.7592600000000003</v>
      </c>
      <c r="D4307" s="2">
        <v>6.4249999999999998</v>
      </c>
      <c r="E4307" s="2" t="s">
        <v>24</v>
      </c>
      <c r="F4307" s="2">
        <v>0.35</v>
      </c>
      <c r="G4307" s="2" t="s">
        <v>25</v>
      </c>
      <c r="H4307" s="3">
        <v>42137</v>
      </c>
      <c r="I4307" s="2">
        <f t="shared" si="67"/>
        <v>1.35</v>
      </c>
    </row>
    <row r="4308" spans="1:9">
      <c r="A4308" s="2" t="s">
        <v>1807</v>
      </c>
      <c r="B4308" s="2">
        <v>52427028601</v>
      </c>
      <c r="C4308" s="2">
        <v>7.5143599999999999</v>
      </c>
      <c r="D4308" s="2">
        <v>11.273490000000001</v>
      </c>
      <c r="E4308" s="2" t="s">
        <v>24</v>
      </c>
      <c r="F4308" s="2">
        <v>0.50029999999999997</v>
      </c>
      <c r="G4308" s="2" t="s">
        <v>25</v>
      </c>
      <c r="H4308" s="3">
        <v>42137</v>
      </c>
      <c r="I4308" s="2">
        <f t="shared" si="67"/>
        <v>1.5003</v>
      </c>
    </row>
    <row r="4309" spans="1:9">
      <c r="A4309" s="2" t="s">
        <v>1229</v>
      </c>
      <c r="B4309" s="2">
        <v>187520260</v>
      </c>
      <c r="C4309" s="2">
        <v>15.11786</v>
      </c>
      <c r="D4309" s="2">
        <v>18.141439999999999</v>
      </c>
      <c r="E4309" s="2" t="s">
        <v>24</v>
      </c>
      <c r="F4309" s="2">
        <v>0.2</v>
      </c>
      <c r="G4309" s="2" t="s">
        <v>25</v>
      </c>
      <c r="H4309" s="3">
        <v>42137</v>
      </c>
      <c r="I4309" s="2">
        <f t="shared" si="67"/>
        <v>1.2</v>
      </c>
    </row>
    <row r="4310" spans="1:9">
      <c r="A4310" s="2" t="s">
        <v>1072</v>
      </c>
      <c r="B4310" s="2">
        <v>49502060530</v>
      </c>
      <c r="C4310" s="2">
        <v>5.3656600000000001</v>
      </c>
      <c r="D4310" s="2">
        <v>5.6877000000000004</v>
      </c>
      <c r="E4310" s="2" t="s">
        <v>24</v>
      </c>
      <c r="F4310" s="2">
        <v>0.06</v>
      </c>
      <c r="G4310" s="2" t="s">
        <v>25</v>
      </c>
      <c r="H4310" s="3">
        <v>42137</v>
      </c>
      <c r="I4310" s="2">
        <f t="shared" si="67"/>
        <v>1.06</v>
      </c>
    </row>
    <row r="4311" spans="1:9">
      <c r="A4311" s="2" t="s">
        <v>1072</v>
      </c>
      <c r="B4311" s="2">
        <v>49502060561</v>
      </c>
      <c r="C4311" s="2">
        <v>5.1806200000000002</v>
      </c>
      <c r="D4311" s="2">
        <v>5.4915599999999998</v>
      </c>
      <c r="E4311" s="2" t="s">
        <v>24</v>
      </c>
      <c r="F4311" s="2">
        <v>0.06</v>
      </c>
      <c r="G4311" s="2" t="s">
        <v>25</v>
      </c>
      <c r="H4311" s="3">
        <v>42137</v>
      </c>
      <c r="I4311" s="2">
        <f t="shared" si="67"/>
        <v>1.06</v>
      </c>
    </row>
    <row r="4312" spans="1:9">
      <c r="A4312" s="2" t="s">
        <v>562</v>
      </c>
      <c r="B4312" s="2">
        <v>10631020602</v>
      </c>
      <c r="C4312" s="2">
        <v>0.44029000000000001</v>
      </c>
      <c r="D4312" s="2">
        <v>0.88058000000000003</v>
      </c>
      <c r="E4312" s="2" t="s">
        <v>24</v>
      </c>
      <c r="F4312" s="2">
        <v>1</v>
      </c>
      <c r="G4312" s="2" t="s">
        <v>25</v>
      </c>
      <c r="H4312" s="3">
        <v>42137</v>
      </c>
      <c r="I4312" s="2">
        <f t="shared" si="67"/>
        <v>2</v>
      </c>
    </row>
    <row r="4313" spans="1:9">
      <c r="A4313" s="2" t="s">
        <v>1327</v>
      </c>
      <c r="B4313" s="2">
        <v>64501030</v>
      </c>
      <c r="C4313" s="2">
        <v>6.0063599999999999</v>
      </c>
      <c r="D4313" s="2">
        <v>6.3063799999999999</v>
      </c>
      <c r="E4313" s="2" t="s">
        <v>24</v>
      </c>
      <c r="F4313" s="2">
        <v>0.05</v>
      </c>
      <c r="G4313" s="2" t="s">
        <v>25</v>
      </c>
      <c r="H4313" s="3">
        <v>42137</v>
      </c>
      <c r="I4313" s="2">
        <f t="shared" si="67"/>
        <v>1.05</v>
      </c>
    </row>
    <row r="4314" spans="1:9">
      <c r="A4314" s="2" t="s">
        <v>1327</v>
      </c>
      <c r="B4314" s="2">
        <v>64501090</v>
      </c>
      <c r="C4314" s="2">
        <v>5.6661599999999996</v>
      </c>
      <c r="D4314" s="2">
        <v>5.9494699999999998</v>
      </c>
      <c r="E4314" s="2" t="s">
        <v>24</v>
      </c>
      <c r="F4314" s="2">
        <v>0.05</v>
      </c>
      <c r="G4314" s="2" t="s">
        <v>25</v>
      </c>
      <c r="H4314" s="3">
        <v>42137</v>
      </c>
      <c r="I4314" s="2">
        <f t="shared" si="67"/>
        <v>1.05</v>
      </c>
    </row>
    <row r="4315" spans="1:9">
      <c r="A4315" s="2" t="s">
        <v>565</v>
      </c>
      <c r="B4315" s="2">
        <v>55513007330</v>
      </c>
      <c r="C4315" s="2">
        <v>17.655660000000001</v>
      </c>
      <c r="D4315" s="2">
        <v>19.064229999999998</v>
      </c>
      <c r="E4315" s="2" t="s">
        <v>24</v>
      </c>
      <c r="F4315" s="2">
        <v>7.9799999999999996E-2</v>
      </c>
      <c r="G4315" s="2" t="s">
        <v>25</v>
      </c>
      <c r="H4315" s="3">
        <v>42137</v>
      </c>
      <c r="I4315" s="2">
        <f t="shared" si="67"/>
        <v>1.0798000000000001</v>
      </c>
    </row>
    <row r="4316" spans="1:9">
      <c r="A4316" s="2" t="s">
        <v>566</v>
      </c>
      <c r="B4316" s="2">
        <v>55513007430</v>
      </c>
      <c r="C4316" s="2">
        <v>36.089799999999997</v>
      </c>
      <c r="D4316" s="2">
        <v>38.96904</v>
      </c>
      <c r="E4316" s="2" t="s">
        <v>24</v>
      </c>
      <c r="F4316" s="2">
        <v>7.9799999999999996E-2</v>
      </c>
      <c r="G4316" s="2" t="s">
        <v>25</v>
      </c>
      <c r="H4316" s="3">
        <v>42137</v>
      </c>
      <c r="I4316" s="2">
        <f t="shared" si="67"/>
        <v>1.0798000000000001</v>
      </c>
    </row>
    <row r="4317" spans="1:9">
      <c r="A4317" s="2" t="s">
        <v>567</v>
      </c>
      <c r="B4317" s="2">
        <v>55513007530</v>
      </c>
      <c r="C4317" s="2">
        <v>53.12997</v>
      </c>
      <c r="D4317" s="2">
        <v>57.368679999999998</v>
      </c>
      <c r="E4317" s="2" t="s">
        <v>24</v>
      </c>
      <c r="F4317" s="2">
        <v>7.9799999999999996E-2</v>
      </c>
      <c r="G4317" s="2" t="s">
        <v>25</v>
      </c>
      <c r="H4317" s="3">
        <v>42137</v>
      </c>
      <c r="I4317" s="2">
        <f t="shared" si="67"/>
        <v>1.0798000000000001</v>
      </c>
    </row>
    <row r="4318" spans="1:9">
      <c r="A4318" s="2" t="s">
        <v>1077</v>
      </c>
      <c r="B4318" s="2">
        <v>57894006003</v>
      </c>
      <c r="C4318" s="2">
        <v>14865.408380000001</v>
      </c>
      <c r="D4318" s="2">
        <v>15891.12155</v>
      </c>
      <c r="E4318" s="2" t="s">
        <v>24</v>
      </c>
      <c r="F4318" s="2">
        <v>6.9000000000000006E-2</v>
      </c>
      <c r="G4318" s="2" t="s">
        <v>25</v>
      </c>
      <c r="H4318" s="3">
        <v>42137</v>
      </c>
      <c r="I4318" s="2">
        <f t="shared" si="67"/>
        <v>1.069</v>
      </c>
    </row>
    <row r="4319" spans="1:9">
      <c r="A4319" s="2" t="s">
        <v>99</v>
      </c>
      <c r="B4319" s="2">
        <v>178061501</v>
      </c>
      <c r="C4319" s="2">
        <v>3.38164</v>
      </c>
      <c r="D4319" s="2">
        <v>3.5507300000000002</v>
      </c>
      <c r="E4319" s="2" t="s">
        <v>24</v>
      </c>
      <c r="F4319" s="2">
        <v>0.05</v>
      </c>
      <c r="G4319" s="2" t="s">
        <v>25</v>
      </c>
      <c r="H4319" s="3">
        <v>42137</v>
      </c>
      <c r="I4319" s="2">
        <f t="shared" si="67"/>
        <v>1.05</v>
      </c>
    </row>
    <row r="4320" spans="1:9">
      <c r="A4320" s="2" t="s">
        <v>1508</v>
      </c>
      <c r="B4320" s="2">
        <v>57894015012</v>
      </c>
      <c r="C4320" s="2">
        <v>54.258240000000001</v>
      </c>
      <c r="D4320" s="2">
        <v>58.815930000000002</v>
      </c>
      <c r="E4320" s="2" t="s">
        <v>24</v>
      </c>
      <c r="F4320" s="2">
        <v>8.4000000000000005E-2</v>
      </c>
      <c r="G4320" s="2" t="s">
        <v>25</v>
      </c>
      <c r="H4320" s="3">
        <v>42137</v>
      </c>
      <c r="I4320" s="2">
        <f t="shared" si="67"/>
        <v>1.0840000000000001</v>
      </c>
    </row>
    <row r="4321" spans="1:9">
      <c r="A4321" s="2" t="s">
        <v>1808</v>
      </c>
      <c r="B4321" s="2">
        <v>59630063030</v>
      </c>
      <c r="C4321" s="2">
        <v>15.12433</v>
      </c>
      <c r="D4321" s="2">
        <v>17.84686</v>
      </c>
      <c r="E4321" s="2" t="s">
        <v>24</v>
      </c>
      <c r="F4321" s="2">
        <v>0.18</v>
      </c>
      <c r="G4321" s="2" t="s">
        <v>25</v>
      </c>
      <c r="H4321" s="3">
        <v>42151</v>
      </c>
      <c r="I4321" s="2">
        <f t="shared" si="67"/>
        <v>1.18</v>
      </c>
    </row>
    <row r="4322" spans="1:9">
      <c r="A4322" s="2" t="s">
        <v>1809</v>
      </c>
      <c r="B4322" s="2">
        <v>310108730</v>
      </c>
      <c r="C4322" s="2">
        <v>2.68573</v>
      </c>
      <c r="D4322" s="2">
        <v>5.2564900000000003</v>
      </c>
      <c r="E4322" s="2" t="s">
        <v>24</v>
      </c>
      <c r="F4322" s="2">
        <v>0.95720000000000005</v>
      </c>
      <c r="G4322" s="2" t="s">
        <v>25</v>
      </c>
      <c r="H4322" s="3">
        <v>42151</v>
      </c>
      <c r="I4322" s="2">
        <f t="shared" si="67"/>
        <v>1.9572000000000001</v>
      </c>
    </row>
    <row r="4323" spans="1:9">
      <c r="A4323" s="2" t="s">
        <v>1810</v>
      </c>
      <c r="B4323" s="2">
        <v>310109530</v>
      </c>
      <c r="C4323" s="2">
        <v>2.62805</v>
      </c>
      <c r="D4323" s="2">
        <v>5.1435899999999997</v>
      </c>
      <c r="E4323" s="2" t="s">
        <v>24</v>
      </c>
      <c r="F4323" s="2">
        <v>0.95720000000000005</v>
      </c>
      <c r="G4323" s="2" t="s">
        <v>25</v>
      </c>
      <c r="H4323" s="3">
        <v>42151</v>
      </c>
      <c r="I4323" s="2">
        <f t="shared" si="67"/>
        <v>1.9572000000000001</v>
      </c>
    </row>
    <row r="4324" spans="1:9">
      <c r="A4324" s="2" t="s">
        <v>1096</v>
      </c>
      <c r="B4324" s="2">
        <v>50967031730</v>
      </c>
      <c r="C4324" s="2">
        <v>1.27332</v>
      </c>
      <c r="D4324" s="2">
        <v>1.42614</v>
      </c>
      <c r="E4324" s="2" t="s">
        <v>24</v>
      </c>
      <c r="F4324" s="2">
        <v>0.12</v>
      </c>
      <c r="G4324" s="2" t="s">
        <v>25</v>
      </c>
      <c r="H4324" s="3">
        <v>42151</v>
      </c>
      <c r="I4324" s="2">
        <f t="shared" si="67"/>
        <v>1.1200000000000001</v>
      </c>
    </row>
    <row r="4325" spans="1:9">
      <c r="A4325" s="2" t="s">
        <v>479</v>
      </c>
      <c r="B4325" s="2">
        <v>186401001</v>
      </c>
      <c r="C4325" s="2">
        <v>7.69963</v>
      </c>
      <c r="D4325" s="2">
        <v>8.1614599999999999</v>
      </c>
      <c r="E4325" s="2" t="s">
        <v>24</v>
      </c>
      <c r="F4325" s="2">
        <v>0.06</v>
      </c>
      <c r="G4325" s="2" t="s">
        <v>25</v>
      </c>
      <c r="H4325" s="3">
        <v>42151</v>
      </c>
      <c r="I4325" s="2">
        <f t="shared" si="67"/>
        <v>1.06</v>
      </c>
    </row>
    <row r="4326" spans="1:9">
      <c r="A4326" s="2" t="s">
        <v>480</v>
      </c>
      <c r="B4326" s="2">
        <v>186502031</v>
      </c>
      <c r="C4326" s="2">
        <v>7.6013500000000001</v>
      </c>
      <c r="D4326" s="2">
        <v>8.0572900000000001</v>
      </c>
      <c r="E4326" s="2" t="s">
        <v>24</v>
      </c>
      <c r="F4326" s="2">
        <v>0.06</v>
      </c>
      <c r="G4326" s="2" t="s">
        <v>25</v>
      </c>
      <c r="H4326" s="3">
        <v>42151</v>
      </c>
      <c r="I4326" s="2">
        <f t="shared" si="67"/>
        <v>1.06</v>
      </c>
    </row>
    <row r="4327" spans="1:9">
      <c r="A4327" s="2" t="s">
        <v>481</v>
      </c>
      <c r="B4327" s="2">
        <v>186402001</v>
      </c>
      <c r="C4327" s="2">
        <v>7.75943</v>
      </c>
      <c r="D4327" s="2">
        <v>8.2248400000000004</v>
      </c>
      <c r="E4327" s="2" t="s">
        <v>24</v>
      </c>
      <c r="F4327" s="2">
        <v>0.06</v>
      </c>
      <c r="G4327" s="2" t="s">
        <v>25</v>
      </c>
      <c r="H4327" s="3">
        <v>42151</v>
      </c>
      <c r="I4327" s="2">
        <f t="shared" si="67"/>
        <v>1.06</v>
      </c>
    </row>
    <row r="4328" spans="1:9">
      <c r="A4328" s="2" t="s">
        <v>482</v>
      </c>
      <c r="B4328" s="2">
        <v>186504031</v>
      </c>
      <c r="C4328" s="2">
        <v>7.6345099999999997</v>
      </c>
      <c r="D4328" s="2">
        <v>8.0924700000000005</v>
      </c>
      <c r="E4328" s="2" t="s">
        <v>24</v>
      </c>
      <c r="F4328" s="2">
        <v>0.06</v>
      </c>
      <c r="G4328" s="2" t="s">
        <v>25</v>
      </c>
      <c r="H4328" s="3">
        <v>42151</v>
      </c>
      <c r="I4328" s="2">
        <f t="shared" si="67"/>
        <v>1.06</v>
      </c>
    </row>
    <row r="4329" spans="1:9">
      <c r="A4329" s="2" t="s">
        <v>483</v>
      </c>
      <c r="B4329" s="2">
        <v>186404001</v>
      </c>
      <c r="C4329" s="2">
        <v>7.6451099999999999</v>
      </c>
      <c r="D4329" s="2">
        <v>8.1036699999999993</v>
      </c>
      <c r="E4329" s="2" t="s">
        <v>24</v>
      </c>
      <c r="F4329" s="2">
        <v>0.06</v>
      </c>
      <c r="G4329" s="2" t="s">
        <v>25</v>
      </c>
      <c r="H4329" s="3">
        <v>42151</v>
      </c>
      <c r="I4329" s="2">
        <f t="shared" si="67"/>
        <v>1.06</v>
      </c>
    </row>
    <row r="4330" spans="1:9">
      <c r="A4330" s="2" t="s">
        <v>1811</v>
      </c>
      <c r="B4330" s="2">
        <v>186405001</v>
      </c>
      <c r="C4330" s="2">
        <v>7.6166</v>
      </c>
      <c r="D4330" s="2">
        <v>8.0734399999999997</v>
      </c>
      <c r="E4330" s="2" t="s">
        <v>24</v>
      </c>
      <c r="F4330" s="2">
        <v>0.06</v>
      </c>
      <c r="G4330" s="2" t="s">
        <v>25</v>
      </c>
      <c r="H4330" s="3">
        <v>42151</v>
      </c>
      <c r="I4330" s="2">
        <f t="shared" si="67"/>
        <v>1.06</v>
      </c>
    </row>
    <row r="4331" spans="1:9">
      <c r="A4331" s="2" t="s">
        <v>80</v>
      </c>
      <c r="B4331" s="2">
        <v>169183711</v>
      </c>
      <c r="C4331" s="2">
        <v>10.7082</v>
      </c>
      <c r="D4331" s="2">
        <v>11.772600000000001</v>
      </c>
      <c r="E4331" s="2" t="s">
        <v>24</v>
      </c>
      <c r="F4331" s="2">
        <v>9.9400000000000002E-2</v>
      </c>
      <c r="G4331" s="2" t="s">
        <v>25</v>
      </c>
      <c r="H4331" s="3">
        <v>42151</v>
      </c>
      <c r="I4331" s="2">
        <f t="shared" si="67"/>
        <v>1.0993999999999999</v>
      </c>
    </row>
    <row r="4332" spans="1:9">
      <c r="A4332" s="2" t="s">
        <v>81</v>
      </c>
      <c r="B4332" s="2">
        <v>169183411</v>
      </c>
      <c r="C4332" s="2">
        <v>10.700799999999999</v>
      </c>
      <c r="D4332" s="2">
        <v>11.76446</v>
      </c>
      <c r="E4332" s="2" t="s">
        <v>24</v>
      </c>
      <c r="F4332" s="2">
        <v>9.9400000000000002E-2</v>
      </c>
      <c r="G4332" s="2" t="s">
        <v>25</v>
      </c>
      <c r="H4332" s="3">
        <v>42151</v>
      </c>
      <c r="I4332" s="2">
        <f t="shared" si="67"/>
        <v>1.0993999999999999</v>
      </c>
    </row>
    <row r="4333" spans="1:9">
      <c r="A4333" s="2" t="s">
        <v>82</v>
      </c>
      <c r="B4333" s="2">
        <v>169183311</v>
      </c>
      <c r="C4333" s="2">
        <v>10.65963</v>
      </c>
      <c r="D4333" s="2">
        <v>11.719200000000001</v>
      </c>
      <c r="E4333" s="2" t="s">
        <v>24</v>
      </c>
      <c r="F4333" s="2">
        <v>9.9400000000000002E-2</v>
      </c>
      <c r="G4333" s="2" t="s">
        <v>25</v>
      </c>
      <c r="H4333" s="3">
        <v>42151</v>
      </c>
      <c r="I4333" s="2">
        <f t="shared" si="67"/>
        <v>1.0993999999999999</v>
      </c>
    </row>
    <row r="4334" spans="1:9">
      <c r="A4334" s="2" t="s">
        <v>83</v>
      </c>
      <c r="B4334" s="2">
        <v>169330312</v>
      </c>
      <c r="C4334" s="2">
        <v>24.325500000000002</v>
      </c>
      <c r="D4334" s="2">
        <v>26.74418</v>
      </c>
      <c r="E4334" s="2" t="s">
        <v>24</v>
      </c>
      <c r="F4334" s="2">
        <v>9.9400000000000002E-2</v>
      </c>
      <c r="G4334" s="2" t="s">
        <v>25</v>
      </c>
      <c r="H4334" s="3">
        <v>42151</v>
      </c>
      <c r="I4334" s="2">
        <f t="shared" si="67"/>
        <v>1.0993999999999999</v>
      </c>
    </row>
    <row r="4335" spans="1:9">
      <c r="A4335" s="2" t="s">
        <v>84</v>
      </c>
      <c r="B4335" s="2">
        <v>169750111</v>
      </c>
      <c r="C4335" s="2">
        <v>19.665990000000001</v>
      </c>
      <c r="D4335" s="2">
        <v>21.621569999999998</v>
      </c>
      <c r="E4335" s="2" t="s">
        <v>24</v>
      </c>
      <c r="F4335" s="2">
        <v>9.9400000000000002E-2</v>
      </c>
      <c r="G4335" s="2" t="s">
        <v>25</v>
      </c>
      <c r="H4335" s="3">
        <v>42151</v>
      </c>
      <c r="I4335" s="2">
        <f t="shared" si="67"/>
        <v>1.0993999999999999</v>
      </c>
    </row>
    <row r="4336" spans="1:9">
      <c r="A4336" s="2" t="s">
        <v>1812</v>
      </c>
      <c r="B4336" s="2">
        <v>169633910</v>
      </c>
      <c r="C4336" s="2">
        <v>25.66384</v>
      </c>
      <c r="D4336" s="2">
        <v>28.210979999999999</v>
      </c>
      <c r="E4336" s="2" t="s">
        <v>24</v>
      </c>
      <c r="F4336" s="2">
        <v>9.9299999999999999E-2</v>
      </c>
      <c r="G4336" s="2" t="s">
        <v>25</v>
      </c>
      <c r="H4336" s="3">
        <v>42151</v>
      </c>
      <c r="I4336" s="2">
        <f t="shared" si="67"/>
        <v>1.0992999999999999</v>
      </c>
    </row>
    <row r="4337" spans="1:9">
      <c r="A4337" s="2" t="s">
        <v>86</v>
      </c>
      <c r="B4337" s="2">
        <v>169369619</v>
      </c>
      <c r="C4337" s="2">
        <v>25.36525</v>
      </c>
      <c r="D4337" s="2">
        <v>27.882750000000001</v>
      </c>
      <c r="E4337" s="2" t="s">
        <v>24</v>
      </c>
      <c r="F4337" s="2">
        <v>9.9199999999999997E-2</v>
      </c>
      <c r="G4337" s="2" t="s">
        <v>25</v>
      </c>
      <c r="H4337" s="3">
        <v>42151</v>
      </c>
      <c r="I4337" s="2">
        <f t="shared" si="67"/>
        <v>1.0992</v>
      </c>
    </row>
    <row r="4338" spans="1:9">
      <c r="A4338" s="2" t="s">
        <v>87</v>
      </c>
      <c r="B4338" s="2">
        <v>169368512</v>
      </c>
      <c r="C4338" s="2">
        <v>20.279450000000001</v>
      </c>
      <c r="D4338" s="2">
        <v>22.2928</v>
      </c>
      <c r="E4338" s="2" t="s">
        <v>24</v>
      </c>
      <c r="F4338" s="2">
        <v>9.9299999999999999E-2</v>
      </c>
      <c r="G4338" s="2" t="s">
        <v>25</v>
      </c>
      <c r="H4338" s="3">
        <v>42151</v>
      </c>
      <c r="I4338" s="2">
        <f t="shared" si="67"/>
        <v>1.0992999999999999</v>
      </c>
    </row>
    <row r="4339" spans="1:9">
      <c r="A4339" s="2" t="s">
        <v>997</v>
      </c>
      <c r="B4339" s="2">
        <v>24156210</v>
      </c>
      <c r="C4339" s="2">
        <v>4.10433</v>
      </c>
      <c r="D4339" s="2">
        <v>6.1284599999999996</v>
      </c>
      <c r="E4339" s="2" t="s">
        <v>24</v>
      </c>
      <c r="F4339" s="2">
        <v>0.49320000000000003</v>
      </c>
      <c r="G4339" s="2" t="s">
        <v>25</v>
      </c>
      <c r="H4339" s="3">
        <v>42151</v>
      </c>
      <c r="I4339" s="2">
        <f t="shared" si="67"/>
        <v>1.4932000000000001</v>
      </c>
    </row>
    <row r="4340" spans="1:9">
      <c r="A4340" s="2" t="s">
        <v>92</v>
      </c>
      <c r="B4340" s="2">
        <v>169183702</v>
      </c>
      <c r="C4340" s="2">
        <v>10.7082</v>
      </c>
      <c r="D4340" s="2">
        <v>11.772600000000001</v>
      </c>
      <c r="E4340" s="2" t="s">
        <v>24</v>
      </c>
      <c r="F4340" s="2">
        <v>9.9400000000000002E-2</v>
      </c>
      <c r="G4340" s="2" t="s">
        <v>25</v>
      </c>
      <c r="H4340" s="3">
        <v>42151</v>
      </c>
      <c r="I4340" s="2">
        <f t="shared" si="67"/>
        <v>1.0993999999999999</v>
      </c>
    </row>
    <row r="4341" spans="1:9">
      <c r="A4341" s="2" t="s">
        <v>93</v>
      </c>
      <c r="B4341" s="2">
        <v>169183402</v>
      </c>
      <c r="C4341" s="2">
        <v>10.700799999999999</v>
      </c>
      <c r="D4341" s="2">
        <v>11.76446</v>
      </c>
      <c r="E4341" s="2" t="s">
        <v>24</v>
      </c>
      <c r="F4341" s="2">
        <v>9.9400000000000002E-2</v>
      </c>
      <c r="G4341" s="2" t="s">
        <v>25</v>
      </c>
      <c r="H4341" s="3">
        <v>42151</v>
      </c>
      <c r="I4341" s="2">
        <f t="shared" si="67"/>
        <v>1.0993999999999999</v>
      </c>
    </row>
    <row r="4342" spans="1:9">
      <c r="A4342" s="2" t="s">
        <v>94</v>
      </c>
      <c r="B4342" s="2">
        <v>169183302</v>
      </c>
      <c r="C4342" s="2">
        <v>10.65963</v>
      </c>
      <c r="D4342" s="2">
        <v>11.719200000000001</v>
      </c>
      <c r="E4342" s="2" t="s">
        <v>24</v>
      </c>
      <c r="F4342" s="2">
        <v>9.9400000000000002E-2</v>
      </c>
      <c r="G4342" s="2" t="s">
        <v>25</v>
      </c>
      <c r="H4342" s="3">
        <v>42151</v>
      </c>
      <c r="I4342" s="2">
        <f t="shared" si="67"/>
        <v>1.0993999999999999</v>
      </c>
    </row>
    <row r="4343" spans="1:9">
      <c r="A4343" s="2" t="s">
        <v>999</v>
      </c>
      <c r="B4343" s="2">
        <v>24420010</v>
      </c>
      <c r="C4343" s="2">
        <v>11.91534</v>
      </c>
      <c r="D4343" s="2">
        <v>17.648289999999999</v>
      </c>
      <c r="E4343" s="2" t="s">
        <v>24</v>
      </c>
      <c r="F4343" s="2">
        <v>0.48110000000000003</v>
      </c>
      <c r="G4343" s="2" t="s">
        <v>25</v>
      </c>
      <c r="H4343" s="3">
        <v>42151</v>
      </c>
      <c r="I4343" s="2">
        <f t="shared" si="67"/>
        <v>1.4811000000000001</v>
      </c>
    </row>
    <row r="4344" spans="1:9">
      <c r="A4344" s="2" t="s">
        <v>1813</v>
      </c>
      <c r="B4344" s="2">
        <v>37000050112</v>
      </c>
      <c r="C4344" s="2">
        <v>0.32278000000000001</v>
      </c>
      <c r="D4344" s="2">
        <v>0.35132999999999998</v>
      </c>
      <c r="E4344" s="2" t="s">
        <v>24</v>
      </c>
      <c r="F4344" s="2">
        <v>8.8499999999999995E-2</v>
      </c>
      <c r="G4344" s="2" t="s">
        <v>25</v>
      </c>
      <c r="H4344" s="3">
        <v>42151</v>
      </c>
      <c r="I4344" s="2">
        <f t="shared" si="67"/>
        <v>1.0885</v>
      </c>
    </row>
    <row r="4345" spans="1:9">
      <c r="A4345" s="2" t="s">
        <v>1814</v>
      </c>
      <c r="B4345" s="2">
        <v>37000050006</v>
      </c>
      <c r="C4345" s="2">
        <v>2.1989999999999999E-2</v>
      </c>
      <c r="D4345" s="2">
        <v>2.3910000000000001E-2</v>
      </c>
      <c r="E4345" s="2" t="s">
        <v>24</v>
      </c>
      <c r="F4345" s="2">
        <v>8.7300000000000003E-2</v>
      </c>
      <c r="G4345" s="2" t="s">
        <v>25</v>
      </c>
      <c r="H4345" s="3">
        <v>42151</v>
      </c>
      <c r="I4345" s="2">
        <f t="shared" si="67"/>
        <v>1.0872999999999999</v>
      </c>
    </row>
    <row r="4346" spans="1:9">
      <c r="A4346" s="2" t="s">
        <v>1814</v>
      </c>
      <c r="B4346" s="2">
        <v>37000050012</v>
      </c>
      <c r="C4346" s="2">
        <v>1.8620000000000001E-2</v>
      </c>
      <c r="D4346" s="2">
        <v>2.027E-2</v>
      </c>
      <c r="E4346" s="2" t="s">
        <v>24</v>
      </c>
      <c r="F4346" s="2">
        <v>8.8599999999999998E-2</v>
      </c>
      <c r="G4346" s="2" t="s">
        <v>25</v>
      </c>
      <c r="H4346" s="3">
        <v>42151</v>
      </c>
      <c r="I4346" s="2">
        <f t="shared" si="67"/>
        <v>1.0886</v>
      </c>
    </row>
    <row r="4347" spans="1:9">
      <c r="A4347" s="2" t="s">
        <v>1130</v>
      </c>
      <c r="B4347" s="2">
        <v>65483089403</v>
      </c>
      <c r="C4347" s="2">
        <v>24.231739999999999</v>
      </c>
      <c r="D4347" s="2">
        <v>26.654920000000001</v>
      </c>
      <c r="E4347" s="2" t="s">
        <v>24</v>
      </c>
      <c r="F4347" s="2">
        <v>0.1</v>
      </c>
      <c r="G4347" s="2" t="s">
        <v>25</v>
      </c>
      <c r="H4347" s="3">
        <v>42158</v>
      </c>
      <c r="I4347" s="2">
        <f t="shared" si="67"/>
        <v>1.1000000000000001</v>
      </c>
    </row>
    <row r="4348" spans="1:9">
      <c r="A4348" s="2" t="s">
        <v>1131</v>
      </c>
      <c r="B4348" s="2">
        <v>65483089503</v>
      </c>
      <c r="C4348" s="2">
        <v>47.906950000000002</v>
      </c>
      <c r="D4348" s="2">
        <v>52.697650000000003</v>
      </c>
      <c r="E4348" s="2" t="s">
        <v>24</v>
      </c>
      <c r="F4348" s="2">
        <v>0.1</v>
      </c>
      <c r="G4348" s="2" t="s">
        <v>25</v>
      </c>
      <c r="H4348" s="3">
        <v>42158</v>
      </c>
      <c r="I4348" s="2">
        <f t="shared" si="67"/>
        <v>1.1000000000000001</v>
      </c>
    </row>
    <row r="4349" spans="1:9">
      <c r="A4349" s="2" t="s">
        <v>182</v>
      </c>
      <c r="B4349" s="2">
        <v>52937000120</v>
      </c>
      <c r="C4349" s="2">
        <v>1.68028</v>
      </c>
      <c r="D4349" s="2">
        <v>1.78108</v>
      </c>
      <c r="E4349" s="2" t="s">
        <v>24</v>
      </c>
      <c r="F4349" s="2">
        <v>0.06</v>
      </c>
      <c r="G4349" s="2" t="s">
        <v>25</v>
      </c>
      <c r="H4349" s="3">
        <v>42158</v>
      </c>
      <c r="I4349" s="2">
        <f t="shared" si="67"/>
        <v>1.06</v>
      </c>
    </row>
    <row r="4350" spans="1:9">
      <c r="A4350" s="2" t="s">
        <v>206</v>
      </c>
      <c r="B4350" s="2">
        <v>71053023</v>
      </c>
      <c r="C4350" s="2">
        <v>2.7708599999999999</v>
      </c>
      <c r="D4350" s="2">
        <v>2.9925899999999999</v>
      </c>
      <c r="E4350" s="2" t="s">
        <v>24</v>
      </c>
      <c r="F4350" s="2">
        <v>0.08</v>
      </c>
      <c r="G4350" s="2" t="s">
        <v>25</v>
      </c>
      <c r="H4350" s="3">
        <v>42283</v>
      </c>
      <c r="I4350" s="2">
        <f t="shared" si="67"/>
        <v>1.08</v>
      </c>
    </row>
    <row r="4351" spans="1:9">
      <c r="A4351" s="2" t="s">
        <v>207</v>
      </c>
      <c r="B4351" s="2">
        <v>71053223</v>
      </c>
      <c r="C4351" s="2">
        <v>2.7875200000000002</v>
      </c>
      <c r="D4351" s="2">
        <v>3.01058</v>
      </c>
      <c r="E4351" s="2" t="s">
        <v>24</v>
      </c>
      <c r="F4351" s="2">
        <v>0.08</v>
      </c>
      <c r="G4351" s="2" t="s">
        <v>25</v>
      </c>
      <c r="H4351" s="3">
        <v>42283</v>
      </c>
      <c r="I4351" s="2">
        <f t="shared" si="67"/>
        <v>1.08</v>
      </c>
    </row>
    <row r="4352" spans="1:9">
      <c r="A4352" s="2" t="s">
        <v>208</v>
      </c>
      <c r="B4352" s="2">
        <v>71053523</v>
      </c>
      <c r="C4352" s="2">
        <v>2.7867299999999999</v>
      </c>
      <c r="D4352" s="2">
        <v>3.0097200000000002</v>
      </c>
      <c r="E4352" s="2" t="s">
        <v>24</v>
      </c>
      <c r="F4352" s="2">
        <v>0.08</v>
      </c>
      <c r="G4352" s="2" t="s">
        <v>25</v>
      </c>
      <c r="H4352" s="3">
        <v>42283</v>
      </c>
      <c r="I4352" s="2">
        <f t="shared" si="67"/>
        <v>1.08</v>
      </c>
    </row>
    <row r="4353" spans="1:9">
      <c r="A4353" s="2" t="s">
        <v>209</v>
      </c>
      <c r="B4353" s="2">
        <v>23218105</v>
      </c>
      <c r="C4353" s="2">
        <v>36.526629999999997</v>
      </c>
      <c r="D4353" s="2">
        <v>39.996290000000002</v>
      </c>
      <c r="E4353" s="2" t="s">
        <v>24</v>
      </c>
      <c r="F4353" s="2">
        <v>9.5000000000000001E-2</v>
      </c>
      <c r="G4353" s="2" t="s">
        <v>25</v>
      </c>
      <c r="H4353" s="3">
        <v>42283</v>
      </c>
      <c r="I4353" s="2">
        <f t="shared" si="67"/>
        <v>1.095</v>
      </c>
    </row>
    <row r="4354" spans="1:9">
      <c r="A4354" s="2" t="s">
        <v>1671</v>
      </c>
      <c r="B4354" s="2">
        <v>23927705</v>
      </c>
      <c r="C4354" s="2">
        <v>37.607250000000001</v>
      </c>
      <c r="D4354" s="2">
        <v>41.178809999999999</v>
      </c>
      <c r="E4354" s="2" t="s">
        <v>24</v>
      </c>
      <c r="F4354" s="2">
        <v>9.5000000000000001E-2</v>
      </c>
      <c r="G4354" s="2" t="s">
        <v>25</v>
      </c>
      <c r="H4354" s="3">
        <v>42283</v>
      </c>
      <c r="I4354" s="2">
        <f t="shared" si="67"/>
        <v>1.095</v>
      </c>
    </row>
    <row r="4355" spans="1:9">
      <c r="A4355" s="2" t="s">
        <v>210</v>
      </c>
      <c r="B4355" s="2">
        <v>23350730</v>
      </c>
      <c r="C4355" s="2">
        <v>6.8039199999999997</v>
      </c>
      <c r="D4355" s="2">
        <v>7.4500200000000003</v>
      </c>
      <c r="E4355" s="2" t="s">
        <v>24</v>
      </c>
      <c r="F4355" s="2">
        <v>9.5000000000000001E-2</v>
      </c>
      <c r="G4355" s="2" t="s">
        <v>25</v>
      </c>
      <c r="H4355" s="3">
        <v>42283</v>
      </c>
      <c r="I4355" s="2">
        <f t="shared" ref="I4355:I4418" si="68">1+F4355</f>
        <v>1.095</v>
      </c>
    </row>
    <row r="4356" spans="1:9">
      <c r="A4356" s="2" t="s">
        <v>211</v>
      </c>
      <c r="B4356" s="2">
        <v>23367030</v>
      </c>
      <c r="C4356" s="2">
        <v>7.1868600000000002</v>
      </c>
      <c r="D4356" s="2">
        <v>7.5462699999999998</v>
      </c>
      <c r="E4356" s="2" t="s">
        <v>24</v>
      </c>
      <c r="F4356" s="2">
        <v>0.05</v>
      </c>
      <c r="G4356" s="2" t="s">
        <v>25</v>
      </c>
      <c r="H4356" s="3">
        <v>42283</v>
      </c>
      <c r="I4356" s="2">
        <f t="shared" si="68"/>
        <v>1.05</v>
      </c>
    </row>
    <row r="4357" spans="1:9">
      <c r="A4357" s="2" t="s">
        <v>211</v>
      </c>
      <c r="B4357" s="2">
        <v>23367060</v>
      </c>
      <c r="C4357" s="2">
        <v>7.01736</v>
      </c>
      <c r="D4357" s="2">
        <v>7.2278799999999999</v>
      </c>
      <c r="E4357" s="2" t="s">
        <v>24</v>
      </c>
      <c r="F4357" s="2">
        <v>0.03</v>
      </c>
      <c r="G4357" s="2" t="s">
        <v>25</v>
      </c>
      <c r="H4357" s="3">
        <v>42283</v>
      </c>
      <c r="I4357" s="2">
        <f t="shared" si="68"/>
        <v>1.03</v>
      </c>
    </row>
    <row r="4358" spans="1:9">
      <c r="A4358" s="2" t="s">
        <v>1346</v>
      </c>
      <c r="B4358" s="2">
        <v>25101131</v>
      </c>
      <c r="C4358" s="2">
        <v>1.50352</v>
      </c>
      <c r="D4358" s="2">
        <v>1.62378</v>
      </c>
      <c r="E4358" s="2" t="s">
        <v>24</v>
      </c>
      <c r="F4358" s="2">
        <v>0.08</v>
      </c>
      <c r="G4358" s="2" t="s">
        <v>25</v>
      </c>
      <c r="H4358" s="3">
        <v>42283</v>
      </c>
      <c r="I4358" s="2">
        <f t="shared" si="68"/>
        <v>1.08</v>
      </c>
    </row>
    <row r="4359" spans="1:9">
      <c r="A4359" s="2" t="s">
        <v>221</v>
      </c>
      <c r="B4359" s="2">
        <v>25102131</v>
      </c>
      <c r="C4359" s="2">
        <v>2.7910599999999999</v>
      </c>
      <c r="D4359" s="2">
        <v>3.0143399999999998</v>
      </c>
      <c r="E4359" s="2" t="s">
        <v>24</v>
      </c>
      <c r="F4359" s="2">
        <v>0.08</v>
      </c>
      <c r="G4359" s="2" t="s">
        <v>25</v>
      </c>
      <c r="H4359" s="3">
        <v>42283</v>
      </c>
      <c r="I4359" s="2">
        <f t="shared" si="68"/>
        <v>1.08</v>
      </c>
    </row>
    <row r="4360" spans="1:9">
      <c r="A4360" s="2" t="s">
        <v>222</v>
      </c>
      <c r="B4360" s="2">
        <v>25100131</v>
      </c>
      <c r="C4360" s="2">
        <v>1.45746</v>
      </c>
      <c r="D4360" s="2">
        <v>1.57409</v>
      </c>
      <c r="E4360" s="2" t="s">
        <v>24</v>
      </c>
      <c r="F4360" s="2">
        <v>0.08</v>
      </c>
      <c r="G4360" s="2" t="s">
        <v>25</v>
      </c>
      <c r="H4360" s="3">
        <v>42283</v>
      </c>
      <c r="I4360" s="2">
        <f t="shared" si="68"/>
        <v>1.08</v>
      </c>
    </row>
    <row r="4361" spans="1:9">
      <c r="A4361" s="2" t="s">
        <v>223</v>
      </c>
      <c r="B4361" s="2">
        <v>23884205</v>
      </c>
      <c r="C4361" s="2">
        <v>28.96489</v>
      </c>
      <c r="D4361" s="2">
        <v>31.71482</v>
      </c>
      <c r="E4361" s="2" t="s">
        <v>24</v>
      </c>
      <c r="F4361" s="2">
        <v>9.4899999999999998E-2</v>
      </c>
      <c r="G4361" s="2" t="s">
        <v>25</v>
      </c>
      <c r="H4361" s="3">
        <v>42283</v>
      </c>
      <c r="I4361" s="2">
        <f t="shared" si="68"/>
        <v>1.0949</v>
      </c>
    </row>
    <row r="4362" spans="1:9">
      <c r="A4362" s="2" t="s">
        <v>224</v>
      </c>
      <c r="B4362" s="2">
        <v>23932105</v>
      </c>
      <c r="C4362" s="2">
        <v>19.613990000000001</v>
      </c>
      <c r="D4362" s="2">
        <v>21.477709999999998</v>
      </c>
      <c r="E4362" s="2" t="s">
        <v>24</v>
      </c>
      <c r="F4362" s="2">
        <v>9.5000000000000001E-2</v>
      </c>
      <c r="G4362" s="2" t="s">
        <v>25</v>
      </c>
      <c r="H4362" s="3">
        <v>42283</v>
      </c>
      <c r="I4362" s="2">
        <f t="shared" si="68"/>
        <v>1.095</v>
      </c>
    </row>
    <row r="4363" spans="1:9">
      <c r="A4363" s="2" t="s">
        <v>224</v>
      </c>
      <c r="B4363" s="2">
        <v>23932110</v>
      </c>
      <c r="C4363" s="2">
        <v>19.533090000000001</v>
      </c>
      <c r="D4363" s="2">
        <v>21.388919999999999</v>
      </c>
      <c r="E4363" s="2" t="s">
        <v>24</v>
      </c>
      <c r="F4363" s="2">
        <v>9.5000000000000001E-2</v>
      </c>
      <c r="G4363" s="2" t="s">
        <v>25</v>
      </c>
      <c r="H4363" s="3">
        <v>42283</v>
      </c>
      <c r="I4363" s="2">
        <f t="shared" si="68"/>
        <v>1.095</v>
      </c>
    </row>
    <row r="4364" spans="1:9">
      <c r="A4364" s="2" t="s">
        <v>224</v>
      </c>
      <c r="B4364" s="2">
        <v>23932115</v>
      </c>
      <c r="C4364" s="2">
        <v>19.725760000000001</v>
      </c>
      <c r="D4364" s="2">
        <v>21.599309999999999</v>
      </c>
      <c r="E4364" s="2" t="s">
        <v>24</v>
      </c>
      <c r="F4364" s="2">
        <v>9.5000000000000001E-2</v>
      </c>
      <c r="G4364" s="2" t="s">
        <v>25</v>
      </c>
      <c r="H4364" s="3">
        <v>42283</v>
      </c>
      <c r="I4364" s="2">
        <f t="shared" si="68"/>
        <v>1.095</v>
      </c>
    </row>
    <row r="4365" spans="1:9">
      <c r="A4365" s="2" t="s">
        <v>225</v>
      </c>
      <c r="B4365" s="2">
        <v>23917705</v>
      </c>
      <c r="C4365" s="2">
        <v>20.984729999999999</v>
      </c>
      <c r="D4365" s="2">
        <v>22.97954</v>
      </c>
      <c r="E4365" s="2" t="s">
        <v>24</v>
      </c>
      <c r="F4365" s="2">
        <v>9.5100000000000004E-2</v>
      </c>
      <c r="G4365" s="2" t="s">
        <v>25</v>
      </c>
      <c r="H4365" s="3">
        <v>42283</v>
      </c>
      <c r="I4365" s="2">
        <f t="shared" si="68"/>
        <v>1.0951</v>
      </c>
    </row>
    <row r="4366" spans="1:9">
      <c r="A4366" s="2" t="s">
        <v>225</v>
      </c>
      <c r="B4366" s="2">
        <v>23917710</v>
      </c>
      <c r="C4366" s="2">
        <v>20.846699999999998</v>
      </c>
      <c r="D4366" s="2">
        <v>22.826930000000001</v>
      </c>
      <c r="E4366" s="2" t="s">
        <v>24</v>
      </c>
      <c r="F4366" s="2">
        <v>9.5000000000000001E-2</v>
      </c>
      <c r="G4366" s="2" t="s">
        <v>25</v>
      </c>
      <c r="H4366" s="3">
        <v>42283</v>
      </c>
      <c r="I4366" s="2">
        <f t="shared" si="68"/>
        <v>1.095</v>
      </c>
    </row>
    <row r="4367" spans="1:9">
      <c r="A4367" s="2" t="s">
        <v>225</v>
      </c>
      <c r="B4367" s="2">
        <v>23917715</v>
      </c>
      <c r="C4367" s="2">
        <v>20.558969999999999</v>
      </c>
      <c r="D4367" s="2">
        <v>22.512280000000001</v>
      </c>
      <c r="E4367" s="2" t="s">
        <v>24</v>
      </c>
      <c r="F4367" s="2">
        <v>9.5000000000000001E-2</v>
      </c>
      <c r="G4367" s="2" t="s">
        <v>25</v>
      </c>
      <c r="H4367" s="3">
        <v>42283</v>
      </c>
      <c r="I4367" s="2">
        <f t="shared" si="68"/>
        <v>1.095</v>
      </c>
    </row>
    <row r="4368" spans="1:9">
      <c r="A4368" s="2" t="s">
        <v>226</v>
      </c>
      <c r="B4368" s="2">
        <v>61570012001</v>
      </c>
      <c r="C4368" s="2">
        <v>4.1489000000000003</v>
      </c>
      <c r="D4368" s="2">
        <v>4.4808500000000002</v>
      </c>
      <c r="E4368" s="2" t="s">
        <v>24</v>
      </c>
      <c r="F4368" s="2">
        <v>0.08</v>
      </c>
      <c r="G4368" s="2" t="s">
        <v>25</v>
      </c>
      <c r="H4368" s="3">
        <v>42283</v>
      </c>
      <c r="I4368" s="2">
        <f t="shared" si="68"/>
        <v>1.08</v>
      </c>
    </row>
    <row r="4369" spans="1:9">
      <c r="A4369" s="2" t="s">
        <v>227</v>
      </c>
      <c r="B4369" s="2">
        <v>61570011101</v>
      </c>
      <c r="C4369" s="2">
        <v>3.3879800000000002</v>
      </c>
      <c r="D4369" s="2">
        <v>3.6590199999999999</v>
      </c>
      <c r="E4369" s="2" t="s">
        <v>24</v>
      </c>
      <c r="F4369" s="2">
        <v>0.08</v>
      </c>
      <c r="G4369" s="2" t="s">
        <v>25</v>
      </c>
      <c r="H4369" s="3">
        <v>42283</v>
      </c>
      <c r="I4369" s="2">
        <f t="shared" si="68"/>
        <v>1.08</v>
      </c>
    </row>
    <row r="4370" spans="1:9">
      <c r="A4370" s="2" t="s">
        <v>228</v>
      </c>
      <c r="B4370" s="2">
        <v>61570011201</v>
      </c>
      <c r="C4370" s="2">
        <v>3.5889899999999999</v>
      </c>
      <c r="D4370" s="2">
        <v>3.8760699999999999</v>
      </c>
      <c r="E4370" s="2" t="s">
        <v>24</v>
      </c>
      <c r="F4370" s="2">
        <v>0.08</v>
      </c>
      <c r="G4370" s="2" t="s">
        <v>25</v>
      </c>
      <c r="H4370" s="3">
        <v>42283</v>
      </c>
      <c r="I4370" s="2">
        <f t="shared" si="68"/>
        <v>1.08</v>
      </c>
    </row>
    <row r="4371" spans="1:9">
      <c r="A4371" s="2" t="s">
        <v>230</v>
      </c>
      <c r="B4371" s="2">
        <v>9766304</v>
      </c>
      <c r="C4371" s="2">
        <v>20.862970000000001</v>
      </c>
      <c r="D4371" s="2">
        <v>22.83222</v>
      </c>
      <c r="E4371" s="2" t="s">
        <v>24</v>
      </c>
      <c r="F4371" s="2">
        <v>9.4399999999999998E-2</v>
      </c>
      <c r="G4371" s="2" t="s">
        <v>25</v>
      </c>
      <c r="H4371" s="3">
        <v>42283</v>
      </c>
      <c r="I4371" s="2">
        <f t="shared" si="68"/>
        <v>1.0944</v>
      </c>
    </row>
    <row r="4372" spans="1:9">
      <c r="A4372" s="2" t="s">
        <v>231</v>
      </c>
      <c r="B4372" s="2">
        <v>25141160</v>
      </c>
      <c r="C4372" s="2">
        <v>4.6765400000000001</v>
      </c>
      <c r="D4372" s="2">
        <v>5.1179600000000001</v>
      </c>
      <c r="E4372" s="2" t="s">
        <v>24</v>
      </c>
      <c r="F4372" s="2">
        <v>9.4399999999999998E-2</v>
      </c>
      <c r="G4372" s="2" t="s">
        <v>25</v>
      </c>
      <c r="H4372" s="3">
        <v>42283</v>
      </c>
      <c r="I4372" s="2">
        <f t="shared" si="68"/>
        <v>1.0944</v>
      </c>
    </row>
    <row r="4373" spans="1:9">
      <c r="A4373" s="2" t="s">
        <v>232</v>
      </c>
      <c r="B4373" s="2">
        <v>25142160</v>
      </c>
      <c r="C4373" s="2">
        <v>4.5822599999999998</v>
      </c>
      <c r="D4373" s="2">
        <v>5.0147899999999996</v>
      </c>
      <c r="E4373" s="2" t="s">
        <v>24</v>
      </c>
      <c r="F4373" s="2">
        <v>9.4399999999999998E-2</v>
      </c>
      <c r="G4373" s="2" t="s">
        <v>25</v>
      </c>
      <c r="H4373" s="3">
        <v>42283</v>
      </c>
      <c r="I4373" s="2">
        <f t="shared" si="68"/>
        <v>1.0944</v>
      </c>
    </row>
    <row r="4374" spans="1:9">
      <c r="A4374" s="2" t="s">
        <v>1497</v>
      </c>
      <c r="B4374" s="2">
        <v>85146102</v>
      </c>
      <c r="C4374" s="2">
        <v>139.74874</v>
      </c>
      <c r="D4374" s="2">
        <v>149.52835999999999</v>
      </c>
      <c r="E4374" s="2" t="s">
        <v>24</v>
      </c>
      <c r="F4374" s="2">
        <v>7.0000000000000007E-2</v>
      </c>
      <c r="G4374" s="2" t="s">
        <v>25</v>
      </c>
      <c r="H4374" s="3">
        <v>42283</v>
      </c>
      <c r="I4374" s="2">
        <f t="shared" si="68"/>
        <v>1.07</v>
      </c>
    </row>
    <row r="4375" spans="1:9">
      <c r="A4375" s="2" t="s">
        <v>1498</v>
      </c>
      <c r="B4375" s="2">
        <v>85134107</v>
      </c>
      <c r="C4375" s="2">
        <v>150.4829</v>
      </c>
      <c r="D4375" s="2">
        <v>160.90367000000001</v>
      </c>
      <c r="E4375" s="2" t="s">
        <v>24</v>
      </c>
      <c r="F4375" s="2">
        <v>6.9199999999999998E-2</v>
      </c>
      <c r="G4375" s="2" t="s">
        <v>25</v>
      </c>
      <c r="H4375" s="3">
        <v>42283</v>
      </c>
      <c r="I4375" s="2">
        <f t="shared" si="68"/>
        <v>1.0691999999999999</v>
      </c>
    </row>
    <row r="4376" spans="1:9">
      <c r="A4376" s="2" t="s">
        <v>1499</v>
      </c>
      <c r="B4376" s="2">
        <v>85134102</v>
      </c>
      <c r="C4376" s="2">
        <v>177.67610999999999</v>
      </c>
      <c r="D4376" s="2">
        <v>190.11166</v>
      </c>
      <c r="E4376" s="2" t="s">
        <v>24</v>
      </c>
      <c r="F4376" s="2">
        <v>7.0000000000000007E-2</v>
      </c>
      <c r="G4376" s="2" t="s">
        <v>25</v>
      </c>
      <c r="H4376" s="3">
        <v>42283</v>
      </c>
      <c r="I4376" s="2">
        <f t="shared" si="68"/>
        <v>1.07</v>
      </c>
    </row>
    <row r="4377" spans="1:9">
      <c r="A4377" s="2" t="s">
        <v>1500</v>
      </c>
      <c r="B4377" s="2">
        <v>85134101</v>
      </c>
      <c r="C4377" s="2">
        <v>252.38979</v>
      </c>
      <c r="D4377" s="2">
        <v>270.05203</v>
      </c>
      <c r="E4377" s="2" t="s">
        <v>24</v>
      </c>
      <c r="F4377" s="2">
        <v>7.0000000000000007E-2</v>
      </c>
      <c r="G4377" s="2" t="s">
        <v>25</v>
      </c>
      <c r="H4377" s="3">
        <v>42283</v>
      </c>
      <c r="I4377" s="2">
        <f t="shared" si="68"/>
        <v>1.07</v>
      </c>
    </row>
    <row r="4378" spans="1:9">
      <c r="A4378" s="2" t="s">
        <v>45</v>
      </c>
      <c r="B4378" s="2">
        <v>187006301</v>
      </c>
      <c r="C4378" s="2">
        <v>14.241680000000001</v>
      </c>
      <c r="D4378" s="2">
        <v>16.377929999999999</v>
      </c>
      <c r="E4378" s="2" t="s">
        <v>24</v>
      </c>
      <c r="F4378" s="2">
        <v>0.15</v>
      </c>
      <c r="G4378" s="2" t="s">
        <v>25</v>
      </c>
      <c r="H4378" s="3">
        <v>42283</v>
      </c>
      <c r="I4378" s="2">
        <f t="shared" si="68"/>
        <v>1.1499999999999999</v>
      </c>
    </row>
    <row r="4379" spans="1:9">
      <c r="A4379" s="2" t="s">
        <v>46</v>
      </c>
      <c r="B4379" s="2">
        <v>187006401</v>
      </c>
      <c r="C4379" s="2">
        <v>19.2697</v>
      </c>
      <c r="D4379" s="2">
        <v>22.160160000000001</v>
      </c>
      <c r="E4379" s="2" t="s">
        <v>24</v>
      </c>
      <c r="F4379" s="2">
        <v>0.15</v>
      </c>
      <c r="G4379" s="2" t="s">
        <v>25</v>
      </c>
      <c r="H4379" s="3">
        <v>42283</v>
      </c>
      <c r="I4379" s="2">
        <f t="shared" si="68"/>
        <v>1.1499999999999999</v>
      </c>
    </row>
    <row r="4380" spans="1:9">
      <c r="A4380" s="2" t="s">
        <v>47</v>
      </c>
      <c r="B4380" s="2">
        <v>187006501</v>
      </c>
      <c r="C4380" s="2">
        <v>30.546320000000001</v>
      </c>
      <c r="D4380" s="2">
        <v>35.128270000000001</v>
      </c>
      <c r="E4380" s="2" t="s">
        <v>24</v>
      </c>
      <c r="F4380" s="2">
        <v>0.15</v>
      </c>
      <c r="G4380" s="2" t="s">
        <v>25</v>
      </c>
      <c r="H4380" s="3">
        <v>42283</v>
      </c>
      <c r="I4380" s="2">
        <f t="shared" si="68"/>
        <v>1.1499999999999999</v>
      </c>
    </row>
    <row r="4381" spans="1:9">
      <c r="A4381" s="2" t="s">
        <v>1057</v>
      </c>
      <c r="B4381" s="2">
        <v>50458021001</v>
      </c>
      <c r="C4381" s="2">
        <v>35.61692</v>
      </c>
      <c r="D4381" s="2">
        <v>37.36215</v>
      </c>
      <c r="E4381" s="2" t="s">
        <v>24</v>
      </c>
      <c r="F4381" s="2">
        <v>4.9000000000000002E-2</v>
      </c>
      <c r="G4381" s="2" t="s">
        <v>25</v>
      </c>
      <c r="H4381" s="3">
        <v>42283</v>
      </c>
      <c r="I4381" s="2">
        <f t="shared" si="68"/>
        <v>1.0489999999999999</v>
      </c>
    </row>
    <row r="4382" spans="1:9">
      <c r="A4382" s="2" t="s">
        <v>1058</v>
      </c>
      <c r="B4382" s="2">
        <v>50458021101</v>
      </c>
      <c r="C4382" s="2">
        <v>35.640999999999998</v>
      </c>
      <c r="D4382" s="2">
        <v>37.38776</v>
      </c>
      <c r="E4382" s="2" t="s">
        <v>24</v>
      </c>
      <c r="F4382" s="2">
        <v>4.9000000000000002E-2</v>
      </c>
      <c r="G4382" s="2" t="s">
        <v>25</v>
      </c>
      <c r="H4382" s="3">
        <v>42283</v>
      </c>
      <c r="I4382" s="2">
        <f t="shared" si="68"/>
        <v>1.0489999999999999</v>
      </c>
    </row>
    <row r="4383" spans="1:9">
      <c r="A4383" s="2" t="s">
        <v>242</v>
      </c>
      <c r="B4383" s="2">
        <v>23869430</v>
      </c>
      <c r="C4383" s="2">
        <v>9.8924599999999998</v>
      </c>
      <c r="D4383" s="2">
        <v>10.18933</v>
      </c>
      <c r="E4383" s="2" t="s">
        <v>24</v>
      </c>
      <c r="F4383" s="2">
        <v>0.03</v>
      </c>
      <c r="G4383" s="2" t="s">
        <v>25</v>
      </c>
      <c r="H4383" s="3">
        <v>42283</v>
      </c>
      <c r="I4383" s="2">
        <f t="shared" si="68"/>
        <v>1.03</v>
      </c>
    </row>
    <row r="4384" spans="1:9">
      <c r="A4384" s="2" t="s">
        <v>242</v>
      </c>
      <c r="B4384" s="2">
        <v>23869450</v>
      </c>
      <c r="C4384" s="2">
        <v>8.7721199999999993</v>
      </c>
      <c r="D4384" s="2">
        <v>9.0353700000000003</v>
      </c>
      <c r="E4384" s="2" t="s">
        <v>24</v>
      </c>
      <c r="F4384" s="2">
        <v>0.03</v>
      </c>
      <c r="G4384" s="2" t="s">
        <v>25</v>
      </c>
      <c r="H4384" s="3">
        <v>42283</v>
      </c>
      <c r="I4384" s="2">
        <f t="shared" si="68"/>
        <v>1.03</v>
      </c>
    </row>
    <row r="4385" spans="1:9">
      <c r="A4385" s="2" t="s">
        <v>245</v>
      </c>
      <c r="B4385" s="2">
        <v>13010201</v>
      </c>
      <c r="C4385" s="2">
        <v>1.1164799999999999</v>
      </c>
      <c r="D4385" s="2">
        <v>1.20577</v>
      </c>
      <c r="E4385" s="2" t="s">
        <v>24</v>
      </c>
      <c r="F4385" s="2">
        <v>0.08</v>
      </c>
      <c r="G4385" s="2" t="s">
        <v>25</v>
      </c>
      <c r="H4385" s="3">
        <v>42283</v>
      </c>
      <c r="I4385" s="2">
        <f t="shared" si="68"/>
        <v>1.08</v>
      </c>
    </row>
    <row r="4386" spans="1:9">
      <c r="A4386" s="2" t="s">
        <v>248</v>
      </c>
      <c r="B4386" s="2">
        <v>60793070110</v>
      </c>
      <c r="C4386" s="2">
        <v>42.382840000000002</v>
      </c>
      <c r="D4386" s="2">
        <v>46.383780000000002</v>
      </c>
      <c r="E4386" s="2" t="s">
        <v>24</v>
      </c>
      <c r="F4386" s="2">
        <v>9.4399999999999998E-2</v>
      </c>
      <c r="G4386" s="2" t="s">
        <v>25</v>
      </c>
      <c r="H4386" s="3">
        <v>42283</v>
      </c>
      <c r="I4386" s="2">
        <f t="shared" si="68"/>
        <v>1.0944</v>
      </c>
    </row>
    <row r="4387" spans="1:9">
      <c r="A4387" s="2" t="s">
        <v>249</v>
      </c>
      <c r="B4387" s="2">
        <v>60793070210</v>
      </c>
      <c r="C4387" s="2">
        <v>42.931699999999999</v>
      </c>
      <c r="D4387" s="2">
        <v>46.984459999999999</v>
      </c>
      <c r="E4387" s="2" t="s">
        <v>24</v>
      </c>
      <c r="F4387" s="2">
        <v>9.4399999999999998E-2</v>
      </c>
      <c r="G4387" s="2" t="s">
        <v>25</v>
      </c>
      <c r="H4387" s="3">
        <v>42283</v>
      </c>
      <c r="I4387" s="2">
        <f t="shared" si="68"/>
        <v>1.0944</v>
      </c>
    </row>
    <row r="4388" spans="1:9">
      <c r="A4388" s="2" t="s">
        <v>31</v>
      </c>
      <c r="B4388" s="2">
        <v>11980002205</v>
      </c>
      <c r="C4388" s="2">
        <v>18.799199999999999</v>
      </c>
      <c r="D4388" s="2">
        <v>20.58494</v>
      </c>
      <c r="E4388" s="2" t="s">
        <v>24</v>
      </c>
      <c r="F4388" s="2">
        <v>9.5000000000000001E-2</v>
      </c>
      <c r="G4388" s="2" t="s">
        <v>25</v>
      </c>
      <c r="H4388" s="3">
        <v>42283</v>
      </c>
      <c r="I4388" s="2">
        <f t="shared" si="68"/>
        <v>1.095</v>
      </c>
    </row>
    <row r="4389" spans="1:9">
      <c r="A4389" s="2" t="s">
        <v>31</v>
      </c>
      <c r="B4389" s="2">
        <v>11980002210</v>
      </c>
      <c r="C4389" s="2">
        <v>18.433879999999998</v>
      </c>
      <c r="D4389" s="2">
        <v>20.184909999999999</v>
      </c>
      <c r="E4389" s="2" t="s">
        <v>24</v>
      </c>
      <c r="F4389" s="2">
        <v>9.5000000000000001E-2</v>
      </c>
      <c r="G4389" s="2" t="s">
        <v>25</v>
      </c>
      <c r="H4389" s="3">
        <v>42283</v>
      </c>
      <c r="I4389" s="2">
        <f t="shared" si="68"/>
        <v>1.095</v>
      </c>
    </row>
    <row r="4390" spans="1:9">
      <c r="A4390" s="2" t="s">
        <v>32</v>
      </c>
      <c r="B4390" s="2">
        <v>23031304</v>
      </c>
      <c r="C4390" s="2">
        <v>27.100359999999998</v>
      </c>
      <c r="D4390" s="2">
        <v>29.674620000000001</v>
      </c>
      <c r="E4390" s="2" t="s">
        <v>24</v>
      </c>
      <c r="F4390" s="2">
        <v>9.5000000000000001E-2</v>
      </c>
      <c r="G4390" s="2" t="s">
        <v>25</v>
      </c>
      <c r="H4390" s="3">
        <v>42283</v>
      </c>
      <c r="I4390" s="2">
        <f t="shared" si="68"/>
        <v>1.095</v>
      </c>
    </row>
    <row r="4391" spans="1:9">
      <c r="A4391" s="2" t="s">
        <v>255</v>
      </c>
      <c r="B4391" s="2">
        <v>69216030</v>
      </c>
      <c r="C4391" s="2">
        <v>7.8983600000000003</v>
      </c>
      <c r="D4391" s="2">
        <v>8.64405</v>
      </c>
      <c r="E4391" s="2" t="s">
        <v>24</v>
      </c>
      <c r="F4391" s="2">
        <v>9.4399999999999998E-2</v>
      </c>
      <c r="G4391" s="2" t="s">
        <v>25</v>
      </c>
      <c r="H4391" s="3">
        <v>42283</v>
      </c>
      <c r="I4391" s="2">
        <f t="shared" si="68"/>
        <v>1.0944</v>
      </c>
    </row>
    <row r="4392" spans="1:9">
      <c r="A4392" s="2" t="s">
        <v>256</v>
      </c>
      <c r="B4392" s="2">
        <v>69218030</v>
      </c>
      <c r="C4392" s="2">
        <v>10.92977</v>
      </c>
      <c r="D4392" s="2">
        <v>11.961639999999999</v>
      </c>
      <c r="E4392" s="2" t="s">
        <v>24</v>
      </c>
      <c r="F4392" s="2">
        <v>9.4399999999999998E-2</v>
      </c>
      <c r="G4392" s="2" t="s">
        <v>25</v>
      </c>
      <c r="H4392" s="3">
        <v>42283</v>
      </c>
      <c r="I4392" s="2">
        <f t="shared" si="68"/>
        <v>1.0944</v>
      </c>
    </row>
    <row r="4393" spans="1:9">
      <c r="A4393" s="2" t="s">
        <v>257</v>
      </c>
      <c r="B4393" s="2">
        <v>69225030</v>
      </c>
      <c r="C4393" s="2">
        <v>11.02042</v>
      </c>
      <c r="D4393" s="2">
        <v>12.06086</v>
      </c>
      <c r="E4393" s="2" t="s">
        <v>24</v>
      </c>
      <c r="F4393" s="2">
        <v>9.4399999999999998E-2</v>
      </c>
      <c r="G4393" s="2" t="s">
        <v>25</v>
      </c>
      <c r="H4393" s="3">
        <v>42283</v>
      </c>
      <c r="I4393" s="2">
        <f t="shared" si="68"/>
        <v>1.0944</v>
      </c>
    </row>
    <row r="4394" spans="1:9">
      <c r="A4394" s="2" t="s">
        <v>258</v>
      </c>
      <c r="B4394" s="2">
        <v>69227030</v>
      </c>
      <c r="C4394" s="2">
        <v>11.056469999999999</v>
      </c>
      <c r="D4394" s="2">
        <v>12.10031</v>
      </c>
      <c r="E4394" s="2" t="s">
        <v>24</v>
      </c>
      <c r="F4394" s="2">
        <v>9.4399999999999998E-2</v>
      </c>
      <c r="G4394" s="2" t="s">
        <v>25</v>
      </c>
      <c r="H4394" s="3">
        <v>42283</v>
      </c>
      <c r="I4394" s="2">
        <f t="shared" si="68"/>
        <v>1.0944</v>
      </c>
    </row>
    <row r="4395" spans="1:9">
      <c r="A4395" s="2" t="s">
        <v>259</v>
      </c>
      <c r="B4395" s="2">
        <v>69215030</v>
      </c>
      <c r="C4395" s="2">
        <v>7.9008500000000002</v>
      </c>
      <c r="D4395" s="2">
        <v>8.6467700000000001</v>
      </c>
      <c r="E4395" s="2" t="s">
        <v>24</v>
      </c>
      <c r="F4395" s="2">
        <v>9.4399999999999998E-2</v>
      </c>
      <c r="G4395" s="2" t="s">
        <v>25</v>
      </c>
      <c r="H4395" s="3">
        <v>42283</v>
      </c>
      <c r="I4395" s="2">
        <f t="shared" si="68"/>
        <v>1.0944</v>
      </c>
    </row>
    <row r="4396" spans="1:9">
      <c r="A4396" s="2" t="s">
        <v>260</v>
      </c>
      <c r="B4396" s="2">
        <v>69217030</v>
      </c>
      <c r="C4396" s="2">
        <v>10.88593</v>
      </c>
      <c r="D4396" s="2">
        <v>11.91367</v>
      </c>
      <c r="E4396" s="2" t="s">
        <v>24</v>
      </c>
      <c r="F4396" s="2">
        <v>9.4399999999999998E-2</v>
      </c>
      <c r="G4396" s="2" t="s">
        <v>25</v>
      </c>
      <c r="H4396" s="3">
        <v>42283</v>
      </c>
      <c r="I4396" s="2">
        <f t="shared" si="68"/>
        <v>1.0944</v>
      </c>
    </row>
    <row r="4397" spans="1:9">
      <c r="A4397" s="2" t="s">
        <v>261</v>
      </c>
      <c r="B4397" s="2">
        <v>69219030</v>
      </c>
      <c r="C4397" s="2">
        <v>10.982089999999999</v>
      </c>
      <c r="D4397" s="2">
        <v>12.01891</v>
      </c>
      <c r="E4397" s="2" t="s">
        <v>24</v>
      </c>
      <c r="F4397" s="2">
        <v>9.4399999999999998E-2</v>
      </c>
      <c r="G4397" s="2" t="s">
        <v>25</v>
      </c>
      <c r="H4397" s="3">
        <v>42283</v>
      </c>
      <c r="I4397" s="2">
        <f t="shared" si="68"/>
        <v>1.0944</v>
      </c>
    </row>
    <row r="4398" spans="1:9">
      <c r="A4398" s="2" t="s">
        <v>262</v>
      </c>
      <c r="B4398" s="2">
        <v>69226030</v>
      </c>
      <c r="C4398" s="2">
        <v>11.146409999999999</v>
      </c>
      <c r="D4398" s="2">
        <v>12.19875</v>
      </c>
      <c r="E4398" s="2" t="s">
        <v>24</v>
      </c>
      <c r="F4398" s="2">
        <v>9.4399999999999998E-2</v>
      </c>
      <c r="G4398" s="2" t="s">
        <v>25</v>
      </c>
      <c r="H4398" s="3">
        <v>42283</v>
      </c>
      <c r="I4398" s="2">
        <f t="shared" si="68"/>
        <v>1.0944</v>
      </c>
    </row>
    <row r="4399" spans="1:9">
      <c r="A4399" s="2" t="s">
        <v>263</v>
      </c>
      <c r="B4399" s="2">
        <v>25189131</v>
      </c>
      <c r="C4399" s="2">
        <v>5.0163000000000002</v>
      </c>
      <c r="D4399" s="2">
        <v>5.4176000000000002</v>
      </c>
      <c r="E4399" s="2" t="s">
        <v>24</v>
      </c>
      <c r="F4399" s="2">
        <v>0.08</v>
      </c>
      <c r="G4399" s="2" t="s">
        <v>25</v>
      </c>
      <c r="H4399" s="3">
        <v>42283</v>
      </c>
      <c r="I4399" s="2">
        <f t="shared" si="68"/>
        <v>1.08</v>
      </c>
    </row>
    <row r="4400" spans="1:9">
      <c r="A4400" s="2" t="s">
        <v>52</v>
      </c>
      <c r="B4400" s="2">
        <v>187079530</v>
      </c>
      <c r="C4400" s="2">
        <v>18.105530000000002</v>
      </c>
      <c r="D4400" s="2">
        <v>20.821020000000001</v>
      </c>
      <c r="E4400" s="2" t="s">
        <v>24</v>
      </c>
      <c r="F4400" s="2">
        <v>0.15</v>
      </c>
      <c r="G4400" s="2" t="s">
        <v>25</v>
      </c>
      <c r="H4400" s="3">
        <v>42283</v>
      </c>
      <c r="I4400" s="2">
        <f t="shared" si="68"/>
        <v>1.1499999999999999</v>
      </c>
    </row>
    <row r="4401" spans="1:9">
      <c r="A4401" s="2" t="s">
        <v>53</v>
      </c>
      <c r="B4401" s="2">
        <v>187079630</v>
      </c>
      <c r="C4401" s="2">
        <v>22.191479999999999</v>
      </c>
      <c r="D4401" s="2">
        <v>25.520019999999999</v>
      </c>
      <c r="E4401" s="2" t="s">
        <v>24</v>
      </c>
      <c r="F4401" s="2">
        <v>0.15</v>
      </c>
      <c r="G4401" s="2" t="s">
        <v>25</v>
      </c>
      <c r="H4401" s="3">
        <v>42283</v>
      </c>
      <c r="I4401" s="2">
        <f t="shared" si="68"/>
        <v>1.1499999999999999</v>
      </c>
    </row>
    <row r="4402" spans="1:9">
      <c r="A4402" s="2" t="s">
        <v>54</v>
      </c>
      <c r="B4402" s="2">
        <v>187079730</v>
      </c>
      <c r="C4402" s="2">
        <v>31.391660000000002</v>
      </c>
      <c r="D4402" s="2">
        <v>36.100409999999997</v>
      </c>
      <c r="E4402" s="2" t="s">
        <v>24</v>
      </c>
      <c r="F4402" s="2">
        <v>0.15</v>
      </c>
      <c r="G4402" s="2" t="s">
        <v>25</v>
      </c>
      <c r="H4402" s="3">
        <v>42283</v>
      </c>
      <c r="I4402" s="2">
        <f t="shared" si="68"/>
        <v>1.1499999999999999</v>
      </c>
    </row>
    <row r="4403" spans="1:9">
      <c r="A4403" s="2" t="s">
        <v>1121</v>
      </c>
      <c r="B4403" s="2">
        <v>187079830</v>
      </c>
      <c r="C4403" s="2">
        <v>42.607999999999997</v>
      </c>
      <c r="D4403" s="2">
        <v>48.99953</v>
      </c>
      <c r="E4403" s="2" t="s">
        <v>24</v>
      </c>
      <c r="F4403" s="2">
        <v>0.15</v>
      </c>
      <c r="G4403" s="2" t="s">
        <v>25</v>
      </c>
      <c r="H4403" s="3">
        <v>42283</v>
      </c>
      <c r="I4403" s="2">
        <f t="shared" si="68"/>
        <v>1.1499999999999999</v>
      </c>
    </row>
    <row r="4404" spans="1:9">
      <c r="A4404" s="2" t="s">
        <v>55</v>
      </c>
      <c r="B4404" s="2">
        <v>187079942</v>
      </c>
      <c r="C4404" s="2">
        <v>59.970570000000002</v>
      </c>
      <c r="D4404" s="2">
        <v>68.966160000000002</v>
      </c>
      <c r="E4404" s="2" t="s">
        <v>24</v>
      </c>
      <c r="F4404" s="2">
        <v>0.15</v>
      </c>
      <c r="G4404" s="2" t="s">
        <v>25</v>
      </c>
      <c r="H4404" s="3">
        <v>42283</v>
      </c>
      <c r="I4404" s="2">
        <f t="shared" si="68"/>
        <v>1.1499999999999999</v>
      </c>
    </row>
    <row r="4405" spans="1:9">
      <c r="A4405" s="2" t="s">
        <v>267</v>
      </c>
      <c r="B4405" s="2">
        <v>49276066</v>
      </c>
      <c r="C4405" s="2">
        <v>2.4269699999999998</v>
      </c>
      <c r="D4405" s="2">
        <v>2.7182599999999999</v>
      </c>
      <c r="E4405" s="2" t="s">
        <v>24</v>
      </c>
      <c r="F4405" s="2">
        <v>0.12</v>
      </c>
      <c r="G4405" s="2" t="s">
        <v>25</v>
      </c>
      <c r="H4405" s="3">
        <v>42283</v>
      </c>
      <c r="I4405" s="2">
        <f t="shared" si="68"/>
        <v>1.1200000000000001</v>
      </c>
    </row>
    <row r="4406" spans="1:9">
      <c r="A4406" s="2" t="s">
        <v>268</v>
      </c>
      <c r="B4406" s="2">
        <v>49277066</v>
      </c>
      <c r="C4406" s="2">
        <v>2.57389</v>
      </c>
      <c r="D4406" s="2">
        <v>2.88279</v>
      </c>
      <c r="E4406" s="2" t="s">
        <v>24</v>
      </c>
      <c r="F4406" s="2">
        <v>0.12</v>
      </c>
      <c r="G4406" s="2" t="s">
        <v>25</v>
      </c>
      <c r="H4406" s="3">
        <v>42283</v>
      </c>
      <c r="I4406" s="2">
        <f t="shared" si="68"/>
        <v>1.1200000000000001</v>
      </c>
    </row>
    <row r="4407" spans="1:9">
      <c r="A4407" s="2" t="s">
        <v>269</v>
      </c>
      <c r="B4407" s="2">
        <v>49271030</v>
      </c>
      <c r="C4407" s="2">
        <v>2.78722</v>
      </c>
      <c r="D4407" s="2">
        <v>3.1215700000000002</v>
      </c>
      <c r="E4407" s="2" t="s">
        <v>24</v>
      </c>
      <c r="F4407" s="2">
        <v>0.12</v>
      </c>
      <c r="G4407" s="2" t="s">
        <v>25</v>
      </c>
      <c r="H4407" s="3">
        <v>42283</v>
      </c>
      <c r="I4407" s="2">
        <f t="shared" si="68"/>
        <v>1.1200000000000001</v>
      </c>
    </row>
    <row r="4408" spans="1:9">
      <c r="A4408" s="2" t="s">
        <v>270</v>
      </c>
      <c r="B4408" s="2">
        <v>9370105</v>
      </c>
      <c r="C4408" s="2">
        <v>55.709319999999998</v>
      </c>
      <c r="D4408" s="2">
        <v>60.96828</v>
      </c>
      <c r="E4408" s="2" t="s">
        <v>24</v>
      </c>
      <c r="F4408" s="2">
        <v>9.4399999999999998E-2</v>
      </c>
      <c r="G4408" s="2" t="s">
        <v>25</v>
      </c>
      <c r="H4408" s="3">
        <v>42283</v>
      </c>
      <c r="I4408" s="2">
        <f t="shared" si="68"/>
        <v>1.0944</v>
      </c>
    </row>
    <row r="4409" spans="1:9">
      <c r="A4409" s="2" t="s">
        <v>271</v>
      </c>
      <c r="B4409" s="2">
        <v>9768601</v>
      </c>
      <c r="C4409" s="2">
        <v>72.818830000000005</v>
      </c>
      <c r="D4409" s="2">
        <v>79.692930000000004</v>
      </c>
      <c r="E4409" s="2" t="s">
        <v>24</v>
      </c>
      <c r="F4409" s="2">
        <v>9.4399999999999998E-2</v>
      </c>
      <c r="G4409" s="2" t="s">
        <v>25</v>
      </c>
      <c r="H4409" s="3">
        <v>42283</v>
      </c>
      <c r="I4409" s="2">
        <f t="shared" si="68"/>
        <v>1.0944</v>
      </c>
    </row>
    <row r="4410" spans="1:9">
      <c r="A4410" s="2" t="s">
        <v>272</v>
      </c>
      <c r="B4410" s="2">
        <v>25152031</v>
      </c>
      <c r="C4410" s="2">
        <v>4.3965800000000002</v>
      </c>
      <c r="D4410" s="2">
        <v>4.8116199999999996</v>
      </c>
      <c r="E4410" s="2" t="s">
        <v>24</v>
      </c>
      <c r="F4410" s="2">
        <v>9.4399999999999998E-2</v>
      </c>
      <c r="G4410" s="2" t="s">
        <v>25</v>
      </c>
      <c r="H4410" s="3">
        <v>42283</v>
      </c>
      <c r="I4410" s="2">
        <f t="shared" si="68"/>
        <v>1.0944</v>
      </c>
    </row>
    <row r="4411" spans="1:9">
      <c r="A4411" s="2" t="s">
        <v>273</v>
      </c>
      <c r="B4411" s="2">
        <v>25152531</v>
      </c>
      <c r="C4411" s="2">
        <v>7.3582299999999998</v>
      </c>
      <c r="D4411" s="2">
        <v>8.0529200000000003</v>
      </c>
      <c r="E4411" s="2" t="s">
        <v>24</v>
      </c>
      <c r="F4411" s="2">
        <v>9.4399999999999998E-2</v>
      </c>
      <c r="G4411" s="2" t="s">
        <v>25</v>
      </c>
      <c r="H4411" s="3">
        <v>42283</v>
      </c>
      <c r="I4411" s="2">
        <f t="shared" si="68"/>
        <v>1.0944</v>
      </c>
    </row>
    <row r="4412" spans="1:9">
      <c r="A4412" s="2" t="s">
        <v>274</v>
      </c>
      <c r="B4412" s="2">
        <v>25153001</v>
      </c>
      <c r="C4412" s="2">
        <v>11.27097</v>
      </c>
      <c r="D4412" s="2">
        <v>12.334949999999999</v>
      </c>
      <c r="E4412" s="2" t="s">
        <v>24</v>
      </c>
      <c r="F4412" s="2">
        <v>9.4399999999999998E-2</v>
      </c>
      <c r="G4412" s="2" t="s">
        <v>25</v>
      </c>
      <c r="H4412" s="3">
        <v>42283</v>
      </c>
      <c r="I4412" s="2">
        <f t="shared" si="68"/>
        <v>1.0944</v>
      </c>
    </row>
    <row r="4413" spans="1:9">
      <c r="A4413" s="2" t="s">
        <v>275</v>
      </c>
      <c r="B4413" s="2">
        <v>25151501</v>
      </c>
      <c r="C4413" s="2">
        <v>2.1295700000000002</v>
      </c>
      <c r="D4413" s="2">
        <v>2.3305400000000001</v>
      </c>
      <c r="E4413" s="2" t="s">
        <v>24</v>
      </c>
      <c r="F4413" s="2">
        <v>9.4399999999999998E-2</v>
      </c>
      <c r="G4413" s="2" t="s">
        <v>25</v>
      </c>
      <c r="H4413" s="3">
        <v>42283</v>
      </c>
      <c r="I4413" s="2">
        <f t="shared" si="68"/>
        <v>1.0944</v>
      </c>
    </row>
    <row r="4414" spans="1:9">
      <c r="A4414" s="2" t="s">
        <v>276</v>
      </c>
      <c r="B4414" s="2">
        <v>71052524</v>
      </c>
      <c r="C4414" s="2">
        <v>2.4224399999999999</v>
      </c>
      <c r="D4414" s="2">
        <v>2.6161799999999999</v>
      </c>
      <c r="E4414" s="2" t="s">
        <v>24</v>
      </c>
      <c r="F4414" s="2">
        <v>0.08</v>
      </c>
      <c r="G4414" s="2" t="s">
        <v>25</v>
      </c>
      <c r="H4414" s="3">
        <v>42283</v>
      </c>
      <c r="I4414" s="2">
        <f t="shared" si="68"/>
        <v>1.08</v>
      </c>
    </row>
    <row r="4415" spans="1:9">
      <c r="A4415" s="2" t="s">
        <v>282</v>
      </c>
      <c r="B4415" s="2">
        <v>69046856</v>
      </c>
      <c r="C4415" s="2">
        <v>4.3757400000000004</v>
      </c>
      <c r="D4415" s="2">
        <v>4.6574999999999998</v>
      </c>
      <c r="E4415" s="2" t="s">
        <v>24</v>
      </c>
      <c r="F4415" s="2">
        <v>6.4399999999999999E-2</v>
      </c>
      <c r="G4415" s="2" t="s">
        <v>25</v>
      </c>
      <c r="H4415" s="3">
        <v>42283</v>
      </c>
      <c r="I4415" s="2">
        <f t="shared" si="68"/>
        <v>1.0644</v>
      </c>
    </row>
    <row r="4416" spans="1:9">
      <c r="A4416" s="2" t="s">
        <v>283</v>
      </c>
      <c r="B4416" s="2">
        <v>69046911</v>
      </c>
      <c r="C4416" s="2">
        <v>4.3592199999999997</v>
      </c>
      <c r="D4416" s="2">
        <v>4.6399100000000004</v>
      </c>
      <c r="E4416" s="2" t="s">
        <v>24</v>
      </c>
      <c r="F4416" s="2">
        <v>6.4399999999999999E-2</v>
      </c>
      <c r="G4416" s="2" t="s">
        <v>25</v>
      </c>
      <c r="H4416" s="3">
        <v>42283</v>
      </c>
      <c r="I4416" s="2">
        <f t="shared" si="68"/>
        <v>1.0644</v>
      </c>
    </row>
    <row r="4417" spans="1:9">
      <c r="A4417" s="2" t="s">
        <v>285</v>
      </c>
      <c r="B4417" s="2">
        <v>69046956</v>
      </c>
      <c r="C4417" s="2">
        <v>4.3592199999999997</v>
      </c>
      <c r="D4417" s="2">
        <v>4.6399100000000004</v>
      </c>
      <c r="E4417" s="2" t="s">
        <v>24</v>
      </c>
      <c r="F4417" s="2">
        <v>6.4399999999999999E-2</v>
      </c>
      <c r="G4417" s="2" t="s">
        <v>25</v>
      </c>
      <c r="H4417" s="3">
        <v>42283</v>
      </c>
      <c r="I4417" s="2">
        <f t="shared" si="68"/>
        <v>1.0644</v>
      </c>
    </row>
    <row r="4418" spans="1:9">
      <c r="A4418" s="2" t="s">
        <v>286</v>
      </c>
      <c r="B4418" s="2">
        <v>69047102</v>
      </c>
      <c r="C4418" s="2">
        <v>4.6702000000000004</v>
      </c>
      <c r="D4418" s="2">
        <v>4.9709199999999996</v>
      </c>
      <c r="E4418" s="2" t="s">
        <v>24</v>
      </c>
      <c r="F4418" s="2">
        <v>6.4399999999999999E-2</v>
      </c>
      <c r="G4418" s="2" t="s">
        <v>25</v>
      </c>
      <c r="H4418" s="3">
        <v>42283</v>
      </c>
      <c r="I4418" s="2">
        <f t="shared" si="68"/>
        <v>1.0644</v>
      </c>
    </row>
    <row r="4419" spans="1:9">
      <c r="A4419" s="2" t="s">
        <v>288</v>
      </c>
      <c r="B4419" s="2">
        <v>9766701</v>
      </c>
      <c r="C4419" s="2">
        <v>33.08925</v>
      </c>
      <c r="D4419" s="2">
        <v>36.213209999999997</v>
      </c>
      <c r="E4419" s="2" t="s">
        <v>24</v>
      </c>
      <c r="F4419" s="2">
        <v>9.4399999999999998E-2</v>
      </c>
      <c r="G4419" s="2" t="s">
        <v>25</v>
      </c>
      <c r="H4419" s="3">
        <v>42283</v>
      </c>
      <c r="I4419" s="2">
        <f t="shared" ref="I4419:I4482" si="69">1+F4419</f>
        <v>1.0944</v>
      </c>
    </row>
    <row r="4420" spans="1:9">
      <c r="A4420" s="2" t="s">
        <v>1356</v>
      </c>
      <c r="B4420" s="2">
        <v>9076004</v>
      </c>
      <c r="C4420" s="2">
        <v>0.70903000000000005</v>
      </c>
      <c r="D4420" s="2">
        <v>0.79412000000000005</v>
      </c>
      <c r="E4420" s="2" t="s">
        <v>24</v>
      </c>
      <c r="F4420" s="2">
        <v>0.12</v>
      </c>
      <c r="G4420" s="2" t="s">
        <v>25</v>
      </c>
      <c r="H4420" s="3">
        <v>42283</v>
      </c>
      <c r="I4420" s="2">
        <f t="shared" si="69"/>
        <v>1.1200000000000001</v>
      </c>
    </row>
    <row r="4421" spans="1:9">
      <c r="A4421" s="2" t="s">
        <v>1641</v>
      </c>
      <c r="B4421" s="2">
        <v>43538017069</v>
      </c>
      <c r="C4421" s="2">
        <v>4.4441199999999998</v>
      </c>
      <c r="D4421" s="2">
        <v>4.5085600000000001</v>
      </c>
      <c r="E4421" s="2" t="s">
        <v>24</v>
      </c>
      <c r="F4421" s="2">
        <v>1.4500000000000001E-2</v>
      </c>
      <c r="G4421" s="2" t="s">
        <v>25</v>
      </c>
      <c r="H4421" s="3">
        <v>42283</v>
      </c>
      <c r="I4421" s="2">
        <f t="shared" si="69"/>
        <v>1.0145</v>
      </c>
    </row>
    <row r="4422" spans="1:9">
      <c r="A4422" s="2" t="s">
        <v>294</v>
      </c>
      <c r="B4422" s="2">
        <v>9045003</v>
      </c>
      <c r="C4422" s="2">
        <v>1.1776899999999999</v>
      </c>
      <c r="D4422" s="2">
        <v>1.2718799999999999</v>
      </c>
      <c r="E4422" s="2" t="s">
        <v>24</v>
      </c>
      <c r="F4422" s="2">
        <v>0.08</v>
      </c>
      <c r="G4422" s="2" t="s">
        <v>25</v>
      </c>
      <c r="H4422" s="3">
        <v>42283</v>
      </c>
      <c r="I4422" s="2">
        <f t="shared" si="69"/>
        <v>1.08</v>
      </c>
    </row>
    <row r="4423" spans="1:9">
      <c r="A4423" s="2" t="s">
        <v>295</v>
      </c>
      <c r="B4423" s="2">
        <v>9026001</v>
      </c>
      <c r="C4423" s="2">
        <v>3.8876599999999999</v>
      </c>
      <c r="D4423" s="2">
        <v>4.1987899999999998</v>
      </c>
      <c r="E4423" s="2" t="s">
        <v>24</v>
      </c>
      <c r="F4423" s="2">
        <v>0.08</v>
      </c>
      <c r="G4423" s="2" t="s">
        <v>25</v>
      </c>
      <c r="H4423" s="3">
        <v>42283</v>
      </c>
      <c r="I4423" s="2">
        <f t="shared" si="69"/>
        <v>1.08</v>
      </c>
    </row>
    <row r="4424" spans="1:9">
      <c r="A4424" s="2" t="s">
        <v>296</v>
      </c>
      <c r="B4424" s="2">
        <v>23921105</v>
      </c>
      <c r="C4424" s="2">
        <v>21.56954</v>
      </c>
      <c r="D4424" s="2">
        <v>23.618210000000001</v>
      </c>
      <c r="E4424" s="2" t="s">
        <v>24</v>
      </c>
      <c r="F4424" s="2">
        <v>9.5000000000000001E-2</v>
      </c>
      <c r="G4424" s="2" t="s">
        <v>25</v>
      </c>
      <c r="H4424" s="3">
        <v>42283</v>
      </c>
      <c r="I4424" s="2">
        <f t="shared" si="69"/>
        <v>1.095</v>
      </c>
    </row>
    <row r="4425" spans="1:9">
      <c r="A4425" s="2" t="s">
        <v>296</v>
      </c>
      <c r="B4425" s="2">
        <v>23921110</v>
      </c>
      <c r="C4425" s="2">
        <v>21.583729999999999</v>
      </c>
      <c r="D4425" s="2">
        <v>23.634620000000002</v>
      </c>
      <c r="E4425" s="2" t="s">
        <v>24</v>
      </c>
      <c r="F4425" s="2">
        <v>9.5000000000000001E-2</v>
      </c>
      <c r="G4425" s="2" t="s">
        <v>25</v>
      </c>
      <c r="H4425" s="3">
        <v>42283</v>
      </c>
      <c r="I4425" s="2">
        <f t="shared" si="69"/>
        <v>1.095</v>
      </c>
    </row>
    <row r="4426" spans="1:9">
      <c r="A4426" s="2" t="s">
        <v>299</v>
      </c>
      <c r="B4426" s="2">
        <v>9003101</v>
      </c>
      <c r="C4426" s="2">
        <v>0.87239</v>
      </c>
      <c r="D4426" s="2">
        <v>0.97709999999999997</v>
      </c>
      <c r="E4426" s="2" t="s">
        <v>24</v>
      </c>
      <c r="F4426" s="2">
        <v>0.12</v>
      </c>
      <c r="G4426" s="2" t="s">
        <v>25</v>
      </c>
      <c r="H4426" s="3">
        <v>42283</v>
      </c>
      <c r="I4426" s="2">
        <f t="shared" si="69"/>
        <v>1.1200000000000001</v>
      </c>
    </row>
    <row r="4427" spans="1:9">
      <c r="A4427" s="2" t="s">
        <v>300</v>
      </c>
      <c r="B4427" s="2">
        <v>9001201</v>
      </c>
      <c r="C4427" s="2">
        <v>0.52929000000000004</v>
      </c>
      <c r="D4427" s="2">
        <v>0.59287000000000001</v>
      </c>
      <c r="E4427" s="2" t="s">
        <v>24</v>
      </c>
      <c r="F4427" s="2">
        <v>0.1201</v>
      </c>
      <c r="G4427" s="2" t="s">
        <v>25</v>
      </c>
      <c r="H4427" s="3">
        <v>42283</v>
      </c>
      <c r="I4427" s="2">
        <f t="shared" si="69"/>
        <v>1.1201000000000001</v>
      </c>
    </row>
    <row r="4428" spans="1:9">
      <c r="A4428" s="2" t="s">
        <v>1357</v>
      </c>
      <c r="B4428" s="2">
        <v>61570003275</v>
      </c>
      <c r="C4428" s="2">
        <v>8.9167799999999993</v>
      </c>
      <c r="D4428" s="2">
        <v>9.6296700000000008</v>
      </c>
      <c r="E4428" s="2" t="s">
        <v>24</v>
      </c>
      <c r="F4428" s="2">
        <v>7.9899999999999999E-2</v>
      </c>
      <c r="G4428" s="2" t="s">
        <v>25</v>
      </c>
      <c r="H4428" s="3">
        <v>42283</v>
      </c>
      <c r="I4428" s="2">
        <f t="shared" si="69"/>
        <v>1.0799000000000001</v>
      </c>
    </row>
    <row r="4429" spans="1:9">
      <c r="A4429" s="2" t="s">
        <v>1358</v>
      </c>
      <c r="B4429" s="2">
        <v>61570003150</v>
      </c>
      <c r="C4429" s="2">
        <v>6.1507300000000003</v>
      </c>
      <c r="D4429" s="2">
        <v>6.6429200000000002</v>
      </c>
      <c r="E4429" s="2" t="s">
        <v>24</v>
      </c>
      <c r="F4429" s="2">
        <v>0.08</v>
      </c>
      <c r="G4429" s="2" t="s">
        <v>25</v>
      </c>
      <c r="H4429" s="3">
        <v>42283</v>
      </c>
      <c r="I4429" s="2">
        <f t="shared" si="69"/>
        <v>1.08</v>
      </c>
    </row>
    <row r="4430" spans="1:9">
      <c r="A4430" s="2" t="s">
        <v>1359</v>
      </c>
      <c r="B4430" s="2">
        <v>60793011601</v>
      </c>
      <c r="C4430" s="2">
        <v>1.42334</v>
      </c>
      <c r="D4430" s="2">
        <v>1.5371699999999999</v>
      </c>
      <c r="E4430" s="2" t="s">
        <v>24</v>
      </c>
      <c r="F4430" s="2">
        <v>0.08</v>
      </c>
      <c r="G4430" s="2" t="s">
        <v>25</v>
      </c>
      <c r="H4430" s="3">
        <v>42283</v>
      </c>
      <c r="I4430" s="2">
        <f t="shared" si="69"/>
        <v>1.08</v>
      </c>
    </row>
    <row r="4431" spans="1:9">
      <c r="A4431" s="2" t="s">
        <v>1360</v>
      </c>
      <c r="B4431" s="2">
        <v>60793011501</v>
      </c>
      <c r="C4431" s="2">
        <v>1.0870899999999999</v>
      </c>
      <c r="D4431" s="2">
        <v>1.1740900000000001</v>
      </c>
      <c r="E4431" s="2" t="s">
        <v>24</v>
      </c>
      <c r="F4431" s="2">
        <v>0.08</v>
      </c>
      <c r="G4431" s="2" t="s">
        <v>25</v>
      </c>
      <c r="H4431" s="3">
        <v>42283</v>
      </c>
      <c r="I4431" s="2">
        <f t="shared" si="69"/>
        <v>1.08</v>
      </c>
    </row>
    <row r="4432" spans="1:9">
      <c r="A4432" s="2" t="s">
        <v>1361</v>
      </c>
      <c r="B4432" s="2">
        <v>60793011701</v>
      </c>
      <c r="C4432" s="2">
        <v>2.1829000000000001</v>
      </c>
      <c r="D4432" s="2">
        <v>2.3574899999999999</v>
      </c>
      <c r="E4432" s="2" t="s">
        <v>24</v>
      </c>
      <c r="F4432" s="2">
        <v>0.08</v>
      </c>
      <c r="G4432" s="2" t="s">
        <v>25</v>
      </c>
      <c r="H4432" s="3">
        <v>42283</v>
      </c>
      <c r="I4432" s="2">
        <f t="shared" si="69"/>
        <v>1.08</v>
      </c>
    </row>
    <row r="4433" spans="1:9">
      <c r="A4433" s="2" t="s">
        <v>318</v>
      </c>
      <c r="B4433" s="2">
        <v>25138131</v>
      </c>
      <c r="C4433" s="2">
        <v>4.5042600000000004</v>
      </c>
      <c r="D4433" s="2">
        <v>4.8646000000000003</v>
      </c>
      <c r="E4433" s="2" t="s">
        <v>24</v>
      </c>
      <c r="F4433" s="2">
        <v>0.08</v>
      </c>
      <c r="G4433" s="2" t="s">
        <v>25</v>
      </c>
      <c r="H4433" s="3">
        <v>42283</v>
      </c>
      <c r="I4433" s="2">
        <f t="shared" si="69"/>
        <v>1.08</v>
      </c>
    </row>
    <row r="4434" spans="1:9">
      <c r="A4434" s="2" t="s">
        <v>327</v>
      </c>
      <c r="B4434" s="2">
        <v>9027101</v>
      </c>
      <c r="C4434" s="2">
        <v>11.919499999999999</v>
      </c>
      <c r="D4434" s="2">
        <v>13.04494</v>
      </c>
      <c r="E4434" s="2" t="s">
        <v>24</v>
      </c>
      <c r="F4434" s="2">
        <v>9.4399999999999998E-2</v>
      </c>
      <c r="G4434" s="2" t="s">
        <v>25</v>
      </c>
      <c r="H4434" s="3">
        <v>42283</v>
      </c>
      <c r="I4434" s="2">
        <f t="shared" si="69"/>
        <v>1.0944</v>
      </c>
    </row>
    <row r="4435" spans="1:9">
      <c r="A4435" s="2" t="s">
        <v>328</v>
      </c>
      <c r="B4435" s="2">
        <v>9028003</v>
      </c>
      <c r="C4435" s="2">
        <v>4.9866000000000001</v>
      </c>
      <c r="D4435" s="2">
        <v>5.4573900000000002</v>
      </c>
      <c r="E4435" s="2" t="s">
        <v>24</v>
      </c>
      <c r="F4435" s="2">
        <v>9.4399999999999998E-2</v>
      </c>
      <c r="G4435" s="2" t="s">
        <v>25</v>
      </c>
      <c r="H4435" s="3">
        <v>42283</v>
      </c>
      <c r="I4435" s="2">
        <f t="shared" si="69"/>
        <v>1.0944</v>
      </c>
    </row>
    <row r="4436" spans="1:9">
      <c r="A4436" s="2" t="s">
        <v>329</v>
      </c>
      <c r="B4436" s="2">
        <v>9030602</v>
      </c>
      <c r="C4436" s="2">
        <v>9.5259999999999998</v>
      </c>
      <c r="D4436" s="2">
        <v>10.42535</v>
      </c>
      <c r="E4436" s="2" t="s">
        <v>24</v>
      </c>
      <c r="F4436" s="2">
        <v>9.4399999999999998E-2</v>
      </c>
      <c r="G4436" s="2" t="s">
        <v>25</v>
      </c>
      <c r="H4436" s="3">
        <v>42283</v>
      </c>
      <c r="I4436" s="2">
        <f t="shared" si="69"/>
        <v>1.0944</v>
      </c>
    </row>
    <row r="4437" spans="1:9">
      <c r="A4437" s="2" t="s">
        <v>330</v>
      </c>
      <c r="B4437" s="2">
        <v>9062601</v>
      </c>
      <c r="C4437" s="2">
        <v>121.86897</v>
      </c>
      <c r="D4437" s="2">
        <v>133.37461999999999</v>
      </c>
      <c r="E4437" s="2" t="s">
        <v>24</v>
      </c>
      <c r="F4437" s="2">
        <v>9.4399999999999998E-2</v>
      </c>
      <c r="G4437" s="2" t="s">
        <v>25</v>
      </c>
      <c r="H4437" s="3">
        <v>42283</v>
      </c>
      <c r="I4437" s="2">
        <f t="shared" si="69"/>
        <v>1.0944</v>
      </c>
    </row>
    <row r="4438" spans="1:9">
      <c r="A4438" s="2" t="s">
        <v>1364</v>
      </c>
      <c r="B4438" s="2">
        <v>9470913</v>
      </c>
      <c r="C4438" s="2">
        <v>201.809</v>
      </c>
      <c r="D4438" s="2">
        <v>217.95977999999999</v>
      </c>
      <c r="E4438" s="2" t="s">
        <v>24</v>
      </c>
      <c r="F4438" s="2">
        <v>0.08</v>
      </c>
      <c r="G4438" s="2" t="s">
        <v>25</v>
      </c>
      <c r="H4438" s="3">
        <v>42283</v>
      </c>
      <c r="I4438" s="2">
        <f t="shared" si="69"/>
        <v>1.08</v>
      </c>
    </row>
    <row r="4439" spans="1:9">
      <c r="A4439" s="2" t="s">
        <v>332</v>
      </c>
      <c r="B4439" s="2">
        <v>9454101</v>
      </c>
      <c r="C4439" s="2">
        <v>5.0254300000000001</v>
      </c>
      <c r="D4439" s="2">
        <v>5.2766500000000001</v>
      </c>
      <c r="E4439" s="2" t="s">
        <v>24</v>
      </c>
      <c r="F4439" s="2">
        <v>0.05</v>
      </c>
      <c r="G4439" s="2" t="s">
        <v>25</v>
      </c>
      <c r="H4439" s="3">
        <v>42283</v>
      </c>
      <c r="I4439" s="2">
        <f t="shared" si="69"/>
        <v>1.05</v>
      </c>
    </row>
    <row r="4440" spans="1:9">
      <c r="A4440" s="2" t="s">
        <v>333</v>
      </c>
      <c r="B4440" s="2">
        <v>9454401</v>
      </c>
      <c r="C4440" s="2">
        <v>4.96732</v>
      </c>
      <c r="D4440" s="2">
        <v>5.2157900000000001</v>
      </c>
      <c r="E4440" s="2" t="s">
        <v>24</v>
      </c>
      <c r="F4440" s="2">
        <v>0.05</v>
      </c>
      <c r="G4440" s="2" t="s">
        <v>25</v>
      </c>
      <c r="H4440" s="3">
        <v>42283</v>
      </c>
      <c r="I4440" s="2">
        <f t="shared" si="69"/>
        <v>1.05</v>
      </c>
    </row>
    <row r="4441" spans="1:9">
      <c r="A4441" s="2" t="s">
        <v>334</v>
      </c>
      <c r="B4441" s="2">
        <v>9519001</v>
      </c>
      <c r="C4441" s="2">
        <v>8.64114</v>
      </c>
      <c r="D4441" s="2">
        <v>9.0731900000000003</v>
      </c>
      <c r="E4441" s="2" t="s">
        <v>24</v>
      </c>
      <c r="F4441" s="2">
        <v>0.05</v>
      </c>
      <c r="G4441" s="2" t="s">
        <v>25</v>
      </c>
      <c r="H4441" s="3">
        <v>42283</v>
      </c>
      <c r="I4441" s="2">
        <f t="shared" si="69"/>
        <v>1.05</v>
      </c>
    </row>
    <row r="4442" spans="1:9">
      <c r="A4442" s="2" t="s">
        <v>335</v>
      </c>
      <c r="B4442" s="2">
        <v>9519101</v>
      </c>
      <c r="C4442" s="2">
        <v>8.6211199999999995</v>
      </c>
      <c r="D4442" s="2">
        <v>9.0521700000000003</v>
      </c>
      <c r="E4442" s="2" t="s">
        <v>24</v>
      </c>
      <c r="F4442" s="2">
        <v>0.05</v>
      </c>
      <c r="G4442" s="2" t="s">
        <v>25</v>
      </c>
      <c r="H4442" s="3">
        <v>42283</v>
      </c>
      <c r="I4442" s="2">
        <f t="shared" si="69"/>
        <v>1.05</v>
      </c>
    </row>
    <row r="4443" spans="1:9">
      <c r="A4443" s="2" t="s">
        <v>1181</v>
      </c>
      <c r="B4443" s="2">
        <v>64764017130</v>
      </c>
      <c r="C4443" s="2">
        <v>6.5365000000000002</v>
      </c>
      <c r="D4443" s="2">
        <v>7.1837400000000002</v>
      </c>
      <c r="E4443" s="2" t="s">
        <v>24</v>
      </c>
      <c r="F4443" s="2">
        <v>9.9000000000000005E-2</v>
      </c>
      <c r="G4443" s="2" t="s">
        <v>25</v>
      </c>
      <c r="H4443" s="3">
        <v>42283</v>
      </c>
      <c r="I4443" s="2">
        <f t="shared" si="69"/>
        <v>1.099</v>
      </c>
    </row>
    <row r="4444" spans="1:9">
      <c r="A4444" s="2" t="s">
        <v>1182</v>
      </c>
      <c r="B4444" s="2">
        <v>64764017530</v>
      </c>
      <c r="C4444" s="2">
        <v>6.5171700000000001</v>
      </c>
      <c r="D4444" s="2">
        <v>7.16249</v>
      </c>
      <c r="E4444" s="2" t="s">
        <v>24</v>
      </c>
      <c r="F4444" s="2">
        <v>9.9000000000000005E-2</v>
      </c>
      <c r="G4444" s="2" t="s">
        <v>25</v>
      </c>
      <c r="H4444" s="3">
        <v>42283</v>
      </c>
      <c r="I4444" s="2">
        <f t="shared" si="69"/>
        <v>1.099</v>
      </c>
    </row>
    <row r="4445" spans="1:9">
      <c r="A4445" s="2" t="s">
        <v>342</v>
      </c>
      <c r="B4445" s="2">
        <v>49350079</v>
      </c>
      <c r="C4445" s="2">
        <v>31.759599999999999</v>
      </c>
      <c r="D4445" s="2">
        <v>35.571060000000003</v>
      </c>
      <c r="E4445" s="2" t="s">
        <v>24</v>
      </c>
      <c r="F4445" s="2">
        <v>0.12</v>
      </c>
      <c r="G4445" s="2" t="s">
        <v>25</v>
      </c>
      <c r="H4445" s="3">
        <v>42283</v>
      </c>
      <c r="I4445" s="2">
        <f t="shared" si="69"/>
        <v>1.1200000000000001</v>
      </c>
    </row>
    <row r="4446" spans="1:9">
      <c r="A4446" s="2" t="s">
        <v>343</v>
      </c>
      <c r="B4446" s="2">
        <v>71036924</v>
      </c>
      <c r="C4446" s="2">
        <v>0.66964999999999997</v>
      </c>
      <c r="D4446" s="2">
        <v>0.70316000000000001</v>
      </c>
      <c r="E4446" s="2" t="s">
        <v>24</v>
      </c>
      <c r="F4446" s="2">
        <v>0.05</v>
      </c>
      <c r="G4446" s="2" t="s">
        <v>25</v>
      </c>
      <c r="H4446" s="3">
        <v>42283</v>
      </c>
      <c r="I4446" s="2">
        <f t="shared" si="69"/>
        <v>1.05</v>
      </c>
    </row>
    <row r="4447" spans="1:9">
      <c r="A4447" s="2" t="s">
        <v>344</v>
      </c>
      <c r="B4447" s="2">
        <v>71221420</v>
      </c>
      <c r="C4447" s="2">
        <v>0.35215000000000002</v>
      </c>
      <c r="D4447" s="2">
        <v>0.36975000000000002</v>
      </c>
      <c r="E4447" s="2" t="s">
        <v>24</v>
      </c>
      <c r="F4447" s="2">
        <v>0.05</v>
      </c>
      <c r="G4447" s="2" t="s">
        <v>25</v>
      </c>
      <c r="H4447" s="3">
        <v>42283</v>
      </c>
      <c r="I4447" s="2">
        <f t="shared" si="69"/>
        <v>1.05</v>
      </c>
    </row>
    <row r="4448" spans="1:9">
      <c r="A4448" s="2" t="s">
        <v>345</v>
      </c>
      <c r="B4448" s="2">
        <v>71374066</v>
      </c>
      <c r="C4448" s="2">
        <v>0.57349000000000006</v>
      </c>
      <c r="D4448" s="2">
        <v>0.60219999999999996</v>
      </c>
      <c r="E4448" s="2" t="s">
        <v>24</v>
      </c>
      <c r="F4448" s="2">
        <v>5.0099999999999999E-2</v>
      </c>
      <c r="G4448" s="2" t="s">
        <v>25</v>
      </c>
      <c r="H4448" s="3">
        <v>42283</v>
      </c>
      <c r="I4448" s="2">
        <f t="shared" si="69"/>
        <v>1.0501</v>
      </c>
    </row>
    <row r="4449" spans="1:9">
      <c r="A4449" s="2" t="s">
        <v>346</v>
      </c>
      <c r="B4449" s="2">
        <v>71000724</v>
      </c>
      <c r="C4449" s="2">
        <v>0.62697999999999998</v>
      </c>
      <c r="D4449" s="2">
        <v>0.65830999999999995</v>
      </c>
      <c r="E4449" s="2" t="s">
        <v>24</v>
      </c>
      <c r="F4449" s="2">
        <v>0.05</v>
      </c>
      <c r="G4449" s="2" t="s">
        <v>25</v>
      </c>
      <c r="H4449" s="3">
        <v>42283</v>
      </c>
      <c r="I4449" s="2">
        <f t="shared" si="69"/>
        <v>1.05</v>
      </c>
    </row>
    <row r="4450" spans="1:9">
      <c r="A4450" s="2" t="s">
        <v>754</v>
      </c>
      <c r="B4450" s="2">
        <v>145237105</v>
      </c>
      <c r="C4450" s="2">
        <v>6.1312800000000003</v>
      </c>
      <c r="D4450" s="2">
        <v>6.1593499999999999</v>
      </c>
      <c r="E4450" s="2" t="s">
        <v>24</v>
      </c>
      <c r="F4450" s="2">
        <v>4.5999999999999999E-3</v>
      </c>
      <c r="G4450" s="2" t="s">
        <v>25</v>
      </c>
      <c r="H4450" s="3">
        <v>42283</v>
      </c>
      <c r="I4450" s="2">
        <f t="shared" si="69"/>
        <v>1.0045999999999999</v>
      </c>
    </row>
    <row r="4451" spans="1:9">
      <c r="A4451" s="2" t="s">
        <v>1645</v>
      </c>
      <c r="B4451" s="2">
        <v>8112312</v>
      </c>
      <c r="C4451" s="2">
        <v>3.9213800000000001</v>
      </c>
      <c r="D4451" s="2">
        <v>4.2914099999999999</v>
      </c>
      <c r="E4451" s="2" t="s">
        <v>24</v>
      </c>
      <c r="F4451" s="2">
        <v>9.4399999999999998E-2</v>
      </c>
      <c r="G4451" s="2" t="s">
        <v>25</v>
      </c>
      <c r="H4451" s="3">
        <v>42283</v>
      </c>
      <c r="I4451" s="2">
        <f t="shared" si="69"/>
        <v>1.0944</v>
      </c>
    </row>
    <row r="4452" spans="1:9">
      <c r="A4452" s="2" t="s">
        <v>61</v>
      </c>
      <c r="B4452" s="2">
        <v>25010021515</v>
      </c>
      <c r="C4452" s="2">
        <v>16.443000000000001</v>
      </c>
      <c r="D4452" s="2">
        <v>18.90945</v>
      </c>
      <c r="E4452" s="2" t="s">
        <v>24</v>
      </c>
      <c r="F4452" s="2">
        <v>0.15</v>
      </c>
      <c r="G4452" s="2" t="s">
        <v>25</v>
      </c>
      <c r="H4452" s="3">
        <v>42283</v>
      </c>
      <c r="I4452" s="2">
        <f t="shared" si="69"/>
        <v>1.1499999999999999</v>
      </c>
    </row>
    <row r="4453" spans="1:9">
      <c r="A4453" s="2" t="s">
        <v>350</v>
      </c>
      <c r="B4453" s="2">
        <v>8083602</v>
      </c>
      <c r="C4453" s="2">
        <v>8.6595300000000002</v>
      </c>
      <c r="D4453" s="2">
        <v>9.4757999999999996</v>
      </c>
      <c r="E4453" s="2" t="s">
        <v>24</v>
      </c>
      <c r="F4453" s="2">
        <v>9.4299999999999995E-2</v>
      </c>
      <c r="G4453" s="2" t="s">
        <v>25</v>
      </c>
      <c r="H4453" s="3">
        <v>42283</v>
      </c>
      <c r="I4453" s="2">
        <f t="shared" si="69"/>
        <v>1.0943000000000001</v>
      </c>
    </row>
    <row r="4454" spans="1:9">
      <c r="A4454" s="2" t="s">
        <v>351</v>
      </c>
      <c r="B4454" s="2">
        <v>8083702</v>
      </c>
      <c r="C4454" s="2">
        <v>7.0074199999999998</v>
      </c>
      <c r="D4454" s="2">
        <v>7.6688499999999999</v>
      </c>
      <c r="E4454" s="2" t="s">
        <v>24</v>
      </c>
      <c r="F4454" s="2">
        <v>9.4399999999999998E-2</v>
      </c>
      <c r="G4454" s="2" t="s">
        <v>25</v>
      </c>
      <c r="H4454" s="3">
        <v>42283</v>
      </c>
      <c r="I4454" s="2">
        <f t="shared" si="69"/>
        <v>1.0944</v>
      </c>
    </row>
    <row r="4455" spans="1:9">
      <c r="A4455" s="2" t="s">
        <v>352</v>
      </c>
      <c r="B4455" s="2">
        <v>8083303</v>
      </c>
      <c r="C4455" s="2">
        <v>7.9158600000000003</v>
      </c>
      <c r="D4455" s="2">
        <v>8.6624099999999995</v>
      </c>
      <c r="E4455" s="2" t="s">
        <v>24</v>
      </c>
      <c r="F4455" s="2">
        <v>9.4299999999999995E-2</v>
      </c>
      <c r="G4455" s="2" t="s">
        <v>25</v>
      </c>
      <c r="H4455" s="3">
        <v>42283</v>
      </c>
      <c r="I4455" s="2">
        <f t="shared" si="69"/>
        <v>1.0943000000000001</v>
      </c>
    </row>
    <row r="4456" spans="1:9">
      <c r="A4456" s="2" t="s">
        <v>353</v>
      </c>
      <c r="B4456" s="2">
        <v>23920105</v>
      </c>
      <c r="C4456" s="2">
        <v>31.84018</v>
      </c>
      <c r="D4456" s="2">
        <v>34.866280000000003</v>
      </c>
      <c r="E4456" s="2" t="s">
        <v>24</v>
      </c>
      <c r="F4456" s="2">
        <v>9.5000000000000001E-2</v>
      </c>
      <c r="G4456" s="2" t="s">
        <v>25</v>
      </c>
      <c r="H4456" s="3">
        <v>42283</v>
      </c>
      <c r="I4456" s="2">
        <f t="shared" si="69"/>
        <v>1.095</v>
      </c>
    </row>
    <row r="4457" spans="1:9">
      <c r="A4457" s="2" t="s">
        <v>1156</v>
      </c>
      <c r="B4457" s="2">
        <v>6046405</v>
      </c>
      <c r="C4457" s="2">
        <v>72.155600000000007</v>
      </c>
      <c r="D4457" s="2">
        <v>78.648380000000003</v>
      </c>
      <c r="E4457" s="2" t="s">
        <v>24</v>
      </c>
      <c r="F4457" s="2">
        <v>0.09</v>
      </c>
      <c r="G4457" s="2" t="s">
        <v>25</v>
      </c>
      <c r="H4457" s="3">
        <v>42283</v>
      </c>
      <c r="I4457" s="2">
        <f t="shared" si="69"/>
        <v>1.0900000000000001</v>
      </c>
    </row>
    <row r="4458" spans="1:9">
      <c r="A4458" s="2" t="s">
        <v>1157</v>
      </c>
      <c r="B4458" s="2">
        <v>6046102</v>
      </c>
      <c r="C4458" s="2">
        <v>134.64303000000001</v>
      </c>
      <c r="D4458" s="2">
        <v>146.76306</v>
      </c>
      <c r="E4458" s="2" t="s">
        <v>24</v>
      </c>
      <c r="F4458" s="2">
        <v>0.09</v>
      </c>
      <c r="G4458" s="2" t="s">
        <v>25</v>
      </c>
      <c r="H4458" s="3">
        <v>42283</v>
      </c>
      <c r="I4458" s="2">
        <f t="shared" si="69"/>
        <v>1.0900000000000001</v>
      </c>
    </row>
    <row r="4459" spans="1:9">
      <c r="A4459" s="2" t="s">
        <v>1158</v>
      </c>
      <c r="B4459" s="2">
        <v>6386203</v>
      </c>
      <c r="C4459" s="2">
        <v>160.49918</v>
      </c>
      <c r="D4459" s="2">
        <v>174.94251</v>
      </c>
      <c r="E4459" s="2" t="s">
        <v>24</v>
      </c>
      <c r="F4459" s="2">
        <v>0.09</v>
      </c>
      <c r="G4459" s="2" t="s">
        <v>25</v>
      </c>
      <c r="H4459" s="3">
        <v>42283</v>
      </c>
      <c r="I4459" s="2">
        <f t="shared" si="69"/>
        <v>1.0900000000000001</v>
      </c>
    </row>
    <row r="4460" spans="1:9">
      <c r="A4460" s="2" t="s">
        <v>1019</v>
      </c>
      <c r="B4460" s="2">
        <v>430375414</v>
      </c>
      <c r="C4460" s="2">
        <v>4.53512</v>
      </c>
      <c r="D4460" s="2">
        <v>5.43757</v>
      </c>
      <c r="E4460" s="2" t="s">
        <v>24</v>
      </c>
      <c r="F4460" s="2">
        <v>0.19900000000000001</v>
      </c>
      <c r="G4460" s="2" t="s">
        <v>25</v>
      </c>
      <c r="H4460" s="3">
        <v>42283</v>
      </c>
      <c r="I4460" s="2">
        <f t="shared" si="69"/>
        <v>1.1990000000000001</v>
      </c>
    </row>
    <row r="4461" spans="1:9">
      <c r="A4461" s="2" t="s">
        <v>367</v>
      </c>
      <c r="B4461" s="2">
        <v>13215036</v>
      </c>
      <c r="C4461" s="2">
        <v>249.54743999999999</v>
      </c>
      <c r="D4461" s="2">
        <v>273.10721000000001</v>
      </c>
      <c r="E4461" s="2" t="s">
        <v>24</v>
      </c>
      <c r="F4461" s="2">
        <v>9.4399999999999998E-2</v>
      </c>
      <c r="G4461" s="2" t="s">
        <v>25</v>
      </c>
      <c r="H4461" s="3">
        <v>42283</v>
      </c>
      <c r="I4461" s="2">
        <f t="shared" si="69"/>
        <v>1.0944</v>
      </c>
    </row>
    <row r="4462" spans="1:9">
      <c r="A4462" s="2" t="s">
        <v>374</v>
      </c>
      <c r="B4462" s="2">
        <v>25196130</v>
      </c>
      <c r="C4462" s="2">
        <v>17.024329999999999</v>
      </c>
      <c r="D4462" s="2">
        <v>18.38627</v>
      </c>
      <c r="E4462" s="2" t="s">
        <v>24</v>
      </c>
      <c r="F4462" s="2">
        <v>0.08</v>
      </c>
      <c r="G4462" s="2" t="s">
        <v>25</v>
      </c>
      <c r="H4462" s="3">
        <v>42283</v>
      </c>
      <c r="I4462" s="2">
        <f t="shared" si="69"/>
        <v>1.08</v>
      </c>
    </row>
    <row r="4463" spans="1:9">
      <c r="A4463" s="2" t="s">
        <v>375</v>
      </c>
      <c r="B4463" s="2">
        <v>60793041105</v>
      </c>
      <c r="C4463" s="2">
        <v>7.88889</v>
      </c>
      <c r="D4463" s="2">
        <v>8.6335200000000007</v>
      </c>
      <c r="E4463" s="2" t="s">
        <v>24</v>
      </c>
      <c r="F4463" s="2">
        <v>9.4399999999999998E-2</v>
      </c>
      <c r="G4463" s="2" t="s">
        <v>25</v>
      </c>
      <c r="H4463" s="3">
        <v>42283</v>
      </c>
      <c r="I4463" s="2">
        <f t="shared" si="69"/>
        <v>1.0944</v>
      </c>
    </row>
    <row r="4464" spans="1:9">
      <c r="A4464" s="2" t="s">
        <v>33</v>
      </c>
      <c r="B4464" s="2">
        <v>11980022805</v>
      </c>
      <c r="C4464" s="2">
        <v>19.770150000000001</v>
      </c>
      <c r="D4464" s="2">
        <v>21.646730000000002</v>
      </c>
      <c r="E4464" s="2" t="s">
        <v>24</v>
      </c>
      <c r="F4464" s="2">
        <v>9.4899999999999998E-2</v>
      </c>
      <c r="G4464" s="2" t="s">
        <v>25</v>
      </c>
      <c r="H4464" s="3">
        <v>42283</v>
      </c>
      <c r="I4464" s="2">
        <f t="shared" si="69"/>
        <v>1.0949</v>
      </c>
    </row>
    <row r="4465" spans="1:9">
      <c r="A4465" s="2" t="s">
        <v>33</v>
      </c>
      <c r="B4465" s="2">
        <v>11980022810</v>
      </c>
      <c r="C4465" s="2">
        <v>19.898990000000001</v>
      </c>
      <c r="D4465" s="2">
        <v>21.7898</v>
      </c>
      <c r="E4465" s="2" t="s">
        <v>24</v>
      </c>
      <c r="F4465" s="2">
        <v>9.5000000000000001E-2</v>
      </c>
      <c r="G4465" s="2" t="s">
        <v>25</v>
      </c>
      <c r="H4465" s="3">
        <v>42283</v>
      </c>
      <c r="I4465" s="2">
        <f t="shared" si="69"/>
        <v>1.095</v>
      </c>
    </row>
    <row r="4466" spans="1:9">
      <c r="A4466" s="2" t="s">
        <v>34</v>
      </c>
      <c r="B4466" s="2">
        <v>11980021105</v>
      </c>
      <c r="C4466" s="2">
        <v>19.19632</v>
      </c>
      <c r="D4466" s="2">
        <v>21.018439999999998</v>
      </c>
      <c r="E4466" s="2" t="s">
        <v>24</v>
      </c>
      <c r="F4466" s="2">
        <v>9.4899999999999998E-2</v>
      </c>
      <c r="G4466" s="2" t="s">
        <v>25</v>
      </c>
      <c r="H4466" s="3">
        <v>42283</v>
      </c>
      <c r="I4466" s="2">
        <f t="shared" si="69"/>
        <v>1.0949</v>
      </c>
    </row>
    <row r="4467" spans="1:9">
      <c r="A4467" s="2" t="s">
        <v>34</v>
      </c>
      <c r="B4467" s="2">
        <v>11980021110</v>
      </c>
      <c r="C4467" s="2">
        <v>19.52843</v>
      </c>
      <c r="D4467" s="2">
        <v>21.384029999999999</v>
      </c>
      <c r="E4467" s="2" t="s">
        <v>24</v>
      </c>
      <c r="F4467" s="2">
        <v>9.5000000000000001E-2</v>
      </c>
      <c r="G4467" s="2" t="s">
        <v>25</v>
      </c>
      <c r="H4467" s="3">
        <v>42283</v>
      </c>
      <c r="I4467" s="2">
        <f t="shared" si="69"/>
        <v>1.095</v>
      </c>
    </row>
    <row r="4468" spans="1:9">
      <c r="A4468" s="2" t="s">
        <v>35</v>
      </c>
      <c r="B4468" s="2">
        <v>23031604</v>
      </c>
      <c r="C4468" s="2">
        <v>28.27355</v>
      </c>
      <c r="D4468" s="2">
        <v>30.957270000000001</v>
      </c>
      <c r="E4468" s="2" t="s">
        <v>24</v>
      </c>
      <c r="F4468" s="2">
        <v>9.4899999999999998E-2</v>
      </c>
      <c r="G4468" s="2" t="s">
        <v>25</v>
      </c>
      <c r="H4468" s="3">
        <v>42283</v>
      </c>
      <c r="I4468" s="2">
        <f t="shared" si="69"/>
        <v>1.0949</v>
      </c>
    </row>
    <row r="4469" spans="1:9">
      <c r="A4469" s="2" t="s">
        <v>1496</v>
      </c>
      <c r="B4469" s="2">
        <v>85140101</v>
      </c>
      <c r="C4469" s="2">
        <v>3.57558</v>
      </c>
      <c r="D4469" s="2">
        <v>3.92964</v>
      </c>
      <c r="E4469" s="2" t="s">
        <v>24</v>
      </c>
      <c r="F4469" s="2">
        <v>9.9000000000000005E-2</v>
      </c>
      <c r="G4469" s="2" t="s">
        <v>25</v>
      </c>
      <c r="H4469" s="3">
        <v>42283</v>
      </c>
      <c r="I4469" s="2">
        <f t="shared" si="69"/>
        <v>1.099</v>
      </c>
    </row>
    <row r="4470" spans="1:9">
      <c r="A4470" s="2" t="s">
        <v>163</v>
      </c>
      <c r="B4470" s="2">
        <v>2840001</v>
      </c>
      <c r="C4470" s="2">
        <v>706.97630000000004</v>
      </c>
      <c r="D4470" s="2">
        <v>812.57028000000003</v>
      </c>
      <c r="E4470" s="2" t="s">
        <v>24</v>
      </c>
      <c r="F4470" s="2">
        <v>0.14940000000000001</v>
      </c>
      <c r="G4470" s="2" t="s">
        <v>25</v>
      </c>
      <c r="H4470" s="3">
        <v>42283</v>
      </c>
      <c r="I4470" s="2">
        <f t="shared" si="69"/>
        <v>1.1494</v>
      </c>
    </row>
    <row r="4471" spans="1:9">
      <c r="A4471" s="2" t="s">
        <v>379</v>
      </c>
      <c r="B4471" s="2">
        <v>49396041</v>
      </c>
      <c r="C4471" s="2">
        <v>12.54128</v>
      </c>
      <c r="D4471" s="2">
        <v>13.168340000000001</v>
      </c>
      <c r="E4471" s="2" t="s">
        <v>24</v>
      </c>
      <c r="F4471" s="2">
        <v>0.05</v>
      </c>
      <c r="G4471" s="2" t="s">
        <v>25</v>
      </c>
      <c r="H4471" s="3">
        <v>42283</v>
      </c>
      <c r="I4471" s="2">
        <f t="shared" si="69"/>
        <v>1.05</v>
      </c>
    </row>
    <row r="4472" spans="1:9">
      <c r="A4472" s="2" t="s">
        <v>380</v>
      </c>
      <c r="B4472" s="2">
        <v>49397041</v>
      </c>
      <c r="C4472" s="2">
        <v>12.299950000000001</v>
      </c>
      <c r="D4472" s="2">
        <v>12.914949999999999</v>
      </c>
      <c r="E4472" s="2" t="s">
        <v>24</v>
      </c>
      <c r="F4472" s="2">
        <v>0.05</v>
      </c>
      <c r="G4472" s="2" t="s">
        <v>25</v>
      </c>
      <c r="H4472" s="3">
        <v>42283</v>
      </c>
      <c r="I4472" s="2">
        <f t="shared" si="69"/>
        <v>1.05</v>
      </c>
    </row>
    <row r="4473" spans="1:9">
      <c r="A4473" s="2" t="s">
        <v>381</v>
      </c>
      <c r="B4473" s="2">
        <v>49398041</v>
      </c>
      <c r="C4473" s="2">
        <v>14.96738</v>
      </c>
      <c r="D4473" s="2">
        <v>15.71575</v>
      </c>
      <c r="E4473" s="2" t="s">
        <v>24</v>
      </c>
      <c r="F4473" s="2">
        <v>0.05</v>
      </c>
      <c r="G4473" s="2" t="s">
        <v>25</v>
      </c>
      <c r="H4473" s="3">
        <v>42283</v>
      </c>
      <c r="I4473" s="2">
        <f t="shared" si="69"/>
        <v>1.05</v>
      </c>
    </row>
    <row r="4474" spans="1:9">
      <c r="A4474" s="2" t="s">
        <v>382</v>
      </c>
      <c r="B4474" s="2">
        <v>49399041</v>
      </c>
      <c r="C4474" s="2">
        <v>14.858779999999999</v>
      </c>
      <c r="D4474" s="2">
        <v>15.60172</v>
      </c>
      <c r="E4474" s="2" t="s">
        <v>24</v>
      </c>
      <c r="F4474" s="2">
        <v>0.05</v>
      </c>
      <c r="G4474" s="2" t="s">
        <v>25</v>
      </c>
      <c r="H4474" s="3">
        <v>42283</v>
      </c>
      <c r="I4474" s="2">
        <f t="shared" si="69"/>
        <v>1.05</v>
      </c>
    </row>
    <row r="4475" spans="1:9">
      <c r="A4475" s="2" t="s">
        <v>1618</v>
      </c>
      <c r="B4475" s="2">
        <v>2803101</v>
      </c>
      <c r="C4475" s="2">
        <v>189.58959999999999</v>
      </c>
      <c r="D4475" s="2">
        <v>208.36087000000001</v>
      </c>
      <c r="E4475" s="2" t="s">
        <v>24</v>
      </c>
      <c r="F4475" s="2">
        <v>9.9000000000000005E-2</v>
      </c>
      <c r="G4475" s="2" t="s">
        <v>25</v>
      </c>
      <c r="H4475" s="3">
        <v>42283</v>
      </c>
      <c r="I4475" s="2">
        <f t="shared" si="69"/>
        <v>1.099</v>
      </c>
    </row>
    <row r="4476" spans="1:9">
      <c r="A4476" s="2" t="s">
        <v>1365</v>
      </c>
      <c r="B4476" s="2">
        <v>49017807</v>
      </c>
      <c r="C4476" s="2">
        <v>1.8270200000000001</v>
      </c>
      <c r="D4476" s="2">
        <v>1.97322</v>
      </c>
      <c r="E4476" s="2" t="s">
        <v>24</v>
      </c>
      <c r="F4476" s="2">
        <v>0.08</v>
      </c>
      <c r="G4476" s="2" t="s">
        <v>25</v>
      </c>
      <c r="H4476" s="3">
        <v>42283</v>
      </c>
      <c r="I4476" s="2">
        <f t="shared" si="69"/>
        <v>1.08</v>
      </c>
    </row>
    <row r="4477" spans="1:9">
      <c r="A4477" s="2" t="s">
        <v>383</v>
      </c>
      <c r="B4477" s="2">
        <v>49017402</v>
      </c>
      <c r="C4477" s="2">
        <v>0.93581000000000003</v>
      </c>
      <c r="D4477" s="2">
        <v>1.01071</v>
      </c>
      <c r="E4477" s="2" t="s">
        <v>24</v>
      </c>
      <c r="F4477" s="2">
        <v>0.08</v>
      </c>
      <c r="G4477" s="2" t="s">
        <v>25</v>
      </c>
      <c r="H4477" s="3">
        <v>42283</v>
      </c>
      <c r="I4477" s="2">
        <f t="shared" si="69"/>
        <v>1.08</v>
      </c>
    </row>
    <row r="4478" spans="1:9">
      <c r="A4478" s="2" t="s">
        <v>384</v>
      </c>
      <c r="B4478" s="2">
        <v>9501401</v>
      </c>
      <c r="C4478" s="2">
        <v>2.0385499999999999</v>
      </c>
      <c r="D4478" s="2">
        <v>2.2016300000000002</v>
      </c>
      <c r="E4478" s="2" t="s">
        <v>24</v>
      </c>
      <c r="F4478" s="2">
        <v>0.08</v>
      </c>
      <c r="G4478" s="2" t="s">
        <v>25</v>
      </c>
      <c r="H4478" s="3">
        <v>42283</v>
      </c>
      <c r="I4478" s="2">
        <f t="shared" si="69"/>
        <v>1.08</v>
      </c>
    </row>
    <row r="4479" spans="1:9">
      <c r="A4479" s="2" t="s">
        <v>385</v>
      </c>
      <c r="B4479" s="2">
        <v>9501201</v>
      </c>
      <c r="C4479" s="2">
        <v>1.6015600000000001</v>
      </c>
      <c r="D4479" s="2">
        <v>1.7297</v>
      </c>
      <c r="E4479" s="2" t="s">
        <v>24</v>
      </c>
      <c r="F4479" s="2">
        <v>0.08</v>
      </c>
      <c r="G4479" s="2" t="s">
        <v>25</v>
      </c>
      <c r="H4479" s="3">
        <v>42283</v>
      </c>
      <c r="I4479" s="2">
        <f t="shared" si="69"/>
        <v>1.08</v>
      </c>
    </row>
    <row r="4480" spans="1:9">
      <c r="A4480" s="2" t="s">
        <v>386</v>
      </c>
      <c r="B4480" s="2">
        <v>9501301</v>
      </c>
      <c r="C4480" s="2">
        <v>1.74108</v>
      </c>
      <c r="D4480" s="2">
        <v>1.88039</v>
      </c>
      <c r="E4480" s="2" t="s">
        <v>24</v>
      </c>
      <c r="F4480" s="2">
        <v>0.08</v>
      </c>
      <c r="G4480" s="2" t="s">
        <v>25</v>
      </c>
      <c r="H4480" s="3">
        <v>42283</v>
      </c>
      <c r="I4480" s="2">
        <f t="shared" si="69"/>
        <v>1.08</v>
      </c>
    </row>
    <row r="4481" spans="1:9">
      <c r="A4481" s="2" t="s">
        <v>387</v>
      </c>
      <c r="B4481" s="2">
        <v>9001755</v>
      </c>
      <c r="C4481" s="2">
        <v>2.8734600000000001</v>
      </c>
      <c r="D4481" s="2">
        <v>2.9239999999999999</v>
      </c>
      <c r="E4481" s="2" t="s">
        <v>24</v>
      </c>
      <c r="F4481" s="2">
        <v>1.7600000000000001E-2</v>
      </c>
      <c r="G4481" s="2" t="s">
        <v>25</v>
      </c>
      <c r="H4481" s="3">
        <v>42283</v>
      </c>
      <c r="I4481" s="2">
        <f t="shared" si="69"/>
        <v>1.0176000000000001</v>
      </c>
    </row>
    <row r="4482" spans="1:9">
      <c r="A4482" s="2" t="s">
        <v>118</v>
      </c>
      <c r="B4482" s="2">
        <v>2751659</v>
      </c>
      <c r="C4482" s="2">
        <v>24.19904</v>
      </c>
      <c r="D4482" s="2">
        <v>26.59862</v>
      </c>
      <c r="E4482" s="2" t="s">
        <v>24</v>
      </c>
      <c r="F4482" s="2">
        <v>9.9199999999999997E-2</v>
      </c>
      <c r="G4482" s="2" t="s">
        <v>25</v>
      </c>
      <c r="H4482" s="3">
        <v>42283</v>
      </c>
      <c r="I4482" s="2">
        <f t="shared" si="69"/>
        <v>1.0992</v>
      </c>
    </row>
    <row r="4483" spans="1:9">
      <c r="A4483" s="2" t="s">
        <v>119</v>
      </c>
      <c r="B4483" s="2">
        <v>2879959</v>
      </c>
      <c r="C4483" s="2">
        <v>25.258400000000002</v>
      </c>
      <c r="D4483" s="2">
        <v>27.755199999999999</v>
      </c>
      <c r="E4483" s="2" t="s">
        <v>24</v>
      </c>
      <c r="F4483" s="2">
        <v>9.8900000000000002E-2</v>
      </c>
      <c r="G4483" s="2" t="s">
        <v>25</v>
      </c>
      <c r="H4483" s="3">
        <v>42283</v>
      </c>
      <c r="I4483" s="2">
        <f t="shared" ref="I4483:I4546" si="70">1+F4483</f>
        <v>1.0989</v>
      </c>
    </row>
    <row r="4484" spans="1:9">
      <c r="A4484" s="2" t="s">
        <v>120</v>
      </c>
      <c r="B4484" s="2">
        <v>2751001</v>
      </c>
      <c r="C4484" s="2">
        <v>19.591889999999999</v>
      </c>
      <c r="D4484" s="2">
        <v>21.535599999999999</v>
      </c>
      <c r="E4484" s="2" t="s">
        <v>24</v>
      </c>
      <c r="F4484" s="2">
        <v>9.9199999999999997E-2</v>
      </c>
      <c r="G4484" s="2" t="s">
        <v>25</v>
      </c>
      <c r="H4484" s="3">
        <v>42283</v>
      </c>
      <c r="I4484" s="2">
        <f t="shared" si="70"/>
        <v>1.0992</v>
      </c>
    </row>
    <row r="4485" spans="1:9">
      <c r="A4485" s="2" t="s">
        <v>120</v>
      </c>
      <c r="B4485" s="2">
        <v>2751017</v>
      </c>
      <c r="C4485" s="2">
        <v>19.330739999999999</v>
      </c>
      <c r="D4485" s="2">
        <v>21.248539999999998</v>
      </c>
      <c r="E4485" s="2" t="s">
        <v>24</v>
      </c>
      <c r="F4485" s="2">
        <v>9.9199999999999997E-2</v>
      </c>
      <c r="G4485" s="2" t="s">
        <v>25</v>
      </c>
      <c r="H4485" s="3">
        <v>42283</v>
      </c>
      <c r="I4485" s="2">
        <f t="shared" si="70"/>
        <v>1.0992</v>
      </c>
    </row>
    <row r="4486" spans="1:9">
      <c r="A4486" s="2" t="s">
        <v>121</v>
      </c>
      <c r="B4486" s="2">
        <v>2879859</v>
      </c>
      <c r="C4486" s="2">
        <v>25.523720000000001</v>
      </c>
      <c r="D4486" s="2">
        <v>28.04674</v>
      </c>
      <c r="E4486" s="2" t="s">
        <v>24</v>
      </c>
      <c r="F4486" s="2">
        <v>9.8900000000000002E-2</v>
      </c>
      <c r="G4486" s="2" t="s">
        <v>25</v>
      </c>
      <c r="H4486" s="3">
        <v>42283</v>
      </c>
      <c r="I4486" s="2">
        <f t="shared" si="70"/>
        <v>1.0989</v>
      </c>
    </row>
    <row r="4487" spans="1:9">
      <c r="A4487" s="2" t="s">
        <v>122</v>
      </c>
      <c r="B4487" s="2">
        <v>2751201</v>
      </c>
      <c r="C4487" s="2">
        <v>20.51125</v>
      </c>
      <c r="D4487" s="2">
        <v>22.54392</v>
      </c>
      <c r="E4487" s="2" t="s">
        <v>24</v>
      </c>
      <c r="F4487" s="2">
        <v>9.9099999999999994E-2</v>
      </c>
      <c r="G4487" s="2" t="s">
        <v>25</v>
      </c>
      <c r="H4487" s="3">
        <v>42283</v>
      </c>
      <c r="I4487" s="2">
        <f t="shared" si="70"/>
        <v>1.0991</v>
      </c>
    </row>
    <row r="4488" spans="1:9">
      <c r="A4488" s="2" t="s">
        <v>123</v>
      </c>
      <c r="B4488" s="2">
        <v>2879759</v>
      </c>
      <c r="C4488" s="2">
        <v>25.31878</v>
      </c>
      <c r="D4488" s="2">
        <v>27.821539999999999</v>
      </c>
      <c r="E4488" s="2" t="s">
        <v>24</v>
      </c>
      <c r="F4488" s="2">
        <v>9.8799999999999999E-2</v>
      </c>
      <c r="G4488" s="2" t="s">
        <v>25</v>
      </c>
      <c r="H4488" s="3">
        <v>42283</v>
      </c>
      <c r="I4488" s="2">
        <f t="shared" si="70"/>
        <v>1.0988</v>
      </c>
    </row>
    <row r="4489" spans="1:9">
      <c r="A4489" s="2" t="s">
        <v>124</v>
      </c>
      <c r="B4489" s="2">
        <v>2751101</v>
      </c>
      <c r="C4489" s="2">
        <v>20.390170000000001</v>
      </c>
      <c r="D4489" s="2">
        <v>22.410830000000001</v>
      </c>
      <c r="E4489" s="2" t="s">
        <v>24</v>
      </c>
      <c r="F4489" s="2">
        <v>9.9099999999999994E-2</v>
      </c>
      <c r="G4489" s="2" t="s">
        <v>25</v>
      </c>
      <c r="H4489" s="3">
        <v>42283</v>
      </c>
      <c r="I4489" s="2">
        <f t="shared" si="70"/>
        <v>1.0991</v>
      </c>
    </row>
    <row r="4490" spans="1:9">
      <c r="A4490" s="2" t="s">
        <v>1619</v>
      </c>
      <c r="B4490" s="2">
        <v>2880359</v>
      </c>
      <c r="C4490" s="2">
        <v>22.871590000000001</v>
      </c>
      <c r="D4490" s="2">
        <v>25.141369999999998</v>
      </c>
      <c r="E4490" s="2" t="s">
        <v>24</v>
      </c>
      <c r="F4490" s="2">
        <v>9.9199999999999997E-2</v>
      </c>
      <c r="G4490" s="2" t="s">
        <v>25</v>
      </c>
      <c r="H4490" s="3">
        <v>42283</v>
      </c>
      <c r="I4490" s="2">
        <f t="shared" si="70"/>
        <v>1.0992</v>
      </c>
    </row>
    <row r="4491" spans="1:9">
      <c r="A4491" s="2" t="s">
        <v>125</v>
      </c>
      <c r="B4491" s="2">
        <v>2877059</v>
      </c>
      <c r="C4491" s="2">
        <v>22.871590000000001</v>
      </c>
      <c r="D4491" s="2">
        <v>25.141369999999998</v>
      </c>
      <c r="E4491" s="2" t="s">
        <v>24</v>
      </c>
      <c r="F4491" s="2">
        <v>9.9199999999999997E-2</v>
      </c>
      <c r="G4491" s="2" t="s">
        <v>25</v>
      </c>
      <c r="H4491" s="3">
        <v>42283</v>
      </c>
      <c r="I4491" s="2">
        <f t="shared" si="70"/>
        <v>1.0992</v>
      </c>
    </row>
    <row r="4492" spans="1:9">
      <c r="A4492" s="2" t="s">
        <v>126</v>
      </c>
      <c r="B4492" s="2">
        <v>2871501</v>
      </c>
      <c r="C4492" s="2">
        <v>10.72255</v>
      </c>
      <c r="D4492" s="2">
        <v>11.787940000000001</v>
      </c>
      <c r="E4492" s="2" t="s">
        <v>24</v>
      </c>
      <c r="F4492" s="2">
        <v>9.9400000000000002E-2</v>
      </c>
      <c r="G4492" s="2" t="s">
        <v>25</v>
      </c>
      <c r="H4492" s="3">
        <v>42283</v>
      </c>
      <c r="I4492" s="2">
        <f t="shared" si="70"/>
        <v>1.0993999999999999</v>
      </c>
    </row>
    <row r="4493" spans="1:9">
      <c r="A4493" s="2" t="s">
        <v>1620</v>
      </c>
      <c r="B4493" s="2">
        <v>2880559</v>
      </c>
      <c r="C4493" s="2">
        <v>22.812729999999998</v>
      </c>
      <c r="D4493" s="2">
        <v>25.07666</v>
      </c>
      <c r="E4493" s="2" t="s">
        <v>24</v>
      </c>
      <c r="F4493" s="2">
        <v>9.9199999999999997E-2</v>
      </c>
      <c r="G4493" s="2" t="s">
        <v>25</v>
      </c>
      <c r="H4493" s="3">
        <v>42283</v>
      </c>
      <c r="I4493" s="2">
        <f t="shared" si="70"/>
        <v>1.0992</v>
      </c>
    </row>
    <row r="4494" spans="1:9">
      <c r="A4494" s="2" t="s">
        <v>127</v>
      </c>
      <c r="B4494" s="2">
        <v>2873059</v>
      </c>
      <c r="C4494" s="2">
        <v>22.812729999999998</v>
      </c>
      <c r="D4494" s="2">
        <v>25.07666</v>
      </c>
      <c r="E4494" s="2" t="s">
        <v>24</v>
      </c>
      <c r="F4494" s="2">
        <v>9.9199999999999997E-2</v>
      </c>
      <c r="G4494" s="2" t="s">
        <v>25</v>
      </c>
      <c r="H4494" s="3">
        <v>42283</v>
      </c>
      <c r="I4494" s="2">
        <f t="shared" si="70"/>
        <v>1.0992</v>
      </c>
    </row>
    <row r="4495" spans="1:9">
      <c r="A4495" s="2" t="s">
        <v>128</v>
      </c>
      <c r="B4495" s="2">
        <v>2831501</v>
      </c>
      <c r="C4495" s="2">
        <v>10.76506</v>
      </c>
      <c r="D4495" s="2">
        <v>11.834680000000001</v>
      </c>
      <c r="E4495" s="2" t="s">
        <v>24</v>
      </c>
      <c r="F4495" s="2">
        <v>9.9400000000000002E-2</v>
      </c>
      <c r="G4495" s="2" t="s">
        <v>25</v>
      </c>
      <c r="H4495" s="3">
        <v>42283</v>
      </c>
      <c r="I4495" s="2">
        <f t="shared" si="70"/>
        <v>1.0993999999999999</v>
      </c>
    </row>
    <row r="4496" spans="1:9">
      <c r="A4496" s="2" t="s">
        <v>128</v>
      </c>
      <c r="B4496" s="2">
        <v>2831517</v>
      </c>
      <c r="C4496" s="2">
        <v>10.871090000000001</v>
      </c>
      <c r="D4496" s="2">
        <v>11.95124</v>
      </c>
      <c r="E4496" s="2" t="s">
        <v>24</v>
      </c>
      <c r="F4496" s="2">
        <v>9.9400000000000002E-2</v>
      </c>
      <c r="G4496" s="2" t="s">
        <v>25</v>
      </c>
      <c r="H4496" s="3">
        <v>42283</v>
      </c>
      <c r="I4496" s="2">
        <f t="shared" si="70"/>
        <v>1.0993999999999999</v>
      </c>
    </row>
    <row r="4497" spans="1:9">
      <c r="A4497" s="2" t="s">
        <v>129</v>
      </c>
      <c r="B4497" s="2">
        <v>2821501</v>
      </c>
      <c r="C4497" s="2">
        <v>10.73019</v>
      </c>
      <c r="D4497" s="2">
        <v>11.796340000000001</v>
      </c>
      <c r="E4497" s="2" t="s">
        <v>24</v>
      </c>
      <c r="F4497" s="2">
        <v>9.9400000000000002E-2</v>
      </c>
      <c r="G4497" s="2" t="s">
        <v>25</v>
      </c>
      <c r="H4497" s="3">
        <v>42283</v>
      </c>
      <c r="I4497" s="2">
        <f t="shared" si="70"/>
        <v>1.0993999999999999</v>
      </c>
    </row>
    <row r="4498" spans="1:9">
      <c r="A4498" s="2" t="s">
        <v>129</v>
      </c>
      <c r="B4498" s="2">
        <v>2821517</v>
      </c>
      <c r="C4498" s="2">
        <v>11.19059</v>
      </c>
      <c r="D4498" s="2">
        <v>12.302490000000001</v>
      </c>
      <c r="E4498" s="2" t="s">
        <v>24</v>
      </c>
      <c r="F4498" s="2">
        <v>9.9400000000000002E-2</v>
      </c>
      <c r="G4498" s="2" t="s">
        <v>25</v>
      </c>
      <c r="H4498" s="3">
        <v>42283</v>
      </c>
      <c r="I4498" s="2">
        <f t="shared" si="70"/>
        <v>1.0993999999999999</v>
      </c>
    </row>
    <row r="4499" spans="1:9">
      <c r="A4499" s="2" t="s">
        <v>130</v>
      </c>
      <c r="B4499" s="2">
        <v>2850101</v>
      </c>
      <c r="C4499" s="2">
        <v>53.26829</v>
      </c>
      <c r="D4499" s="2">
        <v>58.561030000000002</v>
      </c>
      <c r="E4499" s="2" t="s">
        <v>24</v>
      </c>
      <c r="F4499" s="2">
        <v>9.9400000000000002E-2</v>
      </c>
      <c r="G4499" s="2" t="s">
        <v>25</v>
      </c>
      <c r="H4499" s="3">
        <v>42283</v>
      </c>
      <c r="I4499" s="2">
        <f t="shared" si="70"/>
        <v>1.0993999999999999</v>
      </c>
    </row>
    <row r="4500" spans="1:9">
      <c r="A4500" s="2" t="s">
        <v>397</v>
      </c>
      <c r="B4500" s="2">
        <v>25171001</v>
      </c>
      <c r="C4500" s="2">
        <v>6.4967100000000002</v>
      </c>
      <c r="D4500" s="2">
        <v>7.0164900000000001</v>
      </c>
      <c r="E4500" s="2" t="s">
        <v>24</v>
      </c>
      <c r="F4500" s="2">
        <v>0.08</v>
      </c>
      <c r="G4500" s="2" t="s">
        <v>25</v>
      </c>
      <c r="H4500" s="3">
        <v>42283</v>
      </c>
      <c r="I4500" s="2">
        <f t="shared" si="70"/>
        <v>1.08</v>
      </c>
    </row>
    <row r="4501" spans="1:9">
      <c r="A4501" s="2" t="s">
        <v>1815</v>
      </c>
      <c r="B4501" s="2">
        <v>25172001</v>
      </c>
      <c r="C4501" s="2">
        <v>6.4538200000000003</v>
      </c>
      <c r="D4501" s="2">
        <v>6.9701700000000004</v>
      </c>
      <c r="E4501" s="2" t="s">
        <v>24</v>
      </c>
      <c r="F4501" s="2">
        <v>0.08</v>
      </c>
      <c r="G4501" s="2" t="s">
        <v>25</v>
      </c>
      <c r="H4501" s="3">
        <v>42283</v>
      </c>
      <c r="I4501" s="2">
        <f t="shared" si="70"/>
        <v>1.08</v>
      </c>
    </row>
    <row r="4502" spans="1:9">
      <c r="A4502" s="2" t="s">
        <v>794</v>
      </c>
      <c r="B4502" s="2">
        <v>50458056201</v>
      </c>
      <c r="C4502" s="2">
        <v>1248.5164600000001</v>
      </c>
      <c r="D4502" s="2">
        <v>1297.2085999999999</v>
      </c>
      <c r="E4502" s="2" t="s">
        <v>24</v>
      </c>
      <c r="F4502" s="2">
        <v>3.9E-2</v>
      </c>
      <c r="G4502" s="2" t="s">
        <v>25</v>
      </c>
      <c r="H4502" s="3">
        <v>42283</v>
      </c>
      <c r="I4502" s="2">
        <f t="shared" si="70"/>
        <v>1.0389999999999999</v>
      </c>
    </row>
    <row r="4503" spans="1:9">
      <c r="A4503" s="2" t="s">
        <v>795</v>
      </c>
      <c r="B4503" s="2">
        <v>50458056301</v>
      </c>
      <c r="C4503" s="2">
        <v>1253.1658399999999</v>
      </c>
      <c r="D4503" s="2">
        <v>1302.0392999999999</v>
      </c>
      <c r="E4503" s="2" t="s">
        <v>24</v>
      </c>
      <c r="F4503" s="2">
        <v>3.9E-2</v>
      </c>
      <c r="G4503" s="2" t="s">
        <v>25</v>
      </c>
      <c r="H4503" s="3">
        <v>42283</v>
      </c>
      <c r="I4503" s="2">
        <f t="shared" si="70"/>
        <v>1.0389999999999999</v>
      </c>
    </row>
    <row r="4504" spans="1:9">
      <c r="A4504" s="2" t="s">
        <v>796</v>
      </c>
      <c r="B4504" s="2">
        <v>50458056401</v>
      </c>
      <c r="C4504" s="2">
        <v>1254.83725</v>
      </c>
      <c r="D4504" s="2">
        <v>1303.7759000000001</v>
      </c>
      <c r="E4504" s="2" t="s">
        <v>24</v>
      </c>
      <c r="F4504" s="2">
        <v>3.9E-2</v>
      </c>
      <c r="G4504" s="2" t="s">
        <v>25</v>
      </c>
      <c r="H4504" s="3">
        <v>42283</v>
      </c>
      <c r="I4504" s="2">
        <f t="shared" si="70"/>
        <v>1.0389999999999999</v>
      </c>
    </row>
    <row r="4505" spans="1:9">
      <c r="A4505" s="2" t="s">
        <v>797</v>
      </c>
      <c r="B4505" s="2">
        <v>50458056001</v>
      </c>
      <c r="C4505" s="2">
        <v>1247.5149699999999</v>
      </c>
      <c r="D4505" s="2">
        <v>1296.16805</v>
      </c>
      <c r="E4505" s="2" t="s">
        <v>24</v>
      </c>
      <c r="F4505" s="2">
        <v>3.9E-2</v>
      </c>
      <c r="G4505" s="2" t="s">
        <v>25</v>
      </c>
      <c r="H4505" s="3">
        <v>42283</v>
      </c>
      <c r="I4505" s="2">
        <f t="shared" si="70"/>
        <v>1.0389999999999999</v>
      </c>
    </row>
    <row r="4506" spans="1:9">
      <c r="A4506" s="2" t="s">
        <v>798</v>
      </c>
      <c r="B4506" s="2">
        <v>50458056101</v>
      </c>
      <c r="C4506" s="2">
        <v>1230.19418</v>
      </c>
      <c r="D4506" s="2">
        <v>1278.17175</v>
      </c>
      <c r="E4506" s="2" t="s">
        <v>24</v>
      </c>
      <c r="F4506" s="2">
        <v>3.9E-2</v>
      </c>
      <c r="G4506" s="2" t="s">
        <v>25</v>
      </c>
      <c r="H4506" s="3">
        <v>42283</v>
      </c>
      <c r="I4506" s="2">
        <f t="shared" si="70"/>
        <v>1.0389999999999999</v>
      </c>
    </row>
    <row r="4507" spans="1:9">
      <c r="A4507" s="2" t="s">
        <v>1483</v>
      </c>
      <c r="B4507" s="2">
        <v>187019201</v>
      </c>
      <c r="C4507" s="2">
        <v>13.115930000000001</v>
      </c>
      <c r="D4507" s="2">
        <v>15.083320000000001</v>
      </c>
      <c r="E4507" s="2" t="s">
        <v>24</v>
      </c>
      <c r="F4507" s="2">
        <v>0.15</v>
      </c>
      <c r="G4507" s="2" t="s">
        <v>25</v>
      </c>
      <c r="H4507" s="3">
        <v>42283</v>
      </c>
      <c r="I4507" s="2">
        <f t="shared" si="70"/>
        <v>1.1499999999999999</v>
      </c>
    </row>
    <row r="4508" spans="1:9">
      <c r="A4508" s="2" t="s">
        <v>806</v>
      </c>
      <c r="B4508" s="2">
        <v>4006801</v>
      </c>
      <c r="C4508" s="2">
        <v>1.974</v>
      </c>
      <c r="D4508" s="2">
        <v>2.15164</v>
      </c>
      <c r="E4508" s="2" t="s">
        <v>24</v>
      </c>
      <c r="F4508" s="2">
        <v>0.09</v>
      </c>
      <c r="G4508" s="2" t="s">
        <v>25</v>
      </c>
      <c r="H4508" s="3">
        <v>42283</v>
      </c>
      <c r="I4508" s="2">
        <f t="shared" si="70"/>
        <v>1.0900000000000001</v>
      </c>
    </row>
    <row r="4509" spans="1:9">
      <c r="A4509" s="2" t="s">
        <v>807</v>
      </c>
      <c r="B4509" s="2">
        <v>4005801</v>
      </c>
      <c r="C4509" s="2">
        <v>2.2746200000000001</v>
      </c>
      <c r="D4509" s="2">
        <v>2.4793099999999999</v>
      </c>
      <c r="E4509" s="2" t="s">
        <v>24</v>
      </c>
      <c r="F4509" s="2">
        <v>0.09</v>
      </c>
      <c r="G4509" s="2" t="s">
        <v>25</v>
      </c>
      <c r="H4509" s="3">
        <v>42283</v>
      </c>
      <c r="I4509" s="2">
        <f t="shared" si="70"/>
        <v>1.0900000000000001</v>
      </c>
    </row>
    <row r="4510" spans="1:9">
      <c r="A4510" s="2" t="s">
        <v>424</v>
      </c>
      <c r="B4510" s="2">
        <v>23429003</v>
      </c>
      <c r="C4510" s="2">
        <v>48.078600000000002</v>
      </c>
      <c r="D4510" s="2">
        <v>52.643659999999997</v>
      </c>
      <c r="E4510" s="2" t="s">
        <v>24</v>
      </c>
      <c r="F4510" s="2">
        <v>9.4899999999999998E-2</v>
      </c>
      <c r="G4510" s="2" t="s">
        <v>25</v>
      </c>
      <c r="H4510" s="3">
        <v>42283</v>
      </c>
      <c r="I4510" s="2">
        <f t="shared" si="70"/>
        <v>1.0949</v>
      </c>
    </row>
    <row r="4511" spans="1:9">
      <c r="A4511" s="2" t="s">
        <v>1650</v>
      </c>
      <c r="B4511" s="2">
        <v>60793085401</v>
      </c>
      <c r="C4511" s="2">
        <v>0.48298000000000002</v>
      </c>
      <c r="D4511" s="2">
        <v>0.52861999999999998</v>
      </c>
      <c r="E4511" s="2" t="s">
        <v>24</v>
      </c>
      <c r="F4511" s="2">
        <v>9.4500000000000001E-2</v>
      </c>
      <c r="G4511" s="2" t="s">
        <v>25</v>
      </c>
      <c r="H4511" s="3">
        <v>42283</v>
      </c>
      <c r="I4511" s="2">
        <f t="shared" si="70"/>
        <v>1.0945</v>
      </c>
    </row>
    <row r="4512" spans="1:9">
      <c r="A4512" s="2" t="s">
        <v>1651</v>
      </c>
      <c r="B4512" s="2">
        <v>60793085501</v>
      </c>
      <c r="C4512" s="2">
        <v>0.54825000000000002</v>
      </c>
      <c r="D4512" s="2">
        <v>0.60002</v>
      </c>
      <c r="E4512" s="2" t="s">
        <v>24</v>
      </c>
      <c r="F4512" s="2">
        <v>9.4399999999999998E-2</v>
      </c>
      <c r="G4512" s="2" t="s">
        <v>25</v>
      </c>
      <c r="H4512" s="3">
        <v>42283</v>
      </c>
      <c r="I4512" s="2">
        <f t="shared" si="70"/>
        <v>1.0944</v>
      </c>
    </row>
    <row r="4513" spans="1:9">
      <c r="A4513" s="2" t="s">
        <v>1652</v>
      </c>
      <c r="B4513" s="2">
        <v>60793085601</v>
      </c>
      <c r="C4513" s="2">
        <v>0.56749000000000005</v>
      </c>
      <c r="D4513" s="2">
        <v>0.62104000000000004</v>
      </c>
      <c r="E4513" s="2" t="s">
        <v>24</v>
      </c>
      <c r="F4513" s="2">
        <v>9.4399999999999998E-2</v>
      </c>
      <c r="G4513" s="2" t="s">
        <v>25</v>
      </c>
      <c r="H4513" s="3">
        <v>42283</v>
      </c>
      <c r="I4513" s="2">
        <f t="shared" si="70"/>
        <v>1.0944</v>
      </c>
    </row>
    <row r="4514" spans="1:9">
      <c r="A4514" s="2" t="s">
        <v>1653</v>
      </c>
      <c r="B4514" s="2">
        <v>60793085701</v>
      </c>
      <c r="C4514" s="2">
        <v>0.57181999999999999</v>
      </c>
      <c r="D4514" s="2">
        <v>0.62580999999999998</v>
      </c>
      <c r="E4514" s="2" t="s">
        <v>24</v>
      </c>
      <c r="F4514" s="2">
        <v>9.4399999999999998E-2</v>
      </c>
      <c r="G4514" s="2" t="s">
        <v>25</v>
      </c>
      <c r="H4514" s="3">
        <v>42283</v>
      </c>
      <c r="I4514" s="2">
        <f t="shared" si="70"/>
        <v>1.0944</v>
      </c>
    </row>
    <row r="4515" spans="1:9">
      <c r="A4515" s="2" t="s">
        <v>1654</v>
      </c>
      <c r="B4515" s="2">
        <v>60793085801</v>
      </c>
      <c r="C4515" s="2">
        <v>0.57428999999999997</v>
      </c>
      <c r="D4515" s="2">
        <v>0.62848000000000004</v>
      </c>
      <c r="E4515" s="2" t="s">
        <v>24</v>
      </c>
      <c r="F4515" s="2">
        <v>9.4399999999999998E-2</v>
      </c>
      <c r="G4515" s="2" t="s">
        <v>25</v>
      </c>
      <c r="H4515" s="3">
        <v>42283</v>
      </c>
      <c r="I4515" s="2">
        <f t="shared" si="70"/>
        <v>1.0944</v>
      </c>
    </row>
    <row r="4516" spans="1:9">
      <c r="A4516" s="2" t="s">
        <v>1655</v>
      </c>
      <c r="B4516" s="2">
        <v>60793085901</v>
      </c>
      <c r="C4516" s="2">
        <v>0.68715000000000004</v>
      </c>
      <c r="D4516" s="2">
        <v>0.75202000000000002</v>
      </c>
      <c r="E4516" s="2" t="s">
        <v>24</v>
      </c>
      <c r="F4516" s="2">
        <v>9.4399999999999998E-2</v>
      </c>
      <c r="G4516" s="2" t="s">
        <v>25</v>
      </c>
      <c r="H4516" s="3">
        <v>42283</v>
      </c>
      <c r="I4516" s="2">
        <f t="shared" si="70"/>
        <v>1.0944</v>
      </c>
    </row>
    <row r="4517" spans="1:9">
      <c r="A4517" s="2" t="s">
        <v>1656</v>
      </c>
      <c r="B4517" s="2">
        <v>60793085101</v>
      </c>
      <c r="C4517" s="2">
        <v>0.42080000000000001</v>
      </c>
      <c r="D4517" s="2">
        <v>0.46056000000000002</v>
      </c>
      <c r="E4517" s="2" t="s">
        <v>24</v>
      </c>
      <c r="F4517" s="2">
        <v>9.4500000000000001E-2</v>
      </c>
      <c r="G4517" s="2" t="s">
        <v>25</v>
      </c>
      <c r="H4517" s="3">
        <v>42283</v>
      </c>
      <c r="I4517" s="2">
        <f t="shared" si="70"/>
        <v>1.0945</v>
      </c>
    </row>
    <row r="4518" spans="1:9">
      <c r="A4518" s="2" t="s">
        <v>1657</v>
      </c>
      <c r="B4518" s="2">
        <v>60793085201</v>
      </c>
      <c r="C4518" s="2">
        <v>0.46426000000000001</v>
      </c>
      <c r="D4518" s="2">
        <v>0.50807999999999998</v>
      </c>
      <c r="E4518" s="2" t="s">
        <v>24</v>
      </c>
      <c r="F4518" s="2">
        <v>9.4399999999999998E-2</v>
      </c>
      <c r="G4518" s="2" t="s">
        <v>25</v>
      </c>
      <c r="H4518" s="3">
        <v>42283</v>
      </c>
      <c r="I4518" s="2">
        <f t="shared" si="70"/>
        <v>1.0944</v>
      </c>
    </row>
    <row r="4519" spans="1:9">
      <c r="A4519" s="2" t="s">
        <v>1658</v>
      </c>
      <c r="B4519" s="2">
        <v>60793085301</v>
      </c>
      <c r="C4519" s="2">
        <v>0.47489999999999999</v>
      </c>
      <c r="D4519" s="2">
        <v>0.51973999999999998</v>
      </c>
      <c r="E4519" s="2" t="s">
        <v>24</v>
      </c>
      <c r="F4519" s="2">
        <v>9.4399999999999998E-2</v>
      </c>
      <c r="G4519" s="2" t="s">
        <v>25</v>
      </c>
      <c r="H4519" s="3">
        <v>42283</v>
      </c>
      <c r="I4519" s="2">
        <f t="shared" si="70"/>
        <v>1.0944</v>
      </c>
    </row>
    <row r="4520" spans="1:9">
      <c r="A4520" s="2" t="s">
        <v>1366</v>
      </c>
      <c r="B4520" s="2">
        <v>9055502</v>
      </c>
      <c r="C4520" s="2">
        <v>9.4201999999999995</v>
      </c>
      <c r="D4520" s="2">
        <v>10.173719999999999</v>
      </c>
      <c r="E4520" s="2" t="s">
        <v>24</v>
      </c>
      <c r="F4520" s="2">
        <v>0.08</v>
      </c>
      <c r="G4520" s="2" t="s">
        <v>25</v>
      </c>
      <c r="H4520" s="3">
        <v>42283</v>
      </c>
      <c r="I4520" s="2">
        <f t="shared" si="70"/>
        <v>1.08</v>
      </c>
    </row>
    <row r="4521" spans="1:9">
      <c r="A4521" s="2" t="s">
        <v>430</v>
      </c>
      <c r="B4521" s="2">
        <v>71015523</v>
      </c>
      <c r="C4521" s="2">
        <v>5.7766700000000002</v>
      </c>
      <c r="D4521" s="2">
        <v>6.0655700000000001</v>
      </c>
      <c r="E4521" s="2" t="s">
        <v>24</v>
      </c>
      <c r="F4521" s="2">
        <v>0.05</v>
      </c>
      <c r="G4521" s="2" t="s">
        <v>25</v>
      </c>
      <c r="H4521" s="3">
        <v>42283</v>
      </c>
      <c r="I4521" s="2">
        <f t="shared" si="70"/>
        <v>1.05</v>
      </c>
    </row>
    <row r="4522" spans="1:9">
      <c r="A4522" s="2" t="s">
        <v>431</v>
      </c>
      <c r="B4522" s="2">
        <v>71015623</v>
      </c>
      <c r="C4522" s="2">
        <v>8.3424800000000001</v>
      </c>
      <c r="D4522" s="2">
        <v>8.7596900000000009</v>
      </c>
      <c r="E4522" s="2" t="s">
        <v>24</v>
      </c>
      <c r="F4522" s="2">
        <v>0.05</v>
      </c>
      <c r="G4522" s="2" t="s">
        <v>25</v>
      </c>
      <c r="H4522" s="3">
        <v>42283</v>
      </c>
      <c r="I4522" s="2">
        <f t="shared" si="70"/>
        <v>1.05</v>
      </c>
    </row>
    <row r="4523" spans="1:9">
      <c r="A4523" s="2" t="s">
        <v>432</v>
      </c>
      <c r="B4523" s="2">
        <v>71015723</v>
      </c>
      <c r="C4523" s="2">
        <v>8.3593600000000006</v>
      </c>
      <c r="D4523" s="2">
        <v>8.7774099999999997</v>
      </c>
      <c r="E4523" s="2" t="s">
        <v>24</v>
      </c>
      <c r="F4523" s="2">
        <v>0.05</v>
      </c>
      <c r="G4523" s="2" t="s">
        <v>25</v>
      </c>
      <c r="H4523" s="3">
        <v>42283</v>
      </c>
      <c r="I4523" s="2">
        <f t="shared" si="70"/>
        <v>1.05</v>
      </c>
    </row>
    <row r="4524" spans="1:9">
      <c r="A4524" s="2" t="s">
        <v>433</v>
      </c>
      <c r="B4524" s="2">
        <v>71015823</v>
      </c>
      <c r="C4524" s="2">
        <v>8.3830600000000004</v>
      </c>
      <c r="D4524" s="2">
        <v>8.8022899999999993</v>
      </c>
      <c r="E4524" s="2" t="s">
        <v>24</v>
      </c>
      <c r="F4524" s="2">
        <v>0.05</v>
      </c>
      <c r="G4524" s="2" t="s">
        <v>25</v>
      </c>
      <c r="H4524" s="3">
        <v>42283</v>
      </c>
      <c r="I4524" s="2">
        <f t="shared" si="70"/>
        <v>1.05</v>
      </c>
    </row>
    <row r="4525" spans="1:9">
      <c r="A4525" s="2" t="s">
        <v>435</v>
      </c>
      <c r="B4525" s="2">
        <v>25006131</v>
      </c>
      <c r="C4525" s="2">
        <v>1.6287799999999999</v>
      </c>
      <c r="D4525" s="2">
        <v>1.75908</v>
      </c>
      <c r="E4525" s="2" t="s">
        <v>24</v>
      </c>
      <c r="F4525" s="2">
        <v>0.08</v>
      </c>
      <c r="G4525" s="2" t="s">
        <v>25</v>
      </c>
      <c r="H4525" s="3">
        <v>42283</v>
      </c>
      <c r="I4525" s="2">
        <f t="shared" si="70"/>
        <v>1.08</v>
      </c>
    </row>
    <row r="4526" spans="1:9">
      <c r="A4526" s="2" t="s">
        <v>437</v>
      </c>
      <c r="B4526" s="2">
        <v>23320503</v>
      </c>
      <c r="C4526" s="2">
        <v>48.215629999999997</v>
      </c>
      <c r="D4526" s="2">
        <v>52.79466</v>
      </c>
      <c r="E4526" s="2" t="s">
        <v>24</v>
      </c>
      <c r="F4526" s="2">
        <v>9.5000000000000001E-2</v>
      </c>
      <c r="G4526" s="2" t="s">
        <v>25</v>
      </c>
      <c r="H4526" s="3">
        <v>42283</v>
      </c>
      <c r="I4526" s="2">
        <f t="shared" si="70"/>
        <v>1.095</v>
      </c>
    </row>
    <row r="4527" spans="1:9">
      <c r="A4527" s="2" t="s">
        <v>437</v>
      </c>
      <c r="B4527" s="2">
        <v>23320505</v>
      </c>
      <c r="C4527" s="2">
        <v>48.582599999999999</v>
      </c>
      <c r="D4527" s="2">
        <v>53.198430000000002</v>
      </c>
      <c r="E4527" s="2" t="s">
        <v>24</v>
      </c>
      <c r="F4527" s="2">
        <v>9.5000000000000001E-2</v>
      </c>
      <c r="G4527" s="2" t="s">
        <v>25</v>
      </c>
      <c r="H4527" s="3">
        <v>42283</v>
      </c>
      <c r="I4527" s="2">
        <f t="shared" si="70"/>
        <v>1.095</v>
      </c>
    </row>
    <row r="4528" spans="1:9">
      <c r="A4528" s="2" t="s">
        <v>437</v>
      </c>
      <c r="B4528" s="2">
        <v>23320508</v>
      </c>
      <c r="C4528" s="2">
        <v>47.941130000000001</v>
      </c>
      <c r="D4528" s="2">
        <v>52.495060000000002</v>
      </c>
      <c r="E4528" s="2" t="s">
        <v>24</v>
      </c>
      <c r="F4528" s="2">
        <v>9.5000000000000001E-2</v>
      </c>
      <c r="G4528" s="2" t="s">
        <v>25</v>
      </c>
      <c r="H4528" s="3">
        <v>42283</v>
      </c>
      <c r="I4528" s="2">
        <f t="shared" si="70"/>
        <v>1.095</v>
      </c>
    </row>
    <row r="4529" spans="1:9">
      <c r="A4529" s="2" t="s">
        <v>445</v>
      </c>
      <c r="B4529" s="2">
        <v>71101541</v>
      </c>
      <c r="C4529" s="2">
        <v>4.7015000000000002</v>
      </c>
      <c r="D4529" s="2">
        <v>5.1453199999999999</v>
      </c>
      <c r="E4529" s="2" t="s">
        <v>24</v>
      </c>
      <c r="F4529" s="2">
        <v>9.4399999999999998E-2</v>
      </c>
      <c r="G4529" s="2" t="s">
        <v>25</v>
      </c>
      <c r="H4529" s="3">
        <v>42283</v>
      </c>
      <c r="I4529" s="2">
        <f t="shared" si="70"/>
        <v>1.0944</v>
      </c>
    </row>
    <row r="4530" spans="1:9">
      <c r="A4530" s="2" t="s">
        <v>446</v>
      </c>
      <c r="B4530" s="2">
        <v>71101641</v>
      </c>
      <c r="C4530" s="2">
        <v>4.7127499999999998</v>
      </c>
      <c r="D4530" s="2">
        <v>5.1576399999999998</v>
      </c>
      <c r="E4530" s="2" t="s">
        <v>24</v>
      </c>
      <c r="F4530" s="2">
        <v>9.4399999999999998E-2</v>
      </c>
      <c r="G4530" s="2" t="s">
        <v>25</v>
      </c>
      <c r="H4530" s="3">
        <v>42283</v>
      </c>
      <c r="I4530" s="2">
        <f t="shared" si="70"/>
        <v>1.0944</v>
      </c>
    </row>
    <row r="4531" spans="1:9">
      <c r="A4531" s="2" t="s">
        <v>447</v>
      </c>
      <c r="B4531" s="2">
        <v>71101768</v>
      </c>
      <c r="C4531" s="2">
        <v>4.7059800000000003</v>
      </c>
      <c r="D4531" s="2">
        <v>5.15022</v>
      </c>
      <c r="E4531" s="2" t="s">
        <v>24</v>
      </c>
      <c r="F4531" s="2">
        <v>9.4399999999999998E-2</v>
      </c>
      <c r="G4531" s="2" t="s">
        <v>25</v>
      </c>
      <c r="H4531" s="3">
        <v>42283</v>
      </c>
      <c r="I4531" s="2">
        <f t="shared" si="70"/>
        <v>1.0944</v>
      </c>
    </row>
    <row r="4532" spans="1:9">
      <c r="A4532" s="2" t="s">
        <v>448</v>
      </c>
      <c r="B4532" s="2">
        <v>71101968</v>
      </c>
      <c r="C4532" s="2">
        <v>4.7108600000000003</v>
      </c>
      <c r="D4532" s="2">
        <v>5.1555600000000004</v>
      </c>
      <c r="E4532" s="2" t="s">
        <v>24</v>
      </c>
      <c r="F4532" s="2">
        <v>9.4399999999999998E-2</v>
      </c>
      <c r="G4532" s="2" t="s">
        <v>25</v>
      </c>
      <c r="H4532" s="3">
        <v>42283</v>
      </c>
      <c r="I4532" s="2">
        <f t="shared" si="70"/>
        <v>1.0944</v>
      </c>
    </row>
    <row r="4533" spans="1:9">
      <c r="A4533" s="2" t="s">
        <v>449</v>
      </c>
      <c r="B4533" s="2">
        <v>71101268</v>
      </c>
      <c r="C4533" s="2">
        <v>4.6136299999999997</v>
      </c>
      <c r="D4533" s="2">
        <v>5.0491599999999996</v>
      </c>
      <c r="E4533" s="2" t="s">
        <v>24</v>
      </c>
      <c r="F4533" s="2">
        <v>9.4399999999999998E-2</v>
      </c>
      <c r="G4533" s="2" t="s">
        <v>25</v>
      </c>
      <c r="H4533" s="3">
        <v>42283</v>
      </c>
      <c r="I4533" s="2">
        <f t="shared" si="70"/>
        <v>1.0944</v>
      </c>
    </row>
    <row r="4534" spans="1:9">
      <c r="A4534" s="2" t="s">
        <v>450</v>
      </c>
      <c r="B4534" s="2">
        <v>71101868</v>
      </c>
      <c r="C4534" s="2">
        <v>4.6694399999999998</v>
      </c>
      <c r="D4534" s="2">
        <v>5.1102299999999996</v>
      </c>
      <c r="E4534" s="2" t="s">
        <v>24</v>
      </c>
      <c r="F4534" s="2">
        <v>9.4399999999999998E-2</v>
      </c>
      <c r="G4534" s="2" t="s">
        <v>25</v>
      </c>
      <c r="H4534" s="3">
        <v>42283</v>
      </c>
      <c r="I4534" s="2">
        <f t="shared" si="70"/>
        <v>1.0944</v>
      </c>
    </row>
    <row r="4535" spans="1:9">
      <c r="A4535" s="2" t="s">
        <v>451</v>
      </c>
      <c r="B4535" s="2">
        <v>71101341</v>
      </c>
      <c r="C4535" s="2">
        <v>4.7092900000000002</v>
      </c>
      <c r="D4535" s="2">
        <v>5.1538500000000003</v>
      </c>
      <c r="E4535" s="2" t="s">
        <v>24</v>
      </c>
      <c r="F4535" s="2">
        <v>9.4399999999999998E-2</v>
      </c>
      <c r="G4535" s="2" t="s">
        <v>25</v>
      </c>
      <c r="H4535" s="3">
        <v>42283</v>
      </c>
      <c r="I4535" s="2">
        <f t="shared" si="70"/>
        <v>1.0944</v>
      </c>
    </row>
    <row r="4536" spans="1:9">
      <c r="A4536" s="2" t="s">
        <v>452</v>
      </c>
      <c r="B4536" s="2">
        <v>71101441</v>
      </c>
      <c r="C4536" s="2">
        <v>4.7133799999999999</v>
      </c>
      <c r="D4536" s="2">
        <v>5.1583199999999998</v>
      </c>
      <c r="E4536" s="2" t="s">
        <v>24</v>
      </c>
      <c r="F4536" s="2">
        <v>9.4399999999999998E-2</v>
      </c>
      <c r="G4536" s="2" t="s">
        <v>25</v>
      </c>
      <c r="H4536" s="3">
        <v>42283</v>
      </c>
      <c r="I4536" s="2">
        <f t="shared" si="70"/>
        <v>1.0944</v>
      </c>
    </row>
    <row r="4537" spans="1:9">
      <c r="A4537" s="2" t="s">
        <v>1661</v>
      </c>
      <c r="B4537" s="2">
        <v>9002001</v>
      </c>
      <c r="C4537" s="2">
        <v>0.91407000000000005</v>
      </c>
      <c r="D4537" s="2">
        <v>0.98719999999999997</v>
      </c>
      <c r="E4537" s="2" t="s">
        <v>24</v>
      </c>
      <c r="F4537" s="2">
        <v>0.08</v>
      </c>
      <c r="G4537" s="2" t="s">
        <v>25</v>
      </c>
      <c r="H4537" s="3">
        <v>42283</v>
      </c>
      <c r="I4537" s="2">
        <f t="shared" si="70"/>
        <v>1.08</v>
      </c>
    </row>
    <row r="4538" spans="1:9">
      <c r="A4538" s="2" t="s">
        <v>454</v>
      </c>
      <c r="B4538" s="2">
        <v>9005604</v>
      </c>
      <c r="C4538" s="2">
        <v>1.76301</v>
      </c>
      <c r="D4538" s="2">
        <v>1.90404</v>
      </c>
      <c r="E4538" s="2" t="s">
        <v>24</v>
      </c>
      <c r="F4538" s="2">
        <v>0.08</v>
      </c>
      <c r="G4538" s="2" t="s">
        <v>25</v>
      </c>
      <c r="H4538" s="3">
        <v>42283</v>
      </c>
      <c r="I4538" s="2">
        <f t="shared" si="70"/>
        <v>1.08</v>
      </c>
    </row>
    <row r="4539" spans="1:9">
      <c r="A4539" s="2" t="s">
        <v>69</v>
      </c>
      <c r="B4539" s="2">
        <v>187170405</v>
      </c>
      <c r="C4539" s="2">
        <v>42.58267</v>
      </c>
      <c r="D4539" s="2">
        <v>48.97007</v>
      </c>
      <c r="E4539" s="2" t="s">
        <v>24</v>
      </c>
      <c r="F4539" s="2">
        <v>0.15</v>
      </c>
      <c r="G4539" s="2" t="s">
        <v>25</v>
      </c>
      <c r="H4539" s="3">
        <v>42283</v>
      </c>
      <c r="I4539" s="2">
        <f t="shared" si="70"/>
        <v>1.1499999999999999</v>
      </c>
    </row>
    <row r="4540" spans="1:9">
      <c r="A4540" s="2" t="s">
        <v>70</v>
      </c>
      <c r="B4540" s="2">
        <v>187301330</v>
      </c>
      <c r="C4540" s="2">
        <v>19.394819999999999</v>
      </c>
      <c r="D4540" s="2">
        <v>22.303850000000001</v>
      </c>
      <c r="E4540" s="2" t="s">
        <v>24</v>
      </c>
      <c r="F4540" s="2">
        <v>0.15</v>
      </c>
      <c r="G4540" s="2" t="s">
        <v>25</v>
      </c>
      <c r="H4540" s="3">
        <v>42283</v>
      </c>
      <c r="I4540" s="2">
        <f t="shared" si="70"/>
        <v>1.1499999999999999</v>
      </c>
    </row>
    <row r="4541" spans="1:9">
      <c r="A4541" s="2" t="s">
        <v>71</v>
      </c>
      <c r="B4541" s="2">
        <v>187301030</v>
      </c>
      <c r="C4541" s="2">
        <v>10.148210000000001</v>
      </c>
      <c r="D4541" s="2">
        <v>11.670439999999999</v>
      </c>
      <c r="E4541" s="2" t="s">
        <v>24</v>
      </c>
      <c r="F4541" s="2">
        <v>0.15</v>
      </c>
      <c r="G4541" s="2" t="s">
        <v>25</v>
      </c>
      <c r="H4541" s="3">
        <v>42283</v>
      </c>
      <c r="I4541" s="2">
        <f t="shared" si="70"/>
        <v>1.1499999999999999</v>
      </c>
    </row>
    <row r="4542" spans="1:9">
      <c r="A4542" s="2" t="s">
        <v>72</v>
      </c>
      <c r="B4542" s="2">
        <v>187301220</v>
      </c>
      <c r="C4542" s="2">
        <v>1.7330099999999999</v>
      </c>
      <c r="D4542" s="2">
        <v>1.9929600000000001</v>
      </c>
      <c r="E4542" s="2" t="s">
        <v>24</v>
      </c>
      <c r="F4542" s="2">
        <v>0.15</v>
      </c>
      <c r="G4542" s="2" t="s">
        <v>25</v>
      </c>
      <c r="H4542" s="3">
        <v>42283</v>
      </c>
      <c r="I4542" s="2">
        <f t="shared" si="70"/>
        <v>1.1499999999999999</v>
      </c>
    </row>
    <row r="4543" spans="1:9">
      <c r="A4543" s="2" t="s">
        <v>1572</v>
      </c>
      <c r="B4543" s="2">
        <v>99207013070</v>
      </c>
      <c r="C4543" s="2">
        <v>2.9686300000000001</v>
      </c>
      <c r="D4543" s="2">
        <v>3.4139499999999998</v>
      </c>
      <c r="E4543" s="2" t="s">
        <v>24</v>
      </c>
      <c r="F4543" s="2">
        <v>0.15</v>
      </c>
      <c r="G4543" s="2" t="s">
        <v>25</v>
      </c>
      <c r="H4543" s="3">
        <v>42283</v>
      </c>
      <c r="I4543" s="2">
        <f t="shared" si="70"/>
        <v>1.1499999999999999</v>
      </c>
    </row>
    <row r="4544" spans="1:9">
      <c r="A4544" s="2" t="s">
        <v>463</v>
      </c>
      <c r="B4544" s="2">
        <v>13530117</v>
      </c>
      <c r="C4544" s="2">
        <v>18.00245</v>
      </c>
      <c r="D4544" s="2">
        <v>19.44265</v>
      </c>
      <c r="E4544" s="2" t="s">
        <v>24</v>
      </c>
      <c r="F4544" s="2">
        <v>0.08</v>
      </c>
      <c r="G4544" s="2" t="s">
        <v>25</v>
      </c>
      <c r="H4544" s="3">
        <v>42283</v>
      </c>
      <c r="I4544" s="2">
        <f t="shared" si="70"/>
        <v>1.08</v>
      </c>
    </row>
    <row r="4545" spans="1:9">
      <c r="A4545" s="2" t="s">
        <v>469</v>
      </c>
      <c r="B4545" s="2">
        <v>71035060</v>
      </c>
      <c r="C4545" s="2">
        <v>1.3784400000000001</v>
      </c>
      <c r="D4545" s="2">
        <v>1.4886600000000001</v>
      </c>
      <c r="E4545" s="2" t="s">
        <v>24</v>
      </c>
      <c r="F4545" s="2">
        <v>0.08</v>
      </c>
      <c r="G4545" s="2" t="s">
        <v>25</v>
      </c>
      <c r="H4545" s="3">
        <v>42283</v>
      </c>
      <c r="I4545" s="2">
        <f t="shared" si="70"/>
        <v>1.08</v>
      </c>
    </row>
    <row r="4546" spans="1:9">
      <c r="A4546" s="2" t="s">
        <v>1034</v>
      </c>
      <c r="B4546" s="2">
        <v>85128801</v>
      </c>
      <c r="C4546" s="2">
        <v>11.13045</v>
      </c>
      <c r="D4546" s="2">
        <v>12.232469999999999</v>
      </c>
      <c r="E4546" s="2" t="s">
        <v>24</v>
      </c>
      <c r="F4546" s="2">
        <v>9.9000000000000005E-2</v>
      </c>
      <c r="G4546" s="2" t="s">
        <v>25</v>
      </c>
      <c r="H4546" s="3">
        <v>42283</v>
      </c>
      <c r="I4546" s="2">
        <f t="shared" si="70"/>
        <v>1.099</v>
      </c>
    </row>
    <row r="4547" spans="1:9">
      <c r="A4547" s="2" t="s">
        <v>1707</v>
      </c>
      <c r="B4547" s="2">
        <v>43538017645</v>
      </c>
      <c r="C4547" s="2">
        <v>6.1312800000000003</v>
      </c>
      <c r="D4547" s="2">
        <v>6.1593499999999999</v>
      </c>
      <c r="E4547" s="2" t="s">
        <v>24</v>
      </c>
      <c r="F4547" s="2">
        <v>4.5999999999999999E-3</v>
      </c>
      <c r="G4547" s="2" t="s">
        <v>25</v>
      </c>
      <c r="H4547" s="3">
        <v>42283</v>
      </c>
      <c r="I4547" s="2">
        <f t="shared" ref="I4547:I4610" si="71">1+F4547</f>
        <v>1.0045999999999999</v>
      </c>
    </row>
    <row r="4548" spans="1:9">
      <c r="A4548" s="2" t="s">
        <v>487</v>
      </c>
      <c r="B4548" s="2">
        <v>9540001</v>
      </c>
      <c r="C4548" s="2">
        <v>1.4496500000000001</v>
      </c>
      <c r="D4548" s="2">
        <v>1.52216</v>
      </c>
      <c r="E4548" s="2" t="s">
        <v>24</v>
      </c>
      <c r="F4548" s="2">
        <v>0.05</v>
      </c>
      <c r="G4548" s="2" t="s">
        <v>25</v>
      </c>
      <c r="H4548" s="3">
        <v>42283</v>
      </c>
      <c r="I4548" s="2">
        <f t="shared" si="71"/>
        <v>1.05</v>
      </c>
    </row>
    <row r="4549" spans="1:9">
      <c r="A4549" s="2" t="s">
        <v>488</v>
      </c>
      <c r="B4549" s="2">
        <v>9540101</v>
      </c>
      <c r="C4549" s="2">
        <v>6.3908399999999999</v>
      </c>
      <c r="D4549" s="2">
        <v>6.7104499999999998</v>
      </c>
      <c r="E4549" s="2" t="s">
        <v>24</v>
      </c>
      <c r="F4549" s="2">
        <v>0.05</v>
      </c>
      <c r="G4549" s="2" t="s">
        <v>25</v>
      </c>
      <c r="H4549" s="3">
        <v>42283</v>
      </c>
      <c r="I4549" s="2">
        <f t="shared" si="71"/>
        <v>1.05</v>
      </c>
    </row>
    <row r="4550" spans="1:9">
      <c r="A4550" s="2" t="s">
        <v>1164</v>
      </c>
      <c r="B4550" s="2">
        <v>85132801</v>
      </c>
      <c r="C4550" s="2">
        <v>10.46424</v>
      </c>
      <c r="D4550" s="2">
        <v>11.31184</v>
      </c>
      <c r="E4550" s="2" t="s">
        <v>24</v>
      </c>
      <c r="F4550" s="2">
        <v>8.1000000000000003E-2</v>
      </c>
      <c r="G4550" s="2" t="s">
        <v>25</v>
      </c>
      <c r="H4550" s="3">
        <v>42283</v>
      </c>
      <c r="I4550" s="2">
        <f t="shared" si="71"/>
        <v>1.081</v>
      </c>
    </row>
    <row r="4551" spans="1:9">
      <c r="A4551" s="2" t="s">
        <v>498</v>
      </c>
      <c r="B4551" s="2">
        <v>52027301</v>
      </c>
      <c r="C4551" s="2">
        <v>102.11490000000001</v>
      </c>
      <c r="D4551" s="2">
        <v>107.22064</v>
      </c>
      <c r="E4551" s="2" t="s">
        <v>24</v>
      </c>
      <c r="F4551" s="2">
        <v>0.05</v>
      </c>
      <c r="G4551" s="2" t="s">
        <v>25</v>
      </c>
      <c r="H4551" s="3">
        <v>42283</v>
      </c>
      <c r="I4551" s="2">
        <f t="shared" si="71"/>
        <v>1.05</v>
      </c>
    </row>
    <row r="4552" spans="1:9">
      <c r="A4552" s="2" t="s">
        <v>1431</v>
      </c>
      <c r="B4552" s="2">
        <v>3218811</v>
      </c>
      <c r="C4552" s="2">
        <v>701.59870999999998</v>
      </c>
      <c r="D4552" s="2">
        <v>771.05697999999995</v>
      </c>
      <c r="E4552" s="2" t="s">
        <v>24</v>
      </c>
      <c r="F4552" s="2">
        <v>9.9000000000000005E-2</v>
      </c>
      <c r="G4552" s="2" t="s">
        <v>25</v>
      </c>
      <c r="H4552" s="3">
        <v>42283</v>
      </c>
      <c r="I4552" s="2">
        <f t="shared" si="71"/>
        <v>1.099</v>
      </c>
    </row>
    <row r="4553" spans="1:9">
      <c r="A4553" s="2" t="s">
        <v>36</v>
      </c>
      <c r="B4553" s="2">
        <v>11980018005</v>
      </c>
      <c r="C4553" s="2">
        <v>18.711359999999999</v>
      </c>
      <c r="D4553" s="2">
        <v>20.48875</v>
      </c>
      <c r="E4553" s="2" t="s">
        <v>24</v>
      </c>
      <c r="F4553" s="2">
        <v>9.5000000000000001E-2</v>
      </c>
      <c r="G4553" s="2" t="s">
        <v>25</v>
      </c>
      <c r="H4553" s="3">
        <v>42283</v>
      </c>
      <c r="I4553" s="2">
        <f t="shared" si="71"/>
        <v>1.095</v>
      </c>
    </row>
    <row r="4554" spans="1:9">
      <c r="A4554" s="2" t="s">
        <v>36</v>
      </c>
      <c r="B4554" s="2">
        <v>11980018010</v>
      </c>
      <c r="C4554" s="2">
        <v>19.070329999999998</v>
      </c>
      <c r="D4554" s="2">
        <v>20.881820000000001</v>
      </c>
      <c r="E4554" s="2" t="s">
        <v>24</v>
      </c>
      <c r="F4554" s="2">
        <v>9.5000000000000001E-2</v>
      </c>
      <c r="G4554" s="2" t="s">
        <v>25</v>
      </c>
      <c r="H4554" s="3">
        <v>42283</v>
      </c>
      <c r="I4554" s="2">
        <f t="shared" si="71"/>
        <v>1.095</v>
      </c>
    </row>
    <row r="4555" spans="1:9">
      <c r="A4555" s="2" t="s">
        <v>37</v>
      </c>
      <c r="B4555" s="2">
        <v>11980017405</v>
      </c>
      <c r="C4555" s="2">
        <v>18.435600000000001</v>
      </c>
      <c r="D4555" s="2">
        <v>20.186800000000002</v>
      </c>
      <c r="E4555" s="2" t="s">
        <v>24</v>
      </c>
      <c r="F4555" s="2">
        <v>9.5000000000000001E-2</v>
      </c>
      <c r="G4555" s="2" t="s">
        <v>25</v>
      </c>
      <c r="H4555" s="3">
        <v>42283</v>
      </c>
      <c r="I4555" s="2">
        <f t="shared" si="71"/>
        <v>1.095</v>
      </c>
    </row>
    <row r="4556" spans="1:9">
      <c r="A4556" s="2" t="s">
        <v>37</v>
      </c>
      <c r="B4556" s="2">
        <v>11980017410</v>
      </c>
      <c r="C4556" s="2">
        <v>18.7987</v>
      </c>
      <c r="D4556" s="2">
        <v>20.584379999999999</v>
      </c>
      <c r="E4556" s="2" t="s">
        <v>24</v>
      </c>
      <c r="F4556" s="2">
        <v>9.5000000000000001E-2</v>
      </c>
      <c r="G4556" s="2" t="s">
        <v>25</v>
      </c>
      <c r="H4556" s="3">
        <v>42283</v>
      </c>
      <c r="I4556" s="2">
        <f t="shared" si="71"/>
        <v>1.095</v>
      </c>
    </row>
    <row r="4557" spans="1:9">
      <c r="A4557" s="2" t="s">
        <v>513</v>
      </c>
      <c r="B4557" s="2">
        <v>46110081</v>
      </c>
      <c r="C4557" s="2">
        <v>3.5579700000000001</v>
      </c>
      <c r="D4557" s="2">
        <v>3.8938100000000002</v>
      </c>
      <c r="E4557" s="2" t="s">
        <v>24</v>
      </c>
      <c r="F4557" s="2">
        <v>9.4399999999999998E-2</v>
      </c>
      <c r="G4557" s="2" t="s">
        <v>25</v>
      </c>
      <c r="H4557" s="3">
        <v>42283</v>
      </c>
      <c r="I4557" s="2">
        <f t="shared" si="71"/>
        <v>1.0944</v>
      </c>
    </row>
    <row r="4558" spans="1:9">
      <c r="A4558" s="2" t="s">
        <v>514</v>
      </c>
      <c r="B4558" s="2">
        <v>46110181</v>
      </c>
      <c r="C4558" s="2">
        <v>3.4897999999999998</v>
      </c>
      <c r="D4558" s="2">
        <v>3.81921</v>
      </c>
      <c r="E4558" s="2" t="s">
        <v>24</v>
      </c>
      <c r="F4558" s="2">
        <v>9.4399999999999998E-2</v>
      </c>
      <c r="G4558" s="2" t="s">
        <v>25</v>
      </c>
      <c r="H4558" s="3">
        <v>42283</v>
      </c>
      <c r="I4558" s="2">
        <f t="shared" si="71"/>
        <v>1.0944</v>
      </c>
    </row>
    <row r="4559" spans="1:9">
      <c r="A4559" s="2" t="s">
        <v>515</v>
      </c>
      <c r="B4559" s="2">
        <v>46110281</v>
      </c>
      <c r="C4559" s="2">
        <v>3.5543200000000001</v>
      </c>
      <c r="D4559" s="2">
        <v>3.8898100000000002</v>
      </c>
      <c r="E4559" s="2" t="s">
        <v>24</v>
      </c>
      <c r="F4559" s="2">
        <v>9.4399999999999998E-2</v>
      </c>
      <c r="G4559" s="2" t="s">
        <v>25</v>
      </c>
      <c r="H4559" s="3">
        <v>42283</v>
      </c>
      <c r="I4559" s="2">
        <f t="shared" si="71"/>
        <v>1.0944</v>
      </c>
    </row>
    <row r="4560" spans="1:9">
      <c r="A4560" s="2" t="s">
        <v>516</v>
      </c>
      <c r="B4560" s="2">
        <v>46110381</v>
      </c>
      <c r="C4560" s="2">
        <v>3.4763799999999998</v>
      </c>
      <c r="D4560" s="2">
        <v>3.8045100000000001</v>
      </c>
      <c r="E4560" s="2" t="s">
        <v>24</v>
      </c>
      <c r="F4560" s="2">
        <v>9.4399999999999998E-2</v>
      </c>
      <c r="G4560" s="2" t="s">
        <v>25</v>
      </c>
      <c r="H4560" s="3">
        <v>42283</v>
      </c>
      <c r="I4560" s="2">
        <f t="shared" si="71"/>
        <v>1.0944</v>
      </c>
    </row>
    <row r="4561" spans="1:9">
      <c r="A4561" s="2" t="s">
        <v>517</v>
      </c>
      <c r="B4561" s="2">
        <v>46110481</v>
      </c>
      <c r="C4561" s="2">
        <v>3.4960100000000001</v>
      </c>
      <c r="D4561" s="2">
        <v>3.8260000000000001</v>
      </c>
      <c r="E4561" s="2" t="s">
        <v>24</v>
      </c>
      <c r="F4561" s="2">
        <v>9.4399999999999998E-2</v>
      </c>
      <c r="G4561" s="2" t="s">
        <v>25</v>
      </c>
      <c r="H4561" s="3">
        <v>42283</v>
      </c>
      <c r="I4561" s="2">
        <f t="shared" si="71"/>
        <v>1.0944</v>
      </c>
    </row>
    <row r="4562" spans="1:9">
      <c r="A4562" s="2" t="s">
        <v>518</v>
      </c>
      <c r="B4562" s="2">
        <v>46087221</v>
      </c>
      <c r="C4562" s="2">
        <v>7.8699199999999996</v>
      </c>
      <c r="D4562" s="2">
        <v>8.6128400000000003</v>
      </c>
      <c r="E4562" s="2" t="s">
        <v>24</v>
      </c>
      <c r="F4562" s="2">
        <v>9.4399999999999998E-2</v>
      </c>
      <c r="G4562" s="2" t="s">
        <v>25</v>
      </c>
      <c r="H4562" s="3">
        <v>42283</v>
      </c>
      <c r="I4562" s="2">
        <f t="shared" si="71"/>
        <v>1.0944</v>
      </c>
    </row>
    <row r="4563" spans="1:9">
      <c r="A4563" s="2" t="s">
        <v>519</v>
      </c>
      <c r="B4563" s="2">
        <v>46257512</v>
      </c>
      <c r="C4563" s="2">
        <v>4.3212400000000004</v>
      </c>
      <c r="D4563" s="2">
        <v>4.7290799999999997</v>
      </c>
      <c r="E4563" s="2" t="s">
        <v>24</v>
      </c>
      <c r="F4563" s="2">
        <v>9.4399999999999998E-2</v>
      </c>
      <c r="G4563" s="2" t="s">
        <v>25</v>
      </c>
      <c r="H4563" s="3">
        <v>42283</v>
      </c>
      <c r="I4563" s="2">
        <f t="shared" si="71"/>
        <v>1.0944</v>
      </c>
    </row>
    <row r="4564" spans="1:9">
      <c r="A4564" s="2" t="s">
        <v>520</v>
      </c>
      <c r="B4564" s="2">
        <v>46110511</v>
      </c>
      <c r="C4564" s="2">
        <v>4.2815399999999997</v>
      </c>
      <c r="D4564" s="2">
        <v>4.6856299999999997</v>
      </c>
      <c r="E4564" s="2" t="s">
        <v>24</v>
      </c>
      <c r="F4564" s="2">
        <v>9.4399999999999998E-2</v>
      </c>
      <c r="G4564" s="2" t="s">
        <v>25</v>
      </c>
      <c r="H4564" s="3">
        <v>42283</v>
      </c>
      <c r="I4564" s="2">
        <f t="shared" si="71"/>
        <v>1.0944</v>
      </c>
    </row>
    <row r="4565" spans="1:9">
      <c r="A4565" s="2" t="s">
        <v>521</v>
      </c>
      <c r="B4565" s="2">
        <v>46110611</v>
      </c>
      <c r="C4565" s="2">
        <v>4.2750700000000004</v>
      </c>
      <c r="D4565" s="2">
        <v>4.6785500000000004</v>
      </c>
      <c r="E4565" s="2" t="s">
        <v>24</v>
      </c>
      <c r="F4565" s="2">
        <v>9.4399999999999998E-2</v>
      </c>
      <c r="G4565" s="2" t="s">
        <v>25</v>
      </c>
      <c r="H4565" s="3">
        <v>42283</v>
      </c>
      <c r="I4565" s="2">
        <f t="shared" si="71"/>
        <v>1.0944</v>
      </c>
    </row>
    <row r="4566" spans="1:9">
      <c r="A4566" s="2" t="s">
        <v>522</v>
      </c>
      <c r="B4566" s="2">
        <v>46110711</v>
      </c>
      <c r="C4566" s="2">
        <v>4.3586499999999999</v>
      </c>
      <c r="D4566" s="2">
        <v>4.7700199999999997</v>
      </c>
      <c r="E4566" s="2" t="s">
        <v>24</v>
      </c>
      <c r="F4566" s="2">
        <v>9.4399999999999998E-2</v>
      </c>
      <c r="G4566" s="2" t="s">
        <v>25</v>
      </c>
      <c r="H4566" s="3">
        <v>42283</v>
      </c>
      <c r="I4566" s="2">
        <f t="shared" si="71"/>
        <v>1.0944</v>
      </c>
    </row>
    <row r="4567" spans="1:9">
      <c r="A4567" s="2" t="s">
        <v>523</v>
      </c>
      <c r="B4567" s="2">
        <v>46110811</v>
      </c>
      <c r="C4567" s="2">
        <v>4.2831700000000001</v>
      </c>
      <c r="D4567" s="2">
        <v>4.6874200000000004</v>
      </c>
      <c r="E4567" s="2" t="s">
        <v>24</v>
      </c>
      <c r="F4567" s="2">
        <v>9.4399999999999998E-2</v>
      </c>
      <c r="G4567" s="2" t="s">
        <v>25</v>
      </c>
      <c r="H4567" s="3">
        <v>42283</v>
      </c>
      <c r="I4567" s="2">
        <f t="shared" si="71"/>
        <v>1.0944</v>
      </c>
    </row>
    <row r="4568" spans="1:9">
      <c r="A4568" s="2" t="s">
        <v>528</v>
      </c>
      <c r="B4568" s="2">
        <v>8122201</v>
      </c>
      <c r="C4568" s="2">
        <v>7.4780100000000003</v>
      </c>
      <c r="D4568" s="2">
        <v>8.1839300000000001</v>
      </c>
      <c r="E4568" s="2" t="s">
        <v>24</v>
      </c>
      <c r="F4568" s="2">
        <v>9.4399999999999998E-2</v>
      </c>
      <c r="G4568" s="2" t="s">
        <v>25</v>
      </c>
      <c r="H4568" s="3">
        <v>42283</v>
      </c>
      <c r="I4568" s="2">
        <f t="shared" si="71"/>
        <v>1.0944</v>
      </c>
    </row>
    <row r="4569" spans="1:9">
      <c r="A4569" s="2" t="s">
        <v>529</v>
      </c>
      <c r="B4569" s="2">
        <v>8121101</v>
      </c>
      <c r="C4569" s="2">
        <v>7.4883199999999999</v>
      </c>
      <c r="D4569" s="2">
        <v>8.1952200000000008</v>
      </c>
      <c r="E4569" s="2" t="s">
        <v>24</v>
      </c>
      <c r="F4569" s="2">
        <v>9.4399999999999998E-2</v>
      </c>
      <c r="G4569" s="2" t="s">
        <v>25</v>
      </c>
      <c r="H4569" s="3">
        <v>42283</v>
      </c>
      <c r="I4569" s="2">
        <f t="shared" si="71"/>
        <v>1.0944</v>
      </c>
    </row>
    <row r="4570" spans="1:9">
      <c r="A4570" s="2" t="s">
        <v>535</v>
      </c>
      <c r="B4570" s="2">
        <v>8084401</v>
      </c>
      <c r="C4570" s="2">
        <v>8.09131</v>
      </c>
      <c r="D4570" s="2">
        <v>8.8549699999999998</v>
      </c>
      <c r="E4570" s="2" t="s">
        <v>24</v>
      </c>
      <c r="F4570" s="2">
        <v>9.4399999999999998E-2</v>
      </c>
      <c r="G4570" s="2" t="s">
        <v>25</v>
      </c>
      <c r="H4570" s="3">
        <v>42283</v>
      </c>
      <c r="I4570" s="2">
        <f t="shared" si="71"/>
        <v>1.0944</v>
      </c>
    </row>
    <row r="4571" spans="1:9">
      <c r="A4571" s="2" t="s">
        <v>536</v>
      </c>
      <c r="B4571" s="2">
        <v>8084381</v>
      </c>
      <c r="C4571" s="2">
        <v>8.1439199999999996</v>
      </c>
      <c r="D4571" s="2">
        <v>8.9127100000000006</v>
      </c>
      <c r="E4571" s="2" t="s">
        <v>24</v>
      </c>
      <c r="F4571" s="2">
        <v>9.4399999999999998E-2</v>
      </c>
      <c r="G4571" s="2" t="s">
        <v>25</v>
      </c>
      <c r="H4571" s="3">
        <v>42283</v>
      </c>
      <c r="I4571" s="2">
        <f t="shared" si="71"/>
        <v>1.0944</v>
      </c>
    </row>
    <row r="4572" spans="1:9">
      <c r="A4572" s="2" t="s">
        <v>537</v>
      </c>
      <c r="B4572" s="2">
        <v>8084181</v>
      </c>
      <c r="C4572" s="2">
        <v>8.0699799999999993</v>
      </c>
      <c r="D4572" s="2">
        <v>8.8317899999999998</v>
      </c>
      <c r="E4572" s="2" t="s">
        <v>24</v>
      </c>
      <c r="F4572" s="2">
        <v>9.4399999999999998E-2</v>
      </c>
      <c r="G4572" s="2" t="s">
        <v>25</v>
      </c>
      <c r="H4572" s="3">
        <v>42283</v>
      </c>
      <c r="I4572" s="2">
        <f t="shared" si="71"/>
        <v>1.0944</v>
      </c>
    </row>
    <row r="4573" spans="1:9">
      <c r="A4573" s="2" t="s">
        <v>544</v>
      </c>
      <c r="B4573" s="2">
        <v>24478019010</v>
      </c>
      <c r="C4573" s="2">
        <v>3.1387399999999999</v>
      </c>
      <c r="D4573" s="2">
        <v>3.3271299999999999</v>
      </c>
      <c r="E4573" s="2" t="s">
        <v>24</v>
      </c>
      <c r="F4573" s="2">
        <v>0.06</v>
      </c>
      <c r="G4573" s="2" t="s">
        <v>25</v>
      </c>
      <c r="H4573" s="3">
        <v>42283</v>
      </c>
      <c r="I4573" s="2">
        <f t="shared" si="71"/>
        <v>1.06</v>
      </c>
    </row>
    <row r="4574" spans="1:9">
      <c r="A4574" s="2" t="s">
        <v>544</v>
      </c>
      <c r="B4574" s="2">
        <v>24478020020</v>
      </c>
      <c r="C4574" s="2">
        <v>1.5754900000000001</v>
      </c>
      <c r="D4574" s="2">
        <v>1.67005</v>
      </c>
      <c r="E4574" s="2" t="s">
        <v>24</v>
      </c>
      <c r="F4574" s="2">
        <v>0.06</v>
      </c>
      <c r="G4574" s="2" t="s">
        <v>25</v>
      </c>
      <c r="H4574" s="3">
        <v>42283</v>
      </c>
      <c r="I4574" s="2">
        <f t="shared" si="71"/>
        <v>1.06</v>
      </c>
    </row>
    <row r="4575" spans="1:9">
      <c r="A4575" s="2" t="s">
        <v>544</v>
      </c>
      <c r="B4575" s="2">
        <v>24478020525</v>
      </c>
      <c r="C4575" s="2">
        <v>1.2569600000000001</v>
      </c>
      <c r="D4575" s="2">
        <v>1.3324</v>
      </c>
      <c r="E4575" s="2" t="s">
        <v>24</v>
      </c>
      <c r="F4575" s="2">
        <v>0.06</v>
      </c>
      <c r="G4575" s="2" t="s">
        <v>25</v>
      </c>
      <c r="H4575" s="3">
        <v>42283</v>
      </c>
      <c r="I4575" s="2">
        <f t="shared" si="71"/>
        <v>1.06</v>
      </c>
    </row>
    <row r="4576" spans="1:9">
      <c r="A4576" s="2" t="s">
        <v>544</v>
      </c>
      <c r="B4576" s="2">
        <v>24478021030</v>
      </c>
      <c r="C4576" s="2">
        <v>1.03176</v>
      </c>
      <c r="D4576" s="2">
        <v>1.0936900000000001</v>
      </c>
      <c r="E4576" s="2" t="s">
        <v>24</v>
      </c>
      <c r="F4576" s="2">
        <v>0.06</v>
      </c>
      <c r="G4576" s="2" t="s">
        <v>25</v>
      </c>
      <c r="H4576" s="3">
        <v>42283</v>
      </c>
      <c r="I4576" s="2">
        <f t="shared" si="71"/>
        <v>1.06</v>
      </c>
    </row>
    <row r="4577" spans="1:9">
      <c r="A4577" s="2" t="s">
        <v>549</v>
      </c>
      <c r="B4577" s="2">
        <v>8104005</v>
      </c>
      <c r="C4577" s="2">
        <v>9.3260000000000005</v>
      </c>
      <c r="D4577" s="2">
        <v>10.7249</v>
      </c>
      <c r="E4577" s="2" t="s">
        <v>24</v>
      </c>
      <c r="F4577" s="2">
        <v>0.15</v>
      </c>
      <c r="G4577" s="2" t="s">
        <v>25</v>
      </c>
      <c r="H4577" s="3">
        <v>42283</v>
      </c>
      <c r="I4577" s="2">
        <f t="shared" si="71"/>
        <v>1.1499999999999999</v>
      </c>
    </row>
    <row r="4578" spans="1:9">
      <c r="A4578" s="2" t="s">
        <v>550</v>
      </c>
      <c r="B4578" s="2">
        <v>8104105</v>
      </c>
      <c r="C4578" s="2">
        <v>18.051919999999999</v>
      </c>
      <c r="D4578" s="2">
        <v>20.759709999999998</v>
      </c>
      <c r="E4578" s="2" t="s">
        <v>24</v>
      </c>
      <c r="F4578" s="2">
        <v>0.15</v>
      </c>
      <c r="G4578" s="2" t="s">
        <v>25</v>
      </c>
      <c r="H4578" s="3">
        <v>42283</v>
      </c>
      <c r="I4578" s="2">
        <f t="shared" si="71"/>
        <v>1.1499999999999999</v>
      </c>
    </row>
    <row r="4579" spans="1:9">
      <c r="A4579" s="2" t="s">
        <v>1667</v>
      </c>
      <c r="B4579" s="2">
        <v>8103004</v>
      </c>
      <c r="C4579" s="2">
        <v>18.382180000000002</v>
      </c>
      <c r="D4579" s="2">
        <v>21.139510000000001</v>
      </c>
      <c r="E4579" s="2" t="s">
        <v>24</v>
      </c>
      <c r="F4579" s="2">
        <v>0.15</v>
      </c>
      <c r="G4579" s="2" t="s">
        <v>25</v>
      </c>
      <c r="H4579" s="3">
        <v>42283</v>
      </c>
      <c r="I4579" s="2">
        <f t="shared" si="71"/>
        <v>1.1499999999999999</v>
      </c>
    </row>
    <row r="4580" spans="1:9">
      <c r="A4580" s="2" t="s">
        <v>551</v>
      </c>
      <c r="B4580" s="2">
        <v>8104205</v>
      </c>
      <c r="C4580" s="2">
        <v>36.751640000000002</v>
      </c>
      <c r="D4580" s="2">
        <v>42.264380000000003</v>
      </c>
      <c r="E4580" s="2" t="s">
        <v>24</v>
      </c>
      <c r="F4580" s="2">
        <v>0.15</v>
      </c>
      <c r="G4580" s="2" t="s">
        <v>25</v>
      </c>
      <c r="H4580" s="3">
        <v>42283</v>
      </c>
      <c r="I4580" s="2">
        <f t="shared" si="71"/>
        <v>1.1499999999999999</v>
      </c>
    </row>
    <row r="4581" spans="1:9">
      <c r="A4581" s="2" t="s">
        <v>554</v>
      </c>
      <c r="B4581" s="2">
        <v>49233045</v>
      </c>
      <c r="C4581" s="2">
        <v>34.666330000000002</v>
      </c>
      <c r="D4581" s="2">
        <v>36.399299999999997</v>
      </c>
      <c r="E4581" s="2" t="s">
        <v>24</v>
      </c>
      <c r="F4581" s="2">
        <v>0.05</v>
      </c>
      <c r="G4581" s="2" t="s">
        <v>25</v>
      </c>
      <c r="H4581" s="3">
        <v>42283</v>
      </c>
      <c r="I4581" s="2">
        <f t="shared" si="71"/>
        <v>1.05</v>
      </c>
    </row>
    <row r="4582" spans="1:9">
      <c r="A4582" s="2" t="s">
        <v>555</v>
      </c>
      <c r="B4582" s="2">
        <v>49234005</v>
      </c>
      <c r="C4582" s="2">
        <v>34.755450000000003</v>
      </c>
      <c r="D4582" s="2">
        <v>36.49297</v>
      </c>
      <c r="E4582" s="2" t="s">
        <v>24</v>
      </c>
      <c r="F4582" s="2">
        <v>0.05</v>
      </c>
      <c r="G4582" s="2" t="s">
        <v>25</v>
      </c>
      <c r="H4582" s="3">
        <v>42283</v>
      </c>
      <c r="I4582" s="2">
        <f t="shared" si="71"/>
        <v>1.05</v>
      </c>
    </row>
    <row r="4583" spans="1:9">
      <c r="A4583" s="2" t="s">
        <v>556</v>
      </c>
      <c r="B4583" s="2">
        <v>23916330</v>
      </c>
      <c r="C4583" s="2">
        <v>5.71936</v>
      </c>
      <c r="D4583" s="2">
        <v>6.2629200000000003</v>
      </c>
      <c r="E4583" s="2" t="s">
        <v>24</v>
      </c>
      <c r="F4583" s="2">
        <v>9.5000000000000001E-2</v>
      </c>
      <c r="G4583" s="2" t="s">
        <v>25</v>
      </c>
      <c r="H4583" s="3">
        <v>42283</v>
      </c>
      <c r="I4583" s="2">
        <f t="shared" si="71"/>
        <v>1.095</v>
      </c>
    </row>
    <row r="4584" spans="1:9">
      <c r="A4584" s="2" t="s">
        <v>556</v>
      </c>
      <c r="B4584" s="2">
        <v>23916360</v>
      </c>
      <c r="C4584" s="2">
        <v>5.7075800000000001</v>
      </c>
      <c r="D4584" s="2">
        <v>6.24986</v>
      </c>
      <c r="E4584" s="2" t="s">
        <v>24</v>
      </c>
      <c r="F4584" s="2">
        <v>9.5000000000000001E-2</v>
      </c>
      <c r="G4584" s="2" t="s">
        <v>25</v>
      </c>
      <c r="H4584" s="3">
        <v>42283</v>
      </c>
      <c r="I4584" s="2">
        <f t="shared" si="71"/>
        <v>1.095</v>
      </c>
    </row>
    <row r="4585" spans="1:9">
      <c r="A4585" s="2" t="s">
        <v>557</v>
      </c>
      <c r="B4585" s="2">
        <v>69419068</v>
      </c>
      <c r="C4585" s="2">
        <v>27.168289999999999</v>
      </c>
      <c r="D4585" s="2">
        <v>29.732980000000001</v>
      </c>
      <c r="E4585" s="2" t="s">
        <v>24</v>
      </c>
      <c r="F4585" s="2">
        <v>9.4399999999999998E-2</v>
      </c>
      <c r="G4585" s="2" t="s">
        <v>25</v>
      </c>
      <c r="H4585" s="3">
        <v>42283</v>
      </c>
      <c r="I4585" s="2">
        <f t="shared" si="71"/>
        <v>1.0944</v>
      </c>
    </row>
    <row r="4586" spans="1:9">
      <c r="A4586" s="2" t="s">
        <v>578</v>
      </c>
      <c r="B4586" s="2">
        <v>60793013601</v>
      </c>
      <c r="C4586" s="2">
        <v>5.7666500000000003</v>
      </c>
      <c r="D4586" s="2">
        <v>6.2279900000000001</v>
      </c>
      <c r="E4586" s="2" t="s">
        <v>24</v>
      </c>
      <c r="F4586" s="2">
        <v>0.08</v>
      </c>
      <c r="G4586" s="2" t="s">
        <v>25</v>
      </c>
      <c r="H4586" s="3">
        <v>42283</v>
      </c>
      <c r="I4586" s="2">
        <f t="shared" si="71"/>
        <v>1.08</v>
      </c>
    </row>
    <row r="4587" spans="1:9">
      <c r="A4587" s="2" t="s">
        <v>580</v>
      </c>
      <c r="B4587" s="2">
        <v>9001103</v>
      </c>
      <c r="C4587" s="2">
        <v>7.3625100000000003</v>
      </c>
      <c r="D4587" s="2">
        <v>7.7276899999999999</v>
      </c>
      <c r="E4587" s="2" t="s">
        <v>24</v>
      </c>
      <c r="F4587" s="2">
        <v>4.9599999999999998E-2</v>
      </c>
      <c r="G4587" s="2" t="s">
        <v>25</v>
      </c>
      <c r="H4587" s="3">
        <v>42283</v>
      </c>
      <c r="I4587" s="2">
        <f t="shared" si="71"/>
        <v>1.0496000000000001</v>
      </c>
    </row>
    <row r="4588" spans="1:9">
      <c r="A4588" s="2" t="s">
        <v>580</v>
      </c>
      <c r="B4588" s="2">
        <v>9082501</v>
      </c>
      <c r="C4588" s="2">
        <v>5.2991200000000003</v>
      </c>
      <c r="D4588" s="2">
        <v>5.5684199999999997</v>
      </c>
      <c r="E4588" s="2" t="s">
        <v>24</v>
      </c>
      <c r="F4588" s="2">
        <v>5.0799999999999998E-2</v>
      </c>
      <c r="G4588" s="2" t="s">
        <v>25</v>
      </c>
      <c r="H4588" s="3">
        <v>42283</v>
      </c>
      <c r="I4588" s="2">
        <f t="shared" si="71"/>
        <v>1.0508</v>
      </c>
    </row>
    <row r="4589" spans="1:9">
      <c r="A4589" s="2" t="s">
        <v>581</v>
      </c>
      <c r="B4589" s="2">
        <v>9004722</v>
      </c>
      <c r="C4589" s="2">
        <v>5.1442399999999999</v>
      </c>
      <c r="D4589" s="2">
        <v>5.9157200000000003</v>
      </c>
      <c r="E4589" s="2" t="s">
        <v>24</v>
      </c>
      <c r="F4589" s="2">
        <v>0.15</v>
      </c>
      <c r="G4589" s="2" t="s">
        <v>25</v>
      </c>
      <c r="H4589" s="3">
        <v>42283</v>
      </c>
      <c r="I4589" s="2">
        <f t="shared" si="71"/>
        <v>1.1499999999999999</v>
      </c>
    </row>
    <row r="4590" spans="1:9">
      <c r="A4590" s="2" t="s">
        <v>582</v>
      </c>
      <c r="B4590" s="2">
        <v>9003928</v>
      </c>
      <c r="C4590" s="2">
        <v>2.47316</v>
      </c>
      <c r="D4590" s="2">
        <v>2.84416</v>
      </c>
      <c r="E4590" s="2" t="s">
        <v>24</v>
      </c>
      <c r="F4590" s="2">
        <v>0.15</v>
      </c>
      <c r="G4590" s="2" t="s">
        <v>25</v>
      </c>
      <c r="H4590" s="3">
        <v>42283</v>
      </c>
      <c r="I4590" s="2">
        <f t="shared" si="71"/>
        <v>1.1499999999999999</v>
      </c>
    </row>
    <row r="4591" spans="1:9">
      <c r="A4591" s="2" t="s">
        <v>583</v>
      </c>
      <c r="B4591" s="2">
        <v>60793014601</v>
      </c>
      <c r="C4591" s="2">
        <v>6.2484099999999998</v>
      </c>
      <c r="D4591" s="2">
        <v>6.7482800000000003</v>
      </c>
      <c r="E4591" s="2" t="s">
        <v>24</v>
      </c>
      <c r="F4591" s="2">
        <v>0.08</v>
      </c>
      <c r="G4591" s="2" t="s">
        <v>25</v>
      </c>
      <c r="H4591" s="3">
        <v>42283</v>
      </c>
      <c r="I4591" s="2">
        <f t="shared" si="71"/>
        <v>1.08</v>
      </c>
    </row>
    <row r="4592" spans="1:9">
      <c r="A4592" s="2" t="s">
        <v>1165</v>
      </c>
      <c r="B4592" s="2">
        <v>43538019016</v>
      </c>
      <c r="C4592" s="2">
        <v>0.75336999999999998</v>
      </c>
      <c r="D4592" s="2">
        <v>0.85929999999999995</v>
      </c>
      <c r="E4592" s="2" t="s">
        <v>24</v>
      </c>
      <c r="F4592" s="2">
        <v>0.1406</v>
      </c>
      <c r="G4592" s="2" t="s">
        <v>25</v>
      </c>
      <c r="H4592" s="3">
        <v>42283</v>
      </c>
      <c r="I4592" s="2">
        <f t="shared" si="71"/>
        <v>1.1406000000000001</v>
      </c>
    </row>
    <row r="4593" spans="1:9">
      <c r="A4593" s="2" t="s">
        <v>189</v>
      </c>
      <c r="B4593" s="2">
        <v>43538019116</v>
      </c>
      <c r="C4593" s="2">
        <v>383.98311000000001</v>
      </c>
      <c r="D4593" s="2">
        <v>433.00623999999999</v>
      </c>
      <c r="E4593" s="2" t="s">
        <v>24</v>
      </c>
      <c r="F4593" s="2">
        <v>0.12770000000000001</v>
      </c>
      <c r="G4593" s="2" t="s">
        <v>25</v>
      </c>
      <c r="H4593" s="3">
        <v>42283</v>
      </c>
      <c r="I4593" s="2">
        <f t="shared" si="71"/>
        <v>1.1276999999999999</v>
      </c>
    </row>
    <row r="4594" spans="1:9">
      <c r="A4594" s="2" t="s">
        <v>586</v>
      </c>
      <c r="B4594" s="2">
        <v>69055038</v>
      </c>
      <c r="C4594" s="2">
        <v>126.85850000000001</v>
      </c>
      <c r="D4594" s="2">
        <v>133.20142999999999</v>
      </c>
      <c r="E4594" s="2" t="s">
        <v>24</v>
      </c>
      <c r="F4594" s="2">
        <v>0.05</v>
      </c>
      <c r="G4594" s="2" t="s">
        <v>25</v>
      </c>
      <c r="H4594" s="3">
        <v>42283</v>
      </c>
      <c r="I4594" s="2">
        <f t="shared" si="71"/>
        <v>1.05</v>
      </c>
    </row>
    <row r="4595" spans="1:9">
      <c r="A4595" s="2" t="s">
        <v>587</v>
      </c>
      <c r="B4595" s="2">
        <v>69077038</v>
      </c>
      <c r="C4595" s="2">
        <v>256.14193999999998</v>
      </c>
      <c r="D4595" s="2">
        <v>268.94902999999999</v>
      </c>
      <c r="E4595" s="2" t="s">
        <v>24</v>
      </c>
      <c r="F4595" s="2">
        <v>0.05</v>
      </c>
      <c r="G4595" s="2" t="s">
        <v>25</v>
      </c>
      <c r="H4595" s="3">
        <v>42283</v>
      </c>
      <c r="I4595" s="2">
        <f t="shared" si="71"/>
        <v>1.05</v>
      </c>
    </row>
    <row r="4596" spans="1:9">
      <c r="A4596" s="2" t="s">
        <v>606</v>
      </c>
      <c r="B4596" s="2">
        <v>23915530</v>
      </c>
      <c r="C4596" s="2">
        <v>8.8326100000000007</v>
      </c>
      <c r="D4596" s="2">
        <v>9.0975000000000001</v>
      </c>
      <c r="E4596" s="2" t="s">
        <v>24</v>
      </c>
      <c r="F4596" s="2">
        <v>0.03</v>
      </c>
      <c r="G4596" s="2" t="s">
        <v>25</v>
      </c>
      <c r="H4596" s="3">
        <v>42283</v>
      </c>
      <c r="I4596" s="2">
        <f t="shared" si="71"/>
        <v>1.03</v>
      </c>
    </row>
    <row r="4597" spans="1:9">
      <c r="A4597" s="2" t="s">
        <v>606</v>
      </c>
      <c r="B4597" s="2">
        <v>23915560</v>
      </c>
      <c r="C4597" s="2">
        <v>8.8209900000000001</v>
      </c>
      <c r="D4597" s="2">
        <v>9.0856200000000005</v>
      </c>
      <c r="E4597" s="2" t="s">
        <v>24</v>
      </c>
      <c r="F4597" s="2">
        <v>0.03</v>
      </c>
      <c r="G4597" s="2" t="s">
        <v>25</v>
      </c>
      <c r="H4597" s="3">
        <v>42283</v>
      </c>
      <c r="I4597" s="2">
        <f t="shared" si="71"/>
        <v>1.03</v>
      </c>
    </row>
    <row r="4598" spans="1:9">
      <c r="A4598" s="2" t="s">
        <v>607</v>
      </c>
      <c r="B4598" s="2">
        <v>23833503</v>
      </c>
      <c r="C4598" s="2">
        <v>8.8800000000000008</v>
      </c>
      <c r="D4598" s="2">
        <v>9.1463199999999993</v>
      </c>
      <c r="E4598" s="2" t="s">
        <v>24</v>
      </c>
      <c r="F4598" s="2">
        <v>0.03</v>
      </c>
      <c r="G4598" s="2" t="s">
        <v>25</v>
      </c>
      <c r="H4598" s="3">
        <v>42283</v>
      </c>
      <c r="I4598" s="2">
        <f t="shared" si="71"/>
        <v>1.03</v>
      </c>
    </row>
    <row r="4599" spans="1:9">
      <c r="A4599" s="2" t="s">
        <v>607</v>
      </c>
      <c r="B4599" s="2">
        <v>23833510</v>
      </c>
      <c r="C4599" s="2">
        <v>8.8046900000000008</v>
      </c>
      <c r="D4599" s="2">
        <v>9.0689200000000003</v>
      </c>
      <c r="E4599" s="2" t="s">
        <v>24</v>
      </c>
      <c r="F4599" s="2">
        <v>0.03</v>
      </c>
      <c r="G4599" s="2" t="s">
        <v>25</v>
      </c>
      <c r="H4599" s="3">
        <v>42283</v>
      </c>
      <c r="I4599" s="2">
        <f t="shared" si="71"/>
        <v>1.03</v>
      </c>
    </row>
    <row r="4600" spans="1:9">
      <c r="A4600" s="2" t="s">
        <v>608</v>
      </c>
      <c r="B4600" s="2">
        <v>23915630</v>
      </c>
      <c r="C4600" s="2">
        <v>9.3565699999999996</v>
      </c>
      <c r="D4600" s="2">
        <v>9.6373599999999993</v>
      </c>
      <c r="E4600" s="2" t="s">
        <v>24</v>
      </c>
      <c r="F4600" s="2">
        <v>0.03</v>
      </c>
      <c r="G4600" s="2" t="s">
        <v>25</v>
      </c>
      <c r="H4600" s="3">
        <v>42283</v>
      </c>
      <c r="I4600" s="2">
        <f t="shared" si="71"/>
        <v>1.03</v>
      </c>
    </row>
    <row r="4601" spans="1:9">
      <c r="A4601" s="2" t="s">
        <v>608</v>
      </c>
      <c r="B4601" s="2">
        <v>23915660</v>
      </c>
      <c r="C4601" s="2">
        <v>9.3803900000000002</v>
      </c>
      <c r="D4601" s="2">
        <v>9.6617999999999995</v>
      </c>
      <c r="E4601" s="2" t="s">
        <v>24</v>
      </c>
      <c r="F4601" s="2">
        <v>0.03</v>
      </c>
      <c r="G4601" s="2" t="s">
        <v>25</v>
      </c>
      <c r="H4601" s="3">
        <v>42283</v>
      </c>
      <c r="I4601" s="2">
        <f t="shared" si="71"/>
        <v>1.03</v>
      </c>
    </row>
    <row r="4602" spans="1:9">
      <c r="A4602" s="2" t="s">
        <v>609</v>
      </c>
      <c r="B4602" s="2">
        <v>23004203</v>
      </c>
      <c r="C4602" s="2">
        <v>9.3490599999999997</v>
      </c>
      <c r="D4602" s="2">
        <v>9.6296300000000006</v>
      </c>
      <c r="E4602" s="2" t="s">
        <v>24</v>
      </c>
      <c r="F4602" s="2">
        <v>0.03</v>
      </c>
      <c r="G4602" s="2" t="s">
        <v>25</v>
      </c>
      <c r="H4602" s="3">
        <v>42283</v>
      </c>
      <c r="I4602" s="2">
        <f t="shared" si="71"/>
        <v>1.03</v>
      </c>
    </row>
    <row r="4603" spans="1:9">
      <c r="A4603" s="2" t="s">
        <v>609</v>
      </c>
      <c r="B4603" s="2">
        <v>23004210</v>
      </c>
      <c r="C4603" s="2">
        <v>9.2166800000000002</v>
      </c>
      <c r="D4603" s="2">
        <v>9.4931800000000006</v>
      </c>
      <c r="E4603" s="2" t="s">
        <v>24</v>
      </c>
      <c r="F4603" s="2">
        <v>0.03</v>
      </c>
      <c r="G4603" s="2" t="s">
        <v>25</v>
      </c>
      <c r="H4603" s="3">
        <v>42283</v>
      </c>
      <c r="I4603" s="2">
        <f t="shared" si="71"/>
        <v>1.03</v>
      </c>
    </row>
    <row r="4604" spans="1:9">
      <c r="A4604" s="2" t="s">
        <v>610</v>
      </c>
      <c r="B4604" s="2">
        <v>69580043</v>
      </c>
      <c r="C4604" s="2">
        <v>5.0308099999999998</v>
      </c>
      <c r="D4604" s="2">
        <v>5.5057700000000001</v>
      </c>
      <c r="E4604" s="2" t="s">
        <v>24</v>
      </c>
      <c r="F4604" s="2">
        <v>9.4399999999999998E-2</v>
      </c>
      <c r="G4604" s="2" t="s">
        <v>25</v>
      </c>
      <c r="H4604" s="3">
        <v>42283</v>
      </c>
      <c r="I4604" s="2">
        <f t="shared" si="71"/>
        <v>1.0944</v>
      </c>
    </row>
    <row r="4605" spans="1:9">
      <c r="A4605" s="2" t="s">
        <v>611</v>
      </c>
      <c r="B4605" s="2">
        <v>69581043</v>
      </c>
      <c r="C4605" s="2">
        <v>5.0217900000000002</v>
      </c>
      <c r="D4605" s="2">
        <v>5.4958900000000002</v>
      </c>
      <c r="E4605" s="2" t="s">
        <v>24</v>
      </c>
      <c r="F4605" s="2">
        <v>9.4399999999999998E-2</v>
      </c>
      <c r="G4605" s="2" t="s">
        <v>25</v>
      </c>
      <c r="H4605" s="3">
        <v>42283</v>
      </c>
      <c r="I4605" s="2">
        <f t="shared" si="71"/>
        <v>1.0944</v>
      </c>
    </row>
    <row r="4606" spans="1:9">
      <c r="A4606" s="2" t="s">
        <v>612</v>
      </c>
      <c r="B4606" s="2">
        <v>69582043</v>
      </c>
      <c r="C4606" s="2">
        <v>5.0321899999999999</v>
      </c>
      <c r="D4606" s="2">
        <v>5.5072799999999997</v>
      </c>
      <c r="E4606" s="2" t="s">
        <v>24</v>
      </c>
      <c r="F4606" s="2">
        <v>9.4399999999999998E-2</v>
      </c>
      <c r="G4606" s="2" t="s">
        <v>25</v>
      </c>
      <c r="H4606" s="3">
        <v>42283</v>
      </c>
      <c r="I4606" s="2">
        <f t="shared" si="71"/>
        <v>1.0944</v>
      </c>
    </row>
    <row r="4607" spans="1:9">
      <c r="A4607" s="2" t="s">
        <v>622</v>
      </c>
      <c r="B4607" s="2">
        <v>69024230</v>
      </c>
      <c r="C4607" s="2">
        <v>6.8484699999999998</v>
      </c>
      <c r="D4607" s="2">
        <v>7.4949700000000004</v>
      </c>
      <c r="E4607" s="2" t="s">
        <v>24</v>
      </c>
      <c r="F4607" s="2">
        <v>9.4399999999999998E-2</v>
      </c>
      <c r="G4607" s="2" t="s">
        <v>25</v>
      </c>
      <c r="H4607" s="3">
        <v>42283</v>
      </c>
      <c r="I4607" s="2">
        <f t="shared" si="71"/>
        <v>1.0944</v>
      </c>
    </row>
    <row r="4608" spans="1:9">
      <c r="A4608" s="2" t="s">
        <v>623</v>
      </c>
      <c r="B4608" s="2">
        <v>69024430</v>
      </c>
      <c r="C4608" s="2">
        <v>6.8370899999999999</v>
      </c>
      <c r="D4608" s="2">
        <v>7.4825200000000001</v>
      </c>
      <c r="E4608" s="2" t="s">
        <v>24</v>
      </c>
      <c r="F4608" s="2">
        <v>9.4399999999999998E-2</v>
      </c>
      <c r="G4608" s="2" t="s">
        <v>25</v>
      </c>
      <c r="H4608" s="3">
        <v>42283</v>
      </c>
      <c r="I4608" s="2">
        <f t="shared" si="71"/>
        <v>1.0944</v>
      </c>
    </row>
    <row r="4609" spans="1:9">
      <c r="A4609" s="2" t="s">
        <v>1816</v>
      </c>
      <c r="B4609" s="2">
        <v>2143380</v>
      </c>
      <c r="C4609" s="2">
        <v>235.46299999999999</v>
      </c>
      <c r="D4609" s="2">
        <v>256.42863</v>
      </c>
      <c r="E4609" s="2" t="s">
        <v>24</v>
      </c>
      <c r="F4609" s="2">
        <v>8.8999999999999996E-2</v>
      </c>
      <c r="G4609" s="2" t="s">
        <v>25</v>
      </c>
      <c r="H4609" s="3">
        <v>42283</v>
      </c>
      <c r="I4609" s="2">
        <f t="shared" si="71"/>
        <v>1.089</v>
      </c>
    </row>
    <row r="4610" spans="1:9">
      <c r="A4610" s="2" t="s">
        <v>1817</v>
      </c>
      <c r="B4610" s="2">
        <v>2143480</v>
      </c>
      <c r="C4610" s="2">
        <v>234.57333</v>
      </c>
      <c r="D4610" s="2">
        <v>255.45974000000001</v>
      </c>
      <c r="E4610" s="2" t="s">
        <v>24</v>
      </c>
      <c r="F4610" s="2">
        <v>8.8999999999999996E-2</v>
      </c>
      <c r="G4610" s="2" t="s">
        <v>25</v>
      </c>
      <c r="H4610" s="3">
        <v>42283</v>
      </c>
      <c r="I4610" s="2">
        <f t="shared" si="71"/>
        <v>1.089</v>
      </c>
    </row>
    <row r="4611" spans="1:9">
      <c r="A4611" s="2" t="s">
        <v>101</v>
      </c>
      <c r="B4611" s="2">
        <v>187014210</v>
      </c>
      <c r="C4611" s="2">
        <v>12.817159999999999</v>
      </c>
      <c r="D4611" s="2">
        <v>14.73973</v>
      </c>
      <c r="E4611" s="2" t="s">
        <v>24</v>
      </c>
      <c r="F4611" s="2">
        <v>0.15</v>
      </c>
      <c r="G4611" s="2" t="s">
        <v>25</v>
      </c>
      <c r="H4611" s="3">
        <v>42283</v>
      </c>
      <c r="I4611" s="2">
        <f t="shared" ref="I4611:I4674" si="72">1+F4611</f>
        <v>1.1499999999999999</v>
      </c>
    </row>
    <row r="4612" spans="1:9">
      <c r="A4612" s="2" t="s">
        <v>102</v>
      </c>
      <c r="B4612" s="2">
        <v>187014310</v>
      </c>
      <c r="C4612" s="2">
        <v>17.399039999999999</v>
      </c>
      <c r="D4612" s="2">
        <v>20.008890000000001</v>
      </c>
      <c r="E4612" s="2" t="s">
        <v>24</v>
      </c>
      <c r="F4612" s="2">
        <v>0.15</v>
      </c>
      <c r="G4612" s="2" t="s">
        <v>25</v>
      </c>
      <c r="H4612" s="3">
        <v>42283</v>
      </c>
      <c r="I4612" s="2">
        <f t="shared" si="72"/>
        <v>1.1499999999999999</v>
      </c>
    </row>
    <row r="4613" spans="1:9">
      <c r="A4613" s="2" t="s">
        <v>1478</v>
      </c>
      <c r="B4613" s="2">
        <v>187014130</v>
      </c>
      <c r="C4613" s="2">
        <v>11.70955</v>
      </c>
      <c r="D4613" s="2">
        <v>13.465859999999999</v>
      </c>
      <c r="E4613" s="2" t="s">
        <v>24</v>
      </c>
      <c r="F4613" s="2">
        <v>0.15</v>
      </c>
      <c r="G4613" s="2" t="s">
        <v>25</v>
      </c>
      <c r="H4613" s="3">
        <v>42283</v>
      </c>
      <c r="I4613" s="2">
        <f t="shared" si="72"/>
        <v>1.1499999999999999</v>
      </c>
    </row>
    <row r="4614" spans="1:9">
      <c r="A4614" s="2" t="s">
        <v>632</v>
      </c>
      <c r="B4614" s="2">
        <v>69422030</v>
      </c>
      <c r="C4614" s="2">
        <v>33.292169999999999</v>
      </c>
      <c r="D4614" s="2">
        <v>36.434959999999997</v>
      </c>
      <c r="E4614" s="2" t="s">
        <v>24</v>
      </c>
      <c r="F4614" s="2">
        <v>9.4399999999999998E-2</v>
      </c>
      <c r="G4614" s="2" t="s">
        <v>25</v>
      </c>
      <c r="H4614" s="3">
        <v>42283</v>
      </c>
      <c r="I4614" s="2">
        <f t="shared" si="72"/>
        <v>1.0944</v>
      </c>
    </row>
    <row r="4615" spans="1:9">
      <c r="A4615" s="2" t="s">
        <v>633</v>
      </c>
      <c r="B4615" s="2">
        <v>69420030</v>
      </c>
      <c r="C4615" s="2">
        <v>33.352040000000002</v>
      </c>
      <c r="D4615" s="2">
        <v>36.50047</v>
      </c>
      <c r="E4615" s="2" t="s">
        <v>24</v>
      </c>
      <c r="F4615" s="2">
        <v>9.4399999999999998E-2</v>
      </c>
      <c r="G4615" s="2" t="s">
        <v>25</v>
      </c>
      <c r="H4615" s="3">
        <v>42283</v>
      </c>
      <c r="I4615" s="2">
        <f t="shared" si="72"/>
        <v>1.0944</v>
      </c>
    </row>
    <row r="4616" spans="1:9">
      <c r="A4616" s="2" t="s">
        <v>634</v>
      </c>
      <c r="B4616" s="2">
        <v>69421030</v>
      </c>
      <c r="C4616" s="2">
        <v>33.127369999999999</v>
      </c>
      <c r="D4616" s="2">
        <v>36.254600000000003</v>
      </c>
      <c r="E4616" s="2" t="s">
        <v>24</v>
      </c>
      <c r="F4616" s="2">
        <v>9.4399999999999998E-2</v>
      </c>
      <c r="G4616" s="2" t="s">
        <v>25</v>
      </c>
      <c r="H4616" s="3">
        <v>42283</v>
      </c>
      <c r="I4616" s="2">
        <f t="shared" si="72"/>
        <v>1.0944</v>
      </c>
    </row>
    <row r="4617" spans="1:9">
      <c r="A4617" s="2" t="s">
        <v>1049</v>
      </c>
      <c r="B4617" s="2">
        <v>66582031131</v>
      </c>
      <c r="C4617" s="2">
        <v>6.8634300000000001</v>
      </c>
      <c r="D4617" s="2">
        <v>7.5427900000000001</v>
      </c>
      <c r="E4617" s="2" t="s">
        <v>24</v>
      </c>
      <c r="F4617" s="2">
        <v>9.9000000000000005E-2</v>
      </c>
      <c r="G4617" s="2" t="s">
        <v>25</v>
      </c>
      <c r="H4617" s="3">
        <v>42283</v>
      </c>
      <c r="I4617" s="2">
        <f t="shared" si="72"/>
        <v>1.099</v>
      </c>
    </row>
    <row r="4618" spans="1:9">
      <c r="A4618" s="2" t="s">
        <v>1050</v>
      </c>
      <c r="B4618" s="2">
        <v>66582031231</v>
      </c>
      <c r="C4618" s="2">
        <v>6.8673200000000003</v>
      </c>
      <c r="D4618" s="2">
        <v>7.5470800000000002</v>
      </c>
      <c r="E4618" s="2" t="s">
        <v>24</v>
      </c>
      <c r="F4618" s="2">
        <v>9.9000000000000005E-2</v>
      </c>
      <c r="G4618" s="2" t="s">
        <v>25</v>
      </c>
      <c r="H4618" s="3">
        <v>42283</v>
      </c>
      <c r="I4618" s="2">
        <f t="shared" si="72"/>
        <v>1.099</v>
      </c>
    </row>
    <row r="4619" spans="1:9">
      <c r="A4619" s="2" t="s">
        <v>1051</v>
      </c>
      <c r="B4619" s="2">
        <v>66582031331</v>
      </c>
      <c r="C4619" s="2">
        <v>6.8220900000000002</v>
      </c>
      <c r="D4619" s="2">
        <v>7.49735</v>
      </c>
      <c r="E4619" s="2" t="s">
        <v>24</v>
      </c>
      <c r="F4619" s="2">
        <v>9.9000000000000005E-2</v>
      </c>
      <c r="G4619" s="2" t="s">
        <v>25</v>
      </c>
      <c r="H4619" s="3">
        <v>42283</v>
      </c>
      <c r="I4619" s="2">
        <f t="shared" si="72"/>
        <v>1.099</v>
      </c>
    </row>
    <row r="4620" spans="1:9">
      <c r="A4620" s="2" t="s">
        <v>1052</v>
      </c>
      <c r="B4620" s="2">
        <v>66582031531</v>
      </c>
      <c r="C4620" s="2">
        <v>6.8126199999999999</v>
      </c>
      <c r="D4620" s="2">
        <v>7.4869399999999997</v>
      </c>
      <c r="E4620" s="2" t="s">
        <v>24</v>
      </c>
      <c r="F4620" s="2">
        <v>9.9000000000000005E-2</v>
      </c>
      <c r="G4620" s="2" t="s">
        <v>25</v>
      </c>
      <c r="H4620" s="3">
        <v>42283</v>
      </c>
      <c r="I4620" s="2">
        <f t="shared" si="72"/>
        <v>1.099</v>
      </c>
    </row>
    <row r="4621" spans="1:9">
      <c r="A4621" s="2" t="s">
        <v>961</v>
      </c>
      <c r="B4621" s="2">
        <v>187073030</v>
      </c>
      <c r="C4621" s="2">
        <v>26.476459999999999</v>
      </c>
      <c r="D4621" s="2">
        <v>30.447929999999999</v>
      </c>
      <c r="E4621" s="2" t="s">
        <v>24</v>
      </c>
      <c r="F4621" s="2">
        <v>0.15</v>
      </c>
      <c r="G4621" s="2" t="s">
        <v>25</v>
      </c>
      <c r="H4621" s="3">
        <v>42283</v>
      </c>
      <c r="I4621" s="2">
        <f t="shared" si="72"/>
        <v>1.1499999999999999</v>
      </c>
    </row>
    <row r="4622" spans="1:9">
      <c r="A4622" s="2" t="s">
        <v>962</v>
      </c>
      <c r="B4622" s="2">
        <v>187073130</v>
      </c>
      <c r="C4622" s="2">
        <v>34.93197</v>
      </c>
      <c r="D4622" s="2">
        <v>40.171770000000002</v>
      </c>
      <c r="E4622" s="2" t="s">
        <v>24</v>
      </c>
      <c r="F4622" s="2">
        <v>0.15</v>
      </c>
      <c r="G4622" s="2" t="s">
        <v>25</v>
      </c>
      <c r="H4622" s="3">
        <v>42283</v>
      </c>
      <c r="I4622" s="2">
        <f t="shared" si="72"/>
        <v>1.1499999999999999</v>
      </c>
    </row>
    <row r="4623" spans="1:9">
      <c r="A4623" s="2" t="s">
        <v>654</v>
      </c>
      <c r="B4623" s="2">
        <v>9002901</v>
      </c>
      <c r="C4623" s="2">
        <v>2.0908099999999998</v>
      </c>
      <c r="D4623" s="2">
        <v>2.34171</v>
      </c>
      <c r="E4623" s="2" t="s">
        <v>24</v>
      </c>
      <c r="F4623" s="2">
        <v>0.12</v>
      </c>
      <c r="G4623" s="2" t="s">
        <v>25</v>
      </c>
      <c r="H4623" s="3">
        <v>42283</v>
      </c>
      <c r="I4623" s="2">
        <f t="shared" si="72"/>
        <v>1.1200000000000001</v>
      </c>
    </row>
    <row r="4624" spans="1:9">
      <c r="A4624" s="2" t="s">
        <v>655</v>
      </c>
      <c r="B4624" s="2">
        <v>9005501</v>
      </c>
      <c r="C4624" s="2">
        <v>2.6106600000000002</v>
      </c>
      <c r="D4624" s="2">
        <v>2.9239700000000002</v>
      </c>
      <c r="E4624" s="2" t="s">
        <v>24</v>
      </c>
      <c r="F4624" s="2">
        <v>0.12</v>
      </c>
      <c r="G4624" s="2" t="s">
        <v>25</v>
      </c>
      <c r="H4624" s="3">
        <v>42283</v>
      </c>
      <c r="I4624" s="2">
        <f t="shared" si="72"/>
        <v>1.1200000000000001</v>
      </c>
    </row>
    <row r="4625" spans="1:9">
      <c r="A4625" s="2" t="s">
        <v>656</v>
      </c>
      <c r="B4625" s="2">
        <v>9009001</v>
      </c>
      <c r="C4625" s="2">
        <v>3.53389</v>
      </c>
      <c r="D4625" s="2">
        <v>3.9579900000000001</v>
      </c>
      <c r="E4625" s="2" t="s">
        <v>24</v>
      </c>
      <c r="F4625" s="2">
        <v>0.12</v>
      </c>
      <c r="G4625" s="2" t="s">
        <v>25</v>
      </c>
      <c r="H4625" s="3">
        <v>42283</v>
      </c>
      <c r="I4625" s="2">
        <f t="shared" si="72"/>
        <v>1.1200000000000001</v>
      </c>
    </row>
    <row r="4626" spans="1:9">
      <c r="A4626" s="2" t="s">
        <v>1173</v>
      </c>
      <c r="B4626" s="2">
        <v>9009401</v>
      </c>
      <c r="C4626" s="2">
        <v>5.9320199999999996</v>
      </c>
      <c r="D4626" s="2">
        <v>6.6438100000000002</v>
      </c>
      <c r="E4626" s="2" t="s">
        <v>24</v>
      </c>
      <c r="F4626" s="2">
        <v>0.12</v>
      </c>
      <c r="G4626" s="2" t="s">
        <v>25</v>
      </c>
      <c r="H4626" s="3">
        <v>42283</v>
      </c>
      <c r="I4626" s="2">
        <f t="shared" si="72"/>
        <v>1.1200000000000001</v>
      </c>
    </row>
    <row r="4627" spans="1:9">
      <c r="A4627" s="2" t="s">
        <v>1668</v>
      </c>
      <c r="B4627" s="2">
        <v>9005907</v>
      </c>
      <c r="C4627" s="2">
        <v>5.2280300000000004</v>
      </c>
      <c r="D4627" s="2">
        <v>5.8554500000000003</v>
      </c>
      <c r="E4627" s="2" t="s">
        <v>24</v>
      </c>
      <c r="F4627" s="2">
        <v>0.12</v>
      </c>
      <c r="G4627" s="2" t="s">
        <v>25</v>
      </c>
      <c r="H4627" s="3">
        <v>42283</v>
      </c>
      <c r="I4627" s="2">
        <f t="shared" si="72"/>
        <v>1.1200000000000001</v>
      </c>
    </row>
    <row r="4628" spans="1:9">
      <c r="A4628" s="2" t="s">
        <v>657</v>
      </c>
      <c r="B4628" s="2">
        <v>69100101</v>
      </c>
      <c r="C4628" s="2">
        <v>40.664020000000001</v>
      </c>
      <c r="D4628" s="2">
        <v>43.469830000000002</v>
      </c>
      <c r="E4628" s="2" t="s">
        <v>24</v>
      </c>
      <c r="F4628" s="2">
        <v>6.9000000000000006E-2</v>
      </c>
      <c r="G4628" s="2" t="s">
        <v>25</v>
      </c>
      <c r="H4628" s="3">
        <v>42283</v>
      </c>
      <c r="I4628" s="2">
        <f t="shared" si="72"/>
        <v>1.069</v>
      </c>
    </row>
    <row r="4629" spans="1:9">
      <c r="A4629" s="2" t="s">
        <v>659</v>
      </c>
      <c r="B4629" s="2">
        <v>71023724</v>
      </c>
      <c r="C4629" s="2">
        <v>2.28823</v>
      </c>
      <c r="D4629" s="2">
        <v>2.4712900000000002</v>
      </c>
      <c r="E4629" s="2" t="s">
        <v>24</v>
      </c>
      <c r="F4629" s="2">
        <v>0.08</v>
      </c>
      <c r="G4629" s="2" t="s">
        <v>25</v>
      </c>
      <c r="H4629" s="3">
        <v>42283</v>
      </c>
      <c r="I4629" s="2">
        <f t="shared" si="72"/>
        <v>1.08</v>
      </c>
    </row>
    <row r="4630" spans="1:9">
      <c r="A4630" s="2" t="s">
        <v>103</v>
      </c>
      <c r="B4630" s="2">
        <v>187045302</v>
      </c>
      <c r="C4630" s="2">
        <v>50.366239999999998</v>
      </c>
      <c r="D4630" s="2">
        <v>57.92118</v>
      </c>
      <c r="E4630" s="2" t="s">
        <v>24</v>
      </c>
      <c r="F4630" s="2">
        <v>0.15</v>
      </c>
      <c r="G4630" s="2" t="s">
        <v>25</v>
      </c>
      <c r="H4630" s="3">
        <v>42283</v>
      </c>
      <c r="I4630" s="2">
        <f t="shared" si="72"/>
        <v>1.1499999999999999</v>
      </c>
    </row>
    <row r="4631" spans="1:9">
      <c r="A4631" s="2" t="s">
        <v>1054</v>
      </c>
      <c r="B4631" s="2">
        <v>66582041428</v>
      </c>
      <c r="C4631" s="2">
        <v>6.9206200000000004</v>
      </c>
      <c r="D4631" s="2">
        <v>7.6058300000000001</v>
      </c>
      <c r="E4631" s="2" t="s">
        <v>24</v>
      </c>
      <c r="F4631" s="2">
        <v>9.9000000000000005E-2</v>
      </c>
      <c r="G4631" s="2" t="s">
        <v>25</v>
      </c>
      <c r="H4631" s="3">
        <v>42283</v>
      </c>
      <c r="I4631" s="2">
        <f t="shared" si="72"/>
        <v>1.099</v>
      </c>
    </row>
    <row r="4632" spans="1:9">
      <c r="A4632" s="2" t="s">
        <v>663</v>
      </c>
      <c r="B4632" s="2">
        <v>69306030</v>
      </c>
      <c r="C4632" s="2">
        <v>18.006229999999999</v>
      </c>
      <c r="D4632" s="2">
        <v>20.166969999999999</v>
      </c>
      <c r="E4632" s="2" t="s">
        <v>24</v>
      </c>
      <c r="F4632" s="2">
        <v>0.12</v>
      </c>
      <c r="G4632" s="2" t="s">
        <v>25</v>
      </c>
      <c r="H4632" s="3">
        <v>42283</v>
      </c>
      <c r="I4632" s="2">
        <f t="shared" si="72"/>
        <v>1.1200000000000001</v>
      </c>
    </row>
    <row r="4633" spans="1:9">
      <c r="A4633" s="2" t="s">
        <v>664</v>
      </c>
      <c r="B4633" s="2">
        <v>69306075</v>
      </c>
      <c r="C4633" s="2">
        <v>18.006229999999999</v>
      </c>
      <c r="D4633" s="2">
        <v>20.166969999999999</v>
      </c>
      <c r="E4633" s="2" t="s">
        <v>24</v>
      </c>
      <c r="F4633" s="2">
        <v>0.12</v>
      </c>
      <c r="G4633" s="2" t="s">
        <v>25</v>
      </c>
      <c r="H4633" s="3">
        <v>42283</v>
      </c>
      <c r="I4633" s="2">
        <f t="shared" si="72"/>
        <v>1.1200000000000001</v>
      </c>
    </row>
    <row r="4634" spans="1:9">
      <c r="A4634" s="2" t="s">
        <v>665</v>
      </c>
      <c r="B4634" s="2">
        <v>49491030</v>
      </c>
      <c r="C4634" s="2">
        <v>6.0261199999999997</v>
      </c>
      <c r="D4634" s="2">
        <v>6.5080999999999998</v>
      </c>
      <c r="E4634" s="2" t="s">
        <v>24</v>
      </c>
      <c r="F4634" s="2">
        <v>0.08</v>
      </c>
      <c r="G4634" s="2" t="s">
        <v>25</v>
      </c>
      <c r="H4634" s="3">
        <v>42283</v>
      </c>
      <c r="I4634" s="2">
        <f t="shared" si="72"/>
        <v>1.08</v>
      </c>
    </row>
    <row r="4635" spans="1:9">
      <c r="A4635" s="2" t="s">
        <v>666</v>
      </c>
      <c r="B4635" s="2">
        <v>49496030</v>
      </c>
      <c r="C4635" s="2">
        <v>6.0900699999999999</v>
      </c>
      <c r="D4635" s="2">
        <v>6.5771600000000001</v>
      </c>
      <c r="E4635" s="2" t="s">
        <v>24</v>
      </c>
      <c r="F4635" s="2">
        <v>0.08</v>
      </c>
      <c r="G4635" s="2" t="s">
        <v>25</v>
      </c>
      <c r="H4635" s="3">
        <v>42283</v>
      </c>
      <c r="I4635" s="2">
        <f t="shared" si="72"/>
        <v>1.08</v>
      </c>
    </row>
    <row r="4636" spans="1:9">
      <c r="A4636" s="2" t="s">
        <v>667</v>
      </c>
      <c r="B4636" s="2">
        <v>49490030</v>
      </c>
      <c r="C4636" s="2">
        <v>6.1190699999999998</v>
      </c>
      <c r="D4636" s="2">
        <v>6.6084699999999996</v>
      </c>
      <c r="E4636" s="2" t="s">
        <v>24</v>
      </c>
      <c r="F4636" s="2">
        <v>0.08</v>
      </c>
      <c r="G4636" s="2" t="s">
        <v>25</v>
      </c>
      <c r="H4636" s="3">
        <v>42283</v>
      </c>
      <c r="I4636" s="2">
        <f t="shared" si="72"/>
        <v>1.08</v>
      </c>
    </row>
    <row r="4637" spans="1:9">
      <c r="A4637" s="2" t="s">
        <v>669</v>
      </c>
      <c r="B4637" s="2">
        <v>23361525</v>
      </c>
      <c r="C4637" s="2">
        <v>48.756540000000001</v>
      </c>
      <c r="D4637" s="2">
        <v>53.391820000000003</v>
      </c>
      <c r="E4637" s="2" t="s">
        <v>24</v>
      </c>
      <c r="F4637" s="2">
        <v>9.5100000000000004E-2</v>
      </c>
      <c r="G4637" s="2" t="s">
        <v>25</v>
      </c>
      <c r="H4637" s="3">
        <v>42283</v>
      </c>
      <c r="I4637" s="2">
        <f t="shared" si="72"/>
        <v>1.0951</v>
      </c>
    </row>
    <row r="4638" spans="1:9">
      <c r="A4638" s="2" t="s">
        <v>670</v>
      </c>
      <c r="B4638" s="2">
        <v>9513601</v>
      </c>
      <c r="C4638" s="2">
        <v>4.9534900000000004</v>
      </c>
      <c r="D4638" s="2">
        <v>5.5479099999999999</v>
      </c>
      <c r="E4638" s="2" t="s">
        <v>24</v>
      </c>
      <c r="F4638" s="2">
        <v>0.12</v>
      </c>
      <c r="G4638" s="2" t="s">
        <v>25</v>
      </c>
      <c r="H4638" s="3">
        <v>42283</v>
      </c>
      <c r="I4638" s="2">
        <f t="shared" si="72"/>
        <v>1.1200000000000001</v>
      </c>
    </row>
    <row r="4639" spans="1:9">
      <c r="A4639" s="2" t="s">
        <v>671</v>
      </c>
      <c r="B4639" s="2">
        <v>9513502</v>
      </c>
      <c r="C4639" s="2">
        <v>147.05617000000001</v>
      </c>
      <c r="D4639" s="2">
        <v>164.70291</v>
      </c>
      <c r="E4639" s="2" t="s">
        <v>24</v>
      </c>
      <c r="F4639" s="2">
        <v>0.12</v>
      </c>
      <c r="G4639" s="2" t="s">
        <v>25</v>
      </c>
      <c r="H4639" s="3">
        <v>42283</v>
      </c>
      <c r="I4639" s="2">
        <f t="shared" si="72"/>
        <v>1.1200000000000001</v>
      </c>
    </row>
    <row r="4640" spans="1:9">
      <c r="A4640" s="2" t="s">
        <v>1688</v>
      </c>
      <c r="B4640" s="2">
        <v>68968907503</v>
      </c>
      <c r="C4640" s="2">
        <v>4.8003200000000001</v>
      </c>
      <c r="D4640" s="2">
        <v>5.2274099999999999</v>
      </c>
      <c r="E4640" s="2" t="s">
        <v>24</v>
      </c>
      <c r="F4640" s="2">
        <v>8.8999999999999996E-2</v>
      </c>
      <c r="G4640" s="2" t="s">
        <v>25</v>
      </c>
      <c r="H4640" s="3">
        <v>42172</v>
      </c>
      <c r="I4640" s="2">
        <f t="shared" si="72"/>
        <v>1.089</v>
      </c>
    </row>
    <row r="4641" spans="1:9">
      <c r="A4641" s="2" t="s">
        <v>723</v>
      </c>
      <c r="B4641" s="2">
        <v>78037742</v>
      </c>
      <c r="C4641" s="2">
        <v>13.306800000000001</v>
      </c>
      <c r="D4641" s="2">
        <v>15.95486</v>
      </c>
      <c r="E4641" s="2" t="s">
        <v>24</v>
      </c>
      <c r="F4641" s="2">
        <v>0.19900000000000001</v>
      </c>
      <c r="G4641" s="2" t="s">
        <v>25</v>
      </c>
      <c r="H4641" s="3">
        <v>42172</v>
      </c>
      <c r="I4641" s="2">
        <f t="shared" si="72"/>
        <v>1.1990000000000001</v>
      </c>
    </row>
    <row r="4642" spans="1:9">
      <c r="A4642" s="2" t="s">
        <v>724</v>
      </c>
      <c r="B4642" s="2">
        <v>78037842</v>
      </c>
      <c r="C4642" s="2">
        <v>13.39301</v>
      </c>
      <c r="D4642" s="2">
        <v>16.058219999999999</v>
      </c>
      <c r="E4642" s="2" t="s">
        <v>24</v>
      </c>
      <c r="F4642" s="2">
        <v>0.19900000000000001</v>
      </c>
      <c r="G4642" s="2" t="s">
        <v>25</v>
      </c>
      <c r="H4642" s="3">
        <v>42172</v>
      </c>
      <c r="I4642" s="2">
        <f t="shared" si="72"/>
        <v>1.1990000000000001</v>
      </c>
    </row>
    <row r="4643" spans="1:9">
      <c r="A4643" s="2" t="s">
        <v>736</v>
      </c>
      <c r="B4643" s="2">
        <v>68968555203</v>
      </c>
      <c r="C4643" s="2">
        <v>8.1999600000000008</v>
      </c>
      <c r="D4643" s="2">
        <v>9.0119199999999999</v>
      </c>
      <c r="E4643" s="2" t="s">
        <v>24</v>
      </c>
      <c r="F4643" s="2">
        <v>9.9000000000000005E-2</v>
      </c>
      <c r="G4643" s="2" t="s">
        <v>25</v>
      </c>
      <c r="H4643" s="3">
        <v>42172</v>
      </c>
      <c r="I4643" s="2">
        <f t="shared" si="72"/>
        <v>1.099</v>
      </c>
    </row>
    <row r="4644" spans="1:9">
      <c r="A4644" s="2" t="s">
        <v>737</v>
      </c>
      <c r="B4644" s="2">
        <v>68968555303</v>
      </c>
      <c r="C4644" s="2">
        <v>8.2057500000000001</v>
      </c>
      <c r="D4644" s="2">
        <v>9.0182800000000007</v>
      </c>
      <c r="E4644" s="2" t="s">
        <v>24</v>
      </c>
      <c r="F4644" s="2">
        <v>9.9000000000000005E-2</v>
      </c>
      <c r="G4644" s="2" t="s">
        <v>25</v>
      </c>
      <c r="H4644" s="3">
        <v>42172</v>
      </c>
      <c r="I4644" s="2">
        <f t="shared" si="72"/>
        <v>1.099</v>
      </c>
    </row>
    <row r="4645" spans="1:9">
      <c r="A4645" s="2" t="s">
        <v>738</v>
      </c>
      <c r="B4645" s="2">
        <v>68968555403</v>
      </c>
      <c r="C4645" s="2">
        <v>8.1507799999999992</v>
      </c>
      <c r="D4645" s="2">
        <v>8.9578699999999998</v>
      </c>
      <c r="E4645" s="2" t="s">
        <v>24</v>
      </c>
      <c r="F4645" s="2">
        <v>9.9000000000000005E-2</v>
      </c>
      <c r="G4645" s="2" t="s">
        <v>25</v>
      </c>
      <c r="H4645" s="3">
        <v>42172</v>
      </c>
      <c r="I4645" s="2">
        <f t="shared" si="72"/>
        <v>1.099</v>
      </c>
    </row>
    <row r="4646" spans="1:9">
      <c r="A4646" s="2" t="s">
        <v>739</v>
      </c>
      <c r="B4646" s="2">
        <v>68968555503</v>
      </c>
      <c r="C4646" s="2">
        <v>8.15245</v>
      </c>
      <c r="D4646" s="2">
        <v>8.9596999999999998</v>
      </c>
      <c r="E4646" s="2" t="s">
        <v>24</v>
      </c>
      <c r="F4646" s="2">
        <v>9.9000000000000005E-2</v>
      </c>
      <c r="G4646" s="2" t="s">
        <v>25</v>
      </c>
      <c r="H4646" s="3">
        <v>42172</v>
      </c>
      <c r="I4646" s="2">
        <f t="shared" si="72"/>
        <v>1.099</v>
      </c>
    </row>
    <row r="4647" spans="1:9">
      <c r="A4647" s="2" t="s">
        <v>74</v>
      </c>
      <c r="B4647" s="2">
        <v>68968663708</v>
      </c>
      <c r="C4647" s="2">
        <v>12.231619999999999</v>
      </c>
      <c r="D4647" s="2">
        <v>13.44218</v>
      </c>
      <c r="E4647" s="2" t="s">
        <v>24</v>
      </c>
      <c r="F4647" s="2">
        <v>9.9000000000000005E-2</v>
      </c>
      <c r="G4647" s="2" t="s">
        <v>25</v>
      </c>
      <c r="H4647" s="3">
        <v>42172</v>
      </c>
      <c r="I4647" s="2">
        <f t="shared" si="72"/>
        <v>1.099</v>
      </c>
    </row>
    <row r="4648" spans="1:9">
      <c r="A4648" s="2" t="s">
        <v>75</v>
      </c>
      <c r="B4648" s="2">
        <v>68968665008</v>
      </c>
      <c r="C4648" s="2">
        <v>12.25099</v>
      </c>
      <c r="D4648" s="2">
        <v>13.463469999999999</v>
      </c>
      <c r="E4648" s="2" t="s">
        <v>24</v>
      </c>
      <c r="F4648" s="2">
        <v>9.9000000000000005E-2</v>
      </c>
      <c r="G4648" s="2" t="s">
        <v>25</v>
      </c>
      <c r="H4648" s="3">
        <v>42172</v>
      </c>
      <c r="I4648" s="2">
        <f t="shared" si="72"/>
        <v>1.099</v>
      </c>
    </row>
    <row r="4649" spans="1:9">
      <c r="A4649" s="2" t="s">
        <v>76</v>
      </c>
      <c r="B4649" s="2">
        <v>68968667508</v>
      </c>
      <c r="C4649" s="2">
        <v>12.232390000000001</v>
      </c>
      <c r="D4649" s="2">
        <v>13.44303</v>
      </c>
      <c r="E4649" s="2" t="s">
        <v>24</v>
      </c>
      <c r="F4649" s="2">
        <v>9.9000000000000005E-2</v>
      </c>
      <c r="G4649" s="2" t="s">
        <v>25</v>
      </c>
      <c r="H4649" s="3">
        <v>42172</v>
      </c>
      <c r="I4649" s="2">
        <f t="shared" si="72"/>
        <v>1.099</v>
      </c>
    </row>
    <row r="4650" spans="1:9">
      <c r="A4650" s="2" t="s">
        <v>77</v>
      </c>
      <c r="B4650" s="2">
        <v>68968661008</v>
      </c>
      <c r="C4650" s="2">
        <v>12.168839999999999</v>
      </c>
      <c r="D4650" s="2">
        <v>13.373189999999999</v>
      </c>
      <c r="E4650" s="2" t="s">
        <v>24</v>
      </c>
      <c r="F4650" s="2">
        <v>9.9000000000000005E-2</v>
      </c>
      <c r="G4650" s="2" t="s">
        <v>25</v>
      </c>
      <c r="H4650" s="3">
        <v>42172</v>
      </c>
      <c r="I4650" s="2">
        <f t="shared" si="72"/>
        <v>1.099</v>
      </c>
    </row>
    <row r="4651" spans="1:9">
      <c r="A4651" s="2" t="s">
        <v>1708</v>
      </c>
      <c r="B4651" s="2">
        <v>68968204001</v>
      </c>
      <c r="C4651" s="2">
        <v>8.7660400000000003</v>
      </c>
      <c r="D4651" s="2">
        <v>9.6338799999999996</v>
      </c>
      <c r="E4651" s="2" t="s">
        <v>24</v>
      </c>
      <c r="F4651" s="2">
        <v>9.9000000000000005E-2</v>
      </c>
      <c r="G4651" s="2" t="s">
        <v>25</v>
      </c>
      <c r="H4651" s="3">
        <v>42172</v>
      </c>
      <c r="I4651" s="2">
        <f t="shared" si="72"/>
        <v>1.099</v>
      </c>
    </row>
    <row r="4652" spans="1:9">
      <c r="A4652" s="2" t="s">
        <v>674</v>
      </c>
      <c r="B4652" s="2">
        <v>13548013250</v>
      </c>
      <c r="C4652" s="2">
        <v>7.8399000000000001</v>
      </c>
      <c r="D4652" s="2">
        <v>8.5454899999999991</v>
      </c>
      <c r="E4652" s="2" t="s">
        <v>24</v>
      </c>
      <c r="F4652" s="2">
        <v>0.09</v>
      </c>
      <c r="G4652" s="2" t="s">
        <v>25</v>
      </c>
      <c r="H4652" s="3">
        <v>42179</v>
      </c>
      <c r="I4652" s="2">
        <f t="shared" si="72"/>
        <v>1.0900000000000001</v>
      </c>
    </row>
    <row r="4653" spans="1:9">
      <c r="A4653" s="2" t="s">
        <v>149</v>
      </c>
      <c r="B4653" s="2">
        <v>88250033</v>
      </c>
      <c r="C4653" s="2">
        <v>19.697379999999999</v>
      </c>
      <c r="D4653" s="2">
        <v>21.647220000000001</v>
      </c>
      <c r="E4653" s="2" t="s">
        <v>24</v>
      </c>
      <c r="F4653" s="2">
        <v>9.9000000000000005E-2</v>
      </c>
      <c r="G4653" s="2" t="s">
        <v>25</v>
      </c>
      <c r="H4653" s="3">
        <v>42179</v>
      </c>
      <c r="I4653" s="2">
        <f t="shared" si="72"/>
        <v>1.099</v>
      </c>
    </row>
    <row r="4654" spans="1:9">
      <c r="A4654" s="2" t="s">
        <v>150</v>
      </c>
      <c r="B4654" s="2">
        <v>88250205</v>
      </c>
      <c r="C4654" s="2">
        <v>25.312239999999999</v>
      </c>
      <c r="D4654" s="2">
        <v>27.817900000000002</v>
      </c>
      <c r="E4654" s="2" t="s">
        <v>24</v>
      </c>
      <c r="F4654" s="2">
        <v>9.9000000000000005E-2</v>
      </c>
      <c r="G4654" s="2" t="s">
        <v>25</v>
      </c>
      <c r="H4654" s="3">
        <v>42179</v>
      </c>
      <c r="I4654" s="2">
        <f t="shared" si="72"/>
        <v>1.099</v>
      </c>
    </row>
    <row r="4655" spans="1:9">
      <c r="A4655" s="2" t="s">
        <v>1818</v>
      </c>
      <c r="B4655" s="2">
        <v>68012000316</v>
      </c>
      <c r="C4655" s="2">
        <v>11.977639999999999</v>
      </c>
      <c r="D4655" s="2">
        <v>71.865849999999995</v>
      </c>
      <c r="E4655" s="2" t="s">
        <v>24</v>
      </c>
      <c r="F4655" s="2">
        <v>5</v>
      </c>
      <c r="G4655" s="2" t="s">
        <v>25</v>
      </c>
      <c r="H4655" s="3">
        <v>42179</v>
      </c>
      <c r="I4655" s="2">
        <f t="shared" si="72"/>
        <v>6</v>
      </c>
    </row>
    <row r="4656" spans="1:9">
      <c r="A4656" s="2" t="s">
        <v>1819</v>
      </c>
      <c r="B4656" s="2">
        <v>68012000213</v>
      </c>
      <c r="C4656" s="2">
        <v>5.51464</v>
      </c>
      <c r="D4656" s="2">
        <v>33.08784</v>
      </c>
      <c r="E4656" s="2" t="s">
        <v>24</v>
      </c>
      <c r="F4656" s="2">
        <v>5</v>
      </c>
      <c r="G4656" s="2" t="s">
        <v>25</v>
      </c>
      <c r="H4656" s="3">
        <v>42179</v>
      </c>
      <c r="I4656" s="2">
        <f t="shared" si="72"/>
        <v>6</v>
      </c>
    </row>
    <row r="4657" spans="1:9">
      <c r="A4657" s="2" t="s">
        <v>419</v>
      </c>
      <c r="B4657" s="2">
        <v>66658023428</v>
      </c>
      <c r="C4657" s="2">
        <v>161.86395999999999</v>
      </c>
      <c r="D4657" s="2">
        <v>176.43172000000001</v>
      </c>
      <c r="E4657" s="2" t="s">
        <v>24</v>
      </c>
      <c r="F4657" s="2">
        <v>0.09</v>
      </c>
      <c r="G4657" s="2" t="s">
        <v>25</v>
      </c>
      <c r="H4657" s="3">
        <v>42179</v>
      </c>
      <c r="I4657" s="2">
        <f t="shared" si="72"/>
        <v>1.0900000000000001</v>
      </c>
    </row>
    <row r="4658" spans="1:9">
      <c r="A4658" s="2" t="s">
        <v>1820</v>
      </c>
      <c r="B4658" s="2">
        <v>187305050</v>
      </c>
      <c r="C4658" s="2">
        <v>7.8860599999999996</v>
      </c>
      <c r="D4658" s="2">
        <v>8.5958000000000006</v>
      </c>
      <c r="E4658" s="2" t="s">
        <v>24</v>
      </c>
      <c r="F4658" s="2">
        <v>0.09</v>
      </c>
      <c r="G4658" s="2" t="s">
        <v>25</v>
      </c>
      <c r="H4658" s="3">
        <v>42179</v>
      </c>
      <c r="I4658" s="2">
        <f t="shared" si="72"/>
        <v>1.0900000000000001</v>
      </c>
    </row>
    <row r="4659" spans="1:9">
      <c r="A4659" s="2" t="s">
        <v>1372</v>
      </c>
      <c r="B4659" s="2">
        <v>65649070141</v>
      </c>
      <c r="C4659" s="2">
        <v>4.3716400000000002</v>
      </c>
      <c r="D4659" s="2">
        <v>4.9399600000000001</v>
      </c>
      <c r="E4659" s="2" t="s">
        <v>24</v>
      </c>
      <c r="F4659" s="2">
        <v>0.13</v>
      </c>
      <c r="G4659" s="2" t="s">
        <v>25</v>
      </c>
      <c r="H4659" s="3">
        <v>42179</v>
      </c>
      <c r="I4659" s="2">
        <f t="shared" si="72"/>
        <v>1.1299999999999999</v>
      </c>
    </row>
    <row r="4660" spans="1:9">
      <c r="A4660" s="2" t="s">
        <v>1821</v>
      </c>
      <c r="B4660" s="2">
        <v>17772012101</v>
      </c>
      <c r="C4660" s="2">
        <v>3.8694000000000002</v>
      </c>
      <c r="D4660" s="2">
        <v>4.25244</v>
      </c>
      <c r="E4660" s="2" t="s">
        <v>24</v>
      </c>
      <c r="F4660" s="2">
        <v>9.9000000000000005E-2</v>
      </c>
      <c r="G4660" s="2" t="s">
        <v>25</v>
      </c>
      <c r="H4660" s="3">
        <v>42179</v>
      </c>
      <c r="I4660" s="2">
        <f t="shared" si="72"/>
        <v>1.099</v>
      </c>
    </row>
    <row r="4661" spans="1:9">
      <c r="A4661" s="2" t="s">
        <v>1063</v>
      </c>
      <c r="B4661" s="2">
        <v>17772012201</v>
      </c>
      <c r="C4661" s="2">
        <v>5.4132499999999997</v>
      </c>
      <c r="D4661" s="2">
        <v>5.9491100000000001</v>
      </c>
      <c r="E4661" s="2" t="s">
        <v>24</v>
      </c>
      <c r="F4661" s="2">
        <v>9.9000000000000005E-2</v>
      </c>
      <c r="G4661" s="2" t="s">
        <v>25</v>
      </c>
      <c r="H4661" s="3">
        <v>42179</v>
      </c>
      <c r="I4661" s="2">
        <f t="shared" si="72"/>
        <v>1.099</v>
      </c>
    </row>
    <row r="4662" spans="1:9">
      <c r="A4662" s="2" t="s">
        <v>1064</v>
      </c>
      <c r="B4662" s="2">
        <v>17772012301</v>
      </c>
      <c r="C4662" s="2">
        <v>9.7792700000000004</v>
      </c>
      <c r="D4662" s="2">
        <v>10.74742</v>
      </c>
      <c r="E4662" s="2" t="s">
        <v>24</v>
      </c>
      <c r="F4662" s="2">
        <v>9.9000000000000005E-2</v>
      </c>
      <c r="G4662" s="2" t="s">
        <v>25</v>
      </c>
      <c r="H4662" s="3">
        <v>42179</v>
      </c>
      <c r="I4662" s="2">
        <f t="shared" si="72"/>
        <v>1.099</v>
      </c>
    </row>
    <row r="4663" spans="1:9">
      <c r="A4663" s="2" t="s">
        <v>1822</v>
      </c>
      <c r="B4663" s="2">
        <v>49281018371</v>
      </c>
      <c r="C4663" s="2">
        <v>2.12574</v>
      </c>
      <c r="D4663" s="2">
        <v>2.2319800000000001</v>
      </c>
      <c r="E4663" s="2" t="s">
        <v>24</v>
      </c>
      <c r="F4663" s="2">
        <v>0.05</v>
      </c>
      <c r="G4663" s="2" t="s">
        <v>25</v>
      </c>
      <c r="H4663" s="3">
        <v>42179</v>
      </c>
      <c r="I4663" s="2">
        <f t="shared" si="72"/>
        <v>1.05</v>
      </c>
    </row>
    <row r="4664" spans="1:9">
      <c r="A4664" s="2" t="s">
        <v>1411</v>
      </c>
      <c r="B4664" s="2">
        <v>53687100</v>
      </c>
      <c r="C4664" s="2">
        <v>262.11847</v>
      </c>
      <c r="D4664" s="2">
        <v>274.70015999999998</v>
      </c>
      <c r="E4664" s="2" t="s">
        <v>24</v>
      </c>
      <c r="F4664" s="2">
        <v>4.8000000000000001E-2</v>
      </c>
      <c r="G4664" s="2" t="s">
        <v>25</v>
      </c>
      <c r="H4664" s="3">
        <v>42179</v>
      </c>
      <c r="I4664" s="2">
        <f t="shared" si="72"/>
        <v>1.048</v>
      </c>
    </row>
    <row r="4665" spans="1:9">
      <c r="A4665" s="2" t="s">
        <v>1551</v>
      </c>
      <c r="B4665" s="2">
        <v>17772010301</v>
      </c>
      <c r="C4665" s="2">
        <v>15.53007</v>
      </c>
      <c r="D4665" s="2">
        <v>16.291039999999999</v>
      </c>
      <c r="E4665" s="2" t="s">
        <v>24</v>
      </c>
      <c r="F4665" s="2">
        <v>4.9000000000000002E-2</v>
      </c>
      <c r="G4665" s="2" t="s">
        <v>25</v>
      </c>
      <c r="H4665" s="3">
        <v>42179</v>
      </c>
      <c r="I4665" s="2">
        <f t="shared" si="72"/>
        <v>1.0489999999999999</v>
      </c>
    </row>
    <row r="4666" spans="1:9">
      <c r="A4666" s="2" t="s">
        <v>1552</v>
      </c>
      <c r="B4666" s="2">
        <v>17772010401</v>
      </c>
      <c r="C4666" s="2">
        <v>21.32762</v>
      </c>
      <c r="D4666" s="2">
        <v>22.372669999999999</v>
      </c>
      <c r="E4666" s="2" t="s">
        <v>24</v>
      </c>
      <c r="F4666" s="2">
        <v>4.9000000000000002E-2</v>
      </c>
      <c r="G4666" s="2" t="s">
        <v>25</v>
      </c>
      <c r="H4666" s="3">
        <v>42179</v>
      </c>
      <c r="I4666" s="2">
        <f t="shared" si="72"/>
        <v>1.0489999999999999</v>
      </c>
    </row>
    <row r="4667" spans="1:9">
      <c r="A4667" s="2" t="s">
        <v>1553</v>
      </c>
      <c r="B4667" s="2">
        <v>17772010101</v>
      </c>
      <c r="C4667" s="2">
        <v>5.9771299999999998</v>
      </c>
      <c r="D4667" s="2">
        <v>6.2700100000000001</v>
      </c>
      <c r="E4667" s="2" t="s">
        <v>24</v>
      </c>
      <c r="F4667" s="2">
        <v>4.9000000000000002E-2</v>
      </c>
      <c r="G4667" s="2" t="s">
        <v>25</v>
      </c>
      <c r="H4667" s="3">
        <v>42179</v>
      </c>
      <c r="I4667" s="2">
        <f t="shared" si="72"/>
        <v>1.0489999999999999</v>
      </c>
    </row>
    <row r="4668" spans="1:9">
      <c r="A4668" s="2" t="s">
        <v>1554</v>
      </c>
      <c r="B4668" s="2">
        <v>17772010201</v>
      </c>
      <c r="C4668" s="2">
        <v>7.7203400000000002</v>
      </c>
      <c r="D4668" s="2">
        <v>8.0986399999999996</v>
      </c>
      <c r="E4668" s="2" t="s">
        <v>24</v>
      </c>
      <c r="F4668" s="2">
        <v>4.9000000000000002E-2</v>
      </c>
      <c r="G4668" s="2" t="s">
        <v>25</v>
      </c>
      <c r="H4668" s="3">
        <v>42179</v>
      </c>
      <c r="I4668" s="2">
        <f t="shared" si="72"/>
        <v>1.0489999999999999</v>
      </c>
    </row>
    <row r="4669" spans="1:9">
      <c r="A4669" s="2" t="s">
        <v>1823</v>
      </c>
      <c r="B4669" s="2">
        <v>68012005230</v>
      </c>
      <c r="C4669" s="2">
        <v>12.48333</v>
      </c>
      <c r="D4669" s="2">
        <v>13.71931</v>
      </c>
      <c r="E4669" s="2" t="s">
        <v>24</v>
      </c>
      <c r="F4669" s="2">
        <v>9.9000000000000005E-2</v>
      </c>
      <c r="G4669" s="2" t="s">
        <v>25</v>
      </c>
      <c r="H4669" s="3">
        <v>42179</v>
      </c>
      <c r="I4669" s="2">
        <f t="shared" si="72"/>
        <v>1.099</v>
      </c>
    </row>
    <row r="4670" spans="1:9">
      <c r="A4670" s="2" t="s">
        <v>1824</v>
      </c>
      <c r="B4670" s="2">
        <v>68012010430</v>
      </c>
      <c r="C4670" s="2">
        <v>12.095129999999999</v>
      </c>
      <c r="D4670" s="2">
        <v>13.292669999999999</v>
      </c>
      <c r="E4670" s="2" t="s">
        <v>24</v>
      </c>
      <c r="F4670" s="2">
        <v>9.9000000000000005E-2</v>
      </c>
      <c r="G4670" s="2" t="s">
        <v>25</v>
      </c>
      <c r="H4670" s="3">
        <v>42179</v>
      </c>
      <c r="I4670" s="2">
        <f t="shared" si="72"/>
        <v>1.099</v>
      </c>
    </row>
    <row r="4671" spans="1:9">
      <c r="A4671" s="2" t="s">
        <v>1825</v>
      </c>
      <c r="B4671" s="2">
        <v>68012005430</v>
      </c>
      <c r="C4671" s="2">
        <v>12.41886</v>
      </c>
      <c r="D4671" s="2">
        <v>13.64845</v>
      </c>
      <c r="E4671" s="2" t="s">
        <v>24</v>
      </c>
      <c r="F4671" s="2">
        <v>9.9000000000000005E-2</v>
      </c>
      <c r="G4671" s="2" t="s">
        <v>25</v>
      </c>
      <c r="H4671" s="3">
        <v>42179</v>
      </c>
      <c r="I4671" s="2">
        <f t="shared" si="72"/>
        <v>1.099</v>
      </c>
    </row>
    <row r="4672" spans="1:9">
      <c r="A4672" s="2" t="s">
        <v>340</v>
      </c>
      <c r="B4672" s="2">
        <v>299591845</v>
      </c>
      <c r="C4672" s="2">
        <v>7.9260700000000002</v>
      </c>
      <c r="D4672" s="2">
        <v>8.7178000000000004</v>
      </c>
      <c r="E4672" s="2" t="s">
        <v>24</v>
      </c>
      <c r="F4672" s="2">
        <v>9.9900000000000003E-2</v>
      </c>
      <c r="G4672" s="2" t="s">
        <v>25</v>
      </c>
      <c r="H4672" s="3">
        <v>42186</v>
      </c>
      <c r="I4672" s="2">
        <f t="shared" si="72"/>
        <v>1.0999000000000001</v>
      </c>
    </row>
    <row r="4673" spans="1:9">
      <c r="A4673" s="2" t="s">
        <v>1623</v>
      </c>
      <c r="B4673" s="2">
        <v>169706515</v>
      </c>
      <c r="C4673" s="2">
        <v>194.15643</v>
      </c>
      <c r="D4673" s="2">
        <v>213.37986000000001</v>
      </c>
      <c r="E4673" s="2" t="s">
        <v>24</v>
      </c>
      <c r="F4673" s="2">
        <v>9.9000000000000005E-2</v>
      </c>
      <c r="G4673" s="2" t="s">
        <v>25</v>
      </c>
      <c r="H4673" s="3">
        <v>42186</v>
      </c>
      <c r="I4673" s="2">
        <f t="shared" si="72"/>
        <v>1.099</v>
      </c>
    </row>
    <row r="4674" spans="1:9">
      <c r="A4674" s="2" t="s">
        <v>1826</v>
      </c>
      <c r="B4674" s="2">
        <v>63824019120</v>
      </c>
      <c r="C4674" s="2">
        <v>0.47272999999999998</v>
      </c>
      <c r="D4674" s="2">
        <v>0.47799000000000003</v>
      </c>
      <c r="E4674" s="2" t="s">
        <v>24</v>
      </c>
      <c r="F4674" s="2">
        <v>1.11E-2</v>
      </c>
      <c r="G4674" s="2" t="s">
        <v>25</v>
      </c>
      <c r="H4674" s="3">
        <v>42186</v>
      </c>
      <c r="I4674" s="2">
        <f t="shared" si="72"/>
        <v>1.0111000000000001</v>
      </c>
    </row>
    <row r="4675" spans="1:9">
      <c r="A4675" s="2" t="s">
        <v>1398</v>
      </c>
      <c r="B4675" s="2">
        <v>63824019220</v>
      </c>
      <c r="C4675" s="2">
        <v>0.47272999999999998</v>
      </c>
      <c r="D4675" s="2">
        <v>0.47799000000000003</v>
      </c>
      <c r="E4675" s="2" t="s">
        <v>24</v>
      </c>
      <c r="F4675" s="2">
        <v>1.11E-2</v>
      </c>
      <c r="G4675" s="2" t="s">
        <v>25</v>
      </c>
      <c r="H4675" s="3">
        <v>42186</v>
      </c>
      <c r="I4675" s="2">
        <f t="shared" ref="I4675:I4738" si="73">1+F4675</f>
        <v>1.0111000000000001</v>
      </c>
    </row>
    <row r="4676" spans="1:9">
      <c r="A4676" s="2" t="s">
        <v>1827</v>
      </c>
      <c r="B4676" s="2">
        <v>59572063106</v>
      </c>
      <c r="C4676" s="2">
        <v>32.29842</v>
      </c>
      <c r="D4676" s="2">
        <v>35.479810000000001</v>
      </c>
      <c r="E4676" s="2" t="s">
        <v>24</v>
      </c>
      <c r="F4676" s="2">
        <v>9.8500000000000004E-2</v>
      </c>
      <c r="G4676" s="2" t="s">
        <v>25</v>
      </c>
      <c r="H4676" s="3">
        <v>42186</v>
      </c>
      <c r="I4676" s="2">
        <f t="shared" si="73"/>
        <v>1.0985</v>
      </c>
    </row>
    <row r="4677" spans="1:9">
      <c r="A4677" s="2" t="s">
        <v>88</v>
      </c>
      <c r="B4677" s="2">
        <v>169008181</v>
      </c>
      <c r="C4677" s="2">
        <v>4.9768699999999999</v>
      </c>
      <c r="D4677" s="2">
        <v>5.4708800000000002</v>
      </c>
      <c r="E4677" s="2" t="s">
        <v>24</v>
      </c>
      <c r="F4677" s="2">
        <v>9.9299999999999999E-2</v>
      </c>
      <c r="G4677" s="2" t="s">
        <v>25</v>
      </c>
      <c r="H4677" s="3">
        <v>42186</v>
      </c>
      <c r="I4677" s="2">
        <f t="shared" si="73"/>
        <v>1.0992999999999999</v>
      </c>
    </row>
    <row r="4678" spans="1:9">
      <c r="A4678" s="2" t="s">
        <v>89</v>
      </c>
      <c r="B4678" s="2">
        <v>169008281</v>
      </c>
      <c r="C4678" s="2">
        <v>4.8876299999999997</v>
      </c>
      <c r="D4678" s="2">
        <v>5.3727799999999997</v>
      </c>
      <c r="E4678" s="2" t="s">
        <v>24</v>
      </c>
      <c r="F4678" s="2">
        <v>9.9299999999999999E-2</v>
      </c>
      <c r="G4678" s="2" t="s">
        <v>25</v>
      </c>
      <c r="H4678" s="3">
        <v>42186</v>
      </c>
      <c r="I4678" s="2">
        <f t="shared" si="73"/>
        <v>1.0992999999999999</v>
      </c>
    </row>
    <row r="4679" spans="1:9">
      <c r="A4679" s="2" t="s">
        <v>90</v>
      </c>
      <c r="B4679" s="2">
        <v>169008481</v>
      </c>
      <c r="C4679" s="2">
        <v>5.0013100000000001</v>
      </c>
      <c r="D4679" s="2">
        <v>5.4977400000000003</v>
      </c>
      <c r="E4679" s="2" t="s">
        <v>24</v>
      </c>
      <c r="F4679" s="2">
        <v>9.9299999999999999E-2</v>
      </c>
      <c r="G4679" s="2" t="s">
        <v>25</v>
      </c>
      <c r="H4679" s="3">
        <v>42186</v>
      </c>
      <c r="I4679" s="2">
        <f t="shared" si="73"/>
        <v>1.0992999999999999</v>
      </c>
    </row>
    <row r="4680" spans="1:9">
      <c r="A4680" s="2" t="s">
        <v>1828</v>
      </c>
      <c r="B4680" s="2">
        <v>75854031230</v>
      </c>
      <c r="C4680" s="2">
        <v>4.04589</v>
      </c>
      <c r="D4680" s="2">
        <v>4.2877099999999997</v>
      </c>
      <c r="E4680" s="2" t="s">
        <v>24</v>
      </c>
      <c r="F4680" s="2">
        <v>5.9799999999999999E-2</v>
      </c>
      <c r="G4680" s="2" t="s">
        <v>25</v>
      </c>
      <c r="H4680" s="3">
        <v>42186</v>
      </c>
      <c r="I4680" s="2">
        <f t="shared" si="73"/>
        <v>1.0598000000000001</v>
      </c>
    </row>
    <row r="4681" spans="1:9">
      <c r="A4681" s="2" t="s">
        <v>1597</v>
      </c>
      <c r="B4681" s="2">
        <v>75854031430</v>
      </c>
      <c r="C4681" s="2">
        <v>3.9736400000000001</v>
      </c>
      <c r="D4681" s="2">
        <v>4.2124600000000001</v>
      </c>
      <c r="E4681" s="2" t="s">
        <v>24</v>
      </c>
      <c r="F4681" s="2">
        <v>6.0100000000000001E-2</v>
      </c>
      <c r="G4681" s="2" t="s">
        <v>25</v>
      </c>
      <c r="H4681" s="3">
        <v>42186</v>
      </c>
      <c r="I4681" s="2">
        <f t="shared" si="73"/>
        <v>1.0601</v>
      </c>
    </row>
    <row r="4682" spans="1:9">
      <c r="A4682" s="2" t="s">
        <v>1829</v>
      </c>
      <c r="B4682" s="2">
        <v>75854030930</v>
      </c>
      <c r="C4682" s="2">
        <v>3.7895500000000002</v>
      </c>
      <c r="D4682" s="2">
        <v>4.0921000000000003</v>
      </c>
      <c r="E4682" s="2" t="s">
        <v>24</v>
      </c>
      <c r="F4682" s="2">
        <v>7.9799999999999996E-2</v>
      </c>
      <c r="G4682" s="2" t="s">
        <v>25</v>
      </c>
      <c r="H4682" s="3">
        <v>42186</v>
      </c>
      <c r="I4682" s="2">
        <f t="shared" si="73"/>
        <v>1.0798000000000001</v>
      </c>
    </row>
    <row r="4683" spans="1:9">
      <c r="A4683" s="2" t="s">
        <v>1490</v>
      </c>
      <c r="B4683" s="2">
        <v>75854031330</v>
      </c>
      <c r="C4683" s="2">
        <v>4.0530600000000003</v>
      </c>
      <c r="D4683" s="2">
        <v>4.2953099999999997</v>
      </c>
      <c r="E4683" s="2" t="s">
        <v>24</v>
      </c>
      <c r="F4683" s="2">
        <v>5.9799999999999999E-2</v>
      </c>
      <c r="G4683" s="2" t="s">
        <v>25</v>
      </c>
      <c r="H4683" s="3">
        <v>42186</v>
      </c>
      <c r="I4683" s="2">
        <f t="shared" si="73"/>
        <v>1.0598000000000001</v>
      </c>
    </row>
    <row r="4684" spans="1:9">
      <c r="A4684" s="2" t="s">
        <v>1830</v>
      </c>
      <c r="B4684" s="2">
        <v>10631040701</v>
      </c>
      <c r="C4684" s="2">
        <v>0.47541</v>
      </c>
      <c r="D4684" s="2">
        <v>2.2364899999999999</v>
      </c>
      <c r="E4684" s="2" t="s">
        <v>24</v>
      </c>
      <c r="F4684" s="2">
        <v>3.7042999999999999</v>
      </c>
      <c r="G4684" s="2" t="s">
        <v>25</v>
      </c>
      <c r="H4684" s="3">
        <v>42186</v>
      </c>
      <c r="I4684" s="2">
        <f t="shared" si="73"/>
        <v>4.7042999999999999</v>
      </c>
    </row>
    <row r="4685" spans="1:9">
      <c r="A4685" s="2" t="s">
        <v>919</v>
      </c>
      <c r="B4685" s="2">
        <v>20482000230</v>
      </c>
      <c r="C4685" s="2">
        <v>44.220700000000001</v>
      </c>
      <c r="D4685" s="2">
        <v>47.434660000000001</v>
      </c>
      <c r="E4685" s="2" t="s">
        <v>24</v>
      </c>
      <c r="F4685" s="2">
        <v>7.2700000000000001E-2</v>
      </c>
      <c r="G4685" s="2" t="s">
        <v>25</v>
      </c>
      <c r="H4685" s="3">
        <v>42186</v>
      </c>
      <c r="I4685" s="2">
        <f t="shared" si="73"/>
        <v>1.0727</v>
      </c>
    </row>
    <row r="4686" spans="1:9">
      <c r="A4686" s="2" t="s">
        <v>935</v>
      </c>
      <c r="B4686" s="2">
        <v>67434504</v>
      </c>
      <c r="C4686" s="2">
        <v>17.37697</v>
      </c>
      <c r="D4686" s="2">
        <v>18.25666</v>
      </c>
      <c r="E4686" s="2" t="s">
        <v>24</v>
      </c>
      <c r="F4686" s="2">
        <v>5.0599999999999999E-2</v>
      </c>
      <c r="G4686" s="2" t="s">
        <v>25</v>
      </c>
      <c r="H4686" s="3">
        <v>42186</v>
      </c>
      <c r="I4686" s="2">
        <f t="shared" si="73"/>
        <v>1.0506</v>
      </c>
    </row>
    <row r="4687" spans="1:9">
      <c r="A4687" s="2" t="s">
        <v>1399</v>
      </c>
      <c r="B4687" s="2">
        <v>37000081112</v>
      </c>
      <c r="C4687" s="2">
        <v>0.47272999999999998</v>
      </c>
      <c r="D4687" s="2">
        <v>0.47799000000000003</v>
      </c>
      <c r="E4687" s="2" t="s">
        <v>24</v>
      </c>
      <c r="F4687" s="2">
        <v>1.11E-2</v>
      </c>
      <c r="G4687" s="2" t="s">
        <v>25</v>
      </c>
      <c r="H4687" s="3">
        <v>42186</v>
      </c>
      <c r="I4687" s="2">
        <f t="shared" si="73"/>
        <v>1.0111000000000001</v>
      </c>
    </row>
    <row r="4688" spans="1:9">
      <c r="A4688" s="2" t="s">
        <v>672</v>
      </c>
      <c r="B4688" s="2">
        <v>59148001871</v>
      </c>
      <c r="C4688" s="2">
        <v>1142.5270599999999</v>
      </c>
      <c r="D4688" s="2">
        <v>1187.0856100000001</v>
      </c>
      <c r="E4688" s="2" t="s">
        <v>24</v>
      </c>
      <c r="F4688" s="2">
        <v>3.9E-2</v>
      </c>
      <c r="G4688" s="2" t="s">
        <v>25</v>
      </c>
      <c r="H4688" s="3">
        <v>42193</v>
      </c>
      <c r="I4688" s="2">
        <f t="shared" si="73"/>
        <v>1.0389999999999999</v>
      </c>
    </row>
    <row r="4689" spans="1:9">
      <c r="A4689" s="2" t="s">
        <v>673</v>
      </c>
      <c r="B4689" s="2">
        <v>59148001971</v>
      </c>
      <c r="C4689" s="2">
        <v>1544.7395899999999</v>
      </c>
      <c r="D4689" s="2">
        <v>1604.9844399999999</v>
      </c>
      <c r="E4689" s="2" t="s">
        <v>24</v>
      </c>
      <c r="F4689" s="2">
        <v>3.9E-2</v>
      </c>
      <c r="G4689" s="2" t="s">
        <v>25</v>
      </c>
      <c r="H4689" s="3">
        <v>42193</v>
      </c>
      <c r="I4689" s="2">
        <f t="shared" si="73"/>
        <v>1.0389999999999999</v>
      </c>
    </row>
    <row r="4690" spans="1:9">
      <c r="A4690" s="2" t="s">
        <v>1412</v>
      </c>
      <c r="B4690" s="2">
        <v>50242013801</v>
      </c>
      <c r="C4690" s="2">
        <v>765.97667000000001</v>
      </c>
      <c r="D4690" s="2">
        <v>827.26246000000003</v>
      </c>
      <c r="E4690" s="2" t="s">
        <v>24</v>
      </c>
      <c r="F4690" s="2">
        <v>0.08</v>
      </c>
      <c r="G4690" s="2" t="s">
        <v>25</v>
      </c>
      <c r="H4690" s="3">
        <v>42193</v>
      </c>
      <c r="I4690" s="2">
        <f t="shared" si="73"/>
        <v>1.08</v>
      </c>
    </row>
    <row r="4691" spans="1:9">
      <c r="A4691" s="2" t="s">
        <v>682</v>
      </c>
      <c r="B4691" s="2">
        <v>173069500</v>
      </c>
      <c r="C4691" s="2">
        <v>3.9196599999999999</v>
      </c>
      <c r="D4691" s="2">
        <v>4.0763999999999996</v>
      </c>
      <c r="E4691" s="2" t="s">
        <v>24</v>
      </c>
      <c r="F4691" s="2">
        <v>0.04</v>
      </c>
      <c r="G4691" s="2" t="s">
        <v>25</v>
      </c>
      <c r="H4691" s="3">
        <v>42193</v>
      </c>
      <c r="I4691" s="2">
        <f t="shared" si="73"/>
        <v>1.04</v>
      </c>
    </row>
    <row r="4692" spans="1:9">
      <c r="A4692" s="2" t="s">
        <v>682</v>
      </c>
      <c r="B4692" s="2">
        <v>173069504</v>
      </c>
      <c r="C4692" s="2">
        <v>7.8487</v>
      </c>
      <c r="D4692" s="2">
        <v>8.1626499999999993</v>
      </c>
      <c r="E4692" s="2" t="s">
        <v>24</v>
      </c>
      <c r="F4692" s="2">
        <v>0.04</v>
      </c>
      <c r="G4692" s="2" t="s">
        <v>25</v>
      </c>
      <c r="H4692" s="3">
        <v>42193</v>
      </c>
      <c r="I4692" s="2">
        <f t="shared" si="73"/>
        <v>1.04</v>
      </c>
    </row>
    <row r="4693" spans="1:9">
      <c r="A4693" s="2" t="s">
        <v>683</v>
      </c>
      <c r="B4693" s="2">
        <v>173069600</v>
      </c>
      <c r="C4693" s="2">
        <v>4.8748399999999998</v>
      </c>
      <c r="D4693" s="2">
        <v>5.0698800000000004</v>
      </c>
      <c r="E4693" s="2" t="s">
        <v>24</v>
      </c>
      <c r="F4693" s="2">
        <v>0.04</v>
      </c>
      <c r="G4693" s="2" t="s">
        <v>25</v>
      </c>
      <c r="H4693" s="3">
        <v>42193</v>
      </c>
      <c r="I4693" s="2">
        <f t="shared" si="73"/>
        <v>1.04</v>
      </c>
    </row>
    <row r="4694" spans="1:9">
      <c r="A4694" s="2" t="s">
        <v>683</v>
      </c>
      <c r="B4694" s="2">
        <v>173069604</v>
      </c>
      <c r="C4694" s="2">
        <v>7.8811999999999998</v>
      </c>
      <c r="D4694" s="2">
        <v>8.1964500000000005</v>
      </c>
      <c r="E4694" s="2" t="s">
        <v>24</v>
      </c>
      <c r="F4694" s="2">
        <v>0.04</v>
      </c>
      <c r="G4694" s="2" t="s">
        <v>25</v>
      </c>
      <c r="H4694" s="3">
        <v>42193</v>
      </c>
      <c r="I4694" s="2">
        <f t="shared" si="73"/>
        <v>1.04</v>
      </c>
    </row>
    <row r="4695" spans="1:9">
      <c r="A4695" s="2" t="s">
        <v>684</v>
      </c>
      <c r="B4695" s="2">
        <v>173069700</v>
      </c>
      <c r="C4695" s="2">
        <v>6.3253199999999996</v>
      </c>
      <c r="D4695" s="2">
        <v>6.5782699999999998</v>
      </c>
      <c r="E4695" s="2" t="s">
        <v>24</v>
      </c>
      <c r="F4695" s="2">
        <v>0.04</v>
      </c>
      <c r="G4695" s="2" t="s">
        <v>25</v>
      </c>
      <c r="H4695" s="3">
        <v>42193</v>
      </c>
      <c r="I4695" s="2">
        <f t="shared" si="73"/>
        <v>1.04</v>
      </c>
    </row>
    <row r="4696" spans="1:9">
      <c r="A4696" s="2" t="s">
        <v>684</v>
      </c>
      <c r="B4696" s="2">
        <v>173069704</v>
      </c>
      <c r="C4696" s="2">
        <v>13.08405</v>
      </c>
      <c r="D4696" s="2">
        <v>13.607279999999999</v>
      </c>
      <c r="E4696" s="2" t="s">
        <v>24</v>
      </c>
      <c r="F4696" s="2">
        <v>0.04</v>
      </c>
      <c r="G4696" s="2" t="s">
        <v>25</v>
      </c>
      <c r="H4696" s="3">
        <v>42193</v>
      </c>
      <c r="I4696" s="2">
        <f t="shared" si="73"/>
        <v>1.04</v>
      </c>
    </row>
    <row r="4697" spans="1:9">
      <c r="A4697" s="2" t="s">
        <v>685</v>
      </c>
      <c r="B4697" s="2">
        <v>173071620</v>
      </c>
      <c r="C4697" s="2">
        <v>24.05</v>
      </c>
      <c r="D4697" s="2">
        <v>25.012239999999998</v>
      </c>
      <c r="E4697" s="2" t="s">
        <v>24</v>
      </c>
      <c r="F4697" s="2">
        <v>0.04</v>
      </c>
      <c r="G4697" s="2" t="s">
        <v>25</v>
      </c>
      <c r="H4697" s="3">
        <v>42193</v>
      </c>
      <c r="I4697" s="2">
        <f t="shared" si="73"/>
        <v>1.04</v>
      </c>
    </row>
    <row r="4698" spans="1:9">
      <c r="A4698" s="2" t="s">
        <v>685</v>
      </c>
      <c r="B4698" s="2">
        <v>173071622</v>
      </c>
      <c r="C4698" s="2">
        <v>19.396599999999999</v>
      </c>
      <c r="D4698" s="2">
        <v>20.17266</v>
      </c>
      <c r="E4698" s="2" t="s">
        <v>24</v>
      </c>
      <c r="F4698" s="2">
        <v>0.04</v>
      </c>
      <c r="G4698" s="2" t="s">
        <v>25</v>
      </c>
      <c r="H4698" s="3">
        <v>42193</v>
      </c>
      <c r="I4698" s="2">
        <f t="shared" si="73"/>
        <v>1.04</v>
      </c>
    </row>
    <row r="4699" spans="1:9">
      <c r="A4699" s="2" t="s">
        <v>686</v>
      </c>
      <c r="B4699" s="2">
        <v>173071720</v>
      </c>
      <c r="C4699" s="2">
        <v>31.97334</v>
      </c>
      <c r="D4699" s="2">
        <v>33.251950000000001</v>
      </c>
      <c r="E4699" s="2" t="s">
        <v>24</v>
      </c>
      <c r="F4699" s="2">
        <v>0.04</v>
      </c>
      <c r="G4699" s="2" t="s">
        <v>25</v>
      </c>
      <c r="H4699" s="3">
        <v>42193</v>
      </c>
      <c r="I4699" s="2">
        <f t="shared" si="73"/>
        <v>1.04</v>
      </c>
    </row>
    <row r="4700" spans="1:9">
      <c r="A4700" s="2" t="s">
        <v>686</v>
      </c>
      <c r="B4700" s="2">
        <v>173071722</v>
      </c>
      <c r="C4700" s="2">
        <v>28.99118</v>
      </c>
      <c r="D4700" s="2">
        <v>30.15053</v>
      </c>
      <c r="E4700" s="2" t="s">
        <v>24</v>
      </c>
      <c r="F4700" s="2">
        <v>0.04</v>
      </c>
      <c r="G4700" s="2" t="s">
        <v>25</v>
      </c>
      <c r="H4700" s="3">
        <v>42193</v>
      </c>
      <c r="I4700" s="2">
        <f t="shared" si="73"/>
        <v>1.04</v>
      </c>
    </row>
    <row r="4701" spans="1:9">
      <c r="A4701" s="2" t="s">
        <v>687</v>
      </c>
      <c r="B4701" s="2">
        <v>173071520</v>
      </c>
      <c r="C4701" s="2">
        <v>19.329239999999999</v>
      </c>
      <c r="D4701" s="2">
        <v>20.102409999999999</v>
      </c>
      <c r="E4701" s="2" t="s">
        <v>24</v>
      </c>
      <c r="F4701" s="2">
        <v>0.04</v>
      </c>
      <c r="G4701" s="2" t="s">
        <v>25</v>
      </c>
      <c r="H4701" s="3">
        <v>42193</v>
      </c>
      <c r="I4701" s="2">
        <f t="shared" si="73"/>
        <v>1.04</v>
      </c>
    </row>
    <row r="4702" spans="1:9">
      <c r="A4702" s="2" t="s">
        <v>687</v>
      </c>
      <c r="B4702" s="2">
        <v>173071522</v>
      </c>
      <c r="C4702" s="2">
        <v>19.77871</v>
      </c>
      <c r="D4702" s="2">
        <v>20.570049999999998</v>
      </c>
      <c r="E4702" s="2" t="s">
        <v>24</v>
      </c>
      <c r="F4702" s="2">
        <v>0.04</v>
      </c>
      <c r="G4702" s="2" t="s">
        <v>25</v>
      </c>
      <c r="H4702" s="3">
        <v>42193</v>
      </c>
      <c r="I4702" s="2">
        <f t="shared" si="73"/>
        <v>1.04</v>
      </c>
    </row>
    <row r="4703" spans="1:9">
      <c r="A4703" s="2" t="s">
        <v>220</v>
      </c>
      <c r="B4703" s="2">
        <v>52054055022</v>
      </c>
      <c r="C4703" s="2">
        <v>105.60314</v>
      </c>
      <c r="D4703" s="2">
        <v>118.72765</v>
      </c>
      <c r="E4703" s="2" t="s">
        <v>24</v>
      </c>
      <c r="F4703" s="2">
        <v>0.12429999999999999</v>
      </c>
      <c r="G4703" s="2" t="s">
        <v>25</v>
      </c>
      <c r="H4703" s="3">
        <v>42193</v>
      </c>
      <c r="I4703" s="2">
        <f t="shared" si="73"/>
        <v>1.1243000000000001</v>
      </c>
    </row>
    <row r="4704" spans="1:9">
      <c r="A4704" s="2" t="s">
        <v>1831</v>
      </c>
      <c r="B4704" s="2">
        <v>52544088408</v>
      </c>
      <c r="C4704" s="2">
        <v>7.6978099999999996</v>
      </c>
      <c r="D4704" s="2">
        <v>8.8529499999999999</v>
      </c>
      <c r="E4704" s="2" t="s">
        <v>24</v>
      </c>
      <c r="F4704" s="2">
        <v>0.15010000000000001</v>
      </c>
      <c r="G4704" s="2" t="s">
        <v>25</v>
      </c>
      <c r="H4704" s="3">
        <v>42193</v>
      </c>
      <c r="I4704" s="2">
        <f t="shared" si="73"/>
        <v>1.1501000000000001</v>
      </c>
    </row>
    <row r="4705" spans="1:9">
      <c r="A4705" s="2" t="s">
        <v>1000</v>
      </c>
      <c r="B4705" s="2">
        <v>52544047108</v>
      </c>
      <c r="C4705" s="2">
        <v>8.5585900000000006</v>
      </c>
      <c r="D4705" s="2">
        <v>9.8426399999999994</v>
      </c>
      <c r="E4705" s="2" t="s">
        <v>24</v>
      </c>
      <c r="F4705" s="2">
        <v>0.15</v>
      </c>
      <c r="G4705" s="2" t="s">
        <v>25</v>
      </c>
      <c r="H4705" s="3">
        <v>42193</v>
      </c>
      <c r="I4705" s="2">
        <f t="shared" si="73"/>
        <v>1.1499999999999999</v>
      </c>
    </row>
    <row r="4706" spans="1:9">
      <c r="A4706" s="2" t="s">
        <v>691</v>
      </c>
      <c r="B4706" s="2">
        <v>7518022</v>
      </c>
      <c r="C4706" s="2">
        <v>8.8449000000000009</v>
      </c>
      <c r="D4706" s="2">
        <v>9.7297399999999996</v>
      </c>
      <c r="E4706" s="2" t="s">
        <v>24</v>
      </c>
      <c r="F4706" s="2">
        <v>0.1</v>
      </c>
      <c r="G4706" s="2" t="s">
        <v>25</v>
      </c>
      <c r="H4706" s="3">
        <v>42193</v>
      </c>
      <c r="I4706" s="2">
        <f t="shared" si="73"/>
        <v>1.1000000000000001</v>
      </c>
    </row>
    <row r="4707" spans="1:9">
      <c r="A4707" s="2" t="s">
        <v>691</v>
      </c>
      <c r="B4707" s="2">
        <v>7518025</v>
      </c>
      <c r="C4707" s="2">
        <v>8.5626099999999994</v>
      </c>
      <c r="D4707" s="2">
        <v>9.4189600000000002</v>
      </c>
      <c r="E4707" s="2" t="s">
        <v>24</v>
      </c>
      <c r="F4707" s="2">
        <v>0.1</v>
      </c>
      <c r="G4707" s="2" t="s">
        <v>25</v>
      </c>
      <c r="H4707" s="3">
        <v>42193</v>
      </c>
      <c r="I4707" s="2">
        <f t="shared" si="73"/>
        <v>1.1000000000000001</v>
      </c>
    </row>
    <row r="4708" spans="1:9">
      <c r="A4708" s="2" t="s">
        <v>692</v>
      </c>
      <c r="B4708" s="2">
        <v>173056200</v>
      </c>
      <c r="C4708" s="2">
        <v>39.355040000000002</v>
      </c>
      <c r="D4708" s="2">
        <v>43.29054</v>
      </c>
      <c r="E4708" s="2" t="s">
        <v>24</v>
      </c>
      <c r="F4708" s="2">
        <v>0.1</v>
      </c>
      <c r="G4708" s="2" t="s">
        <v>25</v>
      </c>
      <c r="H4708" s="3">
        <v>42193</v>
      </c>
      <c r="I4708" s="2">
        <f t="shared" si="73"/>
        <v>1.1000000000000001</v>
      </c>
    </row>
    <row r="4709" spans="1:9">
      <c r="A4709" s="2" t="s">
        <v>229</v>
      </c>
      <c r="B4709" s="2">
        <v>63459070060</v>
      </c>
      <c r="C4709" s="2">
        <v>24.331379999999999</v>
      </c>
      <c r="D4709" s="2">
        <v>26.737020000000001</v>
      </c>
      <c r="E4709" s="2" t="s">
        <v>24</v>
      </c>
      <c r="F4709" s="2">
        <v>9.8900000000000002E-2</v>
      </c>
      <c r="G4709" s="2" t="s">
        <v>25</v>
      </c>
      <c r="H4709" s="3">
        <v>42193</v>
      </c>
      <c r="I4709" s="2">
        <f t="shared" si="73"/>
        <v>1.0989</v>
      </c>
    </row>
    <row r="4710" spans="1:9">
      <c r="A4710" s="2" t="s">
        <v>1414</v>
      </c>
      <c r="B4710" s="2">
        <v>63459070160</v>
      </c>
      <c r="C4710" s="2">
        <v>24.657730000000001</v>
      </c>
      <c r="D4710" s="2">
        <v>27.09564</v>
      </c>
      <c r="E4710" s="2" t="s">
        <v>24</v>
      </c>
      <c r="F4710" s="2">
        <v>9.8900000000000002E-2</v>
      </c>
      <c r="G4710" s="2" t="s">
        <v>25</v>
      </c>
      <c r="H4710" s="3">
        <v>42193</v>
      </c>
      <c r="I4710" s="2">
        <f t="shared" si="73"/>
        <v>1.0989</v>
      </c>
    </row>
    <row r="4711" spans="1:9">
      <c r="A4711" s="2" t="s">
        <v>970</v>
      </c>
      <c r="B4711" s="2">
        <v>42023010401</v>
      </c>
      <c r="C4711" s="2">
        <v>43.510710000000003</v>
      </c>
      <c r="D4711" s="2">
        <v>52.76849</v>
      </c>
      <c r="E4711" s="2" t="s">
        <v>24</v>
      </c>
      <c r="F4711" s="2">
        <v>0.21279999999999999</v>
      </c>
      <c r="G4711" s="2" t="s">
        <v>25</v>
      </c>
      <c r="H4711" s="3">
        <v>42193</v>
      </c>
      <c r="I4711" s="2">
        <f t="shared" si="73"/>
        <v>1.2128000000000001</v>
      </c>
    </row>
    <row r="4712" spans="1:9">
      <c r="A4712" s="2" t="s">
        <v>970</v>
      </c>
      <c r="B4712" s="2">
        <v>42023010405</v>
      </c>
      <c r="C4712" s="2">
        <v>31.977419999999999</v>
      </c>
      <c r="D4712" s="2">
        <v>41.315460000000002</v>
      </c>
      <c r="E4712" s="2" t="s">
        <v>24</v>
      </c>
      <c r="F4712" s="2">
        <v>0.29199999999999998</v>
      </c>
      <c r="G4712" s="2" t="s">
        <v>25</v>
      </c>
      <c r="H4712" s="3">
        <v>42193</v>
      </c>
      <c r="I4712" s="2">
        <f t="shared" si="73"/>
        <v>1.292</v>
      </c>
    </row>
    <row r="4713" spans="1:9">
      <c r="A4713" s="2" t="s">
        <v>1673</v>
      </c>
      <c r="B4713" s="2">
        <v>63402020430</v>
      </c>
      <c r="C4713" s="2">
        <v>21.4925</v>
      </c>
      <c r="D4713" s="2">
        <v>22.549499999999998</v>
      </c>
      <c r="E4713" s="2" t="s">
        <v>24</v>
      </c>
      <c r="F4713" s="2">
        <v>4.9200000000000001E-2</v>
      </c>
      <c r="G4713" s="2" t="s">
        <v>25</v>
      </c>
      <c r="H4713" s="3">
        <v>42193</v>
      </c>
      <c r="I4713" s="2">
        <f t="shared" si="73"/>
        <v>1.0491999999999999</v>
      </c>
    </row>
    <row r="4714" spans="1:9">
      <c r="A4714" s="2" t="s">
        <v>1674</v>
      </c>
      <c r="B4714" s="2">
        <v>63402020830</v>
      </c>
      <c r="C4714" s="2">
        <v>21.402699999999999</v>
      </c>
      <c r="D4714" s="2">
        <v>22.455290000000002</v>
      </c>
      <c r="E4714" s="2" t="s">
        <v>24</v>
      </c>
      <c r="F4714" s="2">
        <v>4.9200000000000001E-2</v>
      </c>
      <c r="G4714" s="2" t="s">
        <v>25</v>
      </c>
      <c r="H4714" s="3">
        <v>42193</v>
      </c>
      <c r="I4714" s="2">
        <f t="shared" si="73"/>
        <v>1.0491999999999999</v>
      </c>
    </row>
    <row r="4715" spans="1:9">
      <c r="A4715" s="2" t="s">
        <v>1350</v>
      </c>
      <c r="B4715" s="2">
        <v>456046201</v>
      </c>
      <c r="C4715" s="2">
        <v>0.68030000000000002</v>
      </c>
      <c r="D4715" s="2">
        <v>1.0204599999999999</v>
      </c>
      <c r="E4715" s="2" t="s">
        <v>24</v>
      </c>
      <c r="F4715" s="2">
        <v>0.5</v>
      </c>
      <c r="G4715" s="2" t="s">
        <v>25</v>
      </c>
      <c r="H4715" s="3">
        <v>42193</v>
      </c>
      <c r="I4715" s="2">
        <f t="shared" si="73"/>
        <v>1.5</v>
      </c>
    </row>
    <row r="4716" spans="1:9">
      <c r="A4716" s="2" t="s">
        <v>1832</v>
      </c>
      <c r="B4716" s="2">
        <v>456046401</v>
      </c>
      <c r="C4716" s="2">
        <v>0.95306000000000002</v>
      </c>
      <c r="D4716" s="2">
        <v>1.4296</v>
      </c>
      <c r="E4716" s="2" t="s">
        <v>24</v>
      </c>
      <c r="F4716" s="2">
        <v>0.5</v>
      </c>
      <c r="G4716" s="2" t="s">
        <v>25</v>
      </c>
      <c r="H4716" s="3">
        <v>42193</v>
      </c>
      <c r="I4716" s="2">
        <f t="shared" si="73"/>
        <v>1.5</v>
      </c>
    </row>
    <row r="4717" spans="1:9">
      <c r="A4717" s="2" t="s">
        <v>1353</v>
      </c>
      <c r="B4717" s="2">
        <v>456045901</v>
      </c>
      <c r="C4717" s="2">
        <v>0.36275000000000002</v>
      </c>
      <c r="D4717" s="2">
        <v>0.54413</v>
      </c>
      <c r="E4717" s="2" t="s">
        <v>24</v>
      </c>
      <c r="F4717" s="2">
        <v>0.5</v>
      </c>
      <c r="G4717" s="2" t="s">
        <v>25</v>
      </c>
      <c r="H4717" s="3">
        <v>42193</v>
      </c>
      <c r="I4717" s="2">
        <f t="shared" si="73"/>
        <v>1.5</v>
      </c>
    </row>
    <row r="4718" spans="1:9">
      <c r="A4718" s="2" t="s">
        <v>110</v>
      </c>
      <c r="B4718" s="2">
        <v>430078327</v>
      </c>
      <c r="C4718" s="2">
        <v>5.4842599999999999</v>
      </c>
      <c r="D4718" s="2">
        <v>6.3068999999999997</v>
      </c>
      <c r="E4718" s="2" t="s">
        <v>24</v>
      </c>
      <c r="F4718" s="2">
        <v>0.15</v>
      </c>
      <c r="G4718" s="2" t="s">
        <v>25</v>
      </c>
      <c r="H4718" s="3">
        <v>42193</v>
      </c>
      <c r="I4718" s="2">
        <f t="shared" si="73"/>
        <v>1.1499999999999999</v>
      </c>
    </row>
    <row r="4719" spans="1:9">
      <c r="A4719" s="2" t="s">
        <v>696</v>
      </c>
      <c r="B4719" s="2">
        <v>173071204</v>
      </c>
      <c r="C4719" s="2">
        <v>4.9095599999999999</v>
      </c>
      <c r="D4719" s="2">
        <v>5.4005000000000001</v>
      </c>
      <c r="E4719" s="2" t="s">
        <v>24</v>
      </c>
      <c r="F4719" s="2">
        <v>0.1</v>
      </c>
      <c r="G4719" s="2" t="s">
        <v>25</v>
      </c>
      <c r="H4719" s="3">
        <v>42193</v>
      </c>
      <c r="I4719" s="2">
        <f t="shared" si="73"/>
        <v>1.1000000000000001</v>
      </c>
    </row>
    <row r="4720" spans="1:9">
      <c r="A4720" s="2" t="s">
        <v>698</v>
      </c>
      <c r="B4720" s="2">
        <v>29152722</v>
      </c>
      <c r="C4720" s="2">
        <v>4.8996000000000004</v>
      </c>
      <c r="D4720" s="2">
        <v>5.3895600000000004</v>
      </c>
      <c r="E4720" s="2" t="s">
        <v>24</v>
      </c>
      <c r="F4720" s="2">
        <v>0.1</v>
      </c>
      <c r="G4720" s="2" t="s">
        <v>25</v>
      </c>
      <c r="H4720" s="3">
        <v>42193</v>
      </c>
      <c r="I4720" s="2">
        <f t="shared" si="73"/>
        <v>1.1000000000000001</v>
      </c>
    </row>
    <row r="4721" spans="1:9">
      <c r="A4721" s="2" t="s">
        <v>698</v>
      </c>
      <c r="B4721" s="2">
        <v>29152725</v>
      </c>
      <c r="C4721" s="2">
        <v>4.5047899999999998</v>
      </c>
      <c r="D4721" s="2">
        <v>4.9553599999999998</v>
      </c>
      <c r="E4721" s="2" t="s">
        <v>24</v>
      </c>
      <c r="F4721" s="2">
        <v>0.1</v>
      </c>
      <c r="G4721" s="2" t="s">
        <v>25</v>
      </c>
      <c r="H4721" s="3">
        <v>42193</v>
      </c>
      <c r="I4721" s="2">
        <f t="shared" si="73"/>
        <v>1.1000000000000001</v>
      </c>
    </row>
    <row r="4722" spans="1:9">
      <c r="A4722" s="2" t="s">
        <v>699</v>
      </c>
      <c r="B4722" s="2">
        <v>29152544</v>
      </c>
      <c r="C4722" s="2">
        <v>4.3755800000000002</v>
      </c>
      <c r="D4722" s="2">
        <v>4.8133499999999998</v>
      </c>
      <c r="E4722" s="2" t="s">
        <v>24</v>
      </c>
      <c r="F4722" s="2">
        <v>0.1</v>
      </c>
      <c r="G4722" s="2" t="s">
        <v>25</v>
      </c>
      <c r="H4722" s="3">
        <v>42193</v>
      </c>
      <c r="I4722" s="2">
        <f t="shared" si="73"/>
        <v>1.1000000000000001</v>
      </c>
    </row>
    <row r="4723" spans="1:9">
      <c r="A4723" s="2" t="s">
        <v>700</v>
      </c>
      <c r="B4723" s="2">
        <v>29152611</v>
      </c>
      <c r="C4723" s="2">
        <v>13.0139</v>
      </c>
      <c r="D4723" s="2">
        <v>14.315810000000001</v>
      </c>
      <c r="E4723" s="2" t="s">
        <v>24</v>
      </c>
      <c r="F4723" s="2">
        <v>0.1</v>
      </c>
      <c r="G4723" s="2" t="s">
        <v>25</v>
      </c>
      <c r="H4723" s="3">
        <v>42193</v>
      </c>
      <c r="I4723" s="2">
        <f t="shared" si="73"/>
        <v>1.1000000000000001</v>
      </c>
    </row>
    <row r="4724" spans="1:9">
      <c r="A4724" s="2" t="s">
        <v>1479</v>
      </c>
      <c r="B4724" s="2">
        <v>173038879</v>
      </c>
      <c r="C4724" s="2">
        <v>7.8915899999999999</v>
      </c>
      <c r="D4724" s="2">
        <v>8.6806699999999992</v>
      </c>
      <c r="E4724" s="2" t="s">
        <v>24</v>
      </c>
      <c r="F4724" s="2">
        <v>0.1</v>
      </c>
      <c r="G4724" s="2" t="s">
        <v>25</v>
      </c>
      <c r="H4724" s="3">
        <v>42193</v>
      </c>
      <c r="I4724" s="2">
        <f t="shared" si="73"/>
        <v>1.1000000000000001</v>
      </c>
    </row>
    <row r="4725" spans="1:9">
      <c r="A4725" s="2" t="s">
        <v>1105</v>
      </c>
      <c r="B4725" s="2">
        <v>24338001018</v>
      </c>
      <c r="C4725" s="2">
        <v>2.6151900000000001</v>
      </c>
      <c r="D4725" s="2">
        <v>2.8425099999999999</v>
      </c>
      <c r="E4725" s="2" t="s">
        <v>24</v>
      </c>
      <c r="F4725" s="2">
        <v>8.6900000000000005E-2</v>
      </c>
      <c r="G4725" s="2" t="s">
        <v>25</v>
      </c>
      <c r="H4725" s="3">
        <v>42193</v>
      </c>
      <c r="I4725" s="2">
        <f t="shared" si="73"/>
        <v>1.0869</v>
      </c>
    </row>
    <row r="4726" spans="1:9">
      <c r="A4726" s="2" t="s">
        <v>707</v>
      </c>
      <c r="B4726" s="2">
        <v>4019109</v>
      </c>
      <c r="C4726" s="2">
        <v>157.98929999999999</v>
      </c>
      <c r="D4726" s="2">
        <v>161.14751000000001</v>
      </c>
      <c r="E4726" s="2" t="s">
        <v>24</v>
      </c>
      <c r="F4726" s="2">
        <v>0.02</v>
      </c>
      <c r="G4726" s="2" t="s">
        <v>25</v>
      </c>
      <c r="H4726" s="3">
        <v>42193</v>
      </c>
      <c r="I4726" s="2">
        <f t="shared" si="73"/>
        <v>1.02</v>
      </c>
    </row>
    <row r="4727" spans="1:9">
      <c r="A4727" s="2" t="s">
        <v>250</v>
      </c>
      <c r="B4727" s="2">
        <v>186077739</v>
      </c>
      <c r="C4727" s="2">
        <v>4.3821399999999997</v>
      </c>
      <c r="D4727" s="2">
        <v>4.60121</v>
      </c>
      <c r="E4727" s="2" t="s">
        <v>24</v>
      </c>
      <c r="F4727" s="2">
        <v>0.05</v>
      </c>
      <c r="G4727" s="2" t="s">
        <v>25</v>
      </c>
      <c r="H4727" s="3">
        <v>42193</v>
      </c>
      <c r="I4727" s="2">
        <f t="shared" si="73"/>
        <v>1.05</v>
      </c>
    </row>
    <row r="4728" spans="1:9">
      <c r="A4728" s="2" t="s">
        <v>251</v>
      </c>
      <c r="B4728" s="2">
        <v>63402091130</v>
      </c>
      <c r="C4728" s="2">
        <v>5.2578300000000002</v>
      </c>
      <c r="D4728" s="2">
        <v>5.5711399999999998</v>
      </c>
      <c r="E4728" s="2" t="s">
        <v>24</v>
      </c>
      <c r="F4728" s="2">
        <v>5.96E-2</v>
      </c>
      <c r="G4728" s="2" t="s">
        <v>25</v>
      </c>
      <c r="H4728" s="3">
        <v>42193</v>
      </c>
      <c r="I4728" s="2">
        <f t="shared" si="73"/>
        <v>1.0596000000000001</v>
      </c>
    </row>
    <row r="4729" spans="1:9">
      <c r="A4729" s="2" t="s">
        <v>251</v>
      </c>
      <c r="B4729" s="2">
        <v>63402091164</v>
      </c>
      <c r="C4729" s="2">
        <v>5.1680900000000003</v>
      </c>
      <c r="D4729" s="2">
        <v>5.4760600000000004</v>
      </c>
      <c r="E4729" s="2" t="s">
        <v>24</v>
      </c>
      <c r="F4729" s="2">
        <v>5.96E-2</v>
      </c>
      <c r="G4729" s="2" t="s">
        <v>25</v>
      </c>
      <c r="H4729" s="3">
        <v>42193</v>
      </c>
      <c r="I4729" s="2">
        <f t="shared" si="73"/>
        <v>1.0596000000000001</v>
      </c>
    </row>
    <row r="4730" spans="1:9">
      <c r="A4730" s="2" t="s">
        <v>1690</v>
      </c>
      <c r="B4730" s="2">
        <v>310653004</v>
      </c>
      <c r="C4730" s="2">
        <v>114.77272000000001</v>
      </c>
      <c r="D4730" s="2">
        <v>122.80795000000001</v>
      </c>
      <c r="E4730" s="2" t="s">
        <v>24</v>
      </c>
      <c r="F4730" s="2">
        <v>7.0000000000000007E-2</v>
      </c>
      <c r="G4730" s="2" t="s">
        <v>25</v>
      </c>
      <c r="H4730" s="3">
        <v>42193</v>
      </c>
      <c r="I4730" s="2">
        <f t="shared" si="73"/>
        <v>1.07</v>
      </c>
    </row>
    <row r="4731" spans="1:9">
      <c r="A4731" s="2" t="s">
        <v>154</v>
      </c>
      <c r="B4731" s="2">
        <v>13913001119</v>
      </c>
      <c r="C4731" s="2">
        <v>36.931890000000003</v>
      </c>
      <c r="D4731" s="2">
        <v>40.272750000000002</v>
      </c>
      <c r="E4731" s="2" t="s">
        <v>24</v>
      </c>
      <c r="F4731" s="2">
        <v>9.0499999999999997E-2</v>
      </c>
      <c r="G4731" s="2" t="s">
        <v>25</v>
      </c>
      <c r="H4731" s="3">
        <v>42193</v>
      </c>
      <c r="I4731" s="2">
        <f t="shared" si="73"/>
        <v>1.0905</v>
      </c>
    </row>
    <row r="4732" spans="1:9">
      <c r="A4732" s="2" t="s">
        <v>1416</v>
      </c>
      <c r="B4732" s="2">
        <v>58914050118</v>
      </c>
      <c r="C4732" s="2">
        <v>22.7834</v>
      </c>
      <c r="D4732" s="2">
        <v>26.201129999999999</v>
      </c>
      <c r="E4732" s="2" t="s">
        <v>24</v>
      </c>
      <c r="F4732" s="2">
        <v>0.15</v>
      </c>
      <c r="G4732" s="2" t="s">
        <v>25</v>
      </c>
      <c r="H4732" s="3">
        <v>42193</v>
      </c>
      <c r="I4732" s="2">
        <f t="shared" si="73"/>
        <v>1.1499999999999999</v>
      </c>
    </row>
    <row r="4733" spans="1:9">
      <c r="A4733" s="2" t="s">
        <v>264</v>
      </c>
      <c r="B4733" s="2">
        <v>58914017014</v>
      </c>
      <c r="C4733" s="2">
        <v>0.29576000000000002</v>
      </c>
      <c r="D4733" s="2">
        <v>0.34012999999999999</v>
      </c>
      <c r="E4733" s="2" t="s">
        <v>24</v>
      </c>
      <c r="F4733" s="2">
        <v>0.15</v>
      </c>
      <c r="G4733" s="2" t="s">
        <v>25</v>
      </c>
      <c r="H4733" s="3">
        <v>42193</v>
      </c>
      <c r="I4733" s="2">
        <f t="shared" si="73"/>
        <v>1.1499999999999999</v>
      </c>
    </row>
    <row r="4734" spans="1:9">
      <c r="A4734" s="2" t="s">
        <v>713</v>
      </c>
      <c r="B4734" s="2">
        <v>50242004163</v>
      </c>
      <c r="C4734" s="2">
        <v>116.83963</v>
      </c>
      <c r="D4734" s="2">
        <v>121.51439000000001</v>
      </c>
      <c r="E4734" s="2" t="s">
        <v>24</v>
      </c>
      <c r="F4734" s="2">
        <v>0.04</v>
      </c>
      <c r="G4734" s="2" t="s">
        <v>25</v>
      </c>
      <c r="H4734" s="3">
        <v>42193</v>
      </c>
      <c r="I4734" s="2">
        <f t="shared" si="73"/>
        <v>1.04</v>
      </c>
    </row>
    <row r="4735" spans="1:9">
      <c r="A4735" s="2" t="s">
        <v>714</v>
      </c>
      <c r="B4735" s="2">
        <v>173074000</v>
      </c>
      <c r="C4735" s="2">
        <v>1.0336700000000001</v>
      </c>
      <c r="D4735" s="2">
        <v>1.1370100000000001</v>
      </c>
      <c r="E4735" s="2" t="s">
        <v>24</v>
      </c>
      <c r="F4735" s="2">
        <v>0.1</v>
      </c>
      <c r="G4735" s="2" t="s">
        <v>25</v>
      </c>
      <c r="H4735" s="3">
        <v>42193</v>
      </c>
      <c r="I4735" s="2">
        <f t="shared" si="73"/>
        <v>1.1000000000000001</v>
      </c>
    </row>
    <row r="4736" spans="1:9">
      <c r="A4736" s="2" t="s">
        <v>715</v>
      </c>
      <c r="B4736" s="2">
        <v>173074100</v>
      </c>
      <c r="C4736" s="2">
        <v>1.74421</v>
      </c>
      <c r="D4736" s="2">
        <v>1.9186700000000001</v>
      </c>
      <c r="E4736" s="2" t="s">
        <v>24</v>
      </c>
      <c r="F4736" s="2">
        <v>0.1</v>
      </c>
      <c r="G4736" s="2" t="s">
        <v>25</v>
      </c>
      <c r="H4736" s="3">
        <v>42193</v>
      </c>
      <c r="I4736" s="2">
        <f t="shared" si="73"/>
        <v>1.1000000000000001</v>
      </c>
    </row>
    <row r="4737" spans="1:9">
      <c r="A4737" s="2" t="s">
        <v>715</v>
      </c>
      <c r="B4737" s="2">
        <v>173074110</v>
      </c>
      <c r="C4737" s="2">
        <v>1.55383</v>
      </c>
      <c r="D4737" s="2">
        <v>1.7092000000000001</v>
      </c>
      <c r="E4737" s="2" t="s">
        <v>24</v>
      </c>
      <c r="F4737" s="2">
        <v>0.1</v>
      </c>
      <c r="G4737" s="2" t="s">
        <v>25</v>
      </c>
      <c r="H4737" s="3">
        <v>42193</v>
      </c>
      <c r="I4737" s="2">
        <f t="shared" si="73"/>
        <v>1.1000000000000001</v>
      </c>
    </row>
    <row r="4738" spans="1:9">
      <c r="A4738" s="2" t="s">
        <v>289</v>
      </c>
      <c r="B4738" s="2">
        <v>299384704</v>
      </c>
      <c r="C4738" s="2">
        <v>5.6309699999999996</v>
      </c>
      <c r="D4738" s="2">
        <v>6.1940600000000003</v>
      </c>
      <c r="E4738" s="2" t="s">
        <v>24</v>
      </c>
      <c r="F4738" s="2">
        <v>0.1</v>
      </c>
      <c r="G4738" s="2" t="s">
        <v>25</v>
      </c>
      <c r="H4738" s="3">
        <v>42193</v>
      </c>
      <c r="I4738" s="2">
        <f t="shared" si="73"/>
        <v>1.1000000000000001</v>
      </c>
    </row>
    <row r="4739" spans="1:9">
      <c r="A4739" s="2" t="s">
        <v>290</v>
      </c>
      <c r="B4739" s="2">
        <v>299384902</v>
      </c>
      <c r="C4739" s="2">
        <v>6.5579000000000001</v>
      </c>
      <c r="D4739" s="2">
        <v>7.2132899999999998</v>
      </c>
      <c r="E4739" s="2" t="s">
        <v>24</v>
      </c>
      <c r="F4739" s="2">
        <v>9.9900000000000003E-2</v>
      </c>
      <c r="G4739" s="2" t="s">
        <v>25</v>
      </c>
      <c r="H4739" s="3">
        <v>42193</v>
      </c>
      <c r="I4739" s="2">
        <f t="shared" ref="I4739:I4802" si="74">1+F4739</f>
        <v>1.0999000000000001</v>
      </c>
    </row>
    <row r="4740" spans="1:9">
      <c r="A4740" s="2" t="s">
        <v>290</v>
      </c>
      <c r="B4740" s="2">
        <v>299384904</v>
      </c>
      <c r="C4740" s="2">
        <v>5.59002</v>
      </c>
      <c r="D4740" s="2">
        <v>6.14886</v>
      </c>
      <c r="E4740" s="2" t="s">
        <v>24</v>
      </c>
      <c r="F4740" s="2">
        <v>0.1</v>
      </c>
      <c r="G4740" s="2" t="s">
        <v>25</v>
      </c>
      <c r="H4740" s="3">
        <v>42193</v>
      </c>
      <c r="I4740" s="2">
        <f t="shared" si="74"/>
        <v>1.1000000000000001</v>
      </c>
    </row>
    <row r="4741" spans="1:9">
      <c r="A4741" s="2" t="s">
        <v>291</v>
      </c>
      <c r="B4741" s="2">
        <v>299384802</v>
      </c>
      <c r="C4741" s="2">
        <v>7.4000300000000001</v>
      </c>
      <c r="D4741" s="2">
        <v>8.14011</v>
      </c>
      <c r="E4741" s="2" t="s">
        <v>24</v>
      </c>
      <c r="F4741" s="2">
        <v>0.1</v>
      </c>
      <c r="G4741" s="2" t="s">
        <v>25</v>
      </c>
      <c r="H4741" s="3">
        <v>42193</v>
      </c>
      <c r="I4741" s="2">
        <f t="shared" si="74"/>
        <v>1.1000000000000001</v>
      </c>
    </row>
    <row r="4742" spans="1:9">
      <c r="A4742" s="2" t="s">
        <v>291</v>
      </c>
      <c r="B4742" s="2">
        <v>299384804</v>
      </c>
      <c r="C4742" s="2">
        <v>7.6374300000000002</v>
      </c>
      <c r="D4742" s="2">
        <v>8.4012499999999992</v>
      </c>
      <c r="E4742" s="2" t="s">
        <v>24</v>
      </c>
      <c r="F4742" s="2">
        <v>0.1</v>
      </c>
      <c r="G4742" s="2" t="s">
        <v>25</v>
      </c>
      <c r="H4742" s="3">
        <v>42193</v>
      </c>
      <c r="I4742" s="2">
        <f t="shared" si="74"/>
        <v>1.1000000000000001</v>
      </c>
    </row>
    <row r="4743" spans="1:9">
      <c r="A4743" s="2" t="s">
        <v>1417</v>
      </c>
      <c r="B4743" s="2">
        <v>597002402</v>
      </c>
      <c r="C4743" s="2">
        <v>67.358670000000004</v>
      </c>
      <c r="D4743" s="2">
        <v>71.400869999999998</v>
      </c>
      <c r="E4743" s="2" t="s">
        <v>24</v>
      </c>
      <c r="F4743" s="2">
        <v>0.06</v>
      </c>
      <c r="G4743" s="2" t="s">
        <v>25</v>
      </c>
      <c r="H4743" s="3">
        <v>42193</v>
      </c>
      <c r="I4743" s="2">
        <f t="shared" si="74"/>
        <v>1.06</v>
      </c>
    </row>
    <row r="4744" spans="1:9">
      <c r="A4744" s="2" t="s">
        <v>1480</v>
      </c>
      <c r="B4744" s="2">
        <v>7414120</v>
      </c>
      <c r="C4744" s="2">
        <v>3.20777</v>
      </c>
      <c r="D4744" s="2">
        <v>3.5285799999999998</v>
      </c>
      <c r="E4744" s="2" t="s">
        <v>24</v>
      </c>
      <c r="F4744" s="2">
        <v>0.1</v>
      </c>
      <c r="G4744" s="2" t="s">
        <v>25</v>
      </c>
      <c r="H4744" s="3">
        <v>42193</v>
      </c>
      <c r="I4744" s="2">
        <f t="shared" si="74"/>
        <v>1.1000000000000001</v>
      </c>
    </row>
    <row r="4745" spans="1:9">
      <c r="A4745" s="2" t="s">
        <v>730</v>
      </c>
      <c r="B4745" s="2">
        <v>7414220</v>
      </c>
      <c r="C4745" s="2">
        <v>3.18161</v>
      </c>
      <c r="D4745" s="2">
        <v>3.4998</v>
      </c>
      <c r="E4745" s="2" t="s">
        <v>24</v>
      </c>
      <c r="F4745" s="2">
        <v>0.1</v>
      </c>
      <c r="G4745" s="2" t="s">
        <v>25</v>
      </c>
      <c r="H4745" s="3">
        <v>42193</v>
      </c>
      <c r="I4745" s="2">
        <f t="shared" si="74"/>
        <v>1.1000000000000001</v>
      </c>
    </row>
    <row r="4746" spans="1:9">
      <c r="A4746" s="2" t="s">
        <v>1481</v>
      </c>
      <c r="B4746" s="2">
        <v>7413920</v>
      </c>
      <c r="C4746" s="2">
        <v>3.2315999999999998</v>
      </c>
      <c r="D4746" s="2">
        <v>3.5547900000000001</v>
      </c>
      <c r="E4746" s="2" t="s">
        <v>24</v>
      </c>
      <c r="F4746" s="2">
        <v>0.1</v>
      </c>
      <c r="G4746" s="2" t="s">
        <v>25</v>
      </c>
      <c r="H4746" s="3">
        <v>42193</v>
      </c>
      <c r="I4746" s="2">
        <f t="shared" si="74"/>
        <v>1.1000000000000001</v>
      </c>
    </row>
    <row r="4747" spans="1:9">
      <c r="A4747" s="2" t="s">
        <v>731</v>
      </c>
      <c r="B4747" s="2">
        <v>7414020</v>
      </c>
      <c r="C4747" s="2">
        <v>3.2168800000000002</v>
      </c>
      <c r="D4747" s="2">
        <v>3.5386000000000002</v>
      </c>
      <c r="E4747" s="2" t="s">
        <v>24</v>
      </c>
      <c r="F4747" s="2">
        <v>0.1</v>
      </c>
      <c r="G4747" s="2" t="s">
        <v>25</v>
      </c>
      <c r="H4747" s="3">
        <v>42193</v>
      </c>
      <c r="I4747" s="2">
        <f t="shared" si="74"/>
        <v>1.1000000000000001</v>
      </c>
    </row>
    <row r="4748" spans="1:9">
      <c r="A4748" s="2" t="s">
        <v>732</v>
      </c>
      <c r="B4748" s="2">
        <v>7337013</v>
      </c>
      <c r="C4748" s="2">
        <v>6.38429</v>
      </c>
      <c r="D4748" s="2">
        <v>7.0225900000000001</v>
      </c>
      <c r="E4748" s="2" t="s">
        <v>24</v>
      </c>
      <c r="F4748" s="2">
        <v>0.1</v>
      </c>
      <c r="G4748" s="2" t="s">
        <v>25</v>
      </c>
      <c r="H4748" s="3">
        <v>42193</v>
      </c>
      <c r="I4748" s="2">
        <f t="shared" si="74"/>
        <v>1.1000000000000001</v>
      </c>
    </row>
    <row r="4749" spans="1:9">
      <c r="A4749" s="2" t="s">
        <v>733</v>
      </c>
      <c r="B4749" s="2">
        <v>7337113</v>
      </c>
      <c r="C4749" s="2">
        <v>6.4204999999999997</v>
      </c>
      <c r="D4749" s="2">
        <v>7.0624200000000004</v>
      </c>
      <c r="E4749" s="2" t="s">
        <v>24</v>
      </c>
      <c r="F4749" s="2">
        <v>0.1</v>
      </c>
      <c r="G4749" s="2" t="s">
        <v>25</v>
      </c>
      <c r="H4749" s="3">
        <v>42193</v>
      </c>
      <c r="I4749" s="2">
        <f t="shared" si="74"/>
        <v>1.1000000000000001</v>
      </c>
    </row>
    <row r="4750" spans="1:9">
      <c r="A4750" s="2" t="s">
        <v>734</v>
      </c>
      <c r="B4750" s="2">
        <v>7337213</v>
      </c>
      <c r="C4750" s="2">
        <v>6.4490400000000001</v>
      </c>
      <c r="D4750" s="2">
        <v>7.0938100000000004</v>
      </c>
      <c r="E4750" s="2" t="s">
        <v>24</v>
      </c>
      <c r="F4750" s="2">
        <v>0.1</v>
      </c>
      <c r="G4750" s="2" t="s">
        <v>25</v>
      </c>
      <c r="H4750" s="3">
        <v>42193</v>
      </c>
      <c r="I4750" s="2">
        <f t="shared" si="74"/>
        <v>1.1000000000000001</v>
      </c>
    </row>
    <row r="4751" spans="1:9">
      <c r="A4751" s="2" t="s">
        <v>735</v>
      </c>
      <c r="B4751" s="2">
        <v>7337313</v>
      </c>
      <c r="C4751" s="2">
        <v>6.44238</v>
      </c>
      <c r="D4751" s="2">
        <v>7.0864900000000004</v>
      </c>
      <c r="E4751" s="2" t="s">
        <v>24</v>
      </c>
      <c r="F4751" s="2">
        <v>0.1</v>
      </c>
      <c r="G4751" s="2" t="s">
        <v>25</v>
      </c>
      <c r="H4751" s="3">
        <v>42193</v>
      </c>
      <c r="I4751" s="2">
        <f t="shared" si="74"/>
        <v>1.1000000000000001</v>
      </c>
    </row>
    <row r="4752" spans="1:9">
      <c r="A4752" s="2" t="s">
        <v>1124</v>
      </c>
      <c r="B4752" s="2">
        <v>68025006030</v>
      </c>
      <c r="C4752" s="2">
        <v>3.5264799999999998</v>
      </c>
      <c r="D4752" s="2">
        <v>3.8792300000000002</v>
      </c>
      <c r="E4752" s="2" t="s">
        <v>24</v>
      </c>
      <c r="F4752" s="2">
        <v>0.1</v>
      </c>
      <c r="G4752" s="2" t="s">
        <v>25</v>
      </c>
      <c r="H4752" s="3">
        <v>42193</v>
      </c>
      <c r="I4752" s="2">
        <f t="shared" si="74"/>
        <v>1.1000000000000001</v>
      </c>
    </row>
    <row r="4753" spans="1:9">
      <c r="A4753" s="2" t="s">
        <v>313</v>
      </c>
      <c r="B4753" s="2">
        <v>310075139</v>
      </c>
      <c r="C4753" s="2">
        <v>6.7257899999999999</v>
      </c>
      <c r="D4753" s="2">
        <v>7.0621499999999999</v>
      </c>
      <c r="E4753" s="2" t="s">
        <v>24</v>
      </c>
      <c r="F4753" s="2">
        <v>0.05</v>
      </c>
      <c r="G4753" s="2" t="s">
        <v>25</v>
      </c>
      <c r="H4753" s="3">
        <v>42193</v>
      </c>
      <c r="I4753" s="2">
        <f t="shared" si="74"/>
        <v>1.05</v>
      </c>
    </row>
    <row r="4754" spans="1:9">
      <c r="A4754" s="2" t="s">
        <v>314</v>
      </c>
      <c r="B4754" s="2">
        <v>310075239</v>
      </c>
      <c r="C4754" s="2">
        <v>6.7286200000000003</v>
      </c>
      <c r="D4754" s="2">
        <v>7.0651200000000003</v>
      </c>
      <c r="E4754" s="2" t="s">
        <v>24</v>
      </c>
      <c r="F4754" s="2">
        <v>0.05</v>
      </c>
      <c r="G4754" s="2" t="s">
        <v>25</v>
      </c>
      <c r="H4754" s="3">
        <v>42193</v>
      </c>
      <c r="I4754" s="2">
        <f t="shared" si="74"/>
        <v>1.05</v>
      </c>
    </row>
    <row r="4755" spans="1:9">
      <c r="A4755" s="2" t="s">
        <v>315</v>
      </c>
      <c r="B4755" s="2">
        <v>310075430</v>
      </c>
      <c r="C4755" s="2">
        <v>6.7272100000000004</v>
      </c>
      <c r="D4755" s="2">
        <v>7.0635700000000003</v>
      </c>
      <c r="E4755" s="2" t="s">
        <v>24</v>
      </c>
      <c r="F4755" s="2">
        <v>0.05</v>
      </c>
      <c r="G4755" s="2" t="s">
        <v>25</v>
      </c>
      <c r="H4755" s="3">
        <v>42193</v>
      </c>
      <c r="I4755" s="2">
        <f t="shared" si="74"/>
        <v>1.05</v>
      </c>
    </row>
    <row r="4756" spans="1:9">
      <c r="A4756" s="2" t="s">
        <v>316</v>
      </c>
      <c r="B4756" s="2">
        <v>310075590</v>
      </c>
      <c r="C4756" s="2">
        <v>6.6386599999999998</v>
      </c>
      <c r="D4756" s="2">
        <v>6.9706599999999996</v>
      </c>
      <c r="E4756" s="2" t="s">
        <v>24</v>
      </c>
      <c r="F4756" s="2">
        <v>0.05</v>
      </c>
      <c r="G4756" s="2" t="s">
        <v>25</v>
      </c>
      <c r="H4756" s="3">
        <v>42193</v>
      </c>
      <c r="I4756" s="2">
        <f t="shared" si="74"/>
        <v>1.05</v>
      </c>
    </row>
    <row r="4757" spans="1:9">
      <c r="A4757" s="2" t="s">
        <v>60</v>
      </c>
      <c r="B4757" s="2">
        <v>10922082806</v>
      </c>
      <c r="C4757" s="2">
        <v>6.4432099999999997</v>
      </c>
      <c r="D4757" s="2">
        <v>7.0810899999999997</v>
      </c>
      <c r="E4757" s="2" t="s">
        <v>24</v>
      </c>
      <c r="F4757" s="2">
        <v>9.9000000000000005E-2</v>
      </c>
      <c r="G4757" s="2" t="s">
        <v>25</v>
      </c>
      <c r="H4757" s="3">
        <v>42193</v>
      </c>
      <c r="I4757" s="2">
        <f t="shared" si="74"/>
        <v>1.099</v>
      </c>
    </row>
    <row r="4758" spans="1:9">
      <c r="A4758" s="2" t="s">
        <v>1833</v>
      </c>
      <c r="B4758" s="2">
        <v>52054051309</v>
      </c>
      <c r="C4758" s="2">
        <v>11.06508</v>
      </c>
      <c r="D4758" s="2">
        <v>16.542290000000001</v>
      </c>
      <c r="E4758" s="2" t="s">
        <v>24</v>
      </c>
      <c r="F4758" s="2">
        <v>0.495</v>
      </c>
      <c r="G4758" s="2" t="s">
        <v>25</v>
      </c>
      <c r="H4758" s="3">
        <v>42193</v>
      </c>
      <c r="I4758" s="2">
        <f t="shared" si="74"/>
        <v>1.4950000000000001</v>
      </c>
    </row>
    <row r="4759" spans="1:9">
      <c r="A4759" s="2" t="s">
        <v>336</v>
      </c>
      <c r="B4759" s="2">
        <v>52054051409</v>
      </c>
      <c r="C4759" s="2">
        <v>11.084530000000001</v>
      </c>
      <c r="D4759" s="2">
        <v>16.571380000000001</v>
      </c>
      <c r="E4759" s="2" t="s">
        <v>24</v>
      </c>
      <c r="F4759" s="2">
        <v>0.495</v>
      </c>
      <c r="G4759" s="2" t="s">
        <v>25</v>
      </c>
      <c r="H4759" s="3">
        <v>42193</v>
      </c>
      <c r="I4759" s="2">
        <f t="shared" si="74"/>
        <v>1.4950000000000001</v>
      </c>
    </row>
    <row r="4760" spans="1:9">
      <c r="A4760" s="2" t="s">
        <v>1420</v>
      </c>
      <c r="B4760" s="2">
        <v>299591545</v>
      </c>
      <c r="C4760" s="2">
        <v>9.5345800000000001</v>
      </c>
      <c r="D4760" s="2">
        <v>10.48756</v>
      </c>
      <c r="E4760" s="2" t="s">
        <v>24</v>
      </c>
      <c r="F4760" s="2">
        <v>9.9900000000000003E-2</v>
      </c>
      <c r="G4760" s="2" t="s">
        <v>25</v>
      </c>
      <c r="H4760" s="3">
        <v>42193</v>
      </c>
      <c r="I4760" s="2">
        <f t="shared" si="74"/>
        <v>1.0999000000000001</v>
      </c>
    </row>
    <row r="4761" spans="1:9">
      <c r="A4761" s="2" t="s">
        <v>338</v>
      </c>
      <c r="B4761" s="2">
        <v>299591045</v>
      </c>
      <c r="C4761" s="2">
        <v>10.26408</v>
      </c>
      <c r="D4761" s="2">
        <v>11.29049</v>
      </c>
      <c r="E4761" s="2" t="s">
        <v>24</v>
      </c>
      <c r="F4761" s="2">
        <v>0.1</v>
      </c>
      <c r="G4761" s="2" t="s">
        <v>25</v>
      </c>
      <c r="H4761" s="3">
        <v>42193</v>
      </c>
      <c r="I4761" s="2">
        <f t="shared" si="74"/>
        <v>1.1000000000000001</v>
      </c>
    </row>
    <row r="4762" spans="1:9">
      <c r="A4762" s="2" t="s">
        <v>339</v>
      </c>
      <c r="B4762" s="2">
        <v>299591202</v>
      </c>
      <c r="C4762" s="2">
        <v>6.5448500000000003</v>
      </c>
      <c r="D4762" s="2">
        <v>7.1999199999999997</v>
      </c>
      <c r="E4762" s="2" t="s">
        <v>24</v>
      </c>
      <c r="F4762" s="2">
        <v>0.10009999999999999</v>
      </c>
      <c r="G4762" s="2" t="s">
        <v>25</v>
      </c>
      <c r="H4762" s="3">
        <v>42193</v>
      </c>
      <c r="I4762" s="2">
        <f t="shared" si="74"/>
        <v>1.1001000000000001</v>
      </c>
    </row>
    <row r="4763" spans="1:9">
      <c r="A4763" s="2" t="s">
        <v>340</v>
      </c>
      <c r="B4763" s="2">
        <v>299591845</v>
      </c>
      <c r="C4763" s="2">
        <v>8.7178000000000004</v>
      </c>
      <c r="D4763" s="2">
        <v>9.5892400000000002</v>
      </c>
      <c r="E4763" s="2" t="s">
        <v>24</v>
      </c>
      <c r="F4763" s="2">
        <v>0.1</v>
      </c>
      <c r="G4763" s="2" t="s">
        <v>25</v>
      </c>
      <c r="H4763" s="3">
        <v>42193</v>
      </c>
      <c r="I4763" s="2">
        <f t="shared" si="74"/>
        <v>1.1000000000000001</v>
      </c>
    </row>
    <row r="4764" spans="1:9">
      <c r="A4764" s="2" t="s">
        <v>341</v>
      </c>
      <c r="B4764" s="2">
        <v>299591825</v>
      </c>
      <c r="C4764" s="2">
        <v>9.9136399999999991</v>
      </c>
      <c r="D4764" s="2">
        <v>10.90461</v>
      </c>
      <c r="E4764" s="2" t="s">
        <v>24</v>
      </c>
      <c r="F4764" s="2">
        <v>0.1</v>
      </c>
      <c r="G4764" s="2" t="s">
        <v>25</v>
      </c>
      <c r="H4764" s="3">
        <v>42193</v>
      </c>
      <c r="I4764" s="2">
        <f t="shared" si="74"/>
        <v>1.1000000000000001</v>
      </c>
    </row>
    <row r="4765" spans="1:9">
      <c r="A4765" s="2" t="s">
        <v>347</v>
      </c>
      <c r="B4765" s="2">
        <v>75987001003</v>
      </c>
      <c r="C4765" s="2">
        <v>14.98992</v>
      </c>
      <c r="D4765" s="2">
        <v>15.916</v>
      </c>
      <c r="E4765" s="2" t="s">
        <v>24</v>
      </c>
      <c r="F4765" s="2">
        <v>6.1800000000000001E-2</v>
      </c>
      <c r="G4765" s="2" t="s">
        <v>25</v>
      </c>
      <c r="H4765" s="3">
        <v>42193</v>
      </c>
      <c r="I4765" s="2">
        <f t="shared" si="74"/>
        <v>1.0618000000000001</v>
      </c>
    </row>
    <row r="4766" spans="1:9">
      <c r="A4766" s="2" t="s">
        <v>763</v>
      </c>
      <c r="B4766" s="2">
        <v>7365022</v>
      </c>
      <c r="C4766" s="2">
        <v>1.5161</v>
      </c>
      <c r="D4766" s="2">
        <v>1.6677200000000001</v>
      </c>
      <c r="E4766" s="2" t="s">
        <v>24</v>
      </c>
      <c r="F4766" s="2">
        <v>0.1</v>
      </c>
      <c r="G4766" s="2" t="s">
        <v>25</v>
      </c>
      <c r="H4766" s="3">
        <v>42193</v>
      </c>
      <c r="I4766" s="2">
        <f t="shared" si="74"/>
        <v>1.1000000000000001</v>
      </c>
    </row>
    <row r="4767" spans="1:9">
      <c r="A4767" s="2" t="s">
        <v>1106</v>
      </c>
      <c r="B4767" s="2">
        <v>24338013402</v>
      </c>
      <c r="C4767" s="2">
        <v>2.8826399999999999</v>
      </c>
      <c r="D4767" s="2">
        <v>3.3150900000000001</v>
      </c>
      <c r="E4767" s="2" t="s">
        <v>24</v>
      </c>
      <c r="F4767" s="2">
        <v>0.15</v>
      </c>
      <c r="G4767" s="2" t="s">
        <v>25</v>
      </c>
      <c r="H4767" s="3">
        <v>42193</v>
      </c>
      <c r="I4767" s="2">
        <f t="shared" si="74"/>
        <v>1.1499999999999999</v>
      </c>
    </row>
    <row r="4768" spans="1:9">
      <c r="A4768" s="2" t="s">
        <v>1106</v>
      </c>
      <c r="B4768" s="2">
        <v>24338013610</v>
      </c>
      <c r="C4768" s="2">
        <v>2.3805299999999998</v>
      </c>
      <c r="D4768" s="2">
        <v>2.9042400000000002</v>
      </c>
      <c r="E4768" s="2" t="s">
        <v>24</v>
      </c>
      <c r="F4768" s="2">
        <v>0.22</v>
      </c>
      <c r="G4768" s="2" t="s">
        <v>25</v>
      </c>
      <c r="H4768" s="3">
        <v>42193</v>
      </c>
      <c r="I4768" s="2">
        <f t="shared" si="74"/>
        <v>1.22</v>
      </c>
    </row>
    <row r="4769" spans="1:9">
      <c r="A4769" s="2" t="s">
        <v>1107</v>
      </c>
      <c r="B4769" s="2">
        <v>60631004030</v>
      </c>
      <c r="C4769" s="2">
        <v>4.4096399999999996</v>
      </c>
      <c r="D4769" s="2">
        <v>4.8063799999999999</v>
      </c>
      <c r="E4769" s="2" t="s">
        <v>24</v>
      </c>
      <c r="F4769" s="2">
        <v>0.09</v>
      </c>
      <c r="G4769" s="2" t="s">
        <v>25</v>
      </c>
      <c r="H4769" s="3">
        <v>42193</v>
      </c>
      <c r="I4769" s="2">
        <f t="shared" si="74"/>
        <v>1.0900000000000001</v>
      </c>
    </row>
    <row r="4770" spans="1:9">
      <c r="A4770" s="2" t="s">
        <v>1108</v>
      </c>
      <c r="B4770" s="2">
        <v>60631008030</v>
      </c>
      <c r="C4770" s="2">
        <v>4.8151900000000003</v>
      </c>
      <c r="D4770" s="2">
        <v>5.2486100000000002</v>
      </c>
      <c r="E4770" s="2" t="s">
        <v>24</v>
      </c>
      <c r="F4770" s="2">
        <v>0.09</v>
      </c>
      <c r="G4770" s="2" t="s">
        <v>25</v>
      </c>
      <c r="H4770" s="3">
        <v>42193</v>
      </c>
      <c r="I4770" s="2">
        <f t="shared" si="74"/>
        <v>1.0900000000000001</v>
      </c>
    </row>
    <row r="4771" spans="1:9">
      <c r="A4771" s="2" t="s">
        <v>1109</v>
      </c>
      <c r="B4771" s="2">
        <v>60631041230</v>
      </c>
      <c r="C4771" s="2">
        <v>4.53024</v>
      </c>
      <c r="D4771" s="2">
        <v>4.9381399999999998</v>
      </c>
      <c r="E4771" s="2" t="s">
        <v>24</v>
      </c>
      <c r="F4771" s="2">
        <v>0.09</v>
      </c>
      <c r="G4771" s="2" t="s">
        <v>25</v>
      </c>
      <c r="H4771" s="3">
        <v>42193</v>
      </c>
      <c r="I4771" s="2">
        <f t="shared" si="74"/>
        <v>1.0900000000000001</v>
      </c>
    </row>
    <row r="4772" spans="1:9">
      <c r="A4772" s="2" t="s">
        <v>1110</v>
      </c>
      <c r="B4772" s="2">
        <v>60631042530</v>
      </c>
      <c r="C4772" s="2">
        <v>4.5107200000000001</v>
      </c>
      <c r="D4772" s="2">
        <v>4.9168700000000003</v>
      </c>
      <c r="E4772" s="2" t="s">
        <v>24</v>
      </c>
      <c r="F4772" s="2">
        <v>0.09</v>
      </c>
      <c r="G4772" s="2" t="s">
        <v>25</v>
      </c>
      <c r="H4772" s="3">
        <v>42193</v>
      </c>
      <c r="I4772" s="2">
        <f t="shared" si="74"/>
        <v>1.0900000000000001</v>
      </c>
    </row>
    <row r="4773" spans="1:9">
      <c r="A4773" s="2" t="s">
        <v>1015</v>
      </c>
      <c r="B4773" s="2">
        <v>430017115</v>
      </c>
      <c r="C4773" s="2">
        <v>7.7566800000000002</v>
      </c>
      <c r="D4773" s="2">
        <v>8.9203200000000002</v>
      </c>
      <c r="E4773" s="2" t="s">
        <v>24</v>
      </c>
      <c r="F4773" s="2">
        <v>0.15</v>
      </c>
      <c r="G4773" s="2" t="s">
        <v>25</v>
      </c>
      <c r="H4773" s="3">
        <v>42193</v>
      </c>
      <c r="I4773" s="2">
        <f t="shared" si="74"/>
        <v>1.1499999999999999</v>
      </c>
    </row>
    <row r="4774" spans="1:9">
      <c r="A4774" s="2" t="s">
        <v>1016</v>
      </c>
      <c r="B4774" s="2">
        <v>430017015</v>
      </c>
      <c r="C4774" s="2">
        <v>7.81975</v>
      </c>
      <c r="D4774" s="2">
        <v>8.9928600000000003</v>
      </c>
      <c r="E4774" s="2" t="s">
        <v>24</v>
      </c>
      <c r="F4774" s="2">
        <v>0.15</v>
      </c>
      <c r="G4774" s="2" t="s">
        <v>25</v>
      </c>
      <c r="H4774" s="3">
        <v>42193</v>
      </c>
      <c r="I4774" s="2">
        <f t="shared" si="74"/>
        <v>1.1499999999999999</v>
      </c>
    </row>
    <row r="4775" spans="1:9">
      <c r="A4775" s="2" t="s">
        <v>1111</v>
      </c>
      <c r="B4775" s="2">
        <v>24338013213</v>
      </c>
      <c r="C4775" s="2">
        <v>2.8826399999999999</v>
      </c>
      <c r="D4775" s="2">
        <v>3.3150900000000001</v>
      </c>
      <c r="E4775" s="2" t="s">
        <v>24</v>
      </c>
      <c r="F4775" s="2">
        <v>0.15</v>
      </c>
      <c r="G4775" s="2" t="s">
        <v>25</v>
      </c>
      <c r="H4775" s="3">
        <v>42193</v>
      </c>
      <c r="I4775" s="2">
        <f t="shared" si="74"/>
        <v>1.1499999999999999</v>
      </c>
    </row>
    <row r="4776" spans="1:9">
      <c r="A4776" s="2" t="s">
        <v>1112</v>
      </c>
      <c r="B4776" s="2">
        <v>24338013013</v>
      </c>
      <c r="C4776" s="2">
        <v>4.8123899999999997</v>
      </c>
      <c r="D4776" s="2">
        <v>5.8710199999999997</v>
      </c>
      <c r="E4776" s="2" t="s">
        <v>24</v>
      </c>
      <c r="F4776" s="2">
        <v>0.22</v>
      </c>
      <c r="G4776" s="2" t="s">
        <v>25</v>
      </c>
      <c r="H4776" s="3">
        <v>42193</v>
      </c>
      <c r="I4776" s="2">
        <f t="shared" si="74"/>
        <v>1.22</v>
      </c>
    </row>
    <row r="4777" spans="1:9">
      <c r="A4777" s="2" t="s">
        <v>1113</v>
      </c>
      <c r="B4777" s="2">
        <v>24338010620</v>
      </c>
      <c r="C4777" s="2">
        <v>6.7168599999999996</v>
      </c>
      <c r="D4777" s="2">
        <v>8.0602400000000003</v>
      </c>
      <c r="E4777" s="2" t="s">
        <v>24</v>
      </c>
      <c r="F4777" s="2">
        <v>0.2</v>
      </c>
      <c r="G4777" s="2" t="s">
        <v>25</v>
      </c>
      <c r="H4777" s="3">
        <v>42193</v>
      </c>
      <c r="I4777" s="2">
        <f t="shared" si="74"/>
        <v>1.2</v>
      </c>
    </row>
    <row r="4778" spans="1:9">
      <c r="A4778" s="2" t="s">
        <v>1020</v>
      </c>
      <c r="B4778" s="2">
        <v>430072024</v>
      </c>
      <c r="C4778" s="2">
        <v>3.0832999999999999</v>
      </c>
      <c r="D4778" s="2">
        <v>3.5457999999999998</v>
      </c>
      <c r="E4778" s="2" t="s">
        <v>24</v>
      </c>
      <c r="F4778" s="2">
        <v>0.15</v>
      </c>
      <c r="G4778" s="2" t="s">
        <v>25</v>
      </c>
      <c r="H4778" s="3">
        <v>42193</v>
      </c>
      <c r="I4778" s="2">
        <f t="shared" si="74"/>
        <v>1.1499999999999999</v>
      </c>
    </row>
    <row r="4779" spans="1:9">
      <c r="A4779" s="2" t="s">
        <v>1021</v>
      </c>
      <c r="B4779" s="2">
        <v>430072124</v>
      </c>
      <c r="C4779" s="2">
        <v>3.10141</v>
      </c>
      <c r="D4779" s="2">
        <v>3.5666199999999999</v>
      </c>
      <c r="E4779" s="2" t="s">
        <v>24</v>
      </c>
      <c r="F4779" s="2">
        <v>0.15</v>
      </c>
      <c r="G4779" s="2" t="s">
        <v>25</v>
      </c>
      <c r="H4779" s="3">
        <v>42193</v>
      </c>
      <c r="I4779" s="2">
        <f t="shared" si="74"/>
        <v>1.1499999999999999</v>
      </c>
    </row>
    <row r="4780" spans="1:9">
      <c r="A4780" s="2" t="s">
        <v>1022</v>
      </c>
      <c r="B4780" s="2">
        <v>430072224</v>
      </c>
      <c r="C4780" s="2">
        <v>4.0023299999999997</v>
      </c>
      <c r="D4780" s="2">
        <v>4.6026800000000003</v>
      </c>
      <c r="E4780" s="2" t="s">
        <v>24</v>
      </c>
      <c r="F4780" s="2">
        <v>0.15</v>
      </c>
      <c r="G4780" s="2" t="s">
        <v>25</v>
      </c>
      <c r="H4780" s="3">
        <v>42193</v>
      </c>
      <c r="I4780" s="2">
        <f t="shared" si="74"/>
        <v>1.1499999999999999</v>
      </c>
    </row>
    <row r="4781" spans="1:9">
      <c r="A4781" s="2" t="s">
        <v>1421</v>
      </c>
      <c r="B4781" s="2">
        <v>145002002</v>
      </c>
      <c r="C4781" s="2">
        <v>6.3428599999999999</v>
      </c>
      <c r="D4781" s="2">
        <v>6.97715</v>
      </c>
      <c r="E4781" s="2" t="s">
        <v>24</v>
      </c>
      <c r="F4781" s="2">
        <v>0.1</v>
      </c>
      <c r="G4781" s="2" t="s">
        <v>25</v>
      </c>
      <c r="H4781" s="3">
        <v>42193</v>
      </c>
      <c r="I4781" s="2">
        <f t="shared" si="74"/>
        <v>1.1000000000000001</v>
      </c>
    </row>
    <row r="4782" spans="1:9">
      <c r="A4782" s="2" t="s">
        <v>1421</v>
      </c>
      <c r="B4782" s="2">
        <v>145002003</v>
      </c>
      <c r="C4782" s="2">
        <v>6.2946600000000004</v>
      </c>
      <c r="D4782" s="2">
        <v>6.9241200000000003</v>
      </c>
      <c r="E4782" s="2" t="s">
        <v>24</v>
      </c>
      <c r="F4782" s="2">
        <v>0.1</v>
      </c>
      <c r="G4782" s="2" t="s">
        <v>25</v>
      </c>
      <c r="H4782" s="3">
        <v>42193</v>
      </c>
      <c r="I4782" s="2">
        <f t="shared" si="74"/>
        <v>1.1000000000000001</v>
      </c>
    </row>
    <row r="4783" spans="1:9">
      <c r="A4783" s="2" t="s">
        <v>1027</v>
      </c>
      <c r="B4783" s="2">
        <v>430014514</v>
      </c>
      <c r="C4783" s="2">
        <v>3.3357199999999998</v>
      </c>
      <c r="D4783" s="2">
        <v>3.8360799999999999</v>
      </c>
      <c r="E4783" s="2" t="s">
        <v>24</v>
      </c>
      <c r="F4783" s="2">
        <v>0.15</v>
      </c>
      <c r="G4783" s="2" t="s">
        <v>25</v>
      </c>
      <c r="H4783" s="3">
        <v>42193</v>
      </c>
      <c r="I4783" s="2">
        <f t="shared" si="74"/>
        <v>1.1499999999999999</v>
      </c>
    </row>
    <row r="4784" spans="1:9">
      <c r="A4784" s="2" t="s">
        <v>1028</v>
      </c>
      <c r="B4784" s="2">
        <v>430620140</v>
      </c>
      <c r="C4784" s="2">
        <v>263.06905999999998</v>
      </c>
      <c r="D4784" s="2">
        <v>315.68024000000003</v>
      </c>
      <c r="E4784" s="2" t="s">
        <v>24</v>
      </c>
      <c r="F4784" s="2">
        <v>0.2</v>
      </c>
      <c r="G4784" s="2" t="s">
        <v>25</v>
      </c>
      <c r="H4784" s="3">
        <v>42193</v>
      </c>
      <c r="I4784" s="2">
        <f t="shared" si="74"/>
        <v>1.2</v>
      </c>
    </row>
    <row r="4785" spans="1:9">
      <c r="A4785" s="2" t="s">
        <v>1029</v>
      </c>
      <c r="B4785" s="2">
        <v>430620240</v>
      </c>
      <c r="C4785" s="2">
        <v>281.20800000000003</v>
      </c>
      <c r="D4785" s="2">
        <v>337.45240999999999</v>
      </c>
      <c r="E4785" s="2" t="s">
        <v>24</v>
      </c>
      <c r="F4785" s="2">
        <v>0.2</v>
      </c>
      <c r="G4785" s="2" t="s">
        <v>25</v>
      </c>
      <c r="H4785" s="3">
        <v>42193</v>
      </c>
      <c r="I4785" s="2">
        <f t="shared" si="74"/>
        <v>1.2</v>
      </c>
    </row>
    <row r="4786" spans="1:9">
      <c r="A4786" s="2" t="s">
        <v>371</v>
      </c>
      <c r="B4786" s="2">
        <v>63459054404</v>
      </c>
      <c r="C4786" s="2">
        <v>66.175560000000004</v>
      </c>
      <c r="D4786" s="2">
        <v>70.097130000000007</v>
      </c>
      <c r="E4786" s="2" t="s">
        <v>24</v>
      </c>
      <c r="F4786" s="2">
        <v>5.9299999999999999E-2</v>
      </c>
      <c r="G4786" s="2" t="s">
        <v>25</v>
      </c>
      <c r="H4786" s="3">
        <v>42193</v>
      </c>
      <c r="I4786" s="2">
        <f t="shared" si="74"/>
        <v>1.0592999999999999</v>
      </c>
    </row>
    <row r="4787" spans="1:9">
      <c r="A4787" s="2" t="s">
        <v>372</v>
      </c>
      <c r="B4787" s="2">
        <v>63459054604</v>
      </c>
      <c r="C4787" s="2">
        <v>85.678269999999998</v>
      </c>
      <c r="D4787" s="2">
        <v>90.741</v>
      </c>
      <c r="E4787" s="2" t="s">
        <v>24</v>
      </c>
      <c r="F4787" s="2">
        <v>5.91E-2</v>
      </c>
      <c r="G4787" s="2" t="s">
        <v>25</v>
      </c>
      <c r="H4787" s="3">
        <v>42193</v>
      </c>
      <c r="I4787" s="2">
        <f t="shared" si="74"/>
        <v>1.0590999999999999</v>
      </c>
    </row>
    <row r="4788" spans="1:9">
      <c r="A4788" s="2" t="s">
        <v>373</v>
      </c>
      <c r="B4788" s="2">
        <v>63459054804</v>
      </c>
      <c r="C4788" s="2">
        <v>104.85069</v>
      </c>
      <c r="D4788" s="2">
        <v>111.05889999999999</v>
      </c>
      <c r="E4788" s="2" t="s">
        <v>24</v>
      </c>
      <c r="F4788" s="2">
        <v>5.9200000000000003E-2</v>
      </c>
      <c r="G4788" s="2" t="s">
        <v>25</v>
      </c>
      <c r="H4788" s="3">
        <v>42193</v>
      </c>
      <c r="I4788" s="2">
        <f t="shared" si="74"/>
        <v>1.0591999999999999</v>
      </c>
    </row>
    <row r="4789" spans="1:9">
      <c r="A4789" s="2" t="s">
        <v>1834</v>
      </c>
      <c r="B4789" s="2">
        <v>456220228</v>
      </c>
      <c r="C4789" s="2">
        <v>7.6145800000000001</v>
      </c>
      <c r="D4789" s="2">
        <v>8.7567699999999995</v>
      </c>
      <c r="E4789" s="2" t="s">
        <v>24</v>
      </c>
      <c r="F4789" s="2">
        <v>0.15</v>
      </c>
      <c r="G4789" s="2" t="s">
        <v>25</v>
      </c>
      <c r="H4789" s="3">
        <v>42193</v>
      </c>
      <c r="I4789" s="2">
        <f t="shared" si="74"/>
        <v>1.1499999999999999</v>
      </c>
    </row>
    <row r="4790" spans="1:9">
      <c r="A4790" s="2" t="s">
        <v>1562</v>
      </c>
      <c r="B4790" s="2">
        <v>456221230</v>
      </c>
      <c r="C4790" s="2">
        <v>7.59579</v>
      </c>
      <c r="D4790" s="2">
        <v>8.7352399999999992</v>
      </c>
      <c r="E4790" s="2" t="s">
        <v>24</v>
      </c>
      <c r="F4790" s="2">
        <v>0.15</v>
      </c>
      <c r="G4790" s="2" t="s">
        <v>25</v>
      </c>
      <c r="H4790" s="3">
        <v>42193</v>
      </c>
      <c r="I4790" s="2">
        <f t="shared" si="74"/>
        <v>1.1499999999999999</v>
      </c>
    </row>
    <row r="4791" spans="1:9">
      <c r="A4791" s="2" t="s">
        <v>1563</v>
      </c>
      <c r="B4791" s="2">
        <v>456222030</v>
      </c>
      <c r="C4791" s="2">
        <v>7.6303000000000001</v>
      </c>
      <c r="D4791" s="2">
        <v>8.7749199999999998</v>
      </c>
      <c r="E4791" s="2" t="s">
        <v>24</v>
      </c>
      <c r="F4791" s="2">
        <v>0.15</v>
      </c>
      <c r="G4791" s="2" t="s">
        <v>25</v>
      </c>
      <c r="H4791" s="3">
        <v>42193</v>
      </c>
      <c r="I4791" s="2">
        <f t="shared" si="74"/>
        <v>1.1499999999999999</v>
      </c>
    </row>
    <row r="4792" spans="1:9">
      <c r="A4792" s="2" t="s">
        <v>1564</v>
      </c>
      <c r="B4792" s="2">
        <v>456224030</v>
      </c>
      <c r="C4792" s="2">
        <v>7.6456099999999996</v>
      </c>
      <c r="D4792" s="2">
        <v>8.7925299999999993</v>
      </c>
      <c r="E4792" s="2" t="s">
        <v>24</v>
      </c>
      <c r="F4792" s="2">
        <v>0.15</v>
      </c>
      <c r="G4792" s="2" t="s">
        <v>25</v>
      </c>
      <c r="H4792" s="3">
        <v>42193</v>
      </c>
      <c r="I4792" s="2">
        <f t="shared" si="74"/>
        <v>1.1499999999999999</v>
      </c>
    </row>
    <row r="4793" spans="1:9">
      <c r="A4793" s="2" t="s">
        <v>1565</v>
      </c>
      <c r="B4793" s="2">
        <v>456228030</v>
      </c>
      <c r="C4793" s="2">
        <v>7.5892799999999996</v>
      </c>
      <c r="D4793" s="2">
        <v>8.7277500000000003</v>
      </c>
      <c r="E4793" s="2" t="s">
        <v>24</v>
      </c>
      <c r="F4793" s="2">
        <v>0.15</v>
      </c>
      <c r="G4793" s="2" t="s">
        <v>25</v>
      </c>
      <c r="H4793" s="3">
        <v>42193</v>
      </c>
      <c r="I4793" s="2">
        <f t="shared" si="74"/>
        <v>1.1499999999999999</v>
      </c>
    </row>
    <row r="4794" spans="1:9">
      <c r="A4794" s="2" t="s">
        <v>1202</v>
      </c>
      <c r="B4794" s="2">
        <v>52544008001</v>
      </c>
      <c r="C4794" s="2">
        <v>3.0730300000000002</v>
      </c>
      <c r="D4794" s="2">
        <v>3.68764</v>
      </c>
      <c r="E4794" s="2" t="s">
        <v>24</v>
      </c>
      <c r="F4794" s="2">
        <v>0.2</v>
      </c>
      <c r="G4794" s="2" t="s">
        <v>25</v>
      </c>
      <c r="H4794" s="3">
        <v>42193</v>
      </c>
      <c r="I4794" s="2">
        <f t="shared" si="74"/>
        <v>1.2</v>
      </c>
    </row>
    <row r="4795" spans="1:9">
      <c r="A4795" s="2" t="s">
        <v>1463</v>
      </c>
      <c r="B4795" s="2">
        <v>52544095501</v>
      </c>
      <c r="C4795" s="2">
        <v>2.95486</v>
      </c>
      <c r="D4795" s="2">
        <v>3.5458599999999998</v>
      </c>
      <c r="E4795" s="2" t="s">
        <v>24</v>
      </c>
      <c r="F4795" s="2">
        <v>0.2</v>
      </c>
      <c r="G4795" s="2" t="s">
        <v>25</v>
      </c>
      <c r="H4795" s="3">
        <v>42193</v>
      </c>
      <c r="I4795" s="2">
        <f t="shared" si="74"/>
        <v>1.2</v>
      </c>
    </row>
    <row r="4796" spans="1:9">
      <c r="A4796" s="2" t="s">
        <v>1464</v>
      </c>
      <c r="B4796" s="2">
        <v>52544095601</v>
      </c>
      <c r="C4796" s="2">
        <v>6.2994599999999998</v>
      </c>
      <c r="D4796" s="2">
        <v>7.5593500000000002</v>
      </c>
      <c r="E4796" s="2" t="s">
        <v>24</v>
      </c>
      <c r="F4796" s="2">
        <v>0.2</v>
      </c>
      <c r="G4796" s="2" t="s">
        <v>25</v>
      </c>
      <c r="H4796" s="3">
        <v>42193</v>
      </c>
      <c r="I4796" s="2">
        <f t="shared" si="74"/>
        <v>1.2</v>
      </c>
    </row>
    <row r="4797" spans="1:9">
      <c r="A4797" s="2" t="s">
        <v>1761</v>
      </c>
      <c r="B4797" s="2">
        <v>49909001030</v>
      </c>
      <c r="C4797" s="2">
        <v>8.9275300000000009</v>
      </c>
      <c r="D4797" s="2">
        <v>9.62317</v>
      </c>
      <c r="E4797" s="2" t="s">
        <v>24</v>
      </c>
      <c r="F4797" s="2">
        <v>7.7899999999999997E-2</v>
      </c>
      <c r="G4797" s="2" t="s">
        <v>25</v>
      </c>
      <c r="H4797" s="3">
        <v>42193</v>
      </c>
      <c r="I4797" s="2">
        <f t="shared" si="74"/>
        <v>1.0779000000000001</v>
      </c>
    </row>
    <row r="4798" spans="1:9">
      <c r="A4798" s="2" t="s">
        <v>1422</v>
      </c>
      <c r="B4798" s="2">
        <v>63481018316</v>
      </c>
      <c r="C4798" s="2">
        <v>6.1949899999999998</v>
      </c>
      <c r="D4798" s="2">
        <v>6.6905900000000003</v>
      </c>
      <c r="E4798" s="2" t="s">
        <v>24</v>
      </c>
      <c r="F4798" s="2">
        <v>0.08</v>
      </c>
      <c r="G4798" s="2" t="s">
        <v>25</v>
      </c>
      <c r="H4798" s="3">
        <v>42193</v>
      </c>
      <c r="I4798" s="2">
        <f t="shared" si="74"/>
        <v>1.08</v>
      </c>
    </row>
    <row r="4799" spans="1:9">
      <c r="A4799" s="2" t="s">
        <v>164</v>
      </c>
      <c r="B4799" s="2">
        <v>13913000616</v>
      </c>
      <c r="C4799" s="2">
        <v>4.8549199999999999</v>
      </c>
      <c r="D4799" s="2">
        <v>5.2953999999999999</v>
      </c>
      <c r="E4799" s="2" t="s">
        <v>24</v>
      </c>
      <c r="F4799" s="2">
        <v>9.0700000000000003E-2</v>
      </c>
      <c r="G4799" s="2" t="s">
        <v>25</v>
      </c>
      <c r="H4799" s="3">
        <v>42193</v>
      </c>
      <c r="I4799" s="2">
        <f t="shared" si="74"/>
        <v>1.0907</v>
      </c>
    </row>
    <row r="4800" spans="1:9">
      <c r="A4800" s="2" t="s">
        <v>165</v>
      </c>
      <c r="B4800" s="2">
        <v>13913000413</v>
      </c>
      <c r="C4800" s="2">
        <v>4.7870299999999997</v>
      </c>
      <c r="D4800" s="2">
        <v>5.2213599999999998</v>
      </c>
      <c r="E4800" s="2" t="s">
        <v>24</v>
      </c>
      <c r="F4800" s="2">
        <v>9.0700000000000003E-2</v>
      </c>
      <c r="G4800" s="2" t="s">
        <v>25</v>
      </c>
      <c r="H4800" s="3">
        <v>42193</v>
      </c>
      <c r="I4800" s="2">
        <f t="shared" si="74"/>
        <v>1.0907</v>
      </c>
    </row>
    <row r="4801" spans="1:9">
      <c r="A4801" s="2" t="s">
        <v>166</v>
      </c>
      <c r="B4801" s="2">
        <v>13913000519</v>
      </c>
      <c r="C4801" s="2">
        <v>4.7950799999999996</v>
      </c>
      <c r="D4801" s="2">
        <v>5.2301399999999996</v>
      </c>
      <c r="E4801" s="2" t="s">
        <v>24</v>
      </c>
      <c r="F4801" s="2">
        <v>9.0700000000000003E-2</v>
      </c>
      <c r="G4801" s="2" t="s">
        <v>25</v>
      </c>
      <c r="H4801" s="3">
        <v>42193</v>
      </c>
      <c r="I4801" s="2">
        <f t="shared" si="74"/>
        <v>1.0907</v>
      </c>
    </row>
    <row r="4802" spans="1:9">
      <c r="A4802" s="2" t="s">
        <v>788</v>
      </c>
      <c r="B4802" s="2">
        <v>173073701</v>
      </c>
      <c r="C4802" s="2">
        <v>42.148629999999997</v>
      </c>
      <c r="D4802" s="2">
        <v>46.363500000000002</v>
      </c>
      <c r="E4802" s="2" t="s">
        <v>24</v>
      </c>
      <c r="F4802" s="2">
        <v>0.1</v>
      </c>
      <c r="G4802" s="2" t="s">
        <v>25</v>
      </c>
      <c r="H4802" s="3">
        <v>42193</v>
      </c>
      <c r="I4802" s="2">
        <f t="shared" si="74"/>
        <v>1.1000000000000001</v>
      </c>
    </row>
    <row r="4803" spans="1:9">
      <c r="A4803" s="2" t="s">
        <v>789</v>
      </c>
      <c r="B4803" s="2">
        <v>173052300</v>
      </c>
      <c r="C4803" s="2">
        <v>53.417639999999999</v>
      </c>
      <c r="D4803" s="2">
        <v>58.759410000000003</v>
      </c>
      <c r="E4803" s="2" t="s">
        <v>24</v>
      </c>
      <c r="F4803" s="2">
        <v>0.1</v>
      </c>
      <c r="G4803" s="2" t="s">
        <v>25</v>
      </c>
      <c r="H4803" s="3">
        <v>42193</v>
      </c>
      <c r="I4803" s="2">
        <f t="shared" ref="I4803:I4866" si="75">1+F4803</f>
        <v>1.1000000000000001</v>
      </c>
    </row>
    <row r="4804" spans="1:9">
      <c r="A4804" s="2" t="s">
        <v>1835</v>
      </c>
      <c r="B4804" s="2">
        <v>173052400</v>
      </c>
      <c r="C4804" s="2">
        <v>53.15972</v>
      </c>
      <c r="D4804" s="2">
        <v>58.475700000000003</v>
      </c>
      <c r="E4804" s="2" t="s">
        <v>24</v>
      </c>
      <c r="F4804" s="2">
        <v>0.1</v>
      </c>
      <c r="G4804" s="2" t="s">
        <v>25</v>
      </c>
      <c r="H4804" s="3">
        <v>42193</v>
      </c>
      <c r="I4804" s="2">
        <f t="shared" si="75"/>
        <v>1.1000000000000001</v>
      </c>
    </row>
    <row r="4805" spans="1:9">
      <c r="A4805" s="2" t="s">
        <v>790</v>
      </c>
      <c r="B4805" s="2">
        <v>173073601</v>
      </c>
      <c r="C4805" s="2">
        <v>42.266680000000001</v>
      </c>
      <c r="D4805" s="2">
        <v>46.49335</v>
      </c>
      <c r="E4805" s="2" t="s">
        <v>24</v>
      </c>
      <c r="F4805" s="2">
        <v>0.1</v>
      </c>
      <c r="G4805" s="2" t="s">
        <v>25</v>
      </c>
      <c r="H4805" s="3">
        <v>42193</v>
      </c>
      <c r="I4805" s="2">
        <f t="shared" si="75"/>
        <v>1.1000000000000001</v>
      </c>
    </row>
    <row r="4806" spans="1:9">
      <c r="A4806" s="2" t="s">
        <v>1482</v>
      </c>
      <c r="B4806" s="2">
        <v>173047800</v>
      </c>
      <c r="C4806" s="2">
        <v>251.19293999999999</v>
      </c>
      <c r="D4806" s="2">
        <v>276.31223</v>
      </c>
      <c r="E4806" s="2" t="s">
        <v>24</v>
      </c>
      <c r="F4806" s="2">
        <v>0.1</v>
      </c>
      <c r="G4806" s="2" t="s">
        <v>25</v>
      </c>
      <c r="H4806" s="3">
        <v>42193</v>
      </c>
      <c r="I4806" s="2">
        <f t="shared" si="75"/>
        <v>1.1000000000000001</v>
      </c>
    </row>
    <row r="4807" spans="1:9">
      <c r="A4807" s="2" t="s">
        <v>791</v>
      </c>
      <c r="B4807" s="2">
        <v>173047900</v>
      </c>
      <c r="C4807" s="2">
        <v>264.88348000000002</v>
      </c>
      <c r="D4807" s="2">
        <v>291.37184000000002</v>
      </c>
      <c r="E4807" s="2" t="s">
        <v>24</v>
      </c>
      <c r="F4807" s="2">
        <v>0.1</v>
      </c>
      <c r="G4807" s="2" t="s">
        <v>25</v>
      </c>
      <c r="H4807" s="3">
        <v>42193</v>
      </c>
      <c r="I4807" s="2">
        <f t="shared" si="75"/>
        <v>1.1000000000000001</v>
      </c>
    </row>
    <row r="4808" spans="1:9">
      <c r="A4808" s="2" t="s">
        <v>801</v>
      </c>
      <c r="B4808" s="2">
        <v>173080913</v>
      </c>
      <c r="C4808" s="2">
        <v>4.9113899999999999</v>
      </c>
      <c r="D4808" s="2">
        <v>5.40252</v>
      </c>
      <c r="E4808" s="2" t="s">
        <v>24</v>
      </c>
      <c r="F4808" s="2">
        <v>0.1</v>
      </c>
      <c r="G4808" s="2" t="s">
        <v>25</v>
      </c>
      <c r="H4808" s="3">
        <v>42193</v>
      </c>
      <c r="I4808" s="2">
        <f t="shared" si="75"/>
        <v>1.1000000000000001</v>
      </c>
    </row>
    <row r="4809" spans="1:9">
      <c r="A4809" s="2" t="s">
        <v>809</v>
      </c>
      <c r="B4809" s="2">
        <v>173064255</v>
      </c>
      <c r="C4809" s="2">
        <v>9.3392099999999996</v>
      </c>
      <c r="D4809" s="2">
        <v>10.27314</v>
      </c>
      <c r="E4809" s="2" t="s">
        <v>24</v>
      </c>
      <c r="F4809" s="2">
        <v>0.1</v>
      </c>
      <c r="G4809" s="2" t="s">
        <v>25</v>
      </c>
      <c r="H4809" s="3">
        <v>42193</v>
      </c>
      <c r="I4809" s="2">
        <f t="shared" si="75"/>
        <v>1.1000000000000001</v>
      </c>
    </row>
    <row r="4810" spans="1:9">
      <c r="A4810" s="2" t="s">
        <v>810</v>
      </c>
      <c r="B4810" s="2">
        <v>173064360</v>
      </c>
      <c r="C4810" s="2">
        <v>10.270440000000001</v>
      </c>
      <c r="D4810" s="2">
        <v>11.29739</v>
      </c>
      <c r="E4810" s="2" t="s">
        <v>24</v>
      </c>
      <c r="F4810" s="2">
        <v>0.1</v>
      </c>
      <c r="G4810" s="2" t="s">
        <v>25</v>
      </c>
      <c r="H4810" s="3">
        <v>42193</v>
      </c>
      <c r="I4810" s="2">
        <f t="shared" si="75"/>
        <v>1.1000000000000001</v>
      </c>
    </row>
    <row r="4811" spans="1:9">
      <c r="A4811" s="2" t="s">
        <v>811</v>
      </c>
      <c r="B4811" s="2">
        <v>173064460</v>
      </c>
      <c r="C4811" s="2">
        <v>11.198539999999999</v>
      </c>
      <c r="D4811" s="2">
        <v>12.3184</v>
      </c>
      <c r="E4811" s="2" t="s">
        <v>24</v>
      </c>
      <c r="F4811" s="2">
        <v>0.1</v>
      </c>
      <c r="G4811" s="2" t="s">
        <v>25</v>
      </c>
      <c r="H4811" s="3">
        <v>42193</v>
      </c>
      <c r="I4811" s="2">
        <f t="shared" si="75"/>
        <v>1.1000000000000001</v>
      </c>
    </row>
    <row r="4812" spans="1:9">
      <c r="A4812" s="2" t="s">
        <v>812</v>
      </c>
      <c r="B4812" s="2">
        <v>173052700</v>
      </c>
      <c r="C4812" s="2">
        <v>8.7642299999999995</v>
      </c>
      <c r="D4812" s="2">
        <v>9.6406600000000005</v>
      </c>
      <c r="E4812" s="2" t="s">
        <v>24</v>
      </c>
      <c r="F4812" s="2">
        <v>0.1</v>
      </c>
      <c r="G4812" s="2" t="s">
        <v>25</v>
      </c>
      <c r="H4812" s="3">
        <v>42193</v>
      </c>
      <c r="I4812" s="2">
        <f t="shared" si="75"/>
        <v>1.1000000000000001</v>
      </c>
    </row>
    <row r="4813" spans="1:9">
      <c r="A4813" s="2" t="s">
        <v>813</v>
      </c>
      <c r="B4813" s="2">
        <v>173063302</v>
      </c>
      <c r="C4813" s="2">
        <v>8.3456200000000003</v>
      </c>
      <c r="D4813" s="2">
        <v>9.18018</v>
      </c>
      <c r="E4813" s="2" t="s">
        <v>24</v>
      </c>
      <c r="F4813" s="2">
        <v>0.1</v>
      </c>
      <c r="G4813" s="2" t="s">
        <v>25</v>
      </c>
      <c r="H4813" s="3">
        <v>42193</v>
      </c>
      <c r="I4813" s="2">
        <f t="shared" si="75"/>
        <v>1.1000000000000001</v>
      </c>
    </row>
    <row r="4814" spans="1:9">
      <c r="A4814" s="2" t="s">
        <v>814</v>
      </c>
      <c r="B4814" s="2">
        <v>173077602</v>
      </c>
      <c r="C4814" s="2">
        <v>9.1269899999999993</v>
      </c>
      <c r="D4814" s="2">
        <v>10.03969</v>
      </c>
      <c r="E4814" s="2" t="s">
        <v>24</v>
      </c>
      <c r="F4814" s="2">
        <v>0.1</v>
      </c>
      <c r="G4814" s="2" t="s">
        <v>25</v>
      </c>
      <c r="H4814" s="3">
        <v>42193</v>
      </c>
      <c r="I4814" s="2">
        <f t="shared" si="75"/>
        <v>1.1000000000000001</v>
      </c>
    </row>
    <row r="4815" spans="1:9">
      <c r="A4815" s="2" t="s">
        <v>815</v>
      </c>
      <c r="B4815" s="2">
        <v>173077702</v>
      </c>
      <c r="C4815" s="2">
        <v>10.809979999999999</v>
      </c>
      <c r="D4815" s="2">
        <v>11.89109</v>
      </c>
      <c r="E4815" s="2" t="s">
        <v>24</v>
      </c>
      <c r="F4815" s="2">
        <v>0.1</v>
      </c>
      <c r="G4815" s="2" t="s">
        <v>25</v>
      </c>
      <c r="H4815" s="3">
        <v>42193</v>
      </c>
      <c r="I4815" s="2">
        <f t="shared" si="75"/>
        <v>1.1000000000000001</v>
      </c>
    </row>
    <row r="4816" spans="1:9">
      <c r="A4816" s="2" t="s">
        <v>816</v>
      </c>
      <c r="B4816" s="2">
        <v>173077202</v>
      </c>
      <c r="C4816" s="2">
        <v>8.1141400000000008</v>
      </c>
      <c r="D4816" s="2">
        <v>8.9255600000000008</v>
      </c>
      <c r="E4816" s="2" t="s">
        <v>24</v>
      </c>
      <c r="F4816" s="2">
        <v>0.1</v>
      </c>
      <c r="G4816" s="2" t="s">
        <v>25</v>
      </c>
      <c r="H4816" s="3">
        <v>42193</v>
      </c>
      <c r="I4816" s="2">
        <f t="shared" si="75"/>
        <v>1.1000000000000001</v>
      </c>
    </row>
    <row r="4817" spans="1:9">
      <c r="A4817" s="2" t="s">
        <v>817</v>
      </c>
      <c r="B4817" s="2">
        <v>173077402</v>
      </c>
      <c r="C4817" s="2">
        <v>8.5357800000000008</v>
      </c>
      <c r="D4817" s="2">
        <v>9.3894400000000005</v>
      </c>
      <c r="E4817" s="2" t="s">
        <v>24</v>
      </c>
      <c r="F4817" s="2">
        <v>0.1</v>
      </c>
      <c r="G4817" s="2" t="s">
        <v>25</v>
      </c>
      <c r="H4817" s="3">
        <v>42193</v>
      </c>
      <c r="I4817" s="2">
        <f t="shared" si="75"/>
        <v>1.1000000000000001</v>
      </c>
    </row>
    <row r="4818" spans="1:9">
      <c r="A4818" s="2" t="s">
        <v>818</v>
      </c>
      <c r="B4818" s="2">
        <v>173077800</v>
      </c>
      <c r="C4818" s="2">
        <v>11.34722</v>
      </c>
      <c r="D4818" s="2">
        <v>12.481949999999999</v>
      </c>
      <c r="E4818" s="2" t="s">
        <v>24</v>
      </c>
      <c r="F4818" s="2">
        <v>0.1</v>
      </c>
      <c r="G4818" s="2" t="s">
        <v>25</v>
      </c>
      <c r="H4818" s="3">
        <v>42193</v>
      </c>
      <c r="I4818" s="2">
        <f t="shared" si="75"/>
        <v>1.1000000000000001</v>
      </c>
    </row>
    <row r="4819" spans="1:9">
      <c r="A4819" s="2" t="s">
        <v>819</v>
      </c>
      <c r="B4819" s="2">
        <v>173059402</v>
      </c>
      <c r="C4819" s="2">
        <v>8.4290000000000003</v>
      </c>
      <c r="D4819" s="2">
        <v>9.2719000000000005</v>
      </c>
      <c r="E4819" s="2" t="s">
        <v>24</v>
      </c>
      <c r="F4819" s="2">
        <v>0.1</v>
      </c>
      <c r="G4819" s="2" t="s">
        <v>25</v>
      </c>
      <c r="H4819" s="3">
        <v>42193</v>
      </c>
      <c r="I4819" s="2">
        <f t="shared" si="75"/>
        <v>1.1000000000000001</v>
      </c>
    </row>
    <row r="4820" spans="1:9">
      <c r="A4820" s="2" t="s">
        <v>1484</v>
      </c>
      <c r="B4820" s="2">
        <v>173075600</v>
      </c>
      <c r="C4820" s="2">
        <v>15.53898</v>
      </c>
      <c r="D4820" s="2">
        <v>17.092880000000001</v>
      </c>
      <c r="E4820" s="2" t="s">
        <v>24</v>
      </c>
      <c r="F4820" s="2">
        <v>0.1</v>
      </c>
      <c r="G4820" s="2" t="s">
        <v>25</v>
      </c>
      <c r="H4820" s="3">
        <v>42193</v>
      </c>
      <c r="I4820" s="2">
        <f t="shared" si="75"/>
        <v>1.1000000000000001</v>
      </c>
    </row>
    <row r="4821" spans="1:9">
      <c r="A4821" s="2" t="s">
        <v>1485</v>
      </c>
      <c r="B4821" s="2">
        <v>173075700</v>
      </c>
      <c r="C4821" s="2">
        <v>16.579509999999999</v>
      </c>
      <c r="D4821" s="2">
        <v>18.237300000000001</v>
      </c>
      <c r="E4821" s="2" t="s">
        <v>24</v>
      </c>
      <c r="F4821" s="2">
        <v>0.1</v>
      </c>
      <c r="G4821" s="2" t="s">
        <v>25</v>
      </c>
      <c r="H4821" s="3">
        <v>42193</v>
      </c>
      <c r="I4821" s="2">
        <f t="shared" si="75"/>
        <v>1.1000000000000001</v>
      </c>
    </row>
    <row r="4822" spans="1:9">
      <c r="A4822" s="2" t="s">
        <v>1486</v>
      </c>
      <c r="B4822" s="2">
        <v>173075400</v>
      </c>
      <c r="C4822" s="2">
        <v>7.24099</v>
      </c>
      <c r="D4822" s="2">
        <v>7.96509</v>
      </c>
      <c r="E4822" s="2" t="s">
        <v>24</v>
      </c>
      <c r="F4822" s="2">
        <v>0.1</v>
      </c>
      <c r="G4822" s="2" t="s">
        <v>25</v>
      </c>
      <c r="H4822" s="3">
        <v>42193</v>
      </c>
      <c r="I4822" s="2">
        <f t="shared" si="75"/>
        <v>1.1000000000000001</v>
      </c>
    </row>
    <row r="4823" spans="1:9">
      <c r="A4823" s="2" t="s">
        <v>1487</v>
      </c>
      <c r="B4823" s="2">
        <v>173076100</v>
      </c>
      <c r="C4823" s="2">
        <v>24.898589999999999</v>
      </c>
      <c r="D4823" s="2">
        <v>27.388449999999999</v>
      </c>
      <c r="E4823" s="2" t="s">
        <v>24</v>
      </c>
      <c r="F4823" s="2">
        <v>0.1</v>
      </c>
      <c r="G4823" s="2" t="s">
        <v>25</v>
      </c>
      <c r="H4823" s="3">
        <v>42193</v>
      </c>
      <c r="I4823" s="2">
        <f t="shared" si="75"/>
        <v>1.1000000000000001</v>
      </c>
    </row>
    <row r="4824" spans="1:9">
      <c r="A4824" s="2" t="s">
        <v>1488</v>
      </c>
      <c r="B4824" s="2">
        <v>173075500</v>
      </c>
      <c r="C4824" s="2">
        <v>14.63686</v>
      </c>
      <c r="D4824" s="2">
        <v>16.10069</v>
      </c>
      <c r="E4824" s="2" t="s">
        <v>24</v>
      </c>
      <c r="F4824" s="2">
        <v>0.1</v>
      </c>
      <c r="G4824" s="2" t="s">
        <v>25</v>
      </c>
      <c r="H4824" s="3">
        <v>42193</v>
      </c>
      <c r="I4824" s="2">
        <f t="shared" si="75"/>
        <v>1.1000000000000001</v>
      </c>
    </row>
    <row r="4825" spans="1:9">
      <c r="A4825" s="2" t="s">
        <v>425</v>
      </c>
      <c r="B4825" s="2">
        <v>63402031230</v>
      </c>
      <c r="C4825" s="2">
        <v>37.025559999999999</v>
      </c>
      <c r="D4825" s="2">
        <v>40.36157</v>
      </c>
      <c r="E4825" s="2" t="s">
        <v>24</v>
      </c>
      <c r="F4825" s="2">
        <v>9.01E-2</v>
      </c>
      <c r="G4825" s="2" t="s">
        <v>25</v>
      </c>
      <c r="H4825" s="3">
        <v>42193</v>
      </c>
      <c r="I4825" s="2">
        <f t="shared" si="75"/>
        <v>1.0901000000000001</v>
      </c>
    </row>
    <row r="4826" spans="1:9">
      <c r="A4826" s="2" t="s">
        <v>426</v>
      </c>
      <c r="B4826" s="2">
        <v>63402030230</v>
      </c>
      <c r="C4826" s="2">
        <v>24.675219999999999</v>
      </c>
      <c r="D4826" s="2">
        <v>26.897469999999998</v>
      </c>
      <c r="E4826" s="2" t="s">
        <v>24</v>
      </c>
      <c r="F4826" s="2">
        <v>9.01E-2</v>
      </c>
      <c r="G4826" s="2" t="s">
        <v>25</v>
      </c>
      <c r="H4826" s="3">
        <v>42193</v>
      </c>
      <c r="I4826" s="2">
        <f t="shared" si="75"/>
        <v>1.0901000000000001</v>
      </c>
    </row>
    <row r="4827" spans="1:9">
      <c r="A4827" s="2" t="s">
        <v>427</v>
      </c>
      <c r="B4827" s="2">
        <v>63402030410</v>
      </c>
      <c r="C4827" s="2">
        <v>25.172049999999999</v>
      </c>
      <c r="D4827" s="2">
        <v>27.439050000000002</v>
      </c>
      <c r="E4827" s="2" t="s">
        <v>24</v>
      </c>
      <c r="F4827" s="2">
        <v>9.01E-2</v>
      </c>
      <c r="G4827" s="2" t="s">
        <v>25</v>
      </c>
      <c r="H4827" s="3">
        <v>42193</v>
      </c>
      <c r="I4827" s="2">
        <f t="shared" si="75"/>
        <v>1.0901000000000001</v>
      </c>
    </row>
    <row r="4828" spans="1:9">
      <c r="A4828" s="2" t="s">
        <v>1218</v>
      </c>
      <c r="B4828" s="2">
        <v>63402030610</v>
      </c>
      <c r="C4828" s="2">
        <v>24.715679999999999</v>
      </c>
      <c r="D4828" s="2">
        <v>26.941569999999999</v>
      </c>
      <c r="E4828" s="2" t="s">
        <v>24</v>
      </c>
      <c r="F4828" s="2">
        <v>9.01E-2</v>
      </c>
      <c r="G4828" s="2" t="s">
        <v>25</v>
      </c>
      <c r="H4828" s="3">
        <v>42193</v>
      </c>
      <c r="I4828" s="2">
        <f t="shared" si="75"/>
        <v>1.0901000000000001</v>
      </c>
    </row>
    <row r="4829" spans="1:9">
      <c r="A4829" s="2" t="s">
        <v>428</v>
      </c>
      <c r="B4829" s="2">
        <v>63402030810</v>
      </c>
      <c r="C4829" s="2">
        <v>24.997199999999999</v>
      </c>
      <c r="D4829" s="2">
        <v>27.248449999999998</v>
      </c>
      <c r="E4829" s="2" t="s">
        <v>24</v>
      </c>
      <c r="F4829" s="2">
        <v>9.01E-2</v>
      </c>
      <c r="G4829" s="2" t="s">
        <v>25</v>
      </c>
      <c r="H4829" s="3">
        <v>42193</v>
      </c>
      <c r="I4829" s="2">
        <f t="shared" si="75"/>
        <v>1.0901000000000001</v>
      </c>
    </row>
    <row r="4830" spans="1:9">
      <c r="A4830" s="2" t="s">
        <v>825</v>
      </c>
      <c r="B4830" s="2">
        <v>173083013</v>
      </c>
      <c r="C4830" s="2">
        <v>31.70233</v>
      </c>
      <c r="D4830" s="2">
        <v>34.555540000000001</v>
      </c>
      <c r="E4830" s="2" t="s">
        <v>24</v>
      </c>
      <c r="F4830" s="2">
        <v>0.09</v>
      </c>
      <c r="G4830" s="2" t="s">
        <v>25</v>
      </c>
      <c r="H4830" s="3">
        <v>42193</v>
      </c>
      <c r="I4830" s="2">
        <f t="shared" si="75"/>
        <v>1.0900000000000001</v>
      </c>
    </row>
    <row r="4831" spans="1:9">
      <c r="A4831" s="2" t="s">
        <v>826</v>
      </c>
      <c r="B4831" s="2">
        <v>173083113</v>
      </c>
      <c r="C4831" s="2">
        <v>31.8767</v>
      </c>
      <c r="D4831" s="2">
        <v>34.745600000000003</v>
      </c>
      <c r="E4831" s="2" t="s">
        <v>24</v>
      </c>
      <c r="F4831" s="2">
        <v>0.09</v>
      </c>
      <c r="G4831" s="2" t="s">
        <v>25</v>
      </c>
      <c r="H4831" s="3">
        <v>42193</v>
      </c>
      <c r="I4831" s="2">
        <f t="shared" si="75"/>
        <v>1.0900000000000001</v>
      </c>
    </row>
    <row r="4832" spans="1:9">
      <c r="A4832" s="2" t="s">
        <v>827</v>
      </c>
      <c r="B4832" s="2">
        <v>173082913</v>
      </c>
      <c r="C4832" s="2">
        <v>32.396050000000002</v>
      </c>
      <c r="D4832" s="2">
        <v>35.311700000000002</v>
      </c>
      <c r="E4832" s="2" t="s">
        <v>24</v>
      </c>
      <c r="F4832" s="2">
        <v>0.09</v>
      </c>
      <c r="G4832" s="2" t="s">
        <v>25</v>
      </c>
      <c r="H4832" s="3">
        <v>42193</v>
      </c>
      <c r="I4832" s="2">
        <f t="shared" si="75"/>
        <v>1.0900000000000001</v>
      </c>
    </row>
    <row r="4833" spans="1:9">
      <c r="A4833" s="2" t="s">
        <v>828</v>
      </c>
      <c r="B4833" s="2">
        <v>456201001</v>
      </c>
      <c r="C4833" s="2">
        <v>6.4558900000000001</v>
      </c>
      <c r="D4833" s="2">
        <v>7.1660300000000001</v>
      </c>
      <c r="E4833" s="2" t="s">
        <v>24</v>
      </c>
      <c r="F4833" s="2">
        <v>0.11</v>
      </c>
      <c r="G4833" s="2" t="s">
        <v>25</v>
      </c>
      <c r="H4833" s="3">
        <v>42193</v>
      </c>
      <c r="I4833" s="2">
        <f t="shared" si="75"/>
        <v>1.1100000000000001</v>
      </c>
    </row>
    <row r="4834" spans="1:9">
      <c r="A4834" s="2" t="s">
        <v>829</v>
      </c>
      <c r="B4834" s="2">
        <v>456202001</v>
      </c>
      <c r="C4834" s="2">
        <v>6.7665100000000002</v>
      </c>
      <c r="D4834" s="2">
        <v>7.5108300000000003</v>
      </c>
      <c r="E4834" s="2" t="s">
        <v>24</v>
      </c>
      <c r="F4834" s="2">
        <v>0.11</v>
      </c>
      <c r="G4834" s="2" t="s">
        <v>25</v>
      </c>
      <c r="H4834" s="3">
        <v>42193</v>
      </c>
      <c r="I4834" s="2">
        <f t="shared" si="75"/>
        <v>1.1100000000000001</v>
      </c>
    </row>
    <row r="4835" spans="1:9">
      <c r="A4835" s="2" t="s">
        <v>830</v>
      </c>
      <c r="B4835" s="2">
        <v>456200501</v>
      </c>
      <c r="C4835" s="2">
        <v>6.2687799999999996</v>
      </c>
      <c r="D4835" s="2">
        <v>6.9582899999999999</v>
      </c>
      <c r="E4835" s="2" t="s">
        <v>24</v>
      </c>
      <c r="F4835" s="2">
        <v>0.11</v>
      </c>
      <c r="G4835" s="2" t="s">
        <v>25</v>
      </c>
      <c r="H4835" s="3">
        <v>42193</v>
      </c>
      <c r="I4835" s="2">
        <f t="shared" si="75"/>
        <v>1.1100000000000001</v>
      </c>
    </row>
    <row r="4836" spans="1:9">
      <c r="A4836" s="2" t="s">
        <v>831</v>
      </c>
      <c r="B4836" s="2">
        <v>456210108</v>
      </c>
      <c r="C4836" s="2">
        <v>1.2827599999999999</v>
      </c>
      <c r="D4836" s="2">
        <v>1.42387</v>
      </c>
      <c r="E4836" s="2" t="s">
        <v>24</v>
      </c>
      <c r="F4836" s="2">
        <v>0.11</v>
      </c>
      <c r="G4836" s="2" t="s">
        <v>25</v>
      </c>
      <c r="H4836" s="3">
        <v>42193</v>
      </c>
      <c r="I4836" s="2">
        <f t="shared" si="75"/>
        <v>1.1100000000000001</v>
      </c>
    </row>
    <row r="4837" spans="1:9">
      <c r="A4837" s="2" t="s">
        <v>1566</v>
      </c>
      <c r="B4837" s="2">
        <v>68308022101</v>
      </c>
      <c r="C4837" s="2">
        <v>1.84039</v>
      </c>
      <c r="D4837" s="2">
        <v>2.0573100000000002</v>
      </c>
      <c r="E4837" s="2" t="s">
        <v>24</v>
      </c>
      <c r="F4837" s="2">
        <v>0.1179</v>
      </c>
      <c r="G4837" s="2" t="s">
        <v>25</v>
      </c>
      <c r="H4837" s="3">
        <v>42193</v>
      </c>
      <c r="I4837" s="2">
        <f t="shared" si="75"/>
        <v>1.1179000000000001</v>
      </c>
    </row>
    <row r="4838" spans="1:9">
      <c r="A4838" s="2" t="s">
        <v>1567</v>
      </c>
      <c r="B4838" s="2">
        <v>68308022301</v>
      </c>
      <c r="C4838" s="2">
        <v>2.85623</v>
      </c>
      <c r="D4838" s="2">
        <v>3.2676099999999999</v>
      </c>
      <c r="E4838" s="2" t="s">
        <v>24</v>
      </c>
      <c r="F4838" s="2">
        <v>0.14399999999999999</v>
      </c>
      <c r="G4838" s="2" t="s">
        <v>25</v>
      </c>
      <c r="H4838" s="3">
        <v>42193</v>
      </c>
      <c r="I4838" s="2">
        <f t="shared" si="75"/>
        <v>1.1439999999999999</v>
      </c>
    </row>
    <row r="4839" spans="1:9">
      <c r="A4839" s="2" t="s">
        <v>1568</v>
      </c>
      <c r="B4839" s="2">
        <v>68308022201</v>
      </c>
      <c r="C4839" s="2">
        <v>2.10764</v>
      </c>
      <c r="D4839" s="2">
        <v>2.4237799999999998</v>
      </c>
      <c r="E4839" s="2" t="s">
        <v>24</v>
      </c>
      <c r="F4839" s="2">
        <v>0.15</v>
      </c>
      <c r="G4839" s="2" t="s">
        <v>25</v>
      </c>
      <c r="H4839" s="3">
        <v>42193</v>
      </c>
      <c r="I4839" s="2">
        <f t="shared" si="75"/>
        <v>1.1499999999999999</v>
      </c>
    </row>
    <row r="4840" spans="1:9">
      <c r="A4840" s="2" t="s">
        <v>1569</v>
      </c>
      <c r="B4840" s="2">
        <v>50474093201</v>
      </c>
      <c r="C4840" s="2">
        <v>2.85623</v>
      </c>
      <c r="D4840" s="2">
        <v>3.2676099999999999</v>
      </c>
      <c r="E4840" s="2" t="s">
        <v>24</v>
      </c>
      <c r="F4840" s="2">
        <v>0.14399999999999999</v>
      </c>
      <c r="G4840" s="2" t="s">
        <v>25</v>
      </c>
      <c r="H4840" s="3">
        <v>42193</v>
      </c>
      <c r="I4840" s="2">
        <f t="shared" si="75"/>
        <v>1.1439999999999999</v>
      </c>
    </row>
    <row r="4841" spans="1:9">
      <c r="A4841" s="2" t="s">
        <v>1570</v>
      </c>
      <c r="B4841" s="2">
        <v>50474093001</v>
      </c>
      <c r="C4841" s="2">
        <v>1.84039</v>
      </c>
      <c r="D4841" s="2">
        <v>2.0573100000000002</v>
      </c>
      <c r="E4841" s="2" t="s">
        <v>24</v>
      </c>
      <c r="F4841" s="2">
        <v>0.1179</v>
      </c>
      <c r="G4841" s="2" t="s">
        <v>25</v>
      </c>
      <c r="H4841" s="3">
        <v>42193</v>
      </c>
      <c r="I4841" s="2">
        <f t="shared" si="75"/>
        <v>1.1179000000000001</v>
      </c>
    </row>
    <row r="4842" spans="1:9">
      <c r="A4842" s="2" t="s">
        <v>1571</v>
      </c>
      <c r="B4842" s="2">
        <v>50474093101</v>
      </c>
      <c r="C4842" s="2">
        <v>2.10764</v>
      </c>
      <c r="D4842" s="2">
        <v>2.4237799999999998</v>
      </c>
      <c r="E4842" s="2" t="s">
        <v>24</v>
      </c>
      <c r="F4842" s="2">
        <v>0.15</v>
      </c>
      <c r="G4842" s="2" t="s">
        <v>25</v>
      </c>
      <c r="H4842" s="3">
        <v>42193</v>
      </c>
      <c r="I4842" s="2">
        <f t="shared" si="75"/>
        <v>1.1499999999999999</v>
      </c>
    </row>
    <row r="4843" spans="1:9">
      <c r="A4843" s="2" t="s">
        <v>1128</v>
      </c>
      <c r="B4843" s="2">
        <v>68025004610</v>
      </c>
      <c r="C4843" s="2">
        <v>5.1842199999999998</v>
      </c>
      <c r="D4843" s="2">
        <v>5.8322399999999996</v>
      </c>
      <c r="E4843" s="2" t="s">
        <v>24</v>
      </c>
      <c r="F4843" s="2">
        <v>0.125</v>
      </c>
      <c r="G4843" s="2" t="s">
        <v>25</v>
      </c>
      <c r="H4843" s="3">
        <v>42193</v>
      </c>
      <c r="I4843" s="2">
        <f t="shared" si="75"/>
        <v>1.125</v>
      </c>
    </row>
    <row r="4844" spans="1:9">
      <c r="A4844" s="2" t="s">
        <v>1129</v>
      </c>
      <c r="B4844" s="2">
        <v>68025004710</v>
      </c>
      <c r="C4844" s="2">
        <v>5.6932400000000003</v>
      </c>
      <c r="D4844" s="2">
        <v>6.4048999999999996</v>
      </c>
      <c r="E4844" s="2" t="s">
        <v>24</v>
      </c>
      <c r="F4844" s="2">
        <v>0.125</v>
      </c>
      <c r="G4844" s="2" t="s">
        <v>25</v>
      </c>
      <c r="H4844" s="3">
        <v>42193</v>
      </c>
      <c r="I4844" s="2">
        <f t="shared" si="75"/>
        <v>1.125</v>
      </c>
    </row>
    <row r="4845" spans="1:9">
      <c r="A4845" s="2" t="s">
        <v>1220</v>
      </c>
      <c r="B4845" s="2">
        <v>173078302</v>
      </c>
      <c r="C4845" s="2">
        <v>2.1373799999999998</v>
      </c>
      <c r="D4845" s="2">
        <v>2.3511000000000002</v>
      </c>
      <c r="E4845" s="2" t="s">
        <v>24</v>
      </c>
      <c r="F4845" s="2">
        <v>0.1</v>
      </c>
      <c r="G4845" s="2" t="s">
        <v>25</v>
      </c>
      <c r="H4845" s="3">
        <v>42193</v>
      </c>
      <c r="I4845" s="2">
        <f t="shared" si="75"/>
        <v>1.1000000000000001</v>
      </c>
    </row>
    <row r="4846" spans="1:9">
      <c r="A4846" s="2" t="s">
        <v>453</v>
      </c>
      <c r="B4846" s="2">
        <v>74228013</v>
      </c>
      <c r="C4846" s="2">
        <v>1.8013999999999999</v>
      </c>
      <c r="D4846" s="2">
        <v>1.9257</v>
      </c>
      <c r="E4846" s="2" t="s">
        <v>24</v>
      </c>
      <c r="F4846" s="2">
        <v>6.9000000000000006E-2</v>
      </c>
      <c r="G4846" s="2" t="s">
        <v>25</v>
      </c>
      <c r="H4846" s="3">
        <v>42193</v>
      </c>
      <c r="I4846" s="2">
        <f t="shared" si="75"/>
        <v>1.069</v>
      </c>
    </row>
    <row r="4847" spans="1:9">
      <c r="A4847" s="2" t="s">
        <v>461</v>
      </c>
      <c r="B4847" s="2">
        <v>299382060</v>
      </c>
      <c r="C4847" s="2">
        <v>4.7564500000000001</v>
      </c>
      <c r="D4847" s="2">
        <v>5.2322300000000004</v>
      </c>
      <c r="E4847" s="2" t="s">
        <v>24</v>
      </c>
      <c r="F4847" s="2">
        <v>0.1</v>
      </c>
      <c r="G4847" s="2" t="s">
        <v>25</v>
      </c>
      <c r="H4847" s="3">
        <v>42193</v>
      </c>
      <c r="I4847" s="2">
        <f t="shared" si="75"/>
        <v>1.1000000000000001</v>
      </c>
    </row>
    <row r="4848" spans="1:9">
      <c r="A4848" s="2" t="s">
        <v>462</v>
      </c>
      <c r="B4848" s="2">
        <v>299382001</v>
      </c>
      <c r="C4848" s="2">
        <v>5.4409400000000003</v>
      </c>
      <c r="D4848" s="2">
        <v>5.9851999999999999</v>
      </c>
      <c r="E4848" s="2" t="s">
        <v>24</v>
      </c>
      <c r="F4848" s="2">
        <v>0.1</v>
      </c>
      <c r="G4848" s="2" t="s">
        <v>25</v>
      </c>
      <c r="H4848" s="3">
        <v>42193</v>
      </c>
      <c r="I4848" s="2">
        <f t="shared" si="75"/>
        <v>1.1000000000000001</v>
      </c>
    </row>
    <row r="4849" spans="1:9">
      <c r="A4849" s="2" t="s">
        <v>1428</v>
      </c>
      <c r="B4849" s="2">
        <v>299598030</v>
      </c>
      <c r="C4849" s="2">
        <v>8.8615300000000001</v>
      </c>
      <c r="D4849" s="2">
        <v>9.6602200000000007</v>
      </c>
      <c r="E4849" s="2" t="s">
        <v>24</v>
      </c>
      <c r="F4849" s="2">
        <v>9.01E-2</v>
      </c>
      <c r="G4849" s="2" t="s">
        <v>25</v>
      </c>
      <c r="H4849" s="3">
        <v>42193</v>
      </c>
      <c r="I4849" s="2">
        <f t="shared" si="75"/>
        <v>1.0901000000000001</v>
      </c>
    </row>
    <row r="4850" spans="1:9">
      <c r="A4850" s="2" t="s">
        <v>464</v>
      </c>
      <c r="B4850" s="2">
        <v>259412660</v>
      </c>
      <c r="C4850" s="2">
        <v>5.7943600000000002</v>
      </c>
      <c r="D4850" s="2">
        <v>2.0280300000000002</v>
      </c>
      <c r="E4850" s="2" t="s">
        <v>24</v>
      </c>
      <c r="F4850" s="2">
        <v>-0.65</v>
      </c>
      <c r="G4850" s="2" t="s">
        <v>25</v>
      </c>
      <c r="H4850" s="3">
        <v>42193</v>
      </c>
      <c r="I4850" s="2">
        <f t="shared" si="75"/>
        <v>0.35</v>
      </c>
    </row>
    <row r="4851" spans="1:9">
      <c r="A4851" s="2" t="s">
        <v>464</v>
      </c>
      <c r="B4851" s="2">
        <v>259412690</v>
      </c>
      <c r="C4851" s="2">
        <v>3.9069099999999999</v>
      </c>
      <c r="D4851" s="2">
        <v>1.3674200000000001</v>
      </c>
      <c r="E4851" s="2" t="s">
        <v>24</v>
      </c>
      <c r="F4851" s="2">
        <v>-0.65</v>
      </c>
      <c r="G4851" s="2" t="s">
        <v>25</v>
      </c>
      <c r="H4851" s="3">
        <v>42193</v>
      </c>
      <c r="I4851" s="2">
        <f t="shared" si="75"/>
        <v>0.35</v>
      </c>
    </row>
    <row r="4852" spans="1:9">
      <c r="A4852" s="2" t="s">
        <v>993</v>
      </c>
      <c r="B4852" s="2">
        <v>245037430</v>
      </c>
      <c r="C4852" s="2">
        <v>3.4009299999999998</v>
      </c>
      <c r="D4852" s="2">
        <v>3.7409300000000001</v>
      </c>
      <c r="E4852" s="2" t="s">
        <v>24</v>
      </c>
      <c r="F4852" s="2">
        <v>0.1</v>
      </c>
      <c r="G4852" s="2" t="s">
        <v>25</v>
      </c>
      <c r="H4852" s="3">
        <v>42193</v>
      </c>
      <c r="I4852" s="2">
        <f t="shared" si="75"/>
        <v>1.1000000000000001</v>
      </c>
    </row>
    <row r="4853" spans="1:9">
      <c r="A4853" s="2" t="s">
        <v>484</v>
      </c>
      <c r="B4853" s="2">
        <v>74308090</v>
      </c>
      <c r="C4853" s="2">
        <v>7.6886200000000002</v>
      </c>
      <c r="D4853" s="2">
        <v>8.21922</v>
      </c>
      <c r="E4853" s="2" t="s">
        <v>24</v>
      </c>
      <c r="F4853" s="2">
        <v>6.9000000000000006E-2</v>
      </c>
      <c r="G4853" s="2" t="s">
        <v>25</v>
      </c>
      <c r="H4853" s="3">
        <v>42193</v>
      </c>
      <c r="I4853" s="2">
        <f t="shared" si="75"/>
        <v>1.069</v>
      </c>
    </row>
    <row r="4854" spans="1:9">
      <c r="A4854" s="2" t="s">
        <v>485</v>
      </c>
      <c r="B4854" s="2">
        <v>74307490</v>
      </c>
      <c r="C4854" s="2">
        <v>4.3510099999999996</v>
      </c>
      <c r="D4854" s="2">
        <v>4.6511899999999997</v>
      </c>
      <c r="E4854" s="2" t="s">
        <v>24</v>
      </c>
      <c r="F4854" s="2">
        <v>6.9000000000000006E-2</v>
      </c>
      <c r="G4854" s="2" t="s">
        <v>25</v>
      </c>
      <c r="H4854" s="3">
        <v>42193</v>
      </c>
      <c r="I4854" s="2">
        <f t="shared" si="75"/>
        <v>1.069</v>
      </c>
    </row>
    <row r="4855" spans="1:9">
      <c r="A4855" s="2" t="s">
        <v>486</v>
      </c>
      <c r="B4855" s="2">
        <v>74307990</v>
      </c>
      <c r="C4855" s="2">
        <v>6.0636099999999997</v>
      </c>
      <c r="D4855" s="2">
        <v>6.4820000000000002</v>
      </c>
      <c r="E4855" s="2" t="s">
        <v>24</v>
      </c>
      <c r="F4855" s="2">
        <v>6.9000000000000006E-2</v>
      </c>
      <c r="G4855" s="2" t="s">
        <v>25</v>
      </c>
      <c r="H4855" s="3">
        <v>42193</v>
      </c>
      <c r="I4855" s="2">
        <f t="shared" si="75"/>
        <v>1.069</v>
      </c>
    </row>
    <row r="4856" spans="1:9">
      <c r="A4856" s="2" t="s">
        <v>1035</v>
      </c>
      <c r="B4856" s="2">
        <v>52544016101</v>
      </c>
      <c r="C4856" s="2">
        <v>2.85623</v>
      </c>
      <c r="D4856" s="2">
        <v>3.2676099999999999</v>
      </c>
      <c r="E4856" s="2" t="s">
        <v>24</v>
      </c>
      <c r="F4856" s="2">
        <v>0.14399999999999999</v>
      </c>
      <c r="G4856" s="2" t="s">
        <v>25</v>
      </c>
      <c r="H4856" s="3">
        <v>42193</v>
      </c>
      <c r="I4856" s="2">
        <f t="shared" si="75"/>
        <v>1.1439999999999999</v>
      </c>
    </row>
    <row r="4857" spans="1:9">
      <c r="A4857" s="2" t="s">
        <v>1036</v>
      </c>
      <c r="B4857" s="2">
        <v>52544091301</v>
      </c>
      <c r="C4857" s="2">
        <v>1.84039</v>
      </c>
      <c r="D4857" s="2">
        <v>2.0573100000000002</v>
      </c>
      <c r="E4857" s="2" t="s">
        <v>24</v>
      </c>
      <c r="F4857" s="2">
        <v>0.1179</v>
      </c>
      <c r="G4857" s="2" t="s">
        <v>25</v>
      </c>
      <c r="H4857" s="3">
        <v>42193</v>
      </c>
      <c r="I4857" s="2">
        <f t="shared" si="75"/>
        <v>1.1179000000000001</v>
      </c>
    </row>
    <row r="4858" spans="1:9">
      <c r="A4858" s="2" t="s">
        <v>1037</v>
      </c>
      <c r="B4858" s="2">
        <v>52544016201</v>
      </c>
      <c r="C4858" s="2">
        <v>2.10764</v>
      </c>
      <c r="D4858" s="2">
        <v>2.4237799999999998</v>
      </c>
      <c r="E4858" s="2" t="s">
        <v>24</v>
      </c>
      <c r="F4858" s="2">
        <v>0.15</v>
      </c>
      <c r="G4858" s="2" t="s">
        <v>25</v>
      </c>
      <c r="H4858" s="3">
        <v>42193</v>
      </c>
      <c r="I4858" s="2">
        <f t="shared" si="75"/>
        <v>1.1499999999999999</v>
      </c>
    </row>
    <row r="4859" spans="1:9">
      <c r="A4859" s="2" t="s">
        <v>1236</v>
      </c>
      <c r="B4859" s="2">
        <v>50458086401</v>
      </c>
      <c r="C4859" s="2">
        <v>12.57348</v>
      </c>
      <c r="D4859" s="2">
        <v>15.72892</v>
      </c>
      <c r="E4859" s="2" t="s">
        <v>24</v>
      </c>
      <c r="F4859" s="2">
        <v>0.251</v>
      </c>
      <c r="G4859" s="2" t="s">
        <v>25</v>
      </c>
      <c r="H4859" s="3">
        <v>42193</v>
      </c>
      <c r="I4859" s="2">
        <f t="shared" si="75"/>
        <v>1.2509999999999999</v>
      </c>
    </row>
    <row r="4860" spans="1:9">
      <c r="A4860" s="2" t="s">
        <v>1135</v>
      </c>
      <c r="B4860" s="2">
        <v>68025004430</v>
      </c>
      <c r="C4860" s="2">
        <v>3.5350000000000001</v>
      </c>
      <c r="D4860" s="2">
        <v>3.8886400000000001</v>
      </c>
      <c r="E4860" s="2" t="s">
        <v>24</v>
      </c>
      <c r="F4860" s="2">
        <v>0.1</v>
      </c>
      <c r="G4860" s="2" t="s">
        <v>25</v>
      </c>
      <c r="H4860" s="3">
        <v>42193</v>
      </c>
      <c r="I4860" s="2">
        <f t="shared" si="75"/>
        <v>1.1000000000000001</v>
      </c>
    </row>
    <row r="4861" spans="1:9">
      <c r="A4861" s="2" t="s">
        <v>1136</v>
      </c>
      <c r="B4861" s="2">
        <v>68025005930</v>
      </c>
      <c r="C4861" s="2">
        <v>3.4274</v>
      </c>
      <c r="D4861" s="2">
        <v>3.7701699999999998</v>
      </c>
      <c r="E4861" s="2" t="s">
        <v>24</v>
      </c>
      <c r="F4861" s="2">
        <v>0.1</v>
      </c>
      <c r="G4861" s="2" t="s">
        <v>25</v>
      </c>
      <c r="H4861" s="3">
        <v>42193</v>
      </c>
      <c r="I4861" s="2">
        <f t="shared" si="75"/>
        <v>1.1000000000000001</v>
      </c>
    </row>
    <row r="4862" spans="1:9">
      <c r="A4862" s="2" t="s">
        <v>504</v>
      </c>
      <c r="B4862" s="2">
        <v>63402070101</v>
      </c>
      <c r="C4862" s="2">
        <v>13.68951</v>
      </c>
      <c r="D4862" s="2">
        <v>15.0449</v>
      </c>
      <c r="E4862" s="2" t="s">
        <v>24</v>
      </c>
      <c r="F4862" s="2">
        <v>9.9000000000000005E-2</v>
      </c>
      <c r="G4862" s="2" t="s">
        <v>25</v>
      </c>
      <c r="H4862" s="3">
        <v>42193</v>
      </c>
      <c r="I4862" s="2">
        <f t="shared" si="75"/>
        <v>1.099</v>
      </c>
    </row>
    <row r="4863" spans="1:9">
      <c r="A4863" s="2" t="s">
        <v>1836</v>
      </c>
      <c r="B4863" s="2">
        <v>23635051012</v>
      </c>
      <c r="C4863" s="2">
        <v>11.99156</v>
      </c>
      <c r="D4863" s="2">
        <v>12.71213</v>
      </c>
      <c r="E4863" s="2" t="s">
        <v>24</v>
      </c>
      <c r="F4863" s="2">
        <v>6.0100000000000001E-2</v>
      </c>
      <c r="G4863" s="2" t="s">
        <v>25</v>
      </c>
      <c r="H4863" s="3">
        <v>42193</v>
      </c>
      <c r="I4863" s="2">
        <f t="shared" si="75"/>
        <v>1.0601</v>
      </c>
    </row>
    <row r="4864" spans="1:9">
      <c r="A4864" s="2" t="s">
        <v>1320</v>
      </c>
      <c r="B4864" s="2">
        <v>50222050247</v>
      </c>
      <c r="C4864" s="2">
        <v>229.93535</v>
      </c>
      <c r="D4864" s="2">
        <v>241.43210999999999</v>
      </c>
      <c r="E4864" s="2" t="s">
        <v>24</v>
      </c>
      <c r="F4864" s="2">
        <v>0.05</v>
      </c>
      <c r="G4864" s="2" t="s">
        <v>25</v>
      </c>
      <c r="H4864" s="3">
        <v>42193</v>
      </c>
      <c r="I4864" s="2">
        <f t="shared" si="75"/>
        <v>1.05</v>
      </c>
    </row>
    <row r="4865" spans="1:9">
      <c r="A4865" s="2" t="s">
        <v>1321</v>
      </c>
      <c r="B4865" s="2">
        <v>50222050347</v>
      </c>
      <c r="C4865" s="2">
        <v>345.5865</v>
      </c>
      <c r="D4865" s="2">
        <v>362.86583000000002</v>
      </c>
      <c r="E4865" s="2" t="s">
        <v>24</v>
      </c>
      <c r="F4865" s="2">
        <v>0.05</v>
      </c>
      <c r="G4865" s="2" t="s">
        <v>25</v>
      </c>
      <c r="H4865" s="3">
        <v>42193</v>
      </c>
      <c r="I4865" s="2">
        <f t="shared" si="75"/>
        <v>1.05</v>
      </c>
    </row>
    <row r="4866" spans="1:9">
      <c r="A4866" s="2" t="s">
        <v>871</v>
      </c>
      <c r="B4866" s="2">
        <v>173081259</v>
      </c>
      <c r="C4866" s="2">
        <v>9.1458399999999997</v>
      </c>
      <c r="D4866" s="2">
        <v>9.9689700000000006</v>
      </c>
      <c r="E4866" s="2" t="s">
        <v>24</v>
      </c>
      <c r="F4866" s="2">
        <v>0.09</v>
      </c>
      <c r="G4866" s="2" t="s">
        <v>25</v>
      </c>
      <c r="H4866" s="3">
        <v>42193</v>
      </c>
      <c r="I4866" s="2">
        <f t="shared" si="75"/>
        <v>1.0900000000000001</v>
      </c>
    </row>
    <row r="4867" spans="1:9">
      <c r="A4867" s="2" t="s">
        <v>872</v>
      </c>
      <c r="B4867" s="2">
        <v>173081059</v>
      </c>
      <c r="C4867" s="2">
        <v>4.4798600000000004</v>
      </c>
      <c r="D4867" s="2">
        <v>4.883</v>
      </c>
      <c r="E4867" s="2" t="s">
        <v>24</v>
      </c>
      <c r="F4867" s="2">
        <v>0.09</v>
      </c>
      <c r="G4867" s="2" t="s">
        <v>25</v>
      </c>
      <c r="H4867" s="3">
        <v>42193</v>
      </c>
      <c r="I4867" s="2">
        <f t="shared" ref="I4867:I4930" si="76">1+F4867</f>
        <v>1.0900000000000001</v>
      </c>
    </row>
    <row r="4868" spans="1:9">
      <c r="A4868" s="2" t="s">
        <v>1322</v>
      </c>
      <c r="B4868" s="2">
        <v>55566930002</v>
      </c>
      <c r="C4868" s="2">
        <v>51.538179999999997</v>
      </c>
      <c r="D4868" s="2">
        <v>54.11354</v>
      </c>
      <c r="E4868" s="2" t="s">
        <v>24</v>
      </c>
      <c r="F4868" s="2">
        <v>0.05</v>
      </c>
      <c r="G4868" s="2" t="s">
        <v>25</v>
      </c>
      <c r="H4868" s="3">
        <v>42193</v>
      </c>
      <c r="I4868" s="2">
        <f t="shared" si="76"/>
        <v>1.05</v>
      </c>
    </row>
    <row r="4869" spans="1:9">
      <c r="A4869" s="2" t="s">
        <v>527</v>
      </c>
      <c r="B4869" s="2">
        <v>13551050105</v>
      </c>
      <c r="C4869" s="2">
        <v>0.85006000000000004</v>
      </c>
      <c r="D4869" s="2">
        <v>0.95631999999999995</v>
      </c>
      <c r="E4869" s="2" t="s">
        <v>24</v>
      </c>
      <c r="F4869" s="2">
        <v>0.125</v>
      </c>
      <c r="G4869" s="2" t="s">
        <v>25</v>
      </c>
      <c r="H4869" s="3">
        <v>42193</v>
      </c>
      <c r="I4869" s="2">
        <f t="shared" si="76"/>
        <v>1.125</v>
      </c>
    </row>
    <row r="4870" spans="1:9">
      <c r="A4870" s="2" t="s">
        <v>533</v>
      </c>
      <c r="B4870" s="2">
        <v>32170801</v>
      </c>
      <c r="C4870" s="2">
        <v>2.8226399999999998</v>
      </c>
      <c r="D4870" s="2">
        <v>3.0173800000000002</v>
      </c>
      <c r="E4870" s="2" t="s">
        <v>24</v>
      </c>
      <c r="F4870" s="2">
        <v>6.9000000000000006E-2</v>
      </c>
      <c r="G4870" s="2" t="s">
        <v>25</v>
      </c>
      <c r="H4870" s="3">
        <v>42193</v>
      </c>
      <c r="I4870" s="2">
        <f t="shared" si="76"/>
        <v>1.069</v>
      </c>
    </row>
    <row r="4871" spans="1:9">
      <c r="A4871" s="2" t="s">
        <v>534</v>
      </c>
      <c r="B4871" s="2">
        <v>32171101</v>
      </c>
      <c r="C4871" s="2">
        <v>5.4529199999999998</v>
      </c>
      <c r="D4871" s="2">
        <v>5.8292799999999998</v>
      </c>
      <c r="E4871" s="2" t="s">
        <v>24</v>
      </c>
      <c r="F4871" s="2">
        <v>6.9000000000000006E-2</v>
      </c>
      <c r="G4871" s="2" t="s">
        <v>25</v>
      </c>
      <c r="H4871" s="3">
        <v>42193</v>
      </c>
      <c r="I4871" s="2">
        <f t="shared" si="76"/>
        <v>1.069</v>
      </c>
    </row>
    <row r="4872" spans="1:9">
      <c r="A4872" s="2" t="s">
        <v>1837</v>
      </c>
      <c r="B4872" s="2">
        <v>63459010101</v>
      </c>
      <c r="C4872" s="2">
        <v>24.822340000000001</v>
      </c>
      <c r="D4872" s="2">
        <v>26.044090000000001</v>
      </c>
      <c r="E4872" s="2" t="s">
        <v>24</v>
      </c>
      <c r="F4872" s="2">
        <v>4.9200000000000001E-2</v>
      </c>
      <c r="G4872" s="2" t="s">
        <v>25</v>
      </c>
      <c r="H4872" s="3">
        <v>42193</v>
      </c>
      <c r="I4872" s="2">
        <f t="shared" si="76"/>
        <v>1.0491999999999999</v>
      </c>
    </row>
    <row r="4873" spans="1:9">
      <c r="A4873" s="2" t="s">
        <v>1666</v>
      </c>
      <c r="B4873" s="2">
        <v>63459020101</v>
      </c>
      <c r="C4873" s="2">
        <v>37.661830000000002</v>
      </c>
      <c r="D4873" s="2">
        <v>39.535139999999998</v>
      </c>
      <c r="E4873" s="2" t="s">
        <v>24</v>
      </c>
      <c r="F4873" s="2">
        <v>4.9700000000000001E-2</v>
      </c>
      <c r="G4873" s="2" t="s">
        <v>25</v>
      </c>
      <c r="H4873" s="3">
        <v>42193</v>
      </c>
      <c r="I4873" s="2">
        <f t="shared" si="76"/>
        <v>1.0497000000000001</v>
      </c>
    </row>
    <row r="4874" spans="1:9">
      <c r="A4874" s="2" t="s">
        <v>539</v>
      </c>
      <c r="B4874" s="2">
        <v>186091612</v>
      </c>
      <c r="C4874" s="2">
        <v>177.62800999999999</v>
      </c>
      <c r="D4874" s="2">
        <v>179.40607</v>
      </c>
      <c r="E4874" s="2" t="s">
        <v>24</v>
      </c>
      <c r="F4874" s="2">
        <v>0.01</v>
      </c>
      <c r="G4874" s="2" t="s">
        <v>25</v>
      </c>
      <c r="H4874" s="3">
        <v>42193</v>
      </c>
      <c r="I4874" s="2">
        <f t="shared" si="76"/>
        <v>1.01</v>
      </c>
    </row>
    <row r="4875" spans="1:9">
      <c r="A4875" s="2" t="s">
        <v>540</v>
      </c>
      <c r="B4875" s="2">
        <v>186091706</v>
      </c>
      <c r="C4875" s="2">
        <v>132.53242</v>
      </c>
      <c r="D4875" s="2">
        <v>133.85509999999999</v>
      </c>
      <c r="E4875" s="2" t="s">
        <v>24</v>
      </c>
      <c r="F4875" s="2">
        <v>0.01</v>
      </c>
      <c r="G4875" s="2" t="s">
        <v>25</v>
      </c>
      <c r="H4875" s="3">
        <v>42193</v>
      </c>
      <c r="I4875" s="2">
        <f t="shared" si="76"/>
        <v>1.01</v>
      </c>
    </row>
    <row r="4876" spans="1:9">
      <c r="A4876" s="2" t="s">
        <v>542</v>
      </c>
      <c r="B4876" s="2">
        <v>59310021012</v>
      </c>
      <c r="C4876" s="2">
        <v>15.179209999999999</v>
      </c>
      <c r="D4876" s="2">
        <v>17.77167</v>
      </c>
      <c r="E4876" s="2" t="s">
        <v>24</v>
      </c>
      <c r="F4876" s="2">
        <v>0.17080000000000001</v>
      </c>
      <c r="G4876" s="2" t="s">
        <v>25</v>
      </c>
      <c r="H4876" s="3">
        <v>42193</v>
      </c>
      <c r="I4876" s="2">
        <f t="shared" si="76"/>
        <v>1.1708000000000001</v>
      </c>
    </row>
    <row r="4877" spans="1:9">
      <c r="A4877" s="2" t="s">
        <v>1838</v>
      </c>
      <c r="B4877" s="2">
        <v>59310020606</v>
      </c>
      <c r="C4877" s="2">
        <v>27.187460000000002</v>
      </c>
      <c r="D4877" s="2">
        <v>31.83081</v>
      </c>
      <c r="E4877" s="2" t="s">
        <v>24</v>
      </c>
      <c r="F4877" s="2">
        <v>0.17080000000000001</v>
      </c>
      <c r="G4877" s="2" t="s">
        <v>25</v>
      </c>
      <c r="H4877" s="3">
        <v>42193</v>
      </c>
      <c r="I4877" s="2">
        <f t="shared" si="76"/>
        <v>1.1708000000000001</v>
      </c>
    </row>
    <row r="4878" spans="1:9">
      <c r="A4878" s="2" t="s">
        <v>1252</v>
      </c>
      <c r="B4878" s="2">
        <v>62541020130</v>
      </c>
      <c r="C4878" s="2">
        <v>5.3051300000000001</v>
      </c>
      <c r="D4878" s="2">
        <v>5.7835999999999999</v>
      </c>
      <c r="E4878" s="2" t="s">
        <v>24</v>
      </c>
      <c r="F4878" s="2">
        <v>9.0200000000000002E-2</v>
      </c>
      <c r="G4878" s="2" t="s">
        <v>25</v>
      </c>
      <c r="H4878" s="3">
        <v>42193</v>
      </c>
      <c r="I4878" s="2">
        <f t="shared" si="76"/>
        <v>1.0902000000000001</v>
      </c>
    </row>
    <row r="4879" spans="1:9">
      <c r="A4879" s="2" t="s">
        <v>1253</v>
      </c>
      <c r="B4879" s="2">
        <v>62541020230</v>
      </c>
      <c r="C4879" s="2">
        <v>5.4859299999999998</v>
      </c>
      <c r="D4879" s="2">
        <v>5.9793799999999999</v>
      </c>
      <c r="E4879" s="2" t="s">
        <v>24</v>
      </c>
      <c r="F4879" s="2">
        <v>8.9899999999999994E-2</v>
      </c>
      <c r="G4879" s="2" t="s">
        <v>25</v>
      </c>
      <c r="H4879" s="3">
        <v>42193</v>
      </c>
      <c r="I4879" s="2">
        <f t="shared" si="76"/>
        <v>1.0899000000000001</v>
      </c>
    </row>
    <row r="4880" spans="1:9">
      <c r="A4880" s="2" t="s">
        <v>1254</v>
      </c>
      <c r="B4880" s="2">
        <v>52544015130</v>
      </c>
      <c r="C4880" s="2">
        <v>5.6389699999999996</v>
      </c>
      <c r="D4880" s="2">
        <v>6.1465300000000003</v>
      </c>
      <c r="E4880" s="2" t="s">
        <v>24</v>
      </c>
      <c r="F4880" s="2">
        <v>0.09</v>
      </c>
      <c r="G4880" s="2" t="s">
        <v>25</v>
      </c>
      <c r="H4880" s="3">
        <v>42193</v>
      </c>
      <c r="I4880" s="2">
        <f t="shared" si="76"/>
        <v>1.0900000000000001</v>
      </c>
    </row>
    <row r="4881" spans="1:9">
      <c r="A4881" s="2" t="s">
        <v>1255</v>
      </c>
      <c r="B4881" s="2">
        <v>52544015219</v>
      </c>
      <c r="C4881" s="2">
        <v>5.5945900000000002</v>
      </c>
      <c r="D4881" s="2">
        <v>6.0981500000000004</v>
      </c>
      <c r="E4881" s="2" t="s">
        <v>24</v>
      </c>
      <c r="F4881" s="2">
        <v>0.09</v>
      </c>
      <c r="G4881" s="2" t="s">
        <v>25</v>
      </c>
      <c r="H4881" s="3">
        <v>42193</v>
      </c>
      <c r="I4881" s="2">
        <f t="shared" si="76"/>
        <v>1.0900000000000001</v>
      </c>
    </row>
    <row r="4882" spans="1:9">
      <c r="A4882" s="2" t="s">
        <v>553</v>
      </c>
      <c r="B4882" s="2">
        <v>58914030180</v>
      </c>
      <c r="C4882" s="2">
        <v>13.82146</v>
      </c>
      <c r="D4882" s="2">
        <v>14.99628</v>
      </c>
      <c r="E4882" s="2" t="s">
        <v>24</v>
      </c>
      <c r="F4882" s="2">
        <v>8.5000000000000006E-2</v>
      </c>
      <c r="G4882" s="2" t="s">
        <v>25</v>
      </c>
      <c r="H4882" s="3">
        <v>42193</v>
      </c>
      <c r="I4882" s="2">
        <f t="shared" si="76"/>
        <v>1.085</v>
      </c>
    </row>
    <row r="4883" spans="1:9">
      <c r="A4883" s="2" t="s">
        <v>879</v>
      </c>
      <c r="B4883" s="2">
        <v>7489220</v>
      </c>
      <c r="C4883" s="2">
        <v>4.1747300000000003</v>
      </c>
      <c r="D4883" s="2">
        <v>4.5922499999999999</v>
      </c>
      <c r="E4883" s="2" t="s">
        <v>24</v>
      </c>
      <c r="F4883" s="2">
        <v>0.1</v>
      </c>
      <c r="G4883" s="2" t="s">
        <v>25</v>
      </c>
      <c r="H4883" s="3">
        <v>42193</v>
      </c>
      <c r="I4883" s="2">
        <f t="shared" si="76"/>
        <v>1.1000000000000001</v>
      </c>
    </row>
    <row r="4884" spans="1:9">
      <c r="A4884" s="2" t="s">
        <v>880</v>
      </c>
      <c r="B4884" s="2">
        <v>7488513</v>
      </c>
      <c r="C4884" s="2">
        <v>3.3004899999999999</v>
      </c>
      <c r="D4884" s="2">
        <v>3.6305100000000001</v>
      </c>
      <c r="E4884" s="2" t="s">
        <v>24</v>
      </c>
      <c r="F4884" s="2">
        <v>0.1</v>
      </c>
      <c r="G4884" s="2" t="s">
        <v>25</v>
      </c>
      <c r="H4884" s="3">
        <v>42193</v>
      </c>
      <c r="I4884" s="2">
        <f t="shared" si="76"/>
        <v>1.1000000000000001</v>
      </c>
    </row>
    <row r="4885" spans="1:9">
      <c r="A4885" s="2" t="s">
        <v>881</v>
      </c>
      <c r="B4885" s="2">
        <v>7488713</v>
      </c>
      <c r="C4885" s="2">
        <v>6.5527300000000004</v>
      </c>
      <c r="D4885" s="2">
        <v>7.2079500000000003</v>
      </c>
      <c r="E4885" s="2" t="s">
        <v>24</v>
      </c>
      <c r="F4885" s="2">
        <v>0.1</v>
      </c>
      <c r="G4885" s="2" t="s">
        <v>25</v>
      </c>
      <c r="H4885" s="3">
        <v>42193</v>
      </c>
      <c r="I4885" s="2">
        <f t="shared" si="76"/>
        <v>1.1000000000000001</v>
      </c>
    </row>
    <row r="4886" spans="1:9">
      <c r="A4886" s="2" t="s">
        <v>882</v>
      </c>
      <c r="B4886" s="2">
        <v>7488313</v>
      </c>
      <c r="C4886" s="2">
        <v>9.9773399999999999</v>
      </c>
      <c r="D4886" s="2">
        <v>10.974970000000001</v>
      </c>
      <c r="E4886" s="2" t="s">
        <v>24</v>
      </c>
      <c r="F4886" s="2">
        <v>0.1</v>
      </c>
      <c r="G4886" s="2" t="s">
        <v>25</v>
      </c>
      <c r="H4886" s="3">
        <v>42193</v>
      </c>
      <c r="I4886" s="2">
        <f t="shared" si="76"/>
        <v>1.1000000000000001</v>
      </c>
    </row>
    <row r="4887" spans="1:9">
      <c r="A4887" s="2" t="s">
        <v>1491</v>
      </c>
      <c r="B4887" s="2">
        <v>7488813</v>
      </c>
      <c r="C4887" s="2">
        <v>9.8712800000000005</v>
      </c>
      <c r="D4887" s="2">
        <v>10.85833</v>
      </c>
      <c r="E4887" s="2" t="s">
        <v>24</v>
      </c>
      <c r="F4887" s="2">
        <v>0.1</v>
      </c>
      <c r="G4887" s="2" t="s">
        <v>25</v>
      </c>
      <c r="H4887" s="3">
        <v>42193</v>
      </c>
      <c r="I4887" s="2">
        <f t="shared" si="76"/>
        <v>1.1000000000000001</v>
      </c>
    </row>
    <row r="4888" spans="1:9">
      <c r="A4888" s="2" t="s">
        <v>1492</v>
      </c>
      <c r="B4888" s="2">
        <v>173082318</v>
      </c>
      <c r="C4888" s="2">
        <v>8.0735899999999994</v>
      </c>
      <c r="D4888" s="2">
        <v>8.8809500000000003</v>
      </c>
      <c r="E4888" s="2" t="s">
        <v>24</v>
      </c>
      <c r="F4888" s="2">
        <v>0.1</v>
      </c>
      <c r="G4888" s="2" t="s">
        <v>25</v>
      </c>
      <c r="H4888" s="3">
        <v>42193</v>
      </c>
      <c r="I4888" s="2">
        <f t="shared" si="76"/>
        <v>1.1000000000000001</v>
      </c>
    </row>
    <row r="4889" spans="1:9">
      <c r="A4889" s="2" t="s">
        <v>902</v>
      </c>
      <c r="B4889" s="2">
        <v>173082418</v>
      </c>
      <c r="C4889" s="2">
        <v>10.271470000000001</v>
      </c>
      <c r="D4889" s="2">
        <v>11.29861</v>
      </c>
      <c r="E4889" s="2" t="s">
        <v>24</v>
      </c>
      <c r="F4889" s="2">
        <v>0.1</v>
      </c>
      <c r="G4889" s="2" t="s">
        <v>25</v>
      </c>
      <c r="H4889" s="3">
        <v>42193</v>
      </c>
      <c r="I4889" s="2">
        <f t="shared" si="76"/>
        <v>1.1000000000000001</v>
      </c>
    </row>
    <row r="4890" spans="1:9">
      <c r="A4890" s="2" t="s">
        <v>1041</v>
      </c>
      <c r="B4890" s="2">
        <v>430021014</v>
      </c>
      <c r="C4890" s="2">
        <v>11.70928</v>
      </c>
      <c r="D4890" s="2">
        <v>14.051019999999999</v>
      </c>
      <c r="E4890" s="2" t="s">
        <v>24</v>
      </c>
      <c r="F4890" s="2">
        <v>0.2</v>
      </c>
      <c r="G4890" s="2" t="s">
        <v>25</v>
      </c>
      <c r="H4890" s="3">
        <v>42193</v>
      </c>
      <c r="I4890" s="2">
        <f t="shared" si="76"/>
        <v>1.2</v>
      </c>
    </row>
    <row r="4891" spans="1:9">
      <c r="A4891" s="2" t="s">
        <v>1042</v>
      </c>
      <c r="B4891" s="2">
        <v>430022014</v>
      </c>
      <c r="C4891" s="2">
        <v>11.31554</v>
      </c>
      <c r="D4891" s="2">
        <v>13.578530000000001</v>
      </c>
      <c r="E4891" s="2" t="s">
        <v>24</v>
      </c>
      <c r="F4891" s="2">
        <v>0.2</v>
      </c>
      <c r="G4891" s="2" t="s">
        <v>25</v>
      </c>
      <c r="H4891" s="3">
        <v>42193</v>
      </c>
      <c r="I4891" s="2">
        <f t="shared" si="76"/>
        <v>1.2</v>
      </c>
    </row>
    <row r="4892" spans="1:9">
      <c r="A4892" s="2" t="s">
        <v>907</v>
      </c>
      <c r="B4892" s="2">
        <v>173052100</v>
      </c>
      <c r="C4892" s="2">
        <v>4.0956999999999999</v>
      </c>
      <c r="D4892" s="2">
        <v>4.5052300000000001</v>
      </c>
      <c r="E4892" s="2" t="s">
        <v>24</v>
      </c>
      <c r="F4892" s="2">
        <v>0.1</v>
      </c>
      <c r="G4892" s="2" t="s">
        <v>25</v>
      </c>
      <c r="H4892" s="3">
        <v>42193</v>
      </c>
      <c r="I4892" s="2">
        <f t="shared" si="76"/>
        <v>1.1000000000000001</v>
      </c>
    </row>
    <row r="4893" spans="1:9">
      <c r="A4893" s="2" t="s">
        <v>914</v>
      </c>
      <c r="B4893" s="2">
        <v>145009025</v>
      </c>
      <c r="C4893" s="2">
        <v>32.239910000000002</v>
      </c>
      <c r="D4893" s="2">
        <v>35.463900000000002</v>
      </c>
      <c r="E4893" s="2" t="s">
        <v>24</v>
      </c>
      <c r="F4893" s="2">
        <v>0.1</v>
      </c>
      <c r="G4893" s="2" t="s">
        <v>25</v>
      </c>
      <c r="H4893" s="3">
        <v>42193</v>
      </c>
      <c r="I4893" s="2">
        <f t="shared" si="76"/>
        <v>1.1000000000000001</v>
      </c>
    </row>
    <row r="4894" spans="1:9">
      <c r="A4894" s="2" t="s">
        <v>915</v>
      </c>
      <c r="B4894" s="2">
        <v>145009125</v>
      </c>
      <c r="C4894" s="2">
        <v>39.499209999999998</v>
      </c>
      <c r="D4894" s="2">
        <v>43.449129999999997</v>
      </c>
      <c r="E4894" s="2" t="s">
        <v>24</v>
      </c>
      <c r="F4894" s="2">
        <v>0.1</v>
      </c>
      <c r="G4894" s="2" t="s">
        <v>25</v>
      </c>
      <c r="H4894" s="3">
        <v>42193</v>
      </c>
      <c r="I4894" s="2">
        <f t="shared" si="76"/>
        <v>1.1000000000000001</v>
      </c>
    </row>
    <row r="4895" spans="1:9">
      <c r="A4895" s="2" t="s">
        <v>918</v>
      </c>
      <c r="B4895" s="2">
        <v>173082204</v>
      </c>
      <c r="C4895" s="2">
        <v>19.918279999999999</v>
      </c>
      <c r="D4895" s="2">
        <v>21.71172</v>
      </c>
      <c r="E4895" s="2" t="s">
        <v>24</v>
      </c>
      <c r="F4895" s="2">
        <v>0.09</v>
      </c>
      <c r="G4895" s="2" t="s">
        <v>25</v>
      </c>
      <c r="H4895" s="3">
        <v>42193</v>
      </c>
      <c r="I4895" s="2">
        <f t="shared" si="76"/>
        <v>1.0900000000000001</v>
      </c>
    </row>
    <row r="4896" spans="1:9">
      <c r="A4896" s="2" t="s">
        <v>592</v>
      </c>
      <c r="B4896" s="2">
        <v>74662411</v>
      </c>
      <c r="C4896" s="2">
        <v>0.93862999999999996</v>
      </c>
      <c r="D4896" s="2">
        <v>0.97619999999999996</v>
      </c>
      <c r="E4896" s="2" t="s">
        <v>24</v>
      </c>
      <c r="F4896" s="2">
        <v>0.04</v>
      </c>
      <c r="G4896" s="2" t="s">
        <v>25</v>
      </c>
      <c r="H4896" s="3">
        <v>42193</v>
      </c>
      <c r="I4896" s="2">
        <f t="shared" si="76"/>
        <v>1.04</v>
      </c>
    </row>
    <row r="4897" spans="1:9">
      <c r="A4897" s="2" t="s">
        <v>593</v>
      </c>
      <c r="B4897" s="2">
        <v>74929619</v>
      </c>
      <c r="C4897" s="2">
        <v>0.95476000000000005</v>
      </c>
      <c r="D4897" s="2">
        <v>0.98812999999999995</v>
      </c>
      <c r="E4897" s="2" t="s">
        <v>24</v>
      </c>
      <c r="F4897" s="2">
        <v>3.5000000000000003E-2</v>
      </c>
      <c r="G4897" s="2" t="s">
        <v>25</v>
      </c>
      <c r="H4897" s="3">
        <v>42193</v>
      </c>
      <c r="I4897" s="2">
        <f t="shared" si="76"/>
        <v>1.0349999999999999</v>
      </c>
    </row>
    <row r="4898" spans="1:9">
      <c r="A4898" s="2" t="s">
        <v>594</v>
      </c>
      <c r="B4898" s="2">
        <v>74706811</v>
      </c>
      <c r="C4898" s="2">
        <v>0.96457000000000004</v>
      </c>
      <c r="D4898" s="2">
        <v>0.98626000000000003</v>
      </c>
      <c r="E4898" s="2" t="s">
        <v>24</v>
      </c>
      <c r="F4898" s="2">
        <v>2.2499999999999999E-2</v>
      </c>
      <c r="G4898" s="2" t="s">
        <v>25</v>
      </c>
      <c r="H4898" s="3">
        <v>42193</v>
      </c>
      <c r="I4898" s="2">
        <f t="shared" si="76"/>
        <v>1.0225</v>
      </c>
    </row>
    <row r="4899" spans="1:9">
      <c r="A4899" s="2" t="s">
        <v>599</v>
      </c>
      <c r="B4899" s="2">
        <v>74434119</v>
      </c>
      <c r="C4899" s="2">
        <v>0.89690000000000003</v>
      </c>
      <c r="D4899" s="2">
        <v>0.94171000000000005</v>
      </c>
      <c r="E4899" s="2" t="s">
        <v>24</v>
      </c>
      <c r="F4899" s="2">
        <v>0.05</v>
      </c>
      <c r="G4899" s="2" t="s">
        <v>25</v>
      </c>
      <c r="H4899" s="3">
        <v>42193</v>
      </c>
      <c r="I4899" s="2">
        <f t="shared" si="76"/>
        <v>1.05</v>
      </c>
    </row>
    <row r="4900" spans="1:9">
      <c r="A4900" s="2" t="s">
        <v>600</v>
      </c>
      <c r="B4900" s="2">
        <v>74455211</v>
      </c>
      <c r="C4900" s="2">
        <v>0.91171000000000002</v>
      </c>
      <c r="D4900" s="2">
        <v>0.94815000000000005</v>
      </c>
      <c r="E4900" s="2" t="s">
        <v>24</v>
      </c>
      <c r="F4900" s="2">
        <v>0.04</v>
      </c>
      <c r="G4900" s="2" t="s">
        <v>25</v>
      </c>
      <c r="H4900" s="3">
        <v>42193</v>
      </c>
      <c r="I4900" s="2">
        <f t="shared" si="76"/>
        <v>1.04</v>
      </c>
    </row>
    <row r="4901" spans="1:9">
      <c r="A4901" s="2" t="s">
        <v>601</v>
      </c>
      <c r="B4901" s="2">
        <v>74518211</v>
      </c>
      <c r="C4901" s="2">
        <v>0.92613000000000001</v>
      </c>
      <c r="D4901" s="2">
        <v>0.96321000000000001</v>
      </c>
      <c r="E4901" s="2" t="s">
        <v>24</v>
      </c>
      <c r="F4901" s="2">
        <v>0.04</v>
      </c>
      <c r="G4901" s="2" t="s">
        <v>25</v>
      </c>
      <c r="H4901" s="3">
        <v>42193</v>
      </c>
      <c r="I4901" s="2">
        <f t="shared" si="76"/>
        <v>1.04</v>
      </c>
    </row>
    <row r="4902" spans="1:9">
      <c r="A4902" s="2" t="s">
        <v>602</v>
      </c>
      <c r="B4902" s="2">
        <v>74659419</v>
      </c>
      <c r="C4902" s="2">
        <v>0.93262</v>
      </c>
      <c r="D4902" s="2">
        <v>0.96987999999999996</v>
      </c>
      <c r="E4902" s="2" t="s">
        <v>24</v>
      </c>
      <c r="F4902" s="2">
        <v>0.04</v>
      </c>
      <c r="G4902" s="2" t="s">
        <v>25</v>
      </c>
      <c r="H4902" s="3">
        <v>42193</v>
      </c>
      <c r="I4902" s="2">
        <f t="shared" si="76"/>
        <v>1.04</v>
      </c>
    </row>
    <row r="4903" spans="1:9">
      <c r="A4903" s="2" t="s">
        <v>603</v>
      </c>
      <c r="B4903" s="2">
        <v>50222050106</v>
      </c>
      <c r="C4903" s="2">
        <v>11.34099</v>
      </c>
      <c r="D4903" s="2">
        <v>11.90793</v>
      </c>
      <c r="E4903" s="2" t="s">
        <v>24</v>
      </c>
      <c r="F4903" s="2">
        <v>0.05</v>
      </c>
      <c r="G4903" s="2" t="s">
        <v>25</v>
      </c>
      <c r="H4903" s="3">
        <v>42193</v>
      </c>
      <c r="I4903" s="2">
        <f t="shared" si="76"/>
        <v>1.05</v>
      </c>
    </row>
    <row r="4904" spans="1:9">
      <c r="A4904" s="2" t="s">
        <v>603</v>
      </c>
      <c r="B4904" s="2">
        <v>50222050166</v>
      </c>
      <c r="C4904" s="2">
        <v>11.318580000000001</v>
      </c>
      <c r="D4904" s="2">
        <v>11.884399999999999</v>
      </c>
      <c r="E4904" s="2" t="s">
        <v>24</v>
      </c>
      <c r="F4904" s="2">
        <v>0.05</v>
      </c>
      <c r="G4904" s="2" t="s">
        <v>25</v>
      </c>
      <c r="H4904" s="3">
        <v>42193</v>
      </c>
      <c r="I4904" s="2">
        <f t="shared" si="76"/>
        <v>1.05</v>
      </c>
    </row>
    <row r="4905" spans="1:9">
      <c r="A4905" s="2" t="s">
        <v>1839</v>
      </c>
      <c r="B4905" s="2">
        <v>4080285</v>
      </c>
      <c r="C4905" s="2">
        <v>10.8262</v>
      </c>
      <c r="D4905" s="2">
        <v>11.80077</v>
      </c>
      <c r="E4905" s="2" t="s">
        <v>24</v>
      </c>
      <c r="F4905" s="2">
        <v>0.09</v>
      </c>
      <c r="G4905" s="2" t="s">
        <v>25</v>
      </c>
      <c r="H4905" s="3">
        <v>42193</v>
      </c>
      <c r="I4905" s="2">
        <f t="shared" si="76"/>
        <v>1.0900000000000001</v>
      </c>
    </row>
    <row r="4906" spans="1:9">
      <c r="A4906" s="2" t="s">
        <v>1840</v>
      </c>
      <c r="B4906" s="2">
        <v>4080185</v>
      </c>
      <c r="C4906" s="2">
        <v>10.8033</v>
      </c>
      <c r="D4906" s="2">
        <v>11.77581</v>
      </c>
      <c r="E4906" s="2" t="s">
        <v>24</v>
      </c>
      <c r="F4906" s="2">
        <v>0.09</v>
      </c>
      <c r="G4906" s="2" t="s">
        <v>25</v>
      </c>
      <c r="H4906" s="3">
        <v>42193</v>
      </c>
      <c r="I4906" s="2">
        <f t="shared" si="76"/>
        <v>1.0900000000000001</v>
      </c>
    </row>
    <row r="4907" spans="1:9">
      <c r="A4907" s="2" t="s">
        <v>1438</v>
      </c>
      <c r="B4907" s="2">
        <v>4082205</v>
      </c>
      <c r="C4907" s="2">
        <v>1.93936</v>
      </c>
      <c r="D4907" s="2">
        <v>2.1138400000000002</v>
      </c>
      <c r="E4907" s="2" t="s">
        <v>24</v>
      </c>
      <c r="F4907" s="2">
        <v>0.09</v>
      </c>
      <c r="G4907" s="2" t="s">
        <v>25</v>
      </c>
      <c r="H4907" s="3">
        <v>42193</v>
      </c>
      <c r="I4907" s="2">
        <f t="shared" si="76"/>
        <v>1.0900000000000001</v>
      </c>
    </row>
    <row r="4908" spans="1:9">
      <c r="A4908" s="2" t="s">
        <v>1439</v>
      </c>
      <c r="B4908" s="2">
        <v>4080085</v>
      </c>
      <c r="C4908" s="2">
        <v>11.645429999999999</v>
      </c>
      <c r="D4908" s="2">
        <v>12.69317</v>
      </c>
      <c r="E4908" s="2" t="s">
        <v>24</v>
      </c>
      <c r="F4908" s="2">
        <v>0.09</v>
      </c>
      <c r="G4908" s="2" t="s">
        <v>25</v>
      </c>
      <c r="H4908" s="3">
        <v>42193</v>
      </c>
      <c r="I4908" s="2">
        <f t="shared" si="76"/>
        <v>1.0900000000000001</v>
      </c>
    </row>
    <row r="4909" spans="1:9">
      <c r="A4909" s="2" t="s">
        <v>1440</v>
      </c>
      <c r="B4909" s="2">
        <v>74328713</v>
      </c>
      <c r="C4909" s="2">
        <v>4.7117199999999997</v>
      </c>
      <c r="D4909" s="2">
        <v>5.0368300000000001</v>
      </c>
      <c r="E4909" s="2" t="s">
        <v>24</v>
      </c>
      <c r="F4909" s="2">
        <v>6.9000000000000006E-2</v>
      </c>
      <c r="G4909" s="2" t="s">
        <v>25</v>
      </c>
      <c r="H4909" s="3">
        <v>42193</v>
      </c>
      <c r="I4909" s="2">
        <f t="shared" si="76"/>
        <v>1.069</v>
      </c>
    </row>
    <row r="4910" spans="1:9">
      <c r="A4910" s="2" t="s">
        <v>604</v>
      </c>
      <c r="B4910" s="2">
        <v>74328913</v>
      </c>
      <c r="C4910" s="2">
        <v>4.7178800000000001</v>
      </c>
      <c r="D4910" s="2">
        <v>5.0434200000000002</v>
      </c>
      <c r="E4910" s="2" t="s">
        <v>24</v>
      </c>
      <c r="F4910" s="2">
        <v>6.9000000000000006E-2</v>
      </c>
      <c r="G4910" s="2" t="s">
        <v>25</v>
      </c>
      <c r="H4910" s="3">
        <v>42193</v>
      </c>
      <c r="I4910" s="2">
        <f t="shared" si="76"/>
        <v>1.069</v>
      </c>
    </row>
    <row r="4911" spans="1:9">
      <c r="A4911" s="2" t="s">
        <v>605</v>
      </c>
      <c r="B4911" s="2">
        <v>74329013</v>
      </c>
      <c r="C4911" s="2">
        <v>4.7065799999999998</v>
      </c>
      <c r="D4911" s="2">
        <v>5.0313400000000001</v>
      </c>
      <c r="E4911" s="2" t="s">
        <v>24</v>
      </c>
      <c r="F4911" s="2">
        <v>6.9000000000000006E-2</v>
      </c>
      <c r="G4911" s="2" t="s">
        <v>25</v>
      </c>
      <c r="H4911" s="3">
        <v>42193</v>
      </c>
      <c r="I4911" s="2">
        <f t="shared" si="76"/>
        <v>1.069</v>
      </c>
    </row>
    <row r="4912" spans="1:9">
      <c r="A4912" s="2" t="s">
        <v>626</v>
      </c>
      <c r="B4912" s="2">
        <v>74918990</v>
      </c>
      <c r="C4912" s="2">
        <v>6.6779200000000003</v>
      </c>
      <c r="D4912" s="2">
        <v>7.1387600000000004</v>
      </c>
      <c r="E4912" s="2" t="s">
        <v>24</v>
      </c>
      <c r="F4912" s="2">
        <v>6.9000000000000006E-2</v>
      </c>
      <c r="G4912" s="2" t="s">
        <v>25</v>
      </c>
      <c r="H4912" s="3">
        <v>42193</v>
      </c>
      <c r="I4912" s="2">
        <f t="shared" si="76"/>
        <v>1.069</v>
      </c>
    </row>
    <row r="4913" spans="1:9">
      <c r="A4913" s="2" t="s">
        <v>627</v>
      </c>
      <c r="B4913" s="2">
        <v>74964290</v>
      </c>
      <c r="C4913" s="2">
        <v>2.0771899999999999</v>
      </c>
      <c r="D4913" s="2">
        <v>2.22058</v>
      </c>
      <c r="E4913" s="2" t="s">
        <v>24</v>
      </c>
      <c r="F4913" s="2">
        <v>6.9000000000000006E-2</v>
      </c>
      <c r="G4913" s="2" t="s">
        <v>25</v>
      </c>
      <c r="H4913" s="3">
        <v>42193</v>
      </c>
      <c r="I4913" s="2">
        <f t="shared" si="76"/>
        <v>1.069</v>
      </c>
    </row>
    <row r="4914" spans="1:9">
      <c r="A4914" s="2" t="s">
        <v>1493</v>
      </c>
      <c r="B4914" s="2">
        <v>173056504</v>
      </c>
      <c r="C4914" s="2">
        <v>14.05593</v>
      </c>
      <c r="D4914" s="2">
        <v>15.46153</v>
      </c>
      <c r="E4914" s="2" t="s">
        <v>24</v>
      </c>
      <c r="F4914" s="2">
        <v>0.1</v>
      </c>
      <c r="G4914" s="2" t="s">
        <v>25</v>
      </c>
      <c r="H4914" s="3">
        <v>42193</v>
      </c>
      <c r="I4914" s="2">
        <f t="shared" si="76"/>
        <v>1.1000000000000001</v>
      </c>
    </row>
    <row r="4915" spans="1:9">
      <c r="A4915" s="2" t="s">
        <v>1494</v>
      </c>
      <c r="B4915" s="2">
        <v>173093308</v>
      </c>
      <c r="C4915" s="2">
        <v>7.9230099999999997</v>
      </c>
      <c r="D4915" s="2">
        <v>8.7153100000000006</v>
      </c>
      <c r="E4915" s="2" t="s">
        <v>24</v>
      </c>
      <c r="F4915" s="2">
        <v>0.1</v>
      </c>
      <c r="G4915" s="2" t="s">
        <v>25</v>
      </c>
      <c r="H4915" s="3">
        <v>42193</v>
      </c>
      <c r="I4915" s="2">
        <f t="shared" si="76"/>
        <v>1.1000000000000001</v>
      </c>
    </row>
    <row r="4916" spans="1:9">
      <c r="A4916" s="2" t="s">
        <v>630</v>
      </c>
      <c r="B4916" s="2">
        <v>299201210</v>
      </c>
      <c r="C4916" s="2">
        <v>7.2417699999999998</v>
      </c>
      <c r="D4916" s="2">
        <v>7.9658699999999998</v>
      </c>
      <c r="E4916" s="2" t="s">
        <v>24</v>
      </c>
      <c r="F4916" s="2">
        <v>0.1</v>
      </c>
      <c r="G4916" s="2" t="s">
        <v>25</v>
      </c>
      <c r="H4916" s="3">
        <v>42193</v>
      </c>
      <c r="I4916" s="2">
        <f t="shared" si="76"/>
        <v>1.1000000000000001</v>
      </c>
    </row>
    <row r="4917" spans="1:9">
      <c r="A4917" s="2" t="s">
        <v>1716</v>
      </c>
      <c r="B4917" s="2">
        <v>63020004901</v>
      </c>
      <c r="C4917" s="2">
        <v>1508.2047600000001</v>
      </c>
      <c r="D4917" s="2">
        <v>1514.7956099999999</v>
      </c>
      <c r="E4917" s="2" t="s">
        <v>24</v>
      </c>
      <c r="F4917" s="2">
        <v>4.4000000000000003E-3</v>
      </c>
      <c r="G4917" s="2" t="s">
        <v>25</v>
      </c>
      <c r="H4917" s="3">
        <v>42193</v>
      </c>
      <c r="I4917" s="2">
        <f t="shared" si="76"/>
        <v>1.0044</v>
      </c>
    </row>
    <row r="4918" spans="1:9">
      <c r="A4918" s="2" t="s">
        <v>952</v>
      </c>
      <c r="B4918" s="2">
        <v>145007130</v>
      </c>
      <c r="C4918" s="2">
        <v>7.1017999999999999</v>
      </c>
      <c r="D4918" s="2">
        <v>7.8120500000000002</v>
      </c>
      <c r="E4918" s="2" t="s">
        <v>24</v>
      </c>
      <c r="F4918" s="2">
        <v>0.1</v>
      </c>
      <c r="G4918" s="2" t="s">
        <v>25</v>
      </c>
      <c r="H4918" s="3">
        <v>42193</v>
      </c>
      <c r="I4918" s="2">
        <f t="shared" si="76"/>
        <v>1.1000000000000001</v>
      </c>
    </row>
    <row r="4919" spans="1:9">
      <c r="A4919" s="2" t="s">
        <v>952</v>
      </c>
      <c r="B4919" s="2">
        <v>145007160</v>
      </c>
      <c r="C4919" s="2">
        <v>6.6429999999999998</v>
      </c>
      <c r="D4919" s="2">
        <v>7.3072999999999997</v>
      </c>
      <c r="E4919" s="2" t="s">
        <v>24</v>
      </c>
      <c r="F4919" s="2">
        <v>0.1</v>
      </c>
      <c r="G4919" s="2" t="s">
        <v>25</v>
      </c>
      <c r="H4919" s="3">
        <v>42193</v>
      </c>
      <c r="I4919" s="2">
        <f t="shared" si="76"/>
        <v>1.1000000000000001</v>
      </c>
    </row>
    <row r="4920" spans="1:9">
      <c r="A4920" s="2" t="s">
        <v>954</v>
      </c>
      <c r="B4920" s="2">
        <v>173075300</v>
      </c>
      <c r="C4920" s="2">
        <v>14.35003</v>
      </c>
      <c r="D4920" s="2">
        <v>15.784739999999999</v>
      </c>
      <c r="E4920" s="2" t="s">
        <v>24</v>
      </c>
      <c r="F4920" s="2">
        <v>0.1</v>
      </c>
      <c r="G4920" s="2" t="s">
        <v>25</v>
      </c>
      <c r="H4920" s="3">
        <v>42193</v>
      </c>
      <c r="I4920" s="2">
        <f t="shared" si="76"/>
        <v>1.1000000000000001</v>
      </c>
    </row>
    <row r="4921" spans="1:9">
      <c r="A4921" s="2" t="s">
        <v>1841</v>
      </c>
      <c r="B4921" s="2">
        <v>74227714</v>
      </c>
      <c r="C4921" s="2">
        <v>3.37507</v>
      </c>
      <c r="D4921" s="2">
        <v>3.6079500000000002</v>
      </c>
      <c r="E4921" s="2" t="s">
        <v>24</v>
      </c>
      <c r="F4921" s="2">
        <v>6.9000000000000006E-2</v>
      </c>
      <c r="G4921" s="2" t="s">
        <v>25</v>
      </c>
      <c r="H4921" s="3">
        <v>42193</v>
      </c>
      <c r="I4921" s="2">
        <f t="shared" si="76"/>
        <v>1.069</v>
      </c>
    </row>
    <row r="4922" spans="1:9">
      <c r="A4922" s="2" t="s">
        <v>1542</v>
      </c>
      <c r="B4922" s="2">
        <v>186051060</v>
      </c>
      <c r="C4922" s="2">
        <v>22.33989</v>
      </c>
      <c r="D4922" s="2">
        <v>23.720050000000001</v>
      </c>
      <c r="E4922" s="2" t="s">
        <v>24</v>
      </c>
      <c r="F4922" s="2">
        <v>6.1800000000000001E-2</v>
      </c>
      <c r="G4922" s="2" t="s">
        <v>25</v>
      </c>
      <c r="H4922" s="3">
        <v>42193</v>
      </c>
      <c r="I4922" s="2">
        <f t="shared" si="76"/>
        <v>1.0618000000000001</v>
      </c>
    </row>
    <row r="4923" spans="1:9">
      <c r="A4923" s="2" t="s">
        <v>1543</v>
      </c>
      <c r="B4923" s="2">
        <v>186052060</v>
      </c>
      <c r="C4923" s="2">
        <v>22.46876</v>
      </c>
      <c r="D4923" s="2">
        <v>23.85688</v>
      </c>
      <c r="E4923" s="2" t="s">
        <v>24</v>
      </c>
      <c r="F4923" s="2">
        <v>6.1800000000000001E-2</v>
      </c>
      <c r="G4923" s="2" t="s">
        <v>25</v>
      </c>
      <c r="H4923" s="3">
        <v>42193</v>
      </c>
      <c r="I4923" s="2">
        <f t="shared" si="76"/>
        <v>1.0618000000000001</v>
      </c>
    </row>
    <row r="4924" spans="1:9">
      <c r="A4924" s="2" t="s">
        <v>1842</v>
      </c>
      <c r="B4924" s="2">
        <v>173017855</v>
      </c>
      <c r="C4924" s="2">
        <v>2.86924</v>
      </c>
      <c r="D4924" s="2">
        <v>3.1561599999999999</v>
      </c>
      <c r="E4924" s="2" t="s">
        <v>24</v>
      </c>
      <c r="F4924" s="2">
        <v>0.1</v>
      </c>
      <c r="G4924" s="2" t="s">
        <v>25</v>
      </c>
      <c r="H4924" s="3">
        <v>42193</v>
      </c>
      <c r="I4924" s="2">
        <f t="shared" si="76"/>
        <v>1.1000000000000001</v>
      </c>
    </row>
    <row r="4925" spans="1:9">
      <c r="A4925" s="2" t="s">
        <v>958</v>
      </c>
      <c r="B4925" s="2">
        <v>173094755</v>
      </c>
      <c r="C4925" s="2">
        <v>4.5175799999999997</v>
      </c>
      <c r="D4925" s="2">
        <v>4.9693300000000002</v>
      </c>
      <c r="E4925" s="2" t="s">
        <v>24</v>
      </c>
      <c r="F4925" s="2">
        <v>0.1</v>
      </c>
      <c r="G4925" s="2" t="s">
        <v>25</v>
      </c>
      <c r="H4925" s="3">
        <v>42193</v>
      </c>
      <c r="I4925" s="2">
        <f t="shared" si="76"/>
        <v>1.1000000000000001</v>
      </c>
    </row>
    <row r="4926" spans="1:9">
      <c r="A4926" s="2" t="s">
        <v>959</v>
      </c>
      <c r="B4926" s="2">
        <v>173013555</v>
      </c>
      <c r="C4926" s="2">
        <v>4.8946500000000004</v>
      </c>
      <c r="D4926" s="2">
        <v>5.3841099999999997</v>
      </c>
      <c r="E4926" s="2" t="s">
        <v>24</v>
      </c>
      <c r="F4926" s="2">
        <v>0.1</v>
      </c>
      <c r="G4926" s="2" t="s">
        <v>25</v>
      </c>
      <c r="H4926" s="3">
        <v>42193</v>
      </c>
      <c r="I4926" s="2">
        <f t="shared" si="76"/>
        <v>1.1000000000000001</v>
      </c>
    </row>
    <row r="4927" spans="1:9">
      <c r="A4927" s="2" t="s">
        <v>960</v>
      </c>
      <c r="B4927" s="2">
        <v>173072200</v>
      </c>
      <c r="C4927" s="2">
        <v>9.0533099999999997</v>
      </c>
      <c r="D4927" s="2">
        <v>9.9587400000000006</v>
      </c>
      <c r="E4927" s="2" t="s">
        <v>24</v>
      </c>
      <c r="F4927" s="2">
        <v>0.1</v>
      </c>
      <c r="G4927" s="2" t="s">
        <v>25</v>
      </c>
      <c r="H4927" s="3">
        <v>42193</v>
      </c>
      <c r="I4927" s="2">
        <f t="shared" si="76"/>
        <v>1.1000000000000001</v>
      </c>
    </row>
    <row r="4928" spans="1:9">
      <c r="A4928" s="2" t="s">
        <v>658</v>
      </c>
      <c r="B4928" s="2">
        <v>63402051001</v>
      </c>
      <c r="C4928" s="2">
        <v>3.6559200000000001</v>
      </c>
      <c r="D4928" s="2">
        <v>4.0154399999999999</v>
      </c>
      <c r="E4928" s="2" t="s">
        <v>24</v>
      </c>
      <c r="F4928" s="2">
        <v>9.8299999999999998E-2</v>
      </c>
      <c r="G4928" s="2" t="s">
        <v>25</v>
      </c>
      <c r="H4928" s="3">
        <v>42193</v>
      </c>
      <c r="I4928" s="2">
        <f t="shared" si="76"/>
        <v>1.0983000000000001</v>
      </c>
    </row>
    <row r="4929" spans="1:9">
      <c r="A4929" s="2" t="s">
        <v>1756</v>
      </c>
      <c r="B4929" s="2">
        <v>173034414</v>
      </c>
      <c r="C4929" s="2">
        <v>4.2419399999999996</v>
      </c>
      <c r="D4929" s="2">
        <v>4.6661400000000004</v>
      </c>
      <c r="E4929" s="2" t="s">
        <v>24</v>
      </c>
      <c r="F4929" s="2">
        <v>0.1</v>
      </c>
      <c r="G4929" s="2" t="s">
        <v>25</v>
      </c>
      <c r="H4929" s="3">
        <v>42193</v>
      </c>
      <c r="I4929" s="2">
        <f t="shared" si="76"/>
        <v>1.1000000000000001</v>
      </c>
    </row>
    <row r="4930" spans="1:9">
      <c r="A4930" s="2" t="s">
        <v>1843</v>
      </c>
      <c r="B4930" s="2">
        <v>173039340</v>
      </c>
      <c r="C4930" s="2">
        <v>7.6518699999999997</v>
      </c>
      <c r="D4930" s="2">
        <v>8.4169800000000006</v>
      </c>
      <c r="E4930" s="2" t="s">
        <v>24</v>
      </c>
      <c r="F4930" s="2">
        <v>0.1</v>
      </c>
      <c r="G4930" s="2" t="s">
        <v>25</v>
      </c>
      <c r="H4930" s="3">
        <v>42193</v>
      </c>
      <c r="I4930" s="2">
        <f t="shared" si="76"/>
        <v>1.1000000000000001</v>
      </c>
    </row>
    <row r="4931" spans="1:9">
      <c r="A4931" s="2" t="s">
        <v>1449</v>
      </c>
      <c r="B4931" s="2">
        <v>42865010102</v>
      </c>
      <c r="C4931" s="2">
        <v>2.07951</v>
      </c>
      <c r="D4931" s="2">
        <v>2.2562700000000002</v>
      </c>
      <c r="E4931" s="2" t="s">
        <v>24</v>
      </c>
      <c r="F4931" s="2">
        <v>8.5000000000000006E-2</v>
      </c>
      <c r="G4931" s="2" t="s">
        <v>25</v>
      </c>
      <c r="H4931" s="3">
        <v>42193</v>
      </c>
      <c r="I4931" s="2">
        <f t="shared" ref="I4931:I4994" si="77">1+F4931</f>
        <v>1.085</v>
      </c>
    </row>
    <row r="4932" spans="1:9">
      <c r="A4932" s="2" t="s">
        <v>1450</v>
      </c>
      <c r="B4932" s="2">
        <v>42865010202</v>
      </c>
      <c r="C4932" s="2">
        <v>3.0299100000000001</v>
      </c>
      <c r="D4932" s="2">
        <v>3.2874300000000001</v>
      </c>
      <c r="E4932" s="2" t="s">
        <v>24</v>
      </c>
      <c r="F4932" s="2">
        <v>8.5000000000000006E-2</v>
      </c>
      <c r="G4932" s="2" t="s">
        <v>25</v>
      </c>
      <c r="H4932" s="3">
        <v>42193</v>
      </c>
      <c r="I4932" s="2">
        <f t="shared" si="77"/>
        <v>1.085</v>
      </c>
    </row>
    <row r="4933" spans="1:9">
      <c r="A4933" s="2" t="s">
        <v>1451</v>
      </c>
      <c r="B4933" s="2">
        <v>42865010302</v>
      </c>
      <c r="C4933" s="2">
        <v>4.1194300000000004</v>
      </c>
      <c r="D4933" s="2">
        <v>4.4695799999999997</v>
      </c>
      <c r="E4933" s="2" t="s">
        <v>24</v>
      </c>
      <c r="F4933" s="2">
        <v>8.5000000000000006E-2</v>
      </c>
      <c r="G4933" s="2" t="s">
        <v>25</v>
      </c>
      <c r="H4933" s="3">
        <v>42193</v>
      </c>
      <c r="I4933" s="2">
        <f t="shared" si="77"/>
        <v>1.085</v>
      </c>
    </row>
    <row r="4934" spans="1:9">
      <c r="A4934" s="2" t="s">
        <v>1452</v>
      </c>
      <c r="B4934" s="2">
        <v>42865010502</v>
      </c>
      <c r="C4934" s="2">
        <v>5.0815900000000003</v>
      </c>
      <c r="D4934" s="2">
        <v>5.5135300000000003</v>
      </c>
      <c r="E4934" s="2" t="s">
        <v>24</v>
      </c>
      <c r="F4934" s="2">
        <v>8.5000000000000006E-2</v>
      </c>
      <c r="G4934" s="2" t="s">
        <v>25</v>
      </c>
      <c r="H4934" s="3">
        <v>42193</v>
      </c>
      <c r="I4934" s="2">
        <f t="shared" si="77"/>
        <v>1.085</v>
      </c>
    </row>
    <row r="4935" spans="1:9">
      <c r="A4935" s="2" t="s">
        <v>1844</v>
      </c>
      <c r="B4935" s="2">
        <v>42865010402</v>
      </c>
      <c r="C4935" s="2">
        <v>1.1093</v>
      </c>
      <c r="D4935" s="2">
        <v>1.2036100000000001</v>
      </c>
      <c r="E4935" s="2" t="s">
        <v>24</v>
      </c>
      <c r="F4935" s="2">
        <v>8.5000000000000006E-2</v>
      </c>
      <c r="G4935" s="2" t="s">
        <v>25</v>
      </c>
      <c r="H4935" s="3">
        <v>42193</v>
      </c>
      <c r="I4935" s="2">
        <f t="shared" si="77"/>
        <v>1.085</v>
      </c>
    </row>
    <row r="4936" spans="1:9">
      <c r="A4936" s="2" t="s">
        <v>1453</v>
      </c>
      <c r="B4936" s="2">
        <v>42865010002</v>
      </c>
      <c r="C4936" s="2">
        <v>1.0550600000000001</v>
      </c>
      <c r="D4936" s="2">
        <v>1.1447499999999999</v>
      </c>
      <c r="E4936" s="2" t="s">
        <v>24</v>
      </c>
      <c r="F4936" s="2">
        <v>8.5000000000000006E-2</v>
      </c>
      <c r="G4936" s="2" t="s">
        <v>25</v>
      </c>
      <c r="H4936" s="3">
        <v>42193</v>
      </c>
      <c r="I4936" s="2">
        <f t="shared" si="77"/>
        <v>1.085</v>
      </c>
    </row>
    <row r="4937" spans="1:9">
      <c r="A4937" s="2" t="s">
        <v>662</v>
      </c>
      <c r="B4937" s="2">
        <v>63402073760</v>
      </c>
      <c r="C4937" s="2">
        <v>27.799669999999999</v>
      </c>
      <c r="D4937" s="2">
        <v>30.552109999999999</v>
      </c>
      <c r="E4937" s="2" t="s">
        <v>24</v>
      </c>
      <c r="F4937" s="2">
        <v>9.9000000000000005E-2</v>
      </c>
      <c r="G4937" s="2" t="s">
        <v>25</v>
      </c>
      <c r="H4937" s="3">
        <v>42193</v>
      </c>
      <c r="I4937" s="2">
        <f t="shared" si="77"/>
        <v>1.099</v>
      </c>
    </row>
    <row r="4938" spans="1:9">
      <c r="A4938" s="2" t="s">
        <v>1115</v>
      </c>
      <c r="B4938" s="2">
        <v>13913000811</v>
      </c>
      <c r="C4938" s="2">
        <v>5.27182</v>
      </c>
      <c r="D4938" s="2">
        <v>5.9598500000000003</v>
      </c>
      <c r="E4938" s="2" t="s">
        <v>24</v>
      </c>
      <c r="F4938" s="2">
        <v>0.1305</v>
      </c>
      <c r="G4938" s="2" t="s">
        <v>25</v>
      </c>
      <c r="H4938" s="3">
        <v>42193</v>
      </c>
      <c r="I4938" s="2">
        <f t="shared" si="77"/>
        <v>1.1305000000000001</v>
      </c>
    </row>
    <row r="4939" spans="1:9">
      <c r="A4939" s="2" t="s">
        <v>675</v>
      </c>
      <c r="B4939" s="2">
        <v>64764015560</v>
      </c>
      <c r="C4939" s="2">
        <v>7.6622300000000001</v>
      </c>
      <c r="D4939" s="2">
        <v>8.4208599999999993</v>
      </c>
      <c r="E4939" s="2" t="s">
        <v>24</v>
      </c>
      <c r="F4939" s="2">
        <v>9.9000000000000005E-2</v>
      </c>
      <c r="G4939" s="2" t="s">
        <v>25</v>
      </c>
      <c r="H4939" s="3">
        <v>42200</v>
      </c>
      <c r="I4939" s="2">
        <f t="shared" si="77"/>
        <v>1.099</v>
      </c>
    </row>
    <row r="4940" spans="1:9">
      <c r="A4940" s="2" t="s">
        <v>676</v>
      </c>
      <c r="B4940" s="2">
        <v>64764015860</v>
      </c>
      <c r="C4940" s="2">
        <v>7.6480199999999998</v>
      </c>
      <c r="D4940" s="2">
        <v>8.4052500000000006</v>
      </c>
      <c r="E4940" s="2" t="s">
        <v>24</v>
      </c>
      <c r="F4940" s="2">
        <v>9.9000000000000005E-2</v>
      </c>
      <c r="G4940" s="2" t="s">
        <v>25</v>
      </c>
      <c r="H4940" s="3">
        <v>42200</v>
      </c>
      <c r="I4940" s="2">
        <f t="shared" si="77"/>
        <v>1.099</v>
      </c>
    </row>
    <row r="4941" spans="1:9">
      <c r="A4941" s="2" t="s">
        <v>677</v>
      </c>
      <c r="B4941" s="2">
        <v>64764051030</v>
      </c>
      <c r="C4941" s="2">
        <v>8.2659699999999994</v>
      </c>
      <c r="D4941" s="2">
        <v>9.0843900000000009</v>
      </c>
      <c r="E4941" s="2" t="s">
        <v>24</v>
      </c>
      <c r="F4941" s="2">
        <v>9.9000000000000005E-2</v>
      </c>
      <c r="G4941" s="2" t="s">
        <v>25</v>
      </c>
      <c r="H4941" s="3">
        <v>42200</v>
      </c>
      <c r="I4941" s="2">
        <f t="shared" si="77"/>
        <v>1.099</v>
      </c>
    </row>
    <row r="4942" spans="1:9">
      <c r="A4942" s="2" t="s">
        <v>678</v>
      </c>
      <c r="B4942" s="2">
        <v>64764031030</v>
      </c>
      <c r="C4942" s="2">
        <v>16.462679999999999</v>
      </c>
      <c r="D4942" s="2">
        <v>18.092320000000001</v>
      </c>
      <c r="E4942" s="2" t="s">
        <v>24</v>
      </c>
      <c r="F4942" s="2">
        <v>9.9000000000000005E-2</v>
      </c>
      <c r="G4942" s="2" t="s">
        <v>25</v>
      </c>
      <c r="H4942" s="3">
        <v>42200</v>
      </c>
      <c r="I4942" s="2">
        <f t="shared" si="77"/>
        <v>1.099</v>
      </c>
    </row>
    <row r="4943" spans="1:9">
      <c r="A4943" s="2" t="s">
        <v>679</v>
      </c>
      <c r="B4943" s="2">
        <v>64764015104</v>
      </c>
      <c r="C4943" s="2">
        <v>10.03407</v>
      </c>
      <c r="D4943" s="2">
        <v>11.02736</v>
      </c>
      <c r="E4943" s="2" t="s">
        <v>24</v>
      </c>
      <c r="F4943" s="2">
        <v>9.9000000000000005E-2</v>
      </c>
      <c r="G4943" s="2" t="s">
        <v>25</v>
      </c>
      <c r="H4943" s="3">
        <v>42200</v>
      </c>
      <c r="I4943" s="2">
        <f t="shared" si="77"/>
        <v>1.099</v>
      </c>
    </row>
    <row r="4944" spans="1:9">
      <c r="A4944" s="2" t="s">
        <v>680</v>
      </c>
      <c r="B4944" s="2">
        <v>64764030114</v>
      </c>
      <c r="C4944" s="2">
        <v>15.28989</v>
      </c>
      <c r="D4944" s="2">
        <v>16.803460000000001</v>
      </c>
      <c r="E4944" s="2" t="s">
        <v>24</v>
      </c>
      <c r="F4944" s="2">
        <v>9.9000000000000005E-2</v>
      </c>
      <c r="G4944" s="2" t="s">
        <v>25</v>
      </c>
      <c r="H4944" s="3">
        <v>42200</v>
      </c>
      <c r="I4944" s="2">
        <f t="shared" si="77"/>
        <v>1.099</v>
      </c>
    </row>
    <row r="4945" spans="1:9">
      <c r="A4945" s="2" t="s">
        <v>681</v>
      </c>
      <c r="B4945" s="2">
        <v>64764045124</v>
      </c>
      <c r="C4945" s="2">
        <v>16.8231</v>
      </c>
      <c r="D4945" s="2">
        <v>18.48875</v>
      </c>
      <c r="E4945" s="2" t="s">
        <v>24</v>
      </c>
      <c r="F4945" s="2">
        <v>9.9000000000000005E-2</v>
      </c>
      <c r="G4945" s="2" t="s">
        <v>25</v>
      </c>
      <c r="H4945" s="3">
        <v>42200</v>
      </c>
      <c r="I4945" s="2">
        <f t="shared" si="77"/>
        <v>1.099</v>
      </c>
    </row>
    <row r="4946" spans="1:9">
      <c r="A4946" s="2" t="s">
        <v>1845</v>
      </c>
      <c r="B4946" s="2">
        <v>75989055012</v>
      </c>
      <c r="C4946" s="2">
        <v>16.8368</v>
      </c>
      <c r="D4946" s="2">
        <v>18.520479999999999</v>
      </c>
      <c r="E4946" s="2" t="s">
        <v>24</v>
      </c>
      <c r="F4946" s="2">
        <v>0.1</v>
      </c>
      <c r="G4946" s="2" t="s">
        <v>25</v>
      </c>
      <c r="H4946" s="3">
        <v>42200</v>
      </c>
      <c r="I4946" s="2">
        <f t="shared" si="77"/>
        <v>1.1000000000000001</v>
      </c>
    </row>
    <row r="4947" spans="1:9">
      <c r="A4947" s="2" t="s">
        <v>1600</v>
      </c>
      <c r="B4947" s="2">
        <v>67546011112</v>
      </c>
      <c r="C4947" s="2">
        <v>29.77543</v>
      </c>
      <c r="D4947" s="2">
        <v>40.447240000000001</v>
      </c>
      <c r="E4947" s="2" t="s">
        <v>24</v>
      </c>
      <c r="F4947" s="2">
        <v>0.3584</v>
      </c>
      <c r="G4947" s="2" t="s">
        <v>25</v>
      </c>
      <c r="H4947" s="3">
        <v>42200</v>
      </c>
      <c r="I4947" s="2">
        <f t="shared" si="77"/>
        <v>1.3584000000000001</v>
      </c>
    </row>
    <row r="4948" spans="1:9">
      <c r="A4948" s="2" t="s">
        <v>1721</v>
      </c>
      <c r="B4948" s="2">
        <v>65034510</v>
      </c>
      <c r="C4948" s="2">
        <v>12.86351</v>
      </c>
      <c r="D4948" s="2">
        <v>13.633649999999999</v>
      </c>
      <c r="E4948" s="2" t="s">
        <v>24</v>
      </c>
      <c r="F4948" s="2">
        <v>5.9900000000000002E-2</v>
      </c>
      <c r="G4948" s="2" t="s">
        <v>25</v>
      </c>
      <c r="H4948" s="3">
        <v>42200</v>
      </c>
      <c r="I4948" s="2">
        <f t="shared" si="77"/>
        <v>1.0599000000000001</v>
      </c>
    </row>
    <row r="4949" spans="1:9">
      <c r="A4949" s="2" t="s">
        <v>1348</v>
      </c>
      <c r="B4949" s="2">
        <v>456046101</v>
      </c>
      <c r="C4949" s="2">
        <v>0.66901999999999995</v>
      </c>
      <c r="D4949" s="2">
        <v>1.0035700000000001</v>
      </c>
      <c r="E4949" s="2" t="s">
        <v>24</v>
      </c>
      <c r="F4949" s="2">
        <v>0.50009999999999999</v>
      </c>
      <c r="G4949" s="2" t="s">
        <v>25</v>
      </c>
      <c r="H4949" s="3">
        <v>42200</v>
      </c>
      <c r="I4949" s="2">
        <f t="shared" si="77"/>
        <v>1.5001</v>
      </c>
    </row>
    <row r="4950" spans="1:9">
      <c r="A4950" s="2" t="s">
        <v>1349</v>
      </c>
      <c r="B4950" s="2">
        <v>456045701</v>
      </c>
      <c r="C4950" s="2">
        <v>0.27862999999999999</v>
      </c>
      <c r="D4950" s="2">
        <v>0.41798999999999997</v>
      </c>
      <c r="E4950" s="2" t="s">
        <v>24</v>
      </c>
      <c r="F4950" s="2">
        <v>0.50019999999999998</v>
      </c>
      <c r="G4950" s="2" t="s">
        <v>25</v>
      </c>
      <c r="H4950" s="3">
        <v>42200</v>
      </c>
      <c r="I4950" s="2">
        <f t="shared" si="77"/>
        <v>1.5002</v>
      </c>
    </row>
    <row r="4951" spans="1:9">
      <c r="A4951" s="2" t="s">
        <v>1352</v>
      </c>
      <c r="B4951" s="2">
        <v>456045801</v>
      </c>
      <c r="C4951" s="2">
        <v>0.32657999999999998</v>
      </c>
      <c r="D4951" s="2">
        <v>0.48991000000000001</v>
      </c>
      <c r="E4951" s="2" t="s">
        <v>24</v>
      </c>
      <c r="F4951" s="2">
        <v>0.50009999999999999</v>
      </c>
      <c r="G4951" s="2" t="s">
        <v>25</v>
      </c>
      <c r="H4951" s="3">
        <v>42200</v>
      </c>
      <c r="I4951" s="2">
        <f t="shared" si="77"/>
        <v>1.5001</v>
      </c>
    </row>
    <row r="4952" spans="1:9">
      <c r="A4952" s="2" t="s">
        <v>1354</v>
      </c>
      <c r="B4952" s="2">
        <v>456046001</v>
      </c>
      <c r="C4952" s="2">
        <v>0.57052000000000003</v>
      </c>
      <c r="D4952" s="2">
        <v>0.85584000000000005</v>
      </c>
      <c r="E4952" s="2" t="s">
        <v>24</v>
      </c>
      <c r="F4952" s="2">
        <v>0.50009999999999999</v>
      </c>
      <c r="G4952" s="2" t="s">
        <v>25</v>
      </c>
      <c r="H4952" s="3">
        <v>42200</v>
      </c>
      <c r="I4952" s="2">
        <f t="shared" si="77"/>
        <v>1.5001</v>
      </c>
    </row>
    <row r="4953" spans="1:9">
      <c r="A4953" s="2" t="s">
        <v>1733</v>
      </c>
      <c r="B4953" s="2">
        <v>17478030703</v>
      </c>
      <c r="C4953" s="2">
        <v>46.147779999999997</v>
      </c>
      <c r="D4953" s="2">
        <v>54.452539999999999</v>
      </c>
      <c r="E4953" s="2" t="s">
        <v>24</v>
      </c>
      <c r="F4953" s="2">
        <v>0.18</v>
      </c>
      <c r="G4953" s="2" t="s">
        <v>25</v>
      </c>
      <c r="H4953" s="3">
        <v>42200</v>
      </c>
      <c r="I4953" s="2">
        <f t="shared" si="77"/>
        <v>1.18</v>
      </c>
    </row>
    <row r="4954" spans="1:9">
      <c r="A4954" s="2" t="s">
        <v>697</v>
      </c>
      <c r="B4954" s="2">
        <v>65027510</v>
      </c>
      <c r="C4954" s="2">
        <v>19.378799999999998</v>
      </c>
      <c r="D4954" s="2">
        <v>24.223500000000001</v>
      </c>
      <c r="E4954" s="2" t="s">
        <v>24</v>
      </c>
      <c r="F4954" s="2">
        <v>0.25</v>
      </c>
      <c r="G4954" s="2" t="s">
        <v>25</v>
      </c>
      <c r="H4954" s="3">
        <v>42200</v>
      </c>
      <c r="I4954" s="2">
        <f t="shared" si="77"/>
        <v>1.25</v>
      </c>
    </row>
    <row r="4955" spans="1:9">
      <c r="A4955" s="2" t="s">
        <v>697</v>
      </c>
      <c r="B4955" s="2">
        <v>65027515</v>
      </c>
      <c r="C4955" s="2">
        <v>19.256620000000002</v>
      </c>
      <c r="D4955" s="2">
        <v>24.071549999999998</v>
      </c>
      <c r="E4955" s="2" t="s">
        <v>24</v>
      </c>
      <c r="F4955" s="2">
        <v>0.25</v>
      </c>
      <c r="G4955" s="2" t="s">
        <v>25</v>
      </c>
      <c r="H4955" s="3">
        <v>42200</v>
      </c>
      <c r="I4955" s="2">
        <f t="shared" si="77"/>
        <v>1.25</v>
      </c>
    </row>
    <row r="4956" spans="1:9">
      <c r="A4956" s="2" t="s">
        <v>1303</v>
      </c>
      <c r="B4956" s="2">
        <v>65597011130</v>
      </c>
      <c r="C4956" s="2">
        <v>5.26952</v>
      </c>
      <c r="D4956" s="2">
        <v>5.7964799999999999</v>
      </c>
      <c r="E4956" s="2" t="s">
        <v>24</v>
      </c>
      <c r="F4956" s="2">
        <v>0.1</v>
      </c>
      <c r="G4956" s="2" t="s">
        <v>25</v>
      </c>
      <c r="H4956" s="3">
        <v>42200</v>
      </c>
      <c r="I4956" s="2">
        <f t="shared" si="77"/>
        <v>1.1000000000000001</v>
      </c>
    </row>
    <row r="4957" spans="1:9">
      <c r="A4957" s="2" t="s">
        <v>1304</v>
      </c>
      <c r="B4957" s="2">
        <v>65597011330</v>
      </c>
      <c r="C4957" s="2">
        <v>6.7441000000000004</v>
      </c>
      <c r="D4957" s="2">
        <v>7.4127099999999997</v>
      </c>
      <c r="E4957" s="2" t="s">
        <v>24</v>
      </c>
      <c r="F4957" s="2">
        <v>9.9099999999999994E-2</v>
      </c>
      <c r="G4957" s="2" t="s">
        <v>25</v>
      </c>
      <c r="H4957" s="3">
        <v>42200</v>
      </c>
      <c r="I4957" s="2">
        <f t="shared" si="77"/>
        <v>1.0991</v>
      </c>
    </row>
    <row r="4958" spans="1:9">
      <c r="A4958" s="2" t="s">
        <v>1305</v>
      </c>
      <c r="B4958" s="2">
        <v>65597011030</v>
      </c>
      <c r="C4958" s="2">
        <v>5.2912800000000004</v>
      </c>
      <c r="D4958" s="2">
        <v>5.8204099999999999</v>
      </c>
      <c r="E4958" s="2" t="s">
        <v>24</v>
      </c>
      <c r="F4958" s="2">
        <v>0.1</v>
      </c>
      <c r="G4958" s="2" t="s">
        <v>25</v>
      </c>
      <c r="H4958" s="3">
        <v>42200</v>
      </c>
      <c r="I4958" s="2">
        <f t="shared" si="77"/>
        <v>1.1000000000000001</v>
      </c>
    </row>
    <row r="4959" spans="1:9">
      <c r="A4959" s="2" t="s">
        <v>1306</v>
      </c>
      <c r="B4959" s="2">
        <v>65597011230</v>
      </c>
      <c r="C4959" s="2">
        <v>6.7705599999999997</v>
      </c>
      <c r="D4959" s="2">
        <v>7.4417900000000001</v>
      </c>
      <c r="E4959" s="2" t="s">
        <v>24</v>
      </c>
      <c r="F4959" s="2">
        <v>9.9099999999999994E-2</v>
      </c>
      <c r="G4959" s="2" t="s">
        <v>25</v>
      </c>
      <c r="H4959" s="3">
        <v>42200</v>
      </c>
      <c r="I4959" s="2">
        <f t="shared" si="77"/>
        <v>1.0991</v>
      </c>
    </row>
    <row r="4960" spans="1:9">
      <c r="A4960" s="2" t="s">
        <v>1307</v>
      </c>
      <c r="B4960" s="2">
        <v>65597010303</v>
      </c>
      <c r="C4960" s="2">
        <v>4.3283399999999999</v>
      </c>
      <c r="D4960" s="2">
        <v>4.7601800000000001</v>
      </c>
      <c r="E4960" s="2" t="s">
        <v>24</v>
      </c>
      <c r="F4960" s="2">
        <v>9.98E-2</v>
      </c>
      <c r="G4960" s="2" t="s">
        <v>25</v>
      </c>
      <c r="H4960" s="3">
        <v>42200</v>
      </c>
      <c r="I4960" s="2">
        <f t="shared" si="77"/>
        <v>1.0998000000000001</v>
      </c>
    </row>
    <row r="4961" spans="1:9">
      <c r="A4961" s="2" t="s">
        <v>1308</v>
      </c>
      <c r="B4961" s="2">
        <v>65597010403</v>
      </c>
      <c r="C4961" s="2">
        <v>5.9347399999999997</v>
      </c>
      <c r="D4961" s="2">
        <v>6.5243599999999997</v>
      </c>
      <c r="E4961" s="2" t="s">
        <v>24</v>
      </c>
      <c r="F4961" s="2">
        <v>9.9400000000000002E-2</v>
      </c>
      <c r="G4961" s="2" t="s">
        <v>25</v>
      </c>
      <c r="H4961" s="3">
        <v>42200</v>
      </c>
      <c r="I4961" s="2">
        <f t="shared" si="77"/>
        <v>1.0993999999999999</v>
      </c>
    </row>
    <row r="4962" spans="1:9">
      <c r="A4962" s="2" t="s">
        <v>1309</v>
      </c>
      <c r="B4962" s="2">
        <v>65597010130</v>
      </c>
      <c r="C4962" s="2">
        <v>3.49675</v>
      </c>
      <c r="D4962" s="2">
        <v>3.84544</v>
      </c>
      <c r="E4962" s="2" t="s">
        <v>24</v>
      </c>
      <c r="F4962" s="2">
        <v>9.9699999999999997E-2</v>
      </c>
      <c r="G4962" s="2" t="s">
        <v>25</v>
      </c>
      <c r="H4962" s="3">
        <v>42200</v>
      </c>
      <c r="I4962" s="2">
        <f t="shared" si="77"/>
        <v>1.0996999999999999</v>
      </c>
    </row>
    <row r="4963" spans="1:9">
      <c r="A4963" s="2" t="s">
        <v>1310</v>
      </c>
      <c r="B4963" s="2">
        <v>65597010530</v>
      </c>
      <c r="C4963" s="2">
        <v>4.27386</v>
      </c>
      <c r="D4963" s="2">
        <v>4.7002600000000001</v>
      </c>
      <c r="E4963" s="2" t="s">
        <v>24</v>
      </c>
      <c r="F4963" s="2">
        <v>9.98E-2</v>
      </c>
      <c r="G4963" s="2" t="s">
        <v>25</v>
      </c>
      <c r="H4963" s="3">
        <v>42200</v>
      </c>
      <c r="I4963" s="2">
        <f t="shared" si="77"/>
        <v>1.0998000000000001</v>
      </c>
    </row>
    <row r="4964" spans="1:9">
      <c r="A4964" s="2" t="s">
        <v>1311</v>
      </c>
      <c r="B4964" s="2">
        <v>65597010630</v>
      </c>
      <c r="C4964" s="2">
        <v>5.93527</v>
      </c>
      <c r="D4964" s="2">
        <v>6.52494</v>
      </c>
      <c r="E4964" s="2" t="s">
        <v>24</v>
      </c>
      <c r="F4964" s="2">
        <v>9.9400000000000002E-2</v>
      </c>
      <c r="G4964" s="2" t="s">
        <v>25</v>
      </c>
      <c r="H4964" s="3">
        <v>42200</v>
      </c>
      <c r="I4964" s="2">
        <f t="shared" si="77"/>
        <v>1.0993999999999999</v>
      </c>
    </row>
    <row r="4965" spans="1:9">
      <c r="A4965" s="2" t="s">
        <v>1312</v>
      </c>
      <c r="B4965" s="2">
        <v>65597010730</v>
      </c>
      <c r="C4965" s="2">
        <v>5.9500599999999997</v>
      </c>
      <c r="D4965" s="2">
        <v>6.5411999999999999</v>
      </c>
      <c r="E4965" s="2" t="s">
        <v>24</v>
      </c>
      <c r="F4965" s="2">
        <v>9.9400000000000002E-2</v>
      </c>
      <c r="G4965" s="2" t="s">
        <v>25</v>
      </c>
      <c r="H4965" s="3">
        <v>42200</v>
      </c>
      <c r="I4965" s="2">
        <f t="shared" si="77"/>
        <v>1.0993999999999999</v>
      </c>
    </row>
    <row r="4966" spans="1:9">
      <c r="A4966" s="2" t="s">
        <v>1276</v>
      </c>
      <c r="B4966" s="2">
        <v>65024610</v>
      </c>
      <c r="C4966" s="2">
        <v>21.111820000000002</v>
      </c>
      <c r="D4966" s="2">
        <v>26.392099999999999</v>
      </c>
      <c r="E4966" s="2" t="s">
        <v>24</v>
      </c>
      <c r="F4966" s="2">
        <v>0.25009999999999999</v>
      </c>
      <c r="G4966" s="2" t="s">
        <v>25</v>
      </c>
      <c r="H4966" s="3">
        <v>42200</v>
      </c>
      <c r="I4966" s="2">
        <f t="shared" si="77"/>
        <v>1.2501</v>
      </c>
    </row>
    <row r="4967" spans="1:9">
      <c r="A4967" s="2" t="s">
        <v>1276</v>
      </c>
      <c r="B4967" s="2">
        <v>65024615</v>
      </c>
      <c r="C4967" s="2">
        <v>19.94173</v>
      </c>
      <c r="D4967" s="2">
        <v>24.927969999999998</v>
      </c>
      <c r="E4967" s="2" t="s">
        <v>24</v>
      </c>
      <c r="F4967" s="2">
        <v>0.25</v>
      </c>
      <c r="G4967" s="2" t="s">
        <v>25</v>
      </c>
      <c r="H4967" s="3">
        <v>42200</v>
      </c>
      <c r="I4967" s="2">
        <f t="shared" si="77"/>
        <v>1.25</v>
      </c>
    </row>
    <row r="4968" spans="1:9">
      <c r="A4968" s="2" t="s">
        <v>719</v>
      </c>
      <c r="B4968" s="2">
        <v>65065435</v>
      </c>
      <c r="C4968" s="2">
        <v>38.700380000000003</v>
      </c>
      <c r="D4968" s="2">
        <v>48.37547</v>
      </c>
      <c r="E4968" s="2" t="s">
        <v>24</v>
      </c>
      <c r="F4968" s="2">
        <v>0.25</v>
      </c>
      <c r="G4968" s="2" t="s">
        <v>25</v>
      </c>
      <c r="H4968" s="3">
        <v>42200</v>
      </c>
      <c r="I4968" s="2">
        <f t="shared" si="77"/>
        <v>1.25</v>
      </c>
    </row>
    <row r="4969" spans="1:9">
      <c r="A4969" s="2" t="s">
        <v>1734</v>
      </c>
      <c r="B4969" s="2">
        <v>6362960</v>
      </c>
      <c r="C4969" s="2">
        <v>1.54949</v>
      </c>
      <c r="D4969" s="2">
        <v>2.0143300000000002</v>
      </c>
      <c r="E4969" s="2" t="s">
        <v>24</v>
      </c>
      <c r="F4969" s="2">
        <v>0.3</v>
      </c>
      <c r="G4969" s="2" t="s">
        <v>25</v>
      </c>
      <c r="H4969" s="3">
        <v>42200</v>
      </c>
      <c r="I4969" s="2">
        <f t="shared" si="77"/>
        <v>1.3</v>
      </c>
    </row>
    <row r="4970" spans="1:9">
      <c r="A4970" s="2" t="s">
        <v>1125</v>
      </c>
      <c r="B4970" s="2">
        <v>25010070515</v>
      </c>
      <c r="C4970" s="2">
        <v>59.499499999999998</v>
      </c>
      <c r="D4970" s="2">
        <v>63.961959999999998</v>
      </c>
      <c r="E4970" s="2" t="s">
        <v>24</v>
      </c>
      <c r="F4970" s="2">
        <v>7.4999999999999997E-2</v>
      </c>
      <c r="G4970" s="2" t="s">
        <v>25</v>
      </c>
      <c r="H4970" s="3">
        <v>42200</v>
      </c>
      <c r="I4970" s="2">
        <f t="shared" si="77"/>
        <v>1.075</v>
      </c>
    </row>
    <row r="4971" spans="1:9">
      <c r="A4971" s="2" t="s">
        <v>1722</v>
      </c>
      <c r="B4971" s="2">
        <v>65039605</v>
      </c>
      <c r="C4971" s="2">
        <v>7.4611999999999998</v>
      </c>
      <c r="D4971" s="2">
        <v>7.9119999999999999</v>
      </c>
      <c r="E4971" s="2" t="s">
        <v>24</v>
      </c>
      <c r="F4971" s="2">
        <v>6.0400000000000002E-2</v>
      </c>
      <c r="G4971" s="2" t="s">
        <v>25</v>
      </c>
      <c r="H4971" s="3">
        <v>42200</v>
      </c>
      <c r="I4971" s="2">
        <f t="shared" si="77"/>
        <v>1.0604</v>
      </c>
    </row>
    <row r="4972" spans="1:9">
      <c r="A4972" s="2" t="s">
        <v>744</v>
      </c>
      <c r="B4972" s="2">
        <v>78035934</v>
      </c>
      <c r="C4972" s="2">
        <v>5.1660700000000004</v>
      </c>
      <c r="D4972" s="2">
        <v>5.3829900000000004</v>
      </c>
      <c r="E4972" s="2" t="s">
        <v>24</v>
      </c>
      <c r="F4972" s="2">
        <v>4.2000000000000003E-2</v>
      </c>
      <c r="G4972" s="2" t="s">
        <v>25</v>
      </c>
      <c r="H4972" s="3">
        <v>42200</v>
      </c>
      <c r="I4972" s="2">
        <f t="shared" si="77"/>
        <v>1.042</v>
      </c>
    </row>
    <row r="4973" spans="1:9">
      <c r="A4973" s="2" t="s">
        <v>745</v>
      </c>
      <c r="B4973" s="2">
        <v>78036034</v>
      </c>
      <c r="C4973" s="2">
        <v>6.53233</v>
      </c>
      <c r="D4973" s="2">
        <v>6.8066899999999997</v>
      </c>
      <c r="E4973" s="2" t="s">
        <v>24</v>
      </c>
      <c r="F4973" s="2">
        <v>4.2000000000000003E-2</v>
      </c>
      <c r="G4973" s="2" t="s">
        <v>25</v>
      </c>
      <c r="H4973" s="3">
        <v>42200</v>
      </c>
      <c r="I4973" s="2">
        <f t="shared" si="77"/>
        <v>1.042</v>
      </c>
    </row>
    <row r="4974" spans="1:9">
      <c r="A4974" s="2" t="s">
        <v>746</v>
      </c>
      <c r="B4974" s="2">
        <v>78042315</v>
      </c>
      <c r="C4974" s="2">
        <v>4.0265199999999997</v>
      </c>
      <c r="D4974" s="2">
        <v>4.1957199999999997</v>
      </c>
      <c r="E4974" s="2" t="s">
        <v>24</v>
      </c>
      <c r="F4974" s="2">
        <v>4.2000000000000003E-2</v>
      </c>
      <c r="G4974" s="2" t="s">
        <v>25</v>
      </c>
      <c r="H4974" s="3">
        <v>42200</v>
      </c>
      <c r="I4974" s="2">
        <f t="shared" si="77"/>
        <v>1.042</v>
      </c>
    </row>
    <row r="4975" spans="1:9">
      <c r="A4975" s="2" t="s">
        <v>747</v>
      </c>
      <c r="B4975" s="2">
        <v>78035834</v>
      </c>
      <c r="C4975" s="2">
        <v>4.7796799999999999</v>
      </c>
      <c r="D4975" s="2">
        <v>4.9803800000000003</v>
      </c>
      <c r="E4975" s="2" t="s">
        <v>24</v>
      </c>
      <c r="F4975" s="2">
        <v>4.2000000000000003E-2</v>
      </c>
      <c r="G4975" s="2" t="s">
        <v>25</v>
      </c>
      <c r="H4975" s="3">
        <v>42200</v>
      </c>
      <c r="I4975" s="2">
        <f t="shared" si="77"/>
        <v>1.042</v>
      </c>
    </row>
    <row r="4976" spans="1:9">
      <c r="A4976" s="2" t="s">
        <v>748</v>
      </c>
      <c r="B4976" s="2">
        <v>78031515</v>
      </c>
      <c r="C4976" s="2">
        <v>5.9289300000000003</v>
      </c>
      <c r="D4976" s="2">
        <v>6.17788</v>
      </c>
      <c r="E4976" s="2" t="s">
        <v>24</v>
      </c>
      <c r="F4976" s="2">
        <v>4.2000000000000003E-2</v>
      </c>
      <c r="G4976" s="2" t="s">
        <v>25</v>
      </c>
      <c r="H4976" s="3">
        <v>42200</v>
      </c>
      <c r="I4976" s="2">
        <f t="shared" si="77"/>
        <v>1.042</v>
      </c>
    </row>
    <row r="4977" spans="1:9">
      <c r="A4977" s="2" t="s">
        <v>749</v>
      </c>
      <c r="B4977" s="2">
        <v>78038315</v>
      </c>
      <c r="C4977" s="2">
        <v>6.6369100000000003</v>
      </c>
      <c r="D4977" s="2">
        <v>6.9157799999999998</v>
      </c>
      <c r="E4977" s="2" t="s">
        <v>24</v>
      </c>
      <c r="F4977" s="2">
        <v>4.2000000000000003E-2</v>
      </c>
      <c r="G4977" s="2" t="s">
        <v>25</v>
      </c>
      <c r="H4977" s="3">
        <v>42200</v>
      </c>
      <c r="I4977" s="2">
        <f t="shared" si="77"/>
        <v>1.042</v>
      </c>
    </row>
    <row r="4978" spans="1:9">
      <c r="A4978" s="2" t="s">
        <v>750</v>
      </c>
      <c r="B4978" s="2">
        <v>78047115</v>
      </c>
      <c r="C4978" s="2">
        <v>7.4127900000000002</v>
      </c>
      <c r="D4978" s="2">
        <v>7.7241299999999997</v>
      </c>
      <c r="E4978" s="2" t="s">
        <v>24</v>
      </c>
      <c r="F4978" s="2">
        <v>4.2000000000000003E-2</v>
      </c>
      <c r="G4978" s="2" t="s">
        <v>25</v>
      </c>
      <c r="H4978" s="3">
        <v>42200</v>
      </c>
      <c r="I4978" s="2">
        <f t="shared" si="77"/>
        <v>1.042</v>
      </c>
    </row>
    <row r="4979" spans="1:9">
      <c r="A4979" s="2" t="s">
        <v>751</v>
      </c>
      <c r="B4979" s="2">
        <v>78047215</v>
      </c>
      <c r="C4979" s="2">
        <v>8.4354899999999997</v>
      </c>
      <c r="D4979" s="2">
        <v>8.7897800000000004</v>
      </c>
      <c r="E4979" s="2" t="s">
        <v>24</v>
      </c>
      <c r="F4979" s="2">
        <v>4.2000000000000003E-2</v>
      </c>
      <c r="G4979" s="2" t="s">
        <v>25</v>
      </c>
      <c r="H4979" s="3">
        <v>42200</v>
      </c>
      <c r="I4979" s="2">
        <f t="shared" si="77"/>
        <v>1.042</v>
      </c>
    </row>
    <row r="4980" spans="1:9">
      <c r="A4980" s="2" t="s">
        <v>752</v>
      </c>
      <c r="B4980" s="2">
        <v>78031434</v>
      </c>
      <c r="C4980" s="2">
        <v>5.4260700000000002</v>
      </c>
      <c r="D4980" s="2">
        <v>5.6539099999999998</v>
      </c>
      <c r="E4980" s="2" t="s">
        <v>24</v>
      </c>
      <c r="F4980" s="2">
        <v>4.2000000000000003E-2</v>
      </c>
      <c r="G4980" s="2" t="s">
        <v>25</v>
      </c>
      <c r="H4980" s="3">
        <v>42200</v>
      </c>
      <c r="I4980" s="2">
        <f t="shared" si="77"/>
        <v>1.042</v>
      </c>
    </row>
    <row r="4981" spans="1:9">
      <c r="A4981" s="2" t="s">
        <v>755</v>
      </c>
      <c r="B4981" s="2">
        <v>64764030230</v>
      </c>
      <c r="C4981" s="2">
        <v>15.3725</v>
      </c>
      <c r="D4981" s="2">
        <v>16.89423</v>
      </c>
      <c r="E4981" s="2" t="s">
        <v>24</v>
      </c>
      <c r="F4981" s="2">
        <v>9.9000000000000005E-2</v>
      </c>
      <c r="G4981" s="2" t="s">
        <v>25</v>
      </c>
      <c r="H4981" s="3">
        <v>42200</v>
      </c>
      <c r="I4981" s="2">
        <f t="shared" si="77"/>
        <v>1.099</v>
      </c>
    </row>
    <row r="4982" spans="1:9">
      <c r="A4982" s="2" t="s">
        <v>756</v>
      </c>
      <c r="B4982" s="2">
        <v>64764030430</v>
      </c>
      <c r="C4982" s="2">
        <v>15.684010000000001</v>
      </c>
      <c r="D4982" s="2">
        <v>17.23657</v>
      </c>
      <c r="E4982" s="2" t="s">
        <v>24</v>
      </c>
      <c r="F4982" s="2">
        <v>9.9000000000000005E-2</v>
      </c>
      <c r="G4982" s="2" t="s">
        <v>25</v>
      </c>
      <c r="H4982" s="3">
        <v>42200</v>
      </c>
      <c r="I4982" s="2">
        <f t="shared" si="77"/>
        <v>1.099</v>
      </c>
    </row>
    <row r="4983" spans="1:9">
      <c r="A4983" s="2" t="s">
        <v>762</v>
      </c>
      <c r="B4983" s="2">
        <v>65924007</v>
      </c>
      <c r="C4983" s="2">
        <v>28.129079999999998</v>
      </c>
      <c r="D4983" s="2">
        <v>29.532730000000001</v>
      </c>
      <c r="E4983" s="2" t="s">
        <v>24</v>
      </c>
      <c r="F4983" s="2">
        <v>4.99E-2</v>
      </c>
      <c r="G4983" s="2" t="s">
        <v>25</v>
      </c>
      <c r="H4983" s="3">
        <v>42200</v>
      </c>
      <c r="I4983" s="2">
        <f t="shared" si="77"/>
        <v>1.0499000000000001</v>
      </c>
    </row>
    <row r="4984" spans="1:9">
      <c r="A4984" s="2" t="s">
        <v>1846</v>
      </c>
      <c r="B4984" s="2">
        <v>65009605</v>
      </c>
      <c r="C4984" s="2">
        <v>10.4636</v>
      </c>
      <c r="D4984" s="2">
        <v>11.09341</v>
      </c>
      <c r="E4984" s="2" t="s">
        <v>24</v>
      </c>
      <c r="F4984" s="2">
        <v>6.0199999999999997E-2</v>
      </c>
      <c r="G4984" s="2" t="s">
        <v>25</v>
      </c>
      <c r="H4984" s="3">
        <v>42200</v>
      </c>
      <c r="I4984" s="2">
        <f t="shared" si="77"/>
        <v>1.0602</v>
      </c>
    </row>
    <row r="4985" spans="1:9">
      <c r="A4985" s="2" t="s">
        <v>1081</v>
      </c>
      <c r="B4985" s="2">
        <v>78043105</v>
      </c>
      <c r="C4985" s="2">
        <v>8.1728199999999998</v>
      </c>
      <c r="D4985" s="2">
        <v>8.5242500000000003</v>
      </c>
      <c r="E4985" s="2" t="s">
        <v>24</v>
      </c>
      <c r="F4985" s="2">
        <v>4.2999999999999997E-2</v>
      </c>
      <c r="G4985" s="2" t="s">
        <v>25</v>
      </c>
      <c r="H4985" s="3">
        <v>42200</v>
      </c>
      <c r="I4985" s="2">
        <f t="shared" si="77"/>
        <v>1.0429999999999999</v>
      </c>
    </row>
    <row r="4986" spans="1:9">
      <c r="A4986" s="2" t="s">
        <v>1465</v>
      </c>
      <c r="B4986" s="2">
        <v>78049305</v>
      </c>
      <c r="C4986" s="2">
        <v>8.3931100000000001</v>
      </c>
      <c r="D4986" s="2">
        <v>8.7540099999999992</v>
      </c>
      <c r="E4986" s="2" t="s">
        <v>24</v>
      </c>
      <c r="F4986" s="2">
        <v>4.2999999999999997E-2</v>
      </c>
      <c r="G4986" s="2" t="s">
        <v>25</v>
      </c>
      <c r="H4986" s="3">
        <v>42200</v>
      </c>
      <c r="I4986" s="2">
        <f t="shared" si="77"/>
        <v>1.0429999999999999</v>
      </c>
    </row>
    <row r="4987" spans="1:9">
      <c r="A4987" s="2" t="s">
        <v>1082</v>
      </c>
      <c r="B4987" s="2">
        <v>78043205</v>
      </c>
      <c r="C4987" s="2">
        <v>8.4043700000000001</v>
      </c>
      <c r="D4987" s="2">
        <v>8.7657600000000002</v>
      </c>
      <c r="E4987" s="2" t="s">
        <v>24</v>
      </c>
      <c r="F4987" s="2">
        <v>4.2999999999999997E-2</v>
      </c>
      <c r="G4987" s="2" t="s">
        <v>25</v>
      </c>
      <c r="H4987" s="3">
        <v>42200</v>
      </c>
      <c r="I4987" s="2">
        <f t="shared" si="77"/>
        <v>1.0429999999999999</v>
      </c>
    </row>
    <row r="4988" spans="1:9">
      <c r="A4988" s="2" t="s">
        <v>783</v>
      </c>
      <c r="B4988" s="2">
        <v>78060805</v>
      </c>
      <c r="C4988" s="2">
        <v>8.7791899999999998</v>
      </c>
      <c r="D4988" s="2">
        <v>9.1567000000000007</v>
      </c>
      <c r="E4988" s="2" t="s">
        <v>24</v>
      </c>
      <c r="F4988" s="2">
        <v>4.2999999999999997E-2</v>
      </c>
      <c r="G4988" s="2" t="s">
        <v>25</v>
      </c>
      <c r="H4988" s="3">
        <v>42200</v>
      </c>
      <c r="I4988" s="2">
        <f t="shared" si="77"/>
        <v>1.0429999999999999</v>
      </c>
    </row>
    <row r="4989" spans="1:9">
      <c r="A4989" s="2" t="s">
        <v>1466</v>
      </c>
      <c r="B4989" s="2">
        <v>78043305</v>
      </c>
      <c r="C4989" s="2">
        <v>8.1165299999999991</v>
      </c>
      <c r="D4989" s="2">
        <v>8.4655400000000007</v>
      </c>
      <c r="E4989" s="2" t="s">
        <v>24</v>
      </c>
      <c r="F4989" s="2">
        <v>4.2999999999999997E-2</v>
      </c>
      <c r="G4989" s="2" t="s">
        <v>25</v>
      </c>
      <c r="H4989" s="3">
        <v>42200</v>
      </c>
      <c r="I4989" s="2">
        <f t="shared" si="77"/>
        <v>1.0429999999999999</v>
      </c>
    </row>
    <row r="4990" spans="1:9">
      <c r="A4990" s="2" t="s">
        <v>784</v>
      </c>
      <c r="B4990" s="2">
        <v>78060905</v>
      </c>
      <c r="C4990" s="2">
        <v>9.11557</v>
      </c>
      <c r="D4990" s="2">
        <v>9.5075400000000005</v>
      </c>
      <c r="E4990" s="2" t="s">
        <v>24</v>
      </c>
      <c r="F4990" s="2">
        <v>4.2999999999999997E-2</v>
      </c>
      <c r="G4990" s="2" t="s">
        <v>25</v>
      </c>
      <c r="H4990" s="3">
        <v>42200</v>
      </c>
      <c r="I4990" s="2">
        <f t="shared" si="77"/>
        <v>1.0429999999999999</v>
      </c>
    </row>
    <row r="4991" spans="1:9">
      <c r="A4991" s="2" t="s">
        <v>1467</v>
      </c>
      <c r="B4991" s="2">
        <v>78043405</v>
      </c>
      <c r="C4991" s="2">
        <v>9.2098300000000002</v>
      </c>
      <c r="D4991" s="2">
        <v>9.6058500000000002</v>
      </c>
      <c r="E4991" s="2" t="s">
        <v>24</v>
      </c>
      <c r="F4991" s="2">
        <v>4.2999999999999997E-2</v>
      </c>
      <c r="G4991" s="2" t="s">
        <v>25</v>
      </c>
      <c r="H4991" s="3">
        <v>42200</v>
      </c>
      <c r="I4991" s="2">
        <f t="shared" si="77"/>
        <v>1.0429999999999999</v>
      </c>
    </row>
    <row r="4992" spans="1:9">
      <c r="A4992" s="2" t="s">
        <v>785</v>
      </c>
      <c r="B4992" s="2">
        <v>78040134</v>
      </c>
      <c r="C4992" s="2">
        <v>81.873670000000004</v>
      </c>
      <c r="D4992" s="2">
        <v>89.979159999999993</v>
      </c>
      <c r="E4992" s="2" t="s">
        <v>24</v>
      </c>
      <c r="F4992" s="2">
        <v>9.9000000000000005E-2</v>
      </c>
      <c r="G4992" s="2" t="s">
        <v>25</v>
      </c>
      <c r="H4992" s="3">
        <v>42200</v>
      </c>
      <c r="I4992" s="2">
        <f t="shared" si="77"/>
        <v>1.099</v>
      </c>
    </row>
    <row r="4993" spans="1:9">
      <c r="A4993" s="2" t="s">
        <v>786</v>
      </c>
      <c r="B4993" s="2">
        <v>78043815</v>
      </c>
      <c r="C4993" s="2">
        <v>298.74302999999998</v>
      </c>
      <c r="D4993" s="2">
        <v>328.31858999999997</v>
      </c>
      <c r="E4993" s="2" t="s">
        <v>24</v>
      </c>
      <c r="F4993" s="2">
        <v>9.9000000000000005E-2</v>
      </c>
      <c r="G4993" s="2" t="s">
        <v>25</v>
      </c>
      <c r="H4993" s="3">
        <v>42200</v>
      </c>
      <c r="I4993" s="2">
        <f t="shared" si="77"/>
        <v>1.099</v>
      </c>
    </row>
    <row r="4994" spans="1:9">
      <c r="A4994" s="2" t="s">
        <v>398</v>
      </c>
      <c r="B4994" s="2">
        <v>6384371</v>
      </c>
      <c r="C4994" s="2">
        <v>78.50179</v>
      </c>
      <c r="D4994" s="2">
        <v>82.819379999999995</v>
      </c>
      <c r="E4994" s="2" t="s">
        <v>24</v>
      </c>
      <c r="F4994" s="2">
        <v>5.5E-2</v>
      </c>
      <c r="G4994" s="2" t="s">
        <v>25</v>
      </c>
      <c r="H4994" s="3">
        <v>42200</v>
      </c>
      <c r="I4994" s="2">
        <f t="shared" si="77"/>
        <v>1.0549999999999999</v>
      </c>
    </row>
    <row r="4995" spans="1:9">
      <c r="A4995" s="2" t="s">
        <v>821</v>
      </c>
      <c r="B4995" s="2">
        <v>78035405</v>
      </c>
      <c r="C4995" s="2">
        <v>7.2847299999999997</v>
      </c>
      <c r="D4995" s="2">
        <v>7.5688500000000003</v>
      </c>
      <c r="E4995" s="2" t="s">
        <v>24</v>
      </c>
      <c r="F4995" s="2">
        <v>3.9E-2</v>
      </c>
      <c r="G4995" s="2" t="s">
        <v>25</v>
      </c>
      <c r="H4995" s="3">
        <v>42200</v>
      </c>
      <c r="I4995" s="2">
        <f t="shared" ref="I4995:I5058" si="78">1+F4995</f>
        <v>1.0389999999999999</v>
      </c>
    </row>
    <row r="4996" spans="1:9">
      <c r="A4996" s="2" t="s">
        <v>1847</v>
      </c>
      <c r="B4996" s="2">
        <v>409161050</v>
      </c>
      <c r="C4996" s="2">
        <v>8.3239999999999995E-2</v>
      </c>
      <c r="D4996" s="2">
        <v>8.9190000000000005E-2</v>
      </c>
      <c r="E4996" s="2" t="s">
        <v>24</v>
      </c>
      <c r="F4996" s="2">
        <v>7.1499999999999994E-2</v>
      </c>
      <c r="G4996" s="2" t="s">
        <v>25</v>
      </c>
      <c r="H4996" s="3">
        <v>42200</v>
      </c>
      <c r="I4996" s="2">
        <f t="shared" si="78"/>
        <v>1.0714999999999999</v>
      </c>
    </row>
    <row r="4997" spans="1:9">
      <c r="A4997" s="2" t="s">
        <v>1724</v>
      </c>
      <c r="B4997" s="2">
        <v>998061505</v>
      </c>
      <c r="C4997" s="2">
        <v>12.65239</v>
      </c>
      <c r="D4997" s="2">
        <v>13.4147</v>
      </c>
      <c r="E4997" s="2" t="s">
        <v>24</v>
      </c>
      <c r="F4997" s="2">
        <v>6.0299999999999999E-2</v>
      </c>
      <c r="G4997" s="2" t="s">
        <v>25</v>
      </c>
      <c r="H4997" s="3">
        <v>42200</v>
      </c>
      <c r="I4997" s="2">
        <f t="shared" si="78"/>
        <v>1.0603</v>
      </c>
    </row>
    <row r="4998" spans="1:9">
      <c r="A4998" s="2" t="s">
        <v>846</v>
      </c>
      <c r="B4998" s="2">
        <v>65000603</v>
      </c>
      <c r="C4998" s="2">
        <v>41.153210000000001</v>
      </c>
      <c r="D4998" s="2">
        <v>44.857819999999997</v>
      </c>
      <c r="E4998" s="2" t="s">
        <v>24</v>
      </c>
      <c r="F4998" s="2">
        <v>0.09</v>
      </c>
      <c r="G4998" s="2" t="s">
        <v>25</v>
      </c>
      <c r="H4998" s="3">
        <v>42200</v>
      </c>
      <c r="I4998" s="2">
        <f t="shared" si="78"/>
        <v>1.0900000000000001</v>
      </c>
    </row>
    <row r="4999" spans="1:9">
      <c r="A4999" s="2" t="s">
        <v>1705</v>
      </c>
      <c r="B4999" s="2">
        <v>78038566</v>
      </c>
      <c r="C4999" s="2">
        <v>4.1886200000000002</v>
      </c>
      <c r="D4999" s="2">
        <v>4.3142399999999999</v>
      </c>
      <c r="E4999" s="2" t="s">
        <v>24</v>
      </c>
      <c r="F4999" s="2">
        <v>0.03</v>
      </c>
      <c r="G4999" s="2" t="s">
        <v>25</v>
      </c>
      <c r="H4999" s="3">
        <v>42200</v>
      </c>
      <c r="I4999" s="2">
        <f t="shared" si="78"/>
        <v>1.03</v>
      </c>
    </row>
    <row r="5000" spans="1:9">
      <c r="A5000" s="2" t="s">
        <v>1706</v>
      </c>
      <c r="B5000" s="2">
        <v>78038666</v>
      </c>
      <c r="C5000" s="2">
        <v>8.4224099999999993</v>
      </c>
      <c r="D5000" s="2">
        <v>8.6750799999999995</v>
      </c>
      <c r="E5000" s="2" t="s">
        <v>24</v>
      </c>
      <c r="F5000" s="2">
        <v>0.03</v>
      </c>
      <c r="G5000" s="2" t="s">
        <v>25</v>
      </c>
      <c r="H5000" s="3">
        <v>42200</v>
      </c>
      <c r="I5000" s="2">
        <f t="shared" si="78"/>
        <v>1.03</v>
      </c>
    </row>
    <row r="5001" spans="1:9">
      <c r="A5001" s="2" t="s">
        <v>1726</v>
      </c>
      <c r="B5001" s="2">
        <v>65064515</v>
      </c>
      <c r="C5001" s="2">
        <v>17.80667</v>
      </c>
      <c r="D5001" s="2">
        <v>18.875779999999999</v>
      </c>
      <c r="E5001" s="2" t="s">
        <v>24</v>
      </c>
      <c r="F5001" s="2">
        <v>0.06</v>
      </c>
      <c r="G5001" s="2" t="s">
        <v>25</v>
      </c>
      <c r="H5001" s="3">
        <v>42200</v>
      </c>
      <c r="I5001" s="2">
        <f t="shared" si="78"/>
        <v>1.06</v>
      </c>
    </row>
    <row r="5002" spans="1:9">
      <c r="A5002" s="2" t="s">
        <v>1227</v>
      </c>
      <c r="B5002" s="2">
        <v>78024815</v>
      </c>
      <c r="C5002" s="2">
        <v>6.2544700000000004</v>
      </c>
      <c r="D5002" s="2">
        <v>6.5608700000000004</v>
      </c>
      <c r="E5002" s="2" t="s">
        <v>24</v>
      </c>
      <c r="F5002" s="2">
        <v>4.9000000000000002E-2</v>
      </c>
      <c r="G5002" s="2" t="s">
        <v>25</v>
      </c>
      <c r="H5002" s="3">
        <v>42200</v>
      </c>
      <c r="I5002" s="2">
        <f t="shared" si="78"/>
        <v>1.0489999999999999</v>
      </c>
    </row>
    <row r="5003" spans="1:9">
      <c r="A5003" s="2" t="s">
        <v>1228</v>
      </c>
      <c r="B5003" s="2">
        <v>78024615</v>
      </c>
      <c r="C5003" s="2">
        <v>1.57558</v>
      </c>
      <c r="D5003" s="2">
        <v>1.6527700000000001</v>
      </c>
      <c r="E5003" s="2" t="s">
        <v>24</v>
      </c>
      <c r="F5003" s="2">
        <v>4.9000000000000002E-2</v>
      </c>
      <c r="G5003" s="2" t="s">
        <v>25</v>
      </c>
      <c r="H5003" s="3">
        <v>42200</v>
      </c>
      <c r="I5003" s="2">
        <f t="shared" si="78"/>
        <v>1.0489999999999999</v>
      </c>
    </row>
    <row r="5004" spans="1:9">
      <c r="A5004" s="2" t="s">
        <v>858</v>
      </c>
      <c r="B5004" s="2">
        <v>50458025100</v>
      </c>
      <c r="C5004" s="2">
        <v>4.3850499999999997</v>
      </c>
      <c r="D5004" s="2">
        <v>4.6876199999999999</v>
      </c>
      <c r="E5004" s="2" t="s">
        <v>24</v>
      </c>
      <c r="F5004" s="2">
        <v>6.9000000000000006E-2</v>
      </c>
      <c r="G5004" s="2" t="s">
        <v>25</v>
      </c>
      <c r="H5004" s="3">
        <v>42200</v>
      </c>
      <c r="I5004" s="2">
        <f t="shared" si="78"/>
        <v>1.069</v>
      </c>
    </row>
    <row r="5005" spans="1:9">
      <c r="A5005" s="2" t="s">
        <v>868</v>
      </c>
      <c r="B5005" s="2">
        <v>65027225</v>
      </c>
      <c r="C5005" s="2">
        <v>57.883789999999998</v>
      </c>
      <c r="D5005" s="2">
        <v>61.355089999999997</v>
      </c>
      <c r="E5005" s="2" t="s">
        <v>24</v>
      </c>
      <c r="F5005" s="2">
        <v>0.06</v>
      </c>
      <c r="G5005" s="2" t="s">
        <v>25</v>
      </c>
      <c r="H5005" s="3">
        <v>42200</v>
      </c>
      <c r="I5005" s="2">
        <f t="shared" si="78"/>
        <v>1.06</v>
      </c>
    </row>
    <row r="5006" spans="1:9">
      <c r="A5006" s="2" t="s">
        <v>886</v>
      </c>
      <c r="B5006" s="2">
        <v>62019011</v>
      </c>
      <c r="C5006" s="2">
        <v>15.00245</v>
      </c>
      <c r="D5006" s="2">
        <v>16.487690000000001</v>
      </c>
      <c r="E5006" s="2" t="s">
        <v>24</v>
      </c>
      <c r="F5006" s="2">
        <v>9.9000000000000005E-2</v>
      </c>
      <c r="G5006" s="2" t="s">
        <v>25</v>
      </c>
      <c r="H5006" s="3">
        <v>42200</v>
      </c>
      <c r="I5006" s="2">
        <f t="shared" si="78"/>
        <v>1.099</v>
      </c>
    </row>
    <row r="5007" spans="1:9">
      <c r="A5007" s="2" t="s">
        <v>894</v>
      </c>
      <c r="B5007" s="2">
        <v>50458030911</v>
      </c>
      <c r="C5007" s="2">
        <v>169.346</v>
      </c>
      <c r="D5007" s="2">
        <v>179.50336999999999</v>
      </c>
      <c r="E5007" s="2" t="s">
        <v>24</v>
      </c>
      <c r="F5007" s="2">
        <v>0.06</v>
      </c>
      <c r="G5007" s="2" t="s">
        <v>25</v>
      </c>
      <c r="H5007" s="3">
        <v>42200</v>
      </c>
      <c r="I5007" s="2">
        <f t="shared" si="78"/>
        <v>1.06</v>
      </c>
    </row>
    <row r="5008" spans="1:9">
      <c r="A5008" s="2" t="s">
        <v>895</v>
      </c>
      <c r="B5008" s="2">
        <v>50458030611</v>
      </c>
      <c r="C5008" s="2">
        <v>331.55957000000001</v>
      </c>
      <c r="D5008" s="2">
        <v>351.44983000000002</v>
      </c>
      <c r="E5008" s="2" t="s">
        <v>24</v>
      </c>
      <c r="F5008" s="2">
        <v>0.06</v>
      </c>
      <c r="G5008" s="2" t="s">
        <v>25</v>
      </c>
      <c r="H5008" s="3">
        <v>42200</v>
      </c>
      <c r="I5008" s="2">
        <f t="shared" si="78"/>
        <v>1.06</v>
      </c>
    </row>
    <row r="5009" spans="1:9">
      <c r="A5009" s="2" t="s">
        <v>896</v>
      </c>
      <c r="B5009" s="2">
        <v>50458030711</v>
      </c>
      <c r="C5009" s="2">
        <v>495.34179999999998</v>
      </c>
      <c r="D5009" s="2">
        <v>525.06726000000003</v>
      </c>
      <c r="E5009" s="2" t="s">
        <v>24</v>
      </c>
      <c r="F5009" s="2">
        <v>0.06</v>
      </c>
      <c r="G5009" s="2" t="s">
        <v>25</v>
      </c>
      <c r="H5009" s="3">
        <v>42200</v>
      </c>
      <c r="I5009" s="2">
        <f t="shared" si="78"/>
        <v>1.06</v>
      </c>
    </row>
    <row r="5010" spans="1:9">
      <c r="A5010" s="2" t="s">
        <v>897</v>
      </c>
      <c r="B5010" s="2">
        <v>50458030811</v>
      </c>
      <c r="C5010" s="2">
        <v>660.83271999999999</v>
      </c>
      <c r="D5010" s="2">
        <v>700.48269000000005</v>
      </c>
      <c r="E5010" s="2" t="s">
        <v>24</v>
      </c>
      <c r="F5010" s="2">
        <v>0.06</v>
      </c>
      <c r="G5010" s="2" t="s">
        <v>25</v>
      </c>
      <c r="H5010" s="3">
        <v>42200</v>
      </c>
      <c r="I5010" s="2">
        <f t="shared" si="78"/>
        <v>1.06</v>
      </c>
    </row>
    <row r="5011" spans="1:9">
      <c r="A5011" s="2" t="s">
        <v>898</v>
      </c>
      <c r="B5011" s="2">
        <v>78042405</v>
      </c>
      <c r="C5011" s="2">
        <v>6.7447999999999997</v>
      </c>
      <c r="D5011" s="2">
        <v>7.0011000000000001</v>
      </c>
      <c r="E5011" s="2" t="s">
        <v>24</v>
      </c>
      <c r="F5011" s="2">
        <v>3.7999999999999999E-2</v>
      </c>
      <c r="G5011" s="2" t="s">
        <v>25</v>
      </c>
      <c r="H5011" s="3">
        <v>42200</v>
      </c>
      <c r="I5011" s="2">
        <f t="shared" si="78"/>
        <v>1.038</v>
      </c>
    </row>
    <row r="5012" spans="1:9">
      <c r="A5012" s="2" t="s">
        <v>899</v>
      </c>
      <c r="B5012" s="2">
        <v>78037005</v>
      </c>
      <c r="C5012" s="2">
        <v>6.7884599999999997</v>
      </c>
      <c r="D5012" s="2">
        <v>7.04643</v>
      </c>
      <c r="E5012" s="2" t="s">
        <v>24</v>
      </c>
      <c r="F5012" s="2">
        <v>3.7999999999999999E-2</v>
      </c>
      <c r="G5012" s="2" t="s">
        <v>25</v>
      </c>
      <c r="H5012" s="3">
        <v>42200</v>
      </c>
      <c r="I5012" s="2">
        <f t="shared" si="78"/>
        <v>1.038</v>
      </c>
    </row>
    <row r="5013" spans="1:9">
      <c r="A5013" s="2" t="s">
        <v>900</v>
      </c>
      <c r="B5013" s="2">
        <v>78037105</v>
      </c>
      <c r="C5013" s="2">
        <v>6.9051200000000001</v>
      </c>
      <c r="D5013" s="2">
        <v>7.16751</v>
      </c>
      <c r="E5013" s="2" t="s">
        <v>24</v>
      </c>
      <c r="F5013" s="2">
        <v>3.7999999999999999E-2</v>
      </c>
      <c r="G5013" s="2" t="s">
        <v>25</v>
      </c>
      <c r="H5013" s="3">
        <v>42200</v>
      </c>
      <c r="I5013" s="2">
        <f t="shared" si="78"/>
        <v>1.038</v>
      </c>
    </row>
    <row r="5014" spans="1:9">
      <c r="A5014" s="2" t="s">
        <v>901</v>
      </c>
      <c r="B5014" s="2">
        <v>78037205</v>
      </c>
      <c r="C5014" s="2">
        <v>7.1729399999999996</v>
      </c>
      <c r="D5014" s="2">
        <v>7.4455099999999996</v>
      </c>
      <c r="E5014" s="2" t="s">
        <v>24</v>
      </c>
      <c r="F5014" s="2">
        <v>3.7999999999999999E-2</v>
      </c>
      <c r="G5014" s="2" t="s">
        <v>25</v>
      </c>
      <c r="H5014" s="3">
        <v>42200</v>
      </c>
      <c r="I5014" s="2">
        <f t="shared" si="78"/>
        <v>1.038</v>
      </c>
    </row>
    <row r="5015" spans="1:9">
      <c r="A5015" s="2" t="s">
        <v>1257</v>
      </c>
      <c r="B5015" s="2">
        <v>78024115</v>
      </c>
      <c r="C5015" s="2">
        <v>11.071960000000001</v>
      </c>
      <c r="D5015" s="2">
        <v>11.614599999999999</v>
      </c>
      <c r="E5015" s="2" t="s">
        <v>24</v>
      </c>
      <c r="F5015" s="2">
        <v>4.9000000000000002E-2</v>
      </c>
      <c r="G5015" s="2" t="s">
        <v>25</v>
      </c>
      <c r="H5015" s="3">
        <v>42200</v>
      </c>
      <c r="I5015" s="2">
        <f t="shared" si="78"/>
        <v>1.0489999999999999</v>
      </c>
    </row>
    <row r="5016" spans="1:9">
      <c r="A5016" s="2" t="s">
        <v>1258</v>
      </c>
      <c r="B5016" s="2">
        <v>78024015</v>
      </c>
      <c r="C5016" s="2">
        <v>2.5928</v>
      </c>
      <c r="D5016" s="2">
        <v>2.7199800000000001</v>
      </c>
      <c r="E5016" s="2" t="s">
        <v>24</v>
      </c>
      <c r="F5016" s="2">
        <v>4.9099999999999998E-2</v>
      </c>
      <c r="G5016" s="2" t="s">
        <v>25</v>
      </c>
      <c r="H5016" s="3">
        <v>42200</v>
      </c>
      <c r="I5016" s="2">
        <f t="shared" si="78"/>
        <v>1.0490999999999999</v>
      </c>
    </row>
    <row r="5017" spans="1:9">
      <c r="A5017" s="2" t="s">
        <v>906</v>
      </c>
      <c r="B5017" s="2">
        <v>78034161</v>
      </c>
      <c r="C5017" s="2">
        <v>3011.8298599999998</v>
      </c>
      <c r="D5017" s="2">
        <v>3041.9481599999999</v>
      </c>
      <c r="E5017" s="2" t="s">
        <v>24</v>
      </c>
      <c r="F5017" s="2">
        <v>0.01</v>
      </c>
      <c r="G5017" s="2" t="s">
        <v>25</v>
      </c>
      <c r="H5017" s="3">
        <v>42200</v>
      </c>
      <c r="I5017" s="2">
        <f t="shared" si="78"/>
        <v>1.01</v>
      </c>
    </row>
    <row r="5018" spans="1:9">
      <c r="A5018" s="2" t="s">
        <v>1474</v>
      </c>
      <c r="B5018" s="2">
        <v>78034261</v>
      </c>
      <c r="C5018" s="2">
        <v>4457.67634</v>
      </c>
      <c r="D5018" s="2">
        <v>4502.2530999999999</v>
      </c>
      <c r="E5018" s="2" t="s">
        <v>24</v>
      </c>
      <c r="F5018" s="2">
        <v>0.01</v>
      </c>
      <c r="G5018" s="2" t="s">
        <v>25</v>
      </c>
      <c r="H5018" s="3">
        <v>42200</v>
      </c>
      <c r="I5018" s="2">
        <f t="shared" si="78"/>
        <v>1.01</v>
      </c>
    </row>
    <row r="5019" spans="1:9">
      <c r="A5019" s="2" t="s">
        <v>1848</v>
      </c>
      <c r="B5019" s="2">
        <v>63323046757</v>
      </c>
      <c r="C5019" s="2">
        <v>8.3239999999999995E-2</v>
      </c>
      <c r="D5019" s="2">
        <v>8.9190000000000005E-2</v>
      </c>
      <c r="E5019" s="2" t="s">
        <v>24</v>
      </c>
      <c r="F5019" s="2">
        <v>7.1499999999999994E-2</v>
      </c>
      <c r="G5019" s="2" t="s">
        <v>25</v>
      </c>
      <c r="H5019" s="3">
        <v>42200</v>
      </c>
      <c r="I5019" s="2">
        <f t="shared" si="78"/>
        <v>1.0714999999999999</v>
      </c>
    </row>
    <row r="5020" spans="1:9">
      <c r="A5020" s="2" t="s">
        <v>908</v>
      </c>
      <c r="B5020" s="2">
        <v>65414727</v>
      </c>
      <c r="C5020" s="2">
        <v>13.44355</v>
      </c>
      <c r="D5020" s="2">
        <v>14.655749999999999</v>
      </c>
      <c r="E5020" s="2" t="s">
        <v>24</v>
      </c>
      <c r="F5020" s="2">
        <v>9.0200000000000002E-2</v>
      </c>
      <c r="G5020" s="2" t="s">
        <v>25</v>
      </c>
      <c r="H5020" s="3">
        <v>42200</v>
      </c>
      <c r="I5020" s="2">
        <f t="shared" si="78"/>
        <v>1.0902000000000001</v>
      </c>
    </row>
    <row r="5021" spans="1:9">
      <c r="A5021" s="2" t="s">
        <v>1262</v>
      </c>
      <c r="B5021" s="2">
        <v>78048515</v>
      </c>
      <c r="C5021" s="2">
        <v>4.2175200000000004</v>
      </c>
      <c r="D5021" s="2">
        <v>4.3903600000000003</v>
      </c>
      <c r="E5021" s="2" t="s">
        <v>24</v>
      </c>
      <c r="F5021" s="2">
        <v>4.1000000000000002E-2</v>
      </c>
      <c r="G5021" s="2" t="s">
        <v>25</v>
      </c>
      <c r="H5021" s="3">
        <v>42200</v>
      </c>
      <c r="I5021" s="2">
        <f t="shared" si="78"/>
        <v>1.0409999999999999</v>
      </c>
    </row>
    <row r="5022" spans="1:9">
      <c r="A5022" s="2" t="s">
        <v>1263</v>
      </c>
      <c r="B5022" s="2">
        <v>78048615</v>
      </c>
      <c r="C5022" s="2">
        <v>5.4158499999999998</v>
      </c>
      <c r="D5022" s="2">
        <v>5.6379000000000001</v>
      </c>
      <c r="E5022" s="2" t="s">
        <v>24</v>
      </c>
      <c r="F5022" s="2">
        <v>4.1000000000000002E-2</v>
      </c>
      <c r="G5022" s="2" t="s">
        <v>25</v>
      </c>
      <c r="H5022" s="3">
        <v>42200</v>
      </c>
      <c r="I5022" s="2">
        <f t="shared" si="78"/>
        <v>1.0409999999999999</v>
      </c>
    </row>
    <row r="5023" spans="1:9">
      <c r="A5023" s="2" t="s">
        <v>1264</v>
      </c>
      <c r="B5023" s="2">
        <v>78052115</v>
      </c>
      <c r="C5023" s="2">
        <v>4.2557</v>
      </c>
      <c r="D5023" s="2">
        <v>4.4301000000000004</v>
      </c>
      <c r="E5023" s="2" t="s">
        <v>24</v>
      </c>
      <c r="F5023" s="2">
        <v>4.1000000000000002E-2</v>
      </c>
      <c r="G5023" s="2" t="s">
        <v>25</v>
      </c>
      <c r="H5023" s="3">
        <v>42200</v>
      </c>
      <c r="I5023" s="2">
        <f t="shared" si="78"/>
        <v>1.0409999999999999</v>
      </c>
    </row>
    <row r="5024" spans="1:9">
      <c r="A5024" s="2" t="s">
        <v>1265</v>
      </c>
      <c r="B5024" s="2">
        <v>78052215</v>
      </c>
      <c r="C5024" s="2">
        <v>4.2158899999999999</v>
      </c>
      <c r="D5024" s="2">
        <v>4.3886599999999998</v>
      </c>
      <c r="E5024" s="2" t="s">
        <v>24</v>
      </c>
      <c r="F5024" s="2">
        <v>4.1000000000000002E-2</v>
      </c>
      <c r="G5024" s="2" t="s">
        <v>25</v>
      </c>
      <c r="H5024" s="3">
        <v>42200</v>
      </c>
      <c r="I5024" s="2">
        <f t="shared" si="78"/>
        <v>1.0409999999999999</v>
      </c>
    </row>
    <row r="5025" spans="1:9">
      <c r="A5025" s="2" t="s">
        <v>1266</v>
      </c>
      <c r="B5025" s="2">
        <v>78052315</v>
      </c>
      <c r="C5025" s="2">
        <v>5.3822099999999997</v>
      </c>
      <c r="D5025" s="2">
        <v>5.6028799999999999</v>
      </c>
      <c r="E5025" s="2" t="s">
        <v>24</v>
      </c>
      <c r="F5025" s="2">
        <v>4.1000000000000002E-2</v>
      </c>
      <c r="G5025" s="2" t="s">
        <v>25</v>
      </c>
      <c r="H5025" s="3">
        <v>42200</v>
      </c>
      <c r="I5025" s="2">
        <f t="shared" si="78"/>
        <v>1.0409999999999999</v>
      </c>
    </row>
    <row r="5026" spans="1:9">
      <c r="A5026" s="2" t="s">
        <v>1267</v>
      </c>
      <c r="B5026" s="2">
        <v>78052415</v>
      </c>
      <c r="C5026" s="2">
        <v>5.3095400000000001</v>
      </c>
      <c r="D5026" s="2">
        <v>5.5272300000000003</v>
      </c>
      <c r="E5026" s="2" t="s">
        <v>24</v>
      </c>
      <c r="F5026" s="2">
        <v>4.1000000000000002E-2</v>
      </c>
      <c r="G5026" s="2" t="s">
        <v>25</v>
      </c>
      <c r="H5026" s="3">
        <v>42200</v>
      </c>
      <c r="I5026" s="2">
        <f t="shared" si="78"/>
        <v>1.0409999999999999</v>
      </c>
    </row>
    <row r="5027" spans="1:9">
      <c r="A5027" s="2" t="s">
        <v>925</v>
      </c>
      <c r="B5027" s="2">
        <v>65064705</v>
      </c>
      <c r="C5027" s="2">
        <v>27.541599999999999</v>
      </c>
      <c r="D5027" s="2">
        <v>29.189689999999999</v>
      </c>
      <c r="E5027" s="2" t="s">
        <v>24</v>
      </c>
      <c r="F5027" s="2">
        <v>5.9799999999999999E-2</v>
      </c>
      <c r="G5027" s="2" t="s">
        <v>25</v>
      </c>
      <c r="H5027" s="3">
        <v>42200</v>
      </c>
      <c r="I5027" s="2">
        <f t="shared" si="78"/>
        <v>1.0598000000000001</v>
      </c>
    </row>
    <row r="5028" spans="1:9">
      <c r="A5028" s="2" t="s">
        <v>926</v>
      </c>
      <c r="B5028" s="2">
        <v>65064835</v>
      </c>
      <c r="C5028" s="2">
        <v>51.797449999999998</v>
      </c>
      <c r="D5028" s="2">
        <v>54.394060000000003</v>
      </c>
      <c r="E5028" s="2" t="s">
        <v>24</v>
      </c>
      <c r="F5028" s="2">
        <v>5.0099999999999999E-2</v>
      </c>
      <c r="G5028" s="2" t="s">
        <v>25</v>
      </c>
      <c r="H5028" s="3">
        <v>42200</v>
      </c>
      <c r="I5028" s="2">
        <f t="shared" si="78"/>
        <v>1.0501</v>
      </c>
    </row>
    <row r="5029" spans="1:9">
      <c r="A5029" s="2" t="s">
        <v>1287</v>
      </c>
      <c r="B5029" s="2">
        <v>65065205</v>
      </c>
      <c r="C5029" s="2">
        <v>29.119499999999999</v>
      </c>
      <c r="D5029" s="2">
        <v>31.737929999999999</v>
      </c>
      <c r="E5029" s="2" t="s">
        <v>24</v>
      </c>
      <c r="F5029" s="2">
        <v>8.9899999999999994E-2</v>
      </c>
      <c r="G5029" s="2" t="s">
        <v>25</v>
      </c>
      <c r="H5029" s="3">
        <v>42200</v>
      </c>
      <c r="I5029" s="2">
        <f t="shared" si="78"/>
        <v>1.0899000000000001</v>
      </c>
    </row>
    <row r="5030" spans="1:9">
      <c r="A5030" s="2" t="s">
        <v>1315</v>
      </c>
      <c r="B5030" s="2">
        <v>65597011430</v>
      </c>
      <c r="C5030" s="2">
        <v>5.3378500000000004</v>
      </c>
      <c r="D5030" s="2">
        <v>5.8716299999999997</v>
      </c>
      <c r="E5030" s="2" t="s">
        <v>24</v>
      </c>
      <c r="F5030" s="2">
        <v>0.1</v>
      </c>
      <c r="G5030" s="2" t="s">
        <v>25</v>
      </c>
      <c r="H5030" s="3">
        <v>42200</v>
      </c>
      <c r="I5030" s="2">
        <f t="shared" si="78"/>
        <v>1.1000000000000001</v>
      </c>
    </row>
    <row r="5031" spans="1:9">
      <c r="A5031" s="2" t="s">
        <v>1316</v>
      </c>
      <c r="B5031" s="2">
        <v>65597011730</v>
      </c>
      <c r="C5031" s="2">
        <v>6.7241999999999997</v>
      </c>
      <c r="D5031" s="2">
        <v>7.3908399999999999</v>
      </c>
      <c r="E5031" s="2" t="s">
        <v>24</v>
      </c>
      <c r="F5031" s="2">
        <v>9.9099999999999994E-2</v>
      </c>
      <c r="G5031" s="2" t="s">
        <v>25</v>
      </c>
      <c r="H5031" s="3">
        <v>42200</v>
      </c>
      <c r="I5031" s="2">
        <f t="shared" si="78"/>
        <v>1.0991</v>
      </c>
    </row>
    <row r="5032" spans="1:9">
      <c r="A5032" s="2" t="s">
        <v>1317</v>
      </c>
      <c r="B5032" s="2">
        <v>65597011830</v>
      </c>
      <c r="C5032" s="2">
        <v>6.7842900000000004</v>
      </c>
      <c r="D5032" s="2">
        <v>7.4568899999999996</v>
      </c>
      <c r="E5032" s="2" t="s">
        <v>24</v>
      </c>
      <c r="F5032" s="2">
        <v>9.9099999999999994E-2</v>
      </c>
      <c r="G5032" s="2" t="s">
        <v>25</v>
      </c>
      <c r="H5032" s="3">
        <v>42200</v>
      </c>
      <c r="I5032" s="2">
        <f t="shared" si="78"/>
        <v>1.0991</v>
      </c>
    </row>
    <row r="5033" spans="1:9">
      <c r="A5033" s="2" t="s">
        <v>1318</v>
      </c>
      <c r="B5033" s="2">
        <v>65597011530</v>
      </c>
      <c r="C5033" s="2">
        <v>6.7639199999999997</v>
      </c>
      <c r="D5033" s="2">
        <v>7.4344999999999999</v>
      </c>
      <c r="E5033" s="2" t="s">
        <v>24</v>
      </c>
      <c r="F5033" s="2">
        <v>9.9099999999999994E-2</v>
      </c>
      <c r="G5033" s="2" t="s">
        <v>25</v>
      </c>
      <c r="H5033" s="3">
        <v>42200</v>
      </c>
      <c r="I5033" s="2">
        <f t="shared" si="78"/>
        <v>1.0991</v>
      </c>
    </row>
    <row r="5034" spans="1:9">
      <c r="A5034" s="2" t="s">
        <v>1319</v>
      </c>
      <c r="B5034" s="2">
        <v>65597011630</v>
      </c>
      <c r="C5034" s="2">
        <v>6.70052</v>
      </c>
      <c r="D5034" s="2">
        <v>7.3648100000000003</v>
      </c>
      <c r="E5034" s="2" t="s">
        <v>24</v>
      </c>
      <c r="F5034" s="2">
        <v>9.9099999999999994E-2</v>
      </c>
      <c r="G5034" s="2" t="s">
        <v>25</v>
      </c>
      <c r="H5034" s="3">
        <v>42200</v>
      </c>
      <c r="I5034" s="2">
        <f t="shared" si="78"/>
        <v>1.0991</v>
      </c>
    </row>
    <row r="5035" spans="1:9">
      <c r="A5035" s="2" t="s">
        <v>1714</v>
      </c>
      <c r="B5035" s="2">
        <v>78045605</v>
      </c>
      <c r="C5035" s="2">
        <v>3.0244</v>
      </c>
      <c r="D5035" s="2">
        <v>3.1363300000000001</v>
      </c>
      <c r="E5035" s="2" t="s">
        <v>24</v>
      </c>
      <c r="F5035" s="2">
        <v>3.6999999999999998E-2</v>
      </c>
      <c r="G5035" s="2" t="s">
        <v>25</v>
      </c>
      <c r="H5035" s="3">
        <v>42200</v>
      </c>
      <c r="I5035" s="2">
        <f t="shared" si="78"/>
        <v>1.0369999999999999</v>
      </c>
    </row>
    <row r="5036" spans="1:9">
      <c r="A5036" s="2" t="s">
        <v>937</v>
      </c>
      <c r="B5036" s="2">
        <v>78033705</v>
      </c>
      <c r="C5036" s="2">
        <v>5.5604500000000003</v>
      </c>
      <c r="D5036" s="2">
        <v>5.7661899999999999</v>
      </c>
      <c r="E5036" s="2" t="s">
        <v>24</v>
      </c>
      <c r="F5036" s="2">
        <v>3.6999999999999998E-2</v>
      </c>
      <c r="G5036" s="2" t="s">
        <v>25</v>
      </c>
      <c r="H5036" s="3">
        <v>42200</v>
      </c>
      <c r="I5036" s="2">
        <f t="shared" si="78"/>
        <v>1.0369999999999999</v>
      </c>
    </row>
    <row r="5037" spans="1:9">
      <c r="A5037" s="2" t="s">
        <v>938</v>
      </c>
      <c r="B5037" s="2">
        <v>78035752</v>
      </c>
      <c r="C5037" s="2">
        <v>1.1336999999999999</v>
      </c>
      <c r="D5037" s="2">
        <v>1.17564</v>
      </c>
      <c r="E5037" s="2" t="s">
        <v>24</v>
      </c>
      <c r="F5037" s="2">
        <v>3.6999999999999998E-2</v>
      </c>
      <c r="G5037" s="2" t="s">
        <v>25</v>
      </c>
      <c r="H5037" s="3">
        <v>42200</v>
      </c>
      <c r="I5037" s="2">
        <f t="shared" si="78"/>
        <v>1.0369999999999999</v>
      </c>
    </row>
    <row r="5038" spans="1:9">
      <c r="A5038" s="2" t="s">
        <v>939</v>
      </c>
      <c r="B5038" s="2">
        <v>78045705</v>
      </c>
      <c r="C5038" s="2">
        <v>10.24512</v>
      </c>
      <c r="D5038" s="2">
        <v>10.62419</v>
      </c>
      <c r="E5038" s="2" t="s">
        <v>24</v>
      </c>
      <c r="F5038" s="2">
        <v>3.6999999999999998E-2</v>
      </c>
      <c r="G5038" s="2" t="s">
        <v>25</v>
      </c>
      <c r="H5038" s="3">
        <v>42200</v>
      </c>
      <c r="I5038" s="2">
        <f t="shared" si="78"/>
        <v>1.0369999999999999</v>
      </c>
    </row>
    <row r="5039" spans="1:9">
      <c r="A5039" s="2" t="s">
        <v>1581</v>
      </c>
      <c r="B5039" s="2">
        <v>65062707</v>
      </c>
      <c r="C5039" s="2">
        <v>14.325670000000001</v>
      </c>
      <c r="D5039" s="2">
        <v>15.18736</v>
      </c>
      <c r="E5039" s="2" t="s">
        <v>24</v>
      </c>
      <c r="F5039" s="2">
        <v>6.0199999999999997E-2</v>
      </c>
      <c r="G5039" s="2" t="s">
        <v>25</v>
      </c>
      <c r="H5039" s="3">
        <v>42200</v>
      </c>
      <c r="I5039" s="2">
        <f t="shared" si="78"/>
        <v>1.0602</v>
      </c>
    </row>
    <row r="5040" spans="1:9">
      <c r="A5040" s="2" t="s">
        <v>955</v>
      </c>
      <c r="B5040" s="2">
        <v>65401303</v>
      </c>
      <c r="C5040" s="2">
        <v>41.075229999999998</v>
      </c>
      <c r="D5040" s="2">
        <v>44.772820000000003</v>
      </c>
      <c r="E5040" s="2" t="s">
        <v>24</v>
      </c>
      <c r="F5040" s="2">
        <v>0.09</v>
      </c>
      <c r="G5040" s="2" t="s">
        <v>25</v>
      </c>
      <c r="H5040" s="3">
        <v>42200</v>
      </c>
      <c r="I5040" s="2">
        <f t="shared" si="78"/>
        <v>1.0900000000000001</v>
      </c>
    </row>
    <row r="5041" spans="1:9">
      <c r="A5041" s="2" t="s">
        <v>1091</v>
      </c>
      <c r="B5041" s="2">
        <v>78036542</v>
      </c>
      <c r="C5041" s="2">
        <v>11.65817</v>
      </c>
      <c r="D5041" s="2">
        <v>12.12473</v>
      </c>
      <c r="E5041" s="2" t="s">
        <v>24</v>
      </c>
      <c r="F5041" s="2">
        <v>0.04</v>
      </c>
      <c r="G5041" s="2" t="s">
        <v>25</v>
      </c>
      <c r="H5041" s="3">
        <v>42200</v>
      </c>
      <c r="I5041" s="2">
        <f t="shared" si="78"/>
        <v>1.04</v>
      </c>
    </row>
    <row r="5042" spans="1:9">
      <c r="A5042" s="2" t="s">
        <v>1092</v>
      </c>
      <c r="B5042" s="2">
        <v>78034342</v>
      </c>
      <c r="C5042" s="2">
        <v>11.633179999999999</v>
      </c>
      <c r="D5042" s="2">
        <v>12.09839</v>
      </c>
      <c r="E5042" s="2" t="s">
        <v>24</v>
      </c>
      <c r="F5042" s="2">
        <v>0.04</v>
      </c>
      <c r="G5042" s="2" t="s">
        <v>25</v>
      </c>
      <c r="H5042" s="3">
        <v>42200</v>
      </c>
      <c r="I5042" s="2">
        <f t="shared" si="78"/>
        <v>1.04</v>
      </c>
    </row>
    <row r="5043" spans="1:9">
      <c r="A5043" s="2" t="s">
        <v>1093</v>
      </c>
      <c r="B5043" s="2">
        <v>78034442</v>
      </c>
      <c r="C5043" s="2">
        <v>11.61636</v>
      </c>
      <c r="D5043" s="2">
        <v>12.08099</v>
      </c>
      <c r="E5043" s="2" t="s">
        <v>24</v>
      </c>
      <c r="F5043" s="2">
        <v>0.04</v>
      </c>
      <c r="G5043" s="2" t="s">
        <v>25</v>
      </c>
      <c r="H5043" s="3">
        <v>42200</v>
      </c>
      <c r="I5043" s="2">
        <f t="shared" si="78"/>
        <v>1.04</v>
      </c>
    </row>
    <row r="5044" spans="1:9">
      <c r="A5044" s="2" t="s">
        <v>1094</v>
      </c>
      <c r="B5044" s="2">
        <v>78034542</v>
      </c>
      <c r="C5044" s="2">
        <v>11.675789999999999</v>
      </c>
      <c r="D5044" s="2">
        <v>12.142939999999999</v>
      </c>
      <c r="E5044" s="2" t="s">
        <v>24</v>
      </c>
      <c r="F5044" s="2">
        <v>0.04</v>
      </c>
      <c r="G5044" s="2" t="s">
        <v>25</v>
      </c>
      <c r="H5044" s="3">
        <v>42200</v>
      </c>
      <c r="I5044" s="2">
        <f t="shared" si="78"/>
        <v>1.04</v>
      </c>
    </row>
    <row r="5045" spans="1:9">
      <c r="A5045" s="2" t="s">
        <v>1095</v>
      </c>
      <c r="B5045" s="2">
        <v>78034642</v>
      </c>
      <c r="C5045" s="2">
        <v>11.704610000000001</v>
      </c>
      <c r="D5045" s="2">
        <v>12.17291</v>
      </c>
      <c r="E5045" s="2" t="s">
        <v>24</v>
      </c>
      <c r="F5045" s="2">
        <v>0.04</v>
      </c>
      <c r="G5045" s="2" t="s">
        <v>25</v>
      </c>
      <c r="H5045" s="3">
        <v>42200</v>
      </c>
      <c r="I5045" s="2">
        <f t="shared" si="78"/>
        <v>1.04</v>
      </c>
    </row>
    <row r="5046" spans="1:9">
      <c r="A5046" s="2" t="s">
        <v>964</v>
      </c>
      <c r="B5046" s="2">
        <v>187510401</v>
      </c>
      <c r="C5046" s="2">
        <v>159.66013000000001</v>
      </c>
      <c r="D5046" s="2">
        <v>199.57516000000001</v>
      </c>
      <c r="E5046" s="2" t="s">
        <v>24</v>
      </c>
      <c r="F5046" s="2">
        <v>0.25</v>
      </c>
      <c r="G5046" s="2" t="s">
        <v>25</v>
      </c>
      <c r="H5046" s="3">
        <v>42200</v>
      </c>
      <c r="I5046" s="2">
        <f t="shared" si="78"/>
        <v>1.25</v>
      </c>
    </row>
    <row r="5047" spans="1:9">
      <c r="A5047" s="2" t="s">
        <v>1747</v>
      </c>
      <c r="B5047" s="2">
        <v>63402051224</v>
      </c>
      <c r="C5047" s="2">
        <v>2.3007900000000001</v>
      </c>
      <c r="D5047" s="2">
        <v>2.5308700000000002</v>
      </c>
      <c r="E5047" s="2" t="s">
        <v>24</v>
      </c>
      <c r="F5047" s="2">
        <v>0.1</v>
      </c>
      <c r="G5047" s="2" t="s">
        <v>25</v>
      </c>
      <c r="H5047" s="3">
        <v>42200</v>
      </c>
      <c r="I5047" s="2">
        <f t="shared" si="78"/>
        <v>1.1000000000000001</v>
      </c>
    </row>
    <row r="5048" spans="1:9">
      <c r="A5048" s="2" t="s">
        <v>1748</v>
      </c>
      <c r="B5048" s="2">
        <v>63402051324</v>
      </c>
      <c r="C5048" s="2">
        <v>2.3231600000000001</v>
      </c>
      <c r="D5048" s="2">
        <v>2.5554800000000002</v>
      </c>
      <c r="E5048" s="2" t="s">
        <v>24</v>
      </c>
      <c r="F5048" s="2">
        <v>0.1</v>
      </c>
      <c r="G5048" s="2" t="s">
        <v>25</v>
      </c>
      <c r="H5048" s="3">
        <v>42200</v>
      </c>
      <c r="I5048" s="2">
        <f t="shared" si="78"/>
        <v>1.1000000000000001</v>
      </c>
    </row>
    <row r="5049" spans="1:9">
      <c r="A5049" s="2" t="s">
        <v>1849</v>
      </c>
      <c r="B5049" s="2">
        <v>6393130</v>
      </c>
      <c r="C5049" s="2">
        <v>3.7352599999999998</v>
      </c>
      <c r="D5049" s="2">
        <v>4.6877199999999997</v>
      </c>
      <c r="E5049" s="2" t="s">
        <v>24</v>
      </c>
      <c r="F5049" s="2">
        <v>0.255</v>
      </c>
      <c r="G5049" s="2" t="s">
        <v>25</v>
      </c>
      <c r="H5049" s="3">
        <v>42200</v>
      </c>
      <c r="I5049" s="2">
        <f t="shared" si="78"/>
        <v>1.2549999999999999</v>
      </c>
    </row>
    <row r="5050" spans="1:9">
      <c r="A5050" s="2" t="s">
        <v>1055</v>
      </c>
      <c r="B5050" s="2">
        <v>62856068010</v>
      </c>
      <c r="C5050" s="2">
        <v>9.0381</v>
      </c>
      <c r="D5050" s="2">
        <v>11.260669999999999</v>
      </c>
      <c r="E5050" s="2" t="s">
        <v>24</v>
      </c>
      <c r="F5050" s="2">
        <v>0.24590000000000001</v>
      </c>
      <c r="G5050" s="2" t="s">
        <v>25</v>
      </c>
      <c r="H5050" s="3">
        <v>42200</v>
      </c>
      <c r="I5050" s="2">
        <f t="shared" si="78"/>
        <v>1.2459</v>
      </c>
    </row>
    <row r="5051" spans="1:9">
      <c r="A5051" s="2" t="s">
        <v>1056</v>
      </c>
      <c r="B5051" s="2">
        <v>62856068110</v>
      </c>
      <c r="C5051" s="2">
        <v>7.2272400000000001</v>
      </c>
      <c r="D5051" s="2">
        <v>9.0049200000000003</v>
      </c>
      <c r="E5051" s="2" t="s">
        <v>24</v>
      </c>
      <c r="F5051" s="2">
        <v>0.246</v>
      </c>
      <c r="G5051" s="2" t="s">
        <v>25</v>
      </c>
      <c r="H5051" s="3">
        <v>42200</v>
      </c>
      <c r="I5051" s="2">
        <f t="shared" si="78"/>
        <v>1.246</v>
      </c>
    </row>
    <row r="5052" spans="1:9">
      <c r="A5052" s="2" t="s">
        <v>1718</v>
      </c>
      <c r="B5052" s="2">
        <v>78041420</v>
      </c>
      <c r="C5052" s="2">
        <v>13.164720000000001</v>
      </c>
      <c r="D5052" s="2">
        <v>14.08625</v>
      </c>
      <c r="E5052" s="2" t="s">
        <v>24</v>
      </c>
      <c r="F5052" s="2">
        <v>7.0000000000000007E-2</v>
      </c>
      <c r="G5052" s="2" t="s">
        <v>25</v>
      </c>
      <c r="H5052" s="3">
        <v>42200</v>
      </c>
      <c r="I5052" s="2">
        <f t="shared" si="78"/>
        <v>1.07</v>
      </c>
    </row>
    <row r="5053" spans="1:9">
      <c r="A5053" s="2" t="s">
        <v>1719</v>
      </c>
      <c r="B5053" s="2">
        <v>78041520</v>
      </c>
      <c r="C5053" s="2">
        <v>19.888580000000001</v>
      </c>
      <c r="D5053" s="2">
        <v>21.28078</v>
      </c>
      <c r="E5053" s="2" t="s">
        <v>24</v>
      </c>
      <c r="F5053" s="2">
        <v>7.0000000000000007E-2</v>
      </c>
      <c r="G5053" s="2" t="s">
        <v>25</v>
      </c>
      <c r="H5053" s="3">
        <v>42200</v>
      </c>
      <c r="I5053" s="2">
        <f t="shared" si="78"/>
        <v>1.07</v>
      </c>
    </row>
    <row r="5054" spans="1:9">
      <c r="A5054" s="2" t="s">
        <v>1509</v>
      </c>
      <c r="B5054" s="2">
        <v>62856024330</v>
      </c>
      <c r="C5054" s="2">
        <v>13.523149999999999</v>
      </c>
      <c r="D5054" s="2">
        <v>14.47045</v>
      </c>
      <c r="E5054" s="2" t="s">
        <v>24</v>
      </c>
      <c r="F5054" s="2">
        <v>7.0099999999999996E-2</v>
      </c>
      <c r="G5054" s="2" t="s">
        <v>25</v>
      </c>
      <c r="H5054" s="3">
        <v>42207</v>
      </c>
      <c r="I5054" s="2">
        <f t="shared" si="78"/>
        <v>1.0701000000000001</v>
      </c>
    </row>
    <row r="5055" spans="1:9">
      <c r="A5055" s="2" t="s">
        <v>1005</v>
      </c>
      <c r="B5055" s="2">
        <v>62856024630</v>
      </c>
      <c r="C5055" s="2">
        <v>14.73493</v>
      </c>
      <c r="D5055" s="2">
        <v>16.193989999999999</v>
      </c>
      <c r="E5055" s="2" t="s">
        <v>24</v>
      </c>
      <c r="F5055" s="2">
        <v>9.9000000000000005E-2</v>
      </c>
      <c r="G5055" s="2" t="s">
        <v>25</v>
      </c>
      <c r="H5055" s="3">
        <v>42207</v>
      </c>
      <c r="I5055" s="2">
        <f t="shared" si="78"/>
        <v>1.099</v>
      </c>
    </row>
    <row r="5056" spans="1:9">
      <c r="A5056" s="2" t="s">
        <v>1006</v>
      </c>
      <c r="B5056" s="2">
        <v>62856024730</v>
      </c>
      <c r="C5056" s="2">
        <v>13.258559999999999</v>
      </c>
      <c r="D5056" s="2">
        <v>14.408300000000001</v>
      </c>
      <c r="E5056" s="2" t="s">
        <v>24</v>
      </c>
      <c r="F5056" s="2">
        <v>8.6699999999999999E-2</v>
      </c>
      <c r="G5056" s="2" t="s">
        <v>25</v>
      </c>
      <c r="H5056" s="3">
        <v>42207</v>
      </c>
      <c r="I5056" s="2">
        <f t="shared" si="78"/>
        <v>1.0867</v>
      </c>
    </row>
    <row r="5057" spans="1:9">
      <c r="A5057" s="2" t="s">
        <v>1007</v>
      </c>
      <c r="B5057" s="2">
        <v>62856024530</v>
      </c>
      <c r="C5057" s="2">
        <v>14.9559</v>
      </c>
      <c r="D5057" s="2">
        <v>15.88467</v>
      </c>
      <c r="E5057" s="2" t="s">
        <v>24</v>
      </c>
      <c r="F5057" s="2">
        <v>6.2100000000000002E-2</v>
      </c>
      <c r="G5057" s="2" t="s">
        <v>25</v>
      </c>
      <c r="H5057" s="3">
        <v>42207</v>
      </c>
      <c r="I5057" s="2">
        <f t="shared" si="78"/>
        <v>1.0621</v>
      </c>
    </row>
    <row r="5058" spans="1:9">
      <c r="A5058" s="2" t="s">
        <v>983</v>
      </c>
      <c r="B5058" s="2">
        <v>62856058252</v>
      </c>
      <c r="C5058" s="2">
        <v>6.6344900000000004</v>
      </c>
      <c r="D5058" s="2">
        <v>7.2914399999999997</v>
      </c>
      <c r="E5058" s="2" t="s">
        <v>24</v>
      </c>
      <c r="F5058" s="2">
        <v>9.9000000000000005E-2</v>
      </c>
      <c r="G5058" s="2" t="s">
        <v>25</v>
      </c>
      <c r="H5058" s="3">
        <v>42207</v>
      </c>
      <c r="I5058" s="2">
        <f t="shared" si="78"/>
        <v>1.099</v>
      </c>
    </row>
    <row r="5059" spans="1:9">
      <c r="A5059" s="2" t="s">
        <v>984</v>
      </c>
      <c r="B5059" s="2">
        <v>62856058446</v>
      </c>
      <c r="C5059" s="2">
        <v>1.90917</v>
      </c>
      <c r="D5059" s="2">
        <v>2.0958899999999998</v>
      </c>
      <c r="E5059" s="2" t="s">
        <v>24</v>
      </c>
      <c r="F5059" s="2">
        <v>9.7799999999999998E-2</v>
      </c>
      <c r="G5059" s="2" t="s">
        <v>25</v>
      </c>
      <c r="H5059" s="3">
        <v>42207</v>
      </c>
      <c r="I5059" s="2">
        <f t="shared" ref="I5059:I5122" si="79">1+F5059</f>
        <v>1.0977999999999999</v>
      </c>
    </row>
    <row r="5060" spans="1:9">
      <c r="A5060" s="2" t="s">
        <v>985</v>
      </c>
      <c r="B5060" s="2">
        <v>62856058352</v>
      </c>
      <c r="C5060" s="2">
        <v>13.199350000000001</v>
      </c>
      <c r="D5060" s="2">
        <v>14.506349999999999</v>
      </c>
      <c r="E5060" s="2" t="s">
        <v>24</v>
      </c>
      <c r="F5060" s="2">
        <v>9.9000000000000005E-2</v>
      </c>
      <c r="G5060" s="2" t="s">
        <v>25</v>
      </c>
      <c r="H5060" s="3">
        <v>42207</v>
      </c>
      <c r="I5060" s="2">
        <f t="shared" si="79"/>
        <v>1.099</v>
      </c>
    </row>
    <row r="5061" spans="1:9">
      <c r="A5061" s="2" t="s">
        <v>1850</v>
      </c>
      <c r="B5061" s="2">
        <v>63824073016</v>
      </c>
      <c r="C5061" s="2">
        <v>0.15684000000000001</v>
      </c>
      <c r="D5061" s="2">
        <v>0.16016</v>
      </c>
      <c r="E5061" s="2" t="s">
        <v>24</v>
      </c>
      <c r="F5061" s="2">
        <v>2.12E-2</v>
      </c>
      <c r="G5061" s="2" t="s">
        <v>25</v>
      </c>
      <c r="H5061" s="3">
        <v>42207</v>
      </c>
      <c r="I5061" s="2">
        <f t="shared" si="79"/>
        <v>1.0212000000000001</v>
      </c>
    </row>
    <row r="5062" spans="1:9">
      <c r="A5062" s="2" t="s">
        <v>1602</v>
      </c>
      <c r="B5062" s="2">
        <v>63824001064</v>
      </c>
      <c r="C5062" s="2">
        <v>5.6779999999999997E-2</v>
      </c>
      <c r="D5062" s="2">
        <v>5.7979999999999997E-2</v>
      </c>
      <c r="E5062" s="2" t="s">
        <v>24</v>
      </c>
      <c r="F5062" s="2">
        <v>2.1100000000000001E-2</v>
      </c>
      <c r="G5062" s="2" t="s">
        <v>25</v>
      </c>
      <c r="H5062" s="3">
        <v>42207</v>
      </c>
      <c r="I5062" s="2">
        <f t="shared" si="79"/>
        <v>1.0210999999999999</v>
      </c>
    </row>
    <row r="5063" spans="1:9">
      <c r="A5063" s="2" t="s">
        <v>1603</v>
      </c>
      <c r="B5063" s="2">
        <v>63824060064</v>
      </c>
      <c r="C5063" s="2">
        <v>5.7579999999999999E-2</v>
      </c>
      <c r="D5063" s="2">
        <v>5.8790000000000002E-2</v>
      </c>
      <c r="E5063" s="2" t="s">
        <v>24</v>
      </c>
      <c r="F5063" s="2">
        <v>2.1000000000000001E-2</v>
      </c>
      <c r="G5063" s="2" t="s">
        <v>25</v>
      </c>
      <c r="H5063" s="3">
        <v>42207</v>
      </c>
      <c r="I5063" s="2">
        <f t="shared" si="79"/>
        <v>1.0209999999999999</v>
      </c>
    </row>
    <row r="5064" spans="1:9">
      <c r="A5064" s="2" t="s">
        <v>1610</v>
      </c>
      <c r="B5064" s="2">
        <v>63824017165</v>
      </c>
      <c r="C5064" s="2">
        <v>7.2020000000000001E-2</v>
      </c>
      <c r="D5064" s="2">
        <v>7.3480000000000004E-2</v>
      </c>
      <c r="E5064" s="2" t="s">
        <v>24</v>
      </c>
      <c r="F5064" s="2">
        <v>2.0299999999999999E-2</v>
      </c>
      <c r="G5064" s="2" t="s">
        <v>25</v>
      </c>
      <c r="H5064" s="3">
        <v>42207</v>
      </c>
      <c r="I5064" s="2">
        <f t="shared" si="79"/>
        <v>1.0203</v>
      </c>
    </row>
    <row r="5065" spans="1:9">
      <c r="A5065" s="2" t="s">
        <v>1851</v>
      </c>
      <c r="B5065" s="2">
        <v>63824021566</v>
      </c>
      <c r="C5065" s="2">
        <v>4.9500000000000002E-2</v>
      </c>
      <c r="D5065" s="2">
        <v>5.0569999999999997E-2</v>
      </c>
      <c r="E5065" s="2" t="s">
        <v>24</v>
      </c>
      <c r="F5065" s="2">
        <v>2.1600000000000001E-2</v>
      </c>
      <c r="G5065" s="2" t="s">
        <v>25</v>
      </c>
      <c r="H5065" s="3">
        <v>42207</v>
      </c>
      <c r="I5065" s="2">
        <f t="shared" si="79"/>
        <v>1.0216000000000001</v>
      </c>
    </row>
    <row r="5066" spans="1:9">
      <c r="A5066" s="2" t="s">
        <v>1127</v>
      </c>
      <c r="B5066" s="2">
        <v>63481002509</v>
      </c>
      <c r="C5066" s="2">
        <v>53.560270000000003</v>
      </c>
      <c r="D5066" s="2">
        <v>58.915759999999999</v>
      </c>
      <c r="E5066" s="2" t="s">
        <v>24</v>
      </c>
      <c r="F5066" s="2">
        <v>0.1</v>
      </c>
      <c r="G5066" s="2" t="s">
        <v>25</v>
      </c>
      <c r="H5066" s="3">
        <v>42207</v>
      </c>
      <c r="I5066" s="2">
        <f t="shared" si="79"/>
        <v>1.1000000000000001</v>
      </c>
    </row>
    <row r="5067" spans="1:9">
      <c r="A5067" s="2" t="s">
        <v>1750</v>
      </c>
      <c r="B5067" s="2">
        <v>62856027430</v>
      </c>
      <c r="C5067" s="2">
        <v>19.49474</v>
      </c>
      <c r="D5067" s="2">
        <v>20.383900000000001</v>
      </c>
      <c r="E5067" s="2" t="s">
        <v>24</v>
      </c>
      <c r="F5067" s="2">
        <v>4.5600000000000002E-2</v>
      </c>
      <c r="G5067" s="2" t="s">
        <v>25</v>
      </c>
      <c r="H5067" s="3">
        <v>42207</v>
      </c>
      <c r="I5067" s="2">
        <f t="shared" si="79"/>
        <v>1.0456000000000001</v>
      </c>
    </row>
    <row r="5068" spans="1:9">
      <c r="A5068" s="2" t="s">
        <v>1852</v>
      </c>
      <c r="B5068" s="2">
        <v>62856027630</v>
      </c>
      <c r="C5068" s="2">
        <v>19.431039999999999</v>
      </c>
      <c r="D5068" s="2">
        <v>20.31729</v>
      </c>
      <c r="E5068" s="2" t="s">
        <v>24</v>
      </c>
      <c r="F5068" s="2">
        <v>4.5600000000000002E-2</v>
      </c>
      <c r="G5068" s="2" t="s">
        <v>25</v>
      </c>
      <c r="H5068" s="3">
        <v>42207</v>
      </c>
      <c r="I5068" s="2">
        <f t="shared" si="79"/>
        <v>1.0456000000000001</v>
      </c>
    </row>
    <row r="5069" spans="1:9">
      <c r="A5069" s="2" t="s">
        <v>1853</v>
      </c>
      <c r="B5069" s="2">
        <v>62856027830</v>
      </c>
      <c r="C5069" s="2">
        <v>19.21311</v>
      </c>
      <c r="D5069" s="2">
        <v>20.08942</v>
      </c>
      <c r="E5069" s="2" t="s">
        <v>24</v>
      </c>
      <c r="F5069" s="2">
        <v>4.5600000000000002E-2</v>
      </c>
      <c r="G5069" s="2" t="s">
        <v>25</v>
      </c>
      <c r="H5069" s="3">
        <v>42207</v>
      </c>
      <c r="I5069" s="2">
        <f t="shared" si="79"/>
        <v>1.0456000000000001</v>
      </c>
    </row>
    <row r="5070" spans="1:9">
      <c r="A5070" s="2" t="s">
        <v>1612</v>
      </c>
      <c r="B5070" s="2">
        <v>63824025412</v>
      </c>
      <c r="C5070" s="2">
        <v>0.55872999999999995</v>
      </c>
      <c r="D5070" s="2">
        <v>0.57045999999999997</v>
      </c>
      <c r="E5070" s="2" t="s">
        <v>24</v>
      </c>
      <c r="F5070" s="2">
        <v>2.1000000000000001E-2</v>
      </c>
      <c r="G5070" s="2" t="s">
        <v>25</v>
      </c>
      <c r="H5070" s="3">
        <v>42207</v>
      </c>
      <c r="I5070" s="2">
        <f t="shared" si="79"/>
        <v>1.0209999999999999</v>
      </c>
    </row>
    <row r="5071" spans="1:9">
      <c r="A5071" s="2" t="s">
        <v>1613</v>
      </c>
      <c r="B5071" s="2">
        <v>63824025612</v>
      </c>
      <c r="C5071" s="2">
        <v>0.56283000000000005</v>
      </c>
      <c r="D5071" s="2">
        <v>0.57464999999999999</v>
      </c>
      <c r="E5071" s="2" t="s">
        <v>24</v>
      </c>
      <c r="F5071" s="2">
        <v>2.1000000000000001E-2</v>
      </c>
      <c r="G5071" s="2" t="s">
        <v>25</v>
      </c>
      <c r="H5071" s="3">
        <v>42207</v>
      </c>
      <c r="I5071" s="2">
        <f t="shared" si="79"/>
        <v>1.0209999999999999</v>
      </c>
    </row>
    <row r="5072" spans="1:9">
      <c r="A5072" s="2" t="s">
        <v>1615</v>
      </c>
      <c r="B5072" s="2">
        <v>63824005718</v>
      </c>
      <c r="C5072" s="2">
        <v>0.52344999999999997</v>
      </c>
      <c r="D5072" s="2">
        <v>0.53441000000000005</v>
      </c>
      <c r="E5072" s="2" t="s">
        <v>24</v>
      </c>
      <c r="F5072" s="2">
        <v>2.0899999999999998E-2</v>
      </c>
      <c r="G5072" s="2" t="s">
        <v>25</v>
      </c>
      <c r="H5072" s="3">
        <v>42207</v>
      </c>
      <c r="I5072" s="2">
        <f t="shared" si="79"/>
        <v>1.0208999999999999</v>
      </c>
    </row>
    <row r="5073" spans="1:9">
      <c r="A5073" s="2" t="s">
        <v>1854</v>
      </c>
      <c r="B5073" s="2">
        <v>63824007235</v>
      </c>
      <c r="C5073" s="2">
        <v>0.69364999999999999</v>
      </c>
      <c r="D5073" s="2">
        <v>0.70779999999999998</v>
      </c>
      <c r="E5073" s="2" t="s">
        <v>24</v>
      </c>
      <c r="F5073" s="2">
        <v>2.0400000000000001E-2</v>
      </c>
      <c r="G5073" s="2" t="s">
        <v>25</v>
      </c>
      <c r="H5073" s="3">
        <v>42207</v>
      </c>
      <c r="I5073" s="2">
        <f t="shared" si="79"/>
        <v>1.0204</v>
      </c>
    </row>
    <row r="5074" spans="1:9">
      <c r="A5074" s="2" t="s">
        <v>1855</v>
      </c>
      <c r="B5074" s="2">
        <v>63824005632</v>
      </c>
      <c r="C5074" s="2">
        <v>0.44362000000000001</v>
      </c>
      <c r="D5074" s="2">
        <v>0.45294000000000001</v>
      </c>
      <c r="E5074" s="2" t="s">
        <v>24</v>
      </c>
      <c r="F5074" s="2">
        <v>2.1000000000000001E-2</v>
      </c>
      <c r="G5074" s="2" t="s">
        <v>25</v>
      </c>
      <c r="H5074" s="3">
        <v>42207</v>
      </c>
      <c r="I5074" s="2">
        <f t="shared" si="79"/>
        <v>1.0209999999999999</v>
      </c>
    </row>
    <row r="5075" spans="1:9">
      <c r="A5075" s="2" t="s">
        <v>1856</v>
      </c>
      <c r="B5075" s="2">
        <v>63824002335</v>
      </c>
      <c r="C5075" s="2">
        <v>0.62973999999999997</v>
      </c>
      <c r="D5075" s="2">
        <v>0.64295999999999998</v>
      </c>
      <c r="E5075" s="2" t="s">
        <v>24</v>
      </c>
      <c r="F5075" s="2">
        <v>2.1000000000000001E-2</v>
      </c>
      <c r="G5075" s="2" t="s">
        <v>25</v>
      </c>
      <c r="H5075" s="3">
        <v>42207</v>
      </c>
      <c r="I5075" s="2">
        <f t="shared" si="79"/>
        <v>1.0209999999999999</v>
      </c>
    </row>
    <row r="5076" spans="1:9">
      <c r="A5076" s="2" t="s">
        <v>1857</v>
      </c>
      <c r="B5076" s="2">
        <v>63824019020</v>
      </c>
      <c r="C5076" s="2">
        <v>0.45052999999999999</v>
      </c>
      <c r="D5076" s="2">
        <v>0.45989999999999998</v>
      </c>
      <c r="E5076" s="2" t="s">
        <v>24</v>
      </c>
      <c r="F5076" s="2">
        <v>2.0799999999999999E-2</v>
      </c>
      <c r="G5076" s="2" t="s">
        <v>25</v>
      </c>
      <c r="H5076" s="3">
        <v>42207</v>
      </c>
      <c r="I5076" s="2">
        <f t="shared" si="79"/>
        <v>1.0207999999999999</v>
      </c>
    </row>
    <row r="5077" spans="1:9">
      <c r="A5077" s="2" t="s">
        <v>1858</v>
      </c>
      <c r="B5077" s="2">
        <v>63824002066</v>
      </c>
      <c r="C5077" s="2">
        <v>4.9500000000000002E-2</v>
      </c>
      <c r="D5077" s="2">
        <v>5.0569999999999997E-2</v>
      </c>
      <c r="E5077" s="2" t="s">
        <v>24</v>
      </c>
      <c r="F5077" s="2">
        <v>2.1600000000000001E-2</v>
      </c>
      <c r="G5077" s="2" t="s">
        <v>25</v>
      </c>
      <c r="H5077" s="3">
        <v>42207</v>
      </c>
      <c r="I5077" s="2">
        <f t="shared" si="79"/>
        <v>1.0216000000000001</v>
      </c>
    </row>
    <row r="5078" spans="1:9">
      <c r="A5078" s="2" t="s">
        <v>1859</v>
      </c>
      <c r="B5078" s="2">
        <v>63824012275</v>
      </c>
      <c r="C5078" s="2">
        <v>0.32745000000000002</v>
      </c>
      <c r="D5078" s="2">
        <v>0.33156000000000002</v>
      </c>
      <c r="E5078" s="2" t="s">
        <v>24</v>
      </c>
      <c r="F5078" s="2">
        <v>1.26E-2</v>
      </c>
      <c r="G5078" s="2" t="s">
        <v>25</v>
      </c>
      <c r="H5078" s="3">
        <v>42207</v>
      </c>
      <c r="I5078" s="2">
        <f t="shared" si="79"/>
        <v>1.0125999999999999</v>
      </c>
    </row>
    <row r="5079" spans="1:9">
      <c r="A5079" s="2" t="s">
        <v>1860</v>
      </c>
      <c r="B5079" s="2">
        <v>63824020220</v>
      </c>
      <c r="C5079" s="2">
        <v>0.44424999999999998</v>
      </c>
      <c r="D5079" s="2">
        <v>0.45349</v>
      </c>
      <c r="E5079" s="2" t="s">
        <v>24</v>
      </c>
      <c r="F5079" s="2">
        <v>2.0799999999999999E-2</v>
      </c>
      <c r="G5079" s="2" t="s">
        <v>25</v>
      </c>
      <c r="H5079" s="3">
        <v>42207</v>
      </c>
      <c r="I5079" s="2">
        <f t="shared" si="79"/>
        <v>1.0207999999999999</v>
      </c>
    </row>
    <row r="5080" spans="1:9">
      <c r="A5080" s="2" t="s">
        <v>1861</v>
      </c>
      <c r="B5080" s="2">
        <v>63824012675</v>
      </c>
      <c r="C5080" s="2">
        <v>0.32745000000000002</v>
      </c>
      <c r="D5080" s="2">
        <v>0.33156000000000002</v>
      </c>
      <c r="E5080" s="2" t="s">
        <v>24</v>
      </c>
      <c r="F5080" s="2">
        <v>1.26E-2</v>
      </c>
      <c r="G5080" s="2" t="s">
        <v>25</v>
      </c>
      <c r="H5080" s="3">
        <v>42207</v>
      </c>
      <c r="I5080" s="2">
        <f t="shared" si="79"/>
        <v>1.0125999999999999</v>
      </c>
    </row>
    <row r="5081" spans="1:9">
      <c r="A5081" s="2" t="s">
        <v>1862</v>
      </c>
      <c r="B5081" s="2">
        <v>63824020020</v>
      </c>
      <c r="C5081" s="2">
        <v>0.45052999999999999</v>
      </c>
      <c r="D5081" s="2">
        <v>0.45989999999999998</v>
      </c>
      <c r="E5081" s="2" t="s">
        <v>24</v>
      </c>
      <c r="F5081" s="2">
        <v>2.0799999999999999E-2</v>
      </c>
      <c r="G5081" s="2" t="s">
        <v>25</v>
      </c>
      <c r="H5081" s="3">
        <v>42207</v>
      </c>
      <c r="I5081" s="2">
        <f t="shared" si="79"/>
        <v>1.0207999999999999</v>
      </c>
    </row>
    <row r="5082" spans="1:9">
      <c r="A5082" s="2" t="s">
        <v>1863</v>
      </c>
      <c r="B5082" s="2">
        <v>63824020120</v>
      </c>
      <c r="C5082" s="2">
        <v>0.45052999999999999</v>
      </c>
      <c r="D5082" s="2">
        <v>0.45989999999999998</v>
      </c>
      <c r="E5082" s="2" t="s">
        <v>24</v>
      </c>
      <c r="F5082" s="2">
        <v>2.0799999999999999E-2</v>
      </c>
      <c r="G5082" s="2" t="s">
        <v>25</v>
      </c>
      <c r="H5082" s="3">
        <v>42207</v>
      </c>
      <c r="I5082" s="2">
        <f t="shared" si="79"/>
        <v>1.0207999999999999</v>
      </c>
    </row>
    <row r="5083" spans="1:9">
      <c r="A5083" s="2" t="s">
        <v>1864</v>
      </c>
      <c r="B5083" s="2">
        <v>63824085015</v>
      </c>
      <c r="C5083" s="2">
        <v>0.1308</v>
      </c>
      <c r="D5083" s="2">
        <v>0.13347999999999999</v>
      </c>
      <c r="E5083" s="2" t="s">
        <v>24</v>
      </c>
      <c r="F5083" s="2">
        <v>2.0500000000000001E-2</v>
      </c>
      <c r="G5083" s="2" t="s">
        <v>25</v>
      </c>
      <c r="H5083" s="3">
        <v>42207</v>
      </c>
      <c r="I5083" s="2">
        <f t="shared" si="79"/>
        <v>1.0205</v>
      </c>
    </row>
    <row r="5084" spans="1:9">
      <c r="A5084" s="2" t="s">
        <v>1727</v>
      </c>
      <c r="B5084" s="2">
        <v>62541030230</v>
      </c>
      <c r="C5084" s="2">
        <v>27.888629999999999</v>
      </c>
      <c r="D5084" s="2">
        <v>30.398610000000001</v>
      </c>
      <c r="E5084" s="2" t="s">
        <v>24</v>
      </c>
      <c r="F5084" s="2">
        <v>0.09</v>
      </c>
      <c r="G5084" s="2" t="s">
        <v>25</v>
      </c>
      <c r="H5084" s="3">
        <v>42207</v>
      </c>
      <c r="I5084" s="2">
        <f t="shared" si="79"/>
        <v>1.0900000000000001</v>
      </c>
    </row>
    <row r="5085" spans="1:9">
      <c r="A5085" s="2" t="s">
        <v>1728</v>
      </c>
      <c r="B5085" s="2">
        <v>62541030330</v>
      </c>
      <c r="C5085" s="2">
        <v>27.701730000000001</v>
      </c>
      <c r="D5085" s="2">
        <v>30.194890000000001</v>
      </c>
      <c r="E5085" s="2" t="s">
        <v>24</v>
      </c>
      <c r="F5085" s="2">
        <v>0.09</v>
      </c>
      <c r="G5085" s="2" t="s">
        <v>25</v>
      </c>
      <c r="H5085" s="3">
        <v>42207</v>
      </c>
      <c r="I5085" s="2">
        <f t="shared" si="79"/>
        <v>1.0900000000000001</v>
      </c>
    </row>
    <row r="5086" spans="1:9">
      <c r="A5086" s="2" t="s">
        <v>1442</v>
      </c>
      <c r="B5086" s="2">
        <v>50474010001</v>
      </c>
      <c r="C5086" s="2">
        <v>1.3353200000000001</v>
      </c>
      <c r="D5086" s="2">
        <v>1.46882</v>
      </c>
      <c r="E5086" s="2" t="s">
        <v>24</v>
      </c>
      <c r="F5086" s="2">
        <v>0.1</v>
      </c>
      <c r="G5086" s="2" t="s">
        <v>25</v>
      </c>
      <c r="H5086" s="3">
        <v>42207</v>
      </c>
      <c r="I5086" s="2">
        <f t="shared" si="79"/>
        <v>1.1000000000000001</v>
      </c>
    </row>
    <row r="5087" spans="1:9">
      <c r="A5087" s="2" t="s">
        <v>927</v>
      </c>
      <c r="B5087" s="2">
        <v>65064435</v>
      </c>
      <c r="C5087" s="2">
        <v>29.142140000000001</v>
      </c>
      <c r="D5087" s="2">
        <v>48.662709999999997</v>
      </c>
      <c r="E5087" s="2" t="s">
        <v>24</v>
      </c>
      <c r="F5087" s="2">
        <v>0.66979999999999995</v>
      </c>
      <c r="G5087" s="2" t="s">
        <v>25</v>
      </c>
      <c r="H5087" s="3">
        <v>42207</v>
      </c>
      <c r="I5087" s="2">
        <f t="shared" si="79"/>
        <v>1.6698</v>
      </c>
    </row>
    <row r="5088" spans="1:9">
      <c r="A5088" s="2" t="s">
        <v>1641</v>
      </c>
      <c r="B5088" s="2">
        <v>43538017069</v>
      </c>
      <c r="C5088" s="2">
        <v>4.5085600000000001</v>
      </c>
      <c r="D5088" s="2">
        <v>4.82416</v>
      </c>
      <c r="E5088" s="2" t="s">
        <v>24</v>
      </c>
      <c r="F5088" s="2">
        <v>7.0000000000000007E-2</v>
      </c>
      <c r="G5088" s="2" t="s">
        <v>25</v>
      </c>
      <c r="H5088" s="3">
        <v>42214</v>
      </c>
      <c r="I5088" s="2">
        <f t="shared" si="79"/>
        <v>1.07</v>
      </c>
    </row>
    <row r="5089" spans="1:9">
      <c r="A5089" s="2" t="s">
        <v>754</v>
      </c>
      <c r="B5089" s="2">
        <v>145237105</v>
      </c>
      <c r="C5089" s="2">
        <v>6.1593499999999999</v>
      </c>
      <c r="D5089" s="2">
        <v>6.27949</v>
      </c>
      <c r="E5089" s="2" t="s">
        <v>24</v>
      </c>
      <c r="F5089" s="2">
        <v>1.95E-2</v>
      </c>
      <c r="G5089" s="2" t="s">
        <v>25</v>
      </c>
      <c r="H5089" s="3">
        <v>42214</v>
      </c>
      <c r="I5089" s="2">
        <f t="shared" si="79"/>
        <v>1.0195000000000001</v>
      </c>
    </row>
    <row r="5090" spans="1:9">
      <c r="A5090" s="2" t="s">
        <v>1865</v>
      </c>
      <c r="B5090" s="2">
        <v>299590845</v>
      </c>
      <c r="C5090" s="2">
        <v>6.8102900000000002</v>
      </c>
      <c r="D5090" s="2">
        <v>7.4842300000000002</v>
      </c>
      <c r="E5090" s="2" t="s">
        <v>24</v>
      </c>
      <c r="F5090" s="2">
        <v>9.9000000000000005E-2</v>
      </c>
      <c r="G5090" s="2" t="s">
        <v>25</v>
      </c>
      <c r="H5090" s="3">
        <v>42214</v>
      </c>
      <c r="I5090" s="2">
        <f t="shared" si="79"/>
        <v>1.099</v>
      </c>
    </row>
    <row r="5091" spans="1:9">
      <c r="A5091" s="2" t="s">
        <v>1866</v>
      </c>
      <c r="B5091" s="2">
        <v>299590825</v>
      </c>
      <c r="C5091" s="2">
        <v>7.7003899999999996</v>
      </c>
      <c r="D5091" s="2">
        <v>8.4624199999999998</v>
      </c>
      <c r="E5091" s="2" t="s">
        <v>24</v>
      </c>
      <c r="F5091" s="2">
        <v>9.9000000000000005E-2</v>
      </c>
      <c r="G5091" s="2" t="s">
        <v>25</v>
      </c>
      <c r="H5091" s="3">
        <v>42214</v>
      </c>
      <c r="I5091" s="2">
        <f t="shared" si="79"/>
        <v>1.099</v>
      </c>
    </row>
    <row r="5092" spans="1:9">
      <c r="A5092" s="2" t="s">
        <v>1707</v>
      </c>
      <c r="B5092" s="2">
        <v>43538017645</v>
      </c>
      <c r="C5092" s="2">
        <v>6.1593499999999999</v>
      </c>
      <c r="D5092" s="2">
        <v>6.27949</v>
      </c>
      <c r="E5092" s="2" t="s">
        <v>24</v>
      </c>
      <c r="F5092" s="2">
        <v>1.95E-2</v>
      </c>
      <c r="G5092" s="2" t="s">
        <v>25</v>
      </c>
      <c r="H5092" s="3">
        <v>42214</v>
      </c>
      <c r="I5092" s="2">
        <f t="shared" si="79"/>
        <v>1.0195000000000001</v>
      </c>
    </row>
    <row r="5093" spans="1:9">
      <c r="A5093" s="2" t="s">
        <v>992</v>
      </c>
      <c r="B5093" s="2">
        <v>55513019001</v>
      </c>
      <c r="C5093" s="2">
        <v>7248.35106</v>
      </c>
      <c r="D5093" s="2">
        <v>7603.59274</v>
      </c>
      <c r="E5093" s="2" t="s">
        <v>24</v>
      </c>
      <c r="F5093" s="2">
        <v>4.9000000000000002E-2</v>
      </c>
      <c r="G5093" s="2" t="s">
        <v>25</v>
      </c>
      <c r="H5093" s="3">
        <v>42214</v>
      </c>
      <c r="I5093" s="2">
        <f t="shared" si="79"/>
        <v>1.0489999999999999</v>
      </c>
    </row>
    <row r="5094" spans="1:9">
      <c r="A5094" s="2" t="s">
        <v>1737</v>
      </c>
      <c r="B5094" s="2">
        <v>55513092410</v>
      </c>
      <c r="C5094" s="2">
        <v>622.97083999999995</v>
      </c>
      <c r="D5094" s="2">
        <v>632.32785999999999</v>
      </c>
      <c r="E5094" s="2" t="s">
        <v>24</v>
      </c>
      <c r="F5094" s="2">
        <v>1.4999999999999999E-2</v>
      </c>
      <c r="G5094" s="2" t="s">
        <v>25</v>
      </c>
      <c r="H5094" s="3">
        <v>42214</v>
      </c>
      <c r="I5094" s="2">
        <f t="shared" si="79"/>
        <v>1.0149999999999999</v>
      </c>
    </row>
    <row r="5095" spans="1:9">
      <c r="A5095" s="2" t="s">
        <v>1489</v>
      </c>
      <c r="B5095" s="2">
        <v>55513053010</v>
      </c>
      <c r="C5095" s="2">
        <v>287.00576000000001</v>
      </c>
      <c r="D5095" s="2">
        <v>291.30797999999999</v>
      </c>
      <c r="E5095" s="2" t="s">
        <v>24</v>
      </c>
      <c r="F5095" s="2">
        <v>1.4999999999999999E-2</v>
      </c>
      <c r="G5095" s="2" t="s">
        <v>25</v>
      </c>
      <c r="H5095" s="3">
        <v>42214</v>
      </c>
      <c r="I5095" s="2">
        <f t="shared" si="79"/>
        <v>1.0149999999999999</v>
      </c>
    </row>
    <row r="5096" spans="1:9">
      <c r="A5096" s="2" t="s">
        <v>1738</v>
      </c>
      <c r="B5096" s="2">
        <v>55513020910</v>
      </c>
      <c r="C5096" s="2">
        <v>603.00313000000006</v>
      </c>
      <c r="D5096" s="2">
        <v>612.04818</v>
      </c>
      <c r="E5096" s="2" t="s">
        <v>24</v>
      </c>
      <c r="F5096" s="2">
        <v>1.4999999999999999E-2</v>
      </c>
      <c r="G5096" s="2" t="s">
        <v>25</v>
      </c>
      <c r="H5096" s="3">
        <v>42214</v>
      </c>
      <c r="I5096" s="2">
        <f t="shared" si="79"/>
        <v>1.0149999999999999</v>
      </c>
    </row>
    <row r="5097" spans="1:9">
      <c r="A5097" s="2" t="s">
        <v>998</v>
      </c>
      <c r="B5097" s="2">
        <v>75854031530</v>
      </c>
      <c r="C5097" s="2">
        <v>3.8151099999999998</v>
      </c>
      <c r="D5097" s="2">
        <v>4.13497</v>
      </c>
      <c r="E5097" s="2" t="s">
        <v>24</v>
      </c>
      <c r="F5097" s="2">
        <v>8.3799999999999999E-2</v>
      </c>
      <c r="G5097" s="2" t="s">
        <v>25</v>
      </c>
      <c r="H5097" s="3">
        <v>42214</v>
      </c>
      <c r="I5097" s="2">
        <f t="shared" si="79"/>
        <v>1.0838000000000001</v>
      </c>
    </row>
    <row r="5098" spans="1:9">
      <c r="A5098" s="2" t="s">
        <v>976</v>
      </c>
      <c r="B5098" s="2">
        <v>55513071001</v>
      </c>
      <c r="C5098" s="2">
        <v>897.70618000000002</v>
      </c>
      <c r="D5098" s="2">
        <v>923.76658999999995</v>
      </c>
      <c r="E5098" s="2" t="s">
        <v>24</v>
      </c>
      <c r="F5098" s="2">
        <v>2.9000000000000001E-2</v>
      </c>
      <c r="G5098" s="2" t="s">
        <v>25</v>
      </c>
      <c r="H5098" s="3">
        <v>42214</v>
      </c>
      <c r="I5098" s="2">
        <f t="shared" si="79"/>
        <v>1.0289999999999999</v>
      </c>
    </row>
    <row r="5099" spans="1:9">
      <c r="A5099" s="2" t="s">
        <v>1165</v>
      </c>
      <c r="B5099" s="2">
        <v>43538019016</v>
      </c>
      <c r="C5099" s="2">
        <v>0.85929999999999995</v>
      </c>
      <c r="D5099" s="2">
        <v>0.96240999999999999</v>
      </c>
      <c r="E5099" s="2" t="s">
        <v>24</v>
      </c>
      <c r="F5099" s="2">
        <v>0.12</v>
      </c>
      <c r="G5099" s="2" t="s">
        <v>25</v>
      </c>
      <c r="H5099" s="3">
        <v>42214</v>
      </c>
      <c r="I5099" s="2">
        <f t="shared" si="79"/>
        <v>1.1200000000000001</v>
      </c>
    </row>
    <row r="5100" spans="1:9">
      <c r="A5100" s="2" t="s">
        <v>189</v>
      </c>
      <c r="B5100" s="2">
        <v>43538019116</v>
      </c>
      <c r="C5100" s="2">
        <v>433.00623999999999</v>
      </c>
      <c r="D5100" s="2">
        <v>480.72352000000001</v>
      </c>
      <c r="E5100" s="2" t="s">
        <v>24</v>
      </c>
      <c r="F5100" s="2">
        <v>0.11020000000000001</v>
      </c>
      <c r="G5100" s="2" t="s">
        <v>25</v>
      </c>
      <c r="H5100" s="3">
        <v>42214</v>
      </c>
      <c r="I5100" s="2">
        <f t="shared" si="79"/>
        <v>1.1102000000000001</v>
      </c>
    </row>
    <row r="5101" spans="1:9">
      <c r="A5101" s="2" t="s">
        <v>105</v>
      </c>
      <c r="B5101" s="2">
        <v>63717087616</v>
      </c>
      <c r="C5101" s="2">
        <v>1.0464199999999999</v>
      </c>
      <c r="D5101" s="2">
        <v>1.1499999999999999</v>
      </c>
      <c r="E5101" s="2" t="s">
        <v>24</v>
      </c>
      <c r="F5101" s="2">
        <v>9.9000000000000005E-2</v>
      </c>
      <c r="G5101" s="2" t="s">
        <v>25</v>
      </c>
      <c r="H5101" s="3">
        <v>42214</v>
      </c>
      <c r="I5101" s="2">
        <f t="shared" si="79"/>
        <v>1.099</v>
      </c>
    </row>
    <row r="5102" spans="1:9">
      <c r="A5102" s="2" t="s">
        <v>1867</v>
      </c>
      <c r="B5102" s="2">
        <v>6362836</v>
      </c>
      <c r="C5102" s="2">
        <v>15.17408</v>
      </c>
      <c r="D5102" s="2">
        <v>16.691179999999999</v>
      </c>
      <c r="E5102" s="2" t="s">
        <v>24</v>
      </c>
      <c r="F5102" s="2">
        <v>0.1</v>
      </c>
      <c r="G5102" s="2" t="s">
        <v>25</v>
      </c>
      <c r="H5102" s="3">
        <v>42221</v>
      </c>
      <c r="I5102" s="2">
        <f t="shared" si="79"/>
        <v>1.1000000000000001</v>
      </c>
    </row>
    <row r="5103" spans="1:9">
      <c r="A5103" s="2" t="s">
        <v>1868</v>
      </c>
      <c r="B5103" s="2">
        <v>173087410</v>
      </c>
      <c r="C5103" s="2">
        <v>4.1697300000000004</v>
      </c>
      <c r="D5103" s="2">
        <v>4.4197899999999999</v>
      </c>
      <c r="E5103" s="2" t="s">
        <v>24</v>
      </c>
      <c r="F5103" s="2">
        <v>0.06</v>
      </c>
      <c r="G5103" s="2" t="s">
        <v>25</v>
      </c>
      <c r="H5103" s="3">
        <v>42346</v>
      </c>
      <c r="I5103" s="2">
        <f t="shared" si="79"/>
        <v>1.06</v>
      </c>
    </row>
    <row r="5104" spans="1:9">
      <c r="A5104" s="2" t="s">
        <v>1869</v>
      </c>
      <c r="B5104" s="2">
        <v>173087610</v>
      </c>
      <c r="C5104" s="2">
        <v>5.5881299999999996</v>
      </c>
      <c r="D5104" s="2">
        <v>5.9233000000000002</v>
      </c>
      <c r="E5104" s="2" t="s">
        <v>24</v>
      </c>
      <c r="F5104" s="2">
        <v>0.06</v>
      </c>
      <c r="G5104" s="2" t="s">
        <v>25</v>
      </c>
      <c r="H5104" s="3">
        <v>42346</v>
      </c>
      <c r="I5104" s="2">
        <f t="shared" si="79"/>
        <v>1.06</v>
      </c>
    </row>
    <row r="5105" spans="1:9">
      <c r="A5105" s="2" t="s">
        <v>45</v>
      </c>
      <c r="B5105" s="2">
        <v>187006301</v>
      </c>
      <c r="C5105" s="2">
        <v>16.377929999999999</v>
      </c>
      <c r="D5105" s="2">
        <v>18.834620000000001</v>
      </c>
      <c r="E5105" s="2" t="s">
        <v>24</v>
      </c>
      <c r="F5105" s="2">
        <v>0.15</v>
      </c>
      <c r="G5105" s="2" t="s">
        <v>25</v>
      </c>
      <c r="H5105" s="3">
        <v>42346</v>
      </c>
      <c r="I5105" s="2">
        <f t="shared" si="79"/>
        <v>1.1499999999999999</v>
      </c>
    </row>
    <row r="5106" spans="1:9">
      <c r="A5106" s="2" t="s">
        <v>46</v>
      </c>
      <c r="B5106" s="2">
        <v>187006401</v>
      </c>
      <c r="C5106" s="2">
        <v>22.160160000000001</v>
      </c>
      <c r="D5106" s="2">
        <v>25.484190000000002</v>
      </c>
      <c r="E5106" s="2" t="s">
        <v>24</v>
      </c>
      <c r="F5106" s="2">
        <v>0.15</v>
      </c>
      <c r="G5106" s="2" t="s">
        <v>25</v>
      </c>
      <c r="H5106" s="3">
        <v>42346</v>
      </c>
      <c r="I5106" s="2">
        <f t="shared" si="79"/>
        <v>1.1499999999999999</v>
      </c>
    </row>
    <row r="5107" spans="1:9">
      <c r="A5107" s="2" t="s">
        <v>47</v>
      </c>
      <c r="B5107" s="2">
        <v>187006501</v>
      </c>
      <c r="C5107" s="2">
        <v>35.128270000000001</v>
      </c>
      <c r="D5107" s="2">
        <v>40.397509999999997</v>
      </c>
      <c r="E5107" s="2" t="s">
        <v>24</v>
      </c>
      <c r="F5107" s="2">
        <v>0.15</v>
      </c>
      <c r="G5107" s="2" t="s">
        <v>25</v>
      </c>
      <c r="H5107" s="3">
        <v>42346</v>
      </c>
      <c r="I5107" s="2">
        <f t="shared" si="79"/>
        <v>1.1499999999999999</v>
      </c>
    </row>
    <row r="5108" spans="1:9">
      <c r="A5108" s="2" t="s">
        <v>52</v>
      </c>
      <c r="B5108" s="2">
        <v>187079530</v>
      </c>
      <c r="C5108" s="2">
        <v>20.821020000000001</v>
      </c>
      <c r="D5108" s="2">
        <v>23.94435</v>
      </c>
      <c r="E5108" s="2" t="s">
        <v>24</v>
      </c>
      <c r="F5108" s="2">
        <v>0.15</v>
      </c>
      <c r="G5108" s="2" t="s">
        <v>25</v>
      </c>
      <c r="H5108" s="3">
        <v>42346</v>
      </c>
      <c r="I5108" s="2">
        <f t="shared" si="79"/>
        <v>1.1499999999999999</v>
      </c>
    </row>
    <row r="5109" spans="1:9">
      <c r="A5109" s="2" t="s">
        <v>53</v>
      </c>
      <c r="B5109" s="2">
        <v>187079630</v>
      </c>
      <c r="C5109" s="2">
        <v>25.520019999999999</v>
      </c>
      <c r="D5109" s="2">
        <v>29.347819999999999</v>
      </c>
      <c r="E5109" s="2" t="s">
        <v>24</v>
      </c>
      <c r="F5109" s="2">
        <v>0.15</v>
      </c>
      <c r="G5109" s="2" t="s">
        <v>25</v>
      </c>
      <c r="H5109" s="3">
        <v>42346</v>
      </c>
      <c r="I5109" s="2">
        <f t="shared" si="79"/>
        <v>1.1499999999999999</v>
      </c>
    </row>
    <row r="5110" spans="1:9">
      <c r="A5110" s="2" t="s">
        <v>54</v>
      </c>
      <c r="B5110" s="2">
        <v>187079730</v>
      </c>
      <c r="C5110" s="2">
        <v>36.100409999999997</v>
      </c>
      <c r="D5110" s="2">
        <v>41.515470000000001</v>
      </c>
      <c r="E5110" s="2" t="s">
        <v>24</v>
      </c>
      <c r="F5110" s="2">
        <v>0.15</v>
      </c>
      <c r="G5110" s="2" t="s">
        <v>25</v>
      </c>
      <c r="H5110" s="3">
        <v>42346</v>
      </c>
      <c r="I5110" s="2">
        <f t="shared" si="79"/>
        <v>1.1499999999999999</v>
      </c>
    </row>
    <row r="5111" spans="1:9">
      <c r="A5111" s="2" t="s">
        <v>1121</v>
      </c>
      <c r="B5111" s="2">
        <v>187079830</v>
      </c>
      <c r="C5111" s="2">
        <v>48.99953</v>
      </c>
      <c r="D5111" s="2">
        <v>56.349460000000001</v>
      </c>
      <c r="E5111" s="2" t="s">
        <v>24</v>
      </c>
      <c r="F5111" s="2">
        <v>0.15</v>
      </c>
      <c r="G5111" s="2" t="s">
        <v>25</v>
      </c>
      <c r="H5111" s="3">
        <v>42346</v>
      </c>
      <c r="I5111" s="2">
        <f t="shared" si="79"/>
        <v>1.1499999999999999</v>
      </c>
    </row>
    <row r="5112" spans="1:9">
      <c r="A5112" s="2" t="s">
        <v>55</v>
      </c>
      <c r="B5112" s="2">
        <v>187079942</v>
      </c>
      <c r="C5112" s="2">
        <v>68.966160000000002</v>
      </c>
      <c r="D5112" s="2">
        <v>79.311080000000004</v>
      </c>
      <c r="E5112" s="2" t="s">
        <v>24</v>
      </c>
      <c r="F5112" s="2">
        <v>0.15</v>
      </c>
      <c r="G5112" s="2" t="s">
        <v>25</v>
      </c>
      <c r="H5112" s="3">
        <v>42346</v>
      </c>
      <c r="I5112" s="2">
        <f t="shared" si="79"/>
        <v>1.1499999999999999</v>
      </c>
    </row>
    <row r="5113" spans="1:9">
      <c r="A5113" s="2" t="s">
        <v>1125</v>
      </c>
      <c r="B5113" s="2">
        <v>25010070515</v>
      </c>
      <c r="C5113" s="2">
        <v>63.961959999999998</v>
      </c>
      <c r="D5113" s="2">
        <v>255.84784999999999</v>
      </c>
      <c r="E5113" s="2" t="s">
        <v>24</v>
      </c>
      <c r="F5113" s="2">
        <v>3</v>
      </c>
      <c r="G5113" s="2" t="s">
        <v>25</v>
      </c>
      <c r="H5113" s="3">
        <v>42346</v>
      </c>
      <c r="I5113" s="2">
        <f t="shared" si="79"/>
        <v>4</v>
      </c>
    </row>
    <row r="5114" spans="1:9">
      <c r="A5114" s="2" t="s">
        <v>1870</v>
      </c>
      <c r="B5114" s="2">
        <v>597001259</v>
      </c>
      <c r="C5114" s="2">
        <v>0.1056</v>
      </c>
      <c r="D5114" s="2">
        <v>0.10983999999999999</v>
      </c>
      <c r="E5114" s="2" t="s">
        <v>24</v>
      </c>
      <c r="F5114" s="2">
        <v>4.02E-2</v>
      </c>
      <c r="G5114" s="2" t="s">
        <v>25</v>
      </c>
      <c r="H5114" s="3">
        <v>42346</v>
      </c>
      <c r="I5114" s="2">
        <f t="shared" si="79"/>
        <v>1.0402</v>
      </c>
    </row>
    <row r="5115" spans="1:9">
      <c r="A5115" s="2" t="s">
        <v>61</v>
      </c>
      <c r="B5115" s="2">
        <v>25010021515</v>
      </c>
      <c r="C5115" s="2">
        <v>18.90945</v>
      </c>
      <c r="D5115" s="2">
        <v>21.74587</v>
      </c>
      <c r="E5115" s="2" t="s">
        <v>24</v>
      </c>
      <c r="F5115" s="2">
        <v>0.15</v>
      </c>
      <c r="G5115" s="2" t="s">
        <v>25</v>
      </c>
      <c r="H5115" s="3">
        <v>42346</v>
      </c>
      <c r="I5115" s="2">
        <f t="shared" si="79"/>
        <v>1.1499999999999999</v>
      </c>
    </row>
    <row r="5116" spans="1:9">
      <c r="A5116" s="2" t="s">
        <v>1871</v>
      </c>
      <c r="B5116" s="2">
        <v>132070336</v>
      </c>
      <c r="C5116" s="2">
        <v>5.7029999999999997E-2</v>
      </c>
      <c r="D5116" s="2">
        <v>5.9310000000000002E-2</v>
      </c>
      <c r="E5116" s="2" t="s">
        <v>24</v>
      </c>
      <c r="F5116" s="2">
        <v>0.04</v>
      </c>
      <c r="G5116" s="2" t="s">
        <v>25</v>
      </c>
      <c r="H5116" s="3">
        <v>42346</v>
      </c>
      <c r="I5116" s="2">
        <f t="shared" si="79"/>
        <v>1.04</v>
      </c>
    </row>
    <row r="5117" spans="1:9">
      <c r="A5117" s="2" t="s">
        <v>1872</v>
      </c>
      <c r="B5117" s="2">
        <v>132070402</v>
      </c>
      <c r="C5117" s="2">
        <v>0.1056</v>
      </c>
      <c r="D5117" s="2">
        <v>0.10983999999999999</v>
      </c>
      <c r="E5117" s="2" t="s">
        <v>24</v>
      </c>
      <c r="F5117" s="2">
        <v>4.02E-2</v>
      </c>
      <c r="G5117" s="2" t="s">
        <v>25</v>
      </c>
      <c r="H5117" s="3">
        <v>42346</v>
      </c>
      <c r="I5117" s="2">
        <f t="shared" si="79"/>
        <v>1.0402</v>
      </c>
    </row>
    <row r="5118" spans="1:9">
      <c r="A5118" s="2" t="s">
        <v>1873</v>
      </c>
      <c r="B5118" s="2">
        <v>132020140</v>
      </c>
      <c r="C5118" s="2">
        <v>7.4700000000000001E-3</v>
      </c>
      <c r="D5118" s="2">
        <v>7.79E-3</v>
      </c>
      <c r="E5118" s="2" t="s">
        <v>24</v>
      </c>
      <c r="F5118" s="2">
        <v>4.2799999999999998E-2</v>
      </c>
      <c r="G5118" s="2" t="s">
        <v>25</v>
      </c>
      <c r="H5118" s="3">
        <v>42346</v>
      </c>
      <c r="I5118" s="2">
        <f t="shared" si="79"/>
        <v>1.0427999999999999</v>
      </c>
    </row>
    <row r="5119" spans="1:9">
      <c r="A5119" s="2" t="s">
        <v>1873</v>
      </c>
      <c r="B5119" s="2">
        <v>132020142</v>
      </c>
      <c r="C5119" s="2">
        <v>6.5599999999999999E-3</v>
      </c>
      <c r="D5119" s="2">
        <v>6.8500000000000002E-3</v>
      </c>
      <c r="E5119" s="2" t="s">
        <v>24</v>
      </c>
      <c r="F5119" s="2">
        <v>4.4200000000000003E-2</v>
      </c>
      <c r="G5119" s="2" t="s">
        <v>25</v>
      </c>
      <c r="H5119" s="3">
        <v>42346</v>
      </c>
      <c r="I5119" s="2">
        <f t="shared" si="79"/>
        <v>1.0442</v>
      </c>
    </row>
    <row r="5120" spans="1:9">
      <c r="A5120" s="2" t="s">
        <v>1874</v>
      </c>
      <c r="B5120" s="2">
        <v>132007924</v>
      </c>
      <c r="C5120" s="2">
        <v>7.775E-2</v>
      </c>
      <c r="D5120" s="2">
        <v>8.1229999999999997E-2</v>
      </c>
      <c r="E5120" s="2" t="s">
        <v>24</v>
      </c>
      <c r="F5120" s="2">
        <v>4.48E-2</v>
      </c>
      <c r="G5120" s="2" t="s">
        <v>25</v>
      </c>
      <c r="H5120" s="3">
        <v>42346</v>
      </c>
      <c r="I5120" s="2">
        <f t="shared" si="79"/>
        <v>1.0448</v>
      </c>
    </row>
    <row r="5121" spans="1:9">
      <c r="A5121" s="2" t="s">
        <v>1875</v>
      </c>
      <c r="B5121" s="2">
        <v>132007912</v>
      </c>
      <c r="C5121" s="2">
        <v>7.775E-2</v>
      </c>
      <c r="D5121" s="2">
        <v>8.1229999999999997E-2</v>
      </c>
      <c r="E5121" s="2" t="s">
        <v>24</v>
      </c>
      <c r="F5121" s="2">
        <v>4.48E-2</v>
      </c>
      <c r="G5121" s="2" t="s">
        <v>25</v>
      </c>
      <c r="H5121" s="3">
        <v>42346</v>
      </c>
      <c r="I5121" s="2">
        <f t="shared" si="79"/>
        <v>1.0448</v>
      </c>
    </row>
    <row r="5122" spans="1:9">
      <c r="A5122" s="2" t="s">
        <v>1876</v>
      </c>
      <c r="B5122" s="2">
        <v>132018582</v>
      </c>
      <c r="C5122" s="2">
        <v>0.11946</v>
      </c>
      <c r="D5122" s="2">
        <v>0.12905</v>
      </c>
      <c r="E5122" s="2" t="s">
        <v>24</v>
      </c>
      <c r="F5122" s="2">
        <v>8.0299999999999996E-2</v>
      </c>
      <c r="G5122" s="2" t="s">
        <v>25</v>
      </c>
      <c r="H5122" s="3">
        <v>42346</v>
      </c>
      <c r="I5122" s="2">
        <f t="shared" si="79"/>
        <v>1.0803</v>
      </c>
    </row>
    <row r="5123" spans="1:9">
      <c r="A5123" s="2" t="s">
        <v>1877</v>
      </c>
      <c r="B5123" s="2">
        <v>132030140</v>
      </c>
      <c r="C5123" s="2">
        <v>1.3140000000000001E-2</v>
      </c>
      <c r="D5123" s="2">
        <v>1.3690000000000001E-2</v>
      </c>
      <c r="E5123" s="2" t="s">
        <v>24</v>
      </c>
      <c r="F5123" s="2">
        <v>4.19E-2</v>
      </c>
      <c r="G5123" s="2" t="s">
        <v>25</v>
      </c>
      <c r="H5123" s="3">
        <v>42346</v>
      </c>
      <c r="I5123" s="2">
        <f t="shared" ref="I5123:I5186" si="80">1+F5123</f>
        <v>1.0419</v>
      </c>
    </row>
    <row r="5124" spans="1:9">
      <c r="A5124" s="2" t="s">
        <v>1878</v>
      </c>
      <c r="B5124" s="2">
        <v>132020220</v>
      </c>
      <c r="C5124" s="2">
        <v>1.9290000000000002E-2</v>
      </c>
      <c r="D5124" s="2">
        <v>2.009E-2</v>
      </c>
      <c r="E5124" s="2" t="s">
        <v>24</v>
      </c>
      <c r="F5124" s="2">
        <v>4.1500000000000002E-2</v>
      </c>
      <c r="G5124" s="2" t="s">
        <v>25</v>
      </c>
      <c r="H5124" s="3">
        <v>42346</v>
      </c>
      <c r="I5124" s="2">
        <f t="shared" si="80"/>
        <v>1.0415000000000001</v>
      </c>
    </row>
    <row r="5125" spans="1:9">
      <c r="A5125" s="2" t="s">
        <v>1879</v>
      </c>
      <c r="B5125" s="2">
        <v>132010624</v>
      </c>
      <c r="C5125" s="2">
        <v>3.805E-2</v>
      </c>
      <c r="D5125" s="2">
        <v>3.9609999999999999E-2</v>
      </c>
      <c r="E5125" s="2" t="s">
        <v>24</v>
      </c>
      <c r="F5125" s="2">
        <v>4.1000000000000002E-2</v>
      </c>
      <c r="G5125" s="2" t="s">
        <v>25</v>
      </c>
      <c r="H5125" s="3">
        <v>42346</v>
      </c>
      <c r="I5125" s="2">
        <f t="shared" si="80"/>
        <v>1.0409999999999999</v>
      </c>
    </row>
    <row r="5126" spans="1:9">
      <c r="A5126" s="2" t="s">
        <v>1880</v>
      </c>
      <c r="B5126" s="2">
        <v>132008112</v>
      </c>
      <c r="C5126" s="2">
        <v>0.10707</v>
      </c>
      <c r="D5126" s="2">
        <v>0.11153</v>
      </c>
      <c r="E5126" s="2" t="s">
        <v>24</v>
      </c>
      <c r="F5126" s="2">
        <v>4.1700000000000001E-2</v>
      </c>
      <c r="G5126" s="2" t="s">
        <v>25</v>
      </c>
      <c r="H5126" s="3">
        <v>42346</v>
      </c>
      <c r="I5126" s="2">
        <f t="shared" si="80"/>
        <v>1.0417000000000001</v>
      </c>
    </row>
    <row r="5127" spans="1:9">
      <c r="A5127" s="2" t="s">
        <v>1880</v>
      </c>
      <c r="B5127" s="2">
        <v>132019012</v>
      </c>
      <c r="C5127" s="2">
        <v>0.19653000000000001</v>
      </c>
      <c r="D5127" s="2">
        <v>0.20457</v>
      </c>
      <c r="E5127" s="2" t="s">
        <v>24</v>
      </c>
      <c r="F5127" s="2">
        <v>4.0899999999999999E-2</v>
      </c>
      <c r="G5127" s="2" t="s">
        <v>25</v>
      </c>
      <c r="H5127" s="3">
        <v>42346</v>
      </c>
      <c r="I5127" s="2">
        <f t="shared" si="80"/>
        <v>1.0408999999999999</v>
      </c>
    </row>
    <row r="5128" spans="1:9">
      <c r="A5128" s="2" t="s">
        <v>1818</v>
      </c>
      <c r="B5128" s="2">
        <v>68012000316</v>
      </c>
      <c r="C5128" s="2">
        <v>71.865849999999995</v>
      </c>
      <c r="D5128" s="2">
        <v>107.79877</v>
      </c>
      <c r="E5128" s="2" t="s">
        <v>24</v>
      </c>
      <c r="F5128" s="2">
        <v>0.5</v>
      </c>
      <c r="G5128" s="2" t="s">
        <v>25</v>
      </c>
      <c r="H5128" s="3">
        <v>42346</v>
      </c>
      <c r="I5128" s="2">
        <f t="shared" si="80"/>
        <v>1.5</v>
      </c>
    </row>
    <row r="5129" spans="1:9">
      <c r="A5129" s="2" t="s">
        <v>1819</v>
      </c>
      <c r="B5129" s="2">
        <v>68012000213</v>
      </c>
      <c r="C5129" s="2">
        <v>33.08784</v>
      </c>
      <c r="D5129" s="2">
        <v>49.63176</v>
      </c>
      <c r="E5129" s="2" t="s">
        <v>24</v>
      </c>
      <c r="F5129" s="2">
        <v>0.5</v>
      </c>
      <c r="G5129" s="2" t="s">
        <v>25</v>
      </c>
      <c r="H5129" s="3">
        <v>42346</v>
      </c>
      <c r="I5129" s="2">
        <f t="shared" si="80"/>
        <v>1.5</v>
      </c>
    </row>
    <row r="5130" spans="1:9">
      <c r="A5130" s="2" t="s">
        <v>1881</v>
      </c>
      <c r="B5130" s="2">
        <v>53451010301</v>
      </c>
      <c r="C5130" s="2">
        <v>8.3545999999999996</v>
      </c>
      <c r="D5130" s="2">
        <v>9.1736799999999992</v>
      </c>
      <c r="E5130" s="2" t="s">
        <v>24</v>
      </c>
      <c r="F5130" s="2">
        <v>9.8000000000000004E-2</v>
      </c>
      <c r="G5130" s="2" t="s">
        <v>25</v>
      </c>
      <c r="H5130" s="3">
        <v>42346</v>
      </c>
      <c r="I5130" s="2">
        <f t="shared" si="80"/>
        <v>1.0980000000000001</v>
      </c>
    </row>
    <row r="5131" spans="1:9">
      <c r="A5131" s="2" t="s">
        <v>390</v>
      </c>
      <c r="B5131" s="2">
        <v>53451010101</v>
      </c>
      <c r="C5131" s="2">
        <v>8.2015999999999991</v>
      </c>
      <c r="D5131" s="2">
        <v>9.0056799999999999</v>
      </c>
      <c r="E5131" s="2" t="s">
        <v>24</v>
      </c>
      <c r="F5131" s="2">
        <v>9.8000000000000004E-2</v>
      </c>
      <c r="G5131" s="2" t="s">
        <v>25</v>
      </c>
      <c r="H5131" s="3">
        <v>42346</v>
      </c>
      <c r="I5131" s="2">
        <f t="shared" si="80"/>
        <v>1.0980000000000001</v>
      </c>
    </row>
    <row r="5132" spans="1:9">
      <c r="A5132" s="2" t="s">
        <v>1483</v>
      </c>
      <c r="B5132" s="2">
        <v>187019201</v>
      </c>
      <c r="C5132" s="2">
        <v>15.083320000000001</v>
      </c>
      <c r="D5132" s="2">
        <v>17.34581</v>
      </c>
      <c r="E5132" s="2" t="s">
        <v>24</v>
      </c>
      <c r="F5132" s="2">
        <v>0.15</v>
      </c>
      <c r="G5132" s="2" t="s">
        <v>25</v>
      </c>
      <c r="H5132" s="3">
        <v>42346</v>
      </c>
      <c r="I5132" s="2">
        <f t="shared" si="80"/>
        <v>1.1499999999999999</v>
      </c>
    </row>
    <row r="5133" spans="1:9">
      <c r="A5133" s="2" t="s">
        <v>805</v>
      </c>
      <c r="B5133" s="2">
        <v>64764033760</v>
      </c>
      <c r="C5133" s="2">
        <v>5.0103900000000001</v>
      </c>
      <c r="D5133" s="2">
        <v>5.5065200000000001</v>
      </c>
      <c r="E5133" s="2" t="s">
        <v>24</v>
      </c>
      <c r="F5133" s="2">
        <v>9.9000000000000005E-2</v>
      </c>
      <c r="G5133" s="2" t="s">
        <v>25</v>
      </c>
      <c r="H5133" s="3">
        <v>42346</v>
      </c>
      <c r="I5133" s="2">
        <f t="shared" si="80"/>
        <v>1.099</v>
      </c>
    </row>
    <row r="5134" spans="1:9">
      <c r="A5134" s="2" t="s">
        <v>1694</v>
      </c>
      <c r="B5134" s="2">
        <v>64764033560</v>
      </c>
      <c r="C5134" s="2">
        <v>5.0248900000000001</v>
      </c>
      <c r="D5134" s="2">
        <v>5.5224599999999997</v>
      </c>
      <c r="E5134" s="2" t="s">
        <v>24</v>
      </c>
      <c r="F5134" s="2">
        <v>9.9000000000000005E-2</v>
      </c>
      <c r="G5134" s="2" t="s">
        <v>25</v>
      </c>
      <c r="H5134" s="3">
        <v>42346</v>
      </c>
      <c r="I5134" s="2">
        <f t="shared" si="80"/>
        <v>1.099</v>
      </c>
    </row>
    <row r="5135" spans="1:9">
      <c r="A5135" s="2" t="s">
        <v>1882</v>
      </c>
      <c r="B5135" s="2">
        <v>62559028001</v>
      </c>
      <c r="C5135" s="2">
        <v>4.7027999999999999</v>
      </c>
      <c r="D5135" s="2">
        <v>5.6528600000000004</v>
      </c>
      <c r="E5135" s="2" t="s">
        <v>24</v>
      </c>
      <c r="F5135" s="2">
        <v>0.20200000000000001</v>
      </c>
      <c r="G5135" s="2" t="s">
        <v>25</v>
      </c>
      <c r="H5135" s="3">
        <v>42346</v>
      </c>
      <c r="I5135" s="2">
        <f t="shared" si="80"/>
        <v>1.202</v>
      </c>
    </row>
    <row r="5136" spans="1:9">
      <c r="A5136" s="2" t="s">
        <v>1367</v>
      </c>
      <c r="B5136" s="2">
        <v>2477090</v>
      </c>
      <c r="C5136" s="2">
        <v>5.7742100000000001</v>
      </c>
      <c r="D5136" s="2">
        <v>6.1235499999999998</v>
      </c>
      <c r="E5136" s="2" t="s">
        <v>24</v>
      </c>
      <c r="F5136" s="2">
        <v>6.0499999999999998E-2</v>
      </c>
      <c r="G5136" s="2" t="s">
        <v>25</v>
      </c>
      <c r="H5136" s="3">
        <v>42346</v>
      </c>
      <c r="I5136" s="2">
        <f t="shared" si="80"/>
        <v>1.0605</v>
      </c>
    </row>
    <row r="5137" spans="1:9">
      <c r="A5137" s="2" t="s">
        <v>1368</v>
      </c>
      <c r="B5137" s="2">
        <v>2477190</v>
      </c>
      <c r="C5137" s="2">
        <v>5.7587400000000004</v>
      </c>
      <c r="D5137" s="2">
        <v>6.1071400000000002</v>
      </c>
      <c r="E5137" s="2" t="s">
        <v>24</v>
      </c>
      <c r="F5137" s="2">
        <v>6.0499999999999998E-2</v>
      </c>
      <c r="G5137" s="2" t="s">
        <v>25</v>
      </c>
      <c r="H5137" s="3">
        <v>42346</v>
      </c>
      <c r="I5137" s="2">
        <f t="shared" si="80"/>
        <v>1.0605</v>
      </c>
    </row>
    <row r="5138" spans="1:9">
      <c r="A5138" s="2" t="s">
        <v>1369</v>
      </c>
      <c r="B5138" s="2">
        <v>2477290</v>
      </c>
      <c r="C5138" s="2">
        <v>5.7747299999999999</v>
      </c>
      <c r="D5138" s="2">
        <v>6.1241000000000003</v>
      </c>
      <c r="E5138" s="2" t="s">
        <v>24</v>
      </c>
      <c r="F5138" s="2">
        <v>6.0499999999999998E-2</v>
      </c>
      <c r="G5138" s="2" t="s">
        <v>25</v>
      </c>
      <c r="H5138" s="3">
        <v>42346</v>
      </c>
      <c r="I5138" s="2">
        <f t="shared" si="80"/>
        <v>1.0605</v>
      </c>
    </row>
    <row r="5139" spans="1:9">
      <c r="A5139" s="2" t="s">
        <v>69</v>
      </c>
      <c r="B5139" s="2">
        <v>187170405</v>
      </c>
      <c r="C5139" s="2">
        <v>48.97007</v>
      </c>
      <c r="D5139" s="2">
        <v>56.315579999999997</v>
      </c>
      <c r="E5139" s="2" t="s">
        <v>24</v>
      </c>
      <c r="F5139" s="2">
        <v>0.15</v>
      </c>
      <c r="G5139" s="2" t="s">
        <v>25</v>
      </c>
      <c r="H5139" s="3">
        <v>42346</v>
      </c>
      <c r="I5139" s="2">
        <f t="shared" si="80"/>
        <v>1.1499999999999999</v>
      </c>
    </row>
    <row r="5140" spans="1:9">
      <c r="A5140" s="2" t="s">
        <v>1572</v>
      </c>
      <c r="B5140" s="2">
        <v>99207013070</v>
      </c>
      <c r="C5140" s="2">
        <v>3.4139499999999998</v>
      </c>
      <c r="D5140" s="2">
        <v>3.92604</v>
      </c>
      <c r="E5140" s="2" t="s">
        <v>24</v>
      </c>
      <c r="F5140" s="2">
        <v>0.15</v>
      </c>
      <c r="G5140" s="2" t="s">
        <v>25</v>
      </c>
      <c r="H5140" s="3">
        <v>42346</v>
      </c>
      <c r="I5140" s="2">
        <f t="shared" si="80"/>
        <v>1.1499999999999999</v>
      </c>
    </row>
    <row r="5141" spans="1:9">
      <c r="A5141" s="2" t="s">
        <v>79</v>
      </c>
      <c r="B5141" s="2">
        <v>187526801</v>
      </c>
      <c r="C5141" s="2">
        <v>3.9571200000000002</v>
      </c>
      <c r="D5141" s="2">
        <v>4.5506900000000003</v>
      </c>
      <c r="E5141" s="2" t="s">
        <v>24</v>
      </c>
      <c r="F5141" s="2">
        <v>0.15</v>
      </c>
      <c r="G5141" s="2" t="s">
        <v>25</v>
      </c>
      <c r="H5141" s="3">
        <v>42346</v>
      </c>
      <c r="I5141" s="2">
        <f t="shared" si="80"/>
        <v>1.1499999999999999</v>
      </c>
    </row>
    <row r="5142" spans="1:9">
      <c r="A5142" s="2" t="s">
        <v>849</v>
      </c>
      <c r="B5142" s="2">
        <v>64764025030</v>
      </c>
      <c r="C5142" s="2">
        <v>10.064439999999999</v>
      </c>
      <c r="D5142" s="2">
        <v>11.061019999999999</v>
      </c>
      <c r="E5142" s="2" t="s">
        <v>24</v>
      </c>
      <c r="F5142" s="2">
        <v>9.9000000000000005E-2</v>
      </c>
      <c r="G5142" s="2" t="s">
        <v>25</v>
      </c>
      <c r="H5142" s="3">
        <v>42346</v>
      </c>
      <c r="I5142" s="2">
        <f t="shared" si="80"/>
        <v>1.099</v>
      </c>
    </row>
    <row r="5143" spans="1:9">
      <c r="A5143" s="2" t="s">
        <v>862</v>
      </c>
      <c r="B5143" s="2">
        <v>64764025103</v>
      </c>
      <c r="C5143" s="2">
        <v>10.028090000000001</v>
      </c>
      <c r="D5143" s="2">
        <v>11.02107</v>
      </c>
      <c r="E5143" s="2" t="s">
        <v>24</v>
      </c>
      <c r="F5143" s="2">
        <v>9.9000000000000005E-2</v>
      </c>
      <c r="G5143" s="2" t="s">
        <v>25</v>
      </c>
      <c r="H5143" s="3">
        <v>42346</v>
      </c>
      <c r="I5143" s="2">
        <f t="shared" si="80"/>
        <v>1.099</v>
      </c>
    </row>
    <row r="5144" spans="1:9">
      <c r="A5144" s="2" t="s">
        <v>863</v>
      </c>
      <c r="B5144" s="2">
        <v>64764025303</v>
      </c>
      <c r="C5144" s="2">
        <v>10.05911</v>
      </c>
      <c r="D5144" s="2">
        <v>11.055160000000001</v>
      </c>
      <c r="E5144" s="2" t="s">
        <v>24</v>
      </c>
      <c r="F5144" s="2">
        <v>9.9000000000000005E-2</v>
      </c>
      <c r="G5144" s="2" t="s">
        <v>25</v>
      </c>
      <c r="H5144" s="3">
        <v>42346</v>
      </c>
      <c r="I5144" s="2">
        <f t="shared" si="80"/>
        <v>1.099</v>
      </c>
    </row>
    <row r="5145" spans="1:9">
      <c r="A5145" s="2" t="s">
        <v>1883</v>
      </c>
      <c r="B5145" s="2">
        <v>64764025403</v>
      </c>
      <c r="C5145" s="2">
        <v>9.76647</v>
      </c>
      <c r="D5145" s="2">
        <v>10.73354</v>
      </c>
      <c r="E5145" s="2" t="s">
        <v>24</v>
      </c>
      <c r="F5145" s="2">
        <v>9.9000000000000005E-2</v>
      </c>
      <c r="G5145" s="2" t="s">
        <v>25</v>
      </c>
      <c r="H5145" s="3">
        <v>42346</v>
      </c>
      <c r="I5145" s="2">
        <f t="shared" si="80"/>
        <v>1.099</v>
      </c>
    </row>
    <row r="5146" spans="1:9">
      <c r="A5146" s="2" t="s">
        <v>1072</v>
      </c>
      <c r="B5146" s="2">
        <v>49502060530</v>
      </c>
      <c r="C5146" s="2">
        <v>5.47281</v>
      </c>
      <c r="D5146" s="2">
        <v>5.8012300000000003</v>
      </c>
      <c r="E5146" s="2" t="s">
        <v>24</v>
      </c>
      <c r="F5146" s="2">
        <v>0.06</v>
      </c>
      <c r="G5146" s="2" t="s">
        <v>25</v>
      </c>
      <c r="H5146" s="3">
        <v>42346</v>
      </c>
      <c r="I5146" s="2">
        <f t="shared" si="80"/>
        <v>1.06</v>
      </c>
    </row>
    <row r="5147" spans="1:9">
      <c r="A5147" s="2" t="s">
        <v>1072</v>
      </c>
      <c r="B5147" s="2">
        <v>49502060561</v>
      </c>
      <c r="C5147" s="2">
        <v>5.4915599999999998</v>
      </c>
      <c r="D5147" s="2">
        <v>5.8210499999999996</v>
      </c>
      <c r="E5147" s="2" t="s">
        <v>24</v>
      </c>
      <c r="F5147" s="2">
        <v>0.06</v>
      </c>
      <c r="G5147" s="2" t="s">
        <v>25</v>
      </c>
      <c r="H5147" s="3">
        <v>42346</v>
      </c>
      <c r="I5147" s="2">
        <f t="shared" si="80"/>
        <v>1.06</v>
      </c>
    </row>
    <row r="5148" spans="1:9">
      <c r="A5148" s="2" t="s">
        <v>1884</v>
      </c>
      <c r="B5148" s="2">
        <v>187514850</v>
      </c>
      <c r="C5148" s="2">
        <v>15.990159999999999</v>
      </c>
      <c r="D5148" s="2">
        <v>17.49963</v>
      </c>
      <c r="E5148" s="2" t="s">
        <v>24</v>
      </c>
      <c r="F5148" s="2">
        <v>9.4399999999999998E-2</v>
      </c>
      <c r="G5148" s="2" t="s">
        <v>25</v>
      </c>
      <c r="H5148" s="3">
        <v>42346</v>
      </c>
      <c r="I5148" s="2">
        <f t="shared" si="80"/>
        <v>1.0944</v>
      </c>
    </row>
    <row r="5149" spans="1:9">
      <c r="A5149" s="2" t="s">
        <v>1446</v>
      </c>
      <c r="B5149" s="2">
        <v>95010801</v>
      </c>
      <c r="C5149" s="2">
        <v>29.124230000000001</v>
      </c>
      <c r="D5149" s="2">
        <v>33.492870000000003</v>
      </c>
      <c r="E5149" s="2" t="s">
        <v>24</v>
      </c>
      <c r="F5149" s="2">
        <v>0.15</v>
      </c>
      <c r="G5149" s="2" t="s">
        <v>25</v>
      </c>
      <c r="H5149" s="3">
        <v>42346</v>
      </c>
      <c r="I5149" s="2">
        <f t="shared" si="80"/>
        <v>1.1499999999999999</v>
      </c>
    </row>
    <row r="5150" spans="1:9">
      <c r="A5150" s="2" t="s">
        <v>101</v>
      </c>
      <c r="B5150" s="2">
        <v>187014210</v>
      </c>
      <c r="C5150" s="2">
        <v>14.73973</v>
      </c>
      <c r="D5150" s="2">
        <v>16.950690000000002</v>
      </c>
      <c r="E5150" s="2" t="s">
        <v>24</v>
      </c>
      <c r="F5150" s="2">
        <v>0.15</v>
      </c>
      <c r="G5150" s="2" t="s">
        <v>25</v>
      </c>
      <c r="H5150" s="3">
        <v>42346</v>
      </c>
      <c r="I5150" s="2">
        <f t="shared" si="80"/>
        <v>1.1499999999999999</v>
      </c>
    </row>
    <row r="5151" spans="1:9">
      <c r="A5151" s="2" t="s">
        <v>102</v>
      </c>
      <c r="B5151" s="2">
        <v>187014310</v>
      </c>
      <c r="C5151" s="2">
        <v>20.008890000000001</v>
      </c>
      <c r="D5151" s="2">
        <v>23.01023</v>
      </c>
      <c r="E5151" s="2" t="s">
        <v>24</v>
      </c>
      <c r="F5151" s="2">
        <v>0.15</v>
      </c>
      <c r="G5151" s="2" t="s">
        <v>25</v>
      </c>
      <c r="H5151" s="3">
        <v>42346</v>
      </c>
      <c r="I5151" s="2">
        <f t="shared" si="80"/>
        <v>1.1499999999999999</v>
      </c>
    </row>
    <row r="5152" spans="1:9">
      <c r="A5152" s="2" t="s">
        <v>1478</v>
      </c>
      <c r="B5152" s="2">
        <v>187014130</v>
      </c>
      <c r="C5152" s="2">
        <v>13.465859999999999</v>
      </c>
      <c r="D5152" s="2">
        <v>15.485810000000001</v>
      </c>
      <c r="E5152" s="2" t="s">
        <v>24</v>
      </c>
      <c r="F5152" s="2">
        <v>0.15</v>
      </c>
      <c r="G5152" s="2" t="s">
        <v>25</v>
      </c>
      <c r="H5152" s="3">
        <v>42346</v>
      </c>
      <c r="I5152" s="2">
        <f t="shared" si="80"/>
        <v>1.1499999999999999</v>
      </c>
    </row>
    <row r="5153" spans="1:9">
      <c r="A5153" s="2" t="s">
        <v>1885</v>
      </c>
      <c r="B5153" s="2">
        <v>59417010110</v>
      </c>
      <c r="C5153" s="2">
        <v>6.9850300000000001</v>
      </c>
      <c r="D5153" s="2">
        <v>7.3343600000000002</v>
      </c>
      <c r="E5153" s="2" t="s">
        <v>24</v>
      </c>
      <c r="F5153" s="2">
        <v>0.05</v>
      </c>
      <c r="G5153" s="2" t="s">
        <v>25</v>
      </c>
      <c r="H5153" s="3">
        <v>42346</v>
      </c>
      <c r="I5153" s="2">
        <f t="shared" si="80"/>
        <v>1.05</v>
      </c>
    </row>
    <row r="5154" spans="1:9">
      <c r="A5154" s="2" t="s">
        <v>647</v>
      </c>
      <c r="B5154" s="2">
        <v>59417010210</v>
      </c>
      <c r="C5154" s="2">
        <v>6.9851099999999997</v>
      </c>
      <c r="D5154" s="2">
        <v>7.3344399999999998</v>
      </c>
      <c r="E5154" s="2" t="s">
        <v>24</v>
      </c>
      <c r="F5154" s="2">
        <v>0.05</v>
      </c>
      <c r="G5154" s="2" t="s">
        <v>25</v>
      </c>
      <c r="H5154" s="3">
        <v>42346</v>
      </c>
      <c r="I5154" s="2">
        <f t="shared" si="80"/>
        <v>1.05</v>
      </c>
    </row>
    <row r="5155" spans="1:9">
      <c r="A5155" s="2" t="s">
        <v>648</v>
      </c>
      <c r="B5155" s="2">
        <v>59417010310</v>
      </c>
      <c r="C5155" s="2">
        <v>7.02081</v>
      </c>
      <c r="D5155" s="2">
        <v>7.3719200000000003</v>
      </c>
      <c r="E5155" s="2" t="s">
        <v>24</v>
      </c>
      <c r="F5155" s="2">
        <v>0.05</v>
      </c>
      <c r="G5155" s="2" t="s">
        <v>25</v>
      </c>
      <c r="H5155" s="3">
        <v>42346</v>
      </c>
      <c r="I5155" s="2">
        <f t="shared" si="80"/>
        <v>1.05</v>
      </c>
    </row>
    <row r="5156" spans="1:9">
      <c r="A5156" s="2" t="s">
        <v>649</v>
      </c>
      <c r="B5156" s="2">
        <v>59417010410</v>
      </c>
      <c r="C5156" s="2">
        <v>7.0152999999999999</v>
      </c>
      <c r="D5156" s="2">
        <v>7.3661300000000001</v>
      </c>
      <c r="E5156" s="2" t="s">
        <v>24</v>
      </c>
      <c r="F5156" s="2">
        <v>0.05</v>
      </c>
      <c r="G5156" s="2" t="s">
        <v>25</v>
      </c>
      <c r="H5156" s="3">
        <v>42346</v>
      </c>
      <c r="I5156" s="2">
        <f t="shared" si="80"/>
        <v>1.05</v>
      </c>
    </row>
    <row r="5157" spans="1:9">
      <c r="A5157" s="2" t="s">
        <v>650</v>
      </c>
      <c r="B5157" s="2">
        <v>59417010510</v>
      </c>
      <c r="C5157" s="2">
        <v>7.01938</v>
      </c>
      <c r="D5157" s="2">
        <v>7.3704200000000002</v>
      </c>
      <c r="E5157" s="2" t="s">
        <v>24</v>
      </c>
      <c r="F5157" s="2">
        <v>0.05</v>
      </c>
      <c r="G5157" s="2" t="s">
        <v>25</v>
      </c>
      <c r="H5157" s="3">
        <v>42346</v>
      </c>
      <c r="I5157" s="2">
        <f t="shared" si="80"/>
        <v>1.05</v>
      </c>
    </row>
    <row r="5158" spans="1:9">
      <c r="A5158" s="2" t="s">
        <v>651</v>
      </c>
      <c r="B5158" s="2">
        <v>59417010610</v>
      </c>
      <c r="C5158" s="2">
        <v>7.0505100000000001</v>
      </c>
      <c r="D5158" s="2">
        <v>7.4031000000000002</v>
      </c>
      <c r="E5158" s="2" t="s">
        <v>24</v>
      </c>
      <c r="F5158" s="2">
        <v>0.05</v>
      </c>
      <c r="G5158" s="2" t="s">
        <v>25</v>
      </c>
      <c r="H5158" s="3">
        <v>42346</v>
      </c>
      <c r="I5158" s="2">
        <f t="shared" si="80"/>
        <v>1.05</v>
      </c>
    </row>
    <row r="5159" spans="1:9">
      <c r="A5159" s="2" t="s">
        <v>652</v>
      </c>
      <c r="B5159" s="2">
        <v>59417010710</v>
      </c>
      <c r="C5159" s="2">
        <v>7.1123000000000003</v>
      </c>
      <c r="D5159" s="2">
        <v>7.4679799999999998</v>
      </c>
      <c r="E5159" s="2" t="s">
        <v>24</v>
      </c>
      <c r="F5159" s="2">
        <v>0.05</v>
      </c>
      <c r="G5159" s="2" t="s">
        <v>25</v>
      </c>
      <c r="H5159" s="3">
        <v>42346</v>
      </c>
      <c r="I5159" s="2">
        <f t="shared" si="80"/>
        <v>1.05</v>
      </c>
    </row>
    <row r="5160" spans="1:9">
      <c r="A5160" s="2" t="s">
        <v>961</v>
      </c>
      <c r="B5160" s="2">
        <v>187073030</v>
      </c>
      <c r="C5160" s="2">
        <v>30.447929999999999</v>
      </c>
      <c r="D5160" s="2">
        <v>35.015120000000003</v>
      </c>
      <c r="E5160" s="2" t="s">
        <v>24</v>
      </c>
      <c r="F5160" s="2">
        <v>0.15</v>
      </c>
      <c r="G5160" s="2" t="s">
        <v>25</v>
      </c>
      <c r="H5160" s="3">
        <v>42346</v>
      </c>
      <c r="I5160" s="2">
        <f t="shared" si="80"/>
        <v>1.1499999999999999</v>
      </c>
    </row>
    <row r="5161" spans="1:9">
      <c r="A5161" s="2" t="s">
        <v>962</v>
      </c>
      <c r="B5161" s="2">
        <v>187073130</v>
      </c>
      <c r="C5161" s="2">
        <v>40.171770000000002</v>
      </c>
      <c r="D5161" s="2">
        <v>46.19753</v>
      </c>
      <c r="E5161" s="2" t="s">
        <v>24</v>
      </c>
      <c r="F5161" s="2">
        <v>0.15</v>
      </c>
      <c r="G5161" s="2" t="s">
        <v>25</v>
      </c>
      <c r="H5161" s="3">
        <v>42346</v>
      </c>
      <c r="I5161" s="2">
        <f t="shared" si="80"/>
        <v>1.1499999999999999</v>
      </c>
    </row>
    <row r="5162" spans="1:9">
      <c r="A5162" s="2" t="s">
        <v>1144</v>
      </c>
      <c r="B5162" s="2">
        <v>50458058010</v>
      </c>
      <c r="C5162" s="2">
        <v>10.16508</v>
      </c>
      <c r="D5162" s="2">
        <v>10.76492</v>
      </c>
      <c r="E5162" s="2" t="s">
        <v>24</v>
      </c>
      <c r="F5162" s="2">
        <v>5.8999999999999997E-2</v>
      </c>
      <c r="G5162" s="2" t="s">
        <v>25</v>
      </c>
      <c r="H5162" s="3">
        <v>42346</v>
      </c>
      <c r="I5162" s="2">
        <f t="shared" si="80"/>
        <v>1.0589999999999999</v>
      </c>
    </row>
    <row r="5163" spans="1:9">
      <c r="A5163" s="2" t="s">
        <v>1145</v>
      </c>
      <c r="B5163" s="2">
        <v>50458057810</v>
      </c>
      <c r="C5163" s="2">
        <v>10.166219999999999</v>
      </c>
      <c r="D5163" s="2">
        <v>10.76613</v>
      </c>
      <c r="E5163" s="2" t="s">
        <v>24</v>
      </c>
      <c r="F5163" s="2">
        <v>5.8999999999999997E-2</v>
      </c>
      <c r="G5163" s="2" t="s">
        <v>25</v>
      </c>
      <c r="H5163" s="3">
        <v>42346</v>
      </c>
      <c r="I5163" s="2">
        <f t="shared" si="80"/>
        <v>1.0589999999999999</v>
      </c>
    </row>
    <row r="5164" spans="1:9">
      <c r="A5164" s="2" t="s">
        <v>1146</v>
      </c>
      <c r="B5164" s="2">
        <v>50458057910</v>
      </c>
      <c r="C5164" s="2">
        <v>10.307600000000001</v>
      </c>
      <c r="D5164" s="2">
        <v>10.915850000000001</v>
      </c>
      <c r="E5164" s="2" t="s">
        <v>24</v>
      </c>
      <c r="F5164" s="2">
        <v>5.8999999999999997E-2</v>
      </c>
      <c r="G5164" s="2" t="s">
        <v>25</v>
      </c>
      <c r="H5164" s="3">
        <v>42346</v>
      </c>
      <c r="I5164" s="2">
        <f t="shared" si="80"/>
        <v>1.0589999999999999</v>
      </c>
    </row>
    <row r="5165" spans="1:9">
      <c r="A5165" s="2" t="s">
        <v>1886</v>
      </c>
      <c r="B5165" s="2">
        <v>50458058451</v>
      </c>
      <c r="C5165" s="2">
        <v>10.088430000000001</v>
      </c>
      <c r="D5165" s="2">
        <v>10.68375</v>
      </c>
      <c r="E5165" s="2" t="s">
        <v>24</v>
      </c>
      <c r="F5165" s="2">
        <v>5.8999999999999997E-2</v>
      </c>
      <c r="G5165" s="2" t="s">
        <v>25</v>
      </c>
      <c r="H5165" s="3">
        <v>42346</v>
      </c>
      <c r="I5165" s="2">
        <f t="shared" si="80"/>
        <v>1.0589999999999999</v>
      </c>
    </row>
    <row r="5166" spans="1:9">
      <c r="A5166" s="2" t="s">
        <v>1823</v>
      </c>
      <c r="B5166" s="2">
        <v>68012005230</v>
      </c>
      <c r="C5166" s="2">
        <v>13.71931</v>
      </c>
      <c r="D5166" s="2">
        <v>16.463170000000002</v>
      </c>
      <c r="E5166" s="2" t="s">
        <v>24</v>
      </c>
      <c r="F5166" s="2">
        <v>0.2</v>
      </c>
      <c r="G5166" s="2" t="s">
        <v>25</v>
      </c>
      <c r="H5166" s="3">
        <v>42346</v>
      </c>
      <c r="I5166" s="2">
        <f t="shared" si="80"/>
        <v>1.2</v>
      </c>
    </row>
    <row r="5167" spans="1:9">
      <c r="A5167" s="2" t="s">
        <v>1824</v>
      </c>
      <c r="B5167" s="2">
        <v>68012010430</v>
      </c>
      <c r="C5167" s="2">
        <v>13.292669999999999</v>
      </c>
      <c r="D5167" s="2">
        <v>15.95121</v>
      </c>
      <c r="E5167" s="2" t="s">
        <v>24</v>
      </c>
      <c r="F5167" s="2">
        <v>0.2</v>
      </c>
      <c r="G5167" s="2" t="s">
        <v>25</v>
      </c>
      <c r="H5167" s="3">
        <v>42346</v>
      </c>
      <c r="I5167" s="2">
        <f t="shared" si="80"/>
        <v>1.2</v>
      </c>
    </row>
    <row r="5168" spans="1:9">
      <c r="A5168" s="2" t="s">
        <v>1825</v>
      </c>
      <c r="B5168" s="2">
        <v>68012005430</v>
      </c>
      <c r="C5168" s="2">
        <v>13.64845</v>
      </c>
      <c r="D5168" s="2">
        <v>16.378139999999998</v>
      </c>
      <c r="E5168" s="2" t="s">
        <v>24</v>
      </c>
      <c r="F5168" s="2">
        <v>0.2</v>
      </c>
      <c r="G5168" s="2" t="s">
        <v>25</v>
      </c>
      <c r="H5168" s="3">
        <v>42346</v>
      </c>
      <c r="I5168" s="2">
        <f t="shared" si="80"/>
        <v>1.2</v>
      </c>
    </row>
    <row r="5169" spans="1:9">
      <c r="A5169" s="2" t="s">
        <v>103</v>
      </c>
      <c r="B5169" s="2">
        <v>187045302</v>
      </c>
      <c r="C5169" s="2">
        <v>57.92118</v>
      </c>
      <c r="D5169" s="2">
        <v>66.609359999999995</v>
      </c>
      <c r="E5169" s="2" t="s">
        <v>24</v>
      </c>
      <c r="F5169" s="2">
        <v>0.15</v>
      </c>
      <c r="G5169" s="2" t="s">
        <v>25</v>
      </c>
      <c r="H5169" s="3">
        <v>42346</v>
      </c>
      <c r="I5169" s="2">
        <f t="shared" si="80"/>
        <v>1.1499999999999999</v>
      </c>
    </row>
    <row r="5170" spans="1:9">
      <c r="A5170" s="2" t="s">
        <v>1887</v>
      </c>
      <c r="B5170" s="2">
        <v>173024255</v>
      </c>
      <c r="C5170" s="2">
        <v>2.3098700000000001</v>
      </c>
      <c r="D5170" s="2">
        <v>6.9295999999999998</v>
      </c>
      <c r="E5170" s="2" t="s">
        <v>24</v>
      </c>
      <c r="F5170" s="2">
        <v>2</v>
      </c>
      <c r="G5170" s="2" t="s">
        <v>25</v>
      </c>
      <c r="H5170" s="3">
        <v>42235</v>
      </c>
      <c r="I5170" s="2">
        <f t="shared" si="80"/>
        <v>3</v>
      </c>
    </row>
    <row r="5171" spans="1:9">
      <c r="A5171" s="2" t="s">
        <v>1888</v>
      </c>
      <c r="B5171" s="2">
        <v>173024955</v>
      </c>
      <c r="C5171" s="2">
        <v>2.3172799999999998</v>
      </c>
      <c r="D5171" s="2">
        <v>6.9518399999999998</v>
      </c>
      <c r="E5171" s="2" t="s">
        <v>24</v>
      </c>
      <c r="F5171" s="2">
        <v>2</v>
      </c>
      <c r="G5171" s="2" t="s">
        <v>25</v>
      </c>
      <c r="H5171" s="3">
        <v>42235</v>
      </c>
      <c r="I5171" s="2">
        <f t="shared" si="80"/>
        <v>3</v>
      </c>
    </row>
    <row r="5172" spans="1:9">
      <c r="A5172" s="2" t="s">
        <v>1759</v>
      </c>
      <c r="B5172" s="2">
        <v>42195030809</v>
      </c>
      <c r="C5172" s="2">
        <v>3.3050199999999998</v>
      </c>
      <c r="D5172" s="2">
        <v>4.2905800000000003</v>
      </c>
      <c r="E5172" s="2" t="s">
        <v>24</v>
      </c>
      <c r="F5172" s="2">
        <v>0.29820000000000002</v>
      </c>
      <c r="G5172" s="2" t="s">
        <v>25</v>
      </c>
      <c r="H5172" s="3">
        <v>42235</v>
      </c>
      <c r="I5172" s="2">
        <f t="shared" si="80"/>
        <v>1.2982</v>
      </c>
    </row>
    <row r="5173" spans="1:9">
      <c r="A5173" s="2" t="s">
        <v>1300</v>
      </c>
      <c r="B5173" s="2">
        <v>23635058110</v>
      </c>
      <c r="C5173" s="2">
        <v>4.3096100000000002</v>
      </c>
      <c r="D5173" s="2">
        <v>4.6543700000000001</v>
      </c>
      <c r="E5173" s="2" t="s">
        <v>24</v>
      </c>
      <c r="F5173" s="2">
        <v>0.08</v>
      </c>
      <c r="G5173" s="2" t="s">
        <v>25</v>
      </c>
      <c r="H5173" s="3">
        <v>42235</v>
      </c>
      <c r="I5173" s="2">
        <f t="shared" si="80"/>
        <v>1.08</v>
      </c>
    </row>
    <row r="5174" spans="1:9">
      <c r="A5174" s="2" t="s">
        <v>1301</v>
      </c>
      <c r="B5174" s="2">
        <v>23635058210</v>
      </c>
      <c r="C5174" s="2">
        <v>8.4829100000000004</v>
      </c>
      <c r="D5174" s="2">
        <v>9.1615400000000005</v>
      </c>
      <c r="E5174" s="2" t="s">
        <v>24</v>
      </c>
      <c r="F5174" s="2">
        <v>0.08</v>
      </c>
      <c r="G5174" s="2" t="s">
        <v>25</v>
      </c>
      <c r="H5174" s="3">
        <v>42235</v>
      </c>
      <c r="I5174" s="2">
        <f t="shared" si="80"/>
        <v>1.08</v>
      </c>
    </row>
    <row r="5175" spans="1:9">
      <c r="A5175" s="2" t="s">
        <v>689</v>
      </c>
      <c r="B5175" s="2">
        <v>597000160</v>
      </c>
      <c r="C5175" s="2">
        <v>6.2117500000000003</v>
      </c>
      <c r="D5175" s="2">
        <v>6.8267800000000003</v>
      </c>
      <c r="E5175" s="2" t="s">
        <v>24</v>
      </c>
      <c r="F5175" s="2">
        <v>9.9000000000000005E-2</v>
      </c>
      <c r="G5175" s="2" t="s">
        <v>25</v>
      </c>
      <c r="H5175" s="3">
        <v>42242</v>
      </c>
      <c r="I5175" s="2">
        <f t="shared" si="80"/>
        <v>1.099</v>
      </c>
    </row>
    <row r="5176" spans="1:9">
      <c r="A5176" s="2" t="s">
        <v>690</v>
      </c>
      <c r="B5176" s="2">
        <v>99207026012</v>
      </c>
      <c r="C5176" s="2">
        <v>65.313760000000002</v>
      </c>
      <c r="D5176" s="2">
        <v>75.110169999999997</v>
      </c>
      <c r="E5176" s="2" t="s">
        <v>24</v>
      </c>
      <c r="F5176" s="2">
        <v>0.15</v>
      </c>
      <c r="G5176" s="2" t="s">
        <v>25</v>
      </c>
      <c r="H5176" s="3">
        <v>42242</v>
      </c>
      <c r="I5176" s="2">
        <f t="shared" si="80"/>
        <v>1.1499999999999999</v>
      </c>
    </row>
    <row r="5177" spans="1:9">
      <c r="A5177" s="2" t="s">
        <v>1413</v>
      </c>
      <c r="B5177" s="2">
        <v>27437010601</v>
      </c>
      <c r="C5177" s="2">
        <v>2.7941400000000001</v>
      </c>
      <c r="D5177" s="2">
        <v>3.6324399999999999</v>
      </c>
      <c r="E5177" s="2" t="s">
        <v>24</v>
      </c>
      <c r="F5177" s="2">
        <v>0.3</v>
      </c>
      <c r="G5177" s="2" t="s">
        <v>25</v>
      </c>
      <c r="H5177" s="3">
        <v>42242</v>
      </c>
      <c r="I5177" s="2">
        <f t="shared" si="80"/>
        <v>1.3</v>
      </c>
    </row>
    <row r="5178" spans="1:9">
      <c r="A5178" s="2" t="s">
        <v>185</v>
      </c>
      <c r="B5178" s="2">
        <v>52609000105</v>
      </c>
      <c r="C5178" s="2">
        <v>9.8497800000000009</v>
      </c>
      <c r="D5178" s="2">
        <v>10.243869999999999</v>
      </c>
      <c r="E5178" s="2" t="s">
        <v>24</v>
      </c>
      <c r="F5178" s="2">
        <v>0.04</v>
      </c>
      <c r="G5178" s="2" t="s">
        <v>25</v>
      </c>
      <c r="H5178" s="3">
        <v>42242</v>
      </c>
      <c r="I5178" s="2">
        <f t="shared" si="80"/>
        <v>1.04</v>
      </c>
    </row>
    <row r="5179" spans="1:9">
      <c r="A5179" s="2" t="s">
        <v>1495</v>
      </c>
      <c r="B5179" s="2">
        <v>27437010806</v>
      </c>
      <c r="C5179" s="2">
        <v>8.2875399999999999</v>
      </c>
      <c r="D5179" s="2">
        <v>16.57508</v>
      </c>
      <c r="E5179" s="2" t="s">
        <v>24</v>
      </c>
      <c r="F5179" s="2">
        <v>1</v>
      </c>
      <c r="G5179" s="2" t="s">
        <v>25</v>
      </c>
      <c r="H5179" s="3">
        <v>42242</v>
      </c>
      <c r="I5179" s="2">
        <f t="shared" si="80"/>
        <v>2</v>
      </c>
    </row>
    <row r="5180" spans="1:9">
      <c r="A5180" s="2" t="s">
        <v>1682</v>
      </c>
      <c r="B5180" s="2">
        <v>63801010701</v>
      </c>
      <c r="C5180" s="2">
        <v>23.711600000000001</v>
      </c>
      <c r="D5180" s="2">
        <v>27.979690000000002</v>
      </c>
      <c r="E5180" s="2" t="s">
        <v>24</v>
      </c>
      <c r="F5180" s="2">
        <v>0.18</v>
      </c>
      <c r="G5180" s="2" t="s">
        <v>25</v>
      </c>
      <c r="H5180" s="3">
        <v>42242</v>
      </c>
      <c r="I5180" s="2">
        <f t="shared" si="80"/>
        <v>1.18</v>
      </c>
    </row>
    <row r="5181" spans="1:9">
      <c r="A5181" s="2" t="s">
        <v>1505</v>
      </c>
      <c r="B5181" s="2">
        <v>187511560</v>
      </c>
      <c r="C5181" s="2">
        <v>10.11957</v>
      </c>
      <c r="D5181" s="2">
        <v>12.143380000000001</v>
      </c>
      <c r="E5181" s="2" t="s">
        <v>24</v>
      </c>
      <c r="F5181" s="2">
        <v>0.2</v>
      </c>
      <c r="G5181" s="2" t="s">
        <v>25</v>
      </c>
      <c r="H5181" s="3">
        <v>42242</v>
      </c>
      <c r="I5181" s="2">
        <f t="shared" si="80"/>
        <v>1.2</v>
      </c>
    </row>
    <row r="5182" spans="1:9">
      <c r="A5182" s="2" t="s">
        <v>1506</v>
      </c>
      <c r="B5182" s="2">
        <v>64011021541</v>
      </c>
      <c r="C5182" s="2">
        <v>11.68882</v>
      </c>
      <c r="D5182" s="2">
        <v>12.85782</v>
      </c>
      <c r="E5182" s="2" t="s">
        <v>24</v>
      </c>
      <c r="F5182" s="2">
        <v>0.1</v>
      </c>
      <c r="G5182" s="2" t="s">
        <v>25</v>
      </c>
      <c r="H5182" s="3">
        <v>42242</v>
      </c>
      <c r="I5182" s="2">
        <f t="shared" si="80"/>
        <v>1.1000000000000001</v>
      </c>
    </row>
    <row r="5183" spans="1:9">
      <c r="A5183" s="2" t="s">
        <v>63</v>
      </c>
      <c r="B5183" s="2">
        <v>64011024601</v>
      </c>
      <c r="C5183" s="2">
        <v>13.25</v>
      </c>
      <c r="D5183" s="2">
        <v>14.575799999999999</v>
      </c>
      <c r="E5183" s="2" t="s">
        <v>24</v>
      </c>
      <c r="F5183" s="2">
        <v>0.10009999999999999</v>
      </c>
      <c r="G5183" s="2" t="s">
        <v>25</v>
      </c>
      <c r="H5183" s="3">
        <v>42242</v>
      </c>
      <c r="I5183" s="2">
        <f t="shared" si="80"/>
        <v>1.1001000000000001</v>
      </c>
    </row>
    <row r="5184" spans="1:9">
      <c r="A5184" s="2" t="s">
        <v>1803</v>
      </c>
      <c r="B5184" s="2">
        <v>187540004</v>
      </c>
      <c r="C5184" s="2">
        <v>118.69262999999999</v>
      </c>
      <c r="D5184" s="2">
        <v>129.37496999999999</v>
      </c>
      <c r="E5184" s="2" t="s">
        <v>24</v>
      </c>
      <c r="F5184" s="2">
        <v>0.09</v>
      </c>
      <c r="G5184" s="2" t="s">
        <v>25</v>
      </c>
      <c r="H5184" s="3">
        <v>42242</v>
      </c>
      <c r="I5184" s="2">
        <f t="shared" si="80"/>
        <v>1.0900000000000001</v>
      </c>
    </row>
    <row r="5185" spans="1:9">
      <c r="A5185" s="2" t="s">
        <v>1229</v>
      </c>
      <c r="B5185" s="2">
        <v>187520260</v>
      </c>
      <c r="C5185" s="2">
        <v>18.141439999999999</v>
      </c>
      <c r="D5185" s="2">
        <v>26.30508</v>
      </c>
      <c r="E5185" s="2" t="s">
        <v>24</v>
      </c>
      <c r="F5185" s="2">
        <v>0.45</v>
      </c>
      <c r="G5185" s="2" t="s">
        <v>25</v>
      </c>
      <c r="H5185" s="3">
        <v>42242</v>
      </c>
      <c r="I5185" s="2">
        <f t="shared" si="80"/>
        <v>1.45</v>
      </c>
    </row>
    <row r="5186" spans="1:9">
      <c r="A5186" s="2" t="s">
        <v>1636</v>
      </c>
      <c r="B5186" s="2">
        <v>406991601</v>
      </c>
      <c r="C5186" s="2">
        <v>13.256959999999999</v>
      </c>
      <c r="D5186" s="2">
        <v>19.885439999999999</v>
      </c>
      <c r="E5186" s="2" t="s">
        <v>24</v>
      </c>
      <c r="F5186" s="2">
        <v>0.5</v>
      </c>
      <c r="G5186" s="2" t="s">
        <v>25</v>
      </c>
      <c r="H5186" s="3">
        <v>42242</v>
      </c>
      <c r="I5186" s="2">
        <f t="shared" si="80"/>
        <v>1.5</v>
      </c>
    </row>
    <row r="5187" spans="1:9">
      <c r="A5187" s="2" t="s">
        <v>190</v>
      </c>
      <c r="B5187" s="2">
        <v>68180020203</v>
      </c>
      <c r="C5187" s="2">
        <v>4.0090700000000004</v>
      </c>
      <c r="D5187" s="2">
        <v>4.4099399999999997</v>
      </c>
      <c r="E5187" s="2" t="s">
        <v>24</v>
      </c>
      <c r="F5187" s="2">
        <v>0.1</v>
      </c>
      <c r="G5187" s="2" t="s">
        <v>25</v>
      </c>
      <c r="H5187" s="3">
        <v>42242</v>
      </c>
      <c r="I5187" s="2">
        <f t="shared" ref="I5187:I5250" si="81">1+F5187</f>
        <v>1.1000000000000001</v>
      </c>
    </row>
    <row r="5188" spans="1:9">
      <c r="A5188" s="2" t="s">
        <v>191</v>
      </c>
      <c r="B5188" s="2">
        <v>27437020511</v>
      </c>
      <c r="C5188" s="2">
        <v>34.204450000000001</v>
      </c>
      <c r="D5188" s="2">
        <v>37.625239999999998</v>
      </c>
      <c r="E5188" s="2" t="s">
        <v>24</v>
      </c>
      <c r="F5188" s="2">
        <v>0.1</v>
      </c>
      <c r="G5188" s="2" t="s">
        <v>25</v>
      </c>
      <c r="H5188" s="3">
        <v>42242</v>
      </c>
      <c r="I5188" s="2">
        <f t="shared" si="81"/>
        <v>1.1000000000000001</v>
      </c>
    </row>
    <row r="5189" spans="1:9">
      <c r="A5189" s="2" t="s">
        <v>192</v>
      </c>
      <c r="B5189" s="2">
        <v>27437020602</v>
      </c>
      <c r="C5189" s="2">
        <v>7.9543400000000002</v>
      </c>
      <c r="D5189" s="2">
        <v>8.74986</v>
      </c>
      <c r="E5189" s="2" t="s">
        <v>24</v>
      </c>
      <c r="F5189" s="2">
        <v>0.1</v>
      </c>
      <c r="G5189" s="2" t="s">
        <v>25</v>
      </c>
      <c r="H5189" s="3">
        <v>42242</v>
      </c>
      <c r="I5189" s="2">
        <f t="shared" si="81"/>
        <v>1.1000000000000001</v>
      </c>
    </row>
    <row r="5190" spans="1:9">
      <c r="A5190" s="2" t="s">
        <v>192</v>
      </c>
      <c r="B5190" s="2">
        <v>27437020603</v>
      </c>
      <c r="C5190" s="2">
        <v>7.9521800000000002</v>
      </c>
      <c r="D5190" s="2">
        <v>8.7473200000000002</v>
      </c>
      <c r="E5190" s="2" t="s">
        <v>24</v>
      </c>
      <c r="F5190" s="2">
        <v>0.1</v>
      </c>
      <c r="G5190" s="2" t="s">
        <v>25</v>
      </c>
      <c r="H5190" s="3">
        <v>42242</v>
      </c>
      <c r="I5190" s="2">
        <f t="shared" si="81"/>
        <v>1.1000000000000001</v>
      </c>
    </row>
    <row r="5191" spans="1:9">
      <c r="A5191" s="2" t="s">
        <v>193</v>
      </c>
      <c r="B5191" s="2">
        <v>27437020808</v>
      </c>
      <c r="C5191" s="2">
        <v>20.152799999999999</v>
      </c>
      <c r="D5191" s="2">
        <v>22.168479999999999</v>
      </c>
      <c r="E5191" s="2" t="s">
        <v>24</v>
      </c>
      <c r="F5191" s="2">
        <v>0.1</v>
      </c>
      <c r="G5191" s="2" t="s">
        <v>25</v>
      </c>
      <c r="H5191" s="3">
        <v>42242</v>
      </c>
      <c r="I5191" s="2">
        <f t="shared" si="81"/>
        <v>1.1000000000000001</v>
      </c>
    </row>
    <row r="5192" spans="1:9">
      <c r="A5192" s="2" t="s">
        <v>23</v>
      </c>
      <c r="B5192" s="2">
        <v>59627000103</v>
      </c>
      <c r="C5192" s="2">
        <v>1208.75486</v>
      </c>
      <c r="D5192" s="2">
        <v>1281.2680700000001</v>
      </c>
      <c r="E5192" s="2" t="s">
        <v>24</v>
      </c>
      <c r="F5192" s="2">
        <v>0.06</v>
      </c>
      <c r="G5192" s="2" t="s">
        <v>25</v>
      </c>
      <c r="H5192" s="3">
        <v>42249</v>
      </c>
      <c r="I5192" s="2">
        <f t="shared" si="81"/>
        <v>1.06</v>
      </c>
    </row>
    <row r="5193" spans="1:9">
      <c r="A5193" s="2" t="s">
        <v>1548</v>
      </c>
      <c r="B5193" s="2">
        <v>59627000304</v>
      </c>
      <c r="C5193" s="2">
        <v>4896.5720000000001</v>
      </c>
      <c r="D5193" s="2">
        <v>5190.3173500000003</v>
      </c>
      <c r="E5193" s="2" t="s">
        <v>24</v>
      </c>
      <c r="F5193" s="2">
        <v>0.06</v>
      </c>
      <c r="G5193" s="2" t="s">
        <v>25</v>
      </c>
      <c r="H5193" s="3">
        <v>42249</v>
      </c>
      <c r="I5193" s="2">
        <f t="shared" si="81"/>
        <v>1.06</v>
      </c>
    </row>
    <row r="5194" spans="1:9">
      <c r="A5194" s="2" t="s">
        <v>1549</v>
      </c>
      <c r="B5194" s="2">
        <v>59627000205</v>
      </c>
      <c r="C5194" s="2">
        <v>4849.5883299999996</v>
      </c>
      <c r="D5194" s="2">
        <v>5140.5151400000004</v>
      </c>
      <c r="E5194" s="2" t="s">
        <v>24</v>
      </c>
      <c r="F5194" s="2">
        <v>0.06</v>
      </c>
      <c r="G5194" s="2" t="s">
        <v>25</v>
      </c>
      <c r="H5194" s="3">
        <v>42249</v>
      </c>
      <c r="I5194" s="2">
        <f t="shared" si="81"/>
        <v>1.06</v>
      </c>
    </row>
    <row r="5195" spans="1:9">
      <c r="A5195" s="2" t="s">
        <v>704</v>
      </c>
      <c r="B5195" s="2">
        <v>50419052435</v>
      </c>
      <c r="C5195" s="2">
        <v>366.36270999999999</v>
      </c>
      <c r="D5195" s="2">
        <v>387.61541</v>
      </c>
      <c r="E5195" s="2" t="s">
        <v>24</v>
      </c>
      <c r="F5195" s="2">
        <v>5.8000000000000003E-2</v>
      </c>
      <c r="G5195" s="2" t="s">
        <v>25</v>
      </c>
      <c r="H5195" s="3">
        <v>42249</v>
      </c>
      <c r="I5195" s="2">
        <f t="shared" si="81"/>
        <v>1.0580000000000001</v>
      </c>
    </row>
    <row r="5196" spans="1:9">
      <c r="A5196" s="2" t="s">
        <v>1150</v>
      </c>
      <c r="B5196" s="2">
        <v>3089321</v>
      </c>
      <c r="C5196" s="2">
        <v>5.0745699999999996</v>
      </c>
      <c r="D5196" s="2">
        <v>5.37392</v>
      </c>
      <c r="E5196" s="2" t="s">
        <v>24</v>
      </c>
      <c r="F5196" s="2">
        <v>5.8999999999999997E-2</v>
      </c>
      <c r="G5196" s="2" t="s">
        <v>25</v>
      </c>
      <c r="H5196" s="3">
        <v>42249</v>
      </c>
      <c r="I5196" s="2">
        <f t="shared" si="81"/>
        <v>1.0589999999999999</v>
      </c>
    </row>
    <row r="5197" spans="1:9">
      <c r="A5197" s="2" t="s">
        <v>1151</v>
      </c>
      <c r="B5197" s="2">
        <v>3089421</v>
      </c>
      <c r="C5197" s="2">
        <v>5.08378</v>
      </c>
      <c r="D5197" s="2">
        <v>5.38368</v>
      </c>
      <c r="E5197" s="2" t="s">
        <v>24</v>
      </c>
      <c r="F5197" s="2">
        <v>5.8999999999999997E-2</v>
      </c>
      <c r="G5197" s="2" t="s">
        <v>25</v>
      </c>
      <c r="H5197" s="3">
        <v>42249</v>
      </c>
      <c r="I5197" s="2">
        <f t="shared" si="81"/>
        <v>1.0589999999999999</v>
      </c>
    </row>
    <row r="5198" spans="1:9">
      <c r="A5198" s="2" t="s">
        <v>186</v>
      </c>
      <c r="B5198" s="2">
        <v>169368712</v>
      </c>
      <c r="C5198" s="2">
        <v>24.08813</v>
      </c>
      <c r="D5198" s="2">
        <v>26.074200000000001</v>
      </c>
      <c r="E5198" s="2" t="s">
        <v>24</v>
      </c>
      <c r="F5198" s="2">
        <v>8.2500000000000004E-2</v>
      </c>
      <c r="G5198" s="2" t="s">
        <v>25</v>
      </c>
      <c r="H5198" s="3">
        <v>42249</v>
      </c>
      <c r="I5198" s="2">
        <f t="shared" si="81"/>
        <v>1.0825</v>
      </c>
    </row>
    <row r="5199" spans="1:9">
      <c r="A5199" s="2" t="s">
        <v>187</v>
      </c>
      <c r="B5199" s="2">
        <v>169643910</v>
      </c>
      <c r="C5199" s="2">
        <v>24.138770000000001</v>
      </c>
      <c r="D5199" s="2">
        <v>26.129490000000001</v>
      </c>
      <c r="E5199" s="2" t="s">
        <v>24</v>
      </c>
      <c r="F5199" s="2">
        <v>8.2500000000000004E-2</v>
      </c>
      <c r="G5199" s="2" t="s">
        <v>25</v>
      </c>
      <c r="H5199" s="3">
        <v>42249</v>
      </c>
      <c r="I5199" s="2">
        <f t="shared" si="81"/>
        <v>1.0825</v>
      </c>
    </row>
    <row r="5200" spans="1:9">
      <c r="A5200" s="2" t="s">
        <v>1889</v>
      </c>
      <c r="B5200" s="2">
        <v>169643810</v>
      </c>
      <c r="C5200" s="2">
        <v>24.138770000000001</v>
      </c>
      <c r="D5200" s="2">
        <v>26.129490000000001</v>
      </c>
      <c r="E5200" s="2" t="s">
        <v>24</v>
      </c>
      <c r="F5200" s="2">
        <v>8.2500000000000004E-2</v>
      </c>
      <c r="G5200" s="2" t="s">
        <v>25</v>
      </c>
      <c r="H5200" s="3">
        <v>42249</v>
      </c>
      <c r="I5200" s="2">
        <f t="shared" si="81"/>
        <v>1.0825</v>
      </c>
    </row>
    <row r="5201" spans="1:9">
      <c r="A5201" s="2" t="s">
        <v>1338</v>
      </c>
      <c r="B5201" s="2">
        <v>60505366303</v>
      </c>
      <c r="C5201" s="2">
        <v>4.6709500000000004</v>
      </c>
      <c r="D5201" s="2">
        <v>4.9045399999999999</v>
      </c>
      <c r="E5201" s="2" t="s">
        <v>24</v>
      </c>
      <c r="F5201" s="2">
        <v>0.05</v>
      </c>
      <c r="G5201" s="2" t="s">
        <v>25</v>
      </c>
      <c r="H5201" s="3">
        <v>42249</v>
      </c>
      <c r="I5201" s="2">
        <f t="shared" si="81"/>
        <v>1.05</v>
      </c>
    </row>
    <row r="5202" spans="1:9">
      <c r="A5202" s="2" t="s">
        <v>1339</v>
      </c>
      <c r="B5202" s="2">
        <v>60505040205</v>
      </c>
      <c r="C5202" s="2">
        <v>0.96406999999999998</v>
      </c>
      <c r="D5202" s="2">
        <v>1.0122500000000001</v>
      </c>
      <c r="E5202" s="2" t="s">
        <v>24</v>
      </c>
      <c r="F5202" s="2">
        <v>0.05</v>
      </c>
      <c r="G5202" s="2" t="s">
        <v>25</v>
      </c>
      <c r="H5202" s="3">
        <v>42249</v>
      </c>
      <c r="I5202" s="2">
        <f t="shared" si="81"/>
        <v>1.05</v>
      </c>
    </row>
    <row r="5203" spans="1:9">
      <c r="A5203" s="2" t="s">
        <v>1340</v>
      </c>
      <c r="B5203" s="2">
        <v>60505366403</v>
      </c>
      <c r="C5203" s="2">
        <v>4.8234599999999999</v>
      </c>
      <c r="D5203" s="2">
        <v>5.0646800000000001</v>
      </c>
      <c r="E5203" s="2" t="s">
        <v>24</v>
      </c>
      <c r="F5203" s="2">
        <v>0.05</v>
      </c>
      <c r="G5203" s="2" t="s">
        <v>25</v>
      </c>
      <c r="H5203" s="3">
        <v>42249</v>
      </c>
      <c r="I5203" s="2">
        <f t="shared" si="81"/>
        <v>1.05</v>
      </c>
    </row>
    <row r="5204" spans="1:9">
      <c r="A5204" s="2" t="s">
        <v>1341</v>
      </c>
      <c r="B5204" s="2">
        <v>60505366503</v>
      </c>
      <c r="C5204" s="2">
        <v>4.9604400000000002</v>
      </c>
      <c r="D5204" s="2">
        <v>5.2086100000000002</v>
      </c>
      <c r="E5204" s="2" t="s">
        <v>24</v>
      </c>
      <c r="F5204" s="2">
        <v>0.05</v>
      </c>
      <c r="G5204" s="2" t="s">
        <v>25</v>
      </c>
      <c r="H5204" s="3">
        <v>42249</v>
      </c>
      <c r="I5204" s="2">
        <f t="shared" si="81"/>
        <v>1.05</v>
      </c>
    </row>
    <row r="5205" spans="1:9">
      <c r="A5205" s="2" t="s">
        <v>1342</v>
      </c>
      <c r="B5205" s="2">
        <v>60505366603</v>
      </c>
      <c r="C5205" s="2">
        <v>5.3151400000000004</v>
      </c>
      <c r="D5205" s="2">
        <v>5.5808999999999997</v>
      </c>
      <c r="E5205" s="2" t="s">
        <v>24</v>
      </c>
      <c r="F5205" s="2">
        <v>0.05</v>
      </c>
      <c r="G5205" s="2" t="s">
        <v>25</v>
      </c>
      <c r="H5205" s="3">
        <v>42249</v>
      </c>
      <c r="I5205" s="2">
        <f t="shared" si="81"/>
        <v>1.05</v>
      </c>
    </row>
    <row r="5206" spans="1:9">
      <c r="A5206" s="2" t="s">
        <v>1343</v>
      </c>
      <c r="B5206" s="2">
        <v>60505366803</v>
      </c>
      <c r="C5206" s="2">
        <v>4.7123999999999997</v>
      </c>
      <c r="D5206" s="2">
        <v>4.9479300000000004</v>
      </c>
      <c r="E5206" s="2" t="s">
        <v>24</v>
      </c>
      <c r="F5206" s="2">
        <v>0.05</v>
      </c>
      <c r="G5206" s="2" t="s">
        <v>25</v>
      </c>
      <c r="H5206" s="3">
        <v>42249</v>
      </c>
      <c r="I5206" s="2">
        <f t="shared" si="81"/>
        <v>1.05</v>
      </c>
    </row>
    <row r="5207" spans="1:9">
      <c r="A5207" s="2" t="s">
        <v>1344</v>
      </c>
      <c r="B5207" s="2">
        <v>60505366903</v>
      </c>
      <c r="C5207" s="2">
        <v>4.9629799999999999</v>
      </c>
      <c r="D5207" s="2">
        <v>5.2109800000000002</v>
      </c>
      <c r="E5207" s="2" t="s">
        <v>24</v>
      </c>
      <c r="F5207" s="2">
        <v>0.05</v>
      </c>
      <c r="G5207" s="2" t="s">
        <v>25</v>
      </c>
      <c r="H5207" s="3">
        <v>42249</v>
      </c>
      <c r="I5207" s="2">
        <f t="shared" si="81"/>
        <v>1.05</v>
      </c>
    </row>
    <row r="5208" spans="1:9">
      <c r="A5208" s="2" t="s">
        <v>1345</v>
      </c>
      <c r="B5208" s="2">
        <v>60505367003</v>
      </c>
      <c r="C5208" s="2">
        <v>5.1400899999999998</v>
      </c>
      <c r="D5208" s="2">
        <v>5.3971900000000002</v>
      </c>
      <c r="E5208" s="2" t="s">
        <v>24</v>
      </c>
      <c r="F5208" s="2">
        <v>0.05</v>
      </c>
      <c r="G5208" s="2" t="s">
        <v>25</v>
      </c>
      <c r="H5208" s="3">
        <v>42249</v>
      </c>
      <c r="I5208" s="2">
        <f t="shared" si="81"/>
        <v>1.05</v>
      </c>
    </row>
    <row r="5209" spans="1:9">
      <c r="A5209" s="2" t="s">
        <v>695</v>
      </c>
      <c r="B5209" s="2">
        <v>13548007045</v>
      </c>
      <c r="C5209" s="2">
        <v>8.5886899999999997</v>
      </c>
      <c r="D5209" s="2">
        <v>12.02425</v>
      </c>
      <c r="E5209" s="2" t="s">
        <v>24</v>
      </c>
      <c r="F5209" s="2">
        <v>0.4</v>
      </c>
      <c r="G5209" s="2" t="s">
        <v>25</v>
      </c>
      <c r="H5209" s="3">
        <v>42256</v>
      </c>
      <c r="I5209" s="2">
        <f t="shared" si="81"/>
        <v>1.4</v>
      </c>
    </row>
    <row r="5210" spans="1:9">
      <c r="A5210" s="2" t="s">
        <v>1183</v>
      </c>
      <c r="B5210" s="2">
        <v>59011045101</v>
      </c>
      <c r="C5210" s="2">
        <v>0.64071999999999996</v>
      </c>
      <c r="D5210" s="2">
        <v>0.69838999999999996</v>
      </c>
      <c r="E5210" s="2" t="s">
        <v>24</v>
      </c>
      <c r="F5210" s="2">
        <v>0.09</v>
      </c>
      <c r="G5210" s="2" t="s">
        <v>25</v>
      </c>
      <c r="H5210" s="3">
        <v>42256</v>
      </c>
      <c r="I5210" s="2">
        <f t="shared" si="81"/>
        <v>1.0900000000000001</v>
      </c>
    </row>
    <row r="5211" spans="1:9">
      <c r="A5211" s="2" t="s">
        <v>1184</v>
      </c>
      <c r="B5211" s="2">
        <v>59011045401</v>
      </c>
      <c r="C5211" s="2">
        <v>2.2093099999999999</v>
      </c>
      <c r="D5211" s="2">
        <v>2.4081199999999998</v>
      </c>
      <c r="E5211" s="2" t="s">
        <v>24</v>
      </c>
      <c r="F5211" s="2">
        <v>0.09</v>
      </c>
      <c r="G5211" s="2" t="s">
        <v>25</v>
      </c>
      <c r="H5211" s="3">
        <v>42256</v>
      </c>
      <c r="I5211" s="2">
        <f t="shared" si="81"/>
        <v>1.0900000000000001</v>
      </c>
    </row>
    <row r="5212" spans="1:9">
      <c r="A5212" s="2" t="s">
        <v>1185</v>
      </c>
      <c r="B5212" s="2">
        <v>59011045810</v>
      </c>
      <c r="C5212" s="2">
        <v>4.0577199999999998</v>
      </c>
      <c r="D5212" s="2">
        <v>4.4228800000000001</v>
      </c>
      <c r="E5212" s="2" t="s">
        <v>24</v>
      </c>
      <c r="F5212" s="2">
        <v>0.09</v>
      </c>
      <c r="G5212" s="2" t="s">
        <v>25</v>
      </c>
      <c r="H5212" s="3">
        <v>42256</v>
      </c>
      <c r="I5212" s="2">
        <f t="shared" si="81"/>
        <v>1.0900000000000001</v>
      </c>
    </row>
    <row r="5213" spans="1:9">
      <c r="A5213" s="2" t="s">
        <v>391</v>
      </c>
      <c r="B5213" s="2">
        <v>74433902</v>
      </c>
      <c r="C5213" s="2">
        <v>1555.29558</v>
      </c>
      <c r="D5213" s="2">
        <v>1678.1639299999999</v>
      </c>
      <c r="E5213" s="2" t="s">
        <v>24</v>
      </c>
      <c r="F5213" s="2">
        <v>7.9000000000000001E-2</v>
      </c>
      <c r="G5213" s="2" t="s">
        <v>25</v>
      </c>
      <c r="H5213" s="3">
        <v>42256</v>
      </c>
      <c r="I5213" s="2">
        <f t="shared" si="81"/>
        <v>1.079</v>
      </c>
    </row>
    <row r="5214" spans="1:9">
      <c r="A5214" s="2" t="s">
        <v>392</v>
      </c>
      <c r="B5214" s="2">
        <v>74379902</v>
      </c>
      <c r="C5214" s="2">
        <v>1544.45577</v>
      </c>
      <c r="D5214" s="2">
        <v>1666.4677799999999</v>
      </c>
      <c r="E5214" s="2" t="s">
        <v>24</v>
      </c>
      <c r="F5214" s="2">
        <v>7.9000000000000001E-2</v>
      </c>
      <c r="G5214" s="2" t="s">
        <v>25</v>
      </c>
      <c r="H5214" s="3">
        <v>42256</v>
      </c>
      <c r="I5214" s="2">
        <f t="shared" si="81"/>
        <v>1.079</v>
      </c>
    </row>
    <row r="5215" spans="1:9">
      <c r="A5215" s="2" t="s">
        <v>393</v>
      </c>
      <c r="B5215" s="2">
        <v>74433906</v>
      </c>
      <c r="C5215" s="2">
        <v>1556.24836</v>
      </c>
      <c r="D5215" s="2">
        <v>1679.1919800000001</v>
      </c>
      <c r="E5215" s="2" t="s">
        <v>24</v>
      </c>
      <c r="F5215" s="2">
        <v>7.9000000000000001E-2</v>
      </c>
      <c r="G5215" s="2" t="s">
        <v>25</v>
      </c>
      <c r="H5215" s="3">
        <v>42256</v>
      </c>
      <c r="I5215" s="2">
        <f t="shared" si="81"/>
        <v>1.079</v>
      </c>
    </row>
    <row r="5216" spans="1:9">
      <c r="A5216" s="2" t="s">
        <v>394</v>
      </c>
      <c r="B5216" s="2">
        <v>74433907</v>
      </c>
      <c r="C5216" s="2">
        <v>1556.27558</v>
      </c>
      <c r="D5216" s="2">
        <v>1679.22135</v>
      </c>
      <c r="E5216" s="2" t="s">
        <v>24</v>
      </c>
      <c r="F5216" s="2">
        <v>7.9000000000000001E-2</v>
      </c>
      <c r="G5216" s="2" t="s">
        <v>25</v>
      </c>
      <c r="H5216" s="3">
        <v>42256</v>
      </c>
      <c r="I5216" s="2">
        <f t="shared" si="81"/>
        <v>1.079</v>
      </c>
    </row>
    <row r="5217" spans="1:9">
      <c r="A5217" s="2" t="s">
        <v>1060</v>
      </c>
      <c r="B5217" s="2">
        <v>59011025630</v>
      </c>
      <c r="C5217" s="2">
        <v>8.0216200000000004</v>
      </c>
      <c r="D5217" s="2">
        <v>8.4628899999999998</v>
      </c>
      <c r="E5217" s="2" t="s">
        <v>24</v>
      </c>
      <c r="F5217" s="2">
        <v>5.5E-2</v>
      </c>
      <c r="G5217" s="2" t="s">
        <v>25</v>
      </c>
      <c r="H5217" s="3">
        <v>42256</v>
      </c>
      <c r="I5217" s="2">
        <f t="shared" si="81"/>
        <v>1.0549999999999999</v>
      </c>
    </row>
    <row r="5218" spans="1:9">
      <c r="A5218" s="2" t="s">
        <v>1061</v>
      </c>
      <c r="B5218" s="2">
        <v>59011025530</v>
      </c>
      <c r="C5218" s="2">
        <v>8.1937499999999996</v>
      </c>
      <c r="D5218" s="2">
        <v>8.6444899999999993</v>
      </c>
      <c r="E5218" s="2" t="s">
        <v>24</v>
      </c>
      <c r="F5218" s="2">
        <v>5.5E-2</v>
      </c>
      <c r="G5218" s="2" t="s">
        <v>25</v>
      </c>
      <c r="H5218" s="3">
        <v>42256</v>
      </c>
      <c r="I5218" s="2">
        <f t="shared" si="81"/>
        <v>1.0549999999999999</v>
      </c>
    </row>
    <row r="5219" spans="1:9">
      <c r="A5219" s="2" t="s">
        <v>1428</v>
      </c>
      <c r="B5219" s="2">
        <v>299598030</v>
      </c>
      <c r="C5219" s="2">
        <v>9.6602200000000007</v>
      </c>
      <c r="D5219" s="2">
        <v>11.592549999999999</v>
      </c>
      <c r="E5219" s="2" t="s">
        <v>24</v>
      </c>
      <c r="F5219" s="2">
        <v>0.2</v>
      </c>
      <c r="G5219" s="2" t="s">
        <v>25</v>
      </c>
      <c r="H5219" s="3">
        <v>42256</v>
      </c>
      <c r="I5219" s="2">
        <f t="shared" si="81"/>
        <v>1.2</v>
      </c>
    </row>
    <row r="5220" spans="1:9">
      <c r="A5220" s="2" t="s">
        <v>1223</v>
      </c>
      <c r="B5220" s="2">
        <v>59011026310</v>
      </c>
      <c r="C5220" s="2">
        <v>13.769869999999999</v>
      </c>
      <c r="D5220" s="2">
        <v>14.871460000000001</v>
      </c>
      <c r="E5220" s="2" t="s">
        <v>24</v>
      </c>
      <c r="F5220" s="2">
        <v>0.08</v>
      </c>
      <c r="G5220" s="2" t="s">
        <v>25</v>
      </c>
      <c r="H5220" s="3">
        <v>42256</v>
      </c>
      <c r="I5220" s="2">
        <f t="shared" si="81"/>
        <v>1.08</v>
      </c>
    </row>
    <row r="5221" spans="1:9">
      <c r="A5221" s="2" t="s">
        <v>1224</v>
      </c>
      <c r="B5221" s="2">
        <v>59011026210</v>
      </c>
      <c r="C5221" s="2">
        <v>9.3849699999999991</v>
      </c>
      <c r="D5221" s="2">
        <v>10.135770000000001</v>
      </c>
      <c r="E5221" s="2" t="s">
        <v>24</v>
      </c>
      <c r="F5221" s="2">
        <v>0.08</v>
      </c>
      <c r="G5221" s="2" t="s">
        <v>25</v>
      </c>
      <c r="H5221" s="3">
        <v>42256</v>
      </c>
      <c r="I5221" s="2">
        <f t="shared" si="81"/>
        <v>1.08</v>
      </c>
    </row>
    <row r="5222" spans="1:9">
      <c r="A5222" s="2" t="s">
        <v>1225</v>
      </c>
      <c r="B5222" s="2">
        <v>59011026125</v>
      </c>
      <c r="C5222" s="2">
        <v>4.8464999999999998</v>
      </c>
      <c r="D5222" s="2">
        <v>5.2342700000000004</v>
      </c>
      <c r="E5222" s="2" t="s">
        <v>24</v>
      </c>
      <c r="F5222" s="2">
        <v>0.08</v>
      </c>
      <c r="G5222" s="2" t="s">
        <v>25</v>
      </c>
      <c r="H5222" s="3">
        <v>42256</v>
      </c>
      <c r="I5222" s="2">
        <f t="shared" si="81"/>
        <v>1.08</v>
      </c>
    </row>
    <row r="5223" spans="1:9">
      <c r="A5223" s="2" t="s">
        <v>1086</v>
      </c>
      <c r="B5223" s="2">
        <v>58468002001</v>
      </c>
      <c r="C5223" s="2">
        <v>2.8230900000000001</v>
      </c>
      <c r="D5223" s="2">
        <v>3.10371</v>
      </c>
      <c r="E5223" s="2" t="s">
        <v>24</v>
      </c>
      <c r="F5223" s="2">
        <v>9.9400000000000002E-2</v>
      </c>
      <c r="G5223" s="2" t="s">
        <v>25</v>
      </c>
      <c r="H5223" s="3">
        <v>42256</v>
      </c>
      <c r="I5223" s="2">
        <f t="shared" si="81"/>
        <v>1.0993999999999999</v>
      </c>
    </row>
    <row r="5224" spans="1:9">
      <c r="A5224" s="2" t="s">
        <v>1087</v>
      </c>
      <c r="B5224" s="2">
        <v>58468002101</v>
      </c>
      <c r="C5224" s="2">
        <v>5.62981</v>
      </c>
      <c r="D5224" s="2">
        <v>6.1894200000000001</v>
      </c>
      <c r="E5224" s="2" t="s">
        <v>24</v>
      </c>
      <c r="F5224" s="2">
        <v>9.9400000000000002E-2</v>
      </c>
      <c r="G5224" s="2" t="s">
        <v>25</v>
      </c>
      <c r="H5224" s="3">
        <v>42256</v>
      </c>
      <c r="I5224" s="2">
        <f t="shared" si="81"/>
        <v>1.0993999999999999</v>
      </c>
    </row>
    <row r="5225" spans="1:9">
      <c r="A5225" s="2" t="s">
        <v>1088</v>
      </c>
      <c r="B5225" s="2">
        <v>58468013201</v>
      </c>
      <c r="C5225" s="2">
        <v>13.514010000000001</v>
      </c>
      <c r="D5225" s="2">
        <v>14.85731</v>
      </c>
      <c r="E5225" s="2" t="s">
        <v>24</v>
      </c>
      <c r="F5225" s="2">
        <v>9.9400000000000002E-2</v>
      </c>
      <c r="G5225" s="2" t="s">
        <v>25</v>
      </c>
      <c r="H5225" s="3">
        <v>42256</v>
      </c>
      <c r="I5225" s="2">
        <f t="shared" si="81"/>
        <v>1.0993999999999999</v>
      </c>
    </row>
    <row r="5226" spans="1:9">
      <c r="A5226" s="2" t="s">
        <v>1089</v>
      </c>
      <c r="B5226" s="2">
        <v>58468013101</v>
      </c>
      <c r="C5226" s="2">
        <v>13.630050000000001</v>
      </c>
      <c r="D5226" s="2">
        <v>14.98488</v>
      </c>
      <c r="E5226" s="2" t="s">
        <v>24</v>
      </c>
      <c r="F5226" s="2">
        <v>9.9400000000000002E-2</v>
      </c>
      <c r="G5226" s="2" t="s">
        <v>25</v>
      </c>
      <c r="H5226" s="3">
        <v>42256</v>
      </c>
      <c r="I5226" s="2">
        <f t="shared" si="81"/>
        <v>1.0993999999999999</v>
      </c>
    </row>
    <row r="5227" spans="1:9">
      <c r="A5227" s="2" t="s">
        <v>1090</v>
      </c>
      <c r="B5227" s="2">
        <v>58468013001</v>
      </c>
      <c r="C5227" s="2">
        <v>4.5061999999999998</v>
      </c>
      <c r="D5227" s="2">
        <v>4.9541199999999996</v>
      </c>
      <c r="E5227" s="2" t="s">
        <v>24</v>
      </c>
      <c r="F5227" s="2">
        <v>9.9400000000000002E-2</v>
      </c>
      <c r="G5227" s="2" t="s">
        <v>25</v>
      </c>
      <c r="H5227" s="3">
        <v>42256</v>
      </c>
      <c r="I5227" s="2">
        <f t="shared" si="81"/>
        <v>1.0993999999999999</v>
      </c>
    </row>
    <row r="5228" spans="1:9">
      <c r="A5228" s="2" t="s">
        <v>1890</v>
      </c>
      <c r="B5228" s="2">
        <v>642020790</v>
      </c>
      <c r="C5228" s="2">
        <v>1.0908500000000001</v>
      </c>
      <c r="D5228" s="2">
        <v>2.4397899999999999</v>
      </c>
      <c r="E5228" s="2" t="s">
        <v>24</v>
      </c>
      <c r="F5228" s="2">
        <v>1.2365999999999999</v>
      </c>
      <c r="G5228" s="2" t="s">
        <v>25</v>
      </c>
      <c r="H5228" s="3">
        <v>42256</v>
      </c>
      <c r="I5228" s="2">
        <f t="shared" si="81"/>
        <v>2.2366000000000001</v>
      </c>
    </row>
    <row r="5229" spans="1:9">
      <c r="A5229" s="2" t="s">
        <v>355</v>
      </c>
      <c r="B5229" s="2">
        <v>58406042534</v>
      </c>
      <c r="C5229" s="2">
        <v>390.11398000000003</v>
      </c>
      <c r="D5229" s="2">
        <v>420.93687999999997</v>
      </c>
      <c r="E5229" s="2" t="s">
        <v>24</v>
      </c>
      <c r="F5229" s="2">
        <v>7.9000000000000001E-2</v>
      </c>
      <c r="G5229" s="2" t="s">
        <v>25</v>
      </c>
      <c r="H5229" s="3">
        <v>42263</v>
      </c>
      <c r="I5229" s="2">
        <f t="shared" si="81"/>
        <v>1.079</v>
      </c>
    </row>
    <row r="5230" spans="1:9">
      <c r="A5230" s="2" t="s">
        <v>356</v>
      </c>
      <c r="B5230" s="2">
        <v>58406045504</v>
      </c>
      <c r="C5230" s="2">
        <v>769.13408000000004</v>
      </c>
      <c r="D5230" s="2">
        <v>829.90336000000002</v>
      </c>
      <c r="E5230" s="2" t="s">
        <v>24</v>
      </c>
      <c r="F5230" s="2">
        <v>7.9000000000000001E-2</v>
      </c>
      <c r="G5230" s="2" t="s">
        <v>25</v>
      </c>
      <c r="H5230" s="3">
        <v>42263</v>
      </c>
      <c r="I5230" s="2">
        <f t="shared" si="81"/>
        <v>1.079</v>
      </c>
    </row>
    <row r="5231" spans="1:9">
      <c r="A5231" s="2" t="s">
        <v>357</v>
      </c>
      <c r="B5231" s="2">
        <v>58406044504</v>
      </c>
      <c r="C5231" s="2">
        <v>800.80088000000001</v>
      </c>
      <c r="D5231" s="2">
        <v>864.07216000000005</v>
      </c>
      <c r="E5231" s="2" t="s">
        <v>24</v>
      </c>
      <c r="F5231" s="2">
        <v>7.9000000000000001E-2</v>
      </c>
      <c r="G5231" s="2" t="s">
        <v>25</v>
      </c>
      <c r="H5231" s="3">
        <v>42263</v>
      </c>
      <c r="I5231" s="2">
        <f t="shared" si="81"/>
        <v>1.079</v>
      </c>
    </row>
    <row r="5232" spans="1:9">
      <c r="A5232" s="2" t="s">
        <v>358</v>
      </c>
      <c r="B5232" s="2">
        <v>58406043504</v>
      </c>
      <c r="C5232" s="2">
        <v>801.91240000000005</v>
      </c>
      <c r="D5232" s="2">
        <v>865.27148999999997</v>
      </c>
      <c r="E5232" s="2" t="s">
        <v>24</v>
      </c>
      <c r="F5232" s="2">
        <v>7.9000000000000001E-2</v>
      </c>
      <c r="G5232" s="2" t="s">
        <v>25</v>
      </c>
      <c r="H5232" s="3">
        <v>42263</v>
      </c>
      <c r="I5232" s="2">
        <f t="shared" si="81"/>
        <v>1.079</v>
      </c>
    </row>
    <row r="5233" spans="1:9">
      <c r="A5233" s="2" t="s">
        <v>1752</v>
      </c>
      <c r="B5233" s="2">
        <v>50458054360</v>
      </c>
      <c r="C5233" s="2">
        <v>5.5188100000000002</v>
      </c>
      <c r="D5233" s="2">
        <v>5.8443100000000001</v>
      </c>
      <c r="E5233" s="2" t="s">
        <v>24</v>
      </c>
      <c r="F5233" s="2">
        <v>5.8999999999999997E-2</v>
      </c>
      <c r="G5233" s="2" t="s">
        <v>25</v>
      </c>
      <c r="H5233" s="3">
        <v>42263</v>
      </c>
      <c r="I5233" s="2">
        <f t="shared" si="81"/>
        <v>1.0589999999999999</v>
      </c>
    </row>
    <row r="5234" spans="1:9">
      <c r="A5234" s="2" t="s">
        <v>1891</v>
      </c>
      <c r="B5234" s="2">
        <v>50458054260</v>
      </c>
      <c r="C5234" s="2">
        <v>5.4865899999999996</v>
      </c>
      <c r="D5234" s="2">
        <v>5.8101900000000004</v>
      </c>
      <c r="E5234" s="2" t="s">
        <v>24</v>
      </c>
      <c r="F5234" s="2">
        <v>5.8999999999999997E-2</v>
      </c>
      <c r="G5234" s="2" t="s">
        <v>25</v>
      </c>
      <c r="H5234" s="3">
        <v>42263</v>
      </c>
      <c r="I5234" s="2">
        <f t="shared" si="81"/>
        <v>1.0589999999999999</v>
      </c>
    </row>
    <row r="5235" spans="1:9">
      <c r="A5235" s="2" t="s">
        <v>1753</v>
      </c>
      <c r="B5235" s="2">
        <v>50458054160</v>
      </c>
      <c r="C5235" s="2">
        <v>5.5226300000000004</v>
      </c>
      <c r="D5235" s="2">
        <v>5.8483499999999999</v>
      </c>
      <c r="E5235" s="2" t="s">
        <v>24</v>
      </c>
      <c r="F5235" s="2">
        <v>5.8999999999999997E-2</v>
      </c>
      <c r="G5235" s="2" t="s">
        <v>25</v>
      </c>
      <c r="H5235" s="3">
        <v>42263</v>
      </c>
      <c r="I5235" s="2">
        <f t="shared" si="81"/>
        <v>1.0589999999999999</v>
      </c>
    </row>
    <row r="5236" spans="1:9">
      <c r="A5236" s="2" t="s">
        <v>1892</v>
      </c>
      <c r="B5236" s="2">
        <v>50458054060</v>
      </c>
      <c r="C5236" s="2">
        <v>5.5012999999999996</v>
      </c>
      <c r="D5236" s="2">
        <v>5.8257700000000003</v>
      </c>
      <c r="E5236" s="2" t="s">
        <v>24</v>
      </c>
      <c r="F5236" s="2">
        <v>5.8999999999999997E-2</v>
      </c>
      <c r="G5236" s="2" t="s">
        <v>25</v>
      </c>
      <c r="H5236" s="3">
        <v>42263</v>
      </c>
      <c r="I5236" s="2">
        <f t="shared" si="81"/>
        <v>1.0589999999999999</v>
      </c>
    </row>
    <row r="5237" spans="1:9">
      <c r="A5237" s="2" t="s">
        <v>799</v>
      </c>
      <c r="B5237" s="2">
        <v>50458014030</v>
      </c>
      <c r="C5237" s="2">
        <v>11.04354</v>
      </c>
      <c r="D5237" s="2">
        <v>11.694889999999999</v>
      </c>
      <c r="E5237" s="2" t="s">
        <v>24</v>
      </c>
      <c r="F5237" s="2">
        <v>5.8999999999999997E-2</v>
      </c>
      <c r="G5237" s="2" t="s">
        <v>25</v>
      </c>
      <c r="H5237" s="3">
        <v>42263</v>
      </c>
      <c r="I5237" s="2">
        <f t="shared" si="81"/>
        <v>1.0589999999999999</v>
      </c>
    </row>
    <row r="5238" spans="1:9">
      <c r="A5238" s="2" t="s">
        <v>800</v>
      </c>
      <c r="B5238" s="2">
        <v>50458014130</v>
      </c>
      <c r="C5238" s="2">
        <v>11.05349</v>
      </c>
      <c r="D5238" s="2">
        <v>11.70543</v>
      </c>
      <c r="E5238" s="2" t="s">
        <v>24</v>
      </c>
      <c r="F5238" s="2">
        <v>5.8999999999999997E-2</v>
      </c>
      <c r="G5238" s="2" t="s">
        <v>25</v>
      </c>
      <c r="H5238" s="3">
        <v>42263</v>
      </c>
      <c r="I5238" s="2">
        <f t="shared" si="81"/>
        <v>1.0589999999999999</v>
      </c>
    </row>
    <row r="5239" spans="1:9">
      <c r="A5239" s="2" t="s">
        <v>505</v>
      </c>
      <c r="B5239" s="2">
        <v>67386031101</v>
      </c>
      <c r="C5239" s="2">
        <v>10.29304</v>
      </c>
      <c r="D5239" s="2">
        <v>12.34135</v>
      </c>
      <c r="E5239" s="2" t="s">
        <v>24</v>
      </c>
      <c r="F5239" s="2">
        <v>0.19900000000000001</v>
      </c>
      <c r="G5239" s="2" t="s">
        <v>25</v>
      </c>
      <c r="H5239" s="3">
        <v>42263</v>
      </c>
      <c r="I5239" s="2">
        <f t="shared" si="81"/>
        <v>1.1990000000000001</v>
      </c>
    </row>
    <row r="5240" spans="1:9">
      <c r="A5240" s="2" t="s">
        <v>506</v>
      </c>
      <c r="B5240" s="2">
        <v>67386031201</v>
      </c>
      <c r="C5240" s="2">
        <v>20.826180000000001</v>
      </c>
      <c r="D5240" s="2">
        <v>24.970590000000001</v>
      </c>
      <c r="E5240" s="2" t="s">
        <v>24</v>
      </c>
      <c r="F5240" s="2">
        <v>0.19900000000000001</v>
      </c>
      <c r="G5240" s="2" t="s">
        <v>25</v>
      </c>
      <c r="H5240" s="3">
        <v>42263</v>
      </c>
      <c r="I5240" s="2">
        <f t="shared" si="81"/>
        <v>1.1990000000000001</v>
      </c>
    </row>
    <row r="5241" spans="1:9">
      <c r="A5241" s="2" t="s">
        <v>1580</v>
      </c>
      <c r="B5241" s="2">
        <v>44087002203</v>
      </c>
      <c r="C5241" s="2">
        <v>857.84166000000005</v>
      </c>
      <c r="D5241" s="2">
        <v>909.31215999999995</v>
      </c>
      <c r="E5241" s="2" t="s">
        <v>24</v>
      </c>
      <c r="F5241" s="2">
        <v>0.06</v>
      </c>
      <c r="G5241" s="2" t="s">
        <v>25</v>
      </c>
      <c r="H5241" s="3">
        <v>42263</v>
      </c>
      <c r="I5241" s="2">
        <f t="shared" si="81"/>
        <v>1.06</v>
      </c>
    </row>
    <row r="5242" spans="1:9">
      <c r="A5242" s="2" t="s">
        <v>188</v>
      </c>
      <c r="B5242" s="2">
        <v>44087004403</v>
      </c>
      <c r="C5242" s="2">
        <v>872.45243000000005</v>
      </c>
      <c r="D5242" s="2">
        <v>924.79957999999999</v>
      </c>
      <c r="E5242" s="2" t="s">
        <v>24</v>
      </c>
      <c r="F5242" s="2">
        <v>0.06</v>
      </c>
      <c r="G5242" s="2" t="s">
        <v>25</v>
      </c>
      <c r="H5242" s="3">
        <v>42263</v>
      </c>
      <c r="I5242" s="2">
        <f t="shared" si="81"/>
        <v>1.06</v>
      </c>
    </row>
    <row r="5243" spans="1:9">
      <c r="A5243" s="2" t="s">
        <v>1075</v>
      </c>
      <c r="B5243" s="2">
        <v>57894007002</v>
      </c>
      <c r="C5243" s="2">
        <v>6345.9347500000003</v>
      </c>
      <c r="D5243" s="2">
        <v>6783.8042500000001</v>
      </c>
      <c r="E5243" s="2" t="s">
        <v>24</v>
      </c>
      <c r="F5243" s="2">
        <v>6.9000000000000006E-2</v>
      </c>
      <c r="G5243" s="2" t="s">
        <v>25</v>
      </c>
      <c r="H5243" s="3">
        <v>42263</v>
      </c>
      <c r="I5243" s="2">
        <f t="shared" si="81"/>
        <v>1.069</v>
      </c>
    </row>
    <row r="5244" spans="1:9">
      <c r="A5244" s="2" t="s">
        <v>1076</v>
      </c>
      <c r="B5244" s="2">
        <v>57894007001</v>
      </c>
      <c r="C5244" s="2">
        <v>6323.1833299999998</v>
      </c>
      <c r="D5244" s="2">
        <v>6759.4829799999998</v>
      </c>
      <c r="E5244" s="2" t="s">
        <v>24</v>
      </c>
      <c r="F5244" s="2">
        <v>6.9000000000000006E-2</v>
      </c>
      <c r="G5244" s="2" t="s">
        <v>25</v>
      </c>
      <c r="H5244" s="3">
        <v>42263</v>
      </c>
      <c r="I5244" s="2">
        <f t="shared" si="81"/>
        <v>1.069</v>
      </c>
    </row>
    <row r="5245" spans="1:9">
      <c r="A5245" s="2" t="s">
        <v>981</v>
      </c>
      <c r="B5245" s="2">
        <v>65597090230</v>
      </c>
      <c r="C5245" s="2">
        <v>15.14574</v>
      </c>
      <c r="D5245" s="2">
        <v>16.712569999999999</v>
      </c>
      <c r="E5245" s="2" t="s">
        <v>24</v>
      </c>
      <c r="F5245" s="2">
        <v>0.10349999999999999</v>
      </c>
      <c r="G5245" s="2" t="s">
        <v>25</v>
      </c>
      <c r="H5245" s="3">
        <v>42263</v>
      </c>
      <c r="I5245" s="2">
        <f t="shared" si="81"/>
        <v>1.1034999999999999</v>
      </c>
    </row>
    <row r="5246" spans="1:9">
      <c r="A5246" s="2" t="s">
        <v>982</v>
      </c>
      <c r="B5246" s="2">
        <v>65597070118</v>
      </c>
      <c r="C5246" s="2">
        <v>2.5265</v>
      </c>
      <c r="D5246" s="2">
        <v>2.7878599999999998</v>
      </c>
      <c r="E5246" s="2" t="s">
        <v>24</v>
      </c>
      <c r="F5246" s="2">
        <v>0.10340000000000001</v>
      </c>
      <c r="G5246" s="2" t="s">
        <v>25</v>
      </c>
      <c r="H5246" s="3">
        <v>42263</v>
      </c>
      <c r="I5246" s="2">
        <f t="shared" si="81"/>
        <v>1.1033999999999999</v>
      </c>
    </row>
    <row r="5247" spans="1:9">
      <c r="A5247" s="2" t="s">
        <v>1823</v>
      </c>
      <c r="B5247" s="2">
        <v>68012005230</v>
      </c>
      <c r="C5247" s="2">
        <v>16.463170000000002</v>
      </c>
      <c r="D5247" s="2">
        <v>98.77901</v>
      </c>
      <c r="E5247" s="2" t="s">
        <v>24</v>
      </c>
      <c r="F5247" s="2">
        <v>5</v>
      </c>
      <c r="G5247" s="2" t="s">
        <v>25</v>
      </c>
      <c r="H5247" s="3">
        <v>42263</v>
      </c>
      <c r="I5247" s="2">
        <f t="shared" si="81"/>
        <v>6</v>
      </c>
    </row>
    <row r="5248" spans="1:9">
      <c r="A5248" s="2" t="s">
        <v>1824</v>
      </c>
      <c r="B5248" s="2">
        <v>68012010430</v>
      </c>
      <c r="C5248" s="2">
        <v>15.95121</v>
      </c>
      <c r="D5248" s="2">
        <v>95.707239999999999</v>
      </c>
      <c r="E5248" s="2" t="s">
        <v>24</v>
      </c>
      <c r="F5248" s="2">
        <v>5</v>
      </c>
      <c r="G5248" s="2" t="s">
        <v>25</v>
      </c>
      <c r="H5248" s="3">
        <v>42263</v>
      </c>
      <c r="I5248" s="2">
        <f t="shared" si="81"/>
        <v>6</v>
      </c>
    </row>
    <row r="5249" spans="1:9">
      <c r="A5249" s="2" t="s">
        <v>1825</v>
      </c>
      <c r="B5249" s="2">
        <v>68012005430</v>
      </c>
      <c r="C5249" s="2">
        <v>16.378139999999998</v>
      </c>
      <c r="D5249" s="2">
        <v>98.268820000000005</v>
      </c>
      <c r="E5249" s="2" t="s">
        <v>24</v>
      </c>
      <c r="F5249" s="2">
        <v>5</v>
      </c>
      <c r="G5249" s="2" t="s">
        <v>25</v>
      </c>
      <c r="H5249" s="3">
        <v>42263</v>
      </c>
      <c r="I5249" s="2">
        <f t="shared" si="81"/>
        <v>6</v>
      </c>
    </row>
    <row r="5250" spans="1:9">
      <c r="A5250" s="2" t="s">
        <v>1893</v>
      </c>
      <c r="B5250" s="2">
        <v>135009826</v>
      </c>
      <c r="C5250" s="2">
        <v>7.306E-2</v>
      </c>
      <c r="D5250" s="2">
        <v>7.4190000000000006E-2</v>
      </c>
      <c r="E5250" s="2" t="s">
        <v>24</v>
      </c>
      <c r="F5250" s="2">
        <v>1.55E-2</v>
      </c>
      <c r="G5250" s="2" t="s">
        <v>25</v>
      </c>
      <c r="H5250" s="3">
        <v>42270</v>
      </c>
      <c r="I5250" s="2">
        <f t="shared" si="81"/>
        <v>1.0155000000000001</v>
      </c>
    </row>
    <row r="5251" spans="1:9">
      <c r="A5251" s="2" t="s">
        <v>1226</v>
      </c>
      <c r="B5251" s="2">
        <v>24414210</v>
      </c>
      <c r="C5251" s="2">
        <v>7.4492200000000004</v>
      </c>
      <c r="D5251" s="2">
        <v>8.1542499999999993</v>
      </c>
      <c r="E5251" s="2" t="s">
        <v>24</v>
      </c>
      <c r="F5251" s="2">
        <v>9.4600000000000004E-2</v>
      </c>
      <c r="G5251" s="2" t="s">
        <v>25</v>
      </c>
      <c r="H5251" s="3">
        <v>42270</v>
      </c>
      <c r="I5251" s="2">
        <f t="shared" ref="I5251:I5314" si="82">1+F5251</f>
        <v>1.0946</v>
      </c>
    </row>
    <row r="5252" spans="1:9">
      <c r="A5252" s="2" t="s">
        <v>1373</v>
      </c>
      <c r="B5252" s="2">
        <v>65649055103</v>
      </c>
      <c r="C5252" s="2">
        <v>116.94341</v>
      </c>
      <c r="D5252" s="2">
        <v>162.28120999999999</v>
      </c>
      <c r="E5252" s="2" t="s">
        <v>24</v>
      </c>
      <c r="F5252" s="2">
        <v>0.38769999999999999</v>
      </c>
      <c r="G5252" s="2" t="s">
        <v>25</v>
      </c>
      <c r="H5252" s="3">
        <v>42270</v>
      </c>
      <c r="I5252" s="2">
        <f t="shared" si="82"/>
        <v>1.3876999999999999</v>
      </c>
    </row>
    <row r="5253" spans="1:9">
      <c r="A5253" s="2" t="s">
        <v>1374</v>
      </c>
      <c r="B5253" s="2">
        <v>65649055102</v>
      </c>
      <c r="C5253" s="2">
        <v>114.88985</v>
      </c>
      <c r="D5253" s="2">
        <v>159.43609000000001</v>
      </c>
      <c r="E5253" s="2" t="s">
        <v>24</v>
      </c>
      <c r="F5253" s="2">
        <v>0.38769999999999999</v>
      </c>
      <c r="G5253" s="2" t="s">
        <v>25</v>
      </c>
      <c r="H5253" s="3">
        <v>42270</v>
      </c>
      <c r="I5253" s="2">
        <f t="shared" si="82"/>
        <v>1.3876999999999999</v>
      </c>
    </row>
    <row r="5254" spans="1:9">
      <c r="A5254" s="2" t="s">
        <v>1755</v>
      </c>
      <c r="B5254" s="2">
        <v>65649055204</v>
      </c>
      <c r="C5254" s="2">
        <v>174.22505000000001</v>
      </c>
      <c r="D5254" s="2">
        <v>241.77036000000001</v>
      </c>
      <c r="E5254" s="2" t="s">
        <v>24</v>
      </c>
      <c r="F5254" s="2">
        <v>0.38769999999999999</v>
      </c>
      <c r="G5254" s="2" t="s">
        <v>25</v>
      </c>
      <c r="H5254" s="3">
        <v>42270</v>
      </c>
      <c r="I5254" s="2">
        <f t="shared" si="82"/>
        <v>1.3876999999999999</v>
      </c>
    </row>
    <row r="5255" spans="1:9">
      <c r="A5255" s="2" t="s">
        <v>624</v>
      </c>
      <c r="B5255" s="2">
        <v>74612390</v>
      </c>
      <c r="C5255" s="2">
        <v>7.1018999999999997</v>
      </c>
      <c r="D5255" s="2">
        <v>0.99426999999999999</v>
      </c>
      <c r="E5255" s="2" t="s">
        <v>24</v>
      </c>
      <c r="F5255" s="2">
        <v>-0.86</v>
      </c>
      <c r="G5255" s="2" t="s">
        <v>25</v>
      </c>
      <c r="H5255" s="3">
        <v>42270</v>
      </c>
      <c r="I5255" s="2">
        <f t="shared" si="82"/>
        <v>0.14000000000000001</v>
      </c>
    </row>
    <row r="5256" spans="1:9">
      <c r="A5256" s="2" t="s">
        <v>625</v>
      </c>
      <c r="B5256" s="2">
        <v>74612290</v>
      </c>
      <c r="C5256" s="2">
        <v>2.2016900000000001</v>
      </c>
      <c r="D5256" s="2">
        <v>0.50636999999999999</v>
      </c>
      <c r="E5256" s="2" t="s">
        <v>24</v>
      </c>
      <c r="F5256" s="2">
        <v>-0.77</v>
      </c>
      <c r="G5256" s="2" t="s">
        <v>25</v>
      </c>
      <c r="H5256" s="3">
        <v>42270</v>
      </c>
      <c r="I5256" s="2">
        <f t="shared" si="82"/>
        <v>0.22999999999999998</v>
      </c>
    </row>
    <row r="5257" spans="1:9">
      <c r="A5257" s="2" t="s">
        <v>1600</v>
      </c>
      <c r="B5257" s="2">
        <v>67546011112</v>
      </c>
      <c r="C5257" s="2">
        <v>40.447240000000001</v>
      </c>
      <c r="D5257" s="2">
        <v>48.050919999999998</v>
      </c>
      <c r="E5257" s="2" t="s">
        <v>24</v>
      </c>
      <c r="F5257" s="2">
        <v>0.188</v>
      </c>
      <c r="G5257" s="2" t="s">
        <v>25</v>
      </c>
      <c r="H5257" s="3">
        <v>42277</v>
      </c>
      <c r="I5257" s="2">
        <f t="shared" si="82"/>
        <v>1.1879999999999999</v>
      </c>
    </row>
    <row r="5258" spans="1:9">
      <c r="A5258" s="2" t="s">
        <v>1116</v>
      </c>
      <c r="B5258" s="2">
        <v>50419010910</v>
      </c>
      <c r="C5258" s="2">
        <v>10.67295</v>
      </c>
      <c r="D5258" s="2">
        <v>14.575390000000001</v>
      </c>
      <c r="E5258" s="2" t="s">
        <v>24</v>
      </c>
      <c r="F5258" s="2">
        <v>0.36559999999999998</v>
      </c>
      <c r="G5258" s="2" t="s">
        <v>25</v>
      </c>
      <c r="H5258" s="3">
        <v>42277</v>
      </c>
      <c r="I5258" s="2">
        <f t="shared" si="82"/>
        <v>1.3655999999999999</v>
      </c>
    </row>
    <row r="5259" spans="1:9">
      <c r="A5259" s="2" t="s">
        <v>1117</v>
      </c>
      <c r="B5259" s="2">
        <v>50419010510</v>
      </c>
      <c r="C5259" s="2">
        <v>7.9188999999999998</v>
      </c>
      <c r="D5259" s="2">
        <v>10.07549</v>
      </c>
      <c r="E5259" s="2" t="s">
        <v>24</v>
      </c>
      <c r="F5259" s="2">
        <v>0.27229999999999999</v>
      </c>
      <c r="G5259" s="2" t="s">
        <v>25</v>
      </c>
      <c r="H5259" s="3">
        <v>42277</v>
      </c>
      <c r="I5259" s="2">
        <f t="shared" si="82"/>
        <v>1.2723</v>
      </c>
    </row>
    <row r="5260" spans="1:9">
      <c r="A5260" s="2" t="s">
        <v>1118</v>
      </c>
      <c r="B5260" s="2">
        <v>50419011906</v>
      </c>
      <c r="C5260" s="2">
        <v>10.67295</v>
      </c>
      <c r="D5260" s="2">
        <v>14.575390000000001</v>
      </c>
      <c r="E5260" s="2" t="s">
        <v>24</v>
      </c>
      <c r="F5260" s="2">
        <v>0.36559999999999998</v>
      </c>
      <c r="G5260" s="2" t="s">
        <v>25</v>
      </c>
      <c r="H5260" s="3">
        <v>42277</v>
      </c>
      <c r="I5260" s="2">
        <f t="shared" si="82"/>
        <v>1.3655999999999999</v>
      </c>
    </row>
    <row r="5261" spans="1:9">
      <c r="A5261" s="2" t="s">
        <v>1119</v>
      </c>
      <c r="B5261" s="2">
        <v>50419011506</v>
      </c>
      <c r="C5261" s="2">
        <v>7.9188999999999998</v>
      </c>
      <c r="D5261" s="2">
        <v>10.07549</v>
      </c>
      <c r="E5261" s="2" t="s">
        <v>24</v>
      </c>
      <c r="F5261" s="2">
        <v>0.27229999999999999</v>
      </c>
      <c r="G5261" s="2" t="s">
        <v>25</v>
      </c>
      <c r="H5261" s="3">
        <v>42277</v>
      </c>
      <c r="I5261" s="2">
        <f t="shared" si="82"/>
        <v>1.2723</v>
      </c>
    </row>
    <row r="5262" spans="1:9">
      <c r="A5262" s="2" t="s">
        <v>1894</v>
      </c>
      <c r="B5262" s="2">
        <v>597018230</v>
      </c>
      <c r="C5262" s="2">
        <v>15.36571</v>
      </c>
      <c r="D5262" s="2">
        <v>16.272290000000002</v>
      </c>
      <c r="E5262" s="2" t="s">
        <v>24</v>
      </c>
      <c r="F5262" s="2">
        <v>5.8999999999999997E-2</v>
      </c>
      <c r="G5262" s="2" t="s">
        <v>25</v>
      </c>
      <c r="H5262" s="3">
        <v>42277</v>
      </c>
      <c r="I5262" s="2">
        <f t="shared" si="82"/>
        <v>1.0589999999999999</v>
      </c>
    </row>
    <row r="5263" spans="1:9">
      <c r="A5263" s="2" t="s">
        <v>1895</v>
      </c>
      <c r="B5263" s="2">
        <v>597016430</v>
      </c>
      <c r="C5263" s="2">
        <v>15.389519999999999</v>
      </c>
      <c r="D5263" s="2">
        <v>16.297509999999999</v>
      </c>
      <c r="E5263" s="2" t="s">
        <v>24</v>
      </c>
      <c r="F5263" s="2">
        <v>5.8999999999999997E-2</v>
      </c>
      <c r="G5263" s="2" t="s">
        <v>25</v>
      </c>
      <c r="H5263" s="3">
        <v>42277</v>
      </c>
      <c r="I5263" s="2">
        <f t="shared" si="82"/>
        <v>1.0589999999999999</v>
      </c>
    </row>
    <row r="5264" spans="1:9">
      <c r="A5264" s="2" t="s">
        <v>1277</v>
      </c>
      <c r="B5264" s="2">
        <v>66869014730</v>
      </c>
      <c r="C5264" s="2">
        <v>6.1596900000000003</v>
      </c>
      <c r="D5264" s="2">
        <v>6.4684699999999999</v>
      </c>
      <c r="E5264" s="2" t="s">
        <v>24</v>
      </c>
      <c r="F5264" s="2">
        <v>5.0099999999999999E-2</v>
      </c>
      <c r="G5264" s="2" t="s">
        <v>25</v>
      </c>
      <c r="H5264" s="3">
        <v>42277</v>
      </c>
      <c r="I5264" s="2">
        <f t="shared" si="82"/>
        <v>1.0501</v>
      </c>
    </row>
    <row r="5265" spans="1:9">
      <c r="A5265" s="2" t="s">
        <v>973</v>
      </c>
      <c r="B5265" s="2">
        <v>66869013730</v>
      </c>
      <c r="C5265" s="2">
        <v>2.8829199999999999</v>
      </c>
      <c r="D5265" s="2">
        <v>3.0273300000000001</v>
      </c>
      <c r="E5265" s="2" t="s">
        <v>24</v>
      </c>
      <c r="F5265" s="2">
        <v>5.0099999999999999E-2</v>
      </c>
      <c r="G5265" s="2" t="s">
        <v>25</v>
      </c>
      <c r="H5265" s="3">
        <v>42277</v>
      </c>
      <c r="I5265" s="2">
        <f t="shared" si="82"/>
        <v>1.0501</v>
      </c>
    </row>
    <row r="5266" spans="1:9">
      <c r="A5266" s="2" t="s">
        <v>996</v>
      </c>
      <c r="B5266" s="2">
        <v>44087115001</v>
      </c>
      <c r="C5266" s="2">
        <v>239.83600000000001</v>
      </c>
      <c r="D5266" s="2">
        <v>258.41609999999997</v>
      </c>
      <c r="E5266" s="2" t="s">
        <v>24</v>
      </c>
      <c r="F5266" s="2">
        <v>7.7499999999999999E-2</v>
      </c>
      <c r="G5266" s="2" t="s">
        <v>25</v>
      </c>
      <c r="H5266" s="3">
        <v>42277</v>
      </c>
      <c r="I5266" s="2">
        <f t="shared" si="82"/>
        <v>1.0774999999999999</v>
      </c>
    </row>
    <row r="5267" spans="1:9">
      <c r="A5267" s="2" t="s">
        <v>873</v>
      </c>
      <c r="B5267" s="2">
        <v>597013554</v>
      </c>
      <c r="C5267" s="2">
        <v>5.0711000000000004</v>
      </c>
      <c r="D5267" s="2">
        <v>5.3751699999999998</v>
      </c>
      <c r="E5267" s="2" t="s">
        <v>24</v>
      </c>
      <c r="F5267" s="2">
        <v>0.06</v>
      </c>
      <c r="G5267" s="2" t="s">
        <v>25</v>
      </c>
      <c r="H5267" s="3">
        <v>42277</v>
      </c>
      <c r="I5267" s="2">
        <f t="shared" si="82"/>
        <v>1.06</v>
      </c>
    </row>
    <row r="5268" spans="1:9">
      <c r="A5268" s="2" t="s">
        <v>874</v>
      </c>
      <c r="B5268" s="2">
        <v>597014954</v>
      </c>
      <c r="C5268" s="2">
        <v>5.0684300000000002</v>
      </c>
      <c r="D5268" s="2">
        <v>5.3723400000000003</v>
      </c>
      <c r="E5268" s="2" t="s">
        <v>24</v>
      </c>
      <c r="F5268" s="2">
        <v>0.06</v>
      </c>
      <c r="G5268" s="2" t="s">
        <v>25</v>
      </c>
      <c r="H5268" s="3">
        <v>42277</v>
      </c>
      <c r="I5268" s="2">
        <f t="shared" si="82"/>
        <v>1.06</v>
      </c>
    </row>
    <row r="5269" spans="1:9">
      <c r="A5269" s="2" t="s">
        <v>1757</v>
      </c>
      <c r="B5269" s="2">
        <v>597015230</v>
      </c>
      <c r="C5269" s="2">
        <v>10.9724</v>
      </c>
      <c r="D5269" s="2">
        <v>11.61988</v>
      </c>
      <c r="E5269" s="2" t="s">
        <v>24</v>
      </c>
      <c r="F5269" s="2">
        <v>5.8999999999999997E-2</v>
      </c>
      <c r="G5269" s="2" t="s">
        <v>25</v>
      </c>
      <c r="H5269" s="3">
        <v>42298</v>
      </c>
      <c r="I5269" s="2">
        <f t="shared" si="82"/>
        <v>1.0589999999999999</v>
      </c>
    </row>
    <row r="5270" spans="1:9">
      <c r="A5270" s="2" t="s">
        <v>1758</v>
      </c>
      <c r="B5270" s="2">
        <v>597015330</v>
      </c>
      <c r="C5270" s="2">
        <v>11.04439</v>
      </c>
      <c r="D5270" s="2">
        <v>11.696099999999999</v>
      </c>
      <c r="E5270" s="2" t="s">
        <v>24</v>
      </c>
      <c r="F5270" s="2">
        <v>5.8999999999999997E-2</v>
      </c>
      <c r="G5270" s="2" t="s">
        <v>25</v>
      </c>
      <c r="H5270" s="3">
        <v>42298</v>
      </c>
      <c r="I5270" s="2">
        <f t="shared" si="82"/>
        <v>1.0589999999999999</v>
      </c>
    </row>
    <row r="5271" spans="1:9">
      <c r="A5271" s="2" t="s">
        <v>1288</v>
      </c>
      <c r="B5271" s="2">
        <v>65026005</v>
      </c>
      <c r="C5271" s="2">
        <v>49.116070000000001</v>
      </c>
      <c r="D5271" s="2">
        <v>53.53407</v>
      </c>
      <c r="E5271" s="2" t="s">
        <v>24</v>
      </c>
      <c r="F5271" s="2">
        <v>0.09</v>
      </c>
      <c r="G5271" s="2" t="s">
        <v>25</v>
      </c>
      <c r="H5271" s="3">
        <v>42298</v>
      </c>
      <c r="I5271" s="2">
        <f t="shared" si="82"/>
        <v>1.0900000000000001</v>
      </c>
    </row>
    <row r="5272" spans="1:9">
      <c r="A5272" s="2" t="s">
        <v>1288</v>
      </c>
      <c r="B5272" s="2">
        <v>65026025</v>
      </c>
      <c r="C5272" s="2">
        <v>48.999859999999998</v>
      </c>
      <c r="D5272" s="2">
        <v>53.406910000000003</v>
      </c>
      <c r="E5272" s="2" t="s">
        <v>24</v>
      </c>
      <c r="F5272" s="2">
        <v>8.9899999999999994E-2</v>
      </c>
      <c r="G5272" s="2" t="s">
        <v>25</v>
      </c>
      <c r="H5272" s="3">
        <v>42298</v>
      </c>
      <c r="I5272" s="2">
        <f t="shared" si="82"/>
        <v>1.0899000000000001</v>
      </c>
    </row>
    <row r="5273" spans="1:9">
      <c r="A5273" s="2" t="s">
        <v>107</v>
      </c>
      <c r="B5273" s="2">
        <v>430047801</v>
      </c>
      <c r="C5273" s="2">
        <v>239.63621000000001</v>
      </c>
      <c r="D5273" s="2">
        <v>258.80484999999999</v>
      </c>
      <c r="E5273" s="2" t="s">
        <v>24</v>
      </c>
      <c r="F5273" s="2">
        <v>0.08</v>
      </c>
      <c r="G5273" s="2" t="s">
        <v>25</v>
      </c>
      <c r="H5273" s="3">
        <v>42195</v>
      </c>
      <c r="I5273" s="2">
        <f t="shared" si="82"/>
        <v>1.08</v>
      </c>
    </row>
    <row r="5274" spans="1:9">
      <c r="A5274" s="2" t="s">
        <v>108</v>
      </c>
      <c r="B5274" s="2">
        <v>430047203</v>
      </c>
      <c r="C5274" s="2">
        <v>55.576729999999998</v>
      </c>
      <c r="D5274" s="2">
        <v>60.02393</v>
      </c>
      <c r="E5274" s="2" t="s">
        <v>24</v>
      </c>
      <c r="F5274" s="2">
        <v>0.08</v>
      </c>
      <c r="G5274" s="2" t="s">
        <v>25</v>
      </c>
      <c r="H5274" s="3">
        <v>42195</v>
      </c>
      <c r="I5274" s="2">
        <f t="shared" si="82"/>
        <v>1.08</v>
      </c>
    </row>
    <row r="5275" spans="1:9">
      <c r="A5275" s="2" t="s">
        <v>109</v>
      </c>
      <c r="B5275" s="2">
        <v>430047115</v>
      </c>
      <c r="C5275" s="2">
        <v>7.8525700000000001</v>
      </c>
      <c r="D5275" s="2">
        <v>8.4807699999999997</v>
      </c>
      <c r="E5275" s="2" t="s">
        <v>24</v>
      </c>
      <c r="F5275" s="2">
        <v>0.08</v>
      </c>
      <c r="G5275" s="2" t="s">
        <v>25</v>
      </c>
      <c r="H5275" s="3">
        <v>42195</v>
      </c>
      <c r="I5275" s="2">
        <f t="shared" si="82"/>
        <v>1.08</v>
      </c>
    </row>
    <row r="5276" spans="1:9">
      <c r="A5276" s="2" t="s">
        <v>220</v>
      </c>
      <c r="B5276" s="2">
        <v>52054055022</v>
      </c>
      <c r="C5276" s="2">
        <v>124.50971</v>
      </c>
      <c r="D5276" s="2">
        <v>161.86136999999999</v>
      </c>
      <c r="E5276" s="2" t="s">
        <v>24</v>
      </c>
      <c r="F5276" s="2">
        <v>0.3</v>
      </c>
      <c r="G5276" s="2" t="s">
        <v>25</v>
      </c>
      <c r="H5276" s="3">
        <v>42195</v>
      </c>
      <c r="I5276" s="2">
        <f t="shared" si="82"/>
        <v>1.3</v>
      </c>
    </row>
    <row r="5277" spans="1:9">
      <c r="A5277" s="2" t="s">
        <v>1003</v>
      </c>
      <c r="B5277" s="2">
        <v>52544007654</v>
      </c>
      <c r="C5277" s="2">
        <v>6.6097799999999998</v>
      </c>
      <c r="D5277" s="2">
        <v>7.13849</v>
      </c>
      <c r="E5277" s="2" t="s">
        <v>24</v>
      </c>
      <c r="F5277" s="2">
        <v>0.08</v>
      </c>
      <c r="G5277" s="2" t="s">
        <v>25</v>
      </c>
      <c r="H5277" s="3">
        <v>42195</v>
      </c>
      <c r="I5277" s="2">
        <f t="shared" si="82"/>
        <v>1.08</v>
      </c>
    </row>
    <row r="5278" spans="1:9">
      <c r="A5278" s="2" t="s">
        <v>1004</v>
      </c>
      <c r="B5278" s="2">
        <v>52544007730</v>
      </c>
      <c r="C5278" s="2">
        <v>12.994149999999999</v>
      </c>
      <c r="D5278" s="2">
        <v>14.03355</v>
      </c>
      <c r="E5278" s="2" t="s">
        <v>24</v>
      </c>
      <c r="F5278" s="2">
        <v>0.08</v>
      </c>
      <c r="G5278" s="2" t="s">
        <v>25</v>
      </c>
      <c r="H5278" s="3">
        <v>42195</v>
      </c>
      <c r="I5278" s="2">
        <f t="shared" si="82"/>
        <v>1.08</v>
      </c>
    </row>
    <row r="5279" spans="1:9">
      <c r="A5279" s="2" t="s">
        <v>251</v>
      </c>
      <c r="B5279" s="2">
        <v>63402091130</v>
      </c>
      <c r="C5279" s="2">
        <v>5.5711399999999998</v>
      </c>
      <c r="D5279" s="2">
        <v>5.90402</v>
      </c>
      <c r="E5279" s="2" t="s">
        <v>24</v>
      </c>
      <c r="F5279" s="2">
        <v>5.9799999999999999E-2</v>
      </c>
      <c r="G5279" s="2" t="s">
        <v>25</v>
      </c>
      <c r="H5279" s="3">
        <v>42195</v>
      </c>
      <c r="I5279" s="2">
        <f t="shared" si="82"/>
        <v>1.0598000000000001</v>
      </c>
    </row>
    <row r="5280" spans="1:9">
      <c r="A5280" s="2" t="s">
        <v>251</v>
      </c>
      <c r="B5280" s="2">
        <v>63402091164</v>
      </c>
      <c r="C5280" s="2">
        <v>5.4976200000000004</v>
      </c>
      <c r="D5280" s="2">
        <v>5.8261000000000003</v>
      </c>
      <c r="E5280" s="2" t="s">
        <v>24</v>
      </c>
      <c r="F5280" s="2">
        <v>5.9700000000000003E-2</v>
      </c>
      <c r="G5280" s="2" t="s">
        <v>25</v>
      </c>
      <c r="H5280" s="3">
        <v>42195</v>
      </c>
      <c r="I5280" s="2">
        <f t="shared" si="82"/>
        <v>1.0597000000000001</v>
      </c>
    </row>
    <row r="5281" spans="1:9">
      <c r="A5281" s="2" t="s">
        <v>1501</v>
      </c>
      <c r="B5281" s="2">
        <v>59011075104</v>
      </c>
      <c r="C5281" s="2">
        <v>68.024159999999995</v>
      </c>
      <c r="D5281" s="2">
        <v>74.487129999999993</v>
      </c>
      <c r="E5281" s="2" t="s">
        <v>24</v>
      </c>
      <c r="F5281" s="2">
        <v>9.5000000000000001E-2</v>
      </c>
      <c r="G5281" s="2" t="s">
        <v>25</v>
      </c>
      <c r="H5281" s="3">
        <v>42195</v>
      </c>
      <c r="I5281" s="2">
        <f t="shared" si="82"/>
        <v>1.095</v>
      </c>
    </row>
    <row r="5282" spans="1:9">
      <c r="A5282" s="2" t="s">
        <v>1502</v>
      </c>
      <c r="B5282" s="2">
        <v>59011075804</v>
      </c>
      <c r="C5282" s="2">
        <v>98.134640000000005</v>
      </c>
      <c r="D5282" s="2">
        <v>107.45645</v>
      </c>
      <c r="E5282" s="2" t="s">
        <v>24</v>
      </c>
      <c r="F5282" s="2">
        <v>9.5000000000000001E-2</v>
      </c>
      <c r="G5282" s="2" t="s">
        <v>25</v>
      </c>
      <c r="H5282" s="3">
        <v>42195</v>
      </c>
      <c r="I5282" s="2">
        <f t="shared" si="82"/>
        <v>1.095</v>
      </c>
    </row>
    <row r="5283" spans="1:9">
      <c r="A5283" s="2" t="s">
        <v>1503</v>
      </c>
      <c r="B5283" s="2">
        <v>59011075204</v>
      </c>
      <c r="C5283" s="2">
        <v>120.05457</v>
      </c>
      <c r="D5283" s="2">
        <v>131.46095</v>
      </c>
      <c r="E5283" s="2" t="s">
        <v>24</v>
      </c>
      <c r="F5283" s="2">
        <v>9.5000000000000001E-2</v>
      </c>
      <c r="G5283" s="2" t="s">
        <v>25</v>
      </c>
      <c r="H5283" s="3">
        <v>42195</v>
      </c>
      <c r="I5283" s="2">
        <f t="shared" si="82"/>
        <v>1.095</v>
      </c>
    </row>
    <row r="5284" spans="1:9">
      <c r="A5284" s="2" t="s">
        <v>1504</v>
      </c>
      <c r="B5284" s="2">
        <v>59011075004</v>
      </c>
      <c r="C5284" s="2">
        <v>45.24212</v>
      </c>
      <c r="D5284" s="2">
        <v>49.540120000000002</v>
      </c>
      <c r="E5284" s="2" t="s">
        <v>24</v>
      </c>
      <c r="F5284" s="2">
        <v>9.5000000000000001E-2</v>
      </c>
      <c r="G5284" s="2" t="s">
        <v>25</v>
      </c>
      <c r="H5284" s="3">
        <v>42195</v>
      </c>
      <c r="I5284" s="2">
        <f t="shared" si="82"/>
        <v>1.095</v>
      </c>
    </row>
    <row r="5285" spans="1:9">
      <c r="A5285" s="2" t="s">
        <v>1689</v>
      </c>
      <c r="B5285" s="2">
        <v>59011075704</v>
      </c>
      <c r="C5285" s="2">
        <v>62.936999999999998</v>
      </c>
      <c r="D5285" s="2">
        <v>68.914760000000001</v>
      </c>
      <c r="E5285" s="2" t="s">
        <v>24</v>
      </c>
      <c r="F5285" s="2">
        <v>9.5000000000000001E-2</v>
      </c>
      <c r="G5285" s="2" t="s">
        <v>25</v>
      </c>
      <c r="H5285" s="3">
        <v>42195</v>
      </c>
      <c r="I5285" s="2">
        <f t="shared" si="82"/>
        <v>1.095</v>
      </c>
    </row>
    <row r="5286" spans="1:9">
      <c r="A5286" s="2" t="s">
        <v>112</v>
      </c>
      <c r="B5286" s="2">
        <v>456141001</v>
      </c>
      <c r="C5286" s="2">
        <v>2.9713500000000002</v>
      </c>
      <c r="D5286" s="2">
        <v>3.2035300000000002</v>
      </c>
      <c r="E5286" s="2" t="s">
        <v>24</v>
      </c>
      <c r="F5286" s="2">
        <v>7.8100000000000003E-2</v>
      </c>
      <c r="G5286" s="2" t="s">
        <v>25</v>
      </c>
      <c r="H5286" s="3">
        <v>42195</v>
      </c>
      <c r="I5286" s="2">
        <f t="shared" si="82"/>
        <v>1.0781000000000001</v>
      </c>
    </row>
    <row r="5287" spans="1:9">
      <c r="A5287" s="2" t="s">
        <v>113</v>
      </c>
      <c r="B5287" s="2">
        <v>456140201</v>
      </c>
      <c r="C5287" s="2">
        <v>2.9662600000000001</v>
      </c>
      <c r="D5287" s="2">
        <v>3.1962000000000002</v>
      </c>
      <c r="E5287" s="2" t="s">
        <v>24</v>
      </c>
      <c r="F5287" s="2">
        <v>7.7499999999999999E-2</v>
      </c>
      <c r="G5287" s="2" t="s">
        <v>25</v>
      </c>
      <c r="H5287" s="3">
        <v>42195</v>
      </c>
      <c r="I5287" s="2">
        <f t="shared" si="82"/>
        <v>1.0774999999999999</v>
      </c>
    </row>
    <row r="5288" spans="1:9">
      <c r="A5288" s="2" t="s">
        <v>114</v>
      </c>
      <c r="B5288" s="2">
        <v>456142001</v>
      </c>
      <c r="C5288" s="2">
        <v>3.0915499999999998</v>
      </c>
      <c r="D5288" s="2">
        <v>3.35439</v>
      </c>
      <c r="E5288" s="2" t="s">
        <v>24</v>
      </c>
      <c r="F5288" s="2">
        <v>8.5000000000000006E-2</v>
      </c>
      <c r="G5288" s="2" t="s">
        <v>25</v>
      </c>
      <c r="H5288" s="3">
        <v>42195</v>
      </c>
      <c r="I5288" s="2">
        <f t="shared" si="82"/>
        <v>1.085</v>
      </c>
    </row>
    <row r="5289" spans="1:9">
      <c r="A5289" s="2" t="s">
        <v>115</v>
      </c>
      <c r="B5289" s="2">
        <v>456140501</v>
      </c>
      <c r="C5289" s="2">
        <v>2.96692</v>
      </c>
      <c r="D5289" s="2">
        <v>3.19929</v>
      </c>
      <c r="E5289" s="2" t="s">
        <v>24</v>
      </c>
      <c r="F5289" s="2">
        <v>7.8299999999999995E-2</v>
      </c>
      <c r="G5289" s="2" t="s">
        <v>25</v>
      </c>
      <c r="H5289" s="3">
        <v>42195</v>
      </c>
      <c r="I5289" s="2">
        <f t="shared" si="82"/>
        <v>1.0783</v>
      </c>
    </row>
    <row r="5290" spans="1:9">
      <c r="A5290" s="2" t="s">
        <v>1555</v>
      </c>
      <c r="B5290" s="2">
        <v>456401001</v>
      </c>
      <c r="C5290" s="2">
        <v>5.9685800000000002</v>
      </c>
      <c r="D5290" s="2">
        <v>6.5594700000000001</v>
      </c>
      <c r="E5290" s="2" t="s">
        <v>24</v>
      </c>
      <c r="F5290" s="2">
        <v>9.9000000000000005E-2</v>
      </c>
      <c r="G5290" s="2" t="s">
        <v>25</v>
      </c>
      <c r="H5290" s="3">
        <v>42195</v>
      </c>
      <c r="I5290" s="2">
        <f t="shared" si="82"/>
        <v>1.099</v>
      </c>
    </row>
    <row r="5291" spans="1:9">
      <c r="A5291" s="2" t="s">
        <v>1556</v>
      </c>
      <c r="B5291" s="2">
        <v>456402001</v>
      </c>
      <c r="C5291" s="2">
        <v>6.1868499999999997</v>
      </c>
      <c r="D5291" s="2">
        <v>6.7993499999999996</v>
      </c>
      <c r="E5291" s="2" t="s">
        <v>24</v>
      </c>
      <c r="F5291" s="2">
        <v>9.9000000000000005E-2</v>
      </c>
      <c r="G5291" s="2" t="s">
        <v>25</v>
      </c>
      <c r="H5291" s="3">
        <v>42195</v>
      </c>
      <c r="I5291" s="2">
        <f t="shared" si="82"/>
        <v>1.099</v>
      </c>
    </row>
    <row r="5292" spans="1:9">
      <c r="A5292" s="2" t="s">
        <v>1557</v>
      </c>
      <c r="B5292" s="2">
        <v>456404001</v>
      </c>
      <c r="C5292" s="2">
        <v>6.3845299999999998</v>
      </c>
      <c r="D5292" s="2">
        <v>7.0166000000000004</v>
      </c>
      <c r="E5292" s="2" t="s">
        <v>24</v>
      </c>
      <c r="F5292" s="2">
        <v>9.9000000000000005E-2</v>
      </c>
      <c r="G5292" s="2" t="s">
        <v>25</v>
      </c>
      <c r="H5292" s="3">
        <v>42195</v>
      </c>
      <c r="I5292" s="2">
        <f t="shared" si="82"/>
        <v>1.099</v>
      </c>
    </row>
    <row r="5293" spans="1:9">
      <c r="A5293" s="2" t="s">
        <v>1010</v>
      </c>
      <c r="B5293" s="2">
        <v>52544004513</v>
      </c>
      <c r="C5293" s="2">
        <v>109.82817</v>
      </c>
      <c r="D5293" s="2">
        <v>120.70225000000001</v>
      </c>
      <c r="E5293" s="2" t="s">
        <v>24</v>
      </c>
      <c r="F5293" s="2">
        <v>9.9000000000000005E-2</v>
      </c>
      <c r="G5293" s="2" t="s">
        <v>25</v>
      </c>
      <c r="H5293" s="3">
        <v>42195</v>
      </c>
      <c r="I5293" s="2">
        <f t="shared" si="82"/>
        <v>1.099</v>
      </c>
    </row>
    <row r="5294" spans="1:9">
      <c r="A5294" s="2" t="s">
        <v>1012</v>
      </c>
      <c r="B5294" s="2">
        <v>52544025612</v>
      </c>
      <c r="C5294" s="2">
        <v>17.191230000000001</v>
      </c>
      <c r="D5294" s="2">
        <v>18.892990000000001</v>
      </c>
      <c r="E5294" s="2" t="s">
        <v>24</v>
      </c>
      <c r="F5294" s="2">
        <v>9.9000000000000005E-2</v>
      </c>
      <c r="G5294" s="2" t="s">
        <v>25</v>
      </c>
      <c r="H5294" s="3">
        <v>42195</v>
      </c>
      <c r="I5294" s="2">
        <f t="shared" si="82"/>
        <v>1.099</v>
      </c>
    </row>
    <row r="5295" spans="1:9">
      <c r="A5295" s="2" t="s">
        <v>1538</v>
      </c>
      <c r="B5295" s="2">
        <v>3142811</v>
      </c>
      <c r="C5295" s="2">
        <v>11.050230000000001</v>
      </c>
      <c r="D5295" s="2">
        <v>11.698880000000001</v>
      </c>
      <c r="E5295" s="2" t="s">
        <v>24</v>
      </c>
      <c r="F5295" s="2">
        <v>5.8700000000000002E-2</v>
      </c>
      <c r="G5295" s="2" t="s">
        <v>25</v>
      </c>
      <c r="H5295" s="3">
        <v>42195</v>
      </c>
      <c r="I5295" s="2">
        <f t="shared" si="82"/>
        <v>1.0587</v>
      </c>
    </row>
    <row r="5296" spans="1:9">
      <c r="A5296" s="2" t="s">
        <v>777</v>
      </c>
      <c r="B5296" s="2">
        <v>173060202</v>
      </c>
      <c r="C5296" s="2">
        <v>2.3195999999999999</v>
      </c>
      <c r="D5296" s="2">
        <v>2.4123899999999998</v>
      </c>
      <c r="E5296" s="2" t="s">
        <v>24</v>
      </c>
      <c r="F5296" s="2">
        <v>0.04</v>
      </c>
      <c r="G5296" s="2" t="s">
        <v>25</v>
      </c>
      <c r="H5296" s="3">
        <v>42195</v>
      </c>
      <c r="I5296" s="2">
        <f t="shared" si="82"/>
        <v>1.04</v>
      </c>
    </row>
    <row r="5297" spans="1:9">
      <c r="A5297" s="2" t="s">
        <v>778</v>
      </c>
      <c r="B5297" s="2">
        <v>173060102</v>
      </c>
      <c r="C5297" s="2">
        <v>3.1648100000000001</v>
      </c>
      <c r="D5297" s="2">
        <v>3.2913700000000001</v>
      </c>
      <c r="E5297" s="2" t="s">
        <v>24</v>
      </c>
      <c r="F5297" s="2">
        <v>0.04</v>
      </c>
      <c r="G5297" s="2" t="s">
        <v>25</v>
      </c>
      <c r="H5297" s="3">
        <v>42195</v>
      </c>
      <c r="I5297" s="2">
        <f t="shared" si="82"/>
        <v>1.04</v>
      </c>
    </row>
    <row r="5298" spans="1:9">
      <c r="A5298" s="2" t="s">
        <v>779</v>
      </c>
      <c r="B5298" s="2">
        <v>173060002</v>
      </c>
      <c r="C5298" s="2">
        <v>2.2270400000000001</v>
      </c>
      <c r="D5298" s="2">
        <v>2.3161</v>
      </c>
      <c r="E5298" s="2" t="s">
        <v>24</v>
      </c>
      <c r="F5298" s="2">
        <v>0.04</v>
      </c>
      <c r="G5298" s="2" t="s">
        <v>25</v>
      </c>
      <c r="H5298" s="3">
        <v>42195</v>
      </c>
      <c r="I5298" s="2">
        <f t="shared" si="82"/>
        <v>1.04</v>
      </c>
    </row>
    <row r="5299" spans="1:9">
      <c r="A5299" s="2" t="s">
        <v>780</v>
      </c>
      <c r="B5299" s="2">
        <v>173071920</v>
      </c>
      <c r="C5299" s="2">
        <v>15.76707</v>
      </c>
      <c r="D5299" s="2">
        <v>16.397600000000001</v>
      </c>
      <c r="E5299" s="2" t="s">
        <v>24</v>
      </c>
      <c r="F5299" s="2">
        <v>0.04</v>
      </c>
      <c r="G5299" s="2" t="s">
        <v>25</v>
      </c>
      <c r="H5299" s="3">
        <v>42195</v>
      </c>
      <c r="I5299" s="2">
        <f t="shared" si="82"/>
        <v>1.04</v>
      </c>
    </row>
    <row r="5300" spans="1:9">
      <c r="A5300" s="2" t="s">
        <v>781</v>
      </c>
      <c r="B5300" s="2">
        <v>173072020</v>
      </c>
      <c r="C5300" s="2">
        <v>24.39968</v>
      </c>
      <c r="D5300" s="2">
        <v>25.375910000000001</v>
      </c>
      <c r="E5300" s="2" t="s">
        <v>24</v>
      </c>
      <c r="F5300" s="2">
        <v>0.04</v>
      </c>
      <c r="G5300" s="2" t="s">
        <v>25</v>
      </c>
      <c r="H5300" s="3">
        <v>42195</v>
      </c>
      <c r="I5300" s="2">
        <f t="shared" si="82"/>
        <v>1.04</v>
      </c>
    </row>
    <row r="5301" spans="1:9">
      <c r="A5301" s="2" t="s">
        <v>782</v>
      </c>
      <c r="B5301" s="2">
        <v>173071820</v>
      </c>
      <c r="C5301" s="2">
        <v>13.159789999999999</v>
      </c>
      <c r="D5301" s="2">
        <v>13.68618</v>
      </c>
      <c r="E5301" s="2" t="s">
        <v>24</v>
      </c>
      <c r="F5301" s="2">
        <v>0.04</v>
      </c>
      <c r="G5301" s="2" t="s">
        <v>25</v>
      </c>
      <c r="H5301" s="3">
        <v>42195</v>
      </c>
      <c r="I5301" s="2">
        <f t="shared" si="82"/>
        <v>1.04</v>
      </c>
    </row>
    <row r="5302" spans="1:9">
      <c r="A5302" s="2" t="s">
        <v>1896</v>
      </c>
      <c r="B5302" s="2">
        <v>173087310</v>
      </c>
      <c r="C5302" s="2">
        <v>7.2227800000000002</v>
      </c>
      <c r="D5302" s="2">
        <v>7.6562900000000003</v>
      </c>
      <c r="E5302" s="2" t="s">
        <v>24</v>
      </c>
      <c r="F5302" s="2">
        <v>0.06</v>
      </c>
      <c r="G5302" s="2" t="s">
        <v>25</v>
      </c>
      <c r="H5302" s="3">
        <v>42195</v>
      </c>
      <c r="I5302" s="2">
        <f t="shared" si="82"/>
        <v>1.06</v>
      </c>
    </row>
    <row r="5303" spans="1:9">
      <c r="A5303" s="2" t="s">
        <v>1693</v>
      </c>
      <c r="B5303" s="2">
        <v>46987032711</v>
      </c>
      <c r="C5303" s="2">
        <v>10.43736</v>
      </c>
      <c r="D5303" s="2">
        <v>11.470660000000001</v>
      </c>
      <c r="E5303" s="2" t="s">
        <v>24</v>
      </c>
      <c r="F5303" s="2">
        <v>9.9000000000000005E-2</v>
      </c>
      <c r="G5303" s="2" t="s">
        <v>25</v>
      </c>
      <c r="H5303" s="3">
        <v>42195</v>
      </c>
      <c r="I5303" s="2">
        <f t="shared" si="82"/>
        <v>1.099</v>
      </c>
    </row>
    <row r="5304" spans="1:9">
      <c r="A5304" s="2" t="s">
        <v>133</v>
      </c>
      <c r="B5304" s="2">
        <v>456120130</v>
      </c>
      <c r="C5304" s="2">
        <v>8.9171999999999993</v>
      </c>
      <c r="D5304" s="2">
        <v>9.7999200000000002</v>
      </c>
      <c r="E5304" s="2" t="s">
        <v>24</v>
      </c>
      <c r="F5304" s="2">
        <v>9.9000000000000005E-2</v>
      </c>
      <c r="G5304" s="2" t="s">
        <v>25</v>
      </c>
      <c r="H5304" s="3">
        <v>42195</v>
      </c>
      <c r="I5304" s="2">
        <f t="shared" si="82"/>
        <v>1.099</v>
      </c>
    </row>
    <row r="5305" spans="1:9">
      <c r="A5305" s="2" t="s">
        <v>134</v>
      </c>
      <c r="B5305" s="2">
        <v>456120230</v>
      </c>
      <c r="C5305" s="2">
        <v>8.9526500000000002</v>
      </c>
      <c r="D5305" s="2">
        <v>9.83887</v>
      </c>
      <c r="E5305" s="2" t="s">
        <v>24</v>
      </c>
      <c r="F5305" s="2">
        <v>9.9000000000000005E-2</v>
      </c>
      <c r="G5305" s="2" t="s">
        <v>25</v>
      </c>
      <c r="H5305" s="3">
        <v>42195</v>
      </c>
      <c r="I5305" s="2">
        <f t="shared" si="82"/>
        <v>1.099</v>
      </c>
    </row>
    <row r="5306" spans="1:9">
      <c r="A5306" s="2" t="s">
        <v>490</v>
      </c>
      <c r="B5306" s="2">
        <v>71041724</v>
      </c>
      <c r="C5306" s="2">
        <v>0.22631999999999999</v>
      </c>
      <c r="D5306" s="2">
        <v>0.35082999999999998</v>
      </c>
      <c r="E5306" s="2" t="s">
        <v>24</v>
      </c>
      <c r="F5306" s="2">
        <v>0.55020000000000002</v>
      </c>
      <c r="G5306" s="2" t="s">
        <v>25</v>
      </c>
      <c r="H5306" s="3">
        <v>42195</v>
      </c>
      <c r="I5306" s="2">
        <f t="shared" si="82"/>
        <v>1.5502</v>
      </c>
    </row>
    <row r="5307" spans="1:9">
      <c r="A5307" s="2" t="s">
        <v>491</v>
      </c>
      <c r="B5307" s="2">
        <v>71041813</v>
      </c>
      <c r="C5307" s="2">
        <v>0.41375000000000001</v>
      </c>
      <c r="D5307" s="2">
        <v>0.64134999999999998</v>
      </c>
      <c r="E5307" s="2" t="s">
        <v>24</v>
      </c>
      <c r="F5307" s="2">
        <v>0.55010000000000003</v>
      </c>
      <c r="G5307" s="2" t="s">
        <v>25</v>
      </c>
      <c r="H5307" s="3">
        <v>42195</v>
      </c>
      <c r="I5307" s="2">
        <f t="shared" si="82"/>
        <v>1.5501</v>
      </c>
    </row>
    <row r="5308" spans="1:9">
      <c r="A5308" s="2" t="s">
        <v>492</v>
      </c>
      <c r="B5308" s="2">
        <v>71041924</v>
      </c>
      <c r="C5308" s="2">
        <v>0.22933000000000001</v>
      </c>
      <c r="D5308" s="2">
        <v>0.35548999999999997</v>
      </c>
      <c r="E5308" s="2" t="s">
        <v>24</v>
      </c>
      <c r="F5308" s="2">
        <v>0.55010000000000003</v>
      </c>
      <c r="G5308" s="2" t="s">
        <v>25</v>
      </c>
      <c r="H5308" s="3">
        <v>42195</v>
      </c>
      <c r="I5308" s="2">
        <f t="shared" si="82"/>
        <v>1.5501</v>
      </c>
    </row>
    <row r="5309" spans="1:9">
      <c r="A5309" s="2" t="s">
        <v>504</v>
      </c>
      <c r="B5309" s="2">
        <v>63402070101</v>
      </c>
      <c r="C5309" s="2">
        <v>15.0449</v>
      </c>
      <c r="D5309" s="2">
        <v>16.534500000000001</v>
      </c>
      <c r="E5309" s="2" t="s">
        <v>24</v>
      </c>
      <c r="F5309" s="2">
        <v>9.9000000000000005E-2</v>
      </c>
      <c r="G5309" s="2" t="s">
        <v>25</v>
      </c>
      <c r="H5309" s="3">
        <v>42195</v>
      </c>
      <c r="I5309" s="2">
        <f t="shared" si="82"/>
        <v>1.099</v>
      </c>
    </row>
    <row r="5310" spans="1:9">
      <c r="A5310" s="2" t="s">
        <v>1897</v>
      </c>
      <c r="B5310" s="2">
        <v>51672527604</v>
      </c>
      <c r="C5310" s="2">
        <v>3.1783000000000001</v>
      </c>
      <c r="D5310" s="2">
        <v>3.3911199999999999</v>
      </c>
      <c r="E5310" s="2" t="s">
        <v>24</v>
      </c>
      <c r="F5310" s="2">
        <v>6.7000000000000004E-2</v>
      </c>
      <c r="G5310" s="2" t="s">
        <v>25</v>
      </c>
      <c r="H5310" s="3">
        <v>42195</v>
      </c>
      <c r="I5310" s="2">
        <f t="shared" si="82"/>
        <v>1.0669999999999999</v>
      </c>
    </row>
    <row r="5311" spans="1:9">
      <c r="A5311" s="2" t="s">
        <v>1065</v>
      </c>
      <c r="B5311" s="2">
        <v>59011041010</v>
      </c>
      <c r="C5311" s="2">
        <v>2.6022500000000002</v>
      </c>
      <c r="D5311" s="2">
        <v>2.7063700000000002</v>
      </c>
      <c r="E5311" s="2" t="s">
        <v>24</v>
      </c>
      <c r="F5311" s="2">
        <v>0.04</v>
      </c>
      <c r="G5311" s="2" t="s">
        <v>25</v>
      </c>
      <c r="H5311" s="3">
        <v>42195</v>
      </c>
      <c r="I5311" s="2">
        <f t="shared" si="82"/>
        <v>1.04</v>
      </c>
    </row>
    <row r="5312" spans="1:9">
      <c r="A5312" s="2" t="s">
        <v>1066</v>
      </c>
      <c r="B5312" s="2">
        <v>59011041510</v>
      </c>
      <c r="C5312" s="2">
        <v>3.8464700000000001</v>
      </c>
      <c r="D5312" s="2">
        <v>4.0003200000000003</v>
      </c>
      <c r="E5312" s="2" t="s">
        <v>24</v>
      </c>
      <c r="F5312" s="2">
        <v>0.04</v>
      </c>
      <c r="G5312" s="2" t="s">
        <v>25</v>
      </c>
      <c r="H5312" s="3">
        <v>42195</v>
      </c>
      <c r="I5312" s="2">
        <f t="shared" si="82"/>
        <v>1.04</v>
      </c>
    </row>
    <row r="5313" spans="1:9">
      <c r="A5313" s="2" t="s">
        <v>1067</v>
      </c>
      <c r="B5313" s="2">
        <v>59011042010</v>
      </c>
      <c r="C5313" s="2">
        <v>4.8709499999999997</v>
      </c>
      <c r="D5313" s="2">
        <v>5.0657800000000002</v>
      </c>
      <c r="E5313" s="2" t="s">
        <v>24</v>
      </c>
      <c r="F5313" s="2">
        <v>0.04</v>
      </c>
      <c r="G5313" s="2" t="s">
        <v>25</v>
      </c>
      <c r="H5313" s="3">
        <v>42195</v>
      </c>
      <c r="I5313" s="2">
        <f t="shared" si="82"/>
        <v>1.04</v>
      </c>
    </row>
    <row r="5314" spans="1:9">
      <c r="A5314" s="2" t="s">
        <v>1068</v>
      </c>
      <c r="B5314" s="2">
        <v>59011043010</v>
      </c>
      <c r="C5314" s="2">
        <v>6.7599900000000002</v>
      </c>
      <c r="D5314" s="2">
        <v>7.0304599999999997</v>
      </c>
      <c r="E5314" s="2" t="s">
        <v>24</v>
      </c>
      <c r="F5314" s="2">
        <v>0.04</v>
      </c>
      <c r="G5314" s="2" t="s">
        <v>25</v>
      </c>
      <c r="H5314" s="3">
        <v>42195</v>
      </c>
      <c r="I5314" s="2">
        <f t="shared" si="82"/>
        <v>1.04</v>
      </c>
    </row>
    <row r="5315" spans="1:9">
      <c r="A5315" s="2" t="s">
        <v>1069</v>
      </c>
      <c r="B5315" s="2">
        <v>59011044010</v>
      </c>
      <c r="C5315" s="2">
        <v>8.3124800000000008</v>
      </c>
      <c r="D5315" s="2">
        <v>8.6449800000000003</v>
      </c>
      <c r="E5315" s="2" t="s">
        <v>24</v>
      </c>
      <c r="F5315" s="2">
        <v>0.04</v>
      </c>
      <c r="G5315" s="2" t="s">
        <v>25</v>
      </c>
      <c r="H5315" s="3">
        <v>42195</v>
      </c>
      <c r="I5315" s="2">
        <f t="shared" ref="I5315:I5378" si="83">1+F5315</f>
        <v>1.04</v>
      </c>
    </row>
    <row r="5316" spans="1:9">
      <c r="A5316" s="2" t="s">
        <v>1070</v>
      </c>
      <c r="B5316" s="2">
        <v>59011046010</v>
      </c>
      <c r="C5316" s="2">
        <v>11.8408</v>
      </c>
      <c r="D5316" s="2">
        <v>12.31443</v>
      </c>
      <c r="E5316" s="2" t="s">
        <v>24</v>
      </c>
      <c r="F5316" s="2">
        <v>0.04</v>
      </c>
      <c r="G5316" s="2" t="s">
        <v>25</v>
      </c>
      <c r="H5316" s="3">
        <v>42195</v>
      </c>
      <c r="I5316" s="2">
        <f t="shared" si="83"/>
        <v>1.04</v>
      </c>
    </row>
    <row r="5317" spans="1:9">
      <c r="A5317" s="2" t="s">
        <v>1071</v>
      </c>
      <c r="B5317" s="2">
        <v>59011048010</v>
      </c>
      <c r="C5317" s="2">
        <v>14.4862</v>
      </c>
      <c r="D5317" s="2">
        <v>15.06565</v>
      </c>
      <c r="E5317" s="2" t="s">
        <v>24</v>
      </c>
      <c r="F5317" s="2">
        <v>0.04</v>
      </c>
      <c r="G5317" s="2" t="s">
        <v>25</v>
      </c>
      <c r="H5317" s="3">
        <v>42195</v>
      </c>
      <c r="I5317" s="2">
        <f t="shared" si="83"/>
        <v>1.04</v>
      </c>
    </row>
    <row r="5318" spans="1:9">
      <c r="A5318" s="2" t="s">
        <v>541</v>
      </c>
      <c r="B5318" s="2">
        <v>58914060120</v>
      </c>
      <c r="C5318" s="2">
        <v>4.8993599999999997</v>
      </c>
      <c r="D5318" s="2">
        <v>5.3843899999999998</v>
      </c>
      <c r="E5318" s="2" t="s">
        <v>24</v>
      </c>
      <c r="F5318" s="2">
        <v>9.9000000000000005E-2</v>
      </c>
      <c r="G5318" s="2" t="s">
        <v>25</v>
      </c>
      <c r="H5318" s="3">
        <v>42195</v>
      </c>
      <c r="I5318" s="2">
        <f t="shared" si="83"/>
        <v>1.099</v>
      </c>
    </row>
    <row r="5319" spans="1:9">
      <c r="A5319" s="2" t="s">
        <v>1279</v>
      </c>
      <c r="B5319" s="2">
        <v>52214203</v>
      </c>
      <c r="C5319" s="2">
        <v>13.40016</v>
      </c>
      <c r="D5319" s="2">
        <v>14.726900000000001</v>
      </c>
      <c r="E5319" s="2" t="s">
        <v>24</v>
      </c>
      <c r="F5319" s="2">
        <v>9.9000000000000005E-2</v>
      </c>
      <c r="G5319" s="2" t="s">
        <v>25</v>
      </c>
      <c r="H5319" s="3">
        <v>42195</v>
      </c>
      <c r="I5319" s="2">
        <f t="shared" si="83"/>
        <v>1.099</v>
      </c>
    </row>
    <row r="5320" spans="1:9">
      <c r="A5320" s="2" t="s">
        <v>1280</v>
      </c>
      <c r="B5320" s="2">
        <v>52213903</v>
      </c>
      <c r="C5320" s="2">
        <v>13.467460000000001</v>
      </c>
      <c r="D5320" s="2">
        <v>14.80087</v>
      </c>
      <c r="E5320" s="2" t="s">
        <v>24</v>
      </c>
      <c r="F5320" s="2">
        <v>9.9000000000000005E-2</v>
      </c>
      <c r="G5320" s="2" t="s">
        <v>25</v>
      </c>
      <c r="H5320" s="3">
        <v>42195</v>
      </c>
      <c r="I5320" s="2">
        <f t="shared" si="83"/>
        <v>1.099</v>
      </c>
    </row>
    <row r="5321" spans="1:9">
      <c r="A5321" s="2" t="s">
        <v>1282</v>
      </c>
      <c r="B5321" s="2">
        <v>456151060</v>
      </c>
      <c r="C5321" s="2">
        <v>3.6519699999999999</v>
      </c>
      <c r="D5321" s="2">
        <v>4.0134800000000004</v>
      </c>
      <c r="E5321" s="2" t="s">
        <v>24</v>
      </c>
      <c r="F5321" s="2">
        <v>9.9000000000000005E-2</v>
      </c>
      <c r="G5321" s="2" t="s">
        <v>25</v>
      </c>
      <c r="H5321" s="3">
        <v>42195</v>
      </c>
      <c r="I5321" s="2">
        <f t="shared" si="83"/>
        <v>1.099</v>
      </c>
    </row>
    <row r="5322" spans="1:9">
      <c r="A5322" s="2" t="s">
        <v>1283</v>
      </c>
      <c r="B5322" s="2">
        <v>456151260</v>
      </c>
      <c r="C5322" s="2">
        <v>3.6414599999999999</v>
      </c>
      <c r="D5322" s="2">
        <v>4.0019200000000001</v>
      </c>
      <c r="E5322" s="2" t="s">
        <v>24</v>
      </c>
      <c r="F5322" s="2">
        <v>9.9000000000000005E-2</v>
      </c>
      <c r="G5322" s="2" t="s">
        <v>25</v>
      </c>
      <c r="H5322" s="3">
        <v>42195</v>
      </c>
      <c r="I5322" s="2">
        <f t="shared" si="83"/>
        <v>1.099</v>
      </c>
    </row>
    <row r="5323" spans="1:9">
      <c r="A5323" s="2" t="s">
        <v>1284</v>
      </c>
      <c r="B5323" s="2">
        <v>456152560</v>
      </c>
      <c r="C5323" s="2">
        <v>3.6461299999999999</v>
      </c>
      <c r="D5323" s="2">
        <v>4.0070600000000001</v>
      </c>
      <c r="E5323" s="2" t="s">
        <v>24</v>
      </c>
      <c r="F5323" s="2">
        <v>9.9000000000000005E-2</v>
      </c>
      <c r="G5323" s="2" t="s">
        <v>25</v>
      </c>
      <c r="H5323" s="3">
        <v>42195</v>
      </c>
      <c r="I5323" s="2">
        <f t="shared" si="83"/>
        <v>1.099</v>
      </c>
    </row>
    <row r="5324" spans="1:9">
      <c r="A5324" s="2" t="s">
        <v>1285</v>
      </c>
      <c r="B5324" s="2">
        <v>456155060</v>
      </c>
      <c r="C5324" s="2">
        <v>3.7005599999999998</v>
      </c>
      <c r="D5324" s="2">
        <v>4.0668800000000003</v>
      </c>
      <c r="E5324" s="2" t="s">
        <v>24</v>
      </c>
      <c r="F5324" s="2">
        <v>9.9000000000000005E-2</v>
      </c>
      <c r="G5324" s="2" t="s">
        <v>25</v>
      </c>
      <c r="H5324" s="3">
        <v>42195</v>
      </c>
      <c r="I5324" s="2">
        <f t="shared" si="83"/>
        <v>1.099</v>
      </c>
    </row>
    <row r="5325" spans="1:9">
      <c r="A5325" s="2" t="s">
        <v>1286</v>
      </c>
      <c r="B5325" s="2">
        <v>456150055</v>
      </c>
      <c r="C5325" s="2">
        <v>3.7295500000000001</v>
      </c>
      <c r="D5325" s="2">
        <v>4.0988199999999999</v>
      </c>
      <c r="E5325" s="2" t="s">
        <v>24</v>
      </c>
      <c r="F5325" s="2">
        <v>9.9000000000000005E-2</v>
      </c>
      <c r="G5325" s="2" t="s">
        <v>25</v>
      </c>
      <c r="H5325" s="3">
        <v>42195</v>
      </c>
      <c r="I5325" s="2">
        <f t="shared" si="83"/>
        <v>1.099</v>
      </c>
    </row>
    <row r="5326" spans="1:9">
      <c r="A5326" s="2" t="s">
        <v>565</v>
      </c>
      <c r="B5326" s="2">
        <v>55513007330</v>
      </c>
      <c r="C5326" s="2">
        <v>19.064229999999998</v>
      </c>
      <c r="D5326" s="2">
        <v>20.588609999999999</v>
      </c>
      <c r="E5326" s="2" t="s">
        <v>24</v>
      </c>
      <c r="F5326" s="2">
        <v>0.08</v>
      </c>
      <c r="G5326" s="2" t="s">
        <v>25</v>
      </c>
      <c r="H5326" s="3">
        <v>42195</v>
      </c>
      <c r="I5326" s="2">
        <f t="shared" si="83"/>
        <v>1.08</v>
      </c>
    </row>
    <row r="5327" spans="1:9">
      <c r="A5327" s="2" t="s">
        <v>566</v>
      </c>
      <c r="B5327" s="2">
        <v>55513007430</v>
      </c>
      <c r="C5327" s="2">
        <v>38.067830000000001</v>
      </c>
      <c r="D5327" s="2">
        <v>41.111730000000001</v>
      </c>
      <c r="E5327" s="2" t="s">
        <v>24</v>
      </c>
      <c r="F5327" s="2">
        <v>0.08</v>
      </c>
      <c r="G5327" s="2" t="s">
        <v>25</v>
      </c>
      <c r="H5327" s="3">
        <v>42195</v>
      </c>
      <c r="I5327" s="2">
        <f t="shared" si="83"/>
        <v>1.08</v>
      </c>
    </row>
    <row r="5328" spans="1:9">
      <c r="A5328" s="2" t="s">
        <v>567</v>
      </c>
      <c r="B5328" s="2">
        <v>55513007530</v>
      </c>
      <c r="C5328" s="2">
        <v>57.368679999999998</v>
      </c>
      <c r="D5328" s="2">
        <v>61.955880000000001</v>
      </c>
      <c r="E5328" s="2" t="s">
        <v>24</v>
      </c>
      <c r="F5328" s="2">
        <v>0.08</v>
      </c>
      <c r="G5328" s="2" t="s">
        <v>25</v>
      </c>
      <c r="H5328" s="3">
        <v>42195</v>
      </c>
      <c r="I5328" s="2">
        <f t="shared" si="83"/>
        <v>1.08</v>
      </c>
    </row>
    <row r="5329" spans="1:9">
      <c r="A5329" s="2" t="s">
        <v>1898</v>
      </c>
      <c r="B5329" s="2">
        <v>173086635</v>
      </c>
      <c r="C5329" s="2">
        <v>85.588679999999997</v>
      </c>
      <c r="D5329" s="2">
        <v>97.999030000000005</v>
      </c>
      <c r="E5329" s="2" t="s">
        <v>24</v>
      </c>
      <c r="F5329" s="2">
        <v>0.14499999999999999</v>
      </c>
      <c r="G5329" s="2" t="s">
        <v>25</v>
      </c>
      <c r="H5329" s="3">
        <v>42195</v>
      </c>
      <c r="I5329" s="2">
        <f t="shared" si="83"/>
        <v>1.145</v>
      </c>
    </row>
    <row r="5330" spans="1:9">
      <c r="A5330" s="2" t="s">
        <v>1899</v>
      </c>
      <c r="B5330" s="2">
        <v>173086735</v>
      </c>
      <c r="C5330" s="2">
        <v>86.959689999999995</v>
      </c>
      <c r="D5330" s="2">
        <v>99.568839999999994</v>
      </c>
      <c r="E5330" s="2" t="s">
        <v>24</v>
      </c>
      <c r="F5330" s="2">
        <v>0.14499999999999999</v>
      </c>
      <c r="G5330" s="2" t="s">
        <v>25</v>
      </c>
      <c r="H5330" s="3">
        <v>42195</v>
      </c>
      <c r="I5330" s="2">
        <f t="shared" si="83"/>
        <v>1.145</v>
      </c>
    </row>
    <row r="5331" spans="1:9">
      <c r="A5331" s="2" t="s">
        <v>610</v>
      </c>
      <c r="B5331" s="2">
        <v>69580043</v>
      </c>
      <c r="C5331" s="2">
        <v>5.5057700000000001</v>
      </c>
      <c r="D5331" s="2">
        <v>6.6068699999999998</v>
      </c>
      <c r="E5331" s="2" t="s">
        <v>24</v>
      </c>
      <c r="F5331" s="2">
        <v>0.2</v>
      </c>
      <c r="G5331" s="2" t="s">
        <v>25</v>
      </c>
      <c r="H5331" s="3">
        <v>42195</v>
      </c>
      <c r="I5331" s="2">
        <f t="shared" si="83"/>
        <v>1.2</v>
      </c>
    </row>
    <row r="5332" spans="1:9">
      <c r="A5332" s="2" t="s">
        <v>611</v>
      </c>
      <c r="B5332" s="2">
        <v>69581043</v>
      </c>
      <c r="C5332" s="2">
        <v>5.4958900000000002</v>
      </c>
      <c r="D5332" s="2">
        <v>6.5950199999999999</v>
      </c>
      <c r="E5332" s="2" t="s">
        <v>24</v>
      </c>
      <c r="F5332" s="2">
        <v>0.2</v>
      </c>
      <c r="G5332" s="2" t="s">
        <v>25</v>
      </c>
      <c r="H5332" s="3">
        <v>42195</v>
      </c>
      <c r="I5332" s="2">
        <f t="shared" si="83"/>
        <v>1.2</v>
      </c>
    </row>
    <row r="5333" spans="1:9">
      <c r="A5333" s="2" t="s">
        <v>612</v>
      </c>
      <c r="B5333" s="2">
        <v>69582043</v>
      </c>
      <c r="C5333" s="2">
        <v>5.5072799999999997</v>
      </c>
      <c r="D5333" s="2">
        <v>6.6086799999999997</v>
      </c>
      <c r="E5333" s="2" t="s">
        <v>24</v>
      </c>
      <c r="F5333" s="2">
        <v>0.2</v>
      </c>
      <c r="G5333" s="2" t="s">
        <v>25</v>
      </c>
      <c r="H5333" s="3">
        <v>42195</v>
      </c>
      <c r="I5333" s="2">
        <f t="shared" si="83"/>
        <v>1.2</v>
      </c>
    </row>
    <row r="5334" spans="1:9">
      <c r="A5334" s="2" t="s">
        <v>1143</v>
      </c>
      <c r="B5334" s="2">
        <v>51672528107</v>
      </c>
      <c r="C5334" s="2">
        <v>4.59361</v>
      </c>
      <c r="D5334" s="2">
        <v>5.0300099999999999</v>
      </c>
      <c r="E5334" s="2" t="s">
        <v>24</v>
      </c>
      <c r="F5334" s="2">
        <v>9.5000000000000001E-2</v>
      </c>
      <c r="G5334" s="2" t="s">
        <v>25</v>
      </c>
      <c r="H5334" s="3">
        <v>42195</v>
      </c>
      <c r="I5334" s="2">
        <f t="shared" si="83"/>
        <v>1.095</v>
      </c>
    </row>
    <row r="5335" spans="1:9">
      <c r="A5335" s="2" t="s">
        <v>657</v>
      </c>
      <c r="B5335" s="2">
        <v>69100101</v>
      </c>
      <c r="C5335" s="2">
        <v>43.469830000000002</v>
      </c>
      <c r="D5335" s="2">
        <v>46.903950000000002</v>
      </c>
      <c r="E5335" s="2" t="s">
        <v>24</v>
      </c>
      <c r="F5335" s="2">
        <v>7.9000000000000001E-2</v>
      </c>
      <c r="G5335" s="2" t="s">
        <v>25</v>
      </c>
      <c r="H5335" s="3">
        <v>42195</v>
      </c>
      <c r="I5335" s="2">
        <f t="shared" si="83"/>
        <v>1.079</v>
      </c>
    </row>
    <row r="5336" spans="1:9">
      <c r="A5336" s="2" t="s">
        <v>1900</v>
      </c>
      <c r="B5336" s="2">
        <v>310628030</v>
      </c>
      <c r="C5336" s="2">
        <v>11.12125</v>
      </c>
      <c r="D5336" s="2">
        <v>11.77407</v>
      </c>
      <c r="E5336" s="2" t="s">
        <v>24</v>
      </c>
      <c r="F5336" s="2">
        <v>5.8700000000000002E-2</v>
      </c>
      <c r="G5336" s="2" t="s">
        <v>25</v>
      </c>
      <c r="H5336" s="3">
        <v>42195</v>
      </c>
      <c r="I5336" s="2">
        <f t="shared" si="83"/>
        <v>1.0587</v>
      </c>
    </row>
    <row r="5337" spans="1:9">
      <c r="A5337" s="2" t="s">
        <v>1762</v>
      </c>
      <c r="B5337" s="2">
        <v>310626030</v>
      </c>
      <c r="C5337" s="2">
        <v>5.5336999999999996</v>
      </c>
      <c r="D5337" s="2">
        <v>5.6231299999999997</v>
      </c>
      <c r="E5337" s="2" t="s">
        <v>24</v>
      </c>
      <c r="F5337" s="2">
        <v>1.6199999999999999E-2</v>
      </c>
      <c r="G5337" s="2" t="s">
        <v>25</v>
      </c>
      <c r="H5337" s="3">
        <v>42195</v>
      </c>
      <c r="I5337" s="2">
        <f t="shared" si="83"/>
        <v>1.0162</v>
      </c>
    </row>
    <row r="5338" spans="1:9">
      <c r="A5338" s="2" t="s">
        <v>1901</v>
      </c>
      <c r="B5338" s="2">
        <v>310625030</v>
      </c>
      <c r="C5338" s="2">
        <v>11.11434</v>
      </c>
      <c r="D5338" s="2">
        <v>11.76675</v>
      </c>
      <c r="E5338" s="2" t="s">
        <v>24</v>
      </c>
      <c r="F5338" s="2">
        <v>5.8700000000000002E-2</v>
      </c>
      <c r="G5338" s="2" t="s">
        <v>25</v>
      </c>
      <c r="H5338" s="3">
        <v>42195</v>
      </c>
      <c r="I5338" s="2">
        <f t="shared" si="83"/>
        <v>1.0587</v>
      </c>
    </row>
    <row r="5339" spans="1:9">
      <c r="A5339" s="2" t="s">
        <v>662</v>
      </c>
      <c r="B5339" s="2">
        <v>63402073760</v>
      </c>
      <c r="C5339" s="2">
        <v>30.552109999999999</v>
      </c>
      <c r="D5339" s="2">
        <v>33.577080000000002</v>
      </c>
      <c r="E5339" s="2" t="s">
        <v>24</v>
      </c>
      <c r="F5339" s="2">
        <v>9.9000000000000005E-2</v>
      </c>
      <c r="G5339" s="2" t="s">
        <v>25</v>
      </c>
      <c r="H5339" s="3">
        <v>42195</v>
      </c>
      <c r="I5339" s="2">
        <f t="shared" si="83"/>
        <v>1.099</v>
      </c>
    </row>
    <row r="5340" spans="1:9">
      <c r="A5340" s="2" t="s">
        <v>39</v>
      </c>
      <c r="B5340" s="2">
        <v>64896067151</v>
      </c>
      <c r="C5340" s="2">
        <v>70.264309999999995</v>
      </c>
      <c r="D5340" s="2">
        <v>76.587400000000002</v>
      </c>
      <c r="E5340" s="2" t="s">
        <v>24</v>
      </c>
      <c r="F5340" s="2">
        <v>0.09</v>
      </c>
      <c r="G5340" s="2" t="s">
        <v>25</v>
      </c>
      <c r="H5340" s="3">
        <v>42195</v>
      </c>
      <c r="I5340" s="2">
        <f t="shared" si="83"/>
        <v>1.0900000000000001</v>
      </c>
    </row>
    <row r="5341" spans="1:9">
      <c r="A5341" s="2" t="s">
        <v>40</v>
      </c>
      <c r="B5341" s="2">
        <v>64896068151</v>
      </c>
      <c r="C5341" s="2">
        <v>50.069760000000002</v>
      </c>
      <c r="D5341" s="2">
        <v>54.575530000000001</v>
      </c>
      <c r="E5341" s="2" t="s">
        <v>24</v>
      </c>
      <c r="F5341" s="2">
        <v>0.09</v>
      </c>
      <c r="G5341" s="2" t="s">
        <v>25</v>
      </c>
      <c r="H5341" s="3">
        <v>42195</v>
      </c>
      <c r="I5341" s="2">
        <f t="shared" si="83"/>
        <v>1.0900000000000001</v>
      </c>
    </row>
    <row r="5342" spans="1:9">
      <c r="A5342" s="2" t="s">
        <v>41</v>
      </c>
      <c r="B5342" s="2">
        <v>64896067250</v>
      </c>
      <c r="C5342" s="2">
        <v>73.383269999999996</v>
      </c>
      <c r="D5342" s="2">
        <v>79.989230000000006</v>
      </c>
      <c r="E5342" s="2" t="s">
        <v>24</v>
      </c>
      <c r="F5342" s="2">
        <v>0.09</v>
      </c>
      <c r="G5342" s="2" t="s">
        <v>25</v>
      </c>
      <c r="H5342" s="3">
        <v>42195</v>
      </c>
      <c r="I5342" s="2">
        <f t="shared" si="83"/>
        <v>1.0900000000000001</v>
      </c>
    </row>
    <row r="5343" spans="1:9">
      <c r="A5343" s="2" t="s">
        <v>42</v>
      </c>
      <c r="B5343" s="2">
        <v>64896069151</v>
      </c>
      <c r="C5343" s="2">
        <v>71.074579999999997</v>
      </c>
      <c r="D5343" s="2">
        <v>77.470590000000001</v>
      </c>
      <c r="E5343" s="2" t="s">
        <v>24</v>
      </c>
      <c r="F5343" s="2">
        <v>0.09</v>
      </c>
      <c r="G5343" s="2" t="s">
        <v>25</v>
      </c>
      <c r="H5343" s="3">
        <v>42195</v>
      </c>
      <c r="I5343" s="2">
        <f t="shared" si="83"/>
        <v>1.0900000000000001</v>
      </c>
    </row>
    <row r="5344" spans="1:9">
      <c r="A5344" s="2" t="s">
        <v>43</v>
      </c>
      <c r="B5344" s="2">
        <v>64896069250</v>
      </c>
      <c r="C5344" s="2">
        <v>73.898259999999993</v>
      </c>
      <c r="D5344" s="2">
        <v>80.550579999999997</v>
      </c>
      <c r="E5344" s="2" t="s">
        <v>24</v>
      </c>
      <c r="F5344" s="2">
        <v>0.09</v>
      </c>
      <c r="G5344" s="2" t="s">
        <v>25</v>
      </c>
      <c r="H5344" s="3">
        <v>42195</v>
      </c>
      <c r="I5344" s="2">
        <f t="shared" si="83"/>
        <v>1.0900000000000001</v>
      </c>
    </row>
    <row r="5345" spans="1:9">
      <c r="A5345" s="2" t="s">
        <v>1377</v>
      </c>
      <c r="B5345" s="2">
        <v>39022210</v>
      </c>
      <c r="C5345" s="2">
        <v>1.74841</v>
      </c>
      <c r="D5345" s="2">
        <v>1.92327</v>
      </c>
      <c r="E5345" s="2" t="s">
        <v>24</v>
      </c>
      <c r="F5345" s="2">
        <v>0.1</v>
      </c>
      <c r="G5345" s="2" t="s">
        <v>25</v>
      </c>
      <c r="H5345" s="3">
        <v>42291</v>
      </c>
      <c r="I5345" s="2">
        <f t="shared" si="83"/>
        <v>1.1000000000000001</v>
      </c>
    </row>
    <row r="5346" spans="1:9">
      <c r="A5346" s="2" t="s">
        <v>1378</v>
      </c>
      <c r="B5346" s="2">
        <v>39022310</v>
      </c>
      <c r="C5346" s="2">
        <v>3.22478</v>
      </c>
      <c r="D5346" s="2">
        <v>3.5472600000000001</v>
      </c>
      <c r="E5346" s="2" t="s">
        <v>24</v>
      </c>
      <c r="F5346" s="2">
        <v>0.1</v>
      </c>
      <c r="G5346" s="2" t="s">
        <v>25</v>
      </c>
      <c r="H5346" s="3">
        <v>42291</v>
      </c>
      <c r="I5346" s="2">
        <f t="shared" si="83"/>
        <v>1.1000000000000001</v>
      </c>
    </row>
    <row r="5347" spans="1:9">
      <c r="A5347" s="2" t="s">
        <v>1379</v>
      </c>
      <c r="B5347" s="2">
        <v>24542131</v>
      </c>
      <c r="C5347" s="2">
        <v>12.851190000000001</v>
      </c>
      <c r="D5347" s="2">
        <v>14.13644</v>
      </c>
      <c r="E5347" s="2" t="s">
        <v>24</v>
      </c>
      <c r="F5347" s="2">
        <v>0.1</v>
      </c>
      <c r="G5347" s="2" t="s">
        <v>25</v>
      </c>
      <c r="H5347" s="3">
        <v>42291</v>
      </c>
      <c r="I5347" s="2">
        <f t="shared" si="83"/>
        <v>1.1000000000000001</v>
      </c>
    </row>
    <row r="5348" spans="1:9">
      <c r="A5348" s="2" t="s">
        <v>1380</v>
      </c>
      <c r="B5348" s="2">
        <v>24540131</v>
      </c>
      <c r="C5348" s="2">
        <v>12.832330000000001</v>
      </c>
      <c r="D5348" s="2">
        <v>14.115690000000001</v>
      </c>
      <c r="E5348" s="2" t="s">
        <v>24</v>
      </c>
      <c r="F5348" s="2">
        <v>0.1</v>
      </c>
      <c r="G5348" s="2" t="s">
        <v>25</v>
      </c>
      <c r="H5348" s="3">
        <v>42291</v>
      </c>
      <c r="I5348" s="2">
        <f t="shared" si="83"/>
        <v>1.1000000000000001</v>
      </c>
    </row>
    <row r="5349" spans="1:9">
      <c r="A5349" s="2" t="s">
        <v>1381</v>
      </c>
      <c r="B5349" s="2">
        <v>24552131</v>
      </c>
      <c r="C5349" s="2">
        <v>13.03393</v>
      </c>
      <c r="D5349" s="2">
        <v>14.33746</v>
      </c>
      <c r="E5349" s="2" t="s">
        <v>24</v>
      </c>
      <c r="F5349" s="2">
        <v>0.1</v>
      </c>
      <c r="G5349" s="2" t="s">
        <v>25</v>
      </c>
      <c r="H5349" s="3">
        <v>42291</v>
      </c>
      <c r="I5349" s="2">
        <f t="shared" si="83"/>
        <v>1.1000000000000001</v>
      </c>
    </row>
    <row r="5350" spans="1:9">
      <c r="A5350" s="2" t="s">
        <v>1382</v>
      </c>
      <c r="B5350" s="2">
        <v>24550131</v>
      </c>
      <c r="C5350" s="2">
        <v>12.811059999999999</v>
      </c>
      <c r="D5350" s="2">
        <v>14.0923</v>
      </c>
      <c r="E5350" s="2" t="s">
        <v>24</v>
      </c>
      <c r="F5350" s="2">
        <v>0.1</v>
      </c>
      <c r="G5350" s="2" t="s">
        <v>25</v>
      </c>
      <c r="H5350" s="3">
        <v>42291</v>
      </c>
      <c r="I5350" s="2">
        <f t="shared" si="83"/>
        <v>1.1000000000000001</v>
      </c>
    </row>
    <row r="5351" spans="1:9">
      <c r="A5351" s="2" t="s">
        <v>1383</v>
      </c>
      <c r="B5351" s="2">
        <v>24585530</v>
      </c>
      <c r="C5351" s="2">
        <v>5.46312</v>
      </c>
      <c r="D5351" s="2">
        <v>6.0091900000000003</v>
      </c>
      <c r="E5351" s="2" t="s">
        <v>24</v>
      </c>
      <c r="F5351" s="2">
        <v>0.1</v>
      </c>
      <c r="G5351" s="2" t="s">
        <v>25</v>
      </c>
      <c r="H5351" s="3">
        <v>42291</v>
      </c>
      <c r="I5351" s="2">
        <f t="shared" si="83"/>
        <v>1.1000000000000001</v>
      </c>
    </row>
    <row r="5352" spans="1:9">
      <c r="A5352" s="2" t="s">
        <v>1384</v>
      </c>
      <c r="B5352" s="2">
        <v>24585630</v>
      </c>
      <c r="C5352" s="2">
        <v>6.0026099999999998</v>
      </c>
      <c r="D5352" s="2">
        <v>6.6028799999999999</v>
      </c>
      <c r="E5352" s="2" t="s">
        <v>24</v>
      </c>
      <c r="F5352" s="2">
        <v>0.1</v>
      </c>
      <c r="G5352" s="2" t="s">
        <v>25</v>
      </c>
      <c r="H5352" s="3">
        <v>42291</v>
      </c>
      <c r="I5352" s="2">
        <f t="shared" si="83"/>
        <v>1.1000000000000001</v>
      </c>
    </row>
    <row r="5353" spans="1:9">
      <c r="A5353" s="2" t="s">
        <v>1385</v>
      </c>
      <c r="B5353" s="2">
        <v>24585130</v>
      </c>
      <c r="C5353" s="2">
        <v>4.5059500000000003</v>
      </c>
      <c r="D5353" s="2">
        <v>4.9566800000000004</v>
      </c>
      <c r="E5353" s="2" t="s">
        <v>24</v>
      </c>
      <c r="F5353" s="2">
        <v>0.1</v>
      </c>
      <c r="G5353" s="2" t="s">
        <v>25</v>
      </c>
      <c r="H5353" s="3">
        <v>42291</v>
      </c>
      <c r="I5353" s="2">
        <f t="shared" si="83"/>
        <v>1.1000000000000001</v>
      </c>
    </row>
    <row r="5354" spans="1:9">
      <c r="A5354" s="2" t="s">
        <v>1386</v>
      </c>
      <c r="B5354" s="2">
        <v>24585230</v>
      </c>
      <c r="C5354" s="2">
        <v>5.5142499999999997</v>
      </c>
      <c r="D5354" s="2">
        <v>6.0656400000000001</v>
      </c>
      <c r="E5354" s="2" t="s">
        <v>24</v>
      </c>
      <c r="F5354" s="2">
        <v>0.1</v>
      </c>
      <c r="G5354" s="2" t="s">
        <v>25</v>
      </c>
      <c r="H5354" s="3">
        <v>42291</v>
      </c>
      <c r="I5354" s="2">
        <f t="shared" si="83"/>
        <v>1.1000000000000001</v>
      </c>
    </row>
    <row r="5355" spans="1:9">
      <c r="A5355" s="2" t="s">
        <v>1460</v>
      </c>
      <c r="B5355" s="2">
        <v>64764056030</v>
      </c>
      <c r="C5355" s="2">
        <v>8.4803200000000007</v>
      </c>
      <c r="D5355" s="2">
        <v>9.31996</v>
      </c>
      <c r="E5355" s="2" t="s">
        <v>24</v>
      </c>
      <c r="F5355" s="2">
        <v>9.9000000000000005E-2</v>
      </c>
      <c r="G5355" s="2" t="s">
        <v>25</v>
      </c>
      <c r="H5355" s="3">
        <v>42291</v>
      </c>
      <c r="I5355" s="2">
        <f t="shared" si="83"/>
        <v>1.099</v>
      </c>
    </row>
    <row r="5356" spans="1:9">
      <c r="A5356" s="2" t="s">
        <v>1461</v>
      </c>
      <c r="B5356" s="2">
        <v>64764058030</v>
      </c>
      <c r="C5356" s="2">
        <v>8.5098000000000003</v>
      </c>
      <c r="D5356" s="2">
        <v>9.3523499999999995</v>
      </c>
      <c r="E5356" s="2" t="s">
        <v>24</v>
      </c>
      <c r="F5356" s="2">
        <v>9.9000000000000005E-2</v>
      </c>
      <c r="G5356" s="2" t="s">
        <v>25</v>
      </c>
      <c r="H5356" s="3">
        <v>42291</v>
      </c>
      <c r="I5356" s="2">
        <f t="shared" si="83"/>
        <v>1.099</v>
      </c>
    </row>
    <row r="5357" spans="1:9">
      <c r="A5357" s="2" t="s">
        <v>1801</v>
      </c>
      <c r="B5357" s="2">
        <v>64764055030</v>
      </c>
      <c r="C5357" s="2">
        <v>8.5302699999999998</v>
      </c>
      <c r="D5357" s="2">
        <v>9.3748500000000003</v>
      </c>
      <c r="E5357" s="2" t="s">
        <v>24</v>
      </c>
      <c r="F5357" s="2">
        <v>9.9000000000000005E-2</v>
      </c>
      <c r="G5357" s="2" t="s">
        <v>25</v>
      </c>
      <c r="H5357" s="3">
        <v>42291</v>
      </c>
      <c r="I5357" s="2">
        <f t="shared" si="83"/>
        <v>1.099</v>
      </c>
    </row>
    <row r="5358" spans="1:9">
      <c r="A5358" s="2" t="s">
        <v>1389</v>
      </c>
      <c r="B5358" s="2">
        <v>39006710</v>
      </c>
      <c r="C5358" s="2">
        <v>0.52137</v>
      </c>
      <c r="D5358" s="2">
        <v>0.57349000000000006</v>
      </c>
      <c r="E5358" s="2" t="s">
        <v>24</v>
      </c>
      <c r="F5358" s="2">
        <v>0.1</v>
      </c>
      <c r="G5358" s="2" t="s">
        <v>25</v>
      </c>
      <c r="H5358" s="3">
        <v>42291</v>
      </c>
      <c r="I5358" s="2">
        <f t="shared" si="83"/>
        <v>1.1000000000000001</v>
      </c>
    </row>
    <row r="5359" spans="1:9">
      <c r="A5359" s="2" t="s">
        <v>1390</v>
      </c>
      <c r="B5359" s="2">
        <v>39006013</v>
      </c>
      <c r="C5359" s="2">
        <v>0.73260000000000003</v>
      </c>
      <c r="D5359" s="2">
        <v>0.80579000000000001</v>
      </c>
      <c r="E5359" s="2" t="s">
        <v>24</v>
      </c>
      <c r="F5359" s="2">
        <v>9.9900000000000003E-2</v>
      </c>
      <c r="G5359" s="2" t="s">
        <v>25</v>
      </c>
      <c r="H5359" s="3">
        <v>42291</v>
      </c>
      <c r="I5359" s="2">
        <f t="shared" si="83"/>
        <v>1.0999000000000001</v>
      </c>
    </row>
    <row r="5360" spans="1:9">
      <c r="A5360" s="2" t="s">
        <v>1391</v>
      </c>
      <c r="B5360" s="2">
        <v>39006605</v>
      </c>
      <c r="C5360" s="2">
        <v>1.1871700000000001</v>
      </c>
      <c r="D5360" s="2">
        <v>1.3060400000000001</v>
      </c>
      <c r="E5360" s="2" t="s">
        <v>24</v>
      </c>
      <c r="F5360" s="2">
        <v>0.10009999999999999</v>
      </c>
      <c r="G5360" s="2" t="s">
        <v>25</v>
      </c>
      <c r="H5360" s="3">
        <v>42291</v>
      </c>
      <c r="I5360" s="2">
        <f t="shared" si="83"/>
        <v>1.1001000000000001</v>
      </c>
    </row>
    <row r="5361" spans="1:9">
      <c r="A5361" s="2" t="s">
        <v>1573</v>
      </c>
      <c r="B5361" s="2">
        <v>64597030160</v>
      </c>
      <c r="C5361" s="2">
        <v>10.55875</v>
      </c>
      <c r="D5361" s="2">
        <v>10.866429999999999</v>
      </c>
      <c r="E5361" s="2" t="s">
        <v>24</v>
      </c>
      <c r="F5361" s="2">
        <v>2.9100000000000001E-2</v>
      </c>
      <c r="G5361" s="2" t="s">
        <v>25</v>
      </c>
      <c r="H5361" s="3">
        <v>42291</v>
      </c>
      <c r="I5361" s="2">
        <f t="shared" si="83"/>
        <v>1.0290999999999999</v>
      </c>
    </row>
    <row r="5362" spans="1:9">
      <c r="A5362" s="2" t="s">
        <v>511</v>
      </c>
      <c r="B5362" s="2">
        <v>10337035830</v>
      </c>
      <c r="C5362" s="2">
        <v>14.613379999999999</v>
      </c>
      <c r="D5362" s="2">
        <v>17.536059999999999</v>
      </c>
      <c r="E5362" s="2" t="s">
        <v>24</v>
      </c>
      <c r="F5362" s="2">
        <v>0.2</v>
      </c>
      <c r="G5362" s="2" t="s">
        <v>25</v>
      </c>
      <c r="H5362" s="3">
        <v>42291</v>
      </c>
      <c r="I5362" s="2">
        <f t="shared" si="83"/>
        <v>1.2</v>
      </c>
    </row>
    <row r="5363" spans="1:9">
      <c r="A5363" s="2" t="s">
        <v>511</v>
      </c>
      <c r="B5363" s="2">
        <v>10337035860</v>
      </c>
      <c r="C5363" s="2">
        <v>7.3597299999999999</v>
      </c>
      <c r="D5363" s="2">
        <v>8.8317499999999995</v>
      </c>
      <c r="E5363" s="2" t="s">
        <v>24</v>
      </c>
      <c r="F5363" s="2">
        <v>0.2</v>
      </c>
      <c r="G5363" s="2" t="s">
        <v>25</v>
      </c>
      <c r="H5363" s="3">
        <v>42291</v>
      </c>
      <c r="I5363" s="2">
        <f t="shared" si="83"/>
        <v>1.2</v>
      </c>
    </row>
    <row r="5364" spans="1:9">
      <c r="A5364" s="2" t="s">
        <v>511</v>
      </c>
      <c r="B5364" s="2">
        <v>10337035890</v>
      </c>
      <c r="C5364" s="2">
        <v>7.3936799999999998</v>
      </c>
      <c r="D5364" s="2">
        <v>8.8724900000000009</v>
      </c>
      <c r="E5364" s="2" t="s">
        <v>24</v>
      </c>
      <c r="F5364" s="2">
        <v>0.2</v>
      </c>
      <c r="G5364" s="2" t="s">
        <v>25</v>
      </c>
      <c r="H5364" s="3">
        <v>42291</v>
      </c>
      <c r="I5364" s="2">
        <f t="shared" si="83"/>
        <v>1.2</v>
      </c>
    </row>
    <row r="5365" spans="1:9">
      <c r="A5365" s="2" t="s">
        <v>512</v>
      </c>
      <c r="B5365" s="2">
        <v>10337035930</v>
      </c>
      <c r="C5365" s="2">
        <v>14.66686</v>
      </c>
      <c r="D5365" s="2">
        <v>17.60023</v>
      </c>
      <c r="E5365" s="2" t="s">
        <v>24</v>
      </c>
      <c r="F5365" s="2">
        <v>0.2</v>
      </c>
      <c r="G5365" s="2" t="s">
        <v>25</v>
      </c>
      <c r="H5365" s="3">
        <v>42291</v>
      </c>
      <c r="I5365" s="2">
        <f t="shared" si="83"/>
        <v>1.2</v>
      </c>
    </row>
    <row r="5366" spans="1:9">
      <c r="A5366" s="2" t="s">
        <v>512</v>
      </c>
      <c r="B5366" s="2">
        <v>10337035960</v>
      </c>
      <c r="C5366" s="2">
        <v>7.2895700000000003</v>
      </c>
      <c r="D5366" s="2">
        <v>8.74756</v>
      </c>
      <c r="E5366" s="2" t="s">
        <v>24</v>
      </c>
      <c r="F5366" s="2">
        <v>0.2</v>
      </c>
      <c r="G5366" s="2" t="s">
        <v>25</v>
      </c>
      <c r="H5366" s="3">
        <v>42291</v>
      </c>
      <c r="I5366" s="2">
        <f t="shared" si="83"/>
        <v>1.2</v>
      </c>
    </row>
    <row r="5367" spans="1:9">
      <c r="A5367" s="2" t="s">
        <v>1828</v>
      </c>
      <c r="B5367" s="2">
        <v>75854031230</v>
      </c>
      <c r="C5367" s="2">
        <v>4.2877099999999997</v>
      </c>
      <c r="D5367" s="2">
        <v>4.3698199999999998</v>
      </c>
      <c r="E5367" s="2" t="s">
        <v>24</v>
      </c>
      <c r="F5367" s="2">
        <v>1.9199999999999998E-2</v>
      </c>
      <c r="G5367" s="2" t="s">
        <v>25</v>
      </c>
      <c r="H5367" s="3">
        <v>42291</v>
      </c>
      <c r="I5367" s="2">
        <f t="shared" si="83"/>
        <v>1.0192000000000001</v>
      </c>
    </row>
    <row r="5368" spans="1:9">
      <c r="A5368" s="2" t="s">
        <v>1597</v>
      </c>
      <c r="B5368" s="2">
        <v>75854031430</v>
      </c>
      <c r="C5368" s="2">
        <v>4.2124600000000001</v>
      </c>
      <c r="D5368" s="2">
        <v>4.3616200000000003</v>
      </c>
      <c r="E5368" s="2" t="s">
        <v>24</v>
      </c>
      <c r="F5368" s="2">
        <v>3.5400000000000001E-2</v>
      </c>
      <c r="G5368" s="2" t="s">
        <v>25</v>
      </c>
      <c r="H5368" s="3">
        <v>42291</v>
      </c>
      <c r="I5368" s="2">
        <f t="shared" si="83"/>
        <v>1.0354000000000001</v>
      </c>
    </row>
    <row r="5369" spans="1:9">
      <c r="A5369" s="2" t="s">
        <v>1829</v>
      </c>
      <c r="B5369" s="2">
        <v>75854030930</v>
      </c>
      <c r="C5369" s="2">
        <v>4.0921000000000003</v>
      </c>
      <c r="D5369" s="2">
        <v>4.4323600000000001</v>
      </c>
      <c r="E5369" s="2" t="s">
        <v>24</v>
      </c>
      <c r="F5369" s="2">
        <v>8.3199999999999996E-2</v>
      </c>
      <c r="G5369" s="2" t="s">
        <v>25</v>
      </c>
      <c r="H5369" s="3">
        <v>42291</v>
      </c>
      <c r="I5369" s="2">
        <f t="shared" si="83"/>
        <v>1.0831999999999999</v>
      </c>
    </row>
    <row r="5370" spans="1:9">
      <c r="A5370" s="2" t="s">
        <v>1490</v>
      </c>
      <c r="B5370" s="2">
        <v>75854031330</v>
      </c>
      <c r="C5370" s="2">
        <v>4.2953099999999997</v>
      </c>
      <c r="D5370" s="2">
        <v>4.3775599999999999</v>
      </c>
      <c r="E5370" s="2" t="s">
        <v>24</v>
      </c>
      <c r="F5370" s="2">
        <v>1.9099999999999999E-2</v>
      </c>
      <c r="G5370" s="2" t="s">
        <v>25</v>
      </c>
      <c r="H5370" s="3">
        <v>42291</v>
      </c>
      <c r="I5370" s="2">
        <f t="shared" si="83"/>
        <v>1.0190999999999999</v>
      </c>
    </row>
    <row r="5371" spans="1:9">
      <c r="A5371" s="2" t="s">
        <v>998</v>
      </c>
      <c r="B5371" s="2">
        <v>75854031530</v>
      </c>
      <c r="C5371" s="2">
        <v>4.13497</v>
      </c>
      <c r="D5371" s="2">
        <v>4.3710800000000001</v>
      </c>
      <c r="E5371" s="2" t="s">
        <v>24</v>
      </c>
      <c r="F5371" s="2">
        <v>5.7099999999999998E-2</v>
      </c>
      <c r="G5371" s="2" t="s">
        <v>25</v>
      </c>
      <c r="H5371" s="3">
        <v>42291</v>
      </c>
      <c r="I5371" s="2">
        <f t="shared" si="83"/>
        <v>1.0570999999999999</v>
      </c>
    </row>
    <row r="5372" spans="1:9">
      <c r="A5372" s="2" t="s">
        <v>1248</v>
      </c>
      <c r="B5372" s="2">
        <v>64764054311</v>
      </c>
      <c r="C5372" s="2">
        <v>10.87208</v>
      </c>
      <c r="D5372" s="2">
        <v>11.94842</v>
      </c>
      <c r="E5372" s="2" t="s">
        <v>24</v>
      </c>
      <c r="F5372" s="2">
        <v>9.9000000000000005E-2</v>
      </c>
      <c r="G5372" s="2" t="s">
        <v>25</v>
      </c>
      <c r="H5372" s="3">
        <v>42291</v>
      </c>
      <c r="I5372" s="2">
        <f t="shared" si="83"/>
        <v>1.099</v>
      </c>
    </row>
    <row r="5373" spans="1:9">
      <c r="A5373" s="2" t="s">
        <v>1249</v>
      </c>
      <c r="B5373" s="2">
        <v>64764054411</v>
      </c>
      <c r="C5373" s="2">
        <v>10.79861</v>
      </c>
      <c r="D5373" s="2">
        <v>11.86768</v>
      </c>
      <c r="E5373" s="2" t="s">
        <v>24</v>
      </c>
      <c r="F5373" s="2">
        <v>9.9000000000000005E-2</v>
      </c>
      <c r="G5373" s="2" t="s">
        <v>25</v>
      </c>
      <c r="H5373" s="3">
        <v>42291</v>
      </c>
      <c r="I5373" s="2">
        <f t="shared" si="83"/>
        <v>1.099</v>
      </c>
    </row>
    <row r="5374" spans="1:9">
      <c r="A5374" s="2" t="s">
        <v>1579</v>
      </c>
      <c r="B5374" s="2">
        <v>64764054130</v>
      </c>
      <c r="C5374" s="2">
        <v>10.94786</v>
      </c>
      <c r="D5374" s="2">
        <v>12.03159</v>
      </c>
      <c r="E5374" s="2" t="s">
        <v>24</v>
      </c>
      <c r="F5374" s="2">
        <v>9.9000000000000005E-2</v>
      </c>
      <c r="G5374" s="2" t="s">
        <v>25</v>
      </c>
      <c r="H5374" s="3">
        <v>42291</v>
      </c>
      <c r="I5374" s="2">
        <f t="shared" si="83"/>
        <v>1.099</v>
      </c>
    </row>
    <row r="5375" spans="1:9">
      <c r="A5375" s="2" t="s">
        <v>1250</v>
      </c>
      <c r="B5375" s="2">
        <v>64764004613</v>
      </c>
      <c r="C5375" s="2">
        <v>10.677160000000001</v>
      </c>
      <c r="D5375" s="2">
        <v>11.7342</v>
      </c>
      <c r="E5375" s="2" t="s">
        <v>24</v>
      </c>
      <c r="F5375" s="2">
        <v>9.9000000000000005E-2</v>
      </c>
      <c r="G5375" s="2" t="s">
        <v>25</v>
      </c>
      <c r="H5375" s="3">
        <v>42291</v>
      </c>
      <c r="I5375" s="2">
        <f t="shared" si="83"/>
        <v>1.099</v>
      </c>
    </row>
    <row r="5376" spans="1:9">
      <c r="A5376" s="2" t="s">
        <v>1251</v>
      </c>
      <c r="B5376" s="2">
        <v>64764070201</v>
      </c>
      <c r="C5376" s="2">
        <v>6.7210900000000002</v>
      </c>
      <c r="D5376" s="2">
        <v>7.3865400000000001</v>
      </c>
      <c r="E5376" s="2" t="s">
        <v>24</v>
      </c>
      <c r="F5376" s="2">
        <v>9.9000000000000005E-2</v>
      </c>
      <c r="G5376" s="2" t="s">
        <v>25</v>
      </c>
      <c r="H5376" s="3">
        <v>42291</v>
      </c>
      <c r="I5376" s="2">
        <f t="shared" si="83"/>
        <v>1.099</v>
      </c>
    </row>
    <row r="5377" spans="1:9">
      <c r="A5377" s="2" t="s">
        <v>1526</v>
      </c>
      <c r="B5377" s="2">
        <v>52010530</v>
      </c>
      <c r="C5377" s="2">
        <v>4.77813</v>
      </c>
      <c r="D5377" s="2">
        <v>5.0600899999999998</v>
      </c>
      <c r="E5377" s="2" t="s">
        <v>24</v>
      </c>
      <c r="F5377" s="2">
        <v>5.8999999999999997E-2</v>
      </c>
      <c r="G5377" s="2" t="s">
        <v>25</v>
      </c>
      <c r="H5377" s="3">
        <v>42291</v>
      </c>
      <c r="I5377" s="2">
        <f t="shared" si="83"/>
        <v>1.0589999999999999</v>
      </c>
    </row>
    <row r="5378" spans="1:9">
      <c r="A5378" s="2" t="s">
        <v>1256</v>
      </c>
      <c r="B5378" s="2">
        <v>64764080510</v>
      </c>
      <c r="C5378" s="2">
        <v>9.0027399999999993</v>
      </c>
      <c r="D5378" s="2">
        <v>9.8939299999999992</v>
      </c>
      <c r="E5378" s="2" t="s">
        <v>24</v>
      </c>
      <c r="F5378" s="2">
        <v>9.9000000000000005E-2</v>
      </c>
      <c r="G5378" s="2" t="s">
        <v>25</v>
      </c>
      <c r="H5378" s="3">
        <v>42291</v>
      </c>
      <c r="I5378" s="2">
        <f t="shared" si="83"/>
        <v>1.099</v>
      </c>
    </row>
    <row r="5379" spans="1:9">
      <c r="A5379" s="2" t="s">
        <v>1167</v>
      </c>
      <c r="B5379" s="2">
        <v>85143003</v>
      </c>
      <c r="C5379" s="2">
        <v>506.08438000000001</v>
      </c>
      <c r="D5379" s="2">
        <v>545.09163999999998</v>
      </c>
      <c r="E5379" s="2" t="s">
        <v>24</v>
      </c>
      <c r="F5379" s="2">
        <v>7.7100000000000002E-2</v>
      </c>
      <c r="G5379" s="2" t="s">
        <v>25</v>
      </c>
      <c r="H5379" s="3">
        <v>42291</v>
      </c>
      <c r="I5379" s="2">
        <f t="shared" ref="I5379:I5442" si="84">1+F5379</f>
        <v>1.0770999999999999</v>
      </c>
    </row>
    <row r="5380" spans="1:9">
      <c r="A5380" s="2" t="s">
        <v>1168</v>
      </c>
      <c r="B5380" s="2">
        <v>85151903</v>
      </c>
      <c r="C5380" s="2">
        <v>57.389749999999999</v>
      </c>
      <c r="D5380" s="2">
        <v>62.554830000000003</v>
      </c>
      <c r="E5380" s="2" t="s">
        <v>24</v>
      </c>
      <c r="F5380" s="2">
        <v>0.09</v>
      </c>
      <c r="G5380" s="2" t="s">
        <v>25</v>
      </c>
      <c r="H5380" s="3">
        <v>42291</v>
      </c>
      <c r="I5380" s="2">
        <f t="shared" si="84"/>
        <v>1.0900000000000001</v>
      </c>
    </row>
    <row r="5381" spans="1:9">
      <c r="A5381" s="2" t="s">
        <v>1169</v>
      </c>
      <c r="B5381" s="2">
        <v>85141702</v>
      </c>
      <c r="C5381" s="2">
        <v>696.86040000000003</v>
      </c>
      <c r="D5381" s="2">
        <v>759.57784000000004</v>
      </c>
      <c r="E5381" s="2" t="s">
        <v>24</v>
      </c>
      <c r="F5381" s="2">
        <v>0.09</v>
      </c>
      <c r="G5381" s="2" t="s">
        <v>25</v>
      </c>
      <c r="H5381" s="3">
        <v>42291</v>
      </c>
      <c r="I5381" s="2">
        <f t="shared" si="84"/>
        <v>1.0900000000000001</v>
      </c>
    </row>
    <row r="5382" spans="1:9">
      <c r="A5382" s="2" t="s">
        <v>1170</v>
      </c>
      <c r="B5382" s="2">
        <v>85300403</v>
      </c>
      <c r="C5382" s="2">
        <v>13.85674</v>
      </c>
      <c r="D5382" s="2">
        <v>14.88503</v>
      </c>
      <c r="E5382" s="2" t="s">
        <v>24</v>
      </c>
      <c r="F5382" s="2">
        <v>7.4200000000000002E-2</v>
      </c>
      <c r="G5382" s="2" t="s">
        <v>25</v>
      </c>
      <c r="H5382" s="3">
        <v>42291</v>
      </c>
      <c r="I5382" s="2">
        <f t="shared" si="84"/>
        <v>1.0742</v>
      </c>
    </row>
    <row r="5383" spans="1:9">
      <c r="A5383" s="2" t="s">
        <v>1902</v>
      </c>
      <c r="B5383" s="2">
        <v>49702023113</v>
      </c>
      <c r="C5383" s="2">
        <v>71.519859999999994</v>
      </c>
      <c r="D5383" s="2">
        <v>74.337739999999997</v>
      </c>
      <c r="E5383" s="2" t="s">
        <v>24</v>
      </c>
      <c r="F5383" s="2">
        <v>3.9399999999999998E-2</v>
      </c>
      <c r="G5383" s="2" t="s">
        <v>25</v>
      </c>
      <c r="H5383" s="3">
        <v>42291</v>
      </c>
      <c r="I5383" s="2">
        <f t="shared" si="84"/>
        <v>1.0394000000000001</v>
      </c>
    </row>
    <row r="5384" spans="1:9">
      <c r="A5384" s="2" t="s">
        <v>1903</v>
      </c>
      <c r="B5384" s="2">
        <v>49230064551</v>
      </c>
      <c r="C5384" s="2">
        <v>9.1768000000000001</v>
      </c>
      <c r="D5384" s="2">
        <v>9.6356400000000004</v>
      </c>
      <c r="E5384" s="2" t="s">
        <v>24</v>
      </c>
      <c r="F5384" s="2">
        <v>0.05</v>
      </c>
      <c r="G5384" s="2" t="s">
        <v>25</v>
      </c>
      <c r="H5384" s="3">
        <v>42291</v>
      </c>
      <c r="I5384" s="2">
        <f t="shared" si="84"/>
        <v>1.05</v>
      </c>
    </row>
    <row r="5385" spans="1:9">
      <c r="A5385" s="2" t="s">
        <v>1171</v>
      </c>
      <c r="B5385" s="2">
        <v>51248015101</v>
      </c>
      <c r="C5385" s="2">
        <v>7.8089500000000003</v>
      </c>
      <c r="D5385" s="2">
        <v>8.5119000000000007</v>
      </c>
      <c r="E5385" s="2" t="s">
        <v>24</v>
      </c>
      <c r="F5385" s="2">
        <v>0.09</v>
      </c>
      <c r="G5385" s="2" t="s">
        <v>25</v>
      </c>
      <c r="H5385" s="3">
        <v>42291</v>
      </c>
      <c r="I5385" s="2">
        <f t="shared" si="84"/>
        <v>1.0900000000000001</v>
      </c>
    </row>
    <row r="5386" spans="1:9">
      <c r="A5386" s="2" t="s">
        <v>1172</v>
      </c>
      <c r="B5386" s="2">
        <v>51248015001</v>
      </c>
      <c r="C5386" s="2">
        <v>7.83378</v>
      </c>
      <c r="D5386" s="2">
        <v>8.5389599999999994</v>
      </c>
      <c r="E5386" s="2" t="s">
        <v>24</v>
      </c>
      <c r="F5386" s="2">
        <v>0.09</v>
      </c>
      <c r="G5386" s="2" t="s">
        <v>25</v>
      </c>
      <c r="H5386" s="3">
        <v>42291</v>
      </c>
      <c r="I5386" s="2">
        <f t="shared" si="84"/>
        <v>1.0900000000000001</v>
      </c>
    </row>
    <row r="5387" spans="1:9">
      <c r="A5387" s="2" t="s">
        <v>105</v>
      </c>
      <c r="B5387" s="2">
        <v>63717087616</v>
      </c>
      <c r="C5387" s="2">
        <v>1.1499999999999999</v>
      </c>
      <c r="D5387" s="2">
        <v>1.26383</v>
      </c>
      <c r="E5387" s="2" t="s">
        <v>24</v>
      </c>
      <c r="F5387" s="2">
        <v>9.9000000000000005E-2</v>
      </c>
      <c r="G5387" s="2" t="s">
        <v>25</v>
      </c>
      <c r="H5387" s="3">
        <v>42291</v>
      </c>
      <c r="I5387" s="2">
        <f t="shared" si="84"/>
        <v>1.099</v>
      </c>
    </row>
    <row r="5388" spans="1:9">
      <c r="A5388" s="2" t="s">
        <v>1904</v>
      </c>
      <c r="B5388" s="2">
        <v>62856052960</v>
      </c>
      <c r="C5388" s="2">
        <v>3.2147800000000002</v>
      </c>
      <c r="D5388" s="2">
        <v>3.5346500000000001</v>
      </c>
      <c r="E5388" s="2" t="s">
        <v>24</v>
      </c>
      <c r="F5388" s="2">
        <v>9.9500000000000005E-2</v>
      </c>
      <c r="G5388" s="2" t="s">
        <v>25</v>
      </c>
      <c r="H5388" s="3">
        <v>42305</v>
      </c>
      <c r="I5388" s="2">
        <f t="shared" si="84"/>
        <v>1.0994999999999999</v>
      </c>
    </row>
    <row r="5389" spans="1:9">
      <c r="A5389" s="2" t="s">
        <v>1393</v>
      </c>
      <c r="B5389" s="2">
        <v>37000002404</v>
      </c>
      <c r="C5389" s="2">
        <v>0.33996999999999999</v>
      </c>
      <c r="D5389" s="2">
        <v>0.33964</v>
      </c>
      <c r="E5389" s="2" t="s">
        <v>24</v>
      </c>
      <c r="F5389" s="2">
        <v>-1E-3</v>
      </c>
      <c r="G5389" s="2" t="s">
        <v>25</v>
      </c>
      <c r="H5389" s="3">
        <v>42305</v>
      </c>
      <c r="I5389" s="2">
        <f t="shared" si="84"/>
        <v>0.999</v>
      </c>
    </row>
    <row r="5390" spans="1:9">
      <c r="A5390" s="2" t="s">
        <v>1395</v>
      </c>
      <c r="B5390" s="2">
        <v>37000002304</v>
      </c>
      <c r="C5390" s="2">
        <v>0.33594000000000002</v>
      </c>
      <c r="D5390" s="2">
        <v>0.33561000000000002</v>
      </c>
      <c r="E5390" s="2" t="s">
        <v>24</v>
      </c>
      <c r="F5390" s="2">
        <v>-1E-3</v>
      </c>
      <c r="G5390" s="2" t="s">
        <v>25</v>
      </c>
      <c r="H5390" s="3">
        <v>42305</v>
      </c>
      <c r="I5390" s="2">
        <f t="shared" si="84"/>
        <v>0.999</v>
      </c>
    </row>
    <row r="5391" spans="1:9">
      <c r="A5391" s="2" t="s">
        <v>1396</v>
      </c>
      <c r="B5391" s="2">
        <v>37000002305</v>
      </c>
      <c r="C5391" s="2">
        <v>1.6670000000000001E-2</v>
      </c>
      <c r="D5391" s="2">
        <v>1.6629999999999999E-2</v>
      </c>
      <c r="E5391" s="2" t="s">
        <v>24</v>
      </c>
      <c r="F5391" s="2">
        <v>-2.3999999999999998E-3</v>
      </c>
      <c r="G5391" s="2" t="s">
        <v>25</v>
      </c>
      <c r="H5391" s="3">
        <v>42305</v>
      </c>
      <c r="I5391" s="2">
        <f t="shared" si="84"/>
        <v>0.99760000000000004</v>
      </c>
    </row>
    <row r="5392" spans="1:9">
      <c r="A5392" s="2" t="s">
        <v>1826</v>
      </c>
      <c r="B5392" s="2">
        <v>63824019120</v>
      </c>
      <c r="C5392" s="2">
        <v>0.43430999999999997</v>
      </c>
      <c r="D5392" s="2">
        <v>0.43387999999999999</v>
      </c>
      <c r="E5392" s="2" t="s">
        <v>24</v>
      </c>
      <c r="F5392" s="2">
        <v>-1E-3</v>
      </c>
      <c r="G5392" s="2" t="s">
        <v>25</v>
      </c>
      <c r="H5392" s="3">
        <v>42305</v>
      </c>
      <c r="I5392" s="2">
        <f t="shared" si="84"/>
        <v>0.999</v>
      </c>
    </row>
    <row r="5393" spans="1:9">
      <c r="A5393" s="2" t="s">
        <v>1398</v>
      </c>
      <c r="B5393" s="2">
        <v>63824019220</v>
      </c>
      <c r="C5393" s="2">
        <v>0.43430999999999997</v>
      </c>
      <c r="D5393" s="2">
        <v>0.43387999999999999</v>
      </c>
      <c r="E5393" s="2" t="s">
        <v>24</v>
      </c>
      <c r="F5393" s="2">
        <v>-1E-3</v>
      </c>
      <c r="G5393" s="2" t="s">
        <v>25</v>
      </c>
      <c r="H5393" s="3">
        <v>42305</v>
      </c>
      <c r="I5393" s="2">
        <f t="shared" si="84"/>
        <v>0.999</v>
      </c>
    </row>
    <row r="5394" spans="1:9">
      <c r="A5394" s="2" t="s">
        <v>1905</v>
      </c>
      <c r="B5394" s="2">
        <v>37000047602</v>
      </c>
      <c r="C5394" s="2">
        <v>0.14288000000000001</v>
      </c>
      <c r="D5394" s="2">
        <v>0.14249999999999999</v>
      </c>
      <c r="E5394" s="2" t="s">
        <v>24</v>
      </c>
      <c r="F5394" s="2">
        <v>-2.7000000000000001E-3</v>
      </c>
      <c r="G5394" s="2" t="s">
        <v>25</v>
      </c>
      <c r="H5394" s="3">
        <v>42305</v>
      </c>
      <c r="I5394" s="2">
        <f t="shared" si="84"/>
        <v>0.99729999999999996</v>
      </c>
    </row>
    <row r="5395" spans="1:9">
      <c r="A5395" s="2" t="s">
        <v>1906</v>
      </c>
      <c r="B5395" s="2">
        <v>37000001901</v>
      </c>
      <c r="C5395" s="2">
        <v>2.726E-2</v>
      </c>
      <c r="D5395" s="2">
        <v>2.7179999999999999E-2</v>
      </c>
      <c r="E5395" s="2" t="s">
        <v>24</v>
      </c>
      <c r="F5395" s="2">
        <v>-2.8999999999999998E-3</v>
      </c>
      <c r="G5395" s="2" t="s">
        <v>25</v>
      </c>
      <c r="H5395" s="3">
        <v>42305</v>
      </c>
      <c r="I5395" s="2">
        <f t="shared" si="84"/>
        <v>0.99709999999999999</v>
      </c>
    </row>
    <row r="5396" spans="1:9">
      <c r="A5396" s="2" t="s">
        <v>1906</v>
      </c>
      <c r="B5396" s="2">
        <v>37000001902</v>
      </c>
      <c r="C5396" s="2">
        <v>1.83E-2</v>
      </c>
      <c r="D5396" s="2">
        <v>1.8259999999999998E-2</v>
      </c>
      <c r="E5396" s="2" t="s">
        <v>24</v>
      </c>
      <c r="F5396" s="2">
        <v>-2.2000000000000001E-3</v>
      </c>
      <c r="G5396" s="2" t="s">
        <v>25</v>
      </c>
      <c r="H5396" s="3">
        <v>42305</v>
      </c>
      <c r="I5396" s="2">
        <f t="shared" si="84"/>
        <v>0.99780000000000002</v>
      </c>
    </row>
    <row r="5397" spans="1:9">
      <c r="A5397" s="2" t="s">
        <v>1906</v>
      </c>
      <c r="B5397" s="2">
        <v>37000001903</v>
      </c>
      <c r="C5397" s="2">
        <v>1.3979999999999999E-2</v>
      </c>
      <c r="D5397" s="2">
        <v>1.3950000000000001E-2</v>
      </c>
      <c r="E5397" s="2" t="s">
        <v>24</v>
      </c>
      <c r="F5397" s="2">
        <v>-2.0999999999999999E-3</v>
      </c>
      <c r="G5397" s="2" t="s">
        <v>25</v>
      </c>
      <c r="H5397" s="3">
        <v>42305</v>
      </c>
      <c r="I5397" s="2">
        <f t="shared" si="84"/>
        <v>0.99790000000000001</v>
      </c>
    </row>
    <row r="5398" spans="1:9">
      <c r="A5398" s="2" t="s">
        <v>1907</v>
      </c>
      <c r="B5398" s="2">
        <v>37000003201</v>
      </c>
      <c r="C5398" s="2">
        <v>1.8360000000000001E-2</v>
      </c>
      <c r="D5398" s="2">
        <v>1.8270000000000002E-2</v>
      </c>
      <c r="E5398" s="2" t="s">
        <v>24</v>
      </c>
      <c r="F5398" s="2">
        <v>-4.8999999999999998E-3</v>
      </c>
      <c r="G5398" s="2" t="s">
        <v>25</v>
      </c>
      <c r="H5398" s="3">
        <v>42305</v>
      </c>
      <c r="I5398" s="2">
        <f t="shared" si="84"/>
        <v>0.99509999999999998</v>
      </c>
    </row>
    <row r="5399" spans="1:9">
      <c r="A5399" s="2" t="s">
        <v>1907</v>
      </c>
      <c r="B5399" s="2">
        <v>37000003202</v>
      </c>
      <c r="C5399" s="2">
        <v>1.345E-2</v>
      </c>
      <c r="D5399" s="2">
        <v>1.341E-2</v>
      </c>
      <c r="E5399" s="2" t="s">
        <v>24</v>
      </c>
      <c r="F5399" s="2">
        <v>-3.0000000000000001E-3</v>
      </c>
      <c r="G5399" s="2" t="s">
        <v>25</v>
      </c>
      <c r="H5399" s="3">
        <v>42305</v>
      </c>
      <c r="I5399" s="2">
        <f t="shared" si="84"/>
        <v>0.997</v>
      </c>
    </row>
    <row r="5400" spans="1:9">
      <c r="A5400" s="2" t="s">
        <v>1907</v>
      </c>
      <c r="B5400" s="2">
        <v>37000003203</v>
      </c>
      <c r="C5400" s="2">
        <v>1.187E-2</v>
      </c>
      <c r="D5400" s="2">
        <v>1.184E-2</v>
      </c>
      <c r="E5400" s="2" t="s">
        <v>24</v>
      </c>
      <c r="F5400" s="2">
        <v>-2.5000000000000001E-3</v>
      </c>
      <c r="G5400" s="2" t="s">
        <v>25</v>
      </c>
      <c r="H5400" s="3">
        <v>42305</v>
      </c>
      <c r="I5400" s="2">
        <f t="shared" si="84"/>
        <v>0.99750000000000005</v>
      </c>
    </row>
    <row r="5401" spans="1:9">
      <c r="A5401" s="2" t="s">
        <v>1907</v>
      </c>
      <c r="B5401" s="2">
        <v>37000003204</v>
      </c>
      <c r="C5401" s="2">
        <v>1.04E-2</v>
      </c>
      <c r="D5401" s="2">
        <v>1.038E-2</v>
      </c>
      <c r="E5401" s="2" t="s">
        <v>24</v>
      </c>
      <c r="F5401" s="2">
        <v>-1.9E-3</v>
      </c>
      <c r="G5401" s="2" t="s">
        <v>25</v>
      </c>
      <c r="H5401" s="3">
        <v>42305</v>
      </c>
      <c r="I5401" s="2">
        <f t="shared" si="84"/>
        <v>0.99809999999999999</v>
      </c>
    </row>
    <row r="5402" spans="1:9">
      <c r="A5402" s="2" t="s">
        <v>1908</v>
      </c>
      <c r="B5402" s="2">
        <v>37000001804</v>
      </c>
      <c r="C5402" s="2">
        <v>0.11602</v>
      </c>
      <c r="D5402" s="2">
        <v>0.11564000000000001</v>
      </c>
      <c r="E5402" s="2" t="s">
        <v>24</v>
      </c>
      <c r="F5402" s="2">
        <v>-3.3E-3</v>
      </c>
      <c r="G5402" s="2" t="s">
        <v>25</v>
      </c>
      <c r="H5402" s="3">
        <v>42305</v>
      </c>
      <c r="I5402" s="2">
        <f t="shared" si="84"/>
        <v>0.99670000000000003</v>
      </c>
    </row>
    <row r="5403" spans="1:9">
      <c r="A5403" s="2" t="s">
        <v>1909</v>
      </c>
      <c r="B5403" s="2">
        <v>37000001612</v>
      </c>
      <c r="C5403" s="2">
        <v>0.11602</v>
      </c>
      <c r="D5403" s="2">
        <v>0.11564000000000001</v>
      </c>
      <c r="E5403" s="2" t="s">
        <v>24</v>
      </c>
      <c r="F5403" s="2">
        <v>-3.3E-3</v>
      </c>
      <c r="G5403" s="2" t="s">
        <v>25</v>
      </c>
      <c r="H5403" s="3">
        <v>42305</v>
      </c>
      <c r="I5403" s="2">
        <f t="shared" si="84"/>
        <v>0.99670000000000003</v>
      </c>
    </row>
    <row r="5404" spans="1:9">
      <c r="A5404" s="2" t="s">
        <v>1598</v>
      </c>
      <c r="B5404" s="2">
        <v>37000045502</v>
      </c>
      <c r="C5404" s="2">
        <v>0.61245000000000005</v>
      </c>
      <c r="D5404" s="2">
        <v>0.61204000000000003</v>
      </c>
      <c r="E5404" s="2" t="s">
        <v>24</v>
      </c>
      <c r="F5404" s="2">
        <v>-6.9999999999999999E-4</v>
      </c>
      <c r="G5404" s="2" t="s">
        <v>25</v>
      </c>
      <c r="H5404" s="3">
        <v>42305</v>
      </c>
      <c r="I5404" s="2">
        <f t="shared" si="84"/>
        <v>0.99929999999999997</v>
      </c>
    </row>
    <row r="5405" spans="1:9">
      <c r="A5405" s="2" t="s">
        <v>527</v>
      </c>
      <c r="B5405" s="2">
        <v>13551050105</v>
      </c>
      <c r="C5405" s="2">
        <v>0.95631999999999995</v>
      </c>
      <c r="D5405" s="2">
        <v>1.1475900000000001</v>
      </c>
      <c r="E5405" s="2" t="s">
        <v>24</v>
      </c>
      <c r="F5405" s="2">
        <v>0.2</v>
      </c>
      <c r="G5405" s="2" t="s">
        <v>25</v>
      </c>
      <c r="H5405" s="3">
        <v>42305</v>
      </c>
      <c r="I5405" s="2">
        <f t="shared" si="84"/>
        <v>1.2</v>
      </c>
    </row>
    <row r="5406" spans="1:9">
      <c r="A5406" s="2" t="s">
        <v>1910</v>
      </c>
      <c r="B5406" s="2">
        <v>37000055608</v>
      </c>
      <c r="C5406" s="2">
        <v>3.0179999999999998E-2</v>
      </c>
      <c r="D5406" s="2">
        <v>3.014E-2</v>
      </c>
      <c r="E5406" s="2" t="s">
        <v>24</v>
      </c>
      <c r="F5406" s="2">
        <v>-1.2999999999999999E-3</v>
      </c>
      <c r="G5406" s="2" t="s">
        <v>25</v>
      </c>
      <c r="H5406" s="3">
        <v>42305</v>
      </c>
      <c r="I5406" s="2">
        <f t="shared" si="84"/>
        <v>0.99870000000000003</v>
      </c>
    </row>
    <row r="5407" spans="1:9">
      <c r="A5407" s="2" t="s">
        <v>1911</v>
      </c>
      <c r="B5407" s="2">
        <v>37000056512</v>
      </c>
      <c r="C5407" s="2">
        <v>1.932E-2</v>
      </c>
      <c r="D5407" s="2">
        <v>1.9290000000000002E-2</v>
      </c>
      <c r="E5407" s="2" t="s">
        <v>24</v>
      </c>
      <c r="F5407" s="2">
        <v>-1.6000000000000001E-3</v>
      </c>
      <c r="G5407" s="2" t="s">
        <v>25</v>
      </c>
      <c r="H5407" s="3">
        <v>42305</v>
      </c>
      <c r="I5407" s="2">
        <f t="shared" si="84"/>
        <v>0.99839999999999995</v>
      </c>
    </row>
    <row r="5408" spans="1:9">
      <c r="A5408" s="2" t="s">
        <v>1792</v>
      </c>
      <c r="B5408" s="2">
        <v>37000055808</v>
      </c>
      <c r="C5408" s="2">
        <v>0.32255</v>
      </c>
      <c r="D5408" s="2">
        <v>0.32206000000000001</v>
      </c>
      <c r="E5408" s="2" t="s">
        <v>24</v>
      </c>
      <c r="F5408" s="2">
        <v>-1.5E-3</v>
      </c>
      <c r="G5408" s="2" t="s">
        <v>25</v>
      </c>
      <c r="H5408" s="3">
        <v>42305</v>
      </c>
      <c r="I5408" s="2">
        <f t="shared" si="84"/>
        <v>0.99850000000000005</v>
      </c>
    </row>
    <row r="5409" spans="1:9">
      <c r="A5409" s="2" t="s">
        <v>1912</v>
      </c>
      <c r="B5409" s="2">
        <v>37000055508</v>
      </c>
      <c r="C5409" s="2">
        <v>2.613E-2</v>
      </c>
      <c r="D5409" s="2">
        <v>2.6089999999999999E-2</v>
      </c>
      <c r="E5409" s="2" t="s">
        <v>24</v>
      </c>
      <c r="F5409" s="2">
        <v>-1.5E-3</v>
      </c>
      <c r="G5409" s="2" t="s">
        <v>25</v>
      </c>
      <c r="H5409" s="3">
        <v>42305</v>
      </c>
      <c r="I5409" s="2">
        <f t="shared" si="84"/>
        <v>0.99850000000000005</v>
      </c>
    </row>
    <row r="5410" spans="1:9">
      <c r="A5410" s="2" t="s">
        <v>1912</v>
      </c>
      <c r="B5410" s="2">
        <v>37000055512</v>
      </c>
      <c r="C5410" s="2">
        <v>1.9980000000000001E-2</v>
      </c>
      <c r="D5410" s="2">
        <v>1.9949999999999999E-2</v>
      </c>
      <c r="E5410" s="2" t="s">
        <v>24</v>
      </c>
      <c r="F5410" s="2">
        <v>-1.5E-3</v>
      </c>
      <c r="G5410" s="2" t="s">
        <v>25</v>
      </c>
      <c r="H5410" s="3">
        <v>42305</v>
      </c>
      <c r="I5410" s="2">
        <f t="shared" si="84"/>
        <v>0.99850000000000005</v>
      </c>
    </row>
    <row r="5411" spans="1:9">
      <c r="A5411" s="2" t="s">
        <v>1399</v>
      </c>
      <c r="B5411" s="2">
        <v>37000081008</v>
      </c>
      <c r="C5411" s="2">
        <v>3.1449999999999999E-2</v>
      </c>
      <c r="D5411" s="2">
        <v>3.141E-2</v>
      </c>
      <c r="E5411" s="2" t="s">
        <v>24</v>
      </c>
      <c r="F5411" s="2">
        <v>-1.2999999999999999E-3</v>
      </c>
      <c r="G5411" s="2" t="s">
        <v>25</v>
      </c>
      <c r="H5411" s="3">
        <v>42305</v>
      </c>
      <c r="I5411" s="2">
        <f t="shared" si="84"/>
        <v>0.99870000000000003</v>
      </c>
    </row>
    <row r="5412" spans="1:9">
      <c r="A5412" s="2" t="s">
        <v>1399</v>
      </c>
      <c r="B5412" s="2">
        <v>37000081112</v>
      </c>
      <c r="C5412" s="2">
        <v>0.43430999999999997</v>
      </c>
      <c r="D5412" s="2">
        <v>0.43387999999999999</v>
      </c>
      <c r="E5412" s="2" t="s">
        <v>24</v>
      </c>
      <c r="F5412" s="2">
        <v>-1E-3</v>
      </c>
      <c r="G5412" s="2" t="s">
        <v>25</v>
      </c>
      <c r="H5412" s="3">
        <v>42305</v>
      </c>
      <c r="I5412" s="2">
        <f t="shared" si="84"/>
        <v>0.999</v>
      </c>
    </row>
    <row r="5413" spans="1:9">
      <c r="A5413" s="2" t="s">
        <v>1913</v>
      </c>
      <c r="B5413" s="2">
        <v>37000069912</v>
      </c>
      <c r="C5413" s="2">
        <v>2.0500000000000001E-2</v>
      </c>
      <c r="D5413" s="2">
        <v>2.0469999999999999E-2</v>
      </c>
      <c r="E5413" s="2" t="s">
        <v>24</v>
      </c>
      <c r="F5413" s="2">
        <v>-1.5E-3</v>
      </c>
      <c r="G5413" s="2" t="s">
        <v>25</v>
      </c>
      <c r="H5413" s="3">
        <v>42305</v>
      </c>
      <c r="I5413" s="2">
        <f t="shared" si="84"/>
        <v>0.99850000000000005</v>
      </c>
    </row>
    <row r="5414" spans="1:9">
      <c r="A5414" s="2" t="s">
        <v>1913</v>
      </c>
      <c r="B5414" s="2">
        <v>37000080708</v>
      </c>
      <c r="C5414" s="2">
        <v>2.5829999999999999E-2</v>
      </c>
      <c r="D5414" s="2">
        <v>2.579E-2</v>
      </c>
      <c r="E5414" s="2" t="s">
        <v>24</v>
      </c>
      <c r="F5414" s="2">
        <v>-1.5E-3</v>
      </c>
      <c r="G5414" s="2" t="s">
        <v>25</v>
      </c>
      <c r="H5414" s="3">
        <v>42305</v>
      </c>
      <c r="I5414" s="2">
        <f t="shared" si="84"/>
        <v>0.99850000000000005</v>
      </c>
    </row>
    <row r="5415" spans="1:9">
      <c r="A5415" s="2" t="s">
        <v>1913</v>
      </c>
      <c r="B5415" s="2">
        <v>37000080712</v>
      </c>
      <c r="C5415" s="2">
        <v>2.078E-2</v>
      </c>
      <c r="D5415" s="2">
        <v>2.0750000000000001E-2</v>
      </c>
      <c r="E5415" s="2" t="s">
        <v>24</v>
      </c>
      <c r="F5415" s="2">
        <v>-1.4E-3</v>
      </c>
      <c r="G5415" s="2" t="s">
        <v>25</v>
      </c>
      <c r="H5415" s="3">
        <v>42305</v>
      </c>
      <c r="I5415" s="2">
        <f t="shared" si="84"/>
        <v>0.99860000000000004</v>
      </c>
    </row>
    <row r="5416" spans="1:9">
      <c r="A5416" s="2" t="s">
        <v>1914</v>
      </c>
      <c r="B5416" s="2">
        <v>37000055008</v>
      </c>
      <c r="C5416" s="2">
        <v>2.6329999999999999E-2</v>
      </c>
      <c r="D5416" s="2">
        <v>2.6290000000000001E-2</v>
      </c>
      <c r="E5416" s="2" t="s">
        <v>24</v>
      </c>
      <c r="F5416" s="2">
        <v>-1.5E-3</v>
      </c>
      <c r="G5416" s="2" t="s">
        <v>25</v>
      </c>
      <c r="H5416" s="3">
        <v>42305</v>
      </c>
      <c r="I5416" s="2">
        <f t="shared" si="84"/>
        <v>0.99850000000000005</v>
      </c>
    </row>
    <row r="5417" spans="1:9">
      <c r="A5417" s="2" t="s">
        <v>1914</v>
      </c>
      <c r="B5417" s="2">
        <v>37000055012</v>
      </c>
      <c r="C5417" s="2">
        <v>1.9300000000000001E-2</v>
      </c>
      <c r="D5417" s="2">
        <v>1.9269999999999999E-2</v>
      </c>
      <c r="E5417" s="2" t="s">
        <v>24</v>
      </c>
      <c r="F5417" s="2">
        <v>-1.6000000000000001E-3</v>
      </c>
      <c r="G5417" s="2" t="s">
        <v>25</v>
      </c>
      <c r="H5417" s="3">
        <v>42305</v>
      </c>
      <c r="I5417" s="2">
        <f t="shared" si="84"/>
        <v>0.99839999999999995</v>
      </c>
    </row>
    <row r="5418" spans="1:9">
      <c r="A5418" s="2" t="s">
        <v>1915</v>
      </c>
      <c r="B5418" s="2">
        <v>37000055708</v>
      </c>
      <c r="C5418" s="2">
        <v>0.33635999999999999</v>
      </c>
      <c r="D5418" s="2">
        <v>0.33583000000000002</v>
      </c>
      <c r="E5418" s="2" t="s">
        <v>24</v>
      </c>
      <c r="F5418" s="2">
        <v>-1.6000000000000001E-3</v>
      </c>
      <c r="G5418" s="2" t="s">
        <v>25</v>
      </c>
      <c r="H5418" s="3">
        <v>42305</v>
      </c>
      <c r="I5418" s="2">
        <f t="shared" si="84"/>
        <v>0.99839999999999995</v>
      </c>
    </row>
    <row r="5419" spans="1:9">
      <c r="A5419" s="2" t="s">
        <v>1400</v>
      </c>
      <c r="B5419" s="2">
        <v>37000081208</v>
      </c>
      <c r="C5419" s="2">
        <v>3.0499999999999999E-2</v>
      </c>
      <c r="D5419" s="2">
        <v>3.0460000000000001E-2</v>
      </c>
      <c r="E5419" s="2" t="s">
        <v>24</v>
      </c>
      <c r="F5419" s="2">
        <v>-1.2999999999999999E-3</v>
      </c>
      <c r="G5419" s="2" t="s">
        <v>25</v>
      </c>
      <c r="H5419" s="3">
        <v>42305</v>
      </c>
      <c r="I5419" s="2">
        <f t="shared" si="84"/>
        <v>0.99870000000000003</v>
      </c>
    </row>
    <row r="5420" spans="1:9">
      <c r="A5420" s="2" t="s">
        <v>1400</v>
      </c>
      <c r="B5420" s="2">
        <v>37000081312</v>
      </c>
      <c r="C5420" s="2">
        <v>0.37317</v>
      </c>
      <c r="D5420" s="2">
        <v>0.37254999999999999</v>
      </c>
      <c r="E5420" s="2" t="s">
        <v>24</v>
      </c>
      <c r="F5420" s="2">
        <v>-1.6999999999999999E-3</v>
      </c>
      <c r="G5420" s="2" t="s">
        <v>25</v>
      </c>
      <c r="H5420" s="3">
        <v>42305</v>
      </c>
      <c r="I5420" s="2">
        <f t="shared" si="84"/>
        <v>0.99829999999999997</v>
      </c>
    </row>
    <row r="5421" spans="1:9">
      <c r="A5421" s="2" t="s">
        <v>1916</v>
      </c>
      <c r="B5421" s="2">
        <v>37000080624</v>
      </c>
      <c r="C5421" s="2">
        <v>0.28492000000000001</v>
      </c>
      <c r="D5421" s="2">
        <v>0.28460000000000002</v>
      </c>
      <c r="E5421" s="2" t="s">
        <v>24</v>
      </c>
      <c r="F5421" s="2">
        <v>-1.1000000000000001E-3</v>
      </c>
      <c r="G5421" s="2" t="s">
        <v>25</v>
      </c>
      <c r="H5421" s="3">
        <v>42305</v>
      </c>
      <c r="I5421" s="2">
        <f t="shared" si="84"/>
        <v>0.99890000000000001</v>
      </c>
    </row>
    <row r="5422" spans="1:9">
      <c r="A5422" s="2" t="s">
        <v>1917</v>
      </c>
      <c r="B5422" s="2">
        <v>37000040824</v>
      </c>
      <c r="C5422" s="2">
        <v>0.28492000000000001</v>
      </c>
      <c r="D5422" s="2">
        <v>0.28460000000000002</v>
      </c>
      <c r="E5422" s="2" t="s">
        <v>24</v>
      </c>
      <c r="F5422" s="2">
        <v>-1.1000000000000001E-3</v>
      </c>
      <c r="G5422" s="2" t="s">
        <v>25</v>
      </c>
      <c r="H5422" s="3">
        <v>42305</v>
      </c>
      <c r="I5422" s="2">
        <f t="shared" si="84"/>
        <v>0.99890000000000001</v>
      </c>
    </row>
    <row r="5423" spans="1:9">
      <c r="A5423" s="2" t="s">
        <v>1918</v>
      </c>
      <c r="B5423" s="2">
        <v>37000054401</v>
      </c>
      <c r="C5423" s="2">
        <v>7.1309999999999998E-2</v>
      </c>
      <c r="D5423" s="2">
        <v>7.1110000000000007E-2</v>
      </c>
      <c r="E5423" s="2" t="s">
        <v>24</v>
      </c>
      <c r="F5423" s="2">
        <v>-2.8E-3</v>
      </c>
      <c r="G5423" s="2" t="s">
        <v>25</v>
      </c>
      <c r="H5423" s="3">
        <v>42305</v>
      </c>
      <c r="I5423" s="2">
        <f t="shared" si="84"/>
        <v>0.99719999999999998</v>
      </c>
    </row>
    <row r="5424" spans="1:9">
      <c r="A5424" s="2" t="s">
        <v>1918</v>
      </c>
      <c r="B5424" s="2">
        <v>37000054403</v>
      </c>
      <c r="C5424" s="2">
        <v>6.2810000000000005E-2</v>
      </c>
      <c r="D5424" s="2">
        <v>6.2710000000000002E-2</v>
      </c>
      <c r="E5424" s="2" t="s">
        <v>24</v>
      </c>
      <c r="F5424" s="2">
        <v>-1.6000000000000001E-3</v>
      </c>
      <c r="G5424" s="2" t="s">
        <v>25</v>
      </c>
      <c r="H5424" s="3">
        <v>42305</v>
      </c>
      <c r="I5424" s="2">
        <f t="shared" si="84"/>
        <v>0.99839999999999995</v>
      </c>
    </row>
    <row r="5425" spans="1:9">
      <c r="A5425" s="2" t="s">
        <v>1918</v>
      </c>
      <c r="B5425" s="2">
        <v>37000054406</v>
      </c>
      <c r="C5425" s="2">
        <v>6.1429999999999998E-2</v>
      </c>
      <c r="D5425" s="2">
        <v>6.1359999999999998E-2</v>
      </c>
      <c r="E5425" s="2" t="s">
        <v>24</v>
      </c>
      <c r="F5425" s="2">
        <v>-1.1000000000000001E-3</v>
      </c>
      <c r="G5425" s="2" t="s">
        <v>25</v>
      </c>
      <c r="H5425" s="3">
        <v>42305</v>
      </c>
      <c r="I5425" s="2">
        <f t="shared" si="84"/>
        <v>0.99890000000000001</v>
      </c>
    </row>
    <row r="5426" spans="1:9">
      <c r="A5426" s="2" t="s">
        <v>1918</v>
      </c>
      <c r="B5426" s="2">
        <v>37000067101</v>
      </c>
      <c r="C5426" s="2">
        <v>7.2400000000000006E-2</v>
      </c>
      <c r="D5426" s="2">
        <v>7.22E-2</v>
      </c>
      <c r="E5426" s="2" t="s">
        <v>24</v>
      </c>
      <c r="F5426" s="2">
        <v>-2.8E-3</v>
      </c>
      <c r="G5426" s="2" t="s">
        <v>25</v>
      </c>
      <c r="H5426" s="3">
        <v>42305</v>
      </c>
      <c r="I5426" s="2">
        <f t="shared" si="84"/>
        <v>0.99719999999999998</v>
      </c>
    </row>
    <row r="5427" spans="1:9">
      <c r="A5427" s="2" t="s">
        <v>1813</v>
      </c>
      <c r="B5427" s="2">
        <v>37000050112</v>
      </c>
      <c r="C5427" s="2">
        <v>0.32578000000000001</v>
      </c>
      <c r="D5427" s="2">
        <v>0.32508999999999999</v>
      </c>
      <c r="E5427" s="2" t="s">
        <v>24</v>
      </c>
      <c r="F5427" s="2">
        <v>-2.0999999999999999E-3</v>
      </c>
      <c r="G5427" s="2" t="s">
        <v>25</v>
      </c>
      <c r="H5427" s="3">
        <v>42305</v>
      </c>
      <c r="I5427" s="2">
        <f t="shared" si="84"/>
        <v>0.99790000000000001</v>
      </c>
    </row>
    <row r="5428" spans="1:9">
      <c r="A5428" s="2" t="s">
        <v>1814</v>
      </c>
      <c r="B5428" s="2">
        <v>37000043012</v>
      </c>
      <c r="C5428" s="2">
        <v>2.001E-2</v>
      </c>
      <c r="D5428" s="2">
        <v>1.9980000000000001E-2</v>
      </c>
      <c r="E5428" s="2" t="s">
        <v>24</v>
      </c>
      <c r="F5428" s="2">
        <v>-1.5E-3</v>
      </c>
      <c r="G5428" s="2" t="s">
        <v>25</v>
      </c>
      <c r="H5428" s="3">
        <v>42305</v>
      </c>
      <c r="I5428" s="2">
        <f t="shared" si="84"/>
        <v>0.99850000000000005</v>
      </c>
    </row>
    <row r="5429" spans="1:9">
      <c r="A5429" s="2" t="s">
        <v>1814</v>
      </c>
      <c r="B5429" s="2">
        <v>37000043106</v>
      </c>
      <c r="C5429" s="2">
        <v>2.3609999999999999E-2</v>
      </c>
      <c r="D5429" s="2">
        <v>2.3560000000000001E-2</v>
      </c>
      <c r="E5429" s="2" t="s">
        <v>24</v>
      </c>
      <c r="F5429" s="2">
        <v>-2.0999999999999999E-3</v>
      </c>
      <c r="G5429" s="2" t="s">
        <v>25</v>
      </c>
      <c r="H5429" s="3">
        <v>42305</v>
      </c>
      <c r="I5429" s="2">
        <f t="shared" si="84"/>
        <v>0.99790000000000001</v>
      </c>
    </row>
    <row r="5430" spans="1:9">
      <c r="A5430" s="2" t="s">
        <v>151</v>
      </c>
      <c r="B5430" s="2">
        <v>24583102</v>
      </c>
      <c r="C5430" s="2">
        <v>224.82585</v>
      </c>
      <c r="D5430" s="2">
        <v>247.17354</v>
      </c>
      <c r="E5430" s="2" t="s">
        <v>24</v>
      </c>
      <c r="F5430" s="2">
        <v>9.9400000000000002E-2</v>
      </c>
      <c r="G5430" s="2" t="s">
        <v>25</v>
      </c>
      <c r="H5430" s="3">
        <v>42105</v>
      </c>
      <c r="I5430" s="2">
        <f t="shared" si="84"/>
        <v>1.0993999999999999</v>
      </c>
    </row>
    <row r="5431" spans="1:9">
      <c r="A5431" s="2" t="s">
        <v>152</v>
      </c>
      <c r="B5431" s="2">
        <v>24583302</v>
      </c>
      <c r="C5431" s="2">
        <v>226.32446999999999</v>
      </c>
      <c r="D5431" s="2">
        <v>248.82113000000001</v>
      </c>
      <c r="E5431" s="2" t="s">
        <v>24</v>
      </c>
      <c r="F5431" s="2">
        <v>9.9400000000000002E-2</v>
      </c>
      <c r="G5431" s="2" t="s">
        <v>25</v>
      </c>
      <c r="H5431" s="3">
        <v>42105</v>
      </c>
      <c r="I5431" s="2">
        <f t="shared" si="84"/>
        <v>1.0993999999999999</v>
      </c>
    </row>
    <row r="5432" spans="1:9">
      <c r="A5432" s="2" t="s">
        <v>1077</v>
      </c>
      <c r="B5432" s="2">
        <v>57894006003</v>
      </c>
      <c r="C5432" s="2">
        <v>15891.12155</v>
      </c>
      <c r="D5432" s="2">
        <v>16351.96408</v>
      </c>
      <c r="E5432" s="2" t="s">
        <v>24</v>
      </c>
      <c r="F5432" s="2">
        <v>2.9000000000000001E-2</v>
      </c>
      <c r="G5432" s="2" t="s">
        <v>25</v>
      </c>
      <c r="H5432" s="3">
        <v>42319</v>
      </c>
      <c r="I5432" s="2">
        <f t="shared" si="84"/>
        <v>1.0289999999999999</v>
      </c>
    </row>
    <row r="5433" spans="1:9">
      <c r="A5433" s="2" t="s">
        <v>1798</v>
      </c>
      <c r="B5433" s="2">
        <v>67112040130</v>
      </c>
      <c r="C5433" s="2">
        <v>2.0679699999999999</v>
      </c>
      <c r="D5433" s="2">
        <v>2.1151800000000001</v>
      </c>
      <c r="E5433" s="2" t="s">
        <v>24</v>
      </c>
      <c r="F5433" s="2">
        <v>2.2800000000000001E-2</v>
      </c>
      <c r="G5433" s="2" t="s">
        <v>25</v>
      </c>
      <c r="H5433" s="3">
        <v>42319</v>
      </c>
      <c r="I5433" s="2">
        <f t="shared" si="84"/>
        <v>1.0227999999999999</v>
      </c>
    </row>
    <row r="5434" spans="1:9">
      <c r="A5434" s="2" t="s">
        <v>1072</v>
      </c>
      <c r="B5434" s="2">
        <v>49502060530</v>
      </c>
      <c r="C5434" s="2">
        <v>5.8012300000000003</v>
      </c>
      <c r="D5434" s="2">
        <v>6.06229</v>
      </c>
      <c r="E5434" s="2" t="s">
        <v>24</v>
      </c>
      <c r="F5434" s="2">
        <v>4.4999999999999998E-2</v>
      </c>
      <c r="G5434" s="2" t="s">
        <v>25</v>
      </c>
      <c r="H5434" s="3">
        <v>42326</v>
      </c>
      <c r="I5434" s="2">
        <f t="shared" si="84"/>
        <v>1.0449999999999999</v>
      </c>
    </row>
    <row r="5435" spans="1:9">
      <c r="A5435" s="2" t="s">
        <v>1072</v>
      </c>
      <c r="B5435" s="2">
        <v>49502060561</v>
      </c>
      <c r="C5435" s="2">
        <v>5.8210499999999996</v>
      </c>
      <c r="D5435" s="2">
        <v>6.0830000000000002</v>
      </c>
      <c r="E5435" s="2" t="s">
        <v>24</v>
      </c>
      <c r="F5435" s="2">
        <v>4.4999999999999998E-2</v>
      </c>
      <c r="G5435" s="2" t="s">
        <v>25</v>
      </c>
      <c r="H5435" s="3">
        <v>42326</v>
      </c>
      <c r="I5435" s="2">
        <f t="shared" si="84"/>
        <v>1.0449999999999999</v>
      </c>
    </row>
    <row r="5436" spans="1:9">
      <c r="A5436" s="2" t="s">
        <v>88</v>
      </c>
      <c r="B5436" s="2">
        <v>169008181</v>
      </c>
      <c r="C5436" s="2">
        <v>5.4708800000000002</v>
      </c>
      <c r="D5436" s="2">
        <v>6.0125500000000001</v>
      </c>
      <c r="E5436" s="2" t="s">
        <v>24</v>
      </c>
      <c r="F5436" s="2">
        <v>9.9000000000000005E-2</v>
      </c>
      <c r="G5436" s="2" t="s">
        <v>25</v>
      </c>
      <c r="H5436" s="3">
        <v>42326</v>
      </c>
      <c r="I5436" s="2">
        <f t="shared" si="84"/>
        <v>1.099</v>
      </c>
    </row>
    <row r="5437" spans="1:9">
      <c r="A5437" s="2" t="s">
        <v>89</v>
      </c>
      <c r="B5437" s="2">
        <v>169008281</v>
      </c>
      <c r="C5437" s="2">
        <v>5.3727799999999997</v>
      </c>
      <c r="D5437" s="2">
        <v>5.9047400000000003</v>
      </c>
      <c r="E5437" s="2" t="s">
        <v>24</v>
      </c>
      <c r="F5437" s="2">
        <v>9.9000000000000005E-2</v>
      </c>
      <c r="G5437" s="2" t="s">
        <v>25</v>
      </c>
      <c r="H5437" s="3">
        <v>42326</v>
      </c>
      <c r="I5437" s="2">
        <f t="shared" si="84"/>
        <v>1.099</v>
      </c>
    </row>
    <row r="5438" spans="1:9">
      <c r="A5438" s="2" t="s">
        <v>90</v>
      </c>
      <c r="B5438" s="2">
        <v>169008481</v>
      </c>
      <c r="C5438" s="2">
        <v>5.4977400000000003</v>
      </c>
      <c r="D5438" s="2">
        <v>6.0420699999999998</v>
      </c>
      <c r="E5438" s="2" t="s">
        <v>24</v>
      </c>
      <c r="F5438" s="2">
        <v>9.9000000000000005E-2</v>
      </c>
      <c r="G5438" s="2" t="s">
        <v>25</v>
      </c>
      <c r="H5438" s="3">
        <v>42326</v>
      </c>
      <c r="I5438" s="2">
        <f t="shared" si="84"/>
        <v>1.099</v>
      </c>
    </row>
    <row r="5439" spans="1:9">
      <c r="A5439" s="2" t="s">
        <v>978</v>
      </c>
      <c r="B5439" s="2">
        <v>169517603</v>
      </c>
      <c r="C5439" s="2">
        <v>16.364419999999999</v>
      </c>
      <c r="D5439" s="2">
        <v>18.799769999999999</v>
      </c>
      <c r="E5439" s="2" t="s">
        <v>24</v>
      </c>
      <c r="F5439" s="2">
        <v>0.14879999999999999</v>
      </c>
      <c r="G5439" s="2" t="s">
        <v>25</v>
      </c>
      <c r="H5439" s="3">
        <v>42326</v>
      </c>
      <c r="I5439" s="2">
        <f t="shared" si="84"/>
        <v>1.1488</v>
      </c>
    </row>
    <row r="5440" spans="1:9">
      <c r="A5440" s="2" t="s">
        <v>1585</v>
      </c>
      <c r="B5440" s="2">
        <v>50419048303</v>
      </c>
      <c r="C5440" s="2">
        <v>3.9169999999999998</v>
      </c>
      <c r="D5440" s="2">
        <v>4.3048200000000003</v>
      </c>
      <c r="E5440" s="2" t="s">
        <v>24</v>
      </c>
      <c r="F5440" s="2">
        <v>9.9000000000000005E-2</v>
      </c>
      <c r="G5440" s="2" t="s">
        <v>25</v>
      </c>
      <c r="H5440" s="3">
        <v>42333</v>
      </c>
      <c r="I5440" s="2">
        <f t="shared" si="84"/>
        <v>1.099</v>
      </c>
    </row>
    <row r="5441" spans="1:9">
      <c r="A5441" s="2" t="s">
        <v>705</v>
      </c>
      <c r="B5441" s="2">
        <v>50419040703</v>
      </c>
      <c r="C5441" s="2">
        <v>4.30063</v>
      </c>
      <c r="D5441" s="2">
        <v>4.7263500000000001</v>
      </c>
      <c r="E5441" s="2" t="s">
        <v>24</v>
      </c>
      <c r="F5441" s="2">
        <v>9.9000000000000005E-2</v>
      </c>
      <c r="G5441" s="2" t="s">
        <v>25</v>
      </c>
      <c r="H5441" s="3">
        <v>42333</v>
      </c>
      <c r="I5441" s="2">
        <f t="shared" si="84"/>
        <v>1.099</v>
      </c>
    </row>
    <row r="5442" spans="1:9">
      <c r="A5442" s="2" t="s">
        <v>1587</v>
      </c>
      <c r="B5442" s="2">
        <v>50419045404</v>
      </c>
      <c r="C5442" s="2">
        <v>24.99464</v>
      </c>
      <c r="D5442" s="2">
        <v>27.469360000000002</v>
      </c>
      <c r="E5442" s="2" t="s">
        <v>24</v>
      </c>
      <c r="F5442" s="2">
        <v>9.9000000000000005E-2</v>
      </c>
      <c r="G5442" s="2" t="s">
        <v>25</v>
      </c>
      <c r="H5442" s="3">
        <v>42333</v>
      </c>
      <c r="I5442" s="2">
        <f t="shared" si="84"/>
        <v>1.099</v>
      </c>
    </row>
    <row r="5443" spans="1:9">
      <c r="A5443" s="2" t="s">
        <v>1589</v>
      </c>
      <c r="B5443" s="2">
        <v>50419045104</v>
      </c>
      <c r="C5443" s="2">
        <v>24.91893</v>
      </c>
      <c r="D5443" s="2">
        <v>27.386150000000001</v>
      </c>
      <c r="E5443" s="2" t="s">
        <v>24</v>
      </c>
      <c r="F5443" s="2">
        <v>9.9000000000000005E-2</v>
      </c>
      <c r="G5443" s="2" t="s">
        <v>25</v>
      </c>
      <c r="H5443" s="3">
        <v>42333</v>
      </c>
      <c r="I5443" s="2">
        <f t="shared" ref="I5443:I5506" si="85">1+F5443</f>
        <v>1.099</v>
      </c>
    </row>
    <row r="5444" spans="1:9">
      <c r="A5444" s="2" t="s">
        <v>1590</v>
      </c>
      <c r="B5444" s="2">
        <v>50419045904</v>
      </c>
      <c r="C5444" s="2">
        <v>24.8765</v>
      </c>
      <c r="D5444" s="2">
        <v>27.33952</v>
      </c>
      <c r="E5444" s="2" t="s">
        <v>24</v>
      </c>
      <c r="F5444" s="2">
        <v>9.9000000000000005E-2</v>
      </c>
      <c r="G5444" s="2" t="s">
        <v>25</v>
      </c>
      <c r="H5444" s="3">
        <v>42333</v>
      </c>
      <c r="I5444" s="2">
        <f t="shared" si="85"/>
        <v>1.099</v>
      </c>
    </row>
    <row r="5445" spans="1:9">
      <c r="A5445" s="2" t="s">
        <v>1591</v>
      </c>
      <c r="B5445" s="2">
        <v>50419045304</v>
      </c>
      <c r="C5445" s="2">
        <v>25.427499999999998</v>
      </c>
      <c r="D5445" s="2">
        <v>27.945080000000001</v>
      </c>
      <c r="E5445" s="2" t="s">
        <v>24</v>
      </c>
      <c r="F5445" s="2">
        <v>9.9000000000000005E-2</v>
      </c>
      <c r="G5445" s="2" t="s">
        <v>25</v>
      </c>
      <c r="H5445" s="3">
        <v>42333</v>
      </c>
      <c r="I5445" s="2">
        <f t="shared" si="85"/>
        <v>1.099</v>
      </c>
    </row>
    <row r="5446" spans="1:9">
      <c r="A5446" s="2" t="s">
        <v>1592</v>
      </c>
      <c r="B5446" s="2">
        <v>50419045204</v>
      </c>
      <c r="C5446" s="2">
        <v>25.529640000000001</v>
      </c>
      <c r="D5446" s="2">
        <v>28.05733</v>
      </c>
      <c r="E5446" s="2" t="s">
        <v>24</v>
      </c>
      <c r="F5446" s="2">
        <v>9.9000000000000005E-2</v>
      </c>
      <c r="G5446" s="2" t="s">
        <v>25</v>
      </c>
      <c r="H5446" s="3">
        <v>42333</v>
      </c>
      <c r="I5446" s="2">
        <f t="shared" si="85"/>
        <v>1.099</v>
      </c>
    </row>
    <row r="5447" spans="1:9">
      <c r="A5447" s="2" t="s">
        <v>1593</v>
      </c>
      <c r="B5447" s="2">
        <v>50419049104</v>
      </c>
      <c r="C5447" s="2">
        <v>30.180910000000001</v>
      </c>
      <c r="D5447" s="2">
        <v>33.170029999999997</v>
      </c>
      <c r="E5447" s="2" t="s">
        <v>24</v>
      </c>
      <c r="F5447" s="2">
        <v>9.9000000000000005E-2</v>
      </c>
      <c r="G5447" s="2" t="s">
        <v>25</v>
      </c>
      <c r="H5447" s="3">
        <v>42333</v>
      </c>
      <c r="I5447" s="2">
        <f t="shared" si="85"/>
        <v>1.099</v>
      </c>
    </row>
    <row r="5448" spans="1:9">
      <c r="A5448" s="2" t="s">
        <v>400</v>
      </c>
      <c r="B5448" s="2">
        <v>6057761</v>
      </c>
      <c r="C5448" s="2">
        <v>5.3299899999999996</v>
      </c>
      <c r="D5448" s="2">
        <v>5.85771</v>
      </c>
      <c r="E5448" s="2" t="s">
        <v>24</v>
      </c>
      <c r="F5448" s="2">
        <v>9.9000000000000005E-2</v>
      </c>
      <c r="G5448" s="2" t="s">
        <v>25</v>
      </c>
      <c r="H5448" s="3">
        <v>42333</v>
      </c>
      <c r="I5448" s="2">
        <f t="shared" si="85"/>
        <v>1.099</v>
      </c>
    </row>
    <row r="5449" spans="1:9">
      <c r="A5449" s="2" t="s">
        <v>401</v>
      </c>
      <c r="B5449" s="2">
        <v>6057561</v>
      </c>
      <c r="C5449" s="2">
        <v>5.33711</v>
      </c>
      <c r="D5449" s="2">
        <v>5.8655400000000002</v>
      </c>
      <c r="E5449" s="2" t="s">
        <v>24</v>
      </c>
      <c r="F5449" s="2">
        <v>9.9000000000000005E-2</v>
      </c>
      <c r="G5449" s="2" t="s">
        <v>25</v>
      </c>
      <c r="H5449" s="3">
        <v>42333</v>
      </c>
      <c r="I5449" s="2">
        <f t="shared" si="85"/>
        <v>1.099</v>
      </c>
    </row>
    <row r="5450" spans="1:9">
      <c r="A5450" s="2" t="s">
        <v>402</v>
      </c>
      <c r="B5450" s="2">
        <v>6008131</v>
      </c>
      <c r="C5450" s="2">
        <v>10.66764</v>
      </c>
      <c r="D5450" s="2">
        <v>11.723839999999999</v>
      </c>
      <c r="E5450" s="2" t="s">
        <v>24</v>
      </c>
      <c r="F5450" s="2">
        <v>9.9000000000000005E-2</v>
      </c>
      <c r="G5450" s="2" t="s">
        <v>25</v>
      </c>
      <c r="H5450" s="3">
        <v>42333</v>
      </c>
      <c r="I5450" s="2">
        <f t="shared" si="85"/>
        <v>1.099</v>
      </c>
    </row>
    <row r="5451" spans="1:9">
      <c r="A5451" s="2" t="s">
        <v>403</v>
      </c>
      <c r="B5451" s="2">
        <v>6008061</v>
      </c>
      <c r="C5451" s="2">
        <v>5.3472299999999997</v>
      </c>
      <c r="D5451" s="2">
        <v>5.8766499999999997</v>
      </c>
      <c r="E5451" s="2" t="s">
        <v>24</v>
      </c>
      <c r="F5451" s="2">
        <v>9.9000000000000005E-2</v>
      </c>
      <c r="G5451" s="2" t="s">
        <v>25</v>
      </c>
      <c r="H5451" s="3">
        <v>42333</v>
      </c>
      <c r="I5451" s="2">
        <f t="shared" si="85"/>
        <v>1.099</v>
      </c>
    </row>
    <row r="5452" spans="1:9">
      <c r="A5452" s="2" t="s">
        <v>404</v>
      </c>
      <c r="B5452" s="2">
        <v>6007861</v>
      </c>
      <c r="C5452" s="2">
        <v>5.3093000000000004</v>
      </c>
      <c r="D5452" s="2">
        <v>5.8349700000000002</v>
      </c>
      <c r="E5452" s="2" t="s">
        <v>24</v>
      </c>
      <c r="F5452" s="2">
        <v>9.9000000000000005E-2</v>
      </c>
      <c r="G5452" s="2" t="s">
        <v>25</v>
      </c>
      <c r="H5452" s="3">
        <v>42333</v>
      </c>
      <c r="I5452" s="2">
        <f t="shared" si="85"/>
        <v>1.099</v>
      </c>
    </row>
    <row r="5453" spans="1:9">
      <c r="A5453" s="2" t="s">
        <v>405</v>
      </c>
      <c r="B5453" s="2">
        <v>6027702</v>
      </c>
      <c r="C5453" s="2">
        <v>10.680429999999999</v>
      </c>
      <c r="D5453" s="2">
        <v>11.737869999999999</v>
      </c>
      <c r="E5453" s="2" t="s">
        <v>24</v>
      </c>
      <c r="F5453" s="2">
        <v>9.9000000000000005E-2</v>
      </c>
      <c r="G5453" s="2" t="s">
        <v>25</v>
      </c>
      <c r="H5453" s="3">
        <v>42333</v>
      </c>
      <c r="I5453" s="2">
        <f t="shared" si="85"/>
        <v>1.099</v>
      </c>
    </row>
    <row r="5454" spans="1:9">
      <c r="A5454" s="2" t="s">
        <v>406</v>
      </c>
      <c r="B5454" s="2">
        <v>6022128</v>
      </c>
      <c r="C5454" s="2">
        <v>10.726290000000001</v>
      </c>
      <c r="D5454" s="2">
        <v>11.78829</v>
      </c>
      <c r="E5454" s="2" t="s">
        <v>24</v>
      </c>
      <c r="F5454" s="2">
        <v>9.9000000000000005E-2</v>
      </c>
      <c r="G5454" s="2" t="s">
        <v>25</v>
      </c>
      <c r="H5454" s="3">
        <v>42333</v>
      </c>
      <c r="I5454" s="2">
        <f t="shared" si="85"/>
        <v>1.099</v>
      </c>
    </row>
    <row r="5455" spans="1:9">
      <c r="A5455" s="2" t="s">
        <v>407</v>
      </c>
      <c r="B5455" s="2">
        <v>6011228</v>
      </c>
      <c r="C5455" s="2">
        <v>10.684710000000001</v>
      </c>
      <c r="D5455" s="2">
        <v>11.74259</v>
      </c>
      <c r="E5455" s="2" t="s">
        <v>24</v>
      </c>
      <c r="F5455" s="2">
        <v>9.9000000000000005E-2</v>
      </c>
      <c r="G5455" s="2" t="s">
        <v>25</v>
      </c>
      <c r="H5455" s="3">
        <v>42333</v>
      </c>
      <c r="I5455" s="2">
        <f t="shared" si="85"/>
        <v>1.099</v>
      </c>
    </row>
    <row r="5456" spans="1:9">
      <c r="A5456" s="2" t="s">
        <v>1596</v>
      </c>
      <c r="B5456" s="2">
        <v>50419045504</v>
      </c>
      <c r="C5456" s="2">
        <v>27.076499999999999</v>
      </c>
      <c r="D5456" s="2">
        <v>29.756530000000001</v>
      </c>
      <c r="E5456" s="2" t="s">
        <v>24</v>
      </c>
      <c r="F5456" s="2">
        <v>9.9000000000000005E-2</v>
      </c>
      <c r="G5456" s="2" t="s">
        <v>25</v>
      </c>
      <c r="H5456" s="3">
        <v>42333</v>
      </c>
      <c r="I5456" s="2">
        <f t="shared" si="85"/>
        <v>1.099</v>
      </c>
    </row>
    <row r="5457" spans="1:9">
      <c r="A5457" s="2" t="s">
        <v>848</v>
      </c>
      <c r="B5457" s="2">
        <v>50419040903</v>
      </c>
      <c r="C5457" s="2">
        <v>4.37364</v>
      </c>
      <c r="D5457" s="2">
        <v>4.8065899999999999</v>
      </c>
      <c r="E5457" s="2" t="s">
        <v>24</v>
      </c>
      <c r="F5457" s="2">
        <v>9.9000000000000005E-2</v>
      </c>
      <c r="G5457" s="2" t="s">
        <v>25</v>
      </c>
      <c r="H5457" s="3">
        <v>42333</v>
      </c>
      <c r="I5457" s="2">
        <f t="shared" si="85"/>
        <v>1.099</v>
      </c>
    </row>
    <row r="5458" spans="1:9">
      <c r="A5458" s="2" t="s">
        <v>903</v>
      </c>
      <c r="B5458" s="2">
        <v>50419040303</v>
      </c>
      <c r="C5458" s="2">
        <v>4.2749300000000003</v>
      </c>
      <c r="D5458" s="2">
        <v>4.6981000000000002</v>
      </c>
      <c r="E5458" s="2" t="s">
        <v>24</v>
      </c>
      <c r="F5458" s="2">
        <v>9.9000000000000005E-2</v>
      </c>
      <c r="G5458" s="2" t="s">
        <v>25</v>
      </c>
      <c r="H5458" s="3">
        <v>42333</v>
      </c>
      <c r="I5458" s="2">
        <f t="shared" si="85"/>
        <v>1.099</v>
      </c>
    </row>
    <row r="5459" spans="1:9">
      <c r="A5459" s="2" t="s">
        <v>95</v>
      </c>
      <c r="B5459" s="2">
        <v>42847010303</v>
      </c>
      <c r="C5459" s="2">
        <v>10.156689999999999</v>
      </c>
      <c r="D5459" s="2">
        <v>10.765890000000001</v>
      </c>
      <c r="E5459" s="2" t="s">
        <v>24</v>
      </c>
      <c r="F5459" s="2">
        <v>0.06</v>
      </c>
      <c r="G5459" s="2" t="s">
        <v>25</v>
      </c>
      <c r="H5459" s="3">
        <v>42333</v>
      </c>
      <c r="I5459" s="2">
        <f t="shared" si="85"/>
        <v>1.06</v>
      </c>
    </row>
    <row r="5460" spans="1:9">
      <c r="A5460" s="2" t="s">
        <v>96</v>
      </c>
      <c r="B5460" s="2">
        <v>42847010603</v>
      </c>
      <c r="C5460" s="2">
        <v>10.11727</v>
      </c>
      <c r="D5460" s="2">
        <v>10.72411</v>
      </c>
      <c r="E5460" s="2" t="s">
        <v>24</v>
      </c>
      <c r="F5460" s="2">
        <v>0.06</v>
      </c>
      <c r="G5460" s="2" t="s">
        <v>25</v>
      </c>
      <c r="H5460" s="3">
        <v>42333</v>
      </c>
      <c r="I5460" s="2">
        <f t="shared" si="85"/>
        <v>1.06</v>
      </c>
    </row>
    <row r="5461" spans="1:9">
      <c r="A5461" s="2" t="s">
        <v>936</v>
      </c>
      <c r="B5461" s="2">
        <v>173075049</v>
      </c>
      <c r="C5461" s="2">
        <v>67.138419999999996</v>
      </c>
      <c r="D5461" s="2">
        <v>71.166719999999998</v>
      </c>
      <c r="E5461" s="2" t="s">
        <v>24</v>
      </c>
      <c r="F5461" s="2">
        <v>0.06</v>
      </c>
      <c r="G5461" s="2" t="s">
        <v>25</v>
      </c>
      <c r="H5461" s="3">
        <v>42333</v>
      </c>
      <c r="I5461" s="2">
        <f t="shared" si="85"/>
        <v>1.06</v>
      </c>
    </row>
    <row r="5462" spans="1:9">
      <c r="A5462" s="2" t="s">
        <v>1546</v>
      </c>
      <c r="B5462" s="2">
        <v>50419040203</v>
      </c>
      <c r="C5462" s="2">
        <v>3.2360500000000001</v>
      </c>
      <c r="D5462" s="2">
        <v>3.5564200000000001</v>
      </c>
      <c r="E5462" s="2" t="s">
        <v>24</v>
      </c>
      <c r="F5462" s="2">
        <v>9.9000000000000005E-2</v>
      </c>
      <c r="G5462" s="2" t="s">
        <v>25</v>
      </c>
      <c r="H5462" s="3">
        <v>42333</v>
      </c>
      <c r="I5462" s="2">
        <f t="shared" si="85"/>
        <v>1.099</v>
      </c>
    </row>
    <row r="5463" spans="1:9">
      <c r="A5463" s="2" t="s">
        <v>1547</v>
      </c>
      <c r="B5463" s="2">
        <v>50419040503</v>
      </c>
      <c r="C5463" s="2">
        <v>3.2349999999999999</v>
      </c>
      <c r="D5463" s="2">
        <v>3.5552600000000001</v>
      </c>
      <c r="E5463" s="2" t="s">
        <v>24</v>
      </c>
      <c r="F5463" s="2">
        <v>9.9000000000000005E-2</v>
      </c>
      <c r="G5463" s="2" t="s">
        <v>25</v>
      </c>
      <c r="H5463" s="3">
        <v>42333</v>
      </c>
      <c r="I5463" s="2">
        <f t="shared" si="85"/>
        <v>1.099</v>
      </c>
    </row>
    <row r="5464" spans="1:9">
      <c r="A5464" s="2" t="s">
        <v>1115</v>
      </c>
      <c r="B5464" s="2">
        <v>13913000811</v>
      </c>
      <c r="C5464" s="2">
        <v>5.9598500000000003</v>
      </c>
      <c r="D5464" s="2">
        <v>6.8804699999999999</v>
      </c>
      <c r="E5464" s="2" t="s">
        <v>24</v>
      </c>
      <c r="F5464" s="2">
        <v>0.1545</v>
      </c>
      <c r="G5464" s="2" t="s">
        <v>25</v>
      </c>
      <c r="H5464" s="3">
        <v>42333</v>
      </c>
      <c r="I5464" s="2">
        <f t="shared" si="85"/>
        <v>1.1545000000000001</v>
      </c>
    </row>
    <row r="5465" spans="1:9">
      <c r="A5465" s="2" t="s">
        <v>161</v>
      </c>
      <c r="B5465" s="2">
        <v>49502050002</v>
      </c>
      <c r="C5465" s="2">
        <v>223.22068999999999</v>
      </c>
      <c r="D5465" s="2">
        <v>256.48057</v>
      </c>
      <c r="E5465" s="2" t="s">
        <v>24</v>
      </c>
      <c r="F5465" s="2">
        <v>0.14899999999999999</v>
      </c>
      <c r="G5465" s="2" t="s">
        <v>25</v>
      </c>
      <c r="H5465" s="3">
        <v>42047</v>
      </c>
      <c r="I5465" s="2">
        <f t="shared" si="85"/>
        <v>1.149</v>
      </c>
    </row>
    <row r="5466" spans="1:9">
      <c r="A5466" s="2" t="s">
        <v>1326</v>
      </c>
      <c r="B5466" s="2">
        <v>49502050102</v>
      </c>
      <c r="C5466" s="2">
        <v>223.42755</v>
      </c>
      <c r="D5466" s="2">
        <v>256.71825000000001</v>
      </c>
      <c r="E5466" s="2" t="s">
        <v>24</v>
      </c>
      <c r="F5466" s="2">
        <v>0.14899999999999999</v>
      </c>
      <c r="G5466" s="2" t="s">
        <v>25</v>
      </c>
      <c r="H5466" s="3">
        <v>42047</v>
      </c>
      <c r="I5466" s="2">
        <f t="shared" si="85"/>
        <v>1.149</v>
      </c>
    </row>
    <row r="5467" spans="1:9">
      <c r="A5467" s="2" t="s">
        <v>1919</v>
      </c>
      <c r="B5467" s="2">
        <v>60842003001</v>
      </c>
      <c r="C5467" s="2">
        <v>715.49167</v>
      </c>
      <c r="D5467" s="2">
        <v>933.25156000000004</v>
      </c>
      <c r="E5467" s="2" t="s">
        <v>24</v>
      </c>
      <c r="F5467" s="2">
        <v>0.3044</v>
      </c>
      <c r="G5467" s="2" t="s">
        <v>25</v>
      </c>
      <c r="H5467" s="3">
        <v>42047</v>
      </c>
      <c r="I5467" s="2">
        <f t="shared" si="85"/>
        <v>1.3044</v>
      </c>
    </row>
    <row r="5468" spans="1:9">
      <c r="A5468" s="2" t="s">
        <v>146</v>
      </c>
      <c r="B5468" s="2">
        <v>66302046760</v>
      </c>
      <c r="C5468" s="2">
        <v>40.089030000000001</v>
      </c>
      <c r="D5468" s="2">
        <v>44.059449999999998</v>
      </c>
      <c r="E5468" s="2" t="s">
        <v>24</v>
      </c>
      <c r="F5468" s="2">
        <v>9.9000000000000005E-2</v>
      </c>
      <c r="G5468" s="2" t="s">
        <v>25</v>
      </c>
      <c r="H5468" s="3">
        <v>42259</v>
      </c>
      <c r="I5468" s="2">
        <f t="shared" si="85"/>
        <v>1.099</v>
      </c>
    </row>
    <row r="5469" spans="1:9">
      <c r="A5469" s="2" t="s">
        <v>153</v>
      </c>
      <c r="B5469" s="2">
        <v>2197590</v>
      </c>
      <c r="C5469" s="2">
        <v>5.1127000000000002</v>
      </c>
      <c r="D5469" s="2">
        <v>5.6189099999999996</v>
      </c>
      <c r="E5469" s="2" t="s">
        <v>24</v>
      </c>
      <c r="F5469" s="2">
        <v>9.9000000000000005E-2</v>
      </c>
      <c r="G5469" s="2" t="s">
        <v>25</v>
      </c>
      <c r="H5469" s="3">
        <v>42259</v>
      </c>
      <c r="I5469" s="2">
        <f t="shared" si="85"/>
        <v>1.099</v>
      </c>
    </row>
    <row r="5470" spans="1:9">
      <c r="A5470" s="2" t="s">
        <v>154</v>
      </c>
      <c r="B5470" s="2">
        <v>13913001119</v>
      </c>
      <c r="C5470" s="2">
        <v>40.272750000000002</v>
      </c>
      <c r="D5470" s="2">
        <v>45.541229999999999</v>
      </c>
      <c r="E5470" s="2" t="s">
        <v>24</v>
      </c>
      <c r="F5470" s="2">
        <v>0.1308</v>
      </c>
      <c r="G5470" s="2" t="s">
        <v>25</v>
      </c>
      <c r="H5470" s="3">
        <v>42259</v>
      </c>
      <c r="I5470" s="2">
        <f t="shared" si="85"/>
        <v>1.1308</v>
      </c>
    </row>
    <row r="5471" spans="1:9">
      <c r="A5471" s="2" t="s">
        <v>155</v>
      </c>
      <c r="B5471" s="2">
        <v>2446330</v>
      </c>
      <c r="C5471" s="2">
        <v>40.098750000000003</v>
      </c>
      <c r="D5471" s="2">
        <v>44.070129999999999</v>
      </c>
      <c r="E5471" s="2" t="s">
        <v>24</v>
      </c>
      <c r="F5471" s="2">
        <v>9.9000000000000005E-2</v>
      </c>
      <c r="G5471" s="2" t="s">
        <v>25</v>
      </c>
      <c r="H5471" s="3">
        <v>42259</v>
      </c>
      <c r="I5471" s="2">
        <f t="shared" si="85"/>
        <v>1.099</v>
      </c>
    </row>
    <row r="5472" spans="1:9">
      <c r="A5472" s="2" t="s">
        <v>156</v>
      </c>
      <c r="B5472" s="2">
        <v>2446534</v>
      </c>
      <c r="C5472" s="2">
        <v>6.8973300000000002</v>
      </c>
      <c r="D5472" s="2">
        <v>7.58127</v>
      </c>
      <c r="E5472" s="2" t="s">
        <v>24</v>
      </c>
      <c r="F5472" s="2">
        <v>9.9199999999999997E-2</v>
      </c>
      <c r="G5472" s="2" t="s">
        <v>25</v>
      </c>
      <c r="H5472" s="3">
        <v>42259</v>
      </c>
      <c r="I5472" s="2">
        <f t="shared" si="85"/>
        <v>1.0992</v>
      </c>
    </row>
    <row r="5473" spans="1:9">
      <c r="A5473" s="2" t="s">
        <v>157</v>
      </c>
      <c r="B5473" s="2">
        <v>2446430</v>
      </c>
      <c r="C5473" s="2">
        <v>40.130290000000002</v>
      </c>
      <c r="D5473" s="2">
        <v>44.104790000000001</v>
      </c>
      <c r="E5473" s="2" t="s">
        <v>24</v>
      </c>
      <c r="F5473" s="2">
        <v>9.9000000000000005E-2</v>
      </c>
      <c r="G5473" s="2" t="s">
        <v>25</v>
      </c>
      <c r="H5473" s="3">
        <v>42259</v>
      </c>
      <c r="I5473" s="2">
        <f t="shared" si="85"/>
        <v>1.099</v>
      </c>
    </row>
    <row r="5474" spans="1:9">
      <c r="A5474" s="2" t="s">
        <v>158</v>
      </c>
      <c r="B5474" s="2">
        <v>2446230</v>
      </c>
      <c r="C5474" s="2">
        <v>6.8785499999999997</v>
      </c>
      <c r="D5474" s="2">
        <v>7.5606200000000001</v>
      </c>
      <c r="E5474" s="2" t="s">
        <v>24</v>
      </c>
      <c r="F5474" s="2">
        <v>9.9199999999999997E-2</v>
      </c>
      <c r="G5474" s="2" t="s">
        <v>25</v>
      </c>
      <c r="H5474" s="3">
        <v>42259</v>
      </c>
      <c r="I5474" s="2">
        <f t="shared" si="85"/>
        <v>1.0992</v>
      </c>
    </row>
    <row r="5475" spans="1:9">
      <c r="A5475" s="2" t="s">
        <v>1621</v>
      </c>
      <c r="B5475" s="2">
        <v>178082130</v>
      </c>
      <c r="C5475" s="2">
        <v>1.3946400000000001</v>
      </c>
      <c r="D5475" s="2">
        <v>1.5339499999999999</v>
      </c>
      <c r="E5475" s="2" t="s">
        <v>24</v>
      </c>
      <c r="F5475" s="2">
        <v>9.9900000000000003E-2</v>
      </c>
      <c r="G5475" s="2" t="s">
        <v>25</v>
      </c>
      <c r="H5475" s="3">
        <v>42259</v>
      </c>
      <c r="I5475" s="2">
        <f t="shared" si="85"/>
        <v>1.0999000000000001</v>
      </c>
    </row>
    <row r="5476" spans="1:9">
      <c r="A5476" s="2" t="s">
        <v>57</v>
      </c>
      <c r="B5476" s="2">
        <v>178089130</v>
      </c>
      <c r="C5476" s="2">
        <v>1.3564499999999999</v>
      </c>
      <c r="D5476" s="2">
        <v>1.49197</v>
      </c>
      <c r="E5476" s="2" t="s">
        <v>24</v>
      </c>
      <c r="F5476" s="2">
        <v>9.9900000000000003E-2</v>
      </c>
      <c r="G5476" s="2" t="s">
        <v>25</v>
      </c>
      <c r="H5476" s="3">
        <v>42259</v>
      </c>
      <c r="I5476" s="2">
        <f t="shared" si="85"/>
        <v>1.0999000000000001</v>
      </c>
    </row>
    <row r="5477" spans="1:9">
      <c r="A5477" s="2" t="s">
        <v>1622</v>
      </c>
      <c r="B5477" s="2">
        <v>178083230</v>
      </c>
      <c r="C5477" s="2">
        <v>0.76620999999999995</v>
      </c>
      <c r="D5477" s="2">
        <v>0.84275999999999995</v>
      </c>
      <c r="E5477" s="2" t="s">
        <v>24</v>
      </c>
      <c r="F5477" s="2">
        <v>9.9900000000000003E-2</v>
      </c>
      <c r="G5477" s="2" t="s">
        <v>25</v>
      </c>
      <c r="H5477" s="3">
        <v>42259</v>
      </c>
      <c r="I5477" s="2">
        <f t="shared" si="85"/>
        <v>1.0999000000000001</v>
      </c>
    </row>
    <row r="5478" spans="1:9">
      <c r="A5478" s="2" t="s">
        <v>58</v>
      </c>
      <c r="B5478" s="2">
        <v>178089430</v>
      </c>
      <c r="C5478" s="2">
        <v>1.2918799999999999</v>
      </c>
      <c r="D5478" s="2">
        <v>1.42086</v>
      </c>
      <c r="E5478" s="2" t="s">
        <v>24</v>
      </c>
      <c r="F5478" s="2">
        <v>9.98E-2</v>
      </c>
      <c r="G5478" s="2" t="s">
        <v>25</v>
      </c>
      <c r="H5478" s="3">
        <v>42259</v>
      </c>
      <c r="I5478" s="2">
        <f t="shared" si="85"/>
        <v>1.0998000000000001</v>
      </c>
    </row>
    <row r="5479" spans="1:9">
      <c r="A5479" s="2" t="s">
        <v>59</v>
      </c>
      <c r="B5479" s="2">
        <v>178079630</v>
      </c>
      <c r="C5479" s="2">
        <v>2.7022200000000001</v>
      </c>
      <c r="D5479" s="2">
        <v>2.9723000000000002</v>
      </c>
      <c r="E5479" s="2" t="s">
        <v>24</v>
      </c>
      <c r="F5479" s="2">
        <v>9.9900000000000003E-2</v>
      </c>
      <c r="G5479" s="2" t="s">
        <v>25</v>
      </c>
      <c r="H5479" s="3">
        <v>42259</v>
      </c>
      <c r="I5479" s="2">
        <f t="shared" si="85"/>
        <v>1.0999000000000001</v>
      </c>
    </row>
    <row r="5480" spans="1:9">
      <c r="A5480" s="2" t="s">
        <v>159</v>
      </c>
      <c r="B5480" s="2">
        <v>2512301</v>
      </c>
      <c r="C5480" s="2">
        <v>10.42686</v>
      </c>
      <c r="D5480" s="2">
        <v>11.461830000000001</v>
      </c>
      <c r="E5480" s="2" t="s">
        <v>24</v>
      </c>
      <c r="F5480" s="2">
        <v>9.9299999999999999E-2</v>
      </c>
      <c r="G5480" s="2" t="s">
        <v>25</v>
      </c>
      <c r="H5480" s="3">
        <v>42259</v>
      </c>
      <c r="I5480" s="2">
        <f t="shared" si="85"/>
        <v>1.0992999999999999</v>
      </c>
    </row>
    <row r="5481" spans="1:9">
      <c r="A5481" s="2" t="s">
        <v>160</v>
      </c>
      <c r="B5481" s="2">
        <v>2512101</v>
      </c>
      <c r="C5481" s="2">
        <v>10.375920000000001</v>
      </c>
      <c r="D5481" s="2">
        <v>11.40583</v>
      </c>
      <c r="E5481" s="2" t="s">
        <v>24</v>
      </c>
      <c r="F5481" s="2">
        <v>9.9299999999999999E-2</v>
      </c>
      <c r="G5481" s="2" t="s">
        <v>25</v>
      </c>
      <c r="H5481" s="3">
        <v>42259</v>
      </c>
      <c r="I5481" s="2">
        <f t="shared" si="85"/>
        <v>1.0992999999999999</v>
      </c>
    </row>
    <row r="5482" spans="1:9">
      <c r="A5482" s="2" t="s">
        <v>766</v>
      </c>
      <c r="B5482" s="2">
        <v>50458009801</v>
      </c>
      <c r="C5482" s="2">
        <v>6.5642500000000004</v>
      </c>
      <c r="D5482" s="2">
        <v>6.8859000000000004</v>
      </c>
      <c r="E5482" s="2" t="s">
        <v>24</v>
      </c>
      <c r="F5482" s="2">
        <v>4.9000000000000002E-2</v>
      </c>
      <c r="G5482" s="2" t="s">
        <v>25</v>
      </c>
      <c r="H5482" s="3">
        <v>42259</v>
      </c>
      <c r="I5482" s="2">
        <f t="shared" si="85"/>
        <v>1.0489999999999999</v>
      </c>
    </row>
    <row r="5483" spans="1:9">
      <c r="A5483" s="2" t="s">
        <v>1507</v>
      </c>
      <c r="B5483" s="2">
        <v>178008990</v>
      </c>
      <c r="C5483" s="2">
        <v>1.55446</v>
      </c>
      <c r="D5483" s="2">
        <v>1.7097</v>
      </c>
      <c r="E5483" s="2" t="s">
        <v>24</v>
      </c>
      <c r="F5483" s="2">
        <v>9.9900000000000003E-2</v>
      </c>
      <c r="G5483" s="2" t="s">
        <v>25</v>
      </c>
      <c r="H5483" s="3">
        <v>42259</v>
      </c>
      <c r="I5483" s="2">
        <f t="shared" si="85"/>
        <v>1.0999000000000001</v>
      </c>
    </row>
    <row r="5484" spans="1:9">
      <c r="A5484" s="2" t="s">
        <v>1920</v>
      </c>
      <c r="B5484" s="2">
        <v>58657011060</v>
      </c>
      <c r="C5484" s="2">
        <v>1.3946400000000001</v>
      </c>
      <c r="D5484" s="2">
        <v>1.5339499999999999</v>
      </c>
      <c r="E5484" s="2" t="s">
        <v>24</v>
      </c>
      <c r="F5484" s="2">
        <v>9.9900000000000003E-2</v>
      </c>
      <c r="G5484" s="2" t="s">
        <v>25</v>
      </c>
      <c r="H5484" s="3">
        <v>42259</v>
      </c>
      <c r="I5484" s="2">
        <f t="shared" si="85"/>
        <v>1.0999000000000001</v>
      </c>
    </row>
    <row r="5485" spans="1:9">
      <c r="A5485" s="2" t="s">
        <v>1921</v>
      </c>
      <c r="B5485" s="2">
        <v>58657011160</v>
      </c>
      <c r="C5485" s="2">
        <v>1.3564499999999999</v>
      </c>
      <c r="D5485" s="2">
        <v>1.49197</v>
      </c>
      <c r="E5485" s="2" t="s">
        <v>24</v>
      </c>
      <c r="F5485" s="2">
        <v>9.9900000000000003E-2</v>
      </c>
      <c r="G5485" s="2" t="s">
        <v>25</v>
      </c>
      <c r="H5485" s="3">
        <v>42259</v>
      </c>
      <c r="I5485" s="2">
        <f t="shared" si="85"/>
        <v>1.0999000000000001</v>
      </c>
    </row>
    <row r="5486" spans="1:9">
      <c r="A5486" s="2" t="s">
        <v>1922</v>
      </c>
      <c r="B5486" s="2">
        <v>58657011290</v>
      </c>
      <c r="C5486" s="2">
        <v>1.55446</v>
      </c>
      <c r="D5486" s="2">
        <v>1.7097</v>
      </c>
      <c r="E5486" s="2" t="s">
        <v>24</v>
      </c>
      <c r="F5486" s="2">
        <v>9.9900000000000003E-2</v>
      </c>
      <c r="G5486" s="2" t="s">
        <v>25</v>
      </c>
      <c r="H5486" s="3">
        <v>42259</v>
      </c>
      <c r="I5486" s="2">
        <f t="shared" si="85"/>
        <v>1.0999000000000001</v>
      </c>
    </row>
    <row r="5487" spans="1:9">
      <c r="A5487" s="2" t="s">
        <v>163</v>
      </c>
      <c r="B5487" s="2">
        <v>2840001</v>
      </c>
      <c r="C5487" s="2">
        <v>812.57028000000003</v>
      </c>
      <c r="D5487" s="2">
        <v>933.64324999999997</v>
      </c>
      <c r="E5487" s="2" t="s">
        <v>24</v>
      </c>
      <c r="F5487" s="2">
        <v>0.14899999999999999</v>
      </c>
      <c r="G5487" s="2" t="s">
        <v>25</v>
      </c>
      <c r="H5487" s="3">
        <v>42259</v>
      </c>
      <c r="I5487" s="2">
        <f t="shared" si="85"/>
        <v>1.149</v>
      </c>
    </row>
    <row r="5488" spans="1:9">
      <c r="A5488" s="2" t="s">
        <v>1618</v>
      </c>
      <c r="B5488" s="2">
        <v>2803101</v>
      </c>
      <c r="C5488" s="2">
        <v>208.36087000000001</v>
      </c>
      <c r="D5488" s="2">
        <v>228.98858999999999</v>
      </c>
      <c r="E5488" s="2" t="s">
        <v>24</v>
      </c>
      <c r="F5488" s="2">
        <v>9.9000000000000005E-2</v>
      </c>
      <c r="G5488" s="2" t="s">
        <v>25</v>
      </c>
      <c r="H5488" s="3">
        <v>42259</v>
      </c>
      <c r="I5488" s="2">
        <f t="shared" si="85"/>
        <v>1.099</v>
      </c>
    </row>
    <row r="5489" spans="1:9">
      <c r="A5489" s="2" t="s">
        <v>164</v>
      </c>
      <c r="B5489" s="2">
        <v>13913000616</v>
      </c>
      <c r="C5489" s="2">
        <v>5.2953999999999999</v>
      </c>
      <c r="D5489" s="2">
        <v>5.8227200000000003</v>
      </c>
      <c r="E5489" s="2" t="s">
        <v>24</v>
      </c>
      <c r="F5489" s="2">
        <v>9.9599999999999994E-2</v>
      </c>
      <c r="G5489" s="2" t="s">
        <v>25</v>
      </c>
      <c r="H5489" s="3">
        <v>42259</v>
      </c>
      <c r="I5489" s="2">
        <f t="shared" si="85"/>
        <v>1.0995999999999999</v>
      </c>
    </row>
    <row r="5490" spans="1:9">
      <c r="A5490" s="2" t="s">
        <v>165</v>
      </c>
      <c r="B5490" s="2">
        <v>13913000413</v>
      </c>
      <c r="C5490" s="2">
        <v>5.2213599999999998</v>
      </c>
      <c r="D5490" s="2">
        <v>5.7371699999999999</v>
      </c>
      <c r="E5490" s="2" t="s">
        <v>24</v>
      </c>
      <c r="F5490" s="2">
        <v>9.8799999999999999E-2</v>
      </c>
      <c r="G5490" s="2" t="s">
        <v>25</v>
      </c>
      <c r="H5490" s="3">
        <v>42259</v>
      </c>
      <c r="I5490" s="2">
        <f t="shared" si="85"/>
        <v>1.0988</v>
      </c>
    </row>
    <row r="5491" spans="1:9">
      <c r="A5491" s="2" t="s">
        <v>166</v>
      </c>
      <c r="B5491" s="2">
        <v>13913000519</v>
      </c>
      <c r="C5491" s="2">
        <v>5.2301399999999996</v>
      </c>
      <c r="D5491" s="2">
        <v>5.7468199999999996</v>
      </c>
      <c r="E5491" s="2" t="s">
        <v>24</v>
      </c>
      <c r="F5491" s="2">
        <v>9.8799999999999999E-2</v>
      </c>
      <c r="G5491" s="2" t="s">
        <v>25</v>
      </c>
      <c r="H5491" s="3">
        <v>42259</v>
      </c>
      <c r="I5491" s="2">
        <f t="shared" si="85"/>
        <v>1.0988</v>
      </c>
    </row>
    <row r="5492" spans="1:9">
      <c r="A5492" s="2" t="s">
        <v>118</v>
      </c>
      <c r="B5492" s="2">
        <v>2751659</v>
      </c>
      <c r="C5492" s="2">
        <v>26.49841</v>
      </c>
      <c r="D5492" s="2">
        <v>28.188210000000002</v>
      </c>
      <c r="E5492" s="2" t="s">
        <v>24</v>
      </c>
      <c r="F5492" s="2">
        <v>6.3799999999999996E-2</v>
      </c>
      <c r="G5492" s="2" t="s">
        <v>25</v>
      </c>
      <c r="H5492" s="3">
        <v>42259</v>
      </c>
      <c r="I5492" s="2">
        <f t="shared" si="85"/>
        <v>1.0638000000000001</v>
      </c>
    </row>
    <row r="5493" spans="1:9">
      <c r="A5493" s="2" t="s">
        <v>119</v>
      </c>
      <c r="B5493" s="2">
        <v>2879959</v>
      </c>
      <c r="C5493" s="2">
        <v>27.755199999999999</v>
      </c>
      <c r="D5493" s="2">
        <v>29.526260000000001</v>
      </c>
      <c r="E5493" s="2" t="s">
        <v>24</v>
      </c>
      <c r="F5493" s="2">
        <v>6.3799999999999996E-2</v>
      </c>
      <c r="G5493" s="2" t="s">
        <v>25</v>
      </c>
      <c r="H5493" s="3">
        <v>42259</v>
      </c>
      <c r="I5493" s="2">
        <f t="shared" si="85"/>
        <v>1.0638000000000001</v>
      </c>
    </row>
    <row r="5494" spans="1:9">
      <c r="A5494" s="2" t="s">
        <v>120</v>
      </c>
      <c r="B5494" s="2">
        <v>2751001</v>
      </c>
      <c r="C5494" s="2">
        <v>21.535599999999999</v>
      </c>
      <c r="D5494" s="2">
        <v>22.918399999999998</v>
      </c>
      <c r="E5494" s="2" t="s">
        <v>24</v>
      </c>
      <c r="F5494" s="2">
        <v>6.4199999999999993E-2</v>
      </c>
      <c r="G5494" s="2" t="s">
        <v>25</v>
      </c>
      <c r="H5494" s="3">
        <v>42259</v>
      </c>
      <c r="I5494" s="2">
        <f t="shared" si="85"/>
        <v>1.0642</v>
      </c>
    </row>
    <row r="5495" spans="1:9">
      <c r="A5495" s="2" t="s">
        <v>120</v>
      </c>
      <c r="B5495" s="2">
        <v>2751017</v>
      </c>
      <c r="C5495" s="2">
        <v>21.248539999999998</v>
      </c>
      <c r="D5495" s="2">
        <v>22.612919999999999</v>
      </c>
      <c r="E5495" s="2" t="s">
        <v>24</v>
      </c>
      <c r="F5495" s="2">
        <v>6.4199999999999993E-2</v>
      </c>
      <c r="G5495" s="2" t="s">
        <v>25</v>
      </c>
      <c r="H5495" s="3">
        <v>42259</v>
      </c>
      <c r="I5495" s="2">
        <f t="shared" si="85"/>
        <v>1.0642</v>
      </c>
    </row>
    <row r="5496" spans="1:9">
      <c r="A5496" s="2" t="s">
        <v>121</v>
      </c>
      <c r="B5496" s="2">
        <v>2879859</v>
      </c>
      <c r="C5496" s="2">
        <v>28.04674</v>
      </c>
      <c r="D5496" s="2">
        <v>29.836400000000001</v>
      </c>
      <c r="E5496" s="2" t="s">
        <v>24</v>
      </c>
      <c r="F5496" s="2">
        <v>6.3799999999999996E-2</v>
      </c>
      <c r="G5496" s="2" t="s">
        <v>25</v>
      </c>
      <c r="H5496" s="3">
        <v>42259</v>
      </c>
      <c r="I5496" s="2">
        <f t="shared" si="85"/>
        <v>1.0638000000000001</v>
      </c>
    </row>
    <row r="5497" spans="1:9">
      <c r="A5497" s="2" t="s">
        <v>122</v>
      </c>
      <c r="B5497" s="2">
        <v>2751201</v>
      </c>
      <c r="C5497" s="2">
        <v>22.076000000000001</v>
      </c>
      <c r="D5497" s="2">
        <v>23.491510000000002</v>
      </c>
      <c r="E5497" s="2" t="s">
        <v>24</v>
      </c>
      <c r="F5497" s="2">
        <v>6.4100000000000004E-2</v>
      </c>
      <c r="G5497" s="2" t="s">
        <v>25</v>
      </c>
      <c r="H5497" s="3">
        <v>42259</v>
      </c>
      <c r="I5497" s="2">
        <f t="shared" si="85"/>
        <v>1.0641</v>
      </c>
    </row>
    <row r="5498" spans="1:9">
      <c r="A5498" s="2" t="s">
        <v>123</v>
      </c>
      <c r="B5498" s="2">
        <v>2879759</v>
      </c>
      <c r="C5498" s="2">
        <v>27.821539999999999</v>
      </c>
      <c r="D5498" s="2">
        <v>29.596830000000001</v>
      </c>
      <c r="E5498" s="2" t="s">
        <v>24</v>
      </c>
      <c r="F5498" s="2">
        <v>6.3799999999999996E-2</v>
      </c>
      <c r="G5498" s="2" t="s">
        <v>25</v>
      </c>
      <c r="H5498" s="3">
        <v>42259</v>
      </c>
      <c r="I5498" s="2">
        <f t="shared" si="85"/>
        <v>1.0638000000000001</v>
      </c>
    </row>
    <row r="5499" spans="1:9">
      <c r="A5499" s="2" t="s">
        <v>124</v>
      </c>
      <c r="B5499" s="2">
        <v>2751101</v>
      </c>
      <c r="C5499" s="2">
        <v>22.410830000000001</v>
      </c>
      <c r="D5499" s="2">
        <v>23.847819999999999</v>
      </c>
      <c r="E5499" s="2" t="s">
        <v>24</v>
      </c>
      <c r="F5499" s="2">
        <v>6.4100000000000004E-2</v>
      </c>
      <c r="G5499" s="2" t="s">
        <v>25</v>
      </c>
      <c r="H5499" s="3">
        <v>42259</v>
      </c>
      <c r="I5499" s="2">
        <f t="shared" si="85"/>
        <v>1.0641</v>
      </c>
    </row>
    <row r="5500" spans="1:9">
      <c r="A5500" s="2" t="s">
        <v>1619</v>
      </c>
      <c r="B5500" s="2">
        <v>2880359</v>
      </c>
      <c r="C5500" s="2">
        <v>25.141369999999998</v>
      </c>
      <c r="D5500" s="2">
        <v>26.74916</v>
      </c>
      <c r="E5500" s="2" t="s">
        <v>24</v>
      </c>
      <c r="F5500" s="2">
        <v>6.3899999999999998E-2</v>
      </c>
      <c r="G5500" s="2" t="s">
        <v>25</v>
      </c>
      <c r="H5500" s="3">
        <v>42259</v>
      </c>
      <c r="I5500" s="2">
        <f t="shared" si="85"/>
        <v>1.0639000000000001</v>
      </c>
    </row>
    <row r="5501" spans="1:9">
      <c r="A5501" s="2" t="s">
        <v>126</v>
      </c>
      <c r="B5501" s="2">
        <v>2871501</v>
      </c>
      <c r="C5501" s="2">
        <v>11.787940000000001</v>
      </c>
      <c r="D5501" s="2">
        <v>12.5406</v>
      </c>
      <c r="E5501" s="2" t="s">
        <v>24</v>
      </c>
      <c r="F5501" s="2">
        <v>6.3899999999999998E-2</v>
      </c>
      <c r="G5501" s="2" t="s">
        <v>25</v>
      </c>
      <c r="H5501" s="3">
        <v>42259</v>
      </c>
      <c r="I5501" s="2">
        <f t="shared" si="85"/>
        <v>1.0639000000000001</v>
      </c>
    </row>
    <row r="5502" spans="1:9">
      <c r="A5502" s="2" t="s">
        <v>1620</v>
      </c>
      <c r="B5502" s="2">
        <v>2880559</v>
      </c>
      <c r="C5502" s="2">
        <v>25.07666</v>
      </c>
      <c r="D5502" s="2">
        <v>26.680309999999999</v>
      </c>
      <c r="E5502" s="2" t="s">
        <v>24</v>
      </c>
      <c r="F5502" s="2">
        <v>6.3899999999999998E-2</v>
      </c>
      <c r="G5502" s="2" t="s">
        <v>25</v>
      </c>
      <c r="H5502" s="3">
        <v>42259</v>
      </c>
      <c r="I5502" s="2">
        <f t="shared" si="85"/>
        <v>1.0639000000000001</v>
      </c>
    </row>
    <row r="5503" spans="1:9">
      <c r="A5503" s="2" t="s">
        <v>128</v>
      </c>
      <c r="B5503" s="2">
        <v>2831501</v>
      </c>
      <c r="C5503" s="2">
        <v>11.834680000000001</v>
      </c>
      <c r="D5503" s="2">
        <v>12.59032</v>
      </c>
      <c r="E5503" s="2" t="s">
        <v>24</v>
      </c>
      <c r="F5503" s="2">
        <v>6.3799999999999996E-2</v>
      </c>
      <c r="G5503" s="2" t="s">
        <v>25</v>
      </c>
      <c r="H5503" s="3">
        <v>42259</v>
      </c>
      <c r="I5503" s="2">
        <f t="shared" si="85"/>
        <v>1.0638000000000001</v>
      </c>
    </row>
    <row r="5504" spans="1:9">
      <c r="A5504" s="2" t="s">
        <v>128</v>
      </c>
      <c r="B5504" s="2">
        <v>2831517</v>
      </c>
      <c r="C5504" s="2">
        <v>11.95124</v>
      </c>
      <c r="D5504" s="2">
        <v>12.71433</v>
      </c>
      <c r="E5504" s="2" t="s">
        <v>24</v>
      </c>
      <c r="F5504" s="2">
        <v>6.3899999999999998E-2</v>
      </c>
      <c r="G5504" s="2" t="s">
        <v>25</v>
      </c>
      <c r="H5504" s="3">
        <v>42259</v>
      </c>
      <c r="I5504" s="2">
        <f t="shared" si="85"/>
        <v>1.0639000000000001</v>
      </c>
    </row>
    <row r="5505" spans="1:9">
      <c r="A5505" s="2" t="s">
        <v>129</v>
      </c>
      <c r="B5505" s="2">
        <v>2821501</v>
      </c>
      <c r="C5505" s="2">
        <v>11.796340000000001</v>
      </c>
      <c r="D5505" s="2">
        <v>12.549530000000001</v>
      </c>
      <c r="E5505" s="2" t="s">
        <v>24</v>
      </c>
      <c r="F5505" s="2">
        <v>6.3799999999999996E-2</v>
      </c>
      <c r="G5505" s="2" t="s">
        <v>25</v>
      </c>
      <c r="H5505" s="3">
        <v>42259</v>
      </c>
      <c r="I5505" s="2">
        <f t="shared" si="85"/>
        <v>1.0638000000000001</v>
      </c>
    </row>
    <row r="5506" spans="1:9">
      <c r="A5506" s="2" t="s">
        <v>129</v>
      </c>
      <c r="B5506" s="2">
        <v>2821517</v>
      </c>
      <c r="C5506" s="2">
        <v>12.042</v>
      </c>
      <c r="D5506" s="2">
        <v>12.810879999999999</v>
      </c>
      <c r="E5506" s="2" t="s">
        <v>24</v>
      </c>
      <c r="F5506" s="2">
        <v>6.3799999999999996E-2</v>
      </c>
      <c r="G5506" s="2" t="s">
        <v>25</v>
      </c>
      <c r="H5506" s="3">
        <v>42259</v>
      </c>
      <c r="I5506" s="2">
        <f t="shared" si="85"/>
        <v>1.0638000000000001</v>
      </c>
    </row>
    <row r="5507" spans="1:9">
      <c r="A5507" s="2" t="s">
        <v>130</v>
      </c>
      <c r="B5507" s="2">
        <v>2850101</v>
      </c>
      <c r="C5507" s="2">
        <v>58.561030000000002</v>
      </c>
      <c r="D5507" s="2">
        <v>62.300150000000002</v>
      </c>
      <c r="E5507" s="2" t="s">
        <v>24</v>
      </c>
      <c r="F5507" s="2">
        <v>6.3799999999999996E-2</v>
      </c>
      <c r="G5507" s="2" t="s">
        <v>25</v>
      </c>
      <c r="H5507" s="3">
        <v>42259</v>
      </c>
      <c r="I5507" s="2">
        <f t="shared" ref="I5507:I5570" si="86">1+F5507</f>
        <v>1.0638000000000001</v>
      </c>
    </row>
    <row r="5508" spans="1:9">
      <c r="A5508" s="2" t="s">
        <v>420</v>
      </c>
      <c r="B5508" s="2">
        <v>3422216</v>
      </c>
      <c r="C5508" s="2">
        <v>5.2660400000000003</v>
      </c>
      <c r="D5508" s="2">
        <v>5.8890700000000002</v>
      </c>
      <c r="E5508" s="2" t="s">
        <v>24</v>
      </c>
      <c r="F5508" s="2">
        <v>0.1183</v>
      </c>
      <c r="G5508" s="2" t="s">
        <v>25</v>
      </c>
      <c r="H5508" s="3">
        <v>42259</v>
      </c>
      <c r="I5508" s="2">
        <f t="shared" si="86"/>
        <v>1.1183000000000001</v>
      </c>
    </row>
    <row r="5509" spans="1:9">
      <c r="A5509" s="2" t="s">
        <v>421</v>
      </c>
      <c r="B5509" s="2">
        <v>3422311</v>
      </c>
      <c r="C5509" s="2">
        <v>10.519970000000001</v>
      </c>
      <c r="D5509" s="2">
        <v>11.76459</v>
      </c>
      <c r="E5509" s="2" t="s">
        <v>24</v>
      </c>
      <c r="F5509" s="2">
        <v>0.1183</v>
      </c>
      <c r="G5509" s="2" t="s">
        <v>25</v>
      </c>
      <c r="H5509" s="3">
        <v>42259</v>
      </c>
      <c r="I5509" s="2">
        <f t="shared" si="86"/>
        <v>1.1183000000000001</v>
      </c>
    </row>
    <row r="5510" spans="1:9">
      <c r="A5510" s="2" t="s">
        <v>422</v>
      </c>
      <c r="B5510" s="2">
        <v>3422111</v>
      </c>
      <c r="C5510" s="2">
        <v>10.523899999999999</v>
      </c>
      <c r="D5510" s="2">
        <v>11.768980000000001</v>
      </c>
      <c r="E5510" s="2" t="s">
        <v>24</v>
      </c>
      <c r="F5510" s="2">
        <v>0.1183</v>
      </c>
      <c r="G5510" s="2" t="s">
        <v>25</v>
      </c>
      <c r="H5510" s="3">
        <v>42259</v>
      </c>
      <c r="I5510" s="2">
        <f t="shared" si="86"/>
        <v>1.1183000000000001</v>
      </c>
    </row>
    <row r="5511" spans="1:9">
      <c r="A5511" s="2" t="s">
        <v>1427</v>
      </c>
      <c r="B5511" s="2">
        <v>76388063550</v>
      </c>
      <c r="C5511" s="2">
        <v>10.568289999999999</v>
      </c>
      <c r="D5511" s="2">
        <v>20.075939999999999</v>
      </c>
      <c r="E5511" s="2" t="s">
        <v>24</v>
      </c>
      <c r="F5511" s="2">
        <v>0.89959999999999996</v>
      </c>
      <c r="G5511" s="2" t="s">
        <v>25</v>
      </c>
      <c r="H5511" s="3">
        <v>42259</v>
      </c>
      <c r="I5511" s="2">
        <f t="shared" si="86"/>
        <v>1.8996</v>
      </c>
    </row>
    <row r="5512" spans="1:9">
      <c r="A5512" s="2" t="s">
        <v>1923</v>
      </c>
      <c r="B5512" s="2">
        <v>169770521</v>
      </c>
      <c r="C5512" s="2">
        <v>617.05600000000004</v>
      </c>
      <c r="D5512" s="2">
        <v>666.41431</v>
      </c>
      <c r="E5512" s="2" t="s">
        <v>24</v>
      </c>
      <c r="F5512" s="2">
        <v>0.08</v>
      </c>
      <c r="G5512" s="2" t="s">
        <v>25</v>
      </c>
      <c r="H5512" s="3">
        <v>42259</v>
      </c>
      <c r="I5512" s="2">
        <f t="shared" si="86"/>
        <v>1.08</v>
      </c>
    </row>
    <row r="5513" spans="1:9">
      <c r="A5513" s="2" t="s">
        <v>1626</v>
      </c>
      <c r="B5513" s="2">
        <v>169770821</v>
      </c>
      <c r="C5513" s="2">
        <v>911.77332999999999</v>
      </c>
      <c r="D5513" s="2">
        <v>984.70608000000004</v>
      </c>
      <c r="E5513" s="2" t="s">
        <v>24</v>
      </c>
      <c r="F5513" s="2">
        <v>0.08</v>
      </c>
      <c r="G5513" s="2" t="s">
        <v>25</v>
      </c>
      <c r="H5513" s="3">
        <v>42259</v>
      </c>
      <c r="I5513" s="2">
        <f t="shared" si="86"/>
        <v>1.08</v>
      </c>
    </row>
    <row r="5514" spans="1:9">
      <c r="A5514" s="2" t="s">
        <v>80</v>
      </c>
      <c r="B5514" s="2">
        <v>169183711</v>
      </c>
      <c r="C5514" s="2">
        <v>11.77257</v>
      </c>
      <c r="D5514" s="2">
        <v>12.47139</v>
      </c>
      <c r="E5514" s="2" t="s">
        <v>24</v>
      </c>
      <c r="F5514" s="2">
        <v>5.9400000000000001E-2</v>
      </c>
      <c r="G5514" s="2" t="s">
        <v>25</v>
      </c>
      <c r="H5514" s="3">
        <v>42259</v>
      </c>
      <c r="I5514" s="2">
        <f t="shared" si="86"/>
        <v>1.0593999999999999</v>
      </c>
    </row>
    <row r="5515" spans="1:9">
      <c r="A5515" s="2" t="s">
        <v>81</v>
      </c>
      <c r="B5515" s="2">
        <v>169183411</v>
      </c>
      <c r="C5515" s="2">
        <v>11.76774</v>
      </c>
      <c r="D5515" s="2">
        <v>12.46627</v>
      </c>
      <c r="E5515" s="2" t="s">
        <v>24</v>
      </c>
      <c r="F5515" s="2">
        <v>5.9400000000000001E-2</v>
      </c>
      <c r="G5515" s="2" t="s">
        <v>25</v>
      </c>
      <c r="H5515" s="3">
        <v>42259</v>
      </c>
      <c r="I5515" s="2">
        <f t="shared" si="86"/>
        <v>1.0593999999999999</v>
      </c>
    </row>
    <row r="5516" spans="1:9">
      <c r="A5516" s="2" t="s">
        <v>82</v>
      </c>
      <c r="B5516" s="2">
        <v>169183311</v>
      </c>
      <c r="C5516" s="2">
        <v>11.769270000000001</v>
      </c>
      <c r="D5516" s="2">
        <v>12.467890000000001</v>
      </c>
      <c r="E5516" s="2" t="s">
        <v>24</v>
      </c>
      <c r="F5516" s="2">
        <v>5.9400000000000001E-2</v>
      </c>
      <c r="G5516" s="2" t="s">
        <v>25</v>
      </c>
      <c r="H5516" s="3">
        <v>42259</v>
      </c>
      <c r="I5516" s="2">
        <f t="shared" si="86"/>
        <v>1.0593999999999999</v>
      </c>
    </row>
    <row r="5517" spans="1:9">
      <c r="A5517" s="2" t="s">
        <v>83</v>
      </c>
      <c r="B5517" s="2">
        <v>169330312</v>
      </c>
      <c r="C5517" s="2">
        <v>26.74418</v>
      </c>
      <c r="D5517" s="2">
        <v>28.322620000000001</v>
      </c>
      <c r="E5517" s="2" t="s">
        <v>24</v>
      </c>
      <c r="F5517" s="2">
        <v>5.8999999999999997E-2</v>
      </c>
      <c r="G5517" s="2" t="s">
        <v>25</v>
      </c>
      <c r="H5517" s="3">
        <v>42259</v>
      </c>
      <c r="I5517" s="2">
        <f t="shared" si="86"/>
        <v>1.0589999999999999</v>
      </c>
    </row>
    <row r="5518" spans="1:9">
      <c r="A5518" s="2" t="s">
        <v>84</v>
      </c>
      <c r="B5518" s="2">
        <v>169750111</v>
      </c>
      <c r="C5518" s="2">
        <v>21.621569999999998</v>
      </c>
      <c r="D5518" s="2">
        <v>22.903729999999999</v>
      </c>
      <c r="E5518" s="2" t="s">
        <v>24</v>
      </c>
      <c r="F5518" s="2">
        <v>5.9299999999999999E-2</v>
      </c>
      <c r="G5518" s="2" t="s">
        <v>25</v>
      </c>
      <c r="H5518" s="3">
        <v>42259</v>
      </c>
      <c r="I5518" s="2">
        <f t="shared" si="86"/>
        <v>1.0592999999999999</v>
      </c>
    </row>
    <row r="5519" spans="1:9">
      <c r="A5519" s="2" t="s">
        <v>1812</v>
      </c>
      <c r="B5519" s="2">
        <v>169633910</v>
      </c>
      <c r="C5519" s="2">
        <v>28.210979999999999</v>
      </c>
      <c r="D5519" s="2">
        <v>29.877680000000002</v>
      </c>
      <c r="E5519" s="2" t="s">
        <v>24</v>
      </c>
      <c r="F5519" s="2">
        <v>5.91E-2</v>
      </c>
      <c r="G5519" s="2" t="s">
        <v>25</v>
      </c>
      <c r="H5519" s="3">
        <v>42259</v>
      </c>
      <c r="I5519" s="2">
        <f t="shared" si="86"/>
        <v>1.0590999999999999</v>
      </c>
    </row>
    <row r="5520" spans="1:9">
      <c r="A5520" s="2" t="s">
        <v>86</v>
      </c>
      <c r="B5520" s="2">
        <v>169369619</v>
      </c>
      <c r="C5520" s="2">
        <v>27.882750000000001</v>
      </c>
      <c r="D5520" s="2">
        <v>29.530069999999998</v>
      </c>
      <c r="E5520" s="2" t="s">
        <v>24</v>
      </c>
      <c r="F5520" s="2">
        <v>5.91E-2</v>
      </c>
      <c r="G5520" s="2" t="s">
        <v>25</v>
      </c>
      <c r="H5520" s="3">
        <v>42259</v>
      </c>
      <c r="I5520" s="2">
        <f t="shared" si="86"/>
        <v>1.0590999999999999</v>
      </c>
    </row>
    <row r="5521" spans="1:9">
      <c r="A5521" s="2" t="s">
        <v>87</v>
      </c>
      <c r="B5521" s="2">
        <v>169368512</v>
      </c>
      <c r="C5521" s="2">
        <v>22.2928</v>
      </c>
      <c r="D5521" s="2">
        <v>23.61543</v>
      </c>
      <c r="E5521" s="2" t="s">
        <v>24</v>
      </c>
      <c r="F5521" s="2">
        <v>5.9299999999999999E-2</v>
      </c>
      <c r="G5521" s="2" t="s">
        <v>25</v>
      </c>
      <c r="H5521" s="3">
        <v>42259</v>
      </c>
      <c r="I5521" s="2">
        <f t="shared" si="86"/>
        <v>1.0592999999999999</v>
      </c>
    </row>
    <row r="5522" spans="1:9">
      <c r="A5522" s="2" t="s">
        <v>1230</v>
      </c>
      <c r="B5522" s="2">
        <v>50458084002</v>
      </c>
      <c r="C5522" s="2">
        <v>5.9931599999999996</v>
      </c>
      <c r="D5522" s="2">
        <v>6.5876299999999999</v>
      </c>
      <c r="E5522" s="2" t="s">
        <v>24</v>
      </c>
      <c r="F5522" s="2">
        <v>9.9199999999999997E-2</v>
      </c>
      <c r="G5522" s="2" t="s">
        <v>25</v>
      </c>
      <c r="H5522" s="3">
        <v>42259</v>
      </c>
      <c r="I5522" s="2">
        <f t="shared" si="86"/>
        <v>1.0992</v>
      </c>
    </row>
    <row r="5523" spans="1:9">
      <c r="A5523" s="2" t="s">
        <v>1231</v>
      </c>
      <c r="B5523" s="2">
        <v>50458082002</v>
      </c>
      <c r="C5523" s="2">
        <v>3.8545099999999999</v>
      </c>
      <c r="D5523" s="2">
        <v>4.2370700000000001</v>
      </c>
      <c r="E5523" s="2" t="s">
        <v>24</v>
      </c>
      <c r="F5523" s="2">
        <v>9.9199999999999997E-2</v>
      </c>
      <c r="G5523" s="2" t="s">
        <v>25</v>
      </c>
      <c r="H5523" s="3">
        <v>42259</v>
      </c>
      <c r="I5523" s="2">
        <f t="shared" si="86"/>
        <v>1.0992</v>
      </c>
    </row>
    <row r="5524" spans="1:9">
      <c r="A5524" s="2" t="s">
        <v>1232</v>
      </c>
      <c r="B5524" s="2">
        <v>50458083002</v>
      </c>
      <c r="C5524" s="2">
        <v>4.4948100000000002</v>
      </c>
      <c r="D5524" s="2">
        <v>4.9384899999999998</v>
      </c>
      <c r="E5524" s="2" t="s">
        <v>24</v>
      </c>
      <c r="F5524" s="2">
        <v>9.8699999999999996E-2</v>
      </c>
      <c r="G5524" s="2" t="s">
        <v>25</v>
      </c>
      <c r="H5524" s="3">
        <v>42259</v>
      </c>
      <c r="I5524" s="2">
        <f t="shared" si="86"/>
        <v>1.0987</v>
      </c>
    </row>
    <row r="5525" spans="1:9">
      <c r="A5525" s="2" t="s">
        <v>1233</v>
      </c>
      <c r="B5525" s="2">
        <v>50458086101</v>
      </c>
      <c r="C5525" s="2">
        <v>7.6510699999999998</v>
      </c>
      <c r="D5525" s="2">
        <v>8.4100599999999996</v>
      </c>
      <c r="E5525" s="2" t="s">
        <v>24</v>
      </c>
      <c r="F5525" s="2">
        <v>9.9199999999999997E-2</v>
      </c>
      <c r="G5525" s="2" t="s">
        <v>25</v>
      </c>
      <c r="H5525" s="3">
        <v>42259</v>
      </c>
      <c r="I5525" s="2">
        <f t="shared" si="86"/>
        <v>1.0992</v>
      </c>
    </row>
    <row r="5526" spans="1:9">
      <c r="A5526" s="2" t="s">
        <v>1234</v>
      </c>
      <c r="B5526" s="2">
        <v>50458086201</v>
      </c>
      <c r="C5526" s="2">
        <v>9.9008000000000003</v>
      </c>
      <c r="D5526" s="2">
        <v>10.88801</v>
      </c>
      <c r="E5526" s="2" t="s">
        <v>24</v>
      </c>
      <c r="F5526" s="2">
        <v>9.9699999999999997E-2</v>
      </c>
      <c r="G5526" s="2" t="s">
        <v>25</v>
      </c>
      <c r="H5526" s="3">
        <v>42259</v>
      </c>
      <c r="I5526" s="2">
        <f t="shared" si="86"/>
        <v>1.0996999999999999</v>
      </c>
    </row>
    <row r="5527" spans="1:9">
      <c r="A5527" s="2" t="s">
        <v>1235</v>
      </c>
      <c r="B5527" s="2">
        <v>50458086301</v>
      </c>
      <c r="C5527" s="2">
        <v>12.62487</v>
      </c>
      <c r="D5527" s="2">
        <v>13.87372</v>
      </c>
      <c r="E5527" s="2" t="s">
        <v>24</v>
      </c>
      <c r="F5527" s="2">
        <v>9.8900000000000002E-2</v>
      </c>
      <c r="G5527" s="2" t="s">
        <v>25</v>
      </c>
      <c r="H5527" s="3">
        <v>42259</v>
      </c>
      <c r="I5527" s="2">
        <f t="shared" si="86"/>
        <v>1.0989</v>
      </c>
    </row>
    <row r="5528" spans="1:9">
      <c r="A5528" s="2" t="s">
        <v>1236</v>
      </c>
      <c r="B5528" s="2">
        <v>50458086401</v>
      </c>
      <c r="C5528" s="2">
        <v>15.72892</v>
      </c>
      <c r="D5528" s="2">
        <v>17.285620000000002</v>
      </c>
      <c r="E5528" s="2" t="s">
        <v>24</v>
      </c>
      <c r="F5528" s="2">
        <v>9.9000000000000005E-2</v>
      </c>
      <c r="G5528" s="2" t="s">
        <v>25</v>
      </c>
      <c r="H5528" s="3">
        <v>42259</v>
      </c>
      <c r="I5528" s="2">
        <f t="shared" si="86"/>
        <v>1.099</v>
      </c>
    </row>
    <row r="5529" spans="1:9">
      <c r="A5529" s="2" t="s">
        <v>1237</v>
      </c>
      <c r="B5529" s="2">
        <v>50458086001</v>
      </c>
      <c r="C5529" s="2">
        <v>4.19597</v>
      </c>
      <c r="D5529" s="2">
        <v>4.6132600000000004</v>
      </c>
      <c r="E5529" s="2" t="s">
        <v>24</v>
      </c>
      <c r="F5529" s="2">
        <v>9.9500000000000005E-2</v>
      </c>
      <c r="G5529" s="2" t="s">
        <v>25</v>
      </c>
      <c r="H5529" s="3">
        <v>42259</v>
      </c>
      <c r="I5529" s="2">
        <f t="shared" si="86"/>
        <v>1.0994999999999999</v>
      </c>
    </row>
    <row r="5530" spans="1:9">
      <c r="A5530" s="2" t="s">
        <v>507</v>
      </c>
      <c r="B5530" s="2">
        <v>3421411</v>
      </c>
      <c r="C5530" s="2">
        <v>10.504770000000001</v>
      </c>
      <c r="D5530" s="2">
        <v>11.747590000000001</v>
      </c>
      <c r="E5530" s="2" t="s">
        <v>24</v>
      </c>
      <c r="F5530" s="2">
        <v>0.1183</v>
      </c>
      <c r="G5530" s="2" t="s">
        <v>25</v>
      </c>
      <c r="H5530" s="3">
        <v>42259</v>
      </c>
      <c r="I5530" s="2">
        <f t="shared" si="86"/>
        <v>1.1183000000000001</v>
      </c>
    </row>
    <row r="5531" spans="1:9">
      <c r="A5531" s="2" t="s">
        <v>508</v>
      </c>
      <c r="B5531" s="2">
        <v>3421511</v>
      </c>
      <c r="C5531" s="2">
        <v>10.45898</v>
      </c>
      <c r="D5531" s="2">
        <v>11.69638</v>
      </c>
      <c r="E5531" s="2" t="s">
        <v>24</v>
      </c>
      <c r="F5531" s="2">
        <v>0.1183</v>
      </c>
      <c r="G5531" s="2" t="s">
        <v>25</v>
      </c>
      <c r="H5531" s="3">
        <v>42259</v>
      </c>
      <c r="I5531" s="2">
        <f t="shared" si="86"/>
        <v>1.1183000000000001</v>
      </c>
    </row>
    <row r="5532" spans="1:9">
      <c r="A5532" s="2" t="s">
        <v>1431</v>
      </c>
      <c r="B5532" s="2">
        <v>3218811</v>
      </c>
      <c r="C5532" s="2">
        <v>771.05697999999995</v>
      </c>
      <c r="D5532" s="2">
        <v>831.97047999999995</v>
      </c>
      <c r="E5532" s="2" t="s">
        <v>24</v>
      </c>
      <c r="F5532" s="2">
        <v>7.9000000000000001E-2</v>
      </c>
      <c r="G5532" s="2" t="s">
        <v>25</v>
      </c>
      <c r="H5532" s="3">
        <v>42259</v>
      </c>
      <c r="I5532" s="2">
        <f t="shared" si="86"/>
        <v>1.079</v>
      </c>
    </row>
    <row r="5533" spans="1:9">
      <c r="A5533" s="2" t="s">
        <v>169</v>
      </c>
      <c r="B5533" s="2">
        <v>777310402</v>
      </c>
      <c r="C5533" s="2">
        <v>9.2803199999999997</v>
      </c>
      <c r="D5533" s="2">
        <v>10.198600000000001</v>
      </c>
      <c r="E5533" s="2" t="s">
        <v>24</v>
      </c>
      <c r="F5533" s="2">
        <v>9.8900000000000002E-2</v>
      </c>
      <c r="G5533" s="2" t="s">
        <v>25</v>
      </c>
      <c r="H5533" s="3">
        <v>42259</v>
      </c>
      <c r="I5533" s="2">
        <f t="shared" si="86"/>
        <v>1.0989</v>
      </c>
    </row>
    <row r="5534" spans="1:9">
      <c r="A5534" s="2" t="s">
        <v>170</v>
      </c>
      <c r="B5534" s="2">
        <v>777310502</v>
      </c>
      <c r="C5534" s="2">
        <v>9.4317100000000007</v>
      </c>
      <c r="D5534" s="2">
        <v>10.37007</v>
      </c>
      <c r="E5534" s="2" t="s">
        <v>24</v>
      </c>
      <c r="F5534" s="2">
        <v>9.9500000000000005E-2</v>
      </c>
      <c r="G5534" s="2" t="s">
        <v>25</v>
      </c>
      <c r="H5534" s="3">
        <v>42259</v>
      </c>
      <c r="I5534" s="2">
        <f t="shared" si="86"/>
        <v>1.0994999999999999</v>
      </c>
    </row>
    <row r="5535" spans="1:9">
      <c r="A5535" s="2" t="s">
        <v>171</v>
      </c>
      <c r="B5535" s="2">
        <v>777310730</v>
      </c>
      <c r="C5535" s="2">
        <v>18.737580000000001</v>
      </c>
      <c r="D5535" s="2">
        <v>20.601780000000002</v>
      </c>
      <c r="E5535" s="2" t="s">
        <v>24</v>
      </c>
      <c r="F5535" s="2">
        <v>9.9500000000000005E-2</v>
      </c>
      <c r="G5535" s="2" t="s">
        <v>25</v>
      </c>
      <c r="H5535" s="3">
        <v>42259</v>
      </c>
      <c r="I5535" s="2">
        <f t="shared" si="86"/>
        <v>1.0994999999999999</v>
      </c>
    </row>
    <row r="5536" spans="1:9">
      <c r="A5536" s="2" t="s">
        <v>92</v>
      </c>
      <c r="B5536" s="2">
        <v>169183702</v>
      </c>
      <c r="C5536" s="2">
        <v>11.77257</v>
      </c>
      <c r="D5536" s="2">
        <v>12.47139</v>
      </c>
      <c r="E5536" s="2" t="s">
        <v>24</v>
      </c>
      <c r="F5536" s="2">
        <v>5.9400000000000001E-2</v>
      </c>
      <c r="G5536" s="2" t="s">
        <v>25</v>
      </c>
      <c r="H5536" s="3">
        <v>42259</v>
      </c>
      <c r="I5536" s="2">
        <f t="shared" si="86"/>
        <v>1.0593999999999999</v>
      </c>
    </row>
    <row r="5537" spans="1:9">
      <c r="A5537" s="2" t="s">
        <v>93</v>
      </c>
      <c r="B5537" s="2">
        <v>169183402</v>
      </c>
      <c r="C5537" s="2">
        <v>11.76774</v>
      </c>
      <c r="D5537" s="2">
        <v>12.46627</v>
      </c>
      <c r="E5537" s="2" t="s">
        <v>24</v>
      </c>
      <c r="F5537" s="2">
        <v>5.9400000000000001E-2</v>
      </c>
      <c r="G5537" s="2" t="s">
        <v>25</v>
      </c>
      <c r="H5537" s="3">
        <v>42259</v>
      </c>
      <c r="I5537" s="2">
        <f t="shared" si="86"/>
        <v>1.0593999999999999</v>
      </c>
    </row>
    <row r="5538" spans="1:9">
      <c r="A5538" s="2" t="s">
        <v>94</v>
      </c>
      <c r="B5538" s="2">
        <v>169183302</v>
      </c>
      <c r="C5538" s="2">
        <v>11.769270000000001</v>
      </c>
      <c r="D5538" s="2">
        <v>12.467890000000001</v>
      </c>
      <c r="E5538" s="2" t="s">
        <v>24</v>
      </c>
      <c r="F5538" s="2">
        <v>5.9400000000000001E-2</v>
      </c>
      <c r="G5538" s="2" t="s">
        <v>25</v>
      </c>
      <c r="H5538" s="3">
        <v>42259</v>
      </c>
      <c r="I5538" s="2">
        <f t="shared" si="86"/>
        <v>1.0593999999999999</v>
      </c>
    </row>
    <row r="5539" spans="1:9">
      <c r="A5539" s="2" t="s">
        <v>172</v>
      </c>
      <c r="B5539" s="2">
        <v>2322730</v>
      </c>
      <c r="C5539" s="2">
        <v>9.8636400000000002</v>
      </c>
      <c r="D5539" s="2">
        <v>10.83935</v>
      </c>
      <c r="E5539" s="2" t="s">
        <v>24</v>
      </c>
      <c r="F5539" s="2">
        <v>9.8900000000000002E-2</v>
      </c>
      <c r="G5539" s="2" t="s">
        <v>25</v>
      </c>
      <c r="H5539" s="3">
        <v>42259</v>
      </c>
      <c r="I5539" s="2">
        <f t="shared" si="86"/>
        <v>1.0989</v>
      </c>
    </row>
    <row r="5540" spans="1:9">
      <c r="A5540" s="2" t="s">
        <v>173</v>
      </c>
      <c r="B5540" s="2">
        <v>2325130</v>
      </c>
      <c r="C5540" s="2">
        <v>11.703530000000001</v>
      </c>
      <c r="D5540" s="2">
        <v>12.85726</v>
      </c>
      <c r="E5540" s="2" t="s">
        <v>24</v>
      </c>
      <c r="F5540" s="2">
        <v>9.8599999999999993E-2</v>
      </c>
      <c r="G5540" s="2" t="s">
        <v>25</v>
      </c>
      <c r="H5540" s="3">
        <v>42259</v>
      </c>
      <c r="I5540" s="2">
        <f t="shared" si="86"/>
        <v>1.0986</v>
      </c>
    </row>
    <row r="5541" spans="1:9">
      <c r="A5541" s="2" t="s">
        <v>174</v>
      </c>
      <c r="B5541" s="2">
        <v>2323830</v>
      </c>
      <c r="C5541" s="2">
        <v>9.8516700000000004</v>
      </c>
      <c r="D5541" s="2">
        <v>10.82619</v>
      </c>
      <c r="E5541" s="2" t="s">
        <v>24</v>
      </c>
      <c r="F5541" s="2">
        <v>9.8900000000000002E-2</v>
      </c>
      <c r="G5541" s="2" t="s">
        <v>25</v>
      </c>
      <c r="H5541" s="3">
        <v>42259</v>
      </c>
      <c r="I5541" s="2">
        <f t="shared" si="86"/>
        <v>1.0989</v>
      </c>
    </row>
    <row r="5542" spans="1:9">
      <c r="A5542" s="2" t="s">
        <v>175</v>
      </c>
      <c r="B5542" s="2">
        <v>2322830</v>
      </c>
      <c r="C5542" s="2">
        <v>9.8652599999999993</v>
      </c>
      <c r="D5542" s="2">
        <v>10.84113</v>
      </c>
      <c r="E5542" s="2" t="s">
        <v>24</v>
      </c>
      <c r="F5542" s="2">
        <v>9.8900000000000002E-2</v>
      </c>
      <c r="G5542" s="2" t="s">
        <v>25</v>
      </c>
      <c r="H5542" s="3">
        <v>42259</v>
      </c>
      <c r="I5542" s="2">
        <f t="shared" si="86"/>
        <v>1.0989</v>
      </c>
    </row>
    <row r="5543" spans="1:9">
      <c r="A5543" s="2" t="s">
        <v>176</v>
      </c>
      <c r="B5543" s="2">
        <v>2322930</v>
      </c>
      <c r="C5543" s="2">
        <v>10.67704</v>
      </c>
      <c r="D5543" s="2">
        <v>11.7361</v>
      </c>
      <c r="E5543" s="2" t="s">
        <v>24</v>
      </c>
      <c r="F5543" s="2">
        <v>9.9199999999999997E-2</v>
      </c>
      <c r="G5543" s="2" t="s">
        <v>25</v>
      </c>
      <c r="H5543" s="3">
        <v>42259</v>
      </c>
      <c r="I5543" s="2">
        <f t="shared" si="86"/>
        <v>1.0992</v>
      </c>
    </row>
    <row r="5544" spans="1:9">
      <c r="A5544" s="2" t="s">
        <v>177</v>
      </c>
      <c r="B5544" s="2">
        <v>2323930</v>
      </c>
      <c r="C5544" s="2">
        <v>10.703860000000001</v>
      </c>
      <c r="D5544" s="2">
        <v>11.76557</v>
      </c>
      <c r="E5544" s="2" t="s">
        <v>24</v>
      </c>
      <c r="F5544" s="2">
        <v>9.9199999999999997E-2</v>
      </c>
      <c r="G5544" s="2" t="s">
        <v>25</v>
      </c>
      <c r="H5544" s="3">
        <v>42259</v>
      </c>
      <c r="I5544" s="2">
        <f t="shared" si="86"/>
        <v>1.0992</v>
      </c>
    </row>
    <row r="5545" spans="1:9">
      <c r="A5545" s="2" t="s">
        <v>178</v>
      </c>
      <c r="B5545" s="2">
        <v>2325030</v>
      </c>
      <c r="C5545" s="2">
        <v>11.51925</v>
      </c>
      <c r="D5545" s="2">
        <v>12.654820000000001</v>
      </c>
      <c r="E5545" s="2" t="s">
        <v>24</v>
      </c>
      <c r="F5545" s="2">
        <v>9.8599999999999993E-2</v>
      </c>
      <c r="G5545" s="2" t="s">
        <v>25</v>
      </c>
      <c r="H5545" s="3">
        <v>42259</v>
      </c>
      <c r="I5545" s="2">
        <f t="shared" si="86"/>
        <v>1.0986</v>
      </c>
    </row>
    <row r="5546" spans="1:9">
      <c r="A5546" s="2" t="s">
        <v>1855</v>
      </c>
      <c r="B5546" s="2">
        <v>63824005632</v>
      </c>
      <c r="C5546" s="2">
        <v>0.45294000000000001</v>
      </c>
      <c r="D5546" s="2">
        <v>0.74448000000000003</v>
      </c>
      <c r="E5546" s="2" t="s">
        <v>24</v>
      </c>
      <c r="F5546" s="2">
        <v>0.64370000000000005</v>
      </c>
      <c r="G5546" s="2" t="s">
        <v>25</v>
      </c>
      <c r="H5546" s="3">
        <v>42354</v>
      </c>
      <c r="I5546" s="2">
        <f t="shared" si="86"/>
        <v>1.6436999999999999</v>
      </c>
    </row>
    <row r="5547" spans="1:9">
      <c r="A5547" s="2" t="s">
        <v>1274</v>
      </c>
      <c r="B5547" s="2">
        <v>65757030001</v>
      </c>
      <c r="C5547" s="2">
        <v>1235.412</v>
      </c>
      <c r="D5547" s="2">
        <v>1272.3508200000001</v>
      </c>
      <c r="E5547" s="2" t="s">
        <v>24</v>
      </c>
      <c r="F5547" s="2">
        <v>2.9899999999999999E-2</v>
      </c>
      <c r="G5547" s="2" t="s">
        <v>25</v>
      </c>
      <c r="H5547" s="3">
        <v>42354</v>
      </c>
      <c r="I5547" s="2">
        <f t="shared" si="86"/>
        <v>1.0299</v>
      </c>
    </row>
    <row r="5548" spans="1:9">
      <c r="A5548" s="2" t="s">
        <v>1623</v>
      </c>
      <c r="B5548" s="2">
        <v>169706515</v>
      </c>
      <c r="C5548" s="2">
        <v>207.24332999999999</v>
      </c>
      <c r="D5548" s="2">
        <v>225.76052999999999</v>
      </c>
      <c r="E5548" s="2" t="s">
        <v>24</v>
      </c>
      <c r="F5548" s="2">
        <v>8.9399999999999993E-2</v>
      </c>
      <c r="G5548" s="2" t="s">
        <v>25</v>
      </c>
      <c r="H5548" s="3">
        <v>42361</v>
      </c>
      <c r="I5548" s="2">
        <f t="shared" si="86"/>
        <v>1.0893999999999999</v>
      </c>
    </row>
    <row r="5549" spans="1:9">
      <c r="A5549" s="2" t="s">
        <v>1327</v>
      </c>
      <c r="B5549" s="2">
        <v>64501030</v>
      </c>
      <c r="C5549" s="2">
        <v>6.3063799999999999</v>
      </c>
      <c r="D5549" s="2">
        <v>6.6216400000000002</v>
      </c>
      <c r="E5549" s="2" t="s">
        <v>24</v>
      </c>
      <c r="F5549" s="2">
        <v>0.05</v>
      </c>
      <c r="G5549" s="2" t="s">
        <v>25</v>
      </c>
      <c r="H5549" s="3">
        <v>42361</v>
      </c>
      <c r="I5549" s="2">
        <f t="shared" si="86"/>
        <v>1.05</v>
      </c>
    </row>
    <row r="5550" spans="1:9">
      <c r="A5550" s="2" t="s">
        <v>1327</v>
      </c>
      <c r="B5550" s="2">
        <v>64501090</v>
      </c>
      <c r="C5550" s="2">
        <v>5.9494699999999998</v>
      </c>
      <c r="D5550" s="2">
        <v>6.2469999999999999</v>
      </c>
      <c r="E5550" s="2" t="s">
        <v>24</v>
      </c>
      <c r="F5550" s="2">
        <v>0.05</v>
      </c>
      <c r="G5550" s="2" t="s">
        <v>25</v>
      </c>
      <c r="H5550" s="3">
        <v>42361</v>
      </c>
      <c r="I5550" s="2">
        <f t="shared" si="86"/>
        <v>1.05</v>
      </c>
    </row>
    <row r="5551" spans="1:9">
      <c r="A5551" s="2" t="s">
        <v>682</v>
      </c>
      <c r="B5551" s="2">
        <v>173069500</v>
      </c>
      <c r="C5551" s="2">
        <v>4.0763999999999996</v>
      </c>
      <c r="D5551" s="2">
        <v>4.40252</v>
      </c>
      <c r="E5551" s="2" t="s">
        <v>24</v>
      </c>
      <c r="F5551" s="2">
        <v>0.08</v>
      </c>
      <c r="G5551" s="2" t="s">
        <v>25</v>
      </c>
      <c r="H5551" s="3">
        <v>42368</v>
      </c>
      <c r="I5551" s="2">
        <f t="shared" si="86"/>
        <v>1.08</v>
      </c>
    </row>
    <row r="5552" spans="1:9">
      <c r="A5552" s="2" t="s">
        <v>682</v>
      </c>
      <c r="B5552" s="2">
        <v>173069504</v>
      </c>
      <c r="C5552" s="2">
        <v>8.1626499999999993</v>
      </c>
      <c r="D5552" s="2">
        <v>8.8158300000000001</v>
      </c>
      <c r="E5552" s="2" t="s">
        <v>24</v>
      </c>
      <c r="F5552" s="2">
        <v>0.08</v>
      </c>
      <c r="G5552" s="2" t="s">
        <v>25</v>
      </c>
      <c r="H5552" s="3">
        <v>42368</v>
      </c>
      <c r="I5552" s="2">
        <f t="shared" si="86"/>
        <v>1.08</v>
      </c>
    </row>
    <row r="5553" spans="1:9">
      <c r="A5553" s="2" t="s">
        <v>683</v>
      </c>
      <c r="B5553" s="2">
        <v>173069600</v>
      </c>
      <c r="C5553" s="2">
        <v>5.0698800000000004</v>
      </c>
      <c r="D5553" s="2">
        <v>5.4755200000000004</v>
      </c>
      <c r="E5553" s="2" t="s">
        <v>24</v>
      </c>
      <c r="F5553" s="2">
        <v>0.08</v>
      </c>
      <c r="G5553" s="2" t="s">
        <v>25</v>
      </c>
      <c r="H5553" s="3">
        <v>42368</v>
      </c>
      <c r="I5553" s="2">
        <f t="shared" si="86"/>
        <v>1.08</v>
      </c>
    </row>
    <row r="5554" spans="1:9">
      <c r="A5554" s="2" t="s">
        <v>683</v>
      </c>
      <c r="B5554" s="2">
        <v>173069604</v>
      </c>
      <c r="C5554" s="2">
        <v>8.1964500000000005</v>
      </c>
      <c r="D5554" s="2">
        <v>8.8523300000000003</v>
      </c>
      <c r="E5554" s="2" t="s">
        <v>24</v>
      </c>
      <c r="F5554" s="2">
        <v>0.08</v>
      </c>
      <c r="G5554" s="2" t="s">
        <v>25</v>
      </c>
      <c r="H5554" s="3">
        <v>42368</v>
      </c>
      <c r="I5554" s="2">
        <f t="shared" si="86"/>
        <v>1.08</v>
      </c>
    </row>
    <row r="5555" spans="1:9">
      <c r="A5555" s="2" t="s">
        <v>684</v>
      </c>
      <c r="B5555" s="2">
        <v>173069700</v>
      </c>
      <c r="C5555" s="2">
        <v>6.5782699999999998</v>
      </c>
      <c r="D5555" s="2">
        <v>7.1045299999999996</v>
      </c>
      <c r="E5555" s="2" t="s">
        <v>24</v>
      </c>
      <c r="F5555" s="2">
        <v>0.08</v>
      </c>
      <c r="G5555" s="2" t="s">
        <v>25</v>
      </c>
      <c r="H5555" s="3">
        <v>42368</v>
      </c>
      <c r="I5555" s="2">
        <f t="shared" si="86"/>
        <v>1.08</v>
      </c>
    </row>
    <row r="5556" spans="1:9">
      <c r="A5556" s="2" t="s">
        <v>684</v>
      </c>
      <c r="B5556" s="2">
        <v>173069704</v>
      </c>
      <c r="C5556" s="2">
        <v>13.30593</v>
      </c>
      <c r="D5556" s="2">
        <v>14.3704</v>
      </c>
      <c r="E5556" s="2" t="s">
        <v>24</v>
      </c>
      <c r="F5556" s="2">
        <v>0.08</v>
      </c>
      <c r="G5556" s="2" t="s">
        <v>25</v>
      </c>
      <c r="H5556" s="3">
        <v>42368</v>
      </c>
      <c r="I5556" s="2">
        <f t="shared" si="86"/>
        <v>1.08</v>
      </c>
    </row>
    <row r="5557" spans="1:9">
      <c r="A5557" s="2" t="s">
        <v>685</v>
      </c>
      <c r="B5557" s="2">
        <v>173071620</v>
      </c>
      <c r="C5557" s="2">
        <v>25.012239999999998</v>
      </c>
      <c r="D5557" s="2">
        <v>27.013470000000002</v>
      </c>
      <c r="E5557" s="2" t="s">
        <v>24</v>
      </c>
      <c r="F5557" s="2">
        <v>0.08</v>
      </c>
      <c r="G5557" s="2" t="s">
        <v>25</v>
      </c>
      <c r="H5557" s="3">
        <v>42368</v>
      </c>
      <c r="I5557" s="2">
        <f t="shared" si="86"/>
        <v>1.08</v>
      </c>
    </row>
    <row r="5558" spans="1:9">
      <c r="A5558" s="2" t="s">
        <v>685</v>
      </c>
      <c r="B5558" s="2">
        <v>173071622</v>
      </c>
      <c r="C5558" s="2">
        <v>20.17266</v>
      </c>
      <c r="D5558" s="2">
        <v>21.786470000000001</v>
      </c>
      <c r="E5558" s="2" t="s">
        <v>24</v>
      </c>
      <c r="F5558" s="2">
        <v>0.08</v>
      </c>
      <c r="G5558" s="2" t="s">
        <v>25</v>
      </c>
      <c r="H5558" s="3">
        <v>42368</v>
      </c>
      <c r="I5558" s="2">
        <f t="shared" si="86"/>
        <v>1.08</v>
      </c>
    </row>
    <row r="5559" spans="1:9">
      <c r="A5559" s="2" t="s">
        <v>686</v>
      </c>
      <c r="B5559" s="2">
        <v>173071720</v>
      </c>
      <c r="C5559" s="2">
        <v>33.251950000000001</v>
      </c>
      <c r="D5559" s="2">
        <v>35.912109999999998</v>
      </c>
      <c r="E5559" s="2" t="s">
        <v>24</v>
      </c>
      <c r="F5559" s="2">
        <v>0.08</v>
      </c>
      <c r="G5559" s="2" t="s">
        <v>25</v>
      </c>
      <c r="H5559" s="3">
        <v>42368</v>
      </c>
      <c r="I5559" s="2">
        <f t="shared" si="86"/>
        <v>1.08</v>
      </c>
    </row>
    <row r="5560" spans="1:9">
      <c r="A5560" s="2" t="s">
        <v>686</v>
      </c>
      <c r="B5560" s="2">
        <v>173071722</v>
      </c>
      <c r="C5560" s="2">
        <v>30.15053</v>
      </c>
      <c r="D5560" s="2">
        <v>32.56288</v>
      </c>
      <c r="E5560" s="2" t="s">
        <v>24</v>
      </c>
      <c r="F5560" s="2">
        <v>0.08</v>
      </c>
      <c r="G5560" s="2" t="s">
        <v>25</v>
      </c>
      <c r="H5560" s="3">
        <v>42368</v>
      </c>
      <c r="I5560" s="2">
        <f t="shared" si="86"/>
        <v>1.08</v>
      </c>
    </row>
    <row r="5561" spans="1:9">
      <c r="A5561" s="2" t="s">
        <v>687</v>
      </c>
      <c r="B5561" s="2">
        <v>173071520</v>
      </c>
      <c r="C5561" s="2">
        <v>20.102409999999999</v>
      </c>
      <c r="D5561" s="2">
        <v>21.710599999999999</v>
      </c>
      <c r="E5561" s="2" t="s">
        <v>24</v>
      </c>
      <c r="F5561" s="2">
        <v>0.08</v>
      </c>
      <c r="G5561" s="2" t="s">
        <v>25</v>
      </c>
      <c r="H5561" s="3">
        <v>42368</v>
      </c>
      <c r="I5561" s="2">
        <f t="shared" si="86"/>
        <v>1.08</v>
      </c>
    </row>
    <row r="5562" spans="1:9">
      <c r="A5562" s="2" t="s">
        <v>687</v>
      </c>
      <c r="B5562" s="2">
        <v>173071522</v>
      </c>
      <c r="C5562" s="2">
        <v>20.570049999999998</v>
      </c>
      <c r="D5562" s="2">
        <v>22.21566</v>
      </c>
      <c r="E5562" s="2" t="s">
        <v>24</v>
      </c>
      <c r="F5562" s="2">
        <v>0.08</v>
      </c>
      <c r="G5562" s="2" t="s">
        <v>25</v>
      </c>
      <c r="H5562" s="3">
        <v>42368</v>
      </c>
      <c r="I5562" s="2">
        <f t="shared" si="86"/>
        <v>1.08</v>
      </c>
    </row>
    <row r="5563" spans="1:9">
      <c r="A5563" s="2" t="s">
        <v>691</v>
      </c>
      <c r="B5563" s="2">
        <v>7518022</v>
      </c>
      <c r="C5563" s="2">
        <v>9.7297399999999996</v>
      </c>
      <c r="D5563" s="2">
        <v>11.189500000000001</v>
      </c>
      <c r="E5563" s="2" t="s">
        <v>24</v>
      </c>
      <c r="F5563" s="2">
        <v>0.15</v>
      </c>
      <c r="G5563" s="2" t="s">
        <v>25</v>
      </c>
      <c r="H5563" s="3">
        <v>42368</v>
      </c>
      <c r="I5563" s="2">
        <f t="shared" si="86"/>
        <v>1.1499999999999999</v>
      </c>
    </row>
    <row r="5564" spans="1:9">
      <c r="A5564" s="2" t="s">
        <v>691</v>
      </c>
      <c r="B5564" s="2">
        <v>7518025</v>
      </c>
      <c r="C5564" s="2">
        <v>9.4189600000000002</v>
      </c>
      <c r="D5564" s="2">
        <v>10.831709999999999</v>
      </c>
      <c r="E5564" s="2" t="s">
        <v>24</v>
      </c>
      <c r="F5564" s="2">
        <v>0.15</v>
      </c>
      <c r="G5564" s="2" t="s">
        <v>25</v>
      </c>
      <c r="H5564" s="3">
        <v>42368</v>
      </c>
      <c r="I5564" s="2">
        <f t="shared" si="86"/>
        <v>1.1499999999999999</v>
      </c>
    </row>
    <row r="5565" spans="1:9">
      <c r="A5565" s="2" t="s">
        <v>692</v>
      </c>
      <c r="B5565" s="2">
        <v>173056200</v>
      </c>
      <c r="C5565" s="2">
        <v>43.29054</v>
      </c>
      <c r="D5565" s="2">
        <v>49.78369</v>
      </c>
      <c r="E5565" s="2" t="s">
        <v>24</v>
      </c>
      <c r="F5565" s="2">
        <v>0.15</v>
      </c>
      <c r="G5565" s="2" t="s">
        <v>25</v>
      </c>
      <c r="H5565" s="3">
        <v>42368</v>
      </c>
      <c r="I5565" s="2">
        <f t="shared" si="86"/>
        <v>1.1499999999999999</v>
      </c>
    </row>
    <row r="5566" spans="1:9">
      <c r="A5566" s="2" t="s">
        <v>1672</v>
      </c>
      <c r="B5566" s="2">
        <v>173086910</v>
      </c>
      <c r="C5566" s="2">
        <v>4.8050199999999998</v>
      </c>
      <c r="D5566" s="2">
        <v>5.0933200000000003</v>
      </c>
      <c r="E5566" s="2" t="s">
        <v>24</v>
      </c>
      <c r="F5566" s="2">
        <v>0.06</v>
      </c>
      <c r="G5566" s="2" t="s">
        <v>25</v>
      </c>
      <c r="H5566" s="3">
        <v>42368</v>
      </c>
      <c r="I5566" s="2">
        <f t="shared" si="86"/>
        <v>1.06</v>
      </c>
    </row>
    <row r="5567" spans="1:9">
      <c r="A5567" s="2" t="s">
        <v>1868</v>
      </c>
      <c r="B5567" s="2">
        <v>173087410</v>
      </c>
      <c r="C5567" s="2">
        <v>4.4197899999999999</v>
      </c>
      <c r="D5567" s="2">
        <v>4.7955199999999998</v>
      </c>
      <c r="E5567" s="2" t="s">
        <v>24</v>
      </c>
      <c r="F5567" s="2">
        <v>8.5000000000000006E-2</v>
      </c>
      <c r="G5567" s="2" t="s">
        <v>25</v>
      </c>
      <c r="H5567" s="3">
        <v>42368</v>
      </c>
      <c r="I5567" s="2">
        <f t="shared" si="86"/>
        <v>1.085</v>
      </c>
    </row>
    <row r="5568" spans="1:9">
      <c r="A5568" s="2" t="s">
        <v>1869</v>
      </c>
      <c r="B5568" s="2">
        <v>173087610</v>
      </c>
      <c r="C5568" s="2">
        <v>5.9233000000000002</v>
      </c>
      <c r="D5568" s="2">
        <v>6.42685</v>
      </c>
      <c r="E5568" s="2" t="s">
        <v>24</v>
      </c>
      <c r="F5568" s="2">
        <v>8.5000000000000006E-2</v>
      </c>
      <c r="G5568" s="2" t="s">
        <v>25</v>
      </c>
      <c r="H5568" s="3">
        <v>42368</v>
      </c>
      <c r="I5568" s="2">
        <f t="shared" si="86"/>
        <v>1.085</v>
      </c>
    </row>
    <row r="5569" spans="1:9">
      <c r="A5569" s="2" t="s">
        <v>1924</v>
      </c>
      <c r="B5569" s="2">
        <v>173086313</v>
      </c>
      <c r="C5569" s="2">
        <v>4.1735699999999998</v>
      </c>
      <c r="D5569" s="2">
        <v>4.7995599999999996</v>
      </c>
      <c r="E5569" s="2" t="s">
        <v>24</v>
      </c>
      <c r="F5569" s="2">
        <v>0.15</v>
      </c>
      <c r="G5569" s="2" t="s">
        <v>25</v>
      </c>
      <c r="H5569" s="3">
        <v>42368</v>
      </c>
      <c r="I5569" s="2">
        <f t="shared" si="86"/>
        <v>1.1499999999999999</v>
      </c>
    </row>
    <row r="5570" spans="1:9">
      <c r="A5570" s="2" t="s">
        <v>698</v>
      </c>
      <c r="B5570" s="2">
        <v>29152722</v>
      </c>
      <c r="C5570" s="2">
        <v>5.7818100000000001</v>
      </c>
      <c r="D5570" s="2">
        <v>6.6491400000000001</v>
      </c>
      <c r="E5570" s="2" t="s">
        <v>24</v>
      </c>
      <c r="F5570" s="2">
        <v>0.15</v>
      </c>
      <c r="G5570" s="2" t="s">
        <v>25</v>
      </c>
      <c r="H5570" s="3">
        <v>42368</v>
      </c>
      <c r="I5570" s="2">
        <f t="shared" si="86"/>
        <v>1.1499999999999999</v>
      </c>
    </row>
    <row r="5571" spans="1:9">
      <c r="A5571" s="2" t="s">
        <v>698</v>
      </c>
      <c r="B5571" s="2">
        <v>29152725</v>
      </c>
      <c r="C5571" s="2">
        <v>4.9553599999999998</v>
      </c>
      <c r="D5571" s="2">
        <v>5.6985599999999996</v>
      </c>
      <c r="E5571" s="2" t="s">
        <v>24</v>
      </c>
      <c r="F5571" s="2">
        <v>0.15</v>
      </c>
      <c r="G5571" s="2" t="s">
        <v>25</v>
      </c>
      <c r="H5571" s="3">
        <v>42368</v>
      </c>
      <c r="I5571" s="2">
        <f t="shared" ref="I5571:I5634" si="87">1+F5571</f>
        <v>1.1499999999999999</v>
      </c>
    </row>
    <row r="5572" spans="1:9">
      <c r="A5572" s="2" t="s">
        <v>699</v>
      </c>
      <c r="B5572" s="2">
        <v>29152544</v>
      </c>
      <c r="C5572" s="2">
        <v>4.8133499999999998</v>
      </c>
      <c r="D5572" s="2">
        <v>5.5352100000000002</v>
      </c>
      <c r="E5572" s="2" t="s">
        <v>24</v>
      </c>
      <c r="F5572" s="2">
        <v>0.15</v>
      </c>
      <c r="G5572" s="2" t="s">
        <v>25</v>
      </c>
      <c r="H5572" s="3">
        <v>42368</v>
      </c>
      <c r="I5572" s="2">
        <f t="shared" si="87"/>
        <v>1.1499999999999999</v>
      </c>
    </row>
    <row r="5573" spans="1:9">
      <c r="A5573" s="2" t="s">
        <v>700</v>
      </c>
      <c r="B5573" s="2">
        <v>29152611</v>
      </c>
      <c r="C5573" s="2">
        <v>14.01863</v>
      </c>
      <c r="D5573" s="2">
        <v>16.121700000000001</v>
      </c>
      <c r="E5573" s="2" t="s">
        <v>24</v>
      </c>
      <c r="F5573" s="2">
        <v>0.15</v>
      </c>
      <c r="G5573" s="2" t="s">
        <v>25</v>
      </c>
      <c r="H5573" s="3">
        <v>42368</v>
      </c>
      <c r="I5573" s="2">
        <f t="shared" si="87"/>
        <v>1.1499999999999999</v>
      </c>
    </row>
    <row r="5574" spans="1:9">
      <c r="A5574" s="2" t="s">
        <v>1479</v>
      </c>
      <c r="B5574" s="2">
        <v>173038879</v>
      </c>
      <c r="C5574" s="2">
        <v>8.5974400000000006</v>
      </c>
      <c r="D5574" s="2">
        <v>9.8868899999999993</v>
      </c>
      <c r="E5574" s="2" t="s">
        <v>24</v>
      </c>
      <c r="F5574" s="2">
        <v>0.15</v>
      </c>
      <c r="G5574" s="2" t="s">
        <v>25</v>
      </c>
      <c r="H5574" s="3">
        <v>42368</v>
      </c>
      <c r="I5574" s="2">
        <f t="shared" si="87"/>
        <v>1.1499999999999999</v>
      </c>
    </row>
    <row r="5575" spans="1:9">
      <c r="A5575" s="2" t="s">
        <v>1687</v>
      </c>
      <c r="B5575" s="2">
        <v>173085910</v>
      </c>
      <c r="C5575" s="2">
        <v>4.5212000000000003</v>
      </c>
      <c r="D5575" s="2">
        <v>4.7924199999999999</v>
      </c>
      <c r="E5575" s="2" t="s">
        <v>24</v>
      </c>
      <c r="F5575" s="2">
        <v>0.06</v>
      </c>
      <c r="G5575" s="2" t="s">
        <v>25</v>
      </c>
      <c r="H5575" s="3">
        <v>42368</v>
      </c>
      <c r="I5575" s="2">
        <f t="shared" si="87"/>
        <v>1.06</v>
      </c>
    </row>
    <row r="5576" spans="1:9">
      <c r="A5576" s="2" t="s">
        <v>1687</v>
      </c>
      <c r="B5576" s="2">
        <v>173085914</v>
      </c>
      <c r="C5576" s="2">
        <v>3.7109999999999999</v>
      </c>
      <c r="D5576" s="2">
        <v>3.9338099999999998</v>
      </c>
      <c r="E5576" s="2" t="s">
        <v>24</v>
      </c>
      <c r="F5576" s="2">
        <v>0.06</v>
      </c>
      <c r="G5576" s="2" t="s">
        <v>25</v>
      </c>
      <c r="H5576" s="3">
        <v>42368</v>
      </c>
      <c r="I5576" s="2">
        <f t="shared" si="87"/>
        <v>1.06</v>
      </c>
    </row>
    <row r="5577" spans="1:9">
      <c r="A5577" s="2" t="s">
        <v>1925</v>
      </c>
      <c r="B5577" s="2">
        <v>173088210</v>
      </c>
      <c r="C5577" s="2">
        <v>4.54725</v>
      </c>
      <c r="D5577" s="2">
        <v>4.8200399999999997</v>
      </c>
      <c r="E5577" s="2" t="s">
        <v>24</v>
      </c>
      <c r="F5577" s="2">
        <v>0.06</v>
      </c>
      <c r="G5577" s="2" t="s">
        <v>25</v>
      </c>
      <c r="H5577" s="3">
        <v>42368</v>
      </c>
      <c r="I5577" s="2">
        <f t="shared" si="87"/>
        <v>1.06</v>
      </c>
    </row>
    <row r="5578" spans="1:9">
      <c r="A5578" s="2" t="s">
        <v>1925</v>
      </c>
      <c r="B5578" s="2">
        <v>173088214</v>
      </c>
      <c r="C5578" s="2">
        <v>3.7311200000000002</v>
      </c>
      <c r="D5578" s="2">
        <v>3.9551400000000001</v>
      </c>
      <c r="E5578" s="2" t="s">
        <v>24</v>
      </c>
      <c r="F5578" s="2">
        <v>0.06</v>
      </c>
      <c r="G5578" s="2" t="s">
        <v>25</v>
      </c>
      <c r="H5578" s="3">
        <v>42368</v>
      </c>
      <c r="I5578" s="2">
        <f t="shared" si="87"/>
        <v>1.06</v>
      </c>
    </row>
    <row r="5579" spans="1:9">
      <c r="A5579" s="2" t="s">
        <v>714</v>
      </c>
      <c r="B5579" s="2">
        <v>173074000</v>
      </c>
      <c r="C5579" s="2">
        <v>1.1370100000000001</v>
      </c>
      <c r="D5579" s="2">
        <v>1.3075699999999999</v>
      </c>
      <c r="E5579" s="2" t="s">
        <v>24</v>
      </c>
      <c r="F5579" s="2">
        <v>0.15</v>
      </c>
      <c r="G5579" s="2" t="s">
        <v>25</v>
      </c>
      <c r="H5579" s="3">
        <v>42368</v>
      </c>
      <c r="I5579" s="2">
        <f t="shared" si="87"/>
        <v>1.1499999999999999</v>
      </c>
    </row>
    <row r="5580" spans="1:9">
      <c r="A5580" s="2" t="s">
        <v>715</v>
      </c>
      <c r="B5580" s="2">
        <v>173074100</v>
      </c>
      <c r="C5580" s="2">
        <v>1.9186700000000001</v>
      </c>
      <c r="D5580" s="2">
        <v>2.2064699999999999</v>
      </c>
      <c r="E5580" s="2" t="s">
        <v>24</v>
      </c>
      <c r="F5580" s="2">
        <v>0.15</v>
      </c>
      <c r="G5580" s="2" t="s">
        <v>25</v>
      </c>
      <c r="H5580" s="3">
        <v>42368</v>
      </c>
      <c r="I5580" s="2">
        <f t="shared" si="87"/>
        <v>1.1499999999999999</v>
      </c>
    </row>
    <row r="5581" spans="1:9">
      <c r="A5581" s="2" t="s">
        <v>715</v>
      </c>
      <c r="B5581" s="2">
        <v>173074110</v>
      </c>
      <c r="C5581" s="2">
        <v>1.67252</v>
      </c>
      <c r="D5581" s="2">
        <v>1.9233499999999999</v>
      </c>
      <c r="E5581" s="2" t="s">
        <v>24</v>
      </c>
      <c r="F5581" s="2">
        <v>0.15</v>
      </c>
      <c r="G5581" s="2" t="s">
        <v>25</v>
      </c>
      <c r="H5581" s="3">
        <v>42368</v>
      </c>
      <c r="I5581" s="2">
        <f t="shared" si="87"/>
        <v>1.1499999999999999</v>
      </c>
    </row>
    <row r="5582" spans="1:9">
      <c r="A5582" s="2" t="s">
        <v>1480</v>
      </c>
      <c r="B5582" s="2">
        <v>7414120</v>
      </c>
      <c r="C5582" s="2">
        <v>3.5285799999999998</v>
      </c>
      <c r="D5582" s="2">
        <v>4.0579099999999997</v>
      </c>
      <c r="E5582" s="2" t="s">
        <v>24</v>
      </c>
      <c r="F5582" s="2">
        <v>0.15</v>
      </c>
      <c r="G5582" s="2" t="s">
        <v>25</v>
      </c>
      <c r="H5582" s="3">
        <v>42368</v>
      </c>
      <c r="I5582" s="2">
        <f t="shared" si="87"/>
        <v>1.1499999999999999</v>
      </c>
    </row>
    <row r="5583" spans="1:9">
      <c r="A5583" s="2" t="s">
        <v>730</v>
      </c>
      <c r="B5583" s="2">
        <v>7414220</v>
      </c>
      <c r="C5583" s="2">
        <v>3.4998</v>
      </c>
      <c r="D5583" s="2">
        <v>4.0248100000000004</v>
      </c>
      <c r="E5583" s="2" t="s">
        <v>24</v>
      </c>
      <c r="F5583" s="2">
        <v>0.15</v>
      </c>
      <c r="G5583" s="2" t="s">
        <v>25</v>
      </c>
      <c r="H5583" s="3">
        <v>42368</v>
      </c>
      <c r="I5583" s="2">
        <f t="shared" si="87"/>
        <v>1.1499999999999999</v>
      </c>
    </row>
    <row r="5584" spans="1:9">
      <c r="A5584" s="2" t="s">
        <v>1481</v>
      </c>
      <c r="B5584" s="2">
        <v>7413920</v>
      </c>
      <c r="C5584" s="2">
        <v>3.5547900000000001</v>
      </c>
      <c r="D5584" s="2">
        <v>4.08805</v>
      </c>
      <c r="E5584" s="2" t="s">
        <v>24</v>
      </c>
      <c r="F5584" s="2">
        <v>0.15</v>
      </c>
      <c r="G5584" s="2" t="s">
        <v>25</v>
      </c>
      <c r="H5584" s="3">
        <v>42368</v>
      </c>
      <c r="I5584" s="2">
        <f t="shared" si="87"/>
        <v>1.1499999999999999</v>
      </c>
    </row>
    <row r="5585" spans="1:9">
      <c r="A5585" s="2" t="s">
        <v>731</v>
      </c>
      <c r="B5585" s="2">
        <v>7414020</v>
      </c>
      <c r="C5585" s="2">
        <v>3.49552</v>
      </c>
      <c r="D5585" s="2">
        <v>4.0198900000000002</v>
      </c>
      <c r="E5585" s="2" t="s">
        <v>24</v>
      </c>
      <c r="F5585" s="2">
        <v>0.15</v>
      </c>
      <c r="G5585" s="2" t="s">
        <v>25</v>
      </c>
      <c r="H5585" s="3">
        <v>42368</v>
      </c>
      <c r="I5585" s="2">
        <f t="shared" si="87"/>
        <v>1.1499999999999999</v>
      </c>
    </row>
    <row r="5586" spans="1:9">
      <c r="A5586" s="2" t="s">
        <v>732</v>
      </c>
      <c r="B5586" s="2">
        <v>7337013</v>
      </c>
      <c r="C5586" s="2">
        <v>7.1686699999999997</v>
      </c>
      <c r="D5586" s="2">
        <v>8.2439699999999991</v>
      </c>
      <c r="E5586" s="2" t="s">
        <v>24</v>
      </c>
      <c r="F5586" s="2">
        <v>0.15</v>
      </c>
      <c r="G5586" s="2" t="s">
        <v>25</v>
      </c>
      <c r="H5586" s="3">
        <v>42368</v>
      </c>
      <c r="I5586" s="2">
        <f t="shared" si="87"/>
        <v>1.1499999999999999</v>
      </c>
    </row>
    <row r="5587" spans="1:9">
      <c r="A5587" s="2" t="s">
        <v>733</v>
      </c>
      <c r="B5587" s="2">
        <v>7337113</v>
      </c>
      <c r="C5587" s="2">
        <v>7.0624200000000004</v>
      </c>
      <c r="D5587" s="2">
        <v>8.1217900000000007</v>
      </c>
      <c r="E5587" s="2" t="s">
        <v>24</v>
      </c>
      <c r="F5587" s="2">
        <v>0.15</v>
      </c>
      <c r="G5587" s="2" t="s">
        <v>25</v>
      </c>
      <c r="H5587" s="3">
        <v>42368</v>
      </c>
      <c r="I5587" s="2">
        <f t="shared" si="87"/>
        <v>1.1499999999999999</v>
      </c>
    </row>
    <row r="5588" spans="1:9">
      <c r="A5588" s="2" t="s">
        <v>734</v>
      </c>
      <c r="B5588" s="2">
        <v>7337213</v>
      </c>
      <c r="C5588" s="2">
        <v>7.0938100000000004</v>
      </c>
      <c r="D5588" s="2">
        <v>8.1578800000000005</v>
      </c>
      <c r="E5588" s="2" t="s">
        <v>24</v>
      </c>
      <c r="F5588" s="2">
        <v>0.15</v>
      </c>
      <c r="G5588" s="2" t="s">
        <v>25</v>
      </c>
      <c r="H5588" s="3">
        <v>42368</v>
      </c>
      <c r="I5588" s="2">
        <f t="shared" si="87"/>
        <v>1.1499999999999999</v>
      </c>
    </row>
    <row r="5589" spans="1:9">
      <c r="A5589" s="2" t="s">
        <v>735</v>
      </c>
      <c r="B5589" s="2">
        <v>7337313</v>
      </c>
      <c r="C5589" s="2">
        <v>7.0864900000000004</v>
      </c>
      <c r="D5589" s="2">
        <v>8.1494599999999995</v>
      </c>
      <c r="E5589" s="2" t="s">
        <v>24</v>
      </c>
      <c r="F5589" s="2">
        <v>0.15</v>
      </c>
      <c r="G5589" s="2" t="s">
        <v>25</v>
      </c>
      <c r="H5589" s="3">
        <v>42368</v>
      </c>
      <c r="I5589" s="2">
        <f t="shared" si="87"/>
        <v>1.1499999999999999</v>
      </c>
    </row>
    <row r="5590" spans="1:9">
      <c r="A5590" s="2" t="s">
        <v>754</v>
      </c>
      <c r="B5590" s="2">
        <v>145237105</v>
      </c>
      <c r="C5590" s="2">
        <v>6.27949</v>
      </c>
      <c r="D5590" s="2">
        <v>6.9031799999999999</v>
      </c>
      <c r="E5590" s="2" t="s">
        <v>24</v>
      </c>
      <c r="F5590" s="2">
        <v>9.9299999999999999E-2</v>
      </c>
      <c r="G5590" s="2" t="s">
        <v>25</v>
      </c>
      <c r="H5590" s="3">
        <v>42368</v>
      </c>
      <c r="I5590" s="2">
        <f t="shared" si="87"/>
        <v>1.0992999999999999</v>
      </c>
    </row>
    <row r="5591" spans="1:9">
      <c r="A5591" s="2" t="s">
        <v>763</v>
      </c>
      <c r="B5591" s="2">
        <v>7365022</v>
      </c>
      <c r="C5591" s="2">
        <v>1.6483300000000001</v>
      </c>
      <c r="D5591" s="2">
        <v>1.89561</v>
      </c>
      <c r="E5591" s="2" t="s">
        <v>24</v>
      </c>
      <c r="F5591" s="2">
        <v>0.15</v>
      </c>
      <c r="G5591" s="2" t="s">
        <v>25</v>
      </c>
      <c r="H5591" s="3">
        <v>42368</v>
      </c>
      <c r="I5591" s="2">
        <f t="shared" si="87"/>
        <v>1.1499999999999999</v>
      </c>
    </row>
    <row r="5592" spans="1:9">
      <c r="A5592" s="2" t="s">
        <v>1926</v>
      </c>
      <c r="B5592" s="2">
        <v>24338002110</v>
      </c>
      <c r="C5592" s="2">
        <v>4.7729999999999997</v>
      </c>
      <c r="D5592" s="2">
        <v>5.2025699999999997</v>
      </c>
      <c r="E5592" s="2" t="s">
        <v>24</v>
      </c>
      <c r="F5592" s="2">
        <v>0.09</v>
      </c>
      <c r="G5592" s="2" t="s">
        <v>25</v>
      </c>
      <c r="H5592" s="3">
        <v>42368</v>
      </c>
      <c r="I5592" s="2">
        <f t="shared" si="87"/>
        <v>1.0900000000000001</v>
      </c>
    </row>
    <row r="5593" spans="1:9">
      <c r="A5593" s="2" t="s">
        <v>1927</v>
      </c>
      <c r="B5593" s="2">
        <v>24338002010</v>
      </c>
      <c r="C5593" s="2">
        <v>4.8162599999999998</v>
      </c>
      <c r="D5593" s="2">
        <v>5.2497199999999999</v>
      </c>
      <c r="E5593" s="2" t="s">
        <v>24</v>
      </c>
      <c r="F5593" s="2">
        <v>0.09</v>
      </c>
      <c r="G5593" s="2" t="s">
        <v>25</v>
      </c>
      <c r="H5593" s="3">
        <v>42368</v>
      </c>
      <c r="I5593" s="2">
        <f t="shared" si="87"/>
        <v>1.0900000000000001</v>
      </c>
    </row>
    <row r="5594" spans="1:9">
      <c r="A5594" s="2" t="s">
        <v>1421</v>
      </c>
      <c r="B5594" s="2">
        <v>145002002</v>
      </c>
      <c r="C5594" s="2">
        <v>6.97715</v>
      </c>
      <c r="D5594" s="2">
        <v>8.0237200000000009</v>
      </c>
      <c r="E5594" s="2" t="s">
        <v>24</v>
      </c>
      <c r="F5594" s="2">
        <v>0.15</v>
      </c>
      <c r="G5594" s="2" t="s">
        <v>25</v>
      </c>
      <c r="H5594" s="3">
        <v>42368</v>
      </c>
      <c r="I5594" s="2">
        <f t="shared" si="87"/>
        <v>1.1499999999999999</v>
      </c>
    </row>
    <row r="5595" spans="1:9">
      <c r="A5595" s="2" t="s">
        <v>1421</v>
      </c>
      <c r="B5595" s="2">
        <v>145002003</v>
      </c>
      <c r="C5595" s="2">
        <v>6.9241200000000003</v>
      </c>
      <c r="D5595" s="2">
        <v>7.9627400000000002</v>
      </c>
      <c r="E5595" s="2" t="s">
        <v>24</v>
      </c>
      <c r="F5595" s="2">
        <v>0.15</v>
      </c>
      <c r="G5595" s="2" t="s">
        <v>25</v>
      </c>
      <c r="H5595" s="3">
        <v>42368</v>
      </c>
      <c r="I5595" s="2">
        <f t="shared" si="87"/>
        <v>1.1499999999999999</v>
      </c>
    </row>
    <row r="5596" spans="1:9">
      <c r="A5596" s="2" t="s">
        <v>777</v>
      </c>
      <c r="B5596" s="2">
        <v>173060202</v>
      </c>
      <c r="C5596" s="2">
        <v>2.4123899999999998</v>
      </c>
      <c r="D5596" s="2">
        <v>2.5571999999999999</v>
      </c>
      <c r="E5596" s="2" t="s">
        <v>24</v>
      </c>
      <c r="F5596" s="2">
        <v>0.06</v>
      </c>
      <c r="G5596" s="2" t="s">
        <v>25</v>
      </c>
      <c r="H5596" s="3">
        <v>42368</v>
      </c>
      <c r="I5596" s="2">
        <f t="shared" si="87"/>
        <v>1.06</v>
      </c>
    </row>
    <row r="5597" spans="1:9">
      <c r="A5597" s="2" t="s">
        <v>778</v>
      </c>
      <c r="B5597" s="2">
        <v>173060102</v>
      </c>
      <c r="C5597" s="2">
        <v>3.2913700000000001</v>
      </c>
      <c r="D5597" s="2">
        <v>3.4888499999999998</v>
      </c>
      <c r="E5597" s="2" t="s">
        <v>24</v>
      </c>
      <c r="F5597" s="2">
        <v>0.06</v>
      </c>
      <c r="G5597" s="2" t="s">
        <v>25</v>
      </c>
      <c r="H5597" s="3">
        <v>42368</v>
      </c>
      <c r="I5597" s="2">
        <f t="shared" si="87"/>
        <v>1.06</v>
      </c>
    </row>
    <row r="5598" spans="1:9">
      <c r="A5598" s="2" t="s">
        <v>779</v>
      </c>
      <c r="B5598" s="2">
        <v>173060002</v>
      </c>
      <c r="C5598" s="2">
        <v>2.3161</v>
      </c>
      <c r="D5598" s="2">
        <v>2.4550700000000001</v>
      </c>
      <c r="E5598" s="2" t="s">
        <v>24</v>
      </c>
      <c r="F5598" s="2">
        <v>0.06</v>
      </c>
      <c r="G5598" s="2" t="s">
        <v>25</v>
      </c>
      <c r="H5598" s="3">
        <v>42368</v>
      </c>
      <c r="I5598" s="2">
        <f t="shared" si="87"/>
        <v>1.06</v>
      </c>
    </row>
    <row r="5599" spans="1:9">
      <c r="A5599" s="2" t="s">
        <v>780</v>
      </c>
      <c r="B5599" s="2">
        <v>173071920</v>
      </c>
      <c r="C5599" s="2">
        <v>16.397600000000001</v>
      </c>
      <c r="D5599" s="2">
        <v>17.381450000000001</v>
      </c>
      <c r="E5599" s="2" t="s">
        <v>24</v>
      </c>
      <c r="F5599" s="2">
        <v>0.06</v>
      </c>
      <c r="G5599" s="2" t="s">
        <v>25</v>
      </c>
      <c r="H5599" s="3">
        <v>42368</v>
      </c>
      <c r="I5599" s="2">
        <f t="shared" si="87"/>
        <v>1.06</v>
      </c>
    </row>
    <row r="5600" spans="1:9">
      <c r="A5600" s="2" t="s">
        <v>781</v>
      </c>
      <c r="B5600" s="2">
        <v>173072020</v>
      </c>
      <c r="C5600" s="2">
        <v>25.375910000000001</v>
      </c>
      <c r="D5600" s="2">
        <v>26.898209999999999</v>
      </c>
      <c r="E5600" s="2" t="s">
        <v>24</v>
      </c>
      <c r="F5600" s="2">
        <v>0.06</v>
      </c>
      <c r="G5600" s="2" t="s">
        <v>25</v>
      </c>
      <c r="H5600" s="3">
        <v>42368</v>
      </c>
      <c r="I5600" s="2">
        <f t="shared" si="87"/>
        <v>1.06</v>
      </c>
    </row>
    <row r="5601" spans="1:9">
      <c r="A5601" s="2" t="s">
        <v>782</v>
      </c>
      <c r="B5601" s="2">
        <v>173071820</v>
      </c>
      <c r="C5601" s="2">
        <v>13.68618</v>
      </c>
      <c r="D5601" s="2">
        <v>14.507759999999999</v>
      </c>
      <c r="E5601" s="2" t="s">
        <v>24</v>
      </c>
      <c r="F5601" s="2">
        <v>0.06</v>
      </c>
      <c r="G5601" s="2" t="s">
        <v>25</v>
      </c>
      <c r="H5601" s="3">
        <v>42368</v>
      </c>
      <c r="I5601" s="2">
        <f t="shared" si="87"/>
        <v>1.06</v>
      </c>
    </row>
    <row r="5602" spans="1:9">
      <c r="A5602" s="2" t="s">
        <v>788</v>
      </c>
      <c r="B5602" s="2">
        <v>173073701</v>
      </c>
      <c r="C5602" s="2">
        <v>46.363500000000002</v>
      </c>
      <c r="D5602" s="2">
        <v>53.31756</v>
      </c>
      <c r="E5602" s="2" t="s">
        <v>24</v>
      </c>
      <c r="F5602" s="2">
        <v>0.15</v>
      </c>
      <c r="G5602" s="2" t="s">
        <v>25</v>
      </c>
      <c r="H5602" s="3">
        <v>42368</v>
      </c>
      <c r="I5602" s="2">
        <f t="shared" si="87"/>
        <v>1.1499999999999999</v>
      </c>
    </row>
    <row r="5603" spans="1:9">
      <c r="A5603" s="2" t="s">
        <v>789</v>
      </c>
      <c r="B5603" s="2">
        <v>173052300</v>
      </c>
      <c r="C5603" s="2">
        <v>57.071669999999997</v>
      </c>
      <c r="D5603" s="2">
        <v>65.632419999999996</v>
      </c>
      <c r="E5603" s="2" t="s">
        <v>24</v>
      </c>
      <c r="F5603" s="2">
        <v>0.15</v>
      </c>
      <c r="G5603" s="2" t="s">
        <v>25</v>
      </c>
      <c r="H5603" s="3">
        <v>42368</v>
      </c>
      <c r="I5603" s="2">
        <f t="shared" si="87"/>
        <v>1.1499999999999999</v>
      </c>
    </row>
    <row r="5604" spans="1:9">
      <c r="A5604" s="2" t="s">
        <v>1835</v>
      </c>
      <c r="B5604" s="2">
        <v>173052400</v>
      </c>
      <c r="C5604" s="2">
        <v>56.97533</v>
      </c>
      <c r="D5604" s="2">
        <v>65.521630000000002</v>
      </c>
      <c r="E5604" s="2" t="s">
        <v>24</v>
      </c>
      <c r="F5604" s="2">
        <v>0.15</v>
      </c>
      <c r="G5604" s="2" t="s">
        <v>25</v>
      </c>
      <c r="H5604" s="3">
        <v>42368</v>
      </c>
      <c r="I5604" s="2">
        <f t="shared" si="87"/>
        <v>1.1499999999999999</v>
      </c>
    </row>
    <row r="5605" spans="1:9">
      <c r="A5605" s="2" t="s">
        <v>790</v>
      </c>
      <c r="B5605" s="2">
        <v>173073601</v>
      </c>
      <c r="C5605" s="2">
        <v>46.49335</v>
      </c>
      <c r="D5605" s="2">
        <v>53.466889999999999</v>
      </c>
      <c r="E5605" s="2" t="s">
        <v>24</v>
      </c>
      <c r="F5605" s="2">
        <v>0.15</v>
      </c>
      <c r="G5605" s="2" t="s">
        <v>25</v>
      </c>
      <c r="H5605" s="3">
        <v>42368</v>
      </c>
      <c r="I5605" s="2">
        <f t="shared" si="87"/>
        <v>1.1499999999999999</v>
      </c>
    </row>
    <row r="5606" spans="1:9">
      <c r="A5606" s="2" t="s">
        <v>1482</v>
      </c>
      <c r="B5606" s="2">
        <v>173047800</v>
      </c>
      <c r="C5606" s="2">
        <v>276.31223</v>
      </c>
      <c r="D5606" s="2">
        <v>317.76182999999997</v>
      </c>
      <c r="E5606" s="2" t="s">
        <v>24</v>
      </c>
      <c r="F5606" s="2">
        <v>0.15</v>
      </c>
      <c r="G5606" s="2" t="s">
        <v>25</v>
      </c>
      <c r="H5606" s="3">
        <v>42368</v>
      </c>
      <c r="I5606" s="2">
        <f t="shared" si="87"/>
        <v>1.1499999999999999</v>
      </c>
    </row>
    <row r="5607" spans="1:9">
      <c r="A5607" s="2" t="s">
        <v>791</v>
      </c>
      <c r="B5607" s="2">
        <v>173047900</v>
      </c>
      <c r="C5607" s="2">
        <v>291.37184000000002</v>
      </c>
      <c r="D5607" s="2">
        <v>335.08053000000001</v>
      </c>
      <c r="E5607" s="2" t="s">
        <v>24</v>
      </c>
      <c r="F5607" s="2">
        <v>0.15</v>
      </c>
      <c r="G5607" s="2" t="s">
        <v>25</v>
      </c>
      <c r="H5607" s="3">
        <v>42368</v>
      </c>
      <c r="I5607" s="2">
        <f t="shared" si="87"/>
        <v>1.1499999999999999</v>
      </c>
    </row>
    <row r="5608" spans="1:9">
      <c r="A5608" s="2" t="s">
        <v>1896</v>
      </c>
      <c r="B5608" s="2">
        <v>173087310</v>
      </c>
      <c r="C5608" s="2">
        <v>7.6562900000000003</v>
      </c>
      <c r="D5608" s="2">
        <v>8.1158199999999994</v>
      </c>
      <c r="E5608" s="2" t="s">
        <v>24</v>
      </c>
      <c r="F5608" s="2">
        <v>0.06</v>
      </c>
      <c r="G5608" s="2" t="s">
        <v>25</v>
      </c>
      <c r="H5608" s="3">
        <v>42368</v>
      </c>
      <c r="I5608" s="2">
        <f t="shared" si="87"/>
        <v>1.06</v>
      </c>
    </row>
    <row r="5609" spans="1:9">
      <c r="A5609" s="2" t="s">
        <v>802</v>
      </c>
      <c r="B5609" s="2">
        <v>597014818</v>
      </c>
      <c r="C5609" s="2">
        <v>5.3101099999999999</v>
      </c>
      <c r="D5609" s="2">
        <v>5.7348699999999999</v>
      </c>
      <c r="E5609" s="2" t="s">
        <v>24</v>
      </c>
      <c r="F5609" s="2">
        <v>0.08</v>
      </c>
      <c r="G5609" s="2" t="s">
        <v>25</v>
      </c>
      <c r="H5609" s="3">
        <v>42368</v>
      </c>
      <c r="I5609" s="2">
        <f t="shared" si="87"/>
        <v>1.08</v>
      </c>
    </row>
    <row r="5610" spans="1:9">
      <c r="A5610" s="2" t="s">
        <v>803</v>
      </c>
      <c r="B5610" s="2">
        <v>597014618</v>
      </c>
      <c r="C5610" s="2">
        <v>5.2906700000000004</v>
      </c>
      <c r="D5610" s="2">
        <v>5.71387</v>
      </c>
      <c r="E5610" s="2" t="s">
        <v>24</v>
      </c>
      <c r="F5610" s="2">
        <v>0.08</v>
      </c>
      <c r="G5610" s="2" t="s">
        <v>25</v>
      </c>
      <c r="H5610" s="3">
        <v>42368</v>
      </c>
      <c r="I5610" s="2">
        <f t="shared" si="87"/>
        <v>1.08</v>
      </c>
    </row>
    <row r="5611" spans="1:9">
      <c r="A5611" s="2" t="s">
        <v>804</v>
      </c>
      <c r="B5611" s="2">
        <v>597014718</v>
      </c>
      <c r="C5611" s="2">
        <v>5.2947100000000002</v>
      </c>
      <c r="D5611" s="2">
        <v>5.7182399999999998</v>
      </c>
      <c r="E5611" s="2" t="s">
        <v>24</v>
      </c>
      <c r="F5611" s="2">
        <v>0.08</v>
      </c>
      <c r="G5611" s="2" t="s">
        <v>25</v>
      </c>
      <c r="H5611" s="3">
        <v>42368</v>
      </c>
      <c r="I5611" s="2">
        <f t="shared" si="87"/>
        <v>1.08</v>
      </c>
    </row>
    <row r="5612" spans="1:9">
      <c r="A5612" s="2" t="s">
        <v>419</v>
      </c>
      <c r="B5612" s="2">
        <v>66658023428</v>
      </c>
      <c r="C5612" s="2">
        <v>176.43172000000001</v>
      </c>
      <c r="D5612" s="2">
        <v>192.31057999999999</v>
      </c>
      <c r="E5612" s="2" t="s">
        <v>24</v>
      </c>
      <c r="F5612" s="2">
        <v>0.09</v>
      </c>
      <c r="G5612" s="2" t="s">
        <v>25</v>
      </c>
      <c r="H5612" s="3">
        <v>42368</v>
      </c>
      <c r="I5612" s="2">
        <f t="shared" si="87"/>
        <v>1.0900000000000001</v>
      </c>
    </row>
    <row r="5613" spans="1:9">
      <c r="A5613" s="2" t="s">
        <v>809</v>
      </c>
      <c r="B5613" s="2">
        <v>173064255</v>
      </c>
      <c r="C5613" s="2">
        <v>10.27314</v>
      </c>
      <c r="D5613" s="2">
        <v>10.78679</v>
      </c>
      <c r="E5613" s="2" t="s">
        <v>24</v>
      </c>
      <c r="F5613" s="2">
        <v>0.05</v>
      </c>
      <c r="G5613" s="2" t="s">
        <v>25</v>
      </c>
      <c r="H5613" s="3">
        <v>42368</v>
      </c>
      <c r="I5613" s="2">
        <f t="shared" si="87"/>
        <v>1.05</v>
      </c>
    </row>
    <row r="5614" spans="1:9">
      <c r="A5614" s="2" t="s">
        <v>810</v>
      </c>
      <c r="B5614" s="2">
        <v>173064360</v>
      </c>
      <c r="C5614" s="2">
        <v>11.29739</v>
      </c>
      <c r="D5614" s="2">
        <v>11.862259999999999</v>
      </c>
      <c r="E5614" s="2" t="s">
        <v>24</v>
      </c>
      <c r="F5614" s="2">
        <v>0.05</v>
      </c>
      <c r="G5614" s="2" t="s">
        <v>25</v>
      </c>
      <c r="H5614" s="3">
        <v>42368</v>
      </c>
      <c r="I5614" s="2">
        <f t="shared" si="87"/>
        <v>1.05</v>
      </c>
    </row>
    <row r="5615" spans="1:9">
      <c r="A5615" s="2" t="s">
        <v>811</v>
      </c>
      <c r="B5615" s="2">
        <v>173064460</v>
      </c>
      <c r="C5615" s="2">
        <v>12.3184</v>
      </c>
      <c r="D5615" s="2">
        <v>12.93432</v>
      </c>
      <c r="E5615" s="2" t="s">
        <v>24</v>
      </c>
      <c r="F5615" s="2">
        <v>0.05</v>
      </c>
      <c r="G5615" s="2" t="s">
        <v>25</v>
      </c>
      <c r="H5615" s="3">
        <v>42368</v>
      </c>
      <c r="I5615" s="2">
        <f t="shared" si="87"/>
        <v>1.05</v>
      </c>
    </row>
    <row r="5616" spans="1:9">
      <c r="A5616" s="2" t="s">
        <v>812</v>
      </c>
      <c r="B5616" s="2">
        <v>173052700</v>
      </c>
      <c r="C5616" s="2">
        <v>9.6406600000000005</v>
      </c>
      <c r="D5616" s="2">
        <v>10.12269</v>
      </c>
      <c r="E5616" s="2" t="s">
        <v>24</v>
      </c>
      <c r="F5616" s="2">
        <v>0.05</v>
      </c>
      <c r="G5616" s="2" t="s">
        <v>25</v>
      </c>
      <c r="H5616" s="3">
        <v>42368</v>
      </c>
      <c r="I5616" s="2">
        <f t="shared" si="87"/>
        <v>1.05</v>
      </c>
    </row>
    <row r="5617" spans="1:9">
      <c r="A5617" s="2" t="s">
        <v>813</v>
      </c>
      <c r="B5617" s="2">
        <v>173063302</v>
      </c>
      <c r="C5617" s="2">
        <v>8.9878099999999996</v>
      </c>
      <c r="D5617" s="2">
        <v>9.4372100000000003</v>
      </c>
      <c r="E5617" s="2" t="s">
        <v>24</v>
      </c>
      <c r="F5617" s="2">
        <v>0.05</v>
      </c>
      <c r="G5617" s="2" t="s">
        <v>25</v>
      </c>
      <c r="H5617" s="3">
        <v>42368</v>
      </c>
      <c r="I5617" s="2">
        <f t="shared" si="87"/>
        <v>1.05</v>
      </c>
    </row>
    <row r="5618" spans="1:9">
      <c r="A5618" s="2" t="s">
        <v>819</v>
      </c>
      <c r="B5618" s="2">
        <v>173059402</v>
      </c>
      <c r="C5618" s="2">
        <v>9.2719000000000005</v>
      </c>
      <c r="D5618" s="2">
        <v>9.7355</v>
      </c>
      <c r="E5618" s="2" t="s">
        <v>24</v>
      </c>
      <c r="F5618" s="2">
        <v>0.05</v>
      </c>
      <c r="G5618" s="2" t="s">
        <v>25</v>
      </c>
      <c r="H5618" s="3">
        <v>42368</v>
      </c>
      <c r="I5618" s="2">
        <f t="shared" si="87"/>
        <v>1.05</v>
      </c>
    </row>
    <row r="5619" spans="1:9">
      <c r="A5619" s="2" t="s">
        <v>1484</v>
      </c>
      <c r="B5619" s="2">
        <v>173075600</v>
      </c>
      <c r="C5619" s="2">
        <v>17.092880000000001</v>
      </c>
      <c r="D5619" s="2">
        <v>19.656980000000001</v>
      </c>
      <c r="E5619" s="2" t="s">
        <v>24</v>
      </c>
      <c r="F5619" s="2">
        <v>0.15</v>
      </c>
      <c r="G5619" s="2" t="s">
        <v>25</v>
      </c>
      <c r="H5619" s="3">
        <v>42368</v>
      </c>
      <c r="I5619" s="2">
        <f t="shared" si="87"/>
        <v>1.1499999999999999</v>
      </c>
    </row>
    <row r="5620" spans="1:9">
      <c r="A5620" s="2" t="s">
        <v>1485</v>
      </c>
      <c r="B5620" s="2">
        <v>173075700</v>
      </c>
      <c r="C5620" s="2">
        <v>18.237300000000001</v>
      </c>
      <c r="D5620" s="2">
        <v>20.97307</v>
      </c>
      <c r="E5620" s="2" t="s">
        <v>24</v>
      </c>
      <c r="F5620" s="2">
        <v>0.15</v>
      </c>
      <c r="G5620" s="2" t="s">
        <v>25</v>
      </c>
      <c r="H5620" s="3">
        <v>42368</v>
      </c>
      <c r="I5620" s="2">
        <f t="shared" si="87"/>
        <v>1.1499999999999999</v>
      </c>
    </row>
    <row r="5621" spans="1:9">
      <c r="A5621" s="2" t="s">
        <v>1486</v>
      </c>
      <c r="B5621" s="2">
        <v>173075400</v>
      </c>
      <c r="C5621" s="2">
        <v>7.96509</v>
      </c>
      <c r="D5621" s="2">
        <v>9.1600099999999998</v>
      </c>
      <c r="E5621" s="2" t="s">
        <v>24</v>
      </c>
      <c r="F5621" s="2">
        <v>0.15</v>
      </c>
      <c r="G5621" s="2" t="s">
        <v>25</v>
      </c>
      <c r="H5621" s="3">
        <v>42368</v>
      </c>
      <c r="I5621" s="2">
        <f t="shared" si="87"/>
        <v>1.1499999999999999</v>
      </c>
    </row>
    <row r="5622" spans="1:9">
      <c r="A5622" s="2" t="s">
        <v>1487</v>
      </c>
      <c r="B5622" s="2">
        <v>173076100</v>
      </c>
      <c r="C5622" s="2">
        <v>27.252330000000001</v>
      </c>
      <c r="D5622" s="2">
        <v>31.34018</v>
      </c>
      <c r="E5622" s="2" t="s">
        <v>24</v>
      </c>
      <c r="F5622" s="2">
        <v>0.15</v>
      </c>
      <c r="G5622" s="2" t="s">
        <v>25</v>
      </c>
      <c r="H5622" s="3">
        <v>42368</v>
      </c>
      <c r="I5622" s="2">
        <f t="shared" si="87"/>
        <v>1.1499999999999999</v>
      </c>
    </row>
    <row r="5623" spans="1:9">
      <c r="A5623" s="2" t="s">
        <v>1488</v>
      </c>
      <c r="B5623" s="2">
        <v>173075500</v>
      </c>
      <c r="C5623" s="2">
        <v>16.10069</v>
      </c>
      <c r="D5623" s="2">
        <v>18.515640000000001</v>
      </c>
      <c r="E5623" s="2" t="s">
        <v>24</v>
      </c>
      <c r="F5623" s="2">
        <v>0.15</v>
      </c>
      <c r="G5623" s="2" t="s">
        <v>25</v>
      </c>
      <c r="H5623" s="3">
        <v>42368</v>
      </c>
      <c r="I5623" s="2">
        <f t="shared" si="87"/>
        <v>1.1499999999999999</v>
      </c>
    </row>
    <row r="5624" spans="1:9">
      <c r="A5624" s="2" t="s">
        <v>825</v>
      </c>
      <c r="B5624" s="2">
        <v>173083013</v>
      </c>
      <c r="C5624" s="2">
        <v>34.555540000000001</v>
      </c>
      <c r="D5624" s="2">
        <v>39.668370000000003</v>
      </c>
      <c r="E5624" s="2" t="s">
        <v>24</v>
      </c>
      <c r="F5624" s="2">
        <v>0.14799999999999999</v>
      </c>
      <c r="G5624" s="2" t="s">
        <v>25</v>
      </c>
      <c r="H5624" s="3">
        <v>42368</v>
      </c>
      <c r="I5624" s="2">
        <f t="shared" si="87"/>
        <v>1.1479999999999999</v>
      </c>
    </row>
    <row r="5625" spans="1:9">
      <c r="A5625" s="2" t="s">
        <v>826</v>
      </c>
      <c r="B5625" s="2">
        <v>173083113</v>
      </c>
      <c r="C5625" s="2">
        <v>34.745600000000003</v>
      </c>
      <c r="D5625" s="2">
        <v>39.886560000000003</v>
      </c>
      <c r="E5625" s="2" t="s">
        <v>24</v>
      </c>
      <c r="F5625" s="2">
        <v>0.14799999999999999</v>
      </c>
      <c r="G5625" s="2" t="s">
        <v>25</v>
      </c>
      <c r="H5625" s="3">
        <v>42368</v>
      </c>
      <c r="I5625" s="2">
        <f t="shared" si="87"/>
        <v>1.1479999999999999</v>
      </c>
    </row>
    <row r="5626" spans="1:9">
      <c r="A5626" s="2" t="s">
        <v>827</v>
      </c>
      <c r="B5626" s="2">
        <v>173082913</v>
      </c>
      <c r="C5626" s="2">
        <v>35.311700000000002</v>
      </c>
      <c r="D5626" s="2">
        <v>40.536409999999997</v>
      </c>
      <c r="E5626" s="2" t="s">
        <v>24</v>
      </c>
      <c r="F5626" s="2">
        <v>0.14799999999999999</v>
      </c>
      <c r="G5626" s="2" t="s">
        <v>25</v>
      </c>
      <c r="H5626" s="3">
        <v>42368</v>
      </c>
      <c r="I5626" s="2">
        <f t="shared" si="87"/>
        <v>1.1479999999999999</v>
      </c>
    </row>
    <row r="5627" spans="1:9">
      <c r="A5627" s="2" t="s">
        <v>1707</v>
      </c>
      <c r="B5627" s="2">
        <v>43538017645</v>
      </c>
      <c r="C5627" s="2">
        <v>6.27949</v>
      </c>
      <c r="D5627" s="2">
        <v>6.9031799999999999</v>
      </c>
      <c r="E5627" s="2" t="s">
        <v>24</v>
      </c>
      <c r="F5627" s="2">
        <v>9.9299999999999999E-2</v>
      </c>
      <c r="G5627" s="2" t="s">
        <v>25</v>
      </c>
      <c r="H5627" s="3">
        <v>42368</v>
      </c>
      <c r="I5627" s="2">
        <f t="shared" si="87"/>
        <v>1.0992999999999999</v>
      </c>
    </row>
    <row r="5628" spans="1:9">
      <c r="A5628" s="2" t="s">
        <v>871</v>
      </c>
      <c r="B5628" s="2">
        <v>173081259</v>
      </c>
      <c r="C5628" s="2">
        <v>9.9689700000000006</v>
      </c>
      <c r="D5628" s="2">
        <v>10.86617</v>
      </c>
      <c r="E5628" s="2" t="s">
        <v>24</v>
      </c>
      <c r="F5628" s="2">
        <v>0.09</v>
      </c>
      <c r="G5628" s="2" t="s">
        <v>25</v>
      </c>
      <c r="H5628" s="3">
        <v>42368</v>
      </c>
      <c r="I5628" s="2">
        <f t="shared" si="87"/>
        <v>1.0900000000000001</v>
      </c>
    </row>
    <row r="5629" spans="1:9">
      <c r="A5629" s="2" t="s">
        <v>872</v>
      </c>
      <c r="B5629" s="2">
        <v>173081059</v>
      </c>
      <c r="C5629" s="2">
        <v>4.883</v>
      </c>
      <c r="D5629" s="2">
        <v>5.32247</v>
      </c>
      <c r="E5629" s="2" t="s">
        <v>24</v>
      </c>
      <c r="F5629" s="2">
        <v>0.09</v>
      </c>
      <c r="G5629" s="2" t="s">
        <v>25</v>
      </c>
      <c r="H5629" s="3">
        <v>42368</v>
      </c>
      <c r="I5629" s="2">
        <f t="shared" si="87"/>
        <v>1.0900000000000001</v>
      </c>
    </row>
    <row r="5630" spans="1:9">
      <c r="A5630" s="2" t="s">
        <v>879</v>
      </c>
      <c r="B5630" s="2">
        <v>7489220</v>
      </c>
      <c r="C5630" s="2">
        <v>4.5922499999999999</v>
      </c>
      <c r="D5630" s="2">
        <v>5.2811300000000001</v>
      </c>
      <c r="E5630" s="2" t="s">
        <v>24</v>
      </c>
      <c r="F5630" s="2">
        <v>0.15</v>
      </c>
      <c r="G5630" s="2" t="s">
        <v>25</v>
      </c>
      <c r="H5630" s="3">
        <v>42368</v>
      </c>
      <c r="I5630" s="2">
        <f t="shared" si="87"/>
        <v>1.1499999999999999</v>
      </c>
    </row>
    <row r="5631" spans="1:9">
      <c r="A5631" s="2" t="s">
        <v>880</v>
      </c>
      <c r="B5631" s="2">
        <v>7488513</v>
      </c>
      <c r="C5631" s="2">
        <v>3.6305100000000001</v>
      </c>
      <c r="D5631" s="2">
        <v>4.0676600000000001</v>
      </c>
      <c r="E5631" s="2" t="s">
        <v>24</v>
      </c>
      <c r="F5631" s="2">
        <v>0.12039999999999999</v>
      </c>
      <c r="G5631" s="2" t="s">
        <v>25</v>
      </c>
      <c r="H5631" s="3">
        <v>42368</v>
      </c>
      <c r="I5631" s="2">
        <f t="shared" si="87"/>
        <v>1.1204000000000001</v>
      </c>
    </row>
    <row r="5632" spans="1:9">
      <c r="A5632" s="2" t="s">
        <v>881</v>
      </c>
      <c r="B5632" s="2">
        <v>7488713</v>
      </c>
      <c r="C5632" s="2">
        <v>7.2079500000000003</v>
      </c>
      <c r="D5632" s="2">
        <v>8.07193</v>
      </c>
      <c r="E5632" s="2" t="s">
        <v>24</v>
      </c>
      <c r="F5632" s="2">
        <v>0.11990000000000001</v>
      </c>
      <c r="G5632" s="2" t="s">
        <v>25</v>
      </c>
      <c r="H5632" s="3">
        <v>42368</v>
      </c>
      <c r="I5632" s="2">
        <f t="shared" si="87"/>
        <v>1.1198999999999999</v>
      </c>
    </row>
    <row r="5633" spans="1:9">
      <c r="A5633" s="2" t="s">
        <v>882</v>
      </c>
      <c r="B5633" s="2">
        <v>7488313</v>
      </c>
      <c r="C5633" s="2">
        <v>10.974970000000001</v>
      </c>
      <c r="D5633" s="2">
        <v>12.62133</v>
      </c>
      <c r="E5633" s="2" t="s">
        <v>24</v>
      </c>
      <c r="F5633" s="2">
        <v>0.15</v>
      </c>
      <c r="G5633" s="2" t="s">
        <v>25</v>
      </c>
      <c r="H5633" s="3">
        <v>42368</v>
      </c>
      <c r="I5633" s="2">
        <f t="shared" si="87"/>
        <v>1.1499999999999999</v>
      </c>
    </row>
    <row r="5634" spans="1:9">
      <c r="A5634" s="2" t="s">
        <v>1491</v>
      </c>
      <c r="B5634" s="2">
        <v>7488813</v>
      </c>
      <c r="C5634" s="2">
        <v>10.85833</v>
      </c>
      <c r="D5634" s="2">
        <v>12.1623</v>
      </c>
      <c r="E5634" s="2" t="s">
        <v>24</v>
      </c>
      <c r="F5634" s="2">
        <v>0.1201</v>
      </c>
      <c r="G5634" s="2" t="s">
        <v>25</v>
      </c>
      <c r="H5634" s="3">
        <v>42368</v>
      </c>
      <c r="I5634" s="2">
        <f t="shared" si="87"/>
        <v>1.1201000000000001</v>
      </c>
    </row>
    <row r="5635" spans="1:9">
      <c r="A5635" s="2" t="s">
        <v>1492</v>
      </c>
      <c r="B5635" s="2">
        <v>173082318</v>
      </c>
      <c r="C5635" s="2">
        <v>8.8809500000000003</v>
      </c>
      <c r="D5635" s="2">
        <v>10.213100000000001</v>
      </c>
      <c r="E5635" s="2" t="s">
        <v>24</v>
      </c>
      <c r="F5635" s="2">
        <v>0.15</v>
      </c>
      <c r="G5635" s="2" t="s">
        <v>25</v>
      </c>
      <c r="H5635" s="3">
        <v>42368</v>
      </c>
      <c r="I5635" s="2">
        <f t="shared" ref="I5635:I5698" si="88">1+F5635</f>
        <v>1.1499999999999999</v>
      </c>
    </row>
    <row r="5636" spans="1:9">
      <c r="A5636" s="2" t="s">
        <v>902</v>
      </c>
      <c r="B5636" s="2">
        <v>173082418</v>
      </c>
      <c r="C5636" s="2">
        <v>11.29861</v>
      </c>
      <c r="D5636" s="2">
        <v>12.99329</v>
      </c>
      <c r="E5636" s="2" t="s">
        <v>24</v>
      </c>
      <c r="F5636" s="2">
        <v>0.15</v>
      </c>
      <c r="G5636" s="2" t="s">
        <v>25</v>
      </c>
      <c r="H5636" s="3">
        <v>42368</v>
      </c>
      <c r="I5636" s="2">
        <f t="shared" si="88"/>
        <v>1.1499999999999999</v>
      </c>
    </row>
    <row r="5637" spans="1:9">
      <c r="A5637" s="2" t="s">
        <v>907</v>
      </c>
      <c r="B5637" s="2">
        <v>173052100</v>
      </c>
      <c r="C5637" s="2">
        <v>4.5052300000000001</v>
      </c>
      <c r="D5637" s="2">
        <v>5.1810600000000004</v>
      </c>
      <c r="E5637" s="2" t="s">
        <v>24</v>
      </c>
      <c r="F5637" s="2">
        <v>0.15</v>
      </c>
      <c r="G5637" s="2" t="s">
        <v>25</v>
      </c>
      <c r="H5637" s="3">
        <v>42368</v>
      </c>
      <c r="I5637" s="2">
        <f t="shared" si="88"/>
        <v>1.1499999999999999</v>
      </c>
    </row>
    <row r="5638" spans="1:9">
      <c r="A5638" s="2" t="s">
        <v>914</v>
      </c>
      <c r="B5638" s="2">
        <v>145009025</v>
      </c>
      <c r="C5638" s="2">
        <v>35.463900000000002</v>
      </c>
      <c r="D5638" s="2">
        <v>40.783479999999997</v>
      </c>
      <c r="E5638" s="2" t="s">
        <v>24</v>
      </c>
      <c r="F5638" s="2">
        <v>0.15</v>
      </c>
      <c r="G5638" s="2" t="s">
        <v>25</v>
      </c>
      <c r="H5638" s="3">
        <v>42368</v>
      </c>
      <c r="I5638" s="2">
        <f t="shared" si="88"/>
        <v>1.1499999999999999</v>
      </c>
    </row>
    <row r="5639" spans="1:9">
      <c r="A5639" s="2" t="s">
        <v>915</v>
      </c>
      <c r="B5639" s="2">
        <v>145009125</v>
      </c>
      <c r="C5639" s="2">
        <v>43.449129999999997</v>
      </c>
      <c r="D5639" s="2">
        <v>49.96651</v>
      </c>
      <c r="E5639" s="2" t="s">
        <v>24</v>
      </c>
      <c r="F5639" s="2">
        <v>0.15</v>
      </c>
      <c r="G5639" s="2" t="s">
        <v>25</v>
      </c>
      <c r="H5639" s="3">
        <v>42368</v>
      </c>
      <c r="I5639" s="2">
        <f t="shared" si="88"/>
        <v>1.1499999999999999</v>
      </c>
    </row>
    <row r="5640" spans="1:9">
      <c r="A5640" s="2" t="s">
        <v>918</v>
      </c>
      <c r="B5640" s="2">
        <v>173082204</v>
      </c>
      <c r="C5640" s="2">
        <v>21.71172</v>
      </c>
      <c r="D5640" s="2">
        <v>24.923970000000001</v>
      </c>
      <c r="E5640" s="2" t="s">
        <v>24</v>
      </c>
      <c r="F5640" s="2">
        <v>0.14799999999999999</v>
      </c>
      <c r="G5640" s="2" t="s">
        <v>25</v>
      </c>
      <c r="H5640" s="3">
        <v>42368</v>
      </c>
      <c r="I5640" s="2">
        <f t="shared" si="88"/>
        <v>1.1479999999999999</v>
      </c>
    </row>
    <row r="5641" spans="1:9">
      <c r="A5641" s="2" t="s">
        <v>1411</v>
      </c>
      <c r="B5641" s="2">
        <v>53687100</v>
      </c>
      <c r="C5641" s="2">
        <v>274.70015999999998</v>
      </c>
      <c r="D5641" s="2">
        <v>289.38013999999998</v>
      </c>
      <c r="E5641" s="2" t="s">
        <v>24</v>
      </c>
      <c r="F5641" s="2">
        <v>5.3400000000000003E-2</v>
      </c>
      <c r="G5641" s="2" t="s">
        <v>25</v>
      </c>
      <c r="H5641" s="3">
        <v>42368</v>
      </c>
      <c r="I5641" s="2">
        <f t="shared" si="88"/>
        <v>1.0533999999999999</v>
      </c>
    </row>
    <row r="5642" spans="1:9">
      <c r="A5642" s="2" t="s">
        <v>1898</v>
      </c>
      <c r="B5642" s="2">
        <v>173086635</v>
      </c>
      <c r="C5642" s="2">
        <v>97.999030000000005</v>
      </c>
      <c r="D5642" s="2">
        <v>105.83994</v>
      </c>
      <c r="E5642" s="2" t="s">
        <v>24</v>
      </c>
      <c r="F5642" s="2">
        <v>0.08</v>
      </c>
      <c r="G5642" s="2" t="s">
        <v>25</v>
      </c>
      <c r="H5642" s="3">
        <v>42368</v>
      </c>
      <c r="I5642" s="2">
        <f t="shared" si="88"/>
        <v>1.08</v>
      </c>
    </row>
    <row r="5643" spans="1:9">
      <c r="A5643" s="2" t="s">
        <v>1899</v>
      </c>
      <c r="B5643" s="2">
        <v>173086735</v>
      </c>
      <c r="C5643" s="2">
        <v>99.568839999999994</v>
      </c>
      <c r="D5643" s="2">
        <v>107.53534999999999</v>
      </c>
      <c r="E5643" s="2" t="s">
        <v>24</v>
      </c>
      <c r="F5643" s="2">
        <v>0.08</v>
      </c>
      <c r="G5643" s="2" t="s">
        <v>25</v>
      </c>
      <c r="H5643" s="3">
        <v>42368</v>
      </c>
      <c r="I5643" s="2">
        <f t="shared" si="88"/>
        <v>1.08</v>
      </c>
    </row>
    <row r="5644" spans="1:9">
      <c r="A5644" s="2" t="s">
        <v>934</v>
      </c>
      <c r="B5644" s="2">
        <v>597014030</v>
      </c>
      <c r="C5644" s="2">
        <v>10.696120000000001</v>
      </c>
      <c r="D5644" s="2">
        <v>11.55171</v>
      </c>
      <c r="E5644" s="2" t="s">
        <v>24</v>
      </c>
      <c r="F5644" s="2">
        <v>0.08</v>
      </c>
      <c r="G5644" s="2" t="s">
        <v>25</v>
      </c>
      <c r="H5644" s="3">
        <v>42368</v>
      </c>
      <c r="I5644" s="2">
        <f t="shared" si="88"/>
        <v>1.08</v>
      </c>
    </row>
    <row r="5645" spans="1:9">
      <c r="A5645" s="2" t="s">
        <v>1493</v>
      </c>
      <c r="B5645" s="2">
        <v>173056504</v>
      </c>
      <c r="C5645" s="2">
        <v>15.52327</v>
      </c>
      <c r="D5645" s="2">
        <v>17.851759999999999</v>
      </c>
      <c r="E5645" s="2" t="s">
        <v>24</v>
      </c>
      <c r="F5645" s="2">
        <v>0.15</v>
      </c>
      <c r="G5645" s="2" t="s">
        <v>25</v>
      </c>
      <c r="H5645" s="3">
        <v>42368</v>
      </c>
      <c r="I5645" s="2">
        <f t="shared" si="88"/>
        <v>1.1499999999999999</v>
      </c>
    </row>
    <row r="5646" spans="1:9">
      <c r="A5646" s="2" t="s">
        <v>1494</v>
      </c>
      <c r="B5646" s="2">
        <v>173093308</v>
      </c>
      <c r="C5646" s="2">
        <v>8.7676200000000009</v>
      </c>
      <c r="D5646" s="2">
        <v>10.082839999999999</v>
      </c>
      <c r="E5646" s="2" t="s">
        <v>24</v>
      </c>
      <c r="F5646" s="2">
        <v>0.15</v>
      </c>
      <c r="G5646" s="2" t="s">
        <v>25</v>
      </c>
      <c r="H5646" s="3">
        <v>42368</v>
      </c>
      <c r="I5646" s="2">
        <f t="shared" si="88"/>
        <v>1.1499999999999999</v>
      </c>
    </row>
    <row r="5647" spans="1:9">
      <c r="A5647" s="2" t="s">
        <v>953</v>
      </c>
      <c r="B5647" s="2">
        <v>173068220</v>
      </c>
      <c r="C5647" s="2">
        <v>2.4331399999999999</v>
      </c>
      <c r="D5647" s="2">
        <v>2.7252299999999998</v>
      </c>
      <c r="E5647" s="2" t="s">
        <v>24</v>
      </c>
      <c r="F5647" s="2">
        <v>0.12</v>
      </c>
      <c r="G5647" s="2" t="s">
        <v>25</v>
      </c>
      <c r="H5647" s="3">
        <v>42368</v>
      </c>
      <c r="I5647" s="2">
        <f t="shared" si="88"/>
        <v>1.1200000000000001</v>
      </c>
    </row>
    <row r="5648" spans="1:9">
      <c r="A5648" s="2" t="s">
        <v>953</v>
      </c>
      <c r="B5648" s="2">
        <v>173068221</v>
      </c>
      <c r="C5648" s="2">
        <v>2.1920500000000001</v>
      </c>
      <c r="D5648" s="2">
        <v>2.45465</v>
      </c>
      <c r="E5648" s="2" t="s">
        <v>24</v>
      </c>
      <c r="F5648" s="2">
        <v>0.1198</v>
      </c>
      <c r="G5648" s="2" t="s">
        <v>25</v>
      </c>
      <c r="H5648" s="3">
        <v>42368</v>
      </c>
      <c r="I5648" s="2">
        <f t="shared" si="88"/>
        <v>1.1197999999999999</v>
      </c>
    </row>
    <row r="5649" spans="1:9">
      <c r="A5649" s="2" t="s">
        <v>954</v>
      </c>
      <c r="B5649" s="2">
        <v>173075300</v>
      </c>
      <c r="C5649" s="2">
        <v>15.784739999999999</v>
      </c>
      <c r="D5649" s="2">
        <v>18.15277</v>
      </c>
      <c r="E5649" s="2" t="s">
        <v>24</v>
      </c>
      <c r="F5649" s="2">
        <v>0.15</v>
      </c>
      <c r="G5649" s="2" t="s">
        <v>25</v>
      </c>
      <c r="H5649" s="3">
        <v>42368</v>
      </c>
      <c r="I5649" s="2">
        <f t="shared" si="88"/>
        <v>1.1499999999999999</v>
      </c>
    </row>
    <row r="5650" spans="1:9">
      <c r="A5650" s="2" t="s">
        <v>958</v>
      </c>
      <c r="B5650" s="2">
        <v>173094755</v>
      </c>
      <c r="C5650" s="2">
        <v>4.9693300000000002</v>
      </c>
      <c r="D5650" s="2">
        <v>5.7147399999999999</v>
      </c>
      <c r="E5650" s="2" t="s">
        <v>24</v>
      </c>
      <c r="F5650" s="2">
        <v>0.15</v>
      </c>
      <c r="G5650" s="2" t="s">
        <v>25</v>
      </c>
      <c r="H5650" s="3">
        <v>42368</v>
      </c>
      <c r="I5650" s="2">
        <f t="shared" si="88"/>
        <v>1.1499999999999999</v>
      </c>
    </row>
    <row r="5651" spans="1:9">
      <c r="A5651" s="2" t="s">
        <v>959</v>
      </c>
      <c r="B5651" s="2">
        <v>173013555</v>
      </c>
      <c r="C5651" s="2">
        <v>5.274</v>
      </c>
      <c r="D5651" s="2">
        <v>6.06515</v>
      </c>
      <c r="E5651" s="2" t="s">
        <v>24</v>
      </c>
      <c r="F5651" s="2">
        <v>0.15</v>
      </c>
      <c r="G5651" s="2" t="s">
        <v>25</v>
      </c>
      <c r="H5651" s="3">
        <v>42368</v>
      </c>
      <c r="I5651" s="2">
        <f t="shared" si="88"/>
        <v>1.1499999999999999</v>
      </c>
    </row>
    <row r="5652" spans="1:9">
      <c r="A5652" s="2" t="s">
        <v>960</v>
      </c>
      <c r="B5652" s="2">
        <v>173072200</v>
      </c>
      <c r="C5652" s="2">
        <v>9.9587400000000006</v>
      </c>
      <c r="D5652" s="2">
        <v>11.45255</v>
      </c>
      <c r="E5652" s="2" t="s">
        <v>24</v>
      </c>
      <c r="F5652" s="2">
        <v>0.15</v>
      </c>
      <c r="G5652" s="2" t="s">
        <v>25</v>
      </c>
      <c r="H5652" s="3">
        <v>42368</v>
      </c>
      <c r="I5652" s="2">
        <f t="shared" si="88"/>
        <v>1.1499999999999999</v>
      </c>
    </row>
    <row r="5653" spans="1:9">
      <c r="A5653" s="2" t="s">
        <v>1756</v>
      </c>
      <c r="B5653" s="2">
        <v>173034414</v>
      </c>
      <c r="C5653" s="2">
        <v>4.6661400000000004</v>
      </c>
      <c r="D5653" s="2">
        <v>5.3660600000000001</v>
      </c>
      <c r="E5653" s="2" t="s">
        <v>24</v>
      </c>
      <c r="F5653" s="2">
        <v>0.15</v>
      </c>
      <c r="G5653" s="2" t="s">
        <v>25</v>
      </c>
      <c r="H5653" s="3">
        <v>42368</v>
      </c>
      <c r="I5653" s="2">
        <f t="shared" si="88"/>
        <v>1.1499999999999999</v>
      </c>
    </row>
    <row r="5654" spans="1:9">
      <c r="A5654" s="2" t="s">
        <v>1843</v>
      </c>
      <c r="B5654" s="2">
        <v>173039340</v>
      </c>
      <c r="C5654" s="2">
        <v>8.4169800000000006</v>
      </c>
      <c r="D5654" s="2">
        <v>9.6796100000000003</v>
      </c>
      <c r="E5654" s="2" t="s">
        <v>24</v>
      </c>
      <c r="F5654" s="2">
        <v>0.15</v>
      </c>
      <c r="G5654" s="2" t="s">
        <v>25</v>
      </c>
      <c r="H5654" s="3">
        <v>42368</v>
      </c>
      <c r="I5654" s="2">
        <f t="shared" si="88"/>
        <v>1.1499999999999999</v>
      </c>
    </row>
    <row r="5655" spans="1:9">
      <c r="A5655" s="2" t="s">
        <v>1627</v>
      </c>
      <c r="B5655" s="2">
        <v>10122090212</v>
      </c>
      <c r="C5655" s="2">
        <v>24.324269999999999</v>
      </c>
      <c r="D5655" s="2">
        <v>25.540489999999998</v>
      </c>
      <c r="E5655" s="2" t="s">
        <v>24</v>
      </c>
      <c r="F5655" s="2">
        <v>0.05</v>
      </c>
      <c r="G5655" s="2" t="s">
        <v>25</v>
      </c>
      <c r="H5655" s="3">
        <v>42368</v>
      </c>
      <c r="I5655" s="2">
        <f t="shared" si="88"/>
        <v>1.05</v>
      </c>
    </row>
    <row r="5656" spans="1:9">
      <c r="A5656" s="2" t="s">
        <v>203</v>
      </c>
      <c r="B5656" s="2">
        <v>10631011631</v>
      </c>
      <c r="C5656" s="2">
        <v>26.133749999999999</v>
      </c>
      <c r="D5656" s="2">
        <v>28.224450000000001</v>
      </c>
      <c r="E5656" s="2" t="s">
        <v>24</v>
      </c>
      <c r="F5656" s="2">
        <v>0.08</v>
      </c>
      <c r="G5656" s="2" t="s">
        <v>25</v>
      </c>
      <c r="H5656" s="3">
        <v>42375</v>
      </c>
      <c r="I5656" s="2">
        <f t="shared" si="88"/>
        <v>1.08</v>
      </c>
    </row>
    <row r="5657" spans="1:9">
      <c r="A5657" s="2" t="s">
        <v>204</v>
      </c>
      <c r="B5657" s="2">
        <v>10631011731</v>
      </c>
      <c r="C5657" s="2">
        <v>27.616150000000001</v>
      </c>
      <c r="D5657" s="2">
        <v>29.82544</v>
      </c>
      <c r="E5657" s="2" t="s">
        <v>24</v>
      </c>
      <c r="F5657" s="2">
        <v>0.08</v>
      </c>
      <c r="G5657" s="2" t="s">
        <v>25</v>
      </c>
      <c r="H5657" s="3">
        <v>42375</v>
      </c>
      <c r="I5657" s="2">
        <f t="shared" si="88"/>
        <v>1.08</v>
      </c>
    </row>
    <row r="5658" spans="1:9">
      <c r="A5658" s="2" t="s">
        <v>205</v>
      </c>
      <c r="B5658" s="2">
        <v>10631011831</v>
      </c>
      <c r="C5658" s="2">
        <v>27.723410000000001</v>
      </c>
      <c r="D5658" s="2">
        <v>29.941289999999999</v>
      </c>
      <c r="E5658" s="2" t="s">
        <v>24</v>
      </c>
      <c r="F5658" s="2">
        <v>0.08</v>
      </c>
      <c r="G5658" s="2" t="s">
        <v>25</v>
      </c>
      <c r="H5658" s="3">
        <v>42375</v>
      </c>
      <c r="I5658" s="2">
        <f t="shared" si="88"/>
        <v>1.08</v>
      </c>
    </row>
    <row r="5659" spans="1:9">
      <c r="A5659" s="2" t="s">
        <v>206</v>
      </c>
      <c r="B5659" s="2">
        <v>71053023</v>
      </c>
      <c r="C5659" s="2">
        <v>2.9925899999999999</v>
      </c>
      <c r="D5659" s="2">
        <v>3.2750900000000001</v>
      </c>
      <c r="E5659" s="2" t="s">
        <v>24</v>
      </c>
      <c r="F5659" s="2">
        <v>9.4399999999999998E-2</v>
      </c>
      <c r="G5659" s="2" t="s">
        <v>25</v>
      </c>
      <c r="H5659" s="3">
        <v>42375</v>
      </c>
      <c r="I5659" s="2">
        <f t="shared" si="88"/>
        <v>1.0944</v>
      </c>
    </row>
    <row r="5660" spans="1:9">
      <c r="A5660" s="2" t="s">
        <v>207</v>
      </c>
      <c r="B5660" s="2">
        <v>71053223</v>
      </c>
      <c r="C5660" s="2">
        <v>3.01058</v>
      </c>
      <c r="D5660" s="2">
        <v>3.2947799999999998</v>
      </c>
      <c r="E5660" s="2" t="s">
        <v>24</v>
      </c>
      <c r="F5660" s="2">
        <v>9.4399999999999998E-2</v>
      </c>
      <c r="G5660" s="2" t="s">
        <v>25</v>
      </c>
      <c r="H5660" s="3">
        <v>42375</v>
      </c>
      <c r="I5660" s="2">
        <f t="shared" si="88"/>
        <v>1.0944</v>
      </c>
    </row>
    <row r="5661" spans="1:9">
      <c r="A5661" s="2" t="s">
        <v>208</v>
      </c>
      <c r="B5661" s="2">
        <v>71053523</v>
      </c>
      <c r="C5661" s="2">
        <v>3.0097200000000002</v>
      </c>
      <c r="D5661" s="2">
        <v>3.2938399999999999</v>
      </c>
      <c r="E5661" s="2" t="s">
        <v>24</v>
      </c>
      <c r="F5661" s="2">
        <v>9.4399999999999998E-2</v>
      </c>
      <c r="G5661" s="2" t="s">
        <v>25</v>
      </c>
      <c r="H5661" s="3">
        <v>42375</v>
      </c>
      <c r="I5661" s="2">
        <f t="shared" si="88"/>
        <v>1.0944</v>
      </c>
    </row>
    <row r="5662" spans="1:9">
      <c r="A5662" s="2" t="s">
        <v>1346</v>
      </c>
      <c r="B5662" s="2">
        <v>25101131</v>
      </c>
      <c r="C5662" s="2">
        <v>1.62378</v>
      </c>
      <c r="D5662" s="2">
        <v>1.77708</v>
      </c>
      <c r="E5662" s="2" t="s">
        <v>24</v>
      </c>
      <c r="F5662" s="2">
        <v>9.4399999999999998E-2</v>
      </c>
      <c r="G5662" s="2" t="s">
        <v>25</v>
      </c>
      <c r="H5662" s="3">
        <v>42375</v>
      </c>
      <c r="I5662" s="2">
        <f t="shared" si="88"/>
        <v>1.0944</v>
      </c>
    </row>
    <row r="5663" spans="1:9">
      <c r="A5663" s="2" t="s">
        <v>221</v>
      </c>
      <c r="B5663" s="2">
        <v>25102131</v>
      </c>
      <c r="C5663" s="2">
        <v>3.0143399999999998</v>
      </c>
      <c r="D5663" s="2">
        <v>3.2989299999999999</v>
      </c>
      <c r="E5663" s="2" t="s">
        <v>24</v>
      </c>
      <c r="F5663" s="2">
        <v>9.4399999999999998E-2</v>
      </c>
      <c r="G5663" s="2" t="s">
        <v>25</v>
      </c>
      <c r="H5663" s="3">
        <v>42375</v>
      </c>
      <c r="I5663" s="2">
        <f t="shared" si="88"/>
        <v>1.0944</v>
      </c>
    </row>
    <row r="5664" spans="1:9">
      <c r="A5664" s="2" t="s">
        <v>222</v>
      </c>
      <c r="B5664" s="2">
        <v>25100131</v>
      </c>
      <c r="C5664" s="2">
        <v>1.57409</v>
      </c>
      <c r="D5664" s="2">
        <v>1.7227399999999999</v>
      </c>
      <c r="E5664" s="2" t="s">
        <v>24</v>
      </c>
      <c r="F5664" s="2">
        <v>9.4399999999999998E-2</v>
      </c>
      <c r="G5664" s="2" t="s">
        <v>25</v>
      </c>
      <c r="H5664" s="3">
        <v>42375</v>
      </c>
      <c r="I5664" s="2">
        <f t="shared" si="88"/>
        <v>1.0944</v>
      </c>
    </row>
    <row r="5665" spans="1:9">
      <c r="A5665" s="2" t="s">
        <v>226</v>
      </c>
      <c r="B5665" s="2">
        <v>61570012001</v>
      </c>
      <c r="C5665" s="2">
        <v>4.4808500000000002</v>
      </c>
      <c r="D5665" s="2">
        <v>4.9038899999999996</v>
      </c>
      <c r="E5665" s="2" t="s">
        <v>24</v>
      </c>
      <c r="F5665" s="2">
        <v>9.4399999999999998E-2</v>
      </c>
      <c r="G5665" s="2" t="s">
        <v>25</v>
      </c>
      <c r="H5665" s="3">
        <v>42375</v>
      </c>
      <c r="I5665" s="2">
        <f t="shared" si="88"/>
        <v>1.0944</v>
      </c>
    </row>
    <row r="5666" spans="1:9">
      <c r="A5666" s="2" t="s">
        <v>227</v>
      </c>
      <c r="B5666" s="2">
        <v>61570011101</v>
      </c>
      <c r="C5666" s="2">
        <v>3.6590199999999999</v>
      </c>
      <c r="D5666" s="2">
        <v>4.0044300000000002</v>
      </c>
      <c r="E5666" s="2" t="s">
        <v>24</v>
      </c>
      <c r="F5666" s="2">
        <v>9.4399999999999998E-2</v>
      </c>
      <c r="G5666" s="2" t="s">
        <v>25</v>
      </c>
      <c r="H5666" s="3">
        <v>42375</v>
      </c>
      <c r="I5666" s="2">
        <f t="shared" si="88"/>
        <v>1.0944</v>
      </c>
    </row>
    <row r="5667" spans="1:9">
      <c r="A5667" s="2" t="s">
        <v>228</v>
      </c>
      <c r="B5667" s="2">
        <v>61570011201</v>
      </c>
      <c r="C5667" s="2">
        <v>3.8760699999999999</v>
      </c>
      <c r="D5667" s="2">
        <v>4.24193</v>
      </c>
      <c r="E5667" s="2" t="s">
        <v>24</v>
      </c>
      <c r="F5667" s="2">
        <v>9.4399999999999998E-2</v>
      </c>
      <c r="G5667" s="2" t="s">
        <v>25</v>
      </c>
      <c r="H5667" s="3">
        <v>42375</v>
      </c>
      <c r="I5667" s="2">
        <f t="shared" si="88"/>
        <v>1.0944</v>
      </c>
    </row>
    <row r="5668" spans="1:9">
      <c r="A5668" s="2" t="s">
        <v>970</v>
      </c>
      <c r="B5668" s="2">
        <v>42023010401</v>
      </c>
      <c r="C5668" s="2">
        <v>53.88</v>
      </c>
      <c r="D5668" s="2">
        <v>58.729199999999999</v>
      </c>
      <c r="E5668" s="2" t="s">
        <v>24</v>
      </c>
      <c r="F5668" s="2">
        <v>0.09</v>
      </c>
      <c r="G5668" s="2" t="s">
        <v>25</v>
      </c>
      <c r="H5668" s="3">
        <v>42375</v>
      </c>
      <c r="I5668" s="2">
        <f t="shared" si="88"/>
        <v>1.0900000000000001</v>
      </c>
    </row>
    <row r="5669" spans="1:9">
      <c r="A5669" s="2" t="s">
        <v>970</v>
      </c>
      <c r="B5669" s="2">
        <v>42023010405</v>
      </c>
      <c r="C5669" s="2">
        <v>41.315460000000002</v>
      </c>
      <c r="D5669" s="2">
        <v>45.033850000000001</v>
      </c>
      <c r="E5669" s="2" t="s">
        <v>24</v>
      </c>
      <c r="F5669" s="2">
        <v>0.09</v>
      </c>
      <c r="G5669" s="2" t="s">
        <v>25</v>
      </c>
      <c r="H5669" s="3">
        <v>42375</v>
      </c>
      <c r="I5669" s="2">
        <f t="shared" si="88"/>
        <v>1.0900000000000001</v>
      </c>
    </row>
    <row r="5670" spans="1:9">
      <c r="A5670" s="2" t="s">
        <v>230</v>
      </c>
      <c r="B5670" s="2">
        <v>9766304</v>
      </c>
      <c r="C5670" s="2">
        <v>22.83222</v>
      </c>
      <c r="D5670" s="2">
        <v>24.987580000000001</v>
      </c>
      <c r="E5670" s="2" t="s">
        <v>24</v>
      </c>
      <c r="F5670" s="2">
        <v>9.4399999999999998E-2</v>
      </c>
      <c r="G5670" s="2" t="s">
        <v>25</v>
      </c>
      <c r="H5670" s="3">
        <v>42375</v>
      </c>
      <c r="I5670" s="2">
        <f t="shared" si="88"/>
        <v>1.0944</v>
      </c>
    </row>
    <row r="5671" spans="1:9">
      <c r="A5671" s="2" t="s">
        <v>231</v>
      </c>
      <c r="B5671" s="2">
        <v>25141160</v>
      </c>
      <c r="C5671" s="2">
        <v>5.1179600000000001</v>
      </c>
      <c r="D5671" s="2">
        <v>5.6011499999999996</v>
      </c>
      <c r="E5671" s="2" t="s">
        <v>24</v>
      </c>
      <c r="F5671" s="2">
        <v>9.4399999999999998E-2</v>
      </c>
      <c r="G5671" s="2" t="s">
        <v>25</v>
      </c>
      <c r="H5671" s="3">
        <v>42375</v>
      </c>
      <c r="I5671" s="2">
        <f t="shared" si="88"/>
        <v>1.0944</v>
      </c>
    </row>
    <row r="5672" spans="1:9">
      <c r="A5672" s="2" t="s">
        <v>232</v>
      </c>
      <c r="B5672" s="2">
        <v>25142160</v>
      </c>
      <c r="C5672" s="2">
        <v>5.0147899999999996</v>
      </c>
      <c r="D5672" s="2">
        <v>5.4882299999999997</v>
      </c>
      <c r="E5672" s="2" t="s">
        <v>24</v>
      </c>
      <c r="F5672" s="2">
        <v>9.4399999999999998E-2</v>
      </c>
      <c r="G5672" s="2" t="s">
        <v>25</v>
      </c>
      <c r="H5672" s="3">
        <v>42375</v>
      </c>
      <c r="I5672" s="2">
        <f t="shared" si="88"/>
        <v>1.0944</v>
      </c>
    </row>
    <row r="5673" spans="1:9">
      <c r="A5673" s="2" t="s">
        <v>23</v>
      </c>
      <c r="B5673" s="2">
        <v>59627000103</v>
      </c>
      <c r="C5673" s="2">
        <v>1281.2680700000001</v>
      </c>
      <c r="D5673" s="2">
        <v>1331.2119</v>
      </c>
      <c r="E5673" s="2" t="s">
        <v>24</v>
      </c>
      <c r="F5673" s="2">
        <v>3.9E-2</v>
      </c>
      <c r="G5673" s="2" t="s">
        <v>25</v>
      </c>
      <c r="H5673" s="3">
        <v>42375</v>
      </c>
      <c r="I5673" s="2">
        <f t="shared" si="88"/>
        <v>1.0389999999999999</v>
      </c>
    </row>
    <row r="5674" spans="1:9">
      <c r="A5674" s="2" t="s">
        <v>1548</v>
      </c>
      <c r="B5674" s="2">
        <v>59627000304</v>
      </c>
      <c r="C5674" s="2">
        <v>5111.0588900000002</v>
      </c>
      <c r="D5674" s="2">
        <v>5310.2879599999997</v>
      </c>
      <c r="E5674" s="2" t="s">
        <v>24</v>
      </c>
      <c r="F5674" s="2">
        <v>3.9E-2</v>
      </c>
      <c r="G5674" s="2" t="s">
        <v>25</v>
      </c>
      <c r="H5674" s="3">
        <v>42375</v>
      </c>
      <c r="I5674" s="2">
        <f t="shared" si="88"/>
        <v>1.0389999999999999</v>
      </c>
    </row>
    <row r="5675" spans="1:9">
      <c r="A5675" s="2" t="s">
        <v>1549</v>
      </c>
      <c r="B5675" s="2">
        <v>59627000205</v>
      </c>
      <c r="C5675" s="2">
        <v>5125.5844399999996</v>
      </c>
      <c r="D5675" s="2">
        <v>5325.3797299999997</v>
      </c>
      <c r="E5675" s="2" t="s">
        <v>24</v>
      </c>
      <c r="F5675" s="2">
        <v>3.9E-2</v>
      </c>
      <c r="G5675" s="2" t="s">
        <v>25</v>
      </c>
      <c r="H5675" s="3">
        <v>42375</v>
      </c>
      <c r="I5675" s="2">
        <f t="shared" si="88"/>
        <v>1.0389999999999999</v>
      </c>
    </row>
    <row r="5676" spans="1:9">
      <c r="A5676" s="2" t="s">
        <v>245</v>
      </c>
      <c r="B5676" s="2">
        <v>13010201</v>
      </c>
      <c r="C5676" s="2">
        <v>1.20577</v>
      </c>
      <c r="D5676" s="2">
        <v>1.31962</v>
      </c>
      <c r="E5676" s="2" t="s">
        <v>24</v>
      </c>
      <c r="F5676" s="2">
        <v>9.4399999999999998E-2</v>
      </c>
      <c r="G5676" s="2" t="s">
        <v>25</v>
      </c>
      <c r="H5676" s="3">
        <v>42375</v>
      </c>
      <c r="I5676" s="2">
        <f t="shared" si="88"/>
        <v>1.0944</v>
      </c>
    </row>
    <row r="5677" spans="1:9">
      <c r="A5677" s="2" t="s">
        <v>248</v>
      </c>
      <c r="B5677" s="2">
        <v>60793070110</v>
      </c>
      <c r="C5677" s="2">
        <v>46.383780000000002</v>
      </c>
      <c r="D5677" s="2">
        <v>53.341349999999998</v>
      </c>
      <c r="E5677" s="2" t="s">
        <v>24</v>
      </c>
      <c r="F5677" s="2">
        <v>0.15</v>
      </c>
      <c r="G5677" s="2" t="s">
        <v>25</v>
      </c>
      <c r="H5677" s="3">
        <v>42375</v>
      </c>
      <c r="I5677" s="2">
        <f t="shared" si="88"/>
        <v>1.1499999999999999</v>
      </c>
    </row>
    <row r="5678" spans="1:9">
      <c r="A5678" s="2" t="s">
        <v>249</v>
      </c>
      <c r="B5678" s="2">
        <v>60793070210</v>
      </c>
      <c r="C5678" s="2">
        <v>46.984459999999999</v>
      </c>
      <c r="D5678" s="2">
        <v>54.032130000000002</v>
      </c>
      <c r="E5678" s="2" t="s">
        <v>24</v>
      </c>
      <c r="F5678" s="2">
        <v>0.15</v>
      </c>
      <c r="G5678" s="2" t="s">
        <v>25</v>
      </c>
      <c r="H5678" s="3">
        <v>42375</v>
      </c>
      <c r="I5678" s="2">
        <f t="shared" si="88"/>
        <v>1.1499999999999999</v>
      </c>
    </row>
    <row r="5679" spans="1:9">
      <c r="A5679" s="2" t="s">
        <v>255</v>
      </c>
      <c r="B5679" s="2">
        <v>69216030</v>
      </c>
      <c r="C5679" s="2">
        <v>8.64405</v>
      </c>
      <c r="D5679" s="2">
        <v>9.4602199999999996</v>
      </c>
      <c r="E5679" s="2" t="s">
        <v>24</v>
      </c>
      <c r="F5679" s="2">
        <v>9.4399999999999998E-2</v>
      </c>
      <c r="G5679" s="2" t="s">
        <v>25</v>
      </c>
      <c r="H5679" s="3">
        <v>42375</v>
      </c>
      <c r="I5679" s="2">
        <f t="shared" si="88"/>
        <v>1.0944</v>
      </c>
    </row>
    <row r="5680" spans="1:9">
      <c r="A5680" s="2" t="s">
        <v>256</v>
      </c>
      <c r="B5680" s="2">
        <v>69218030</v>
      </c>
      <c r="C5680" s="2">
        <v>11.961639999999999</v>
      </c>
      <c r="D5680" s="2">
        <v>13.0907</v>
      </c>
      <c r="E5680" s="2" t="s">
        <v>24</v>
      </c>
      <c r="F5680" s="2">
        <v>9.4399999999999998E-2</v>
      </c>
      <c r="G5680" s="2" t="s">
        <v>25</v>
      </c>
      <c r="H5680" s="3">
        <v>42375</v>
      </c>
      <c r="I5680" s="2">
        <f t="shared" si="88"/>
        <v>1.0944</v>
      </c>
    </row>
    <row r="5681" spans="1:9">
      <c r="A5681" s="2" t="s">
        <v>257</v>
      </c>
      <c r="B5681" s="2">
        <v>69225030</v>
      </c>
      <c r="C5681" s="2">
        <v>12.06086</v>
      </c>
      <c r="D5681" s="2">
        <v>13.19929</v>
      </c>
      <c r="E5681" s="2" t="s">
        <v>24</v>
      </c>
      <c r="F5681" s="2">
        <v>9.4399999999999998E-2</v>
      </c>
      <c r="G5681" s="2" t="s">
        <v>25</v>
      </c>
      <c r="H5681" s="3">
        <v>42375</v>
      </c>
      <c r="I5681" s="2">
        <f t="shared" si="88"/>
        <v>1.0944</v>
      </c>
    </row>
    <row r="5682" spans="1:9">
      <c r="A5682" s="2" t="s">
        <v>258</v>
      </c>
      <c r="B5682" s="2">
        <v>69227030</v>
      </c>
      <c r="C5682" s="2">
        <v>12.10031</v>
      </c>
      <c r="D5682" s="2">
        <v>13.242459999999999</v>
      </c>
      <c r="E5682" s="2" t="s">
        <v>24</v>
      </c>
      <c r="F5682" s="2">
        <v>9.4399999999999998E-2</v>
      </c>
      <c r="G5682" s="2" t="s">
        <v>25</v>
      </c>
      <c r="H5682" s="3">
        <v>42375</v>
      </c>
      <c r="I5682" s="2">
        <f t="shared" si="88"/>
        <v>1.0944</v>
      </c>
    </row>
    <row r="5683" spans="1:9">
      <c r="A5683" s="2" t="s">
        <v>259</v>
      </c>
      <c r="B5683" s="2">
        <v>69215030</v>
      </c>
      <c r="C5683" s="2">
        <v>8.6467700000000001</v>
      </c>
      <c r="D5683" s="2">
        <v>9.4632000000000005</v>
      </c>
      <c r="E5683" s="2" t="s">
        <v>24</v>
      </c>
      <c r="F5683" s="2">
        <v>9.4399999999999998E-2</v>
      </c>
      <c r="G5683" s="2" t="s">
        <v>25</v>
      </c>
      <c r="H5683" s="3">
        <v>42375</v>
      </c>
      <c r="I5683" s="2">
        <f t="shared" si="88"/>
        <v>1.0944</v>
      </c>
    </row>
    <row r="5684" spans="1:9">
      <c r="A5684" s="2" t="s">
        <v>260</v>
      </c>
      <c r="B5684" s="2">
        <v>69217030</v>
      </c>
      <c r="C5684" s="2">
        <v>11.91367</v>
      </c>
      <c r="D5684" s="2">
        <v>13.0382</v>
      </c>
      <c r="E5684" s="2" t="s">
        <v>24</v>
      </c>
      <c r="F5684" s="2">
        <v>9.4399999999999998E-2</v>
      </c>
      <c r="G5684" s="2" t="s">
        <v>25</v>
      </c>
      <c r="H5684" s="3">
        <v>42375</v>
      </c>
      <c r="I5684" s="2">
        <f t="shared" si="88"/>
        <v>1.0944</v>
      </c>
    </row>
    <row r="5685" spans="1:9">
      <c r="A5685" s="2" t="s">
        <v>261</v>
      </c>
      <c r="B5685" s="2">
        <v>69219030</v>
      </c>
      <c r="C5685" s="2">
        <v>12.01891</v>
      </c>
      <c r="D5685" s="2">
        <v>13.15338</v>
      </c>
      <c r="E5685" s="2" t="s">
        <v>24</v>
      </c>
      <c r="F5685" s="2">
        <v>9.4399999999999998E-2</v>
      </c>
      <c r="G5685" s="2" t="s">
        <v>25</v>
      </c>
      <c r="H5685" s="3">
        <v>42375</v>
      </c>
      <c r="I5685" s="2">
        <f t="shared" si="88"/>
        <v>1.0944</v>
      </c>
    </row>
    <row r="5686" spans="1:9">
      <c r="A5686" s="2" t="s">
        <v>262</v>
      </c>
      <c r="B5686" s="2">
        <v>69226030</v>
      </c>
      <c r="C5686" s="2">
        <v>12.19875</v>
      </c>
      <c r="D5686" s="2">
        <v>13.35019</v>
      </c>
      <c r="E5686" s="2" t="s">
        <v>24</v>
      </c>
      <c r="F5686" s="2">
        <v>9.4399999999999998E-2</v>
      </c>
      <c r="G5686" s="2" t="s">
        <v>25</v>
      </c>
      <c r="H5686" s="3">
        <v>42375</v>
      </c>
      <c r="I5686" s="2">
        <f t="shared" si="88"/>
        <v>1.0944</v>
      </c>
    </row>
    <row r="5687" spans="1:9">
      <c r="A5687" s="2" t="s">
        <v>263</v>
      </c>
      <c r="B5687" s="2">
        <v>25189131</v>
      </c>
      <c r="C5687" s="2">
        <v>5.4176000000000002</v>
      </c>
      <c r="D5687" s="2">
        <v>5.9290200000000004</v>
      </c>
      <c r="E5687" s="2" t="s">
        <v>24</v>
      </c>
      <c r="F5687" s="2">
        <v>9.4399999999999998E-2</v>
      </c>
      <c r="G5687" s="2" t="s">
        <v>25</v>
      </c>
      <c r="H5687" s="3">
        <v>42375</v>
      </c>
      <c r="I5687" s="2">
        <f t="shared" si="88"/>
        <v>1.0944</v>
      </c>
    </row>
    <row r="5688" spans="1:9">
      <c r="A5688" s="2" t="s">
        <v>267</v>
      </c>
      <c r="B5688" s="2">
        <v>49276066</v>
      </c>
      <c r="C5688" s="2">
        <v>2.7182599999999999</v>
      </c>
      <c r="D5688" s="2">
        <v>3.0444800000000001</v>
      </c>
      <c r="E5688" s="2" t="s">
        <v>24</v>
      </c>
      <c r="F5688" s="2">
        <v>0.12</v>
      </c>
      <c r="G5688" s="2" t="s">
        <v>25</v>
      </c>
      <c r="H5688" s="3">
        <v>42375</v>
      </c>
      <c r="I5688" s="2">
        <f t="shared" si="88"/>
        <v>1.1200000000000001</v>
      </c>
    </row>
    <row r="5689" spans="1:9">
      <c r="A5689" s="2" t="s">
        <v>268</v>
      </c>
      <c r="B5689" s="2">
        <v>49277066</v>
      </c>
      <c r="C5689" s="2">
        <v>2.88279</v>
      </c>
      <c r="D5689" s="2">
        <v>3.22872</v>
      </c>
      <c r="E5689" s="2" t="s">
        <v>24</v>
      </c>
      <c r="F5689" s="2">
        <v>0.12</v>
      </c>
      <c r="G5689" s="2" t="s">
        <v>25</v>
      </c>
      <c r="H5689" s="3">
        <v>42375</v>
      </c>
      <c r="I5689" s="2">
        <f t="shared" si="88"/>
        <v>1.1200000000000001</v>
      </c>
    </row>
    <row r="5690" spans="1:9">
      <c r="A5690" s="2" t="s">
        <v>269</v>
      </c>
      <c r="B5690" s="2">
        <v>49271030</v>
      </c>
      <c r="C5690" s="2">
        <v>3.1215700000000002</v>
      </c>
      <c r="D5690" s="2">
        <v>3.4962</v>
      </c>
      <c r="E5690" s="2" t="s">
        <v>24</v>
      </c>
      <c r="F5690" s="2">
        <v>0.12</v>
      </c>
      <c r="G5690" s="2" t="s">
        <v>25</v>
      </c>
      <c r="H5690" s="3">
        <v>42375</v>
      </c>
      <c r="I5690" s="2">
        <f t="shared" si="88"/>
        <v>1.1200000000000001</v>
      </c>
    </row>
    <row r="5691" spans="1:9">
      <c r="A5691" s="2" t="s">
        <v>1928</v>
      </c>
      <c r="B5691" s="2">
        <v>54482014801</v>
      </c>
      <c r="C5691" s="2">
        <v>0.24253</v>
      </c>
      <c r="D5691" s="2">
        <v>0.31740000000000002</v>
      </c>
      <c r="E5691" s="2" t="s">
        <v>24</v>
      </c>
      <c r="F5691" s="2">
        <v>0.30869999999999997</v>
      </c>
      <c r="G5691" s="2" t="s">
        <v>25</v>
      </c>
      <c r="H5691" s="3">
        <v>42375</v>
      </c>
      <c r="I5691" s="2">
        <f t="shared" si="88"/>
        <v>1.3087</v>
      </c>
    </row>
    <row r="5692" spans="1:9">
      <c r="A5692" s="2" t="s">
        <v>270</v>
      </c>
      <c r="B5692" s="2">
        <v>9370105</v>
      </c>
      <c r="C5692" s="2">
        <v>60.96828</v>
      </c>
      <c r="D5692" s="2">
        <v>66.723079999999996</v>
      </c>
      <c r="E5692" s="2" t="s">
        <v>24</v>
      </c>
      <c r="F5692" s="2">
        <v>9.4399999999999998E-2</v>
      </c>
      <c r="G5692" s="2" t="s">
        <v>25</v>
      </c>
      <c r="H5692" s="3">
        <v>42375</v>
      </c>
      <c r="I5692" s="2">
        <f t="shared" si="88"/>
        <v>1.0944</v>
      </c>
    </row>
    <row r="5693" spans="1:9">
      <c r="A5693" s="2" t="s">
        <v>271</v>
      </c>
      <c r="B5693" s="2">
        <v>9768601</v>
      </c>
      <c r="C5693" s="2">
        <v>79.692930000000004</v>
      </c>
      <c r="D5693" s="2">
        <v>87.215149999999994</v>
      </c>
      <c r="E5693" s="2" t="s">
        <v>24</v>
      </c>
      <c r="F5693" s="2">
        <v>9.4399999999999998E-2</v>
      </c>
      <c r="G5693" s="2" t="s">
        <v>25</v>
      </c>
      <c r="H5693" s="3">
        <v>42375</v>
      </c>
      <c r="I5693" s="2">
        <f t="shared" si="88"/>
        <v>1.0944</v>
      </c>
    </row>
    <row r="5694" spans="1:9">
      <c r="A5694" s="2" t="s">
        <v>272</v>
      </c>
      <c r="B5694" s="2">
        <v>25152031</v>
      </c>
      <c r="C5694" s="2">
        <v>4.9739399999999998</v>
      </c>
      <c r="D5694" s="2">
        <v>5.4434800000000001</v>
      </c>
      <c r="E5694" s="2" t="s">
        <v>24</v>
      </c>
      <c r="F5694" s="2">
        <v>9.4399999999999998E-2</v>
      </c>
      <c r="G5694" s="2" t="s">
        <v>25</v>
      </c>
      <c r="H5694" s="3">
        <v>42375</v>
      </c>
      <c r="I5694" s="2">
        <f t="shared" si="88"/>
        <v>1.0944</v>
      </c>
    </row>
    <row r="5695" spans="1:9">
      <c r="A5695" s="2" t="s">
        <v>273</v>
      </c>
      <c r="B5695" s="2">
        <v>25152531</v>
      </c>
      <c r="C5695" s="2">
        <v>8.0529200000000003</v>
      </c>
      <c r="D5695" s="2">
        <v>8.8131199999999996</v>
      </c>
      <c r="E5695" s="2" t="s">
        <v>24</v>
      </c>
      <c r="F5695" s="2">
        <v>9.4399999999999998E-2</v>
      </c>
      <c r="G5695" s="2" t="s">
        <v>25</v>
      </c>
      <c r="H5695" s="3">
        <v>42375</v>
      </c>
      <c r="I5695" s="2">
        <f t="shared" si="88"/>
        <v>1.0944</v>
      </c>
    </row>
    <row r="5696" spans="1:9">
      <c r="A5696" s="2" t="s">
        <v>274</v>
      </c>
      <c r="B5696" s="2">
        <v>25153001</v>
      </c>
      <c r="C5696" s="2">
        <v>12.334949999999999</v>
      </c>
      <c r="D5696" s="2">
        <v>13.499359999999999</v>
      </c>
      <c r="E5696" s="2" t="s">
        <v>24</v>
      </c>
      <c r="F5696" s="2">
        <v>9.4399999999999998E-2</v>
      </c>
      <c r="G5696" s="2" t="s">
        <v>25</v>
      </c>
      <c r="H5696" s="3">
        <v>42375</v>
      </c>
      <c r="I5696" s="2">
        <f t="shared" si="88"/>
        <v>1.0944</v>
      </c>
    </row>
    <row r="5697" spans="1:9">
      <c r="A5697" s="2" t="s">
        <v>275</v>
      </c>
      <c r="B5697" s="2">
        <v>25151501</v>
      </c>
      <c r="C5697" s="2">
        <v>2.3305400000000001</v>
      </c>
      <c r="D5697" s="2">
        <v>2.5504899999999999</v>
      </c>
      <c r="E5697" s="2" t="s">
        <v>24</v>
      </c>
      <c r="F5697" s="2">
        <v>9.4399999999999998E-2</v>
      </c>
      <c r="G5697" s="2" t="s">
        <v>25</v>
      </c>
      <c r="H5697" s="3">
        <v>42375</v>
      </c>
      <c r="I5697" s="2">
        <f t="shared" si="88"/>
        <v>1.0944</v>
      </c>
    </row>
    <row r="5698" spans="1:9">
      <c r="A5698" s="2" t="s">
        <v>276</v>
      </c>
      <c r="B5698" s="2">
        <v>71052524</v>
      </c>
      <c r="C5698" s="2">
        <v>2.6161799999999999</v>
      </c>
      <c r="D5698" s="2">
        <v>2.8631199999999999</v>
      </c>
      <c r="E5698" s="2" t="s">
        <v>24</v>
      </c>
      <c r="F5698" s="2">
        <v>9.4399999999999998E-2</v>
      </c>
      <c r="G5698" s="2" t="s">
        <v>25</v>
      </c>
      <c r="H5698" s="3">
        <v>42375</v>
      </c>
      <c r="I5698" s="2">
        <f t="shared" si="88"/>
        <v>1.0944</v>
      </c>
    </row>
    <row r="5699" spans="1:9">
      <c r="A5699" s="2" t="s">
        <v>282</v>
      </c>
      <c r="B5699" s="2">
        <v>69046856</v>
      </c>
      <c r="C5699" s="2">
        <v>4.6574999999999998</v>
      </c>
      <c r="D5699" s="2">
        <v>5.0970700000000004</v>
      </c>
      <c r="E5699" s="2" t="s">
        <v>24</v>
      </c>
      <c r="F5699" s="2">
        <v>9.4399999999999998E-2</v>
      </c>
      <c r="G5699" s="2" t="s">
        <v>25</v>
      </c>
      <c r="H5699" s="3">
        <v>42375</v>
      </c>
      <c r="I5699" s="2">
        <f t="shared" ref="I5699:I5762" si="89">1+F5699</f>
        <v>1.0944</v>
      </c>
    </row>
    <row r="5700" spans="1:9">
      <c r="A5700" s="2" t="s">
        <v>283</v>
      </c>
      <c r="B5700" s="2">
        <v>69046903</v>
      </c>
      <c r="C5700" s="2">
        <v>4.6310700000000002</v>
      </c>
      <c r="D5700" s="2">
        <v>5.0681500000000002</v>
      </c>
      <c r="E5700" s="2" t="s">
        <v>24</v>
      </c>
      <c r="F5700" s="2">
        <v>9.4399999999999998E-2</v>
      </c>
      <c r="G5700" s="2" t="s">
        <v>25</v>
      </c>
      <c r="H5700" s="3">
        <v>42375</v>
      </c>
      <c r="I5700" s="2">
        <f t="shared" si="89"/>
        <v>1.0944</v>
      </c>
    </row>
    <row r="5701" spans="1:9">
      <c r="A5701" s="2" t="s">
        <v>285</v>
      </c>
      <c r="B5701" s="2">
        <v>69046956</v>
      </c>
      <c r="C5701" s="2">
        <v>4.6310700000000002</v>
      </c>
      <c r="D5701" s="2">
        <v>5.0681500000000002</v>
      </c>
      <c r="E5701" s="2" t="s">
        <v>24</v>
      </c>
      <c r="F5701" s="2">
        <v>9.4399999999999998E-2</v>
      </c>
      <c r="G5701" s="2" t="s">
        <v>25</v>
      </c>
      <c r="H5701" s="3">
        <v>42375</v>
      </c>
      <c r="I5701" s="2">
        <f t="shared" si="89"/>
        <v>1.0944</v>
      </c>
    </row>
    <row r="5702" spans="1:9">
      <c r="A5702" s="2" t="s">
        <v>286</v>
      </c>
      <c r="B5702" s="2">
        <v>69047102</v>
      </c>
      <c r="C5702" s="2">
        <v>4.89154</v>
      </c>
      <c r="D5702" s="2">
        <v>5.3103800000000003</v>
      </c>
      <c r="E5702" s="2" t="s">
        <v>24</v>
      </c>
      <c r="F5702" s="2">
        <v>8.5599999999999996E-2</v>
      </c>
      <c r="G5702" s="2" t="s">
        <v>25</v>
      </c>
      <c r="H5702" s="3">
        <v>42375</v>
      </c>
      <c r="I5702" s="2">
        <f t="shared" si="89"/>
        <v>1.0855999999999999</v>
      </c>
    </row>
    <row r="5703" spans="1:9">
      <c r="A5703" s="2" t="s">
        <v>288</v>
      </c>
      <c r="B5703" s="2">
        <v>9766701</v>
      </c>
      <c r="C5703" s="2">
        <v>36.213209999999997</v>
      </c>
      <c r="D5703" s="2">
        <v>39.63138</v>
      </c>
      <c r="E5703" s="2" t="s">
        <v>24</v>
      </c>
      <c r="F5703" s="2">
        <v>9.4399999999999998E-2</v>
      </c>
      <c r="G5703" s="2" t="s">
        <v>25</v>
      </c>
      <c r="H5703" s="3">
        <v>42375</v>
      </c>
      <c r="I5703" s="2">
        <f t="shared" si="89"/>
        <v>1.0944</v>
      </c>
    </row>
    <row r="5704" spans="1:9">
      <c r="A5704" s="2" t="s">
        <v>1356</v>
      </c>
      <c r="B5704" s="2">
        <v>9076004</v>
      </c>
      <c r="C5704" s="2">
        <v>0.79412000000000005</v>
      </c>
      <c r="D5704" s="2">
        <v>0.88937999999999995</v>
      </c>
      <c r="E5704" s="2" t="s">
        <v>24</v>
      </c>
      <c r="F5704" s="2">
        <v>0.12</v>
      </c>
      <c r="G5704" s="2" t="s">
        <v>25</v>
      </c>
      <c r="H5704" s="3">
        <v>42375</v>
      </c>
      <c r="I5704" s="2">
        <f t="shared" si="89"/>
        <v>1.1200000000000001</v>
      </c>
    </row>
    <row r="5705" spans="1:9">
      <c r="A5705" s="2" t="s">
        <v>294</v>
      </c>
      <c r="B5705" s="2">
        <v>9045003</v>
      </c>
      <c r="C5705" s="2">
        <v>1.2718799999999999</v>
      </c>
      <c r="D5705" s="2">
        <v>1.3919600000000001</v>
      </c>
      <c r="E5705" s="2" t="s">
        <v>24</v>
      </c>
      <c r="F5705" s="2">
        <v>9.4399999999999998E-2</v>
      </c>
      <c r="G5705" s="2" t="s">
        <v>25</v>
      </c>
      <c r="H5705" s="3">
        <v>42375</v>
      </c>
      <c r="I5705" s="2">
        <f t="shared" si="89"/>
        <v>1.0944</v>
      </c>
    </row>
    <row r="5706" spans="1:9">
      <c r="A5706" s="2" t="s">
        <v>295</v>
      </c>
      <c r="B5706" s="2">
        <v>9026001</v>
      </c>
      <c r="C5706" s="2">
        <v>4.1987899999999998</v>
      </c>
      <c r="D5706" s="2">
        <v>4.5953200000000001</v>
      </c>
      <c r="E5706" s="2" t="s">
        <v>24</v>
      </c>
      <c r="F5706" s="2">
        <v>9.4399999999999998E-2</v>
      </c>
      <c r="G5706" s="2" t="s">
        <v>25</v>
      </c>
      <c r="H5706" s="3">
        <v>42375</v>
      </c>
      <c r="I5706" s="2">
        <f t="shared" si="89"/>
        <v>1.0944</v>
      </c>
    </row>
    <row r="5707" spans="1:9">
      <c r="A5707" s="2" t="s">
        <v>299</v>
      </c>
      <c r="B5707" s="2">
        <v>9003101</v>
      </c>
      <c r="C5707" s="2">
        <v>0.97709999999999997</v>
      </c>
      <c r="D5707" s="2">
        <v>1.09439</v>
      </c>
      <c r="E5707" s="2" t="s">
        <v>24</v>
      </c>
      <c r="F5707" s="2">
        <v>0.12</v>
      </c>
      <c r="G5707" s="2" t="s">
        <v>25</v>
      </c>
      <c r="H5707" s="3">
        <v>42375</v>
      </c>
      <c r="I5707" s="2">
        <f t="shared" si="89"/>
        <v>1.1200000000000001</v>
      </c>
    </row>
    <row r="5708" spans="1:9">
      <c r="A5708" s="2" t="s">
        <v>300</v>
      </c>
      <c r="B5708" s="2">
        <v>9001201</v>
      </c>
      <c r="C5708" s="2">
        <v>0.5958</v>
      </c>
      <c r="D5708" s="2">
        <v>0.66720999999999997</v>
      </c>
      <c r="E5708" s="2" t="s">
        <v>24</v>
      </c>
      <c r="F5708" s="2">
        <v>0.11990000000000001</v>
      </c>
      <c r="G5708" s="2" t="s">
        <v>25</v>
      </c>
      <c r="H5708" s="3">
        <v>42375</v>
      </c>
      <c r="I5708" s="2">
        <f t="shared" si="89"/>
        <v>1.1198999999999999</v>
      </c>
    </row>
    <row r="5709" spans="1:9">
      <c r="A5709" s="2" t="s">
        <v>1357</v>
      </c>
      <c r="B5709" s="2">
        <v>61570003275</v>
      </c>
      <c r="C5709" s="2">
        <v>9.6296700000000008</v>
      </c>
      <c r="D5709" s="2">
        <v>10.539</v>
      </c>
      <c r="E5709" s="2" t="s">
        <v>24</v>
      </c>
      <c r="F5709" s="2">
        <v>9.4399999999999998E-2</v>
      </c>
      <c r="G5709" s="2" t="s">
        <v>25</v>
      </c>
      <c r="H5709" s="3">
        <v>42375</v>
      </c>
      <c r="I5709" s="2">
        <f t="shared" si="89"/>
        <v>1.0944</v>
      </c>
    </row>
    <row r="5710" spans="1:9">
      <c r="A5710" s="2" t="s">
        <v>1358</v>
      </c>
      <c r="B5710" s="2">
        <v>61570003150</v>
      </c>
      <c r="C5710" s="2">
        <v>6.4714700000000001</v>
      </c>
      <c r="D5710" s="2">
        <v>7.08263</v>
      </c>
      <c r="E5710" s="2" t="s">
        <v>24</v>
      </c>
      <c r="F5710" s="2">
        <v>9.4399999999999998E-2</v>
      </c>
      <c r="G5710" s="2" t="s">
        <v>25</v>
      </c>
      <c r="H5710" s="3">
        <v>42375</v>
      </c>
      <c r="I5710" s="2">
        <f t="shared" si="89"/>
        <v>1.0944</v>
      </c>
    </row>
    <row r="5711" spans="1:9">
      <c r="A5711" s="2" t="s">
        <v>310</v>
      </c>
      <c r="B5711" s="2">
        <v>32121201</v>
      </c>
      <c r="C5711" s="2">
        <v>2.3997999999999999</v>
      </c>
      <c r="D5711" s="2">
        <v>2.5150000000000001</v>
      </c>
      <c r="E5711" s="2" t="s">
        <v>24</v>
      </c>
      <c r="F5711" s="2">
        <v>4.8000000000000001E-2</v>
      </c>
      <c r="G5711" s="2" t="s">
        <v>25</v>
      </c>
      <c r="H5711" s="3">
        <v>42375</v>
      </c>
      <c r="I5711" s="2">
        <f t="shared" si="89"/>
        <v>1.048</v>
      </c>
    </row>
    <row r="5712" spans="1:9">
      <c r="A5712" s="2" t="s">
        <v>311</v>
      </c>
      <c r="B5712" s="2">
        <v>32122401</v>
      </c>
      <c r="C5712" s="2">
        <v>4.7268999999999997</v>
      </c>
      <c r="D5712" s="2">
        <v>4.9889599999999996</v>
      </c>
      <c r="E5712" s="2" t="s">
        <v>24</v>
      </c>
      <c r="F5712" s="2">
        <v>5.5399999999999998E-2</v>
      </c>
      <c r="G5712" s="2" t="s">
        <v>25</v>
      </c>
      <c r="H5712" s="3">
        <v>42375</v>
      </c>
      <c r="I5712" s="2">
        <f t="shared" si="89"/>
        <v>1.0553999999999999</v>
      </c>
    </row>
    <row r="5713" spans="1:9">
      <c r="A5713" s="2" t="s">
        <v>1644</v>
      </c>
      <c r="B5713" s="2">
        <v>32120370</v>
      </c>
      <c r="C5713" s="2">
        <v>1.0069399999999999</v>
      </c>
      <c r="D5713" s="2">
        <v>1.0563199999999999</v>
      </c>
      <c r="E5713" s="2" t="s">
        <v>24</v>
      </c>
      <c r="F5713" s="2">
        <v>4.9000000000000002E-2</v>
      </c>
      <c r="G5713" s="2" t="s">
        <v>25</v>
      </c>
      <c r="H5713" s="3">
        <v>42375</v>
      </c>
      <c r="I5713" s="2">
        <f t="shared" si="89"/>
        <v>1.0489999999999999</v>
      </c>
    </row>
    <row r="5714" spans="1:9">
      <c r="A5714" s="2" t="s">
        <v>1418</v>
      </c>
      <c r="B5714" s="2">
        <v>32301613</v>
      </c>
      <c r="C5714" s="2">
        <v>7.4457199999999997</v>
      </c>
      <c r="D5714" s="2">
        <v>7.6015600000000001</v>
      </c>
      <c r="E5714" s="2" t="s">
        <v>24</v>
      </c>
      <c r="F5714" s="2">
        <v>2.0899999999999998E-2</v>
      </c>
      <c r="G5714" s="2" t="s">
        <v>25</v>
      </c>
      <c r="H5714" s="3">
        <v>42375</v>
      </c>
      <c r="I5714" s="2">
        <f t="shared" si="89"/>
        <v>1.0208999999999999</v>
      </c>
    </row>
    <row r="5715" spans="1:9">
      <c r="A5715" s="2" t="s">
        <v>312</v>
      </c>
      <c r="B5715" s="2">
        <v>32120601</v>
      </c>
      <c r="C5715" s="2">
        <v>1.2385600000000001</v>
      </c>
      <c r="D5715" s="2">
        <v>1.26637</v>
      </c>
      <c r="E5715" s="2" t="s">
        <v>24</v>
      </c>
      <c r="F5715" s="2">
        <v>2.2499999999999999E-2</v>
      </c>
      <c r="G5715" s="2" t="s">
        <v>25</v>
      </c>
      <c r="H5715" s="3">
        <v>42375</v>
      </c>
      <c r="I5715" s="2">
        <f t="shared" si="89"/>
        <v>1.0225</v>
      </c>
    </row>
    <row r="5716" spans="1:9">
      <c r="A5716" s="2" t="s">
        <v>1359</v>
      </c>
      <c r="B5716" s="2">
        <v>60793011601</v>
      </c>
      <c r="C5716" s="2">
        <v>1.55253</v>
      </c>
      <c r="D5716" s="2">
        <v>1.6990400000000001</v>
      </c>
      <c r="E5716" s="2" t="s">
        <v>24</v>
      </c>
      <c r="F5716" s="2">
        <v>9.4399999999999998E-2</v>
      </c>
      <c r="G5716" s="2" t="s">
        <v>25</v>
      </c>
      <c r="H5716" s="3">
        <v>42375</v>
      </c>
      <c r="I5716" s="2">
        <f t="shared" si="89"/>
        <v>1.0944</v>
      </c>
    </row>
    <row r="5717" spans="1:9">
      <c r="A5717" s="2" t="s">
        <v>1360</v>
      </c>
      <c r="B5717" s="2">
        <v>60793011501</v>
      </c>
      <c r="C5717" s="2">
        <v>1.1740900000000001</v>
      </c>
      <c r="D5717" s="2">
        <v>1.28494</v>
      </c>
      <c r="E5717" s="2" t="s">
        <v>24</v>
      </c>
      <c r="F5717" s="2">
        <v>9.4399999999999998E-2</v>
      </c>
      <c r="G5717" s="2" t="s">
        <v>25</v>
      </c>
      <c r="H5717" s="3">
        <v>42375</v>
      </c>
      <c r="I5717" s="2">
        <f t="shared" si="89"/>
        <v>1.0944</v>
      </c>
    </row>
    <row r="5718" spans="1:9">
      <c r="A5718" s="2" t="s">
        <v>1361</v>
      </c>
      <c r="B5718" s="2">
        <v>60793011701</v>
      </c>
      <c r="C5718" s="2">
        <v>2.3574899999999999</v>
      </c>
      <c r="D5718" s="2">
        <v>2.5800800000000002</v>
      </c>
      <c r="E5718" s="2" t="s">
        <v>24</v>
      </c>
      <c r="F5718" s="2">
        <v>9.4399999999999998E-2</v>
      </c>
      <c r="G5718" s="2" t="s">
        <v>25</v>
      </c>
      <c r="H5718" s="3">
        <v>42375</v>
      </c>
      <c r="I5718" s="2">
        <f t="shared" si="89"/>
        <v>1.0944</v>
      </c>
    </row>
    <row r="5719" spans="1:9">
      <c r="A5719" s="2" t="s">
        <v>318</v>
      </c>
      <c r="B5719" s="2">
        <v>25138131</v>
      </c>
      <c r="C5719" s="2">
        <v>4.8646000000000003</v>
      </c>
      <c r="D5719" s="2">
        <v>5.3238200000000004</v>
      </c>
      <c r="E5719" s="2" t="s">
        <v>24</v>
      </c>
      <c r="F5719" s="2">
        <v>9.4399999999999998E-2</v>
      </c>
      <c r="G5719" s="2" t="s">
        <v>25</v>
      </c>
      <c r="H5719" s="3">
        <v>42375</v>
      </c>
      <c r="I5719" s="2">
        <f t="shared" si="89"/>
        <v>1.0944</v>
      </c>
    </row>
    <row r="5720" spans="1:9">
      <c r="A5720" s="2" t="s">
        <v>320</v>
      </c>
      <c r="B5720" s="2">
        <v>74568216</v>
      </c>
      <c r="C5720" s="2">
        <v>0.86128000000000005</v>
      </c>
      <c r="D5720" s="2">
        <v>0.92073000000000005</v>
      </c>
      <c r="E5720" s="2" t="s">
        <v>24</v>
      </c>
      <c r="F5720" s="2">
        <v>6.9000000000000006E-2</v>
      </c>
      <c r="G5720" s="2" t="s">
        <v>25</v>
      </c>
      <c r="H5720" s="3">
        <v>42375</v>
      </c>
      <c r="I5720" s="2">
        <f t="shared" si="89"/>
        <v>1.069</v>
      </c>
    </row>
    <row r="5721" spans="1:9">
      <c r="A5721" s="2" t="s">
        <v>321</v>
      </c>
      <c r="B5721" s="2">
        <v>74611411</v>
      </c>
      <c r="C5721" s="2">
        <v>1.35921</v>
      </c>
      <c r="D5721" s="2">
        <v>1.4529399999999999</v>
      </c>
      <c r="E5721" s="2" t="s">
        <v>24</v>
      </c>
      <c r="F5721" s="2">
        <v>6.9000000000000006E-2</v>
      </c>
      <c r="G5721" s="2" t="s">
        <v>25</v>
      </c>
      <c r="H5721" s="3">
        <v>42375</v>
      </c>
      <c r="I5721" s="2">
        <f t="shared" si="89"/>
        <v>1.069</v>
      </c>
    </row>
    <row r="5722" spans="1:9">
      <c r="A5722" s="2" t="s">
        <v>322</v>
      </c>
      <c r="B5722" s="2">
        <v>74621213</v>
      </c>
      <c r="C5722" s="2">
        <v>1.4319900000000001</v>
      </c>
      <c r="D5722" s="2">
        <v>1.53077</v>
      </c>
      <c r="E5722" s="2" t="s">
        <v>24</v>
      </c>
      <c r="F5722" s="2">
        <v>6.9000000000000006E-2</v>
      </c>
      <c r="G5722" s="2" t="s">
        <v>25</v>
      </c>
      <c r="H5722" s="3">
        <v>42375</v>
      </c>
      <c r="I5722" s="2">
        <f t="shared" si="89"/>
        <v>1.069</v>
      </c>
    </row>
    <row r="5723" spans="1:9">
      <c r="A5723" s="2" t="s">
        <v>323</v>
      </c>
      <c r="B5723" s="2">
        <v>74621413</v>
      </c>
      <c r="C5723" s="2">
        <v>2.8042699999999998</v>
      </c>
      <c r="D5723" s="2">
        <v>2.9978600000000002</v>
      </c>
      <c r="E5723" s="2" t="s">
        <v>24</v>
      </c>
      <c r="F5723" s="2">
        <v>6.9000000000000006E-2</v>
      </c>
      <c r="G5723" s="2" t="s">
        <v>25</v>
      </c>
      <c r="H5723" s="3">
        <v>42375</v>
      </c>
      <c r="I5723" s="2">
        <f t="shared" si="89"/>
        <v>1.069</v>
      </c>
    </row>
    <row r="5724" spans="1:9">
      <c r="A5724" s="2" t="s">
        <v>324</v>
      </c>
      <c r="B5724" s="2">
        <v>74621513</v>
      </c>
      <c r="C5724" s="2">
        <v>5.16866</v>
      </c>
      <c r="D5724" s="2">
        <v>5.52529</v>
      </c>
      <c r="E5724" s="2" t="s">
        <v>24</v>
      </c>
      <c r="F5724" s="2">
        <v>6.9000000000000006E-2</v>
      </c>
      <c r="G5724" s="2" t="s">
        <v>25</v>
      </c>
      <c r="H5724" s="3">
        <v>42375</v>
      </c>
      <c r="I5724" s="2">
        <f t="shared" si="89"/>
        <v>1.069</v>
      </c>
    </row>
    <row r="5725" spans="1:9">
      <c r="A5725" s="2" t="s">
        <v>325</v>
      </c>
      <c r="B5725" s="2">
        <v>74382611</v>
      </c>
      <c r="C5725" s="2">
        <v>2.5562</v>
      </c>
      <c r="D5725" s="2">
        <v>2.73258</v>
      </c>
      <c r="E5725" s="2" t="s">
        <v>24</v>
      </c>
      <c r="F5725" s="2">
        <v>6.9000000000000006E-2</v>
      </c>
      <c r="G5725" s="2" t="s">
        <v>25</v>
      </c>
      <c r="H5725" s="3">
        <v>42375</v>
      </c>
      <c r="I5725" s="2">
        <f t="shared" si="89"/>
        <v>1.069</v>
      </c>
    </row>
    <row r="5726" spans="1:9">
      <c r="A5726" s="2" t="s">
        <v>326</v>
      </c>
      <c r="B5726" s="2">
        <v>74712611</v>
      </c>
      <c r="C5726" s="2">
        <v>4.4907300000000001</v>
      </c>
      <c r="D5726" s="2">
        <v>4.8005899999999997</v>
      </c>
      <c r="E5726" s="2" t="s">
        <v>24</v>
      </c>
      <c r="F5726" s="2">
        <v>6.9000000000000006E-2</v>
      </c>
      <c r="G5726" s="2" t="s">
        <v>25</v>
      </c>
      <c r="H5726" s="3">
        <v>42375</v>
      </c>
      <c r="I5726" s="2">
        <f t="shared" si="89"/>
        <v>1.069</v>
      </c>
    </row>
    <row r="5727" spans="1:9">
      <c r="A5727" s="2" t="s">
        <v>327</v>
      </c>
      <c r="B5727" s="2">
        <v>9027101</v>
      </c>
      <c r="C5727" s="2">
        <v>13.04494</v>
      </c>
      <c r="D5727" s="2">
        <v>15.001810000000001</v>
      </c>
      <c r="E5727" s="2" t="s">
        <v>24</v>
      </c>
      <c r="F5727" s="2">
        <v>0.15</v>
      </c>
      <c r="G5727" s="2" t="s">
        <v>25</v>
      </c>
      <c r="H5727" s="3">
        <v>42375</v>
      </c>
      <c r="I5727" s="2">
        <f t="shared" si="89"/>
        <v>1.1499999999999999</v>
      </c>
    </row>
    <row r="5728" spans="1:9">
      <c r="A5728" s="2" t="s">
        <v>328</v>
      </c>
      <c r="B5728" s="2">
        <v>9028003</v>
      </c>
      <c r="C5728" s="2">
        <v>5.8150000000000004</v>
      </c>
      <c r="D5728" s="2">
        <v>6.3643400000000003</v>
      </c>
      <c r="E5728" s="2" t="s">
        <v>24</v>
      </c>
      <c r="F5728" s="2">
        <v>9.4500000000000001E-2</v>
      </c>
      <c r="G5728" s="2" t="s">
        <v>25</v>
      </c>
      <c r="H5728" s="3">
        <v>42375</v>
      </c>
      <c r="I5728" s="2">
        <f t="shared" si="89"/>
        <v>1.0945</v>
      </c>
    </row>
    <row r="5729" spans="1:9">
      <c r="A5729" s="2" t="s">
        <v>329</v>
      </c>
      <c r="B5729" s="2">
        <v>9030602</v>
      </c>
      <c r="C5729" s="2">
        <v>10.93867</v>
      </c>
      <c r="D5729" s="2">
        <v>11.97204</v>
      </c>
      <c r="E5729" s="2" t="s">
        <v>24</v>
      </c>
      <c r="F5729" s="2">
        <v>9.4500000000000001E-2</v>
      </c>
      <c r="G5729" s="2" t="s">
        <v>25</v>
      </c>
      <c r="H5729" s="3">
        <v>42375</v>
      </c>
      <c r="I5729" s="2">
        <f t="shared" si="89"/>
        <v>1.0945</v>
      </c>
    </row>
    <row r="5730" spans="1:9">
      <c r="A5730" s="2" t="s">
        <v>1362</v>
      </c>
      <c r="B5730" s="2">
        <v>9737611</v>
      </c>
      <c r="C5730" s="2">
        <v>134.02593999999999</v>
      </c>
      <c r="D5730" s="2">
        <v>147.43389999999999</v>
      </c>
      <c r="E5730" s="2" t="s">
        <v>24</v>
      </c>
      <c r="F5730" s="2">
        <v>0.1</v>
      </c>
      <c r="G5730" s="2" t="s">
        <v>25</v>
      </c>
      <c r="H5730" s="3">
        <v>42375</v>
      </c>
      <c r="I5730" s="2">
        <f t="shared" si="89"/>
        <v>1.1000000000000001</v>
      </c>
    </row>
    <row r="5731" spans="1:9">
      <c r="A5731" s="2" t="s">
        <v>1363</v>
      </c>
      <c r="B5731" s="2">
        <v>9074630</v>
      </c>
      <c r="C5731" s="2">
        <v>141.10749999999999</v>
      </c>
      <c r="D5731" s="2">
        <v>155.21825999999999</v>
      </c>
      <c r="E5731" s="2" t="s">
        <v>24</v>
      </c>
      <c r="F5731" s="2">
        <v>0.1</v>
      </c>
      <c r="G5731" s="2" t="s">
        <v>25</v>
      </c>
      <c r="H5731" s="3">
        <v>42375</v>
      </c>
      <c r="I5731" s="2">
        <f t="shared" si="89"/>
        <v>1.1000000000000001</v>
      </c>
    </row>
    <row r="5732" spans="1:9">
      <c r="A5732" s="2" t="s">
        <v>330</v>
      </c>
      <c r="B5732" s="2">
        <v>9062601</v>
      </c>
      <c r="C5732" s="2">
        <v>133.37461999999999</v>
      </c>
      <c r="D5732" s="2">
        <v>145.96385000000001</v>
      </c>
      <c r="E5732" s="2" t="s">
        <v>24</v>
      </c>
      <c r="F5732" s="2">
        <v>9.4399999999999998E-2</v>
      </c>
      <c r="G5732" s="2" t="s">
        <v>25</v>
      </c>
      <c r="H5732" s="3">
        <v>42375</v>
      </c>
      <c r="I5732" s="2">
        <f t="shared" si="89"/>
        <v>1.0944</v>
      </c>
    </row>
    <row r="5733" spans="1:9">
      <c r="A5733" s="2" t="s">
        <v>1364</v>
      </c>
      <c r="B5733" s="2">
        <v>9470913</v>
      </c>
      <c r="C5733" s="2">
        <v>222.58256</v>
      </c>
      <c r="D5733" s="2">
        <v>243.59657999999999</v>
      </c>
      <c r="E5733" s="2" t="s">
        <v>24</v>
      </c>
      <c r="F5733" s="2">
        <v>9.4399999999999998E-2</v>
      </c>
      <c r="G5733" s="2" t="s">
        <v>25</v>
      </c>
      <c r="H5733" s="3">
        <v>42375</v>
      </c>
      <c r="I5733" s="2">
        <f t="shared" si="89"/>
        <v>1.0944</v>
      </c>
    </row>
    <row r="5734" spans="1:9">
      <c r="A5734" s="2" t="s">
        <v>332</v>
      </c>
      <c r="B5734" s="2">
        <v>9454101</v>
      </c>
      <c r="C5734" s="2">
        <v>5.2766500000000001</v>
      </c>
      <c r="D5734" s="2">
        <v>5.7747700000000002</v>
      </c>
      <c r="E5734" s="2" t="s">
        <v>24</v>
      </c>
      <c r="F5734" s="2">
        <v>9.4399999999999998E-2</v>
      </c>
      <c r="G5734" s="2" t="s">
        <v>25</v>
      </c>
      <c r="H5734" s="3">
        <v>42375</v>
      </c>
      <c r="I5734" s="2">
        <f t="shared" si="89"/>
        <v>1.0944</v>
      </c>
    </row>
    <row r="5735" spans="1:9">
      <c r="A5735" s="2" t="s">
        <v>333</v>
      </c>
      <c r="B5735" s="2">
        <v>9454401</v>
      </c>
      <c r="C5735" s="2">
        <v>5.2157900000000001</v>
      </c>
      <c r="D5735" s="2">
        <v>5.7081600000000003</v>
      </c>
      <c r="E5735" s="2" t="s">
        <v>24</v>
      </c>
      <c r="F5735" s="2">
        <v>9.4399999999999998E-2</v>
      </c>
      <c r="G5735" s="2" t="s">
        <v>25</v>
      </c>
      <c r="H5735" s="3">
        <v>42375</v>
      </c>
      <c r="I5735" s="2">
        <f t="shared" si="89"/>
        <v>1.0944</v>
      </c>
    </row>
    <row r="5736" spans="1:9">
      <c r="A5736" s="2" t="s">
        <v>334</v>
      </c>
      <c r="B5736" s="2">
        <v>9519001</v>
      </c>
      <c r="C5736" s="2">
        <v>9.0731900000000003</v>
      </c>
      <c r="D5736" s="2">
        <v>9.9297699999999995</v>
      </c>
      <c r="E5736" s="2" t="s">
        <v>24</v>
      </c>
      <c r="F5736" s="2">
        <v>9.4399999999999998E-2</v>
      </c>
      <c r="G5736" s="2" t="s">
        <v>25</v>
      </c>
      <c r="H5736" s="3">
        <v>42375</v>
      </c>
      <c r="I5736" s="2">
        <f t="shared" si="89"/>
        <v>1.0944</v>
      </c>
    </row>
    <row r="5737" spans="1:9">
      <c r="A5737" s="2" t="s">
        <v>335</v>
      </c>
      <c r="B5737" s="2">
        <v>9519101</v>
      </c>
      <c r="C5737" s="2">
        <v>9.0521700000000003</v>
      </c>
      <c r="D5737" s="2">
        <v>9.9067799999999995</v>
      </c>
      <c r="E5737" s="2" t="s">
        <v>24</v>
      </c>
      <c r="F5737" s="2">
        <v>9.4399999999999998E-2</v>
      </c>
      <c r="G5737" s="2" t="s">
        <v>25</v>
      </c>
      <c r="H5737" s="3">
        <v>42375</v>
      </c>
      <c r="I5737" s="2">
        <f t="shared" si="89"/>
        <v>1.0944</v>
      </c>
    </row>
    <row r="5738" spans="1:9">
      <c r="A5738" s="2" t="s">
        <v>342</v>
      </c>
      <c r="B5738" s="2">
        <v>49350079</v>
      </c>
      <c r="C5738" s="2">
        <v>35.571060000000003</v>
      </c>
      <c r="D5738" s="2">
        <v>39.839950000000002</v>
      </c>
      <c r="E5738" s="2" t="s">
        <v>24</v>
      </c>
      <c r="F5738" s="2">
        <v>0.12</v>
      </c>
      <c r="G5738" s="2" t="s">
        <v>25</v>
      </c>
      <c r="H5738" s="3">
        <v>42375</v>
      </c>
      <c r="I5738" s="2">
        <f t="shared" si="89"/>
        <v>1.1200000000000001</v>
      </c>
    </row>
    <row r="5739" spans="1:9">
      <c r="A5739" s="2" t="s">
        <v>343</v>
      </c>
      <c r="B5739" s="2">
        <v>71036924</v>
      </c>
      <c r="C5739" s="2">
        <v>0.70316000000000001</v>
      </c>
      <c r="D5739" s="2">
        <v>0.84375</v>
      </c>
      <c r="E5739" s="2" t="s">
        <v>24</v>
      </c>
      <c r="F5739" s="2">
        <v>0.19989999999999999</v>
      </c>
      <c r="G5739" s="2" t="s">
        <v>25</v>
      </c>
      <c r="H5739" s="3">
        <v>42375</v>
      </c>
      <c r="I5739" s="2">
        <f t="shared" si="89"/>
        <v>1.1999</v>
      </c>
    </row>
    <row r="5740" spans="1:9">
      <c r="A5740" s="2" t="s">
        <v>344</v>
      </c>
      <c r="B5740" s="2">
        <v>71221420</v>
      </c>
      <c r="C5740" s="2">
        <v>0.36975000000000002</v>
      </c>
      <c r="D5740" s="2">
        <v>0.44369999999999998</v>
      </c>
      <c r="E5740" s="2" t="s">
        <v>24</v>
      </c>
      <c r="F5740" s="2">
        <v>0.2</v>
      </c>
      <c r="G5740" s="2" t="s">
        <v>25</v>
      </c>
      <c r="H5740" s="3">
        <v>42375</v>
      </c>
      <c r="I5740" s="2">
        <f t="shared" si="89"/>
        <v>1.2</v>
      </c>
    </row>
    <row r="5741" spans="1:9">
      <c r="A5741" s="2" t="s">
        <v>345</v>
      </c>
      <c r="B5741" s="2">
        <v>71374066</v>
      </c>
      <c r="C5741" s="2">
        <v>0.60219999999999996</v>
      </c>
      <c r="D5741" s="2">
        <v>0.72267000000000003</v>
      </c>
      <c r="E5741" s="2" t="s">
        <v>24</v>
      </c>
      <c r="F5741" s="2">
        <v>0.2</v>
      </c>
      <c r="G5741" s="2" t="s">
        <v>25</v>
      </c>
      <c r="H5741" s="3">
        <v>42375</v>
      </c>
      <c r="I5741" s="2">
        <f t="shared" si="89"/>
        <v>1.2</v>
      </c>
    </row>
    <row r="5742" spans="1:9">
      <c r="A5742" s="2" t="s">
        <v>346</v>
      </c>
      <c r="B5742" s="2">
        <v>71000724</v>
      </c>
      <c r="C5742" s="2">
        <v>0.65830999999999995</v>
      </c>
      <c r="D5742" s="2">
        <v>0.78996999999999995</v>
      </c>
      <c r="E5742" s="2" t="s">
        <v>24</v>
      </c>
      <c r="F5742" s="2">
        <v>0.2</v>
      </c>
      <c r="G5742" s="2" t="s">
        <v>25</v>
      </c>
      <c r="H5742" s="3">
        <v>42375</v>
      </c>
      <c r="I5742" s="2">
        <f t="shared" si="89"/>
        <v>1.2</v>
      </c>
    </row>
    <row r="5743" spans="1:9">
      <c r="A5743" s="2" t="s">
        <v>1645</v>
      </c>
      <c r="B5743" s="2">
        <v>8112312</v>
      </c>
      <c r="C5743" s="2">
        <v>4.2914099999999999</v>
      </c>
      <c r="D5743" s="2">
        <v>4.5488099999999996</v>
      </c>
      <c r="E5743" s="2" t="s">
        <v>24</v>
      </c>
      <c r="F5743" s="2">
        <v>0.06</v>
      </c>
      <c r="G5743" s="2" t="s">
        <v>25</v>
      </c>
      <c r="H5743" s="3">
        <v>42375</v>
      </c>
      <c r="I5743" s="2">
        <f t="shared" si="89"/>
        <v>1.06</v>
      </c>
    </row>
    <row r="5744" spans="1:9">
      <c r="A5744" s="2" t="s">
        <v>350</v>
      </c>
      <c r="B5744" s="2">
        <v>8083602</v>
      </c>
      <c r="C5744" s="2">
        <v>9.4757999999999996</v>
      </c>
      <c r="D5744" s="2">
        <v>10.37026</v>
      </c>
      <c r="E5744" s="2" t="s">
        <v>24</v>
      </c>
      <c r="F5744" s="2">
        <v>9.4399999999999998E-2</v>
      </c>
      <c r="G5744" s="2" t="s">
        <v>25</v>
      </c>
      <c r="H5744" s="3">
        <v>42375</v>
      </c>
      <c r="I5744" s="2">
        <f t="shared" si="89"/>
        <v>1.0944</v>
      </c>
    </row>
    <row r="5745" spans="1:9">
      <c r="A5745" s="2" t="s">
        <v>351</v>
      </c>
      <c r="B5745" s="2">
        <v>8083702</v>
      </c>
      <c r="C5745" s="2">
        <v>7.6356700000000002</v>
      </c>
      <c r="D5745" s="2">
        <v>8.3565400000000007</v>
      </c>
      <c r="E5745" s="2" t="s">
        <v>24</v>
      </c>
      <c r="F5745" s="2">
        <v>9.4399999999999998E-2</v>
      </c>
      <c r="G5745" s="2" t="s">
        <v>25</v>
      </c>
      <c r="H5745" s="3">
        <v>42375</v>
      </c>
      <c r="I5745" s="2">
        <f t="shared" si="89"/>
        <v>1.0944</v>
      </c>
    </row>
    <row r="5746" spans="1:9">
      <c r="A5746" s="2" t="s">
        <v>352</v>
      </c>
      <c r="B5746" s="2">
        <v>8083303</v>
      </c>
      <c r="C5746" s="2">
        <v>8.6624099999999995</v>
      </c>
      <c r="D5746" s="2">
        <v>9.4802199999999992</v>
      </c>
      <c r="E5746" s="2" t="s">
        <v>24</v>
      </c>
      <c r="F5746" s="2">
        <v>9.4399999999999998E-2</v>
      </c>
      <c r="G5746" s="2" t="s">
        <v>25</v>
      </c>
      <c r="H5746" s="3">
        <v>42375</v>
      </c>
      <c r="I5746" s="2">
        <f t="shared" si="89"/>
        <v>1.0944</v>
      </c>
    </row>
    <row r="5747" spans="1:9">
      <c r="A5747" s="2" t="s">
        <v>1929</v>
      </c>
      <c r="B5747" s="2">
        <v>60793043020</v>
      </c>
      <c r="C5747" s="2">
        <v>5.4276200000000001</v>
      </c>
      <c r="D5747" s="2">
        <v>5.8076600000000003</v>
      </c>
      <c r="E5747" s="2" t="s">
        <v>24</v>
      </c>
      <c r="F5747" s="2">
        <v>7.0000000000000007E-2</v>
      </c>
      <c r="G5747" s="2" t="s">
        <v>25</v>
      </c>
      <c r="H5747" s="3">
        <v>42375</v>
      </c>
      <c r="I5747" s="2">
        <f t="shared" si="89"/>
        <v>1.07</v>
      </c>
    </row>
    <row r="5748" spans="1:9">
      <c r="A5748" s="2" t="s">
        <v>1930</v>
      </c>
      <c r="B5748" s="2">
        <v>60793043120</v>
      </c>
      <c r="C5748" s="2">
        <v>8.2036300000000004</v>
      </c>
      <c r="D5748" s="2">
        <v>8.7780500000000004</v>
      </c>
      <c r="E5748" s="2" t="s">
        <v>24</v>
      </c>
      <c r="F5748" s="2">
        <v>7.0000000000000007E-2</v>
      </c>
      <c r="G5748" s="2" t="s">
        <v>25</v>
      </c>
      <c r="H5748" s="3">
        <v>42375</v>
      </c>
      <c r="I5748" s="2">
        <f t="shared" si="89"/>
        <v>1.07</v>
      </c>
    </row>
    <row r="5749" spans="1:9">
      <c r="A5749" s="2" t="s">
        <v>355</v>
      </c>
      <c r="B5749" s="2">
        <v>58406042534</v>
      </c>
      <c r="C5749" s="2">
        <v>420.93687999999997</v>
      </c>
      <c r="D5749" s="2">
        <v>454.18669</v>
      </c>
      <c r="E5749" s="2" t="s">
        <v>24</v>
      </c>
      <c r="F5749" s="2">
        <v>7.9000000000000001E-2</v>
      </c>
      <c r="G5749" s="2" t="s">
        <v>25</v>
      </c>
      <c r="H5749" s="3">
        <v>42375</v>
      </c>
      <c r="I5749" s="2">
        <f t="shared" si="89"/>
        <v>1.079</v>
      </c>
    </row>
    <row r="5750" spans="1:9">
      <c r="A5750" s="2" t="s">
        <v>356</v>
      </c>
      <c r="B5750" s="2">
        <v>58406045504</v>
      </c>
      <c r="C5750" s="2">
        <v>829.90336000000002</v>
      </c>
      <c r="D5750" s="2">
        <v>895.45743000000004</v>
      </c>
      <c r="E5750" s="2" t="s">
        <v>24</v>
      </c>
      <c r="F5750" s="2">
        <v>7.9000000000000001E-2</v>
      </c>
      <c r="G5750" s="2" t="s">
        <v>25</v>
      </c>
      <c r="H5750" s="3">
        <v>42375</v>
      </c>
      <c r="I5750" s="2">
        <f t="shared" si="89"/>
        <v>1.079</v>
      </c>
    </row>
    <row r="5751" spans="1:9">
      <c r="A5751" s="2" t="s">
        <v>357</v>
      </c>
      <c r="B5751" s="2">
        <v>58406044504</v>
      </c>
      <c r="C5751" s="2">
        <v>864.07216000000005</v>
      </c>
      <c r="D5751" s="2">
        <v>932.32521999999994</v>
      </c>
      <c r="E5751" s="2" t="s">
        <v>24</v>
      </c>
      <c r="F5751" s="2">
        <v>7.9000000000000001E-2</v>
      </c>
      <c r="G5751" s="2" t="s">
        <v>25</v>
      </c>
      <c r="H5751" s="3">
        <v>42375</v>
      </c>
      <c r="I5751" s="2">
        <f t="shared" si="89"/>
        <v>1.079</v>
      </c>
    </row>
    <row r="5752" spans="1:9">
      <c r="A5752" s="2" t="s">
        <v>358</v>
      </c>
      <c r="B5752" s="2">
        <v>58406043504</v>
      </c>
      <c r="C5752" s="2">
        <v>865.27148999999997</v>
      </c>
      <c r="D5752" s="2">
        <v>933.61928999999998</v>
      </c>
      <c r="E5752" s="2" t="s">
        <v>24</v>
      </c>
      <c r="F5752" s="2">
        <v>7.9000000000000001E-2</v>
      </c>
      <c r="G5752" s="2" t="s">
        <v>25</v>
      </c>
      <c r="H5752" s="3">
        <v>42375</v>
      </c>
      <c r="I5752" s="2">
        <f t="shared" si="89"/>
        <v>1.079</v>
      </c>
    </row>
    <row r="5753" spans="1:9">
      <c r="A5753" s="2" t="s">
        <v>367</v>
      </c>
      <c r="B5753" s="2">
        <v>13215036</v>
      </c>
      <c r="C5753" s="2">
        <v>273.10721000000001</v>
      </c>
      <c r="D5753" s="2">
        <v>298.89125999999999</v>
      </c>
      <c r="E5753" s="2" t="s">
        <v>24</v>
      </c>
      <c r="F5753" s="2">
        <v>9.4399999999999998E-2</v>
      </c>
      <c r="G5753" s="2" t="s">
        <v>25</v>
      </c>
      <c r="H5753" s="3">
        <v>42375</v>
      </c>
      <c r="I5753" s="2">
        <f t="shared" si="89"/>
        <v>1.0944</v>
      </c>
    </row>
    <row r="5754" spans="1:9">
      <c r="A5754" s="2" t="s">
        <v>368</v>
      </c>
      <c r="B5754" s="2">
        <v>10631009160</v>
      </c>
      <c r="C5754" s="2">
        <v>6.9816599999999998</v>
      </c>
      <c r="D5754" s="2">
        <v>7.5401999999999996</v>
      </c>
      <c r="E5754" s="2" t="s">
        <v>24</v>
      </c>
      <c r="F5754" s="2">
        <v>0.08</v>
      </c>
      <c r="G5754" s="2" t="s">
        <v>25</v>
      </c>
      <c r="H5754" s="3">
        <v>42375</v>
      </c>
      <c r="I5754" s="2">
        <f t="shared" si="89"/>
        <v>1.08</v>
      </c>
    </row>
    <row r="5755" spans="1:9">
      <c r="A5755" s="2" t="s">
        <v>370</v>
      </c>
      <c r="B5755" s="2">
        <v>10631010030</v>
      </c>
      <c r="C5755" s="2">
        <v>8.77956</v>
      </c>
      <c r="D5755" s="2">
        <v>9.4821000000000009</v>
      </c>
      <c r="E5755" s="2" t="s">
        <v>24</v>
      </c>
      <c r="F5755" s="2">
        <v>0.08</v>
      </c>
      <c r="G5755" s="2" t="s">
        <v>25</v>
      </c>
      <c r="H5755" s="3">
        <v>42375</v>
      </c>
      <c r="I5755" s="2">
        <f t="shared" si="89"/>
        <v>1.08</v>
      </c>
    </row>
    <row r="5756" spans="1:9">
      <c r="A5756" s="2" t="s">
        <v>1200</v>
      </c>
      <c r="B5756" s="2">
        <v>18860010401</v>
      </c>
      <c r="C5756" s="2">
        <v>14.06551</v>
      </c>
      <c r="D5756" s="2">
        <v>15.3314</v>
      </c>
      <c r="E5756" s="2" t="s">
        <v>24</v>
      </c>
      <c r="F5756" s="2">
        <v>0.09</v>
      </c>
      <c r="G5756" s="2" t="s">
        <v>25</v>
      </c>
      <c r="H5756" s="3">
        <v>42375</v>
      </c>
      <c r="I5756" s="2">
        <f t="shared" si="89"/>
        <v>1.0900000000000001</v>
      </c>
    </row>
    <row r="5757" spans="1:9">
      <c r="A5757" s="2" t="s">
        <v>1201</v>
      </c>
      <c r="B5757" s="2">
        <v>18860010601</v>
      </c>
      <c r="C5757" s="2">
        <v>25.742419999999999</v>
      </c>
      <c r="D5757" s="2">
        <v>28.059239999999999</v>
      </c>
      <c r="E5757" s="2" t="s">
        <v>24</v>
      </c>
      <c r="F5757" s="2">
        <v>0.09</v>
      </c>
      <c r="G5757" s="2" t="s">
        <v>25</v>
      </c>
      <c r="H5757" s="3">
        <v>42375</v>
      </c>
      <c r="I5757" s="2">
        <f t="shared" si="89"/>
        <v>1.0900000000000001</v>
      </c>
    </row>
    <row r="5758" spans="1:9">
      <c r="A5758" s="2" t="s">
        <v>1931</v>
      </c>
      <c r="B5758" s="2">
        <v>18860010201</v>
      </c>
      <c r="C5758" s="2">
        <v>3.56779</v>
      </c>
      <c r="D5758" s="2">
        <v>3.8889100000000001</v>
      </c>
      <c r="E5758" s="2" t="s">
        <v>24</v>
      </c>
      <c r="F5758" s="2">
        <v>0.09</v>
      </c>
      <c r="G5758" s="2" t="s">
        <v>25</v>
      </c>
      <c r="H5758" s="3">
        <v>42375</v>
      </c>
      <c r="I5758" s="2">
        <f t="shared" si="89"/>
        <v>1.0900000000000001</v>
      </c>
    </row>
    <row r="5759" spans="1:9">
      <c r="A5759" s="2" t="s">
        <v>374</v>
      </c>
      <c r="B5759" s="2">
        <v>25196130</v>
      </c>
      <c r="C5759" s="2">
        <v>18.38627</v>
      </c>
      <c r="D5759" s="2">
        <v>20.121939999999999</v>
      </c>
      <c r="E5759" s="2" t="s">
        <v>24</v>
      </c>
      <c r="F5759" s="2">
        <v>9.4399999999999998E-2</v>
      </c>
      <c r="G5759" s="2" t="s">
        <v>25</v>
      </c>
      <c r="H5759" s="3">
        <v>42375</v>
      </c>
      <c r="I5759" s="2">
        <f t="shared" si="89"/>
        <v>1.0944</v>
      </c>
    </row>
    <row r="5760" spans="1:9">
      <c r="A5760" s="2" t="s">
        <v>375</v>
      </c>
      <c r="B5760" s="2">
        <v>60793041105</v>
      </c>
      <c r="C5760" s="2">
        <v>8.6335200000000007</v>
      </c>
      <c r="D5760" s="2">
        <v>9.3623600000000007</v>
      </c>
      <c r="E5760" s="2" t="s">
        <v>24</v>
      </c>
      <c r="F5760" s="2">
        <v>8.4400000000000003E-2</v>
      </c>
      <c r="G5760" s="2" t="s">
        <v>25</v>
      </c>
      <c r="H5760" s="3">
        <v>42375</v>
      </c>
      <c r="I5760" s="2">
        <f t="shared" si="89"/>
        <v>1.0844</v>
      </c>
    </row>
    <row r="5761" spans="1:9">
      <c r="A5761" s="2" t="s">
        <v>1761</v>
      </c>
      <c r="B5761" s="2">
        <v>49909001030</v>
      </c>
      <c r="C5761" s="2">
        <v>9.62317</v>
      </c>
      <c r="D5761" s="2">
        <v>10.57971</v>
      </c>
      <c r="E5761" s="2" t="s">
        <v>24</v>
      </c>
      <c r="F5761" s="2">
        <v>9.9400000000000002E-2</v>
      </c>
      <c r="G5761" s="2" t="s">
        <v>25</v>
      </c>
      <c r="H5761" s="3">
        <v>42375</v>
      </c>
      <c r="I5761" s="2">
        <f t="shared" si="89"/>
        <v>1.0993999999999999</v>
      </c>
    </row>
    <row r="5762" spans="1:9">
      <c r="A5762" s="2" t="s">
        <v>1932</v>
      </c>
      <c r="B5762" s="2">
        <v>74646332</v>
      </c>
      <c r="C5762" s="2">
        <v>1.09205</v>
      </c>
      <c r="D5762" s="2">
        <v>1.16736</v>
      </c>
      <c r="E5762" s="2" t="s">
        <v>24</v>
      </c>
      <c r="F5762" s="2">
        <v>6.9000000000000006E-2</v>
      </c>
      <c r="G5762" s="2" t="s">
        <v>25</v>
      </c>
      <c r="H5762" s="3">
        <v>42375</v>
      </c>
      <c r="I5762" s="2">
        <f t="shared" si="89"/>
        <v>1.069</v>
      </c>
    </row>
    <row r="5763" spans="1:9">
      <c r="A5763" s="2" t="s">
        <v>378</v>
      </c>
      <c r="B5763" s="2">
        <v>13262681</v>
      </c>
      <c r="C5763" s="2">
        <v>469.44717000000003</v>
      </c>
      <c r="D5763" s="2">
        <v>506.99824999999998</v>
      </c>
      <c r="E5763" s="2" t="s">
        <v>24</v>
      </c>
      <c r="F5763" s="2">
        <v>0.08</v>
      </c>
      <c r="G5763" s="2" t="s">
        <v>25</v>
      </c>
      <c r="H5763" s="3">
        <v>42375</v>
      </c>
      <c r="I5763" s="2">
        <f t="shared" ref="I5763:I5826" si="90">1+F5763</f>
        <v>1.08</v>
      </c>
    </row>
    <row r="5764" spans="1:9">
      <c r="A5764" s="2" t="s">
        <v>379</v>
      </c>
      <c r="B5764" s="2">
        <v>49396041</v>
      </c>
      <c r="C5764" s="2">
        <v>13.168340000000001</v>
      </c>
      <c r="D5764" s="2">
        <v>14.411300000000001</v>
      </c>
      <c r="E5764" s="2" t="s">
        <v>24</v>
      </c>
      <c r="F5764" s="2">
        <v>9.4399999999999998E-2</v>
      </c>
      <c r="G5764" s="2" t="s">
        <v>25</v>
      </c>
      <c r="H5764" s="3">
        <v>42375</v>
      </c>
      <c r="I5764" s="2">
        <f t="shared" si="90"/>
        <v>1.0944</v>
      </c>
    </row>
    <row r="5765" spans="1:9">
      <c r="A5765" s="2" t="s">
        <v>380</v>
      </c>
      <c r="B5765" s="2">
        <v>49397041</v>
      </c>
      <c r="C5765" s="2">
        <v>12.914949999999999</v>
      </c>
      <c r="D5765" s="2">
        <v>14.133990000000001</v>
      </c>
      <c r="E5765" s="2" t="s">
        <v>24</v>
      </c>
      <c r="F5765" s="2">
        <v>9.4399999999999998E-2</v>
      </c>
      <c r="G5765" s="2" t="s">
        <v>25</v>
      </c>
      <c r="H5765" s="3">
        <v>42375</v>
      </c>
      <c r="I5765" s="2">
        <f t="shared" si="90"/>
        <v>1.0944</v>
      </c>
    </row>
    <row r="5766" spans="1:9">
      <c r="A5766" s="2" t="s">
        <v>381</v>
      </c>
      <c r="B5766" s="2">
        <v>49398041</v>
      </c>
      <c r="C5766" s="2">
        <v>15.71575</v>
      </c>
      <c r="D5766" s="2">
        <v>17.19932</v>
      </c>
      <c r="E5766" s="2" t="s">
        <v>24</v>
      </c>
      <c r="F5766" s="2">
        <v>9.4399999999999998E-2</v>
      </c>
      <c r="G5766" s="2" t="s">
        <v>25</v>
      </c>
      <c r="H5766" s="3">
        <v>42375</v>
      </c>
      <c r="I5766" s="2">
        <f t="shared" si="90"/>
        <v>1.0944</v>
      </c>
    </row>
    <row r="5767" spans="1:9">
      <c r="A5767" s="2" t="s">
        <v>382</v>
      </c>
      <c r="B5767" s="2">
        <v>49399041</v>
      </c>
      <c r="C5767" s="2">
        <v>15.60172</v>
      </c>
      <c r="D5767" s="2">
        <v>17.07452</v>
      </c>
      <c r="E5767" s="2" t="s">
        <v>24</v>
      </c>
      <c r="F5767" s="2">
        <v>9.4399999999999998E-2</v>
      </c>
      <c r="G5767" s="2" t="s">
        <v>25</v>
      </c>
      <c r="H5767" s="3">
        <v>42375</v>
      </c>
      <c r="I5767" s="2">
        <f t="shared" si="90"/>
        <v>1.0944</v>
      </c>
    </row>
    <row r="5768" spans="1:9">
      <c r="A5768" s="2" t="s">
        <v>1365</v>
      </c>
      <c r="B5768" s="2">
        <v>49017807</v>
      </c>
      <c r="C5768" s="2">
        <v>1.97322</v>
      </c>
      <c r="D5768" s="2">
        <v>2.15951</v>
      </c>
      <c r="E5768" s="2" t="s">
        <v>24</v>
      </c>
      <c r="F5768" s="2">
        <v>9.4399999999999998E-2</v>
      </c>
      <c r="G5768" s="2" t="s">
        <v>25</v>
      </c>
      <c r="H5768" s="3">
        <v>42375</v>
      </c>
      <c r="I5768" s="2">
        <f t="shared" si="90"/>
        <v>1.0944</v>
      </c>
    </row>
    <row r="5769" spans="1:9">
      <c r="A5769" s="2" t="s">
        <v>383</v>
      </c>
      <c r="B5769" s="2">
        <v>49017402</v>
      </c>
      <c r="C5769" s="2">
        <v>1.01071</v>
      </c>
      <c r="D5769" s="2">
        <v>1.10616</v>
      </c>
      <c r="E5769" s="2" t="s">
        <v>24</v>
      </c>
      <c r="F5769" s="2">
        <v>9.4399999999999998E-2</v>
      </c>
      <c r="G5769" s="2" t="s">
        <v>25</v>
      </c>
      <c r="H5769" s="3">
        <v>42375</v>
      </c>
      <c r="I5769" s="2">
        <f t="shared" si="90"/>
        <v>1.0944</v>
      </c>
    </row>
    <row r="5770" spans="1:9">
      <c r="A5770" s="2" t="s">
        <v>384</v>
      </c>
      <c r="B5770" s="2">
        <v>9501401</v>
      </c>
      <c r="C5770" s="2">
        <v>2.2016300000000002</v>
      </c>
      <c r="D5770" s="2">
        <v>2.40944</v>
      </c>
      <c r="E5770" s="2" t="s">
        <v>24</v>
      </c>
      <c r="F5770" s="2">
        <v>9.4399999999999998E-2</v>
      </c>
      <c r="G5770" s="2" t="s">
        <v>25</v>
      </c>
      <c r="H5770" s="3">
        <v>42375</v>
      </c>
      <c r="I5770" s="2">
        <f t="shared" si="90"/>
        <v>1.0944</v>
      </c>
    </row>
    <row r="5771" spans="1:9">
      <c r="A5771" s="2" t="s">
        <v>385</v>
      </c>
      <c r="B5771" s="2">
        <v>9501201</v>
      </c>
      <c r="C5771" s="2">
        <v>1.7297</v>
      </c>
      <c r="D5771" s="2">
        <v>1.8929499999999999</v>
      </c>
      <c r="E5771" s="2" t="s">
        <v>24</v>
      </c>
      <c r="F5771" s="2">
        <v>9.4399999999999998E-2</v>
      </c>
      <c r="G5771" s="2" t="s">
        <v>25</v>
      </c>
      <c r="H5771" s="3">
        <v>42375</v>
      </c>
      <c r="I5771" s="2">
        <f t="shared" si="90"/>
        <v>1.0944</v>
      </c>
    </row>
    <row r="5772" spans="1:9">
      <c r="A5772" s="2" t="s">
        <v>386</v>
      </c>
      <c r="B5772" s="2">
        <v>9501301</v>
      </c>
      <c r="C5772" s="2">
        <v>1.88039</v>
      </c>
      <c r="D5772" s="2">
        <v>2.0579100000000001</v>
      </c>
      <c r="E5772" s="2" t="s">
        <v>24</v>
      </c>
      <c r="F5772" s="2">
        <v>9.4399999999999998E-2</v>
      </c>
      <c r="G5772" s="2" t="s">
        <v>25</v>
      </c>
      <c r="H5772" s="3">
        <v>42375</v>
      </c>
      <c r="I5772" s="2">
        <f t="shared" si="90"/>
        <v>1.0944</v>
      </c>
    </row>
    <row r="5773" spans="1:9">
      <c r="A5773" s="2" t="s">
        <v>387</v>
      </c>
      <c r="B5773" s="2">
        <v>9001755</v>
      </c>
      <c r="C5773" s="2">
        <v>3.4182000000000001</v>
      </c>
      <c r="D5773" s="2">
        <v>3.7407400000000002</v>
      </c>
      <c r="E5773" s="2" t="s">
        <v>24</v>
      </c>
      <c r="F5773" s="2">
        <v>9.4399999999999998E-2</v>
      </c>
      <c r="G5773" s="2" t="s">
        <v>25</v>
      </c>
      <c r="H5773" s="3">
        <v>42375</v>
      </c>
      <c r="I5773" s="2">
        <f t="shared" si="90"/>
        <v>1.0944</v>
      </c>
    </row>
    <row r="5774" spans="1:9">
      <c r="A5774" s="2" t="s">
        <v>388</v>
      </c>
      <c r="B5774" s="2">
        <v>10631009420</v>
      </c>
      <c r="C5774" s="2">
        <v>12.3957</v>
      </c>
      <c r="D5774" s="2">
        <v>13.38748</v>
      </c>
      <c r="E5774" s="2" t="s">
        <v>24</v>
      </c>
      <c r="F5774" s="2">
        <v>0.08</v>
      </c>
      <c r="G5774" s="2" t="s">
        <v>25</v>
      </c>
      <c r="H5774" s="3">
        <v>42375</v>
      </c>
      <c r="I5774" s="2">
        <f t="shared" si="90"/>
        <v>1.08</v>
      </c>
    </row>
    <row r="5775" spans="1:9">
      <c r="A5775" s="2" t="s">
        <v>388</v>
      </c>
      <c r="B5775" s="2">
        <v>10631009430</v>
      </c>
      <c r="C5775" s="2">
        <v>10.512930000000001</v>
      </c>
      <c r="D5775" s="2">
        <v>11.353859999999999</v>
      </c>
      <c r="E5775" s="2" t="s">
        <v>24</v>
      </c>
      <c r="F5775" s="2">
        <v>0.08</v>
      </c>
      <c r="G5775" s="2" t="s">
        <v>25</v>
      </c>
      <c r="H5775" s="3">
        <v>42375</v>
      </c>
      <c r="I5775" s="2">
        <f t="shared" si="90"/>
        <v>1.08</v>
      </c>
    </row>
    <row r="5776" spans="1:9">
      <c r="A5776" s="2" t="s">
        <v>388</v>
      </c>
      <c r="B5776" s="2">
        <v>10631009476</v>
      </c>
      <c r="C5776" s="2">
        <v>8.1454799999999992</v>
      </c>
      <c r="D5776" s="2">
        <v>8.79711</v>
      </c>
      <c r="E5776" s="2" t="s">
        <v>24</v>
      </c>
      <c r="F5776" s="2">
        <v>0.08</v>
      </c>
      <c r="G5776" s="2" t="s">
        <v>25</v>
      </c>
      <c r="H5776" s="3">
        <v>42375</v>
      </c>
      <c r="I5776" s="2">
        <f t="shared" si="90"/>
        <v>1.08</v>
      </c>
    </row>
    <row r="5777" spans="1:9">
      <c r="A5777" s="2" t="s">
        <v>1805</v>
      </c>
      <c r="B5777" s="2">
        <v>10631009630</v>
      </c>
      <c r="C5777" s="2">
        <v>10.571479999999999</v>
      </c>
      <c r="D5777" s="2">
        <v>11.41709</v>
      </c>
      <c r="E5777" s="2" t="s">
        <v>24</v>
      </c>
      <c r="F5777" s="2">
        <v>0.08</v>
      </c>
      <c r="G5777" s="2" t="s">
        <v>25</v>
      </c>
      <c r="H5777" s="3">
        <v>42375</v>
      </c>
      <c r="I5777" s="2">
        <f t="shared" si="90"/>
        <v>1.08</v>
      </c>
    </row>
    <row r="5778" spans="1:9">
      <c r="A5778" s="2" t="s">
        <v>1649</v>
      </c>
      <c r="B5778" s="2">
        <v>24090047388</v>
      </c>
      <c r="C5778" s="2">
        <v>20.338889999999999</v>
      </c>
      <c r="D5778" s="2">
        <v>24.406659999999999</v>
      </c>
      <c r="E5778" s="2" t="s">
        <v>24</v>
      </c>
      <c r="F5778" s="2">
        <v>0.2</v>
      </c>
      <c r="G5778" s="2" t="s">
        <v>25</v>
      </c>
      <c r="H5778" s="3">
        <v>42375</v>
      </c>
      <c r="I5778" s="2">
        <f t="shared" si="90"/>
        <v>1.2</v>
      </c>
    </row>
    <row r="5779" spans="1:9">
      <c r="A5779" s="2" t="s">
        <v>1085</v>
      </c>
      <c r="B5779" s="2">
        <v>24090047188</v>
      </c>
      <c r="C5779" s="2">
        <v>16.559100000000001</v>
      </c>
      <c r="D5779" s="2">
        <v>19.870920000000002</v>
      </c>
      <c r="E5779" s="2" t="s">
        <v>24</v>
      </c>
      <c r="F5779" s="2">
        <v>0.2</v>
      </c>
      <c r="G5779" s="2" t="s">
        <v>25</v>
      </c>
      <c r="H5779" s="3">
        <v>42375</v>
      </c>
      <c r="I5779" s="2">
        <f t="shared" si="90"/>
        <v>1.2</v>
      </c>
    </row>
    <row r="5780" spans="1:9">
      <c r="A5780" s="2" t="s">
        <v>1409</v>
      </c>
      <c r="B5780" s="2">
        <v>76299042285</v>
      </c>
      <c r="C5780" s="2">
        <v>17.04692</v>
      </c>
      <c r="D5780" s="2">
        <v>20.456309999999998</v>
      </c>
      <c r="E5780" s="2" t="s">
        <v>24</v>
      </c>
      <c r="F5780" s="2">
        <v>0.2</v>
      </c>
      <c r="G5780" s="2" t="s">
        <v>25</v>
      </c>
      <c r="H5780" s="3">
        <v>42375</v>
      </c>
      <c r="I5780" s="2">
        <f t="shared" si="90"/>
        <v>1.2</v>
      </c>
    </row>
    <row r="5781" spans="1:9">
      <c r="A5781" s="2" t="s">
        <v>1410</v>
      </c>
      <c r="B5781" s="2">
        <v>76299042085</v>
      </c>
      <c r="C5781" s="2">
        <v>16.061869999999999</v>
      </c>
      <c r="D5781" s="2">
        <v>19.274239999999999</v>
      </c>
      <c r="E5781" s="2" t="s">
        <v>24</v>
      </c>
      <c r="F5781" s="2">
        <v>0.2</v>
      </c>
      <c r="G5781" s="2" t="s">
        <v>25</v>
      </c>
      <c r="H5781" s="3">
        <v>42375</v>
      </c>
      <c r="I5781" s="2">
        <f t="shared" si="90"/>
        <v>1.2</v>
      </c>
    </row>
    <row r="5782" spans="1:9">
      <c r="A5782" s="2" t="s">
        <v>395</v>
      </c>
      <c r="B5782" s="2">
        <v>173079101</v>
      </c>
      <c r="C5782" s="2">
        <v>17.04692</v>
      </c>
      <c r="D5782" s="2">
        <v>20.456309999999998</v>
      </c>
      <c r="E5782" s="2" t="s">
        <v>24</v>
      </c>
      <c r="F5782" s="2">
        <v>0.2</v>
      </c>
      <c r="G5782" s="2" t="s">
        <v>25</v>
      </c>
      <c r="H5782" s="3">
        <v>42375</v>
      </c>
      <c r="I5782" s="2">
        <f t="shared" si="90"/>
        <v>1.2</v>
      </c>
    </row>
    <row r="5783" spans="1:9">
      <c r="A5783" s="2" t="s">
        <v>396</v>
      </c>
      <c r="B5783" s="2">
        <v>173079001</v>
      </c>
      <c r="C5783" s="2">
        <v>16.061869999999999</v>
      </c>
      <c r="D5783" s="2">
        <v>19.274239999999999</v>
      </c>
      <c r="E5783" s="2" t="s">
        <v>24</v>
      </c>
      <c r="F5783" s="2">
        <v>0.2</v>
      </c>
      <c r="G5783" s="2" t="s">
        <v>25</v>
      </c>
      <c r="H5783" s="3">
        <v>42375</v>
      </c>
      <c r="I5783" s="2">
        <f t="shared" si="90"/>
        <v>1.2</v>
      </c>
    </row>
    <row r="5784" spans="1:9">
      <c r="A5784" s="2" t="s">
        <v>397</v>
      </c>
      <c r="B5784" s="2">
        <v>25171001</v>
      </c>
      <c r="C5784" s="2">
        <v>7.0164900000000001</v>
      </c>
      <c r="D5784" s="2">
        <v>7.67896</v>
      </c>
      <c r="E5784" s="2" t="s">
        <v>24</v>
      </c>
      <c r="F5784" s="2">
        <v>9.4399999999999998E-2</v>
      </c>
      <c r="G5784" s="2" t="s">
        <v>25</v>
      </c>
      <c r="H5784" s="3">
        <v>42375</v>
      </c>
      <c r="I5784" s="2">
        <f t="shared" si="90"/>
        <v>1.0944</v>
      </c>
    </row>
    <row r="5785" spans="1:9">
      <c r="A5785" s="2" t="s">
        <v>1815</v>
      </c>
      <c r="B5785" s="2">
        <v>25172001</v>
      </c>
      <c r="C5785" s="2">
        <v>6.9701700000000004</v>
      </c>
      <c r="D5785" s="2">
        <v>7.62826</v>
      </c>
      <c r="E5785" s="2" t="s">
        <v>24</v>
      </c>
      <c r="F5785" s="2">
        <v>9.4399999999999998E-2</v>
      </c>
      <c r="G5785" s="2" t="s">
        <v>25</v>
      </c>
      <c r="H5785" s="3">
        <v>42375</v>
      </c>
      <c r="I5785" s="2">
        <f t="shared" si="90"/>
        <v>1.0944</v>
      </c>
    </row>
    <row r="5786" spans="1:9">
      <c r="A5786" s="2" t="s">
        <v>409</v>
      </c>
      <c r="B5786" s="2">
        <v>74679922</v>
      </c>
      <c r="C5786" s="2">
        <v>6.93119</v>
      </c>
      <c r="D5786" s="2">
        <v>7.40951</v>
      </c>
      <c r="E5786" s="2" t="s">
        <v>24</v>
      </c>
      <c r="F5786" s="2">
        <v>6.9000000000000006E-2</v>
      </c>
      <c r="G5786" s="2" t="s">
        <v>25</v>
      </c>
      <c r="H5786" s="3">
        <v>42375</v>
      </c>
      <c r="I5786" s="2">
        <f t="shared" si="90"/>
        <v>1.069</v>
      </c>
    </row>
    <row r="5787" spans="1:9">
      <c r="A5787" s="2" t="s">
        <v>410</v>
      </c>
      <c r="B5787" s="2">
        <v>74395646</v>
      </c>
      <c r="C5787" s="2">
        <v>2.62609</v>
      </c>
      <c r="D5787" s="2">
        <v>2.8072699999999999</v>
      </c>
      <c r="E5787" s="2" t="s">
        <v>24</v>
      </c>
      <c r="F5787" s="2">
        <v>6.9000000000000006E-2</v>
      </c>
      <c r="G5787" s="2" t="s">
        <v>25</v>
      </c>
      <c r="H5787" s="3">
        <v>42375</v>
      </c>
      <c r="I5787" s="2">
        <f t="shared" si="90"/>
        <v>1.069</v>
      </c>
    </row>
    <row r="5788" spans="1:9">
      <c r="A5788" s="2" t="s">
        <v>1806</v>
      </c>
      <c r="B5788" s="2">
        <v>10631009307</v>
      </c>
      <c r="C5788" s="2">
        <v>6.9030300000000002</v>
      </c>
      <c r="D5788" s="2">
        <v>7.4553500000000001</v>
      </c>
      <c r="E5788" s="2" t="s">
        <v>24</v>
      </c>
      <c r="F5788" s="2">
        <v>0.08</v>
      </c>
      <c r="G5788" s="2" t="s">
        <v>25</v>
      </c>
      <c r="H5788" s="3">
        <v>42375</v>
      </c>
      <c r="I5788" s="2">
        <f t="shared" si="90"/>
        <v>1.08</v>
      </c>
    </row>
    <row r="5789" spans="1:9">
      <c r="A5789" s="2" t="s">
        <v>1806</v>
      </c>
      <c r="B5789" s="2">
        <v>10631009362</v>
      </c>
      <c r="C5789" s="2">
        <v>6.96035</v>
      </c>
      <c r="D5789" s="2">
        <v>7.5171799999999998</v>
      </c>
      <c r="E5789" s="2" t="s">
        <v>24</v>
      </c>
      <c r="F5789" s="2">
        <v>0.08</v>
      </c>
      <c r="G5789" s="2" t="s">
        <v>25</v>
      </c>
      <c r="H5789" s="3">
        <v>42375</v>
      </c>
      <c r="I5789" s="2">
        <f t="shared" si="90"/>
        <v>1.08</v>
      </c>
    </row>
    <row r="5790" spans="1:9">
      <c r="A5790" s="2" t="s">
        <v>1650</v>
      </c>
      <c r="B5790" s="2">
        <v>60793085401</v>
      </c>
      <c r="C5790" s="2">
        <v>0.52861999999999998</v>
      </c>
      <c r="D5790" s="2">
        <v>0.57854000000000005</v>
      </c>
      <c r="E5790" s="2" t="s">
        <v>24</v>
      </c>
      <c r="F5790" s="2">
        <v>9.4399999999999998E-2</v>
      </c>
      <c r="G5790" s="2" t="s">
        <v>25</v>
      </c>
      <c r="H5790" s="3">
        <v>42375</v>
      </c>
      <c r="I5790" s="2">
        <f t="shared" si="90"/>
        <v>1.0944</v>
      </c>
    </row>
    <row r="5791" spans="1:9">
      <c r="A5791" s="2" t="s">
        <v>1651</v>
      </c>
      <c r="B5791" s="2">
        <v>60793085501</v>
      </c>
      <c r="C5791" s="2">
        <v>0.60002</v>
      </c>
      <c r="D5791" s="2">
        <v>0.65666999999999998</v>
      </c>
      <c r="E5791" s="2" t="s">
        <v>24</v>
      </c>
      <c r="F5791" s="2">
        <v>9.4399999999999998E-2</v>
      </c>
      <c r="G5791" s="2" t="s">
        <v>25</v>
      </c>
      <c r="H5791" s="3">
        <v>42375</v>
      </c>
      <c r="I5791" s="2">
        <f t="shared" si="90"/>
        <v>1.0944</v>
      </c>
    </row>
    <row r="5792" spans="1:9">
      <c r="A5792" s="2" t="s">
        <v>1652</v>
      </c>
      <c r="B5792" s="2">
        <v>60793085601</v>
      </c>
      <c r="C5792" s="2">
        <v>0.62104000000000004</v>
      </c>
      <c r="D5792" s="2">
        <v>0.67966000000000004</v>
      </c>
      <c r="E5792" s="2" t="s">
        <v>24</v>
      </c>
      <c r="F5792" s="2">
        <v>9.4399999999999998E-2</v>
      </c>
      <c r="G5792" s="2" t="s">
        <v>25</v>
      </c>
      <c r="H5792" s="3">
        <v>42375</v>
      </c>
      <c r="I5792" s="2">
        <f t="shared" si="90"/>
        <v>1.0944</v>
      </c>
    </row>
    <row r="5793" spans="1:9">
      <c r="A5793" s="2" t="s">
        <v>1653</v>
      </c>
      <c r="B5793" s="2">
        <v>60793085701</v>
      </c>
      <c r="C5793" s="2">
        <v>0.62580999999999998</v>
      </c>
      <c r="D5793" s="2">
        <v>0.68484</v>
      </c>
      <c r="E5793" s="2" t="s">
        <v>24</v>
      </c>
      <c r="F5793" s="2">
        <v>9.4299999999999995E-2</v>
      </c>
      <c r="G5793" s="2" t="s">
        <v>25</v>
      </c>
      <c r="H5793" s="3">
        <v>42375</v>
      </c>
      <c r="I5793" s="2">
        <f t="shared" si="90"/>
        <v>1.0943000000000001</v>
      </c>
    </row>
    <row r="5794" spans="1:9">
      <c r="A5794" s="2" t="s">
        <v>1654</v>
      </c>
      <c r="B5794" s="2">
        <v>60793085801</v>
      </c>
      <c r="C5794" s="2">
        <v>0.62848000000000004</v>
      </c>
      <c r="D5794" s="2">
        <v>0.68783000000000005</v>
      </c>
      <c r="E5794" s="2" t="s">
        <v>24</v>
      </c>
      <c r="F5794" s="2">
        <v>9.4399999999999998E-2</v>
      </c>
      <c r="G5794" s="2" t="s">
        <v>25</v>
      </c>
      <c r="H5794" s="3">
        <v>42375</v>
      </c>
      <c r="I5794" s="2">
        <f t="shared" si="90"/>
        <v>1.0944</v>
      </c>
    </row>
    <row r="5795" spans="1:9">
      <c r="A5795" s="2" t="s">
        <v>1655</v>
      </c>
      <c r="B5795" s="2">
        <v>60793085901</v>
      </c>
      <c r="C5795" s="2">
        <v>0.75202000000000002</v>
      </c>
      <c r="D5795" s="2">
        <v>0.82298000000000004</v>
      </c>
      <c r="E5795" s="2" t="s">
        <v>24</v>
      </c>
      <c r="F5795" s="2">
        <v>9.4399999999999998E-2</v>
      </c>
      <c r="G5795" s="2" t="s">
        <v>25</v>
      </c>
      <c r="H5795" s="3">
        <v>42375</v>
      </c>
      <c r="I5795" s="2">
        <f t="shared" si="90"/>
        <v>1.0944</v>
      </c>
    </row>
    <row r="5796" spans="1:9">
      <c r="A5796" s="2" t="s">
        <v>1656</v>
      </c>
      <c r="B5796" s="2">
        <v>60793085101</v>
      </c>
      <c r="C5796" s="2">
        <v>0.46056000000000002</v>
      </c>
      <c r="D5796" s="2">
        <v>0.50407000000000002</v>
      </c>
      <c r="E5796" s="2" t="s">
        <v>24</v>
      </c>
      <c r="F5796" s="2">
        <v>9.4500000000000001E-2</v>
      </c>
      <c r="G5796" s="2" t="s">
        <v>25</v>
      </c>
      <c r="H5796" s="3">
        <v>42375</v>
      </c>
      <c r="I5796" s="2">
        <f t="shared" si="90"/>
        <v>1.0945</v>
      </c>
    </row>
    <row r="5797" spans="1:9">
      <c r="A5797" s="2" t="s">
        <v>1657</v>
      </c>
      <c r="B5797" s="2">
        <v>60793085201</v>
      </c>
      <c r="C5797" s="2">
        <v>0.50807999999999998</v>
      </c>
      <c r="D5797" s="2">
        <v>0.55601999999999996</v>
      </c>
      <c r="E5797" s="2" t="s">
        <v>24</v>
      </c>
      <c r="F5797" s="2">
        <v>9.4399999999999998E-2</v>
      </c>
      <c r="G5797" s="2" t="s">
        <v>25</v>
      </c>
      <c r="H5797" s="3">
        <v>42375</v>
      </c>
      <c r="I5797" s="2">
        <f t="shared" si="90"/>
        <v>1.0944</v>
      </c>
    </row>
    <row r="5798" spans="1:9">
      <c r="A5798" s="2" t="s">
        <v>1658</v>
      </c>
      <c r="B5798" s="2">
        <v>60793085301</v>
      </c>
      <c r="C5798" s="2">
        <v>0.46385999999999999</v>
      </c>
      <c r="D5798" s="2">
        <v>0.50766</v>
      </c>
      <c r="E5798" s="2" t="s">
        <v>24</v>
      </c>
      <c r="F5798" s="2">
        <v>9.4399999999999998E-2</v>
      </c>
      <c r="G5798" s="2" t="s">
        <v>25</v>
      </c>
      <c r="H5798" s="3">
        <v>42375</v>
      </c>
      <c r="I5798" s="2">
        <f t="shared" si="90"/>
        <v>1.0944</v>
      </c>
    </row>
    <row r="5799" spans="1:9">
      <c r="A5799" s="2" t="s">
        <v>1366</v>
      </c>
      <c r="B5799" s="2">
        <v>9055502</v>
      </c>
      <c r="C5799" s="2">
        <v>10.173719999999999</v>
      </c>
      <c r="D5799" s="2">
        <v>11.13443</v>
      </c>
      <c r="E5799" s="2" t="s">
        <v>24</v>
      </c>
      <c r="F5799" s="2">
        <v>9.4399999999999998E-2</v>
      </c>
      <c r="G5799" s="2" t="s">
        <v>25</v>
      </c>
      <c r="H5799" s="3">
        <v>42375</v>
      </c>
      <c r="I5799" s="2">
        <f t="shared" si="90"/>
        <v>1.0944</v>
      </c>
    </row>
    <row r="5800" spans="1:9">
      <c r="A5800" s="2" t="s">
        <v>430</v>
      </c>
      <c r="B5800" s="2">
        <v>71015523</v>
      </c>
      <c r="C5800" s="2">
        <v>6.2290700000000001</v>
      </c>
      <c r="D5800" s="2">
        <v>6.8170299999999999</v>
      </c>
      <c r="E5800" s="2" t="s">
        <v>24</v>
      </c>
      <c r="F5800" s="2">
        <v>9.4399999999999998E-2</v>
      </c>
      <c r="G5800" s="2" t="s">
        <v>25</v>
      </c>
      <c r="H5800" s="3">
        <v>42375</v>
      </c>
      <c r="I5800" s="2">
        <f t="shared" si="90"/>
        <v>1.0944</v>
      </c>
    </row>
    <row r="5801" spans="1:9">
      <c r="A5801" s="2" t="s">
        <v>431</v>
      </c>
      <c r="B5801" s="2">
        <v>71015623</v>
      </c>
      <c r="C5801" s="2">
        <v>8.7596900000000009</v>
      </c>
      <c r="D5801" s="2">
        <v>9.5866000000000007</v>
      </c>
      <c r="E5801" s="2" t="s">
        <v>24</v>
      </c>
      <c r="F5801" s="2">
        <v>9.4399999999999998E-2</v>
      </c>
      <c r="G5801" s="2" t="s">
        <v>25</v>
      </c>
      <c r="H5801" s="3">
        <v>42375</v>
      </c>
      <c r="I5801" s="2">
        <f t="shared" si="90"/>
        <v>1.0944</v>
      </c>
    </row>
    <row r="5802" spans="1:9">
      <c r="A5802" s="2" t="s">
        <v>432</v>
      </c>
      <c r="B5802" s="2">
        <v>71015723</v>
      </c>
      <c r="C5802" s="2">
        <v>8.7774099999999997</v>
      </c>
      <c r="D5802" s="2">
        <v>9.6059999999999999</v>
      </c>
      <c r="E5802" s="2" t="s">
        <v>24</v>
      </c>
      <c r="F5802" s="2">
        <v>9.4399999999999998E-2</v>
      </c>
      <c r="G5802" s="2" t="s">
        <v>25</v>
      </c>
      <c r="H5802" s="3">
        <v>42375</v>
      </c>
      <c r="I5802" s="2">
        <f t="shared" si="90"/>
        <v>1.0944</v>
      </c>
    </row>
    <row r="5803" spans="1:9">
      <c r="A5803" s="2" t="s">
        <v>433</v>
      </c>
      <c r="B5803" s="2">
        <v>71015823</v>
      </c>
      <c r="C5803" s="2">
        <v>8.8022899999999993</v>
      </c>
      <c r="D5803" s="2">
        <v>9.6332299999999993</v>
      </c>
      <c r="E5803" s="2" t="s">
        <v>24</v>
      </c>
      <c r="F5803" s="2">
        <v>9.4399999999999998E-2</v>
      </c>
      <c r="G5803" s="2" t="s">
        <v>25</v>
      </c>
      <c r="H5803" s="3">
        <v>42375</v>
      </c>
      <c r="I5803" s="2">
        <f t="shared" si="90"/>
        <v>1.0944</v>
      </c>
    </row>
    <row r="5804" spans="1:9">
      <c r="A5804" s="2" t="s">
        <v>435</v>
      </c>
      <c r="B5804" s="2">
        <v>25006131</v>
      </c>
      <c r="C5804" s="2">
        <v>1.75908</v>
      </c>
      <c r="D5804" s="2">
        <v>1.9251400000000001</v>
      </c>
      <c r="E5804" s="2" t="s">
        <v>24</v>
      </c>
      <c r="F5804" s="2">
        <v>9.4399999999999998E-2</v>
      </c>
      <c r="G5804" s="2" t="s">
        <v>25</v>
      </c>
      <c r="H5804" s="3">
        <v>42375</v>
      </c>
      <c r="I5804" s="2">
        <f t="shared" si="90"/>
        <v>1.0944</v>
      </c>
    </row>
    <row r="5805" spans="1:9">
      <c r="A5805" s="2" t="s">
        <v>445</v>
      </c>
      <c r="B5805" s="2">
        <v>71101541</v>
      </c>
      <c r="C5805" s="2">
        <v>5.0793100000000004</v>
      </c>
      <c r="D5805" s="2">
        <v>5.5587900000000001</v>
      </c>
      <c r="E5805" s="2" t="s">
        <v>24</v>
      </c>
      <c r="F5805" s="2">
        <v>9.4399999999999998E-2</v>
      </c>
      <c r="G5805" s="2" t="s">
        <v>25</v>
      </c>
      <c r="H5805" s="3">
        <v>42375</v>
      </c>
      <c r="I5805" s="2">
        <f t="shared" si="90"/>
        <v>1.0944</v>
      </c>
    </row>
    <row r="5806" spans="1:9">
      <c r="A5806" s="2" t="s">
        <v>446</v>
      </c>
      <c r="B5806" s="2">
        <v>71101641</v>
      </c>
      <c r="C5806" s="2">
        <v>5.0835800000000004</v>
      </c>
      <c r="D5806" s="2">
        <v>5.5634699999999997</v>
      </c>
      <c r="E5806" s="2" t="s">
        <v>24</v>
      </c>
      <c r="F5806" s="2">
        <v>9.4399999999999998E-2</v>
      </c>
      <c r="G5806" s="2" t="s">
        <v>25</v>
      </c>
      <c r="H5806" s="3">
        <v>42375</v>
      </c>
      <c r="I5806" s="2">
        <f t="shared" si="90"/>
        <v>1.0944</v>
      </c>
    </row>
    <row r="5807" spans="1:9">
      <c r="A5807" s="2" t="s">
        <v>447</v>
      </c>
      <c r="B5807" s="2">
        <v>71101768</v>
      </c>
      <c r="C5807" s="2">
        <v>5.15022</v>
      </c>
      <c r="D5807" s="2">
        <v>5.6364000000000001</v>
      </c>
      <c r="E5807" s="2" t="s">
        <v>24</v>
      </c>
      <c r="F5807" s="2">
        <v>9.4399999999999998E-2</v>
      </c>
      <c r="G5807" s="2" t="s">
        <v>25</v>
      </c>
      <c r="H5807" s="3">
        <v>42375</v>
      </c>
      <c r="I5807" s="2">
        <f t="shared" si="90"/>
        <v>1.0944</v>
      </c>
    </row>
    <row r="5808" spans="1:9">
      <c r="A5808" s="2" t="s">
        <v>448</v>
      </c>
      <c r="B5808" s="2">
        <v>71101968</v>
      </c>
      <c r="C5808" s="2">
        <v>5.1555600000000004</v>
      </c>
      <c r="D5808" s="2">
        <v>5.6422499999999998</v>
      </c>
      <c r="E5808" s="2" t="s">
        <v>24</v>
      </c>
      <c r="F5808" s="2">
        <v>9.4399999999999998E-2</v>
      </c>
      <c r="G5808" s="2" t="s">
        <v>25</v>
      </c>
      <c r="H5808" s="3">
        <v>42375</v>
      </c>
      <c r="I5808" s="2">
        <f t="shared" si="90"/>
        <v>1.0944</v>
      </c>
    </row>
    <row r="5809" spans="1:9">
      <c r="A5809" s="2" t="s">
        <v>449</v>
      </c>
      <c r="B5809" s="2">
        <v>71101268</v>
      </c>
      <c r="C5809" s="2">
        <v>5.0491599999999996</v>
      </c>
      <c r="D5809" s="2">
        <v>5.5258000000000003</v>
      </c>
      <c r="E5809" s="2" t="s">
        <v>24</v>
      </c>
      <c r="F5809" s="2">
        <v>9.4399999999999998E-2</v>
      </c>
      <c r="G5809" s="2" t="s">
        <v>25</v>
      </c>
      <c r="H5809" s="3">
        <v>42375</v>
      </c>
      <c r="I5809" s="2">
        <f t="shared" si="90"/>
        <v>1.0944</v>
      </c>
    </row>
    <row r="5810" spans="1:9">
      <c r="A5810" s="2" t="s">
        <v>450</v>
      </c>
      <c r="B5810" s="2">
        <v>71101868</v>
      </c>
      <c r="C5810" s="2">
        <v>5.1102299999999996</v>
      </c>
      <c r="D5810" s="2">
        <v>5.5926400000000003</v>
      </c>
      <c r="E5810" s="2" t="s">
        <v>24</v>
      </c>
      <c r="F5810" s="2">
        <v>9.4399999999999998E-2</v>
      </c>
      <c r="G5810" s="2" t="s">
        <v>25</v>
      </c>
      <c r="H5810" s="3">
        <v>42375</v>
      </c>
      <c r="I5810" s="2">
        <f t="shared" si="90"/>
        <v>1.0944</v>
      </c>
    </row>
    <row r="5811" spans="1:9">
      <c r="A5811" s="2" t="s">
        <v>451</v>
      </c>
      <c r="B5811" s="2">
        <v>71101341</v>
      </c>
      <c r="C5811" s="2">
        <v>5.1538500000000003</v>
      </c>
      <c r="D5811" s="2">
        <v>5.6403800000000004</v>
      </c>
      <c r="E5811" s="2" t="s">
        <v>24</v>
      </c>
      <c r="F5811" s="2">
        <v>9.4399999999999998E-2</v>
      </c>
      <c r="G5811" s="2" t="s">
        <v>25</v>
      </c>
      <c r="H5811" s="3">
        <v>42375</v>
      </c>
      <c r="I5811" s="2">
        <f t="shared" si="90"/>
        <v>1.0944</v>
      </c>
    </row>
    <row r="5812" spans="1:9">
      <c r="A5812" s="2" t="s">
        <v>452</v>
      </c>
      <c r="B5812" s="2">
        <v>71101441</v>
      </c>
      <c r="C5812" s="2">
        <v>5.1583199999999998</v>
      </c>
      <c r="D5812" s="2">
        <v>5.64527</v>
      </c>
      <c r="E5812" s="2" t="s">
        <v>24</v>
      </c>
      <c r="F5812" s="2">
        <v>9.4399999999999998E-2</v>
      </c>
      <c r="G5812" s="2" t="s">
        <v>25</v>
      </c>
      <c r="H5812" s="3">
        <v>42375</v>
      </c>
      <c r="I5812" s="2">
        <f t="shared" si="90"/>
        <v>1.0944</v>
      </c>
    </row>
    <row r="5813" spans="1:9">
      <c r="A5813" s="2" t="s">
        <v>453</v>
      </c>
      <c r="B5813" s="2">
        <v>74228013</v>
      </c>
      <c r="C5813" s="2">
        <v>1.9257</v>
      </c>
      <c r="D5813" s="2">
        <v>2.0584899999999999</v>
      </c>
      <c r="E5813" s="2" t="s">
        <v>24</v>
      </c>
      <c r="F5813" s="2">
        <v>6.9000000000000006E-2</v>
      </c>
      <c r="G5813" s="2" t="s">
        <v>25</v>
      </c>
      <c r="H5813" s="3">
        <v>42375</v>
      </c>
      <c r="I5813" s="2">
        <f t="shared" si="90"/>
        <v>1.069</v>
      </c>
    </row>
    <row r="5814" spans="1:9">
      <c r="A5814" s="2" t="s">
        <v>1661</v>
      </c>
      <c r="B5814" s="2">
        <v>9002001</v>
      </c>
      <c r="C5814" s="2">
        <v>0.98719999999999997</v>
      </c>
      <c r="D5814" s="2">
        <v>1.08036</v>
      </c>
      <c r="E5814" s="2" t="s">
        <v>24</v>
      </c>
      <c r="F5814" s="2">
        <v>9.4399999999999998E-2</v>
      </c>
      <c r="G5814" s="2" t="s">
        <v>25</v>
      </c>
      <c r="H5814" s="3">
        <v>42375</v>
      </c>
      <c r="I5814" s="2">
        <f t="shared" si="90"/>
        <v>1.0944</v>
      </c>
    </row>
    <row r="5815" spans="1:9">
      <c r="A5815" s="2" t="s">
        <v>454</v>
      </c>
      <c r="B5815" s="2">
        <v>9005604</v>
      </c>
      <c r="C5815" s="2">
        <v>1.90404</v>
      </c>
      <c r="D5815" s="2">
        <v>2.0836800000000002</v>
      </c>
      <c r="E5815" s="2" t="s">
        <v>24</v>
      </c>
      <c r="F5815" s="2">
        <v>9.4299999999999995E-2</v>
      </c>
      <c r="G5815" s="2" t="s">
        <v>25</v>
      </c>
      <c r="H5815" s="3">
        <v>42375</v>
      </c>
      <c r="I5815" s="2">
        <f t="shared" si="90"/>
        <v>1.0943000000000001</v>
      </c>
    </row>
    <row r="5816" spans="1:9">
      <c r="A5816" s="2" t="s">
        <v>455</v>
      </c>
      <c r="B5816" s="2">
        <v>61570007201</v>
      </c>
      <c r="C5816" s="2">
        <v>1.0908800000000001</v>
      </c>
      <c r="D5816" s="2">
        <v>1.30908</v>
      </c>
      <c r="E5816" s="2" t="s">
        <v>24</v>
      </c>
      <c r="F5816" s="2">
        <v>0.2</v>
      </c>
      <c r="G5816" s="2" t="s">
        <v>25</v>
      </c>
      <c r="H5816" s="3">
        <v>42375</v>
      </c>
      <c r="I5816" s="2">
        <f t="shared" si="90"/>
        <v>1.2</v>
      </c>
    </row>
    <row r="5817" spans="1:9">
      <c r="A5817" s="2" t="s">
        <v>456</v>
      </c>
      <c r="B5817" s="2">
        <v>61570007301</v>
      </c>
      <c r="C5817" s="2">
        <v>1.54359</v>
      </c>
      <c r="D5817" s="2">
        <v>1.8523499999999999</v>
      </c>
      <c r="E5817" s="2" t="s">
        <v>24</v>
      </c>
      <c r="F5817" s="2">
        <v>0.2</v>
      </c>
      <c r="G5817" s="2" t="s">
        <v>25</v>
      </c>
      <c r="H5817" s="3">
        <v>42375</v>
      </c>
      <c r="I5817" s="2">
        <f t="shared" si="90"/>
        <v>1.2</v>
      </c>
    </row>
    <row r="5818" spans="1:9">
      <c r="A5818" s="2" t="s">
        <v>457</v>
      </c>
      <c r="B5818" s="2">
        <v>61570007401</v>
      </c>
      <c r="C5818" s="2">
        <v>2.13184</v>
      </c>
      <c r="D5818" s="2">
        <v>2.55823</v>
      </c>
      <c r="E5818" s="2" t="s">
        <v>24</v>
      </c>
      <c r="F5818" s="2">
        <v>0.2</v>
      </c>
      <c r="G5818" s="2" t="s">
        <v>25</v>
      </c>
      <c r="H5818" s="3">
        <v>42375</v>
      </c>
      <c r="I5818" s="2">
        <f t="shared" si="90"/>
        <v>1.2</v>
      </c>
    </row>
    <row r="5819" spans="1:9">
      <c r="A5819" s="2" t="s">
        <v>463</v>
      </c>
      <c r="B5819" s="2">
        <v>13530117</v>
      </c>
      <c r="C5819" s="2">
        <v>19.44265</v>
      </c>
      <c r="D5819" s="2">
        <v>21.278040000000001</v>
      </c>
      <c r="E5819" s="2" t="s">
        <v>24</v>
      </c>
      <c r="F5819" s="2">
        <v>9.4399999999999998E-2</v>
      </c>
      <c r="G5819" s="2" t="s">
        <v>25</v>
      </c>
      <c r="H5819" s="3">
        <v>42375</v>
      </c>
      <c r="I5819" s="2">
        <f t="shared" si="90"/>
        <v>1.0944</v>
      </c>
    </row>
    <row r="5820" spans="1:9">
      <c r="A5820" s="2" t="s">
        <v>469</v>
      </c>
      <c r="B5820" s="2">
        <v>71035060</v>
      </c>
      <c r="C5820" s="2">
        <v>1.4886600000000001</v>
      </c>
      <c r="D5820" s="2">
        <v>1.6292</v>
      </c>
      <c r="E5820" s="2" t="s">
        <v>24</v>
      </c>
      <c r="F5820" s="2">
        <v>9.4399999999999998E-2</v>
      </c>
      <c r="G5820" s="2" t="s">
        <v>25</v>
      </c>
      <c r="H5820" s="3">
        <v>42375</v>
      </c>
      <c r="I5820" s="2">
        <f t="shared" si="90"/>
        <v>1.0944</v>
      </c>
    </row>
    <row r="5821" spans="1:9">
      <c r="A5821" s="2" t="s">
        <v>473</v>
      </c>
      <c r="B5821" s="2">
        <v>71080324</v>
      </c>
      <c r="C5821" s="2">
        <v>1.2411399999999999</v>
      </c>
      <c r="D5821" s="2">
        <v>1.4025099999999999</v>
      </c>
      <c r="E5821" s="2" t="s">
        <v>24</v>
      </c>
      <c r="F5821" s="2">
        <v>0.13</v>
      </c>
      <c r="G5821" s="2" t="s">
        <v>25</v>
      </c>
      <c r="H5821" s="3">
        <v>42375</v>
      </c>
      <c r="I5821" s="2">
        <f t="shared" si="90"/>
        <v>1.1299999999999999</v>
      </c>
    </row>
    <row r="5822" spans="1:9">
      <c r="A5822" s="2" t="s">
        <v>474</v>
      </c>
      <c r="B5822" s="2">
        <v>71201223</v>
      </c>
      <c r="C5822" s="2">
        <v>0.49586000000000002</v>
      </c>
      <c r="D5822" s="2">
        <v>0.56032000000000004</v>
      </c>
      <c r="E5822" s="2" t="s">
        <v>24</v>
      </c>
      <c r="F5822" s="2">
        <v>0.13</v>
      </c>
      <c r="G5822" s="2" t="s">
        <v>25</v>
      </c>
      <c r="H5822" s="3">
        <v>42375</v>
      </c>
      <c r="I5822" s="2">
        <f t="shared" si="90"/>
        <v>1.1299999999999999</v>
      </c>
    </row>
    <row r="5823" spans="1:9">
      <c r="A5823" s="2" t="s">
        <v>475</v>
      </c>
      <c r="B5823" s="2">
        <v>71080524</v>
      </c>
      <c r="C5823" s="2">
        <v>3.04854</v>
      </c>
      <c r="D5823" s="2">
        <v>3.4448799999999999</v>
      </c>
      <c r="E5823" s="2" t="s">
        <v>24</v>
      </c>
      <c r="F5823" s="2">
        <v>0.13</v>
      </c>
      <c r="G5823" s="2" t="s">
        <v>25</v>
      </c>
      <c r="H5823" s="3">
        <v>42375</v>
      </c>
      <c r="I5823" s="2">
        <f t="shared" si="90"/>
        <v>1.1299999999999999</v>
      </c>
    </row>
    <row r="5824" spans="1:9">
      <c r="A5824" s="2" t="s">
        <v>476</v>
      </c>
      <c r="B5824" s="2">
        <v>71080624</v>
      </c>
      <c r="C5824" s="2">
        <v>3.69346</v>
      </c>
      <c r="D5824" s="2">
        <v>4.17361</v>
      </c>
      <c r="E5824" s="2" t="s">
        <v>24</v>
      </c>
      <c r="F5824" s="2">
        <v>0.13</v>
      </c>
      <c r="G5824" s="2" t="s">
        <v>25</v>
      </c>
      <c r="H5824" s="3">
        <v>42375</v>
      </c>
      <c r="I5824" s="2">
        <f t="shared" si="90"/>
        <v>1.1299999999999999</v>
      </c>
    </row>
    <row r="5825" spans="1:9">
      <c r="A5825" s="2" t="s">
        <v>477</v>
      </c>
      <c r="B5825" s="2">
        <v>71051324</v>
      </c>
      <c r="C5825" s="2">
        <v>5.8235599999999996</v>
      </c>
      <c r="D5825" s="2">
        <v>6.5806199999999997</v>
      </c>
      <c r="E5825" s="2" t="s">
        <v>24</v>
      </c>
      <c r="F5825" s="2">
        <v>0.13</v>
      </c>
      <c r="G5825" s="2" t="s">
        <v>25</v>
      </c>
      <c r="H5825" s="3">
        <v>42375</v>
      </c>
      <c r="I5825" s="2">
        <f t="shared" si="90"/>
        <v>1.1299999999999999</v>
      </c>
    </row>
    <row r="5826" spans="1:9">
      <c r="A5826" s="2" t="s">
        <v>478</v>
      </c>
      <c r="B5826" s="2">
        <v>71040124</v>
      </c>
      <c r="C5826" s="2">
        <v>6.96556</v>
      </c>
      <c r="D5826" s="2">
        <v>7.8710899999999997</v>
      </c>
      <c r="E5826" s="2" t="s">
        <v>24</v>
      </c>
      <c r="F5826" s="2">
        <v>0.13</v>
      </c>
      <c r="G5826" s="2" t="s">
        <v>25</v>
      </c>
      <c r="H5826" s="3">
        <v>42375</v>
      </c>
      <c r="I5826" s="2">
        <f t="shared" si="90"/>
        <v>1.1299999999999999</v>
      </c>
    </row>
    <row r="5827" spans="1:9">
      <c r="A5827" s="2" t="s">
        <v>484</v>
      </c>
      <c r="B5827" s="2">
        <v>74308090</v>
      </c>
      <c r="C5827" s="2">
        <v>8.21922</v>
      </c>
      <c r="D5827" s="2">
        <v>8.7862600000000004</v>
      </c>
      <c r="E5827" s="2" t="s">
        <v>24</v>
      </c>
      <c r="F5827" s="2">
        <v>6.9000000000000006E-2</v>
      </c>
      <c r="G5827" s="2" t="s">
        <v>25</v>
      </c>
      <c r="H5827" s="3">
        <v>42375</v>
      </c>
      <c r="I5827" s="2">
        <f t="shared" ref="I5827:I5890" si="91">1+F5827</f>
        <v>1.069</v>
      </c>
    </row>
    <row r="5828" spans="1:9">
      <c r="A5828" s="2" t="s">
        <v>485</v>
      </c>
      <c r="B5828" s="2">
        <v>74307490</v>
      </c>
      <c r="C5828" s="2">
        <v>4.6511899999999997</v>
      </c>
      <c r="D5828" s="2">
        <v>4.9720800000000001</v>
      </c>
      <c r="E5828" s="2" t="s">
        <v>24</v>
      </c>
      <c r="F5828" s="2">
        <v>6.9000000000000006E-2</v>
      </c>
      <c r="G5828" s="2" t="s">
        <v>25</v>
      </c>
      <c r="H5828" s="3">
        <v>42375</v>
      </c>
      <c r="I5828" s="2">
        <f t="shared" si="91"/>
        <v>1.069</v>
      </c>
    </row>
    <row r="5829" spans="1:9">
      <c r="A5829" s="2" t="s">
        <v>486</v>
      </c>
      <c r="B5829" s="2">
        <v>74307990</v>
      </c>
      <c r="C5829" s="2">
        <v>6.4820000000000002</v>
      </c>
      <c r="D5829" s="2">
        <v>6.9293199999999997</v>
      </c>
      <c r="E5829" s="2" t="s">
        <v>24</v>
      </c>
      <c r="F5829" s="2">
        <v>6.9000000000000006E-2</v>
      </c>
      <c r="G5829" s="2" t="s">
        <v>25</v>
      </c>
      <c r="H5829" s="3">
        <v>42375</v>
      </c>
      <c r="I5829" s="2">
        <f t="shared" si="91"/>
        <v>1.069</v>
      </c>
    </row>
    <row r="5830" spans="1:9">
      <c r="A5830" s="2" t="s">
        <v>487</v>
      </c>
      <c r="B5830" s="2">
        <v>9540001</v>
      </c>
      <c r="C5830" s="2">
        <v>1.52216</v>
      </c>
      <c r="D5830" s="2">
        <v>1.66587</v>
      </c>
      <c r="E5830" s="2" t="s">
        <v>24</v>
      </c>
      <c r="F5830" s="2">
        <v>9.4399999999999998E-2</v>
      </c>
      <c r="G5830" s="2" t="s">
        <v>25</v>
      </c>
      <c r="H5830" s="3">
        <v>42375</v>
      </c>
      <c r="I5830" s="2">
        <f t="shared" si="91"/>
        <v>1.0944</v>
      </c>
    </row>
    <row r="5831" spans="1:9">
      <c r="A5831" s="2" t="s">
        <v>488</v>
      </c>
      <c r="B5831" s="2">
        <v>9540101</v>
      </c>
      <c r="C5831" s="2">
        <v>6.7104499999999998</v>
      </c>
      <c r="D5831" s="2">
        <v>7.3439199999999998</v>
      </c>
      <c r="E5831" s="2" t="s">
        <v>24</v>
      </c>
      <c r="F5831" s="2">
        <v>9.4399999999999998E-2</v>
      </c>
      <c r="G5831" s="2" t="s">
        <v>25</v>
      </c>
      <c r="H5831" s="3">
        <v>42375</v>
      </c>
      <c r="I5831" s="2">
        <f t="shared" si="91"/>
        <v>1.0944</v>
      </c>
    </row>
    <row r="5832" spans="1:9">
      <c r="A5832" s="2" t="s">
        <v>489</v>
      </c>
      <c r="B5832" s="2">
        <v>24090041004</v>
      </c>
      <c r="C5832" s="2">
        <v>88.181870000000004</v>
      </c>
      <c r="D5832" s="2">
        <v>98.765460000000004</v>
      </c>
      <c r="E5832" s="2" t="s">
        <v>24</v>
      </c>
      <c r="F5832" s="2">
        <v>0.12</v>
      </c>
      <c r="G5832" s="2" t="s">
        <v>25</v>
      </c>
      <c r="H5832" s="3">
        <v>42375</v>
      </c>
      <c r="I5832" s="2">
        <f t="shared" si="91"/>
        <v>1.1200000000000001</v>
      </c>
    </row>
    <row r="5833" spans="1:9">
      <c r="A5833" s="2" t="s">
        <v>490</v>
      </c>
      <c r="B5833" s="2">
        <v>71041724</v>
      </c>
      <c r="C5833" s="2">
        <v>0.35082999999999998</v>
      </c>
      <c r="D5833" s="2">
        <v>0.42096</v>
      </c>
      <c r="E5833" s="2" t="s">
        <v>24</v>
      </c>
      <c r="F5833" s="2">
        <v>0.19989999999999999</v>
      </c>
      <c r="G5833" s="2" t="s">
        <v>25</v>
      </c>
      <c r="H5833" s="3">
        <v>42375</v>
      </c>
      <c r="I5833" s="2">
        <f t="shared" si="91"/>
        <v>1.1999</v>
      </c>
    </row>
    <row r="5834" spans="1:9">
      <c r="A5834" s="2" t="s">
        <v>491</v>
      </c>
      <c r="B5834" s="2">
        <v>71041813</v>
      </c>
      <c r="C5834" s="2">
        <v>0.65344999999999998</v>
      </c>
      <c r="D5834" s="2">
        <v>0.78413999999999995</v>
      </c>
      <c r="E5834" s="2" t="s">
        <v>24</v>
      </c>
      <c r="F5834" s="2">
        <v>0.2</v>
      </c>
      <c r="G5834" s="2" t="s">
        <v>25</v>
      </c>
      <c r="H5834" s="3">
        <v>42375</v>
      </c>
      <c r="I5834" s="2">
        <f t="shared" si="91"/>
        <v>1.2</v>
      </c>
    </row>
    <row r="5835" spans="1:9">
      <c r="A5835" s="2" t="s">
        <v>492</v>
      </c>
      <c r="B5835" s="2">
        <v>71041924</v>
      </c>
      <c r="C5835" s="2">
        <v>0.35548999999999997</v>
      </c>
      <c r="D5835" s="2">
        <v>0.42654999999999998</v>
      </c>
      <c r="E5835" s="2" t="s">
        <v>24</v>
      </c>
      <c r="F5835" s="2">
        <v>0.19989999999999999</v>
      </c>
      <c r="G5835" s="2" t="s">
        <v>25</v>
      </c>
      <c r="H5835" s="3">
        <v>42375</v>
      </c>
      <c r="I5835" s="2">
        <f t="shared" si="91"/>
        <v>1.1999</v>
      </c>
    </row>
    <row r="5836" spans="1:9">
      <c r="A5836" s="2" t="s">
        <v>495</v>
      </c>
      <c r="B5836" s="2">
        <v>69154041</v>
      </c>
      <c r="C5836" s="2">
        <v>4.9755399999999996</v>
      </c>
      <c r="D5836" s="2">
        <v>5.5725499999999997</v>
      </c>
      <c r="E5836" s="2" t="s">
        <v>24</v>
      </c>
      <c r="F5836" s="2">
        <v>0.12</v>
      </c>
      <c r="G5836" s="2" t="s">
        <v>25</v>
      </c>
      <c r="H5836" s="3">
        <v>42375</v>
      </c>
      <c r="I5836" s="2">
        <f t="shared" si="91"/>
        <v>1.1200000000000001</v>
      </c>
    </row>
    <row r="5837" spans="1:9">
      <c r="A5837" s="2" t="s">
        <v>496</v>
      </c>
      <c r="B5837" s="2">
        <v>69152068</v>
      </c>
      <c r="C5837" s="2">
        <v>3.6430099999999999</v>
      </c>
      <c r="D5837" s="2">
        <v>4.0801299999999996</v>
      </c>
      <c r="E5837" s="2" t="s">
        <v>24</v>
      </c>
      <c r="F5837" s="2">
        <v>0.12</v>
      </c>
      <c r="G5837" s="2" t="s">
        <v>25</v>
      </c>
      <c r="H5837" s="3">
        <v>42375</v>
      </c>
      <c r="I5837" s="2">
        <f t="shared" si="91"/>
        <v>1.1200000000000001</v>
      </c>
    </row>
    <row r="5838" spans="1:9">
      <c r="A5838" s="2" t="s">
        <v>497</v>
      </c>
      <c r="B5838" s="2">
        <v>69153041</v>
      </c>
      <c r="C5838" s="2">
        <v>3.65876</v>
      </c>
      <c r="D5838" s="2">
        <v>4.0977699999999997</v>
      </c>
      <c r="E5838" s="2" t="s">
        <v>24</v>
      </c>
      <c r="F5838" s="2">
        <v>0.12</v>
      </c>
      <c r="G5838" s="2" t="s">
        <v>25</v>
      </c>
      <c r="H5838" s="3">
        <v>42375</v>
      </c>
      <c r="I5838" s="2">
        <f t="shared" si="91"/>
        <v>1.1200000000000001</v>
      </c>
    </row>
    <row r="5839" spans="1:9">
      <c r="A5839" s="2" t="s">
        <v>1836</v>
      </c>
      <c r="B5839" s="2">
        <v>23635051012</v>
      </c>
      <c r="C5839" s="2">
        <v>12.740970000000001</v>
      </c>
      <c r="D5839" s="2">
        <v>14.002319999999999</v>
      </c>
      <c r="E5839" s="2" t="s">
        <v>24</v>
      </c>
      <c r="F5839" s="2">
        <v>9.9000000000000005E-2</v>
      </c>
      <c r="G5839" s="2" t="s">
        <v>25</v>
      </c>
      <c r="H5839" s="3">
        <v>42375</v>
      </c>
      <c r="I5839" s="2">
        <f t="shared" si="91"/>
        <v>1.099</v>
      </c>
    </row>
    <row r="5840" spans="1:9">
      <c r="A5840" s="2" t="s">
        <v>513</v>
      </c>
      <c r="B5840" s="2">
        <v>46110081</v>
      </c>
      <c r="C5840" s="2">
        <v>3.81548</v>
      </c>
      <c r="D5840" s="2">
        <v>4.17563</v>
      </c>
      <c r="E5840" s="2" t="s">
        <v>24</v>
      </c>
      <c r="F5840" s="2">
        <v>9.4399999999999998E-2</v>
      </c>
      <c r="G5840" s="2" t="s">
        <v>25</v>
      </c>
      <c r="H5840" s="3">
        <v>42375</v>
      </c>
      <c r="I5840" s="2">
        <f t="shared" si="91"/>
        <v>1.0944</v>
      </c>
    </row>
    <row r="5841" spans="1:9">
      <c r="A5841" s="2" t="s">
        <v>514</v>
      </c>
      <c r="B5841" s="2">
        <v>46110181</v>
      </c>
      <c r="C5841" s="2">
        <v>3.81921</v>
      </c>
      <c r="D5841" s="2">
        <v>4.1797000000000004</v>
      </c>
      <c r="E5841" s="2" t="s">
        <v>24</v>
      </c>
      <c r="F5841" s="2">
        <v>9.4399999999999998E-2</v>
      </c>
      <c r="G5841" s="2" t="s">
        <v>25</v>
      </c>
      <c r="H5841" s="3">
        <v>42375</v>
      </c>
      <c r="I5841" s="2">
        <f t="shared" si="91"/>
        <v>1.0944</v>
      </c>
    </row>
    <row r="5842" spans="1:9">
      <c r="A5842" s="2" t="s">
        <v>515</v>
      </c>
      <c r="B5842" s="2">
        <v>46110281</v>
      </c>
      <c r="C5842" s="2">
        <v>3.8898100000000002</v>
      </c>
      <c r="D5842" s="2">
        <v>4.2569800000000004</v>
      </c>
      <c r="E5842" s="2" t="s">
        <v>24</v>
      </c>
      <c r="F5842" s="2">
        <v>9.4399999999999998E-2</v>
      </c>
      <c r="G5842" s="2" t="s">
        <v>25</v>
      </c>
      <c r="H5842" s="3">
        <v>42375</v>
      </c>
      <c r="I5842" s="2">
        <f t="shared" si="91"/>
        <v>1.0944</v>
      </c>
    </row>
    <row r="5843" spans="1:9">
      <c r="A5843" s="2" t="s">
        <v>516</v>
      </c>
      <c r="B5843" s="2">
        <v>46110381</v>
      </c>
      <c r="C5843" s="2">
        <v>3.8045100000000001</v>
      </c>
      <c r="D5843" s="2">
        <v>4.1636199999999999</v>
      </c>
      <c r="E5843" s="2" t="s">
        <v>24</v>
      </c>
      <c r="F5843" s="2">
        <v>9.4399999999999998E-2</v>
      </c>
      <c r="G5843" s="2" t="s">
        <v>25</v>
      </c>
      <c r="H5843" s="3">
        <v>42375</v>
      </c>
      <c r="I5843" s="2">
        <f t="shared" si="91"/>
        <v>1.0944</v>
      </c>
    </row>
    <row r="5844" spans="1:9">
      <c r="A5844" s="2" t="s">
        <v>517</v>
      </c>
      <c r="B5844" s="2">
        <v>46110481</v>
      </c>
      <c r="C5844" s="2">
        <v>3.8260000000000001</v>
      </c>
      <c r="D5844" s="2">
        <v>4.1871400000000003</v>
      </c>
      <c r="E5844" s="2" t="s">
        <v>24</v>
      </c>
      <c r="F5844" s="2">
        <v>9.4399999999999998E-2</v>
      </c>
      <c r="G5844" s="2" t="s">
        <v>25</v>
      </c>
      <c r="H5844" s="3">
        <v>42375</v>
      </c>
      <c r="I5844" s="2">
        <f t="shared" si="91"/>
        <v>1.0944</v>
      </c>
    </row>
    <row r="5845" spans="1:9">
      <c r="A5845" s="2" t="s">
        <v>518</v>
      </c>
      <c r="B5845" s="2">
        <v>46087221</v>
      </c>
      <c r="C5845" s="2">
        <v>8.6128400000000003</v>
      </c>
      <c r="D5845" s="2">
        <v>9.4259799999999991</v>
      </c>
      <c r="E5845" s="2" t="s">
        <v>24</v>
      </c>
      <c r="F5845" s="2">
        <v>9.4399999999999998E-2</v>
      </c>
      <c r="G5845" s="2" t="s">
        <v>25</v>
      </c>
      <c r="H5845" s="3">
        <v>42375</v>
      </c>
      <c r="I5845" s="2">
        <f t="shared" si="91"/>
        <v>1.0944</v>
      </c>
    </row>
    <row r="5846" spans="1:9">
      <c r="A5846" s="2" t="s">
        <v>519</v>
      </c>
      <c r="B5846" s="2">
        <v>46257512</v>
      </c>
      <c r="C5846" s="2">
        <v>4.7290799999999997</v>
      </c>
      <c r="D5846" s="2">
        <v>5.1754499999999997</v>
      </c>
      <c r="E5846" s="2" t="s">
        <v>24</v>
      </c>
      <c r="F5846" s="2">
        <v>9.4399999999999998E-2</v>
      </c>
      <c r="G5846" s="2" t="s">
        <v>25</v>
      </c>
      <c r="H5846" s="3">
        <v>42375</v>
      </c>
      <c r="I5846" s="2">
        <f t="shared" si="91"/>
        <v>1.0944</v>
      </c>
    </row>
    <row r="5847" spans="1:9">
      <c r="A5847" s="2" t="s">
        <v>520</v>
      </c>
      <c r="B5847" s="2">
        <v>46110511</v>
      </c>
      <c r="C5847" s="2">
        <v>4.6856299999999997</v>
      </c>
      <c r="D5847" s="2">
        <v>5.12791</v>
      </c>
      <c r="E5847" s="2" t="s">
        <v>24</v>
      </c>
      <c r="F5847" s="2">
        <v>9.4399999999999998E-2</v>
      </c>
      <c r="G5847" s="2" t="s">
        <v>25</v>
      </c>
      <c r="H5847" s="3">
        <v>42375</v>
      </c>
      <c r="I5847" s="2">
        <f t="shared" si="91"/>
        <v>1.0944</v>
      </c>
    </row>
    <row r="5848" spans="1:9">
      <c r="A5848" s="2" t="s">
        <v>521</v>
      </c>
      <c r="B5848" s="2">
        <v>46110611</v>
      </c>
      <c r="C5848" s="2">
        <v>4.6785500000000004</v>
      </c>
      <c r="D5848" s="2">
        <v>5.1201600000000003</v>
      </c>
      <c r="E5848" s="2" t="s">
        <v>24</v>
      </c>
      <c r="F5848" s="2">
        <v>9.4399999999999998E-2</v>
      </c>
      <c r="G5848" s="2" t="s">
        <v>25</v>
      </c>
      <c r="H5848" s="3">
        <v>42375</v>
      </c>
      <c r="I5848" s="2">
        <f t="shared" si="91"/>
        <v>1.0944</v>
      </c>
    </row>
    <row r="5849" spans="1:9">
      <c r="A5849" s="2" t="s">
        <v>522</v>
      </c>
      <c r="B5849" s="2">
        <v>46110711</v>
      </c>
      <c r="C5849" s="2">
        <v>4.7700199999999997</v>
      </c>
      <c r="D5849" s="2">
        <v>5.2202599999999997</v>
      </c>
      <c r="E5849" s="2" t="s">
        <v>24</v>
      </c>
      <c r="F5849" s="2">
        <v>9.4399999999999998E-2</v>
      </c>
      <c r="G5849" s="2" t="s">
        <v>25</v>
      </c>
      <c r="H5849" s="3">
        <v>42375</v>
      </c>
      <c r="I5849" s="2">
        <f t="shared" si="91"/>
        <v>1.0944</v>
      </c>
    </row>
    <row r="5850" spans="1:9">
      <c r="A5850" s="2" t="s">
        <v>523</v>
      </c>
      <c r="B5850" s="2">
        <v>46110811</v>
      </c>
      <c r="C5850" s="2">
        <v>4.6874200000000004</v>
      </c>
      <c r="D5850" s="2">
        <v>5.1298599999999999</v>
      </c>
      <c r="E5850" s="2" t="s">
        <v>24</v>
      </c>
      <c r="F5850" s="2">
        <v>9.4399999999999998E-2</v>
      </c>
      <c r="G5850" s="2" t="s">
        <v>25</v>
      </c>
      <c r="H5850" s="3">
        <v>42375</v>
      </c>
      <c r="I5850" s="2">
        <f t="shared" si="91"/>
        <v>1.0944</v>
      </c>
    </row>
    <row r="5851" spans="1:9">
      <c r="A5851" s="2" t="s">
        <v>528</v>
      </c>
      <c r="B5851" s="2">
        <v>8122201</v>
      </c>
      <c r="C5851" s="2">
        <v>8.1839300000000001</v>
      </c>
      <c r="D5851" s="2">
        <v>8.9564199999999996</v>
      </c>
      <c r="E5851" s="2" t="s">
        <v>24</v>
      </c>
      <c r="F5851" s="2">
        <v>9.4399999999999998E-2</v>
      </c>
      <c r="G5851" s="2" t="s">
        <v>25</v>
      </c>
      <c r="H5851" s="3">
        <v>42375</v>
      </c>
      <c r="I5851" s="2">
        <f t="shared" si="91"/>
        <v>1.0944</v>
      </c>
    </row>
    <row r="5852" spans="1:9">
      <c r="A5852" s="2" t="s">
        <v>1933</v>
      </c>
      <c r="B5852" s="2">
        <v>8121030</v>
      </c>
      <c r="C5852" s="2">
        <v>7.4429999999999996</v>
      </c>
      <c r="D5852" s="2">
        <v>8.9144799999999993</v>
      </c>
      <c r="E5852" s="2" t="s">
        <v>24</v>
      </c>
      <c r="F5852" s="2">
        <v>0.19769999999999999</v>
      </c>
      <c r="G5852" s="2" t="s">
        <v>25</v>
      </c>
      <c r="H5852" s="3">
        <v>42375</v>
      </c>
      <c r="I5852" s="2">
        <f t="shared" si="91"/>
        <v>1.1977</v>
      </c>
    </row>
    <row r="5853" spans="1:9">
      <c r="A5853" s="2" t="s">
        <v>529</v>
      </c>
      <c r="B5853" s="2">
        <v>8121101</v>
      </c>
      <c r="C5853" s="2">
        <v>8.1952200000000008</v>
      </c>
      <c r="D5853" s="2">
        <v>8.9687699999999992</v>
      </c>
      <c r="E5853" s="2" t="s">
        <v>24</v>
      </c>
      <c r="F5853" s="2">
        <v>9.4399999999999998E-2</v>
      </c>
      <c r="G5853" s="2" t="s">
        <v>25</v>
      </c>
      <c r="H5853" s="3">
        <v>42375</v>
      </c>
      <c r="I5853" s="2">
        <f t="shared" si="91"/>
        <v>1.0944</v>
      </c>
    </row>
    <row r="5854" spans="1:9">
      <c r="A5854" s="2" t="s">
        <v>531</v>
      </c>
      <c r="B5854" s="2">
        <v>69265066</v>
      </c>
      <c r="C5854" s="2">
        <v>3.6798199999999999</v>
      </c>
      <c r="D5854" s="2">
        <v>4.1214399999999998</v>
      </c>
      <c r="E5854" s="2" t="s">
        <v>24</v>
      </c>
      <c r="F5854" s="2">
        <v>0.12</v>
      </c>
      <c r="G5854" s="2" t="s">
        <v>25</v>
      </c>
      <c r="H5854" s="3">
        <v>42375</v>
      </c>
      <c r="I5854" s="2">
        <f t="shared" si="91"/>
        <v>1.1200000000000001</v>
      </c>
    </row>
    <row r="5855" spans="1:9">
      <c r="A5855" s="2" t="s">
        <v>532</v>
      </c>
      <c r="B5855" s="2">
        <v>69266066</v>
      </c>
      <c r="C5855" s="2">
        <v>6.5219699999999996</v>
      </c>
      <c r="D5855" s="2">
        <v>7.3045400000000003</v>
      </c>
      <c r="E5855" s="2" t="s">
        <v>24</v>
      </c>
      <c r="F5855" s="2">
        <v>0.12</v>
      </c>
      <c r="G5855" s="2" t="s">
        <v>25</v>
      </c>
      <c r="H5855" s="3">
        <v>42375</v>
      </c>
      <c r="I5855" s="2">
        <f t="shared" si="91"/>
        <v>1.1200000000000001</v>
      </c>
    </row>
    <row r="5856" spans="1:9">
      <c r="A5856" s="2" t="s">
        <v>533</v>
      </c>
      <c r="B5856" s="2">
        <v>32170801</v>
      </c>
      <c r="C5856" s="2">
        <v>3.0173800000000002</v>
      </c>
      <c r="D5856" s="2">
        <v>3.2255500000000001</v>
      </c>
      <c r="E5856" s="2" t="s">
        <v>24</v>
      </c>
      <c r="F5856" s="2">
        <v>6.9000000000000006E-2</v>
      </c>
      <c r="G5856" s="2" t="s">
        <v>25</v>
      </c>
      <c r="H5856" s="3">
        <v>42375</v>
      </c>
      <c r="I5856" s="2">
        <f t="shared" si="91"/>
        <v>1.069</v>
      </c>
    </row>
    <row r="5857" spans="1:9">
      <c r="A5857" s="2" t="s">
        <v>534</v>
      </c>
      <c r="B5857" s="2">
        <v>32171101</v>
      </c>
      <c r="C5857" s="2">
        <v>5.8292799999999998</v>
      </c>
      <c r="D5857" s="2">
        <v>6.2314999999999996</v>
      </c>
      <c r="E5857" s="2" t="s">
        <v>24</v>
      </c>
      <c r="F5857" s="2">
        <v>6.9000000000000006E-2</v>
      </c>
      <c r="G5857" s="2" t="s">
        <v>25</v>
      </c>
      <c r="H5857" s="3">
        <v>42375</v>
      </c>
      <c r="I5857" s="2">
        <f t="shared" si="91"/>
        <v>1.069</v>
      </c>
    </row>
    <row r="5858" spans="1:9">
      <c r="A5858" s="2" t="s">
        <v>535</v>
      </c>
      <c r="B5858" s="2">
        <v>8084401</v>
      </c>
      <c r="C5858" s="2">
        <v>8.8549699999999998</v>
      </c>
      <c r="D5858" s="2">
        <v>9.6909700000000001</v>
      </c>
      <c r="E5858" s="2" t="s">
        <v>24</v>
      </c>
      <c r="F5858" s="2">
        <v>9.4399999999999998E-2</v>
      </c>
      <c r="G5858" s="2" t="s">
        <v>25</v>
      </c>
      <c r="H5858" s="3">
        <v>42375</v>
      </c>
      <c r="I5858" s="2">
        <f t="shared" si="91"/>
        <v>1.0944</v>
      </c>
    </row>
    <row r="5859" spans="1:9">
      <c r="A5859" s="2" t="s">
        <v>536</v>
      </c>
      <c r="B5859" s="2">
        <v>8084381</v>
      </c>
      <c r="C5859" s="2">
        <v>8.9127100000000006</v>
      </c>
      <c r="D5859" s="2">
        <v>9.7540700000000005</v>
      </c>
      <c r="E5859" s="2" t="s">
        <v>24</v>
      </c>
      <c r="F5859" s="2">
        <v>9.4399999999999998E-2</v>
      </c>
      <c r="G5859" s="2" t="s">
        <v>25</v>
      </c>
      <c r="H5859" s="3">
        <v>42375</v>
      </c>
      <c r="I5859" s="2">
        <f t="shared" si="91"/>
        <v>1.0944</v>
      </c>
    </row>
    <row r="5860" spans="1:9">
      <c r="A5860" s="2" t="s">
        <v>537</v>
      </c>
      <c r="B5860" s="2">
        <v>8084181</v>
      </c>
      <c r="C5860" s="2">
        <v>8.8317899999999998</v>
      </c>
      <c r="D5860" s="2">
        <v>9.6655099999999994</v>
      </c>
      <c r="E5860" s="2" t="s">
        <v>24</v>
      </c>
      <c r="F5860" s="2">
        <v>9.4399999999999998E-2</v>
      </c>
      <c r="G5860" s="2" t="s">
        <v>25</v>
      </c>
      <c r="H5860" s="3">
        <v>42375</v>
      </c>
      <c r="I5860" s="2">
        <f t="shared" si="91"/>
        <v>1.0944</v>
      </c>
    </row>
    <row r="5861" spans="1:9">
      <c r="A5861" s="2" t="s">
        <v>544</v>
      </c>
      <c r="B5861" s="2">
        <v>24478019010</v>
      </c>
      <c r="C5861" s="2">
        <v>3.3271299999999999</v>
      </c>
      <c r="D5861" s="2">
        <v>3.5267200000000001</v>
      </c>
      <c r="E5861" s="2" t="s">
        <v>24</v>
      </c>
      <c r="F5861" s="2">
        <v>0.06</v>
      </c>
      <c r="G5861" s="2" t="s">
        <v>25</v>
      </c>
      <c r="H5861" s="3">
        <v>42375</v>
      </c>
      <c r="I5861" s="2">
        <f t="shared" si="91"/>
        <v>1.06</v>
      </c>
    </row>
    <row r="5862" spans="1:9">
      <c r="A5862" s="2" t="s">
        <v>544</v>
      </c>
      <c r="B5862" s="2">
        <v>24478020020</v>
      </c>
      <c r="C5862" s="2">
        <v>1.67005</v>
      </c>
      <c r="D5862" s="2">
        <v>1.77023</v>
      </c>
      <c r="E5862" s="2" t="s">
        <v>24</v>
      </c>
      <c r="F5862" s="2">
        <v>0.06</v>
      </c>
      <c r="G5862" s="2" t="s">
        <v>25</v>
      </c>
      <c r="H5862" s="3">
        <v>42375</v>
      </c>
      <c r="I5862" s="2">
        <f t="shared" si="91"/>
        <v>1.06</v>
      </c>
    </row>
    <row r="5863" spans="1:9">
      <c r="A5863" s="2" t="s">
        <v>544</v>
      </c>
      <c r="B5863" s="2">
        <v>24478020525</v>
      </c>
      <c r="C5863" s="2">
        <v>1.3324</v>
      </c>
      <c r="D5863" s="2">
        <v>1.4123399999999999</v>
      </c>
      <c r="E5863" s="2" t="s">
        <v>24</v>
      </c>
      <c r="F5863" s="2">
        <v>0.06</v>
      </c>
      <c r="G5863" s="2" t="s">
        <v>25</v>
      </c>
      <c r="H5863" s="3">
        <v>42375</v>
      </c>
      <c r="I5863" s="2">
        <f t="shared" si="91"/>
        <v>1.06</v>
      </c>
    </row>
    <row r="5864" spans="1:9">
      <c r="A5864" s="2" t="s">
        <v>544</v>
      </c>
      <c r="B5864" s="2">
        <v>24478021030</v>
      </c>
      <c r="C5864" s="2">
        <v>1.0936900000000001</v>
      </c>
      <c r="D5864" s="2">
        <v>1.1593</v>
      </c>
      <c r="E5864" s="2" t="s">
        <v>24</v>
      </c>
      <c r="F5864" s="2">
        <v>0.06</v>
      </c>
      <c r="G5864" s="2" t="s">
        <v>25</v>
      </c>
      <c r="H5864" s="3">
        <v>42375</v>
      </c>
      <c r="I5864" s="2">
        <f t="shared" si="91"/>
        <v>1.06</v>
      </c>
    </row>
    <row r="5865" spans="1:9">
      <c r="A5865" s="2" t="s">
        <v>547</v>
      </c>
      <c r="B5865" s="2">
        <v>61958100401</v>
      </c>
      <c r="C5865" s="2">
        <v>7.2933899999999996</v>
      </c>
      <c r="D5865" s="2">
        <v>8.0153599999999994</v>
      </c>
      <c r="E5865" s="2" t="s">
        <v>24</v>
      </c>
      <c r="F5865" s="2">
        <v>9.9000000000000005E-2</v>
      </c>
      <c r="G5865" s="2" t="s">
        <v>25</v>
      </c>
      <c r="H5865" s="3">
        <v>42375</v>
      </c>
      <c r="I5865" s="2">
        <f t="shared" si="91"/>
        <v>1.099</v>
      </c>
    </row>
    <row r="5866" spans="1:9">
      <c r="A5866" s="2" t="s">
        <v>548</v>
      </c>
      <c r="B5866" s="2">
        <v>61958100301</v>
      </c>
      <c r="C5866" s="2">
        <v>4.4504599999999996</v>
      </c>
      <c r="D5866" s="2">
        <v>4.8910099999999996</v>
      </c>
      <c r="E5866" s="2" t="s">
        <v>24</v>
      </c>
      <c r="F5866" s="2">
        <v>9.9000000000000005E-2</v>
      </c>
      <c r="G5866" s="2" t="s">
        <v>25</v>
      </c>
      <c r="H5866" s="3">
        <v>42375</v>
      </c>
      <c r="I5866" s="2">
        <f t="shared" si="91"/>
        <v>1.099</v>
      </c>
    </row>
    <row r="5867" spans="1:9">
      <c r="A5867" s="2" t="s">
        <v>549</v>
      </c>
      <c r="B5867" s="2">
        <v>8104005</v>
      </c>
      <c r="C5867" s="2">
        <v>10.7249</v>
      </c>
      <c r="D5867" s="2">
        <v>11.47672</v>
      </c>
      <c r="E5867" s="2" t="s">
        <v>24</v>
      </c>
      <c r="F5867" s="2">
        <v>7.0099999999999996E-2</v>
      </c>
      <c r="G5867" s="2" t="s">
        <v>25</v>
      </c>
      <c r="H5867" s="3">
        <v>42375</v>
      </c>
      <c r="I5867" s="2">
        <f t="shared" si="91"/>
        <v>1.0701000000000001</v>
      </c>
    </row>
    <row r="5868" spans="1:9">
      <c r="A5868" s="2" t="s">
        <v>550</v>
      </c>
      <c r="B5868" s="2">
        <v>8104105</v>
      </c>
      <c r="C5868" s="2">
        <v>20.759709999999998</v>
      </c>
      <c r="D5868" s="2">
        <v>22.212890000000002</v>
      </c>
      <c r="E5868" s="2" t="s">
        <v>24</v>
      </c>
      <c r="F5868" s="2">
        <v>7.0000000000000007E-2</v>
      </c>
      <c r="G5868" s="2" t="s">
        <v>25</v>
      </c>
      <c r="H5868" s="3">
        <v>42375</v>
      </c>
      <c r="I5868" s="2">
        <f t="shared" si="91"/>
        <v>1.07</v>
      </c>
    </row>
    <row r="5869" spans="1:9">
      <c r="A5869" s="2" t="s">
        <v>1667</v>
      </c>
      <c r="B5869" s="2">
        <v>8103004</v>
      </c>
      <c r="C5869" s="2">
        <v>21.139510000000001</v>
      </c>
      <c r="D5869" s="2">
        <v>22.621390000000002</v>
      </c>
      <c r="E5869" s="2" t="s">
        <v>24</v>
      </c>
      <c r="F5869" s="2">
        <v>7.0099999999999996E-2</v>
      </c>
      <c r="G5869" s="2" t="s">
        <v>25</v>
      </c>
      <c r="H5869" s="3">
        <v>42375</v>
      </c>
      <c r="I5869" s="2">
        <f t="shared" si="91"/>
        <v>1.0701000000000001</v>
      </c>
    </row>
    <row r="5870" spans="1:9">
      <c r="A5870" s="2" t="s">
        <v>551</v>
      </c>
      <c r="B5870" s="2">
        <v>8104205</v>
      </c>
      <c r="C5870" s="2">
        <v>42.264380000000003</v>
      </c>
      <c r="D5870" s="2">
        <v>45.22289</v>
      </c>
      <c r="E5870" s="2" t="s">
        <v>24</v>
      </c>
      <c r="F5870" s="2">
        <v>7.0000000000000007E-2</v>
      </c>
      <c r="G5870" s="2" t="s">
        <v>25</v>
      </c>
      <c r="H5870" s="3">
        <v>42375</v>
      </c>
      <c r="I5870" s="2">
        <f t="shared" si="91"/>
        <v>1.07</v>
      </c>
    </row>
    <row r="5871" spans="1:9">
      <c r="A5871" s="2" t="s">
        <v>1541</v>
      </c>
      <c r="B5871" s="2">
        <v>75987002201</v>
      </c>
      <c r="C5871" s="2">
        <v>47.927140000000001</v>
      </c>
      <c r="D5871" s="2">
        <v>52.670009999999998</v>
      </c>
      <c r="E5871" s="2" t="s">
        <v>24</v>
      </c>
      <c r="F5871" s="2">
        <v>9.9000000000000005E-2</v>
      </c>
      <c r="G5871" s="2" t="s">
        <v>25</v>
      </c>
      <c r="H5871" s="3">
        <v>42375</v>
      </c>
      <c r="I5871" s="2">
        <f t="shared" si="91"/>
        <v>1.099</v>
      </c>
    </row>
    <row r="5872" spans="1:9">
      <c r="A5872" s="2" t="s">
        <v>554</v>
      </c>
      <c r="B5872" s="2">
        <v>49233045</v>
      </c>
      <c r="C5872" s="2">
        <v>36.399299999999997</v>
      </c>
      <c r="D5872" s="2">
        <v>40.766860000000001</v>
      </c>
      <c r="E5872" s="2" t="s">
        <v>24</v>
      </c>
      <c r="F5872" s="2">
        <v>0.12</v>
      </c>
      <c r="G5872" s="2" t="s">
        <v>25</v>
      </c>
      <c r="H5872" s="3">
        <v>42375</v>
      </c>
      <c r="I5872" s="2">
        <f t="shared" si="91"/>
        <v>1.1200000000000001</v>
      </c>
    </row>
    <row r="5873" spans="1:9">
      <c r="A5873" s="2" t="s">
        <v>555</v>
      </c>
      <c r="B5873" s="2">
        <v>49234005</v>
      </c>
      <c r="C5873" s="2">
        <v>36.49297</v>
      </c>
      <c r="D5873" s="2">
        <v>40.871259999999999</v>
      </c>
      <c r="E5873" s="2" t="s">
        <v>24</v>
      </c>
      <c r="F5873" s="2">
        <v>0.12</v>
      </c>
      <c r="G5873" s="2" t="s">
        <v>25</v>
      </c>
      <c r="H5873" s="3">
        <v>42375</v>
      </c>
      <c r="I5873" s="2">
        <f t="shared" si="91"/>
        <v>1.1200000000000001</v>
      </c>
    </row>
    <row r="5874" spans="1:9">
      <c r="A5874" s="2" t="s">
        <v>557</v>
      </c>
      <c r="B5874" s="2">
        <v>69419068</v>
      </c>
      <c r="C5874" s="2">
        <v>29.732980000000001</v>
      </c>
      <c r="D5874" s="2">
        <v>32.539769999999997</v>
      </c>
      <c r="E5874" s="2" t="s">
        <v>24</v>
      </c>
      <c r="F5874" s="2">
        <v>9.4399999999999998E-2</v>
      </c>
      <c r="G5874" s="2" t="s">
        <v>25</v>
      </c>
      <c r="H5874" s="3">
        <v>42375</v>
      </c>
      <c r="I5874" s="2">
        <f t="shared" si="91"/>
        <v>1.0944</v>
      </c>
    </row>
    <row r="5875" spans="1:9">
      <c r="A5875" s="2" t="s">
        <v>562</v>
      </c>
      <c r="B5875" s="2">
        <v>10631020602</v>
      </c>
      <c r="C5875" s="2">
        <v>0.88058000000000003</v>
      </c>
      <c r="D5875" s="2">
        <v>1.2791399999999999</v>
      </c>
      <c r="E5875" s="2" t="s">
        <v>24</v>
      </c>
      <c r="F5875" s="2">
        <v>0.4526</v>
      </c>
      <c r="G5875" s="2" t="s">
        <v>25</v>
      </c>
      <c r="H5875" s="3">
        <v>42375</v>
      </c>
      <c r="I5875" s="2">
        <f t="shared" si="91"/>
        <v>1.4525999999999999</v>
      </c>
    </row>
    <row r="5876" spans="1:9">
      <c r="A5876" s="2" t="s">
        <v>578</v>
      </c>
      <c r="B5876" s="2">
        <v>60793013601</v>
      </c>
      <c r="C5876" s="2">
        <v>6.2413800000000004</v>
      </c>
      <c r="D5876" s="2">
        <v>6.8305699999999998</v>
      </c>
      <c r="E5876" s="2" t="s">
        <v>24</v>
      </c>
      <c r="F5876" s="2">
        <v>9.4399999999999998E-2</v>
      </c>
      <c r="G5876" s="2" t="s">
        <v>25</v>
      </c>
      <c r="H5876" s="3">
        <v>42375</v>
      </c>
      <c r="I5876" s="2">
        <f t="shared" si="91"/>
        <v>1.0944</v>
      </c>
    </row>
    <row r="5877" spans="1:9">
      <c r="A5877" s="2" t="s">
        <v>580</v>
      </c>
      <c r="B5877" s="2">
        <v>9001103</v>
      </c>
      <c r="C5877" s="2">
        <v>7.4988900000000003</v>
      </c>
      <c r="D5877" s="2">
        <v>8.2076100000000007</v>
      </c>
      <c r="E5877" s="2" t="s">
        <v>24</v>
      </c>
      <c r="F5877" s="2">
        <v>9.4500000000000001E-2</v>
      </c>
      <c r="G5877" s="2" t="s">
        <v>25</v>
      </c>
      <c r="H5877" s="3">
        <v>42375</v>
      </c>
      <c r="I5877" s="2">
        <f t="shared" si="91"/>
        <v>1.0945</v>
      </c>
    </row>
    <row r="5878" spans="1:9">
      <c r="A5878" s="2" t="s">
        <v>580</v>
      </c>
      <c r="B5878" s="2">
        <v>9082501</v>
      </c>
      <c r="C5878" s="2">
        <v>5.5684199999999997</v>
      </c>
      <c r="D5878" s="2">
        <v>6.0973699999999997</v>
      </c>
      <c r="E5878" s="2" t="s">
        <v>24</v>
      </c>
      <c r="F5878" s="2">
        <v>9.5000000000000001E-2</v>
      </c>
      <c r="G5878" s="2" t="s">
        <v>25</v>
      </c>
      <c r="H5878" s="3">
        <v>42375</v>
      </c>
      <c r="I5878" s="2">
        <f t="shared" si="91"/>
        <v>1.095</v>
      </c>
    </row>
    <row r="5879" spans="1:9">
      <c r="A5879" s="2" t="s">
        <v>581</v>
      </c>
      <c r="B5879" s="2">
        <v>9004722</v>
      </c>
      <c r="C5879" s="2">
        <v>6.2625500000000001</v>
      </c>
      <c r="D5879" s="2">
        <v>7.0140599999999997</v>
      </c>
      <c r="E5879" s="2" t="s">
        <v>24</v>
      </c>
      <c r="F5879" s="2">
        <v>0.12</v>
      </c>
      <c r="G5879" s="2" t="s">
        <v>25</v>
      </c>
      <c r="H5879" s="3">
        <v>42375</v>
      </c>
      <c r="I5879" s="2">
        <f t="shared" si="91"/>
        <v>1.1200000000000001</v>
      </c>
    </row>
    <row r="5880" spans="1:9">
      <c r="A5880" s="2" t="s">
        <v>582</v>
      </c>
      <c r="B5880" s="2">
        <v>9003928</v>
      </c>
      <c r="C5880" s="2">
        <v>2.84416</v>
      </c>
      <c r="D5880" s="2">
        <v>3.1853500000000001</v>
      </c>
      <c r="E5880" s="2" t="s">
        <v>24</v>
      </c>
      <c r="F5880" s="2">
        <v>0.12</v>
      </c>
      <c r="G5880" s="2" t="s">
        <v>25</v>
      </c>
      <c r="H5880" s="3">
        <v>42375</v>
      </c>
      <c r="I5880" s="2">
        <f t="shared" si="91"/>
        <v>1.1200000000000001</v>
      </c>
    </row>
    <row r="5881" spans="1:9">
      <c r="A5881" s="2" t="s">
        <v>583</v>
      </c>
      <c r="B5881" s="2">
        <v>60793014601</v>
      </c>
      <c r="C5881" s="2">
        <v>6.7482800000000003</v>
      </c>
      <c r="D5881" s="2">
        <v>7.3852500000000001</v>
      </c>
      <c r="E5881" s="2" t="s">
        <v>24</v>
      </c>
      <c r="F5881" s="2">
        <v>9.4399999999999998E-2</v>
      </c>
      <c r="G5881" s="2" t="s">
        <v>25</v>
      </c>
      <c r="H5881" s="3">
        <v>42375</v>
      </c>
      <c r="I5881" s="2">
        <f t="shared" si="91"/>
        <v>1.0944</v>
      </c>
    </row>
    <row r="5882" spans="1:9">
      <c r="A5882" s="2" t="s">
        <v>586</v>
      </c>
      <c r="B5882" s="2">
        <v>69055038</v>
      </c>
      <c r="C5882" s="2">
        <v>133.20142999999999</v>
      </c>
      <c r="D5882" s="2">
        <v>139.86150000000001</v>
      </c>
      <c r="E5882" s="2" t="s">
        <v>24</v>
      </c>
      <c r="F5882" s="2">
        <v>0.05</v>
      </c>
      <c r="G5882" s="2" t="s">
        <v>25</v>
      </c>
      <c r="H5882" s="3">
        <v>42375</v>
      </c>
      <c r="I5882" s="2">
        <f t="shared" si="91"/>
        <v>1.05</v>
      </c>
    </row>
    <row r="5883" spans="1:9">
      <c r="A5883" s="2" t="s">
        <v>587</v>
      </c>
      <c r="B5883" s="2">
        <v>69077038</v>
      </c>
      <c r="C5883" s="2">
        <v>268.94902999999999</v>
      </c>
      <c r="D5883" s="2">
        <v>282.39648999999997</v>
      </c>
      <c r="E5883" s="2" t="s">
        <v>24</v>
      </c>
      <c r="F5883" s="2">
        <v>0.05</v>
      </c>
      <c r="G5883" s="2" t="s">
        <v>25</v>
      </c>
      <c r="H5883" s="3">
        <v>42375</v>
      </c>
      <c r="I5883" s="2">
        <f t="shared" si="91"/>
        <v>1.05</v>
      </c>
    </row>
    <row r="5884" spans="1:9">
      <c r="A5884" s="2" t="s">
        <v>592</v>
      </c>
      <c r="B5884" s="2">
        <v>74662411</v>
      </c>
      <c r="C5884" s="2">
        <v>0.99380999999999997</v>
      </c>
      <c r="D5884" s="2">
        <v>1.0498700000000001</v>
      </c>
      <c r="E5884" s="2" t="s">
        <v>24</v>
      </c>
      <c r="F5884" s="2">
        <v>5.6399999999999999E-2</v>
      </c>
      <c r="G5884" s="2" t="s">
        <v>25</v>
      </c>
      <c r="H5884" s="3">
        <v>42375</v>
      </c>
      <c r="I5884" s="2">
        <f t="shared" si="91"/>
        <v>1.0564</v>
      </c>
    </row>
    <row r="5885" spans="1:9">
      <c r="A5885" s="2" t="s">
        <v>593</v>
      </c>
      <c r="B5885" s="2">
        <v>74929619</v>
      </c>
      <c r="C5885" s="2">
        <v>0.98812999999999995</v>
      </c>
      <c r="D5885" s="2">
        <v>1.04359</v>
      </c>
      <c r="E5885" s="2" t="s">
        <v>24</v>
      </c>
      <c r="F5885" s="2">
        <v>5.6099999999999997E-2</v>
      </c>
      <c r="G5885" s="2" t="s">
        <v>25</v>
      </c>
      <c r="H5885" s="3">
        <v>42375</v>
      </c>
      <c r="I5885" s="2">
        <f t="shared" si="91"/>
        <v>1.0561</v>
      </c>
    </row>
    <row r="5886" spans="1:9">
      <c r="A5886" s="2" t="s">
        <v>594</v>
      </c>
      <c r="B5886" s="2">
        <v>74706811</v>
      </c>
      <c r="C5886" s="2">
        <v>0.98626000000000003</v>
      </c>
      <c r="D5886" s="2">
        <v>1.0396700000000001</v>
      </c>
      <c r="E5886" s="2" t="s">
        <v>24</v>
      </c>
      <c r="F5886" s="2">
        <v>5.4199999999999998E-2</v>
      </c>
      <c r="G5886" s="2" t="s">
        <v>25</v>
      </c>
      <c r="H5886" s="3">
        <v>42375</v>
      </c>
      <c r="I5886" s="2">
        <f t="shared" si="91"/>
        <v>1.0542</v>
      </c>
    </row>
    <row r="5887" spans="1:9">
      <c r="A5887" s="2" t="s">
        <v>595</v>
      </c>
      <c r="B5887" s="2">
        <v>74372719</v>
      </c>
      <c r="C5887" s="2">
        <v>0.99795999999999996</v>
      </c>
      <c r="D5887" s="2">
        <v>1.0514399999999999</v>
      </c>
      <c r="E5887" s="2" t="s">
        <v>24</v>
      </c>
      <c r="F5887" s="2">
        <v>5.3600000000000002E-2</v>
      </c>
      <c r="G5887" s="2" t="s">
        <v>25</v>
      </c>
      <c r="H5887" s="3">
        <v>42375</v>
      </c>
      <c r="I5887" s="2">
        <f t="shared" si="91"/>
        <v>1.0536000000000001</v>
      </c>
    </row>
    <row r="5888" spans="1:9">
      <c r="A5888" s="2" t="s">
        <v>596</v>
      </c>
      <c r="B5888" s="2">
        <v>74706911</v>
      </c>
      <c r="C5888" s="2">
        <v>1.0027699999999999</v>
      </c>
      <c r="D5888" s="2">
        <v>1.0493399999999999</v>
      </c>
      <c r="E5888" s="2" t="s">
        <v>24</v>
      </c>
      <c r="F5888" s="2">
        <v>4.6399999999999997E-2</v>
      </c>
      <c r="G5888" s="2" t="s">
        <v>25</v>
      </c>
      <c r="H5888" s="3">
        <v>42375</v>
      </c>
      <c r="I5888" s="2">
        <f t="shared" si="91"/>
        <v>1.0464</v>
      </c>
    </row>
    <row r="5889" spans="1:9">
      <c r="A5889" s="2" t="s">
        <v>599</v>
      </c>
      <c r="B5889" s="2">
        <v>74434119</v>
      </c>
      <c r="C5889" s="2">
        <v>0.94171000000000005</v>
      </c>
      <c r="D5889" s="2">
        <v>0.98641999999999996</v>
      </c>
      <c r="E5889" s="2" t="s">
        <v>24</v>
      </c>
      <c r="F5889" s="2">
        <v>4.7500000000000001E-2</v>
      </c>
      <c r="G5889" s="2" t="s">
        <v>25</v>
      </c>
      <c r="H5889" s="3">
        <v>42375</v>
      </c>
      <c r="I5889" s="2">
        <f t="shared" si="91"/>
        <v>1.0475000000000001</v>
      </c>
    </row>
    <row r="5890" spans="1:9">
      <c r="A5890" s="2" t="s">
        <v>600</v>
      </c>
      <c r="B5890" s="2">
        <v>74455211</v>
      </c>
      <c r="C5890" s="2">
        <v>0.95709999999999995</v>
      </c>
      <c r="D5890" s="2">
        <v>1.01223</v>
      </c>
      <c r="E5890" s="2" t="s">
        <v>24</v>
      </c>
      <c r="F5890" s="2">
        <v>5.7599999999999998E-2</v>
      </c>
      <c r="G5890" s="2" t="s">
        <v>25</v>
      </c>
      <c r="H5890" s="3">
        <v>42375</v>
      </c>
      <c r="I5890" s="2">
        <f t="shared" si="91"/>
        <v>1.0576000000000001</v>
      </c>
    </row>
    <row r="5891" spans="1:9">
      <c r="A5891" s="2" t="s">
        <v>601</v>
      </c>
      <c r="B5891" s="2">
        <v>74518211</v>
      </c>
      <c r="C5891" s="2">
        <v>0.96321000000000001</v>
      </c>
      <c r="D5891" s="2">
        <v>1.0187200000000001</v>
      </c>
      <c r="E5891" s="2" t="s">
        <v>24</v>
      </c>
      <c r="F5891" s="2">
        <v>5.7599999999999998E-2</v>
      </c>
      <c r="G5891" s="2" t="s">
        <v>25</v>
      </c>
      <c r="H5891" s="3">
        <v>42375</v>
      </c>
      <c r="I5891" s="2">
        <f t="shared" ref="I5891:I5954" si="92">1+F5891</f>
        <v>1.0576000000000001</v>
      </c>
    </row>
    <row r="5892" spans="1:9">
      <c r="A5892" s="2" t="s">
        <v>602</v>
      </c>
      <c r="B5892" s="2">
        <v>74659419</v>
      </c>
      <c r="C5892" s="2">
        <v>0.96987999999999996</v>
      </c>
      <c r="D5892" s="2">
        <v>1.0257099999999999</v>
      </c>
      <c r="E5892" s="2" t="s">
        <v>24</v>
      </c>
      <c r="F5892" s="2">
        <v>5.7599999999999998E-2</v>
      </c>
      <c r="G5892" s="2" t="s">
        <v>25</v>
      </c>
      <c r="H5892" s="3">
        <v>42375</v>
      </c>
      <c r="I5892" s="2">
        <f t="shared" si="92"/>
        <v>1.0576000000000001</v>
      </c>
    </row>
    <row r="5893" spans="1:9">
      <c r="A5893" s="2" t="s">
        <v>1440</v>
      </c>
      <c r="B5893" s="2">
        <v>74328713</v>
      </c>
      <c r="C5893" s="2">
        <v>5.0368300000000001</v>
      </c>
      <c r="D5893" s="2">
        <v>5.3843699999999997</v>
      </c>
      <c r="E5893" s="2" t="s">
        <v>24</v>
      </c>
      <c r="F5893" s="2">
        <v>6.9000000000000006E-2</v>
      </c>
      <c r="G5893" s="2" t="s">
        <v>25</v>
      </c>
      <c r="H5893" s="3">
        <v>42375</v>
      </c>
      <c r="I5893" s="2">
        <f t="shared" si="92"/>
        <v>1.069</v>
      </c>
    </row>
    <row r="5894" spans="1:9">
      <c r="A5894" s="2" t="s">
        <v>604</v>
      </c>
      <c r="B5894" s="2">
        <v>74328913</v>
      </c>
      <c r="C5894" s="2">
        <v>5.0434200000000002</v>
      </c>
      <c r="D5894" s="2">
        <v>5.3914099999999996</v>
      </c>
      <c r="E5894" s="2" t="s">
        <v>24</v>
      </c>
      <c r="F5894" s="2">
        <v>6.9000000000000006E-2</v>
      </c>
      <c r="G5894" s="2" t="s">
        <v>25</v>
      </c>
      <c r="H5894" s="3">
        <v>42375</v>
      </c>
      <c r="I5894" s="2">
        <f t="shared" si="92"/>
        <v>1.069</v>
      </c>
    </row>
    <row r="5895" spans="1:9">
      <c r="A5895" s="2" t="s">
        <v>605</v>
      </c>
      <c r="B5895" s="2">
        <v>74329013</v>
      </c>
      <c r="C5895" s="2">
        <v>5.0313400000000001</v>
      </c>
      <c r="D5895" s="2">
        <v>5.3784999999999998</v>
      </c>
      <c r="E5895" s="2" t="s">
        <v>24</v>
      </c>
      <c r="F5895" s="2">
        <v>6.9000000000000006E-2</v>
      </c>
      <c r="G5895" s="2" t="s">
        <v>25</v>
      </c>
      <c r="H5895" s="3">
        <v>42375</v>
      </c>
      <c r="I5895" s="2">
        <f t="shared" si="92"/>
        <v>1.069</v>
      </c>
    </row>
    <row r="5896" spans="1:9">
      <c r="A5896" s="2" t="s">
        <v>610</v>
      </c>
      <c r="B5896" s="2">
        <v>69580043</v>
      </c>
      <c r="C5896" s="2">
        <v>6.6068699999999998</v>
      </c>
      <c r="D5896" s="2">
        <v>7.9283099999999997</v>
      </c>
      <c r="E5896" s="2" t="s">
        <v>24</v>
      </c>
      <c r="F5896" s="2">
        <v>0.2</v>
      </c>
      <c r="G5896" s="2" t="s">
        <v>25</v>
      </c>
      <c r="H5896" s="3">
        <v>42375</v>
      </c>
      <c r="I5896" s="2">
        <f t="shared" si="92"/>
        <v>1.2</v>
      </c>
    </row>
    <row r="5897" spans="1:9">
      <c r="A5897" s="2" t="s">
        <v>611</v>
      </c>
      <c r="B5897" s="2">
        <v>69581043</v>
      </c>
      <c r="C5897" s="2">
        <v>6.5950199999999999</v>
      </c>
      <c r="D5897" s="2">
        <v>7.9140899999999998</v>
      </c>
      <c r="E5897" s="2" t="s">
        <v>24</v>
      </c>
      <c r="F5897" s="2">
        <v>0.2</v>
      </c>
      <c r="G5897" s="2" t="s">
        <v>25</v>
      </c>
      <c r="H5897" s="3">
        <v>42375</v>
      </c>
      <c r="I5897" s="2">
        <f t="shared" si="92"/>
        <v>1.2</v>
      </c>
    </row>
    <row r="5898" spans="1:9">
      <c r="A5898" s="2" t="s">
        <v>612</v>
      </c>
      <c r="B5898" s="2">
        <v>69582043</v>
      </c>
      <c r="C5898" s="2">
        <v>6.6086799999999997</v>
      </c>
      <c r="D5898" s="2">
        <v>7.9304899999999998</v>
      </c>
      <c r="E5898" s="2" t="s">
        <v>24</v>
      </c>
      <c r="F5898" s="2">
        <v>0.2</v>
      </c>
      <c r="G5898" s="2" t="s">
        <v>25</v>
      </c>
      <c r="H5898" s="3">
        <v>42375</v>
      </c>
      <c r="I5898" s="2">
        <f t="shared" si="92"/>
        <v>1.2</v>
      </c>
    </row>
    <row r="5899" spans="1:9">
      <c r="A5899" s="2" t="s">
        <v>613</v>
      </c>
      <c r="B5899" s="2">
        <v>24090049584</v>
      </c>
      <c r="C5899" s="2">
        <v>3.1915499999999999</v>
      </c>
      <c r="D5899" s="2">
        <v>3.5076700000000001</v>
      </c>
      <c r="E5899" s="2" t="s">
        <v>24</v>
      </c>
      <c r="F5899" s="2">
        <v>9.9000000000000005E-2</v>
      </c>
      <c r="G5899" s="2" t="s">
        <v>25</v>
      </c>
      <c r="H5899" s="3">
        <v>42375</v>
      </c>
      <c r="I5899" s="2">
        <f t="shared" si="92"/>
        <v>1.099</v>
      </c>
    </row>
    <row r="5900" spans="1:9">
      <c r="A5900" s="2" t="s">
        <v>614</v>
      </c>
      <c r="B5900" s="2">
        <v>24090049684</v>
      </c>
      <c r="C5900" s="2">
        <v>3.1731400000000001</v>
      </c>
      <c r="D5900" s="2">
        <v>3.4874399999999999</v>
      </c>
      <c r="E5900" s="2" t="s">
        <v>24</v>
      </c>
      <c r="F5900" s="2">
        <v>9.9099999999999994E-2</v>
      </c>
      <c r="G5900" s="2" t="s">
        <v>25</v>
      </c>
      <c r="H5900" s="3">
        <v>42375</v>
      </c>
      <c r="I5900" s="2">
        <f t="shared" si="92"/>
        <v>1.0991</v>
      </c>
    </row>
    <row r="5901" spans="1:9">
      <c r="A5901" s="2" t="s">
        <v>615</v>
      </c>
      <c r="B5901" s="2">
        <v>24090049784</v>
      </c>
      <c r="C5901" s="2">
        <v>3.1297899999999998</v>
      </c>
      <c r="D5901" s="2">
        <v>3.4397899999999999</v>
      </c>
      <c r="E5901" s="2" t="s">
        <v>24</v>
      </c>
      <c r="F5901" s="2">
        <v>9.9000000000000005E-2</v>
      </c>
      <c r="G5901" s="2" t="s">
        <v>25</v>
      </c>
      <c r="H5901" s="3">
        <v>42375</v>
      </c>
      <c r="I5901" s="2">
        <f t="shared" si="92"/>
        <v>1.099</v>
      </c>
    </row>
    <row r="5902" spans="1:9">
      <c r="A5902" s="2" t="s">
        <v>616</v>
      </c>
      <c r="B5902" s="2">
        <v>24090049084</v>
      </c>
      <c r="C5902" s="2">
        <v>3.19584</v>
      </c>
      <c r="D5902" s="2">
        <v>3.5123899999999999</v>
      </c>
      <c r="E5902" s="2" t="s">
        <v>24</v>
      </c>
      <c r="F5902" s="2">
        <v>9.9099999999999994E-2</v>
      </c>
      <c r="G5902" s="2" t="s">
        <v>25</v>
      </c>
      <c r="H5902" s="3">
        <v>42375</v>
      </c>
      <c r="I5902" s="2">
        <f t="shared" si="92"/>
        <v>1.0991</v>
      </c>
    </row>
    <row r="5903" spans="1:9">
      <c r="A5903" s="2" t="s">
        <v>1268</v>
      </c>
      <c r="B5903" s="2">
        <v>24090049884</v>
      </c>
      <c r="C5903" s="2">
        <v>3.2445900000000001</v>
      </c>
      <c r="D5903" s="2">
        <v>3.56596</v>
      </c>
      <c r="E5903" s="2" t="s">
        <v>24</v>
      </c>
      <c r="F5903" s="2">
        <v>9.9000000000000005E-2</v>
      </c>
      <c r="G5903" s="2" t="s">
        <v>25</v>
      </c>
      <c r="H5903" s="3">
        <v>42375</v>
      </c>
      <c r="I5903" s="2">
        <f t="shared" si="92"/>
        <v>1.099</v>
      </c>
    </row>
    <row r="5904" spans="1:9">
      <c r="A5904" s="2" t="s">
        <v>617</v>
      </c>
      <c r="B5904" s="2">
        <v>24090049984</v>
      </c>
      <c r="C5904" s="2">
        <v>3.1762299999999999</v>
      </c>
      <c r="D5904" s="2">
        <v>3.4908299999999999</v>
      </c>
      <c r="E5904" s="2" t="s">
        <v>24</v>
      </c>
      <c r="F5904" s="2">
        <v>9.9000000000000005E-2</v>
      </c>
      <c r="G5904" s="2" t="s">
        <v>25</v>
      </c>
      <c r="H5904" s="3">
        <v>42375</v>
      </c>
      <c r="I5904" s="2">
        <f t="shared" si="92"/>
        <v>1.099</v>
      </c>
    </row>
    <row r="5905" spans="1:9">
      <c r="A5905" s="2" t="s">
        <v>618</v>
      </c>
      <c r="B5905" s="2">
        <v>24090049184</v>
      </c>
      <c r="C5905" s="2">
        <v>3.1908599999999998</v>
      </c>
      <c r="D5905" s="2">
        <v>3.50691</v>
      </c>
      <c r="E5905" s="2" t="s">
        <v>24</v>
      </c>
      <c r="F5905" s="2">
        <v>9.9000000000000005E-2</v>
      </c>
      <c r="G5905" s="2" t="s">
        <v>25</v>
      </c>
      <c r="H5905" s="3">
        <v>42375</v>
      </c>
      <c r="I5905" s="2">
        <f t="shared" si="92"/>
        <v>1.099</v>
      </c>
    </row>
    <row r="5906" spans="1:9">
      <c r="A5906" s="2" t="s">
        <v>619</v>
      </c>
      <c r="B5906" s="2">
        <v>24090049284</v>
      </c>
      <c r="C5906" s="2">
        <v>3.1812399999999998</v>
      </c>
      <c r="D5906" s="2">
        <v>3.49634</v>
      </c>
      <c r="E5906" s="2" t="s">
        <v>24</v>
      </c>
      <c r="F5906" s="2">
        <v>9.9000000000000005E-2</v>
      </c>
      <c r="G5906" s="2" t="s">
        <v>25</v>
      </c>
      <c r="H5906" s="3">
        <v>42375</v>
      </c>
      <c r="I5906" s="2">
        <f t="shared" si="92"/>
        <v>1.099</v>
      </c>
    </row>
    <row r="5907" spans="1:9">
      <c r="A5907" s="2" t="s">
        <v>620</v>
      </c>
      <c r="B5907" s="2">
        <v>24090049384</v>
      </c>
      <c r="C5907" s="2">
        <v>3.1872099999999999</v>
      </c>
      <c r="D5907" s="2">
        <v>3.5028999999999999</v>
      </c>
      <c r="E5907" s="2" t="s">
        <v>24</v>
      </c>
      <c r="F5907" s="2">
        <v>9.9000000000000005E-2</v>
      </c>
      <c r="G5907" s="2" t="s">
        <v>25</v>
      </c>
      <c r="H5907" s="3">
        <v>42375</v>
      </c>
      <c r="I5907" s="2">
        <f t="shared" si="92"/>
        <v>1.099</v>
      </c>
    </row>
    <row r="5908" spans="1:9">
      <c r="A5908" s="2" t="s">
        <v>621</v>
      </c>
      <c r="B5908" s="2">
        <v>24090049484</v>
      </c>
      <c r="C5908" s="2">
        <v>3.18607</v>
      </c>
      <c r="D5908" s="2">
        <v>3.5016500000000002</v>
      </c>
      <c r="E5908" s="2" t="s">
        <v>24</v>
      </c>
      <c r="F5908" s="2">
        <v>9.9000000000000005E-2</v>
      </c>
      <c r="G5908" s="2" t="s">
        <v>25</v>
      </c>
      <c r="H5908" s="3">
        <v>42375</v>
      </c>
      <c r="I5908" s="2">
        <f t="shared" si="92"/>
        <v>1.099</v>
      </c>
    </row>
    <row r="5909" spans="1:9">
      <c r="A5909" s="2" t="s">
        <v>622</v>
      </c>
      <c r="B5909" s="2">
        <v>69024230</v>
      </c>
      <c r="C5909" s="2">
        <v>7.4949700000000004</v>
      </c>
      <c r="D5909" s="2">
        <v>8.0947099999999992</v>
      </c>
      <c r="E5909" s="2" t="s">
        <v>24</v>
      </c>
      <c r="F5909" s="2">
        <v>0.08</v>
      </c>
      <c r="G5909" s="2" t="s">
        <v>25</v>
      </c>
      <c r="H5909" s="3">
        <v>42375</v>
      </c>
      <c r="I5909" s="2">
        <f t="shared" si="92"/>
        <v>1.08</v>
      </c>
    </row>
    <row r="5910" spans="1:9">
      <c r="A5910" s="2" t="s">
        <v>623</v>
      </c>
      <c r="B5910" s="2">
        <v>69024430</v>
      </c>
      <c r="C5910" s="2">
        <v>7.4825200000000001</v>
      </c>
      <c r="D5910" s="2">
        <v>8.08127</v>
      </c>
      <c r="E5910" s="2" t="s">
        <v>24</v>
      </c>
      <c r="F5910" s="2">
        <v>0.08</v>
      </c>
      <c r="G5910" s="2" t="s">
        <v>25</v>
      </c>
      <c r="H5910" s="3">
        <v>42375</v>
      </c>
      <c r="I5910" s="2">
        <f t="shared" si="92"/>
        <v>1.08</v>
      </c>
    </row>
    <row r="5911" spans="1:9">
      <c r="A5911" s="2" t="s">
        <v>626</v>
      </c>
      <c r="B5911" s="2">
        <v>74918990</v>
      </c>
      <c r="C5911" s="2">
        <v>7.1929400000000001</v>
      </c>
      <c r="D5911" s="2">
        <v>7.6892500000000004</v>
      </c>
      <c r="E5911" s="2" t="s">
        <v>24</v>
      </c>
      <c r="F5911" s="2">
        <v>6.9000000000000006E-2</v>
      </c>
      <c r="G5911" s="2" t="s">
        <v>25</v>
      </c>
      <c r="H5911" s="3">
        <v>42375</v>
      </c>
      <c r="I5911" s="2">
        <f t="shared" si="92"/>
        <v>1.069</v>
      </c>
    </row>
    <row r="5912" spans="1:9">
      <c r="A5912" s="2" t="s">
        <v>627</v>
      </c>
      <c r="B5912" s="2">
        <v>74964290</v>
      </c>
      <c r="C5912" s="2">
        <v>2.22058</v>
      </c>
      <c r="D5912" s="2">
        <v>2.3738000000000001</v>
      </c>
      <c r="E5912" s="2" t="s">
        <v>24</v>
      </c>
      <c r="F5912" s="2">
        <v>6.9000000000000006E-2</v>
      </c>
      <c r="G5912" s="2" t="s">
        <v>25</v>
      </c>
      <c r="H5912" s="3">
        <v>42375</v>
      </c>
      <c r="I5912" s="2">
        <f t="shared" si="92"/>
        <v>1.069</v>
      </c>
    </row>
    <row r="5913" spans="1:9">
      <c r="A5913" s="2" t="s">
        <v>1816</v>
      </c>
      <c r="B5913" s="2">
        <v>2143380</v>
      </c>
      <c r="C5913" s="2">
        <v>256.42863</v>
      </c>
      <c r="D5913" s="2">
        <v>277.16345000000001</v>
      </c>
      <c r="E5913" s="2" t="s">
        <v>24</v>
      </c>
      <c r="F5913" s="2">
        <v>8.09E-2</v>
      </c>
      <c r="G5913" s="2" t="s">
        <v>25</v>
      </c>
      <c r="H5913" s="3">
        <v>42375</v>
      </c>
      <c r="I5913" s="2">
        <f t="shared" si="92"/>
        <v>1.0809</v>
      </c>
    </row>
    <row r="5914" spans="1:9">
      <c r="A5914" s="2" t="s">
        <v>1817</v>
      </c>
      <c r="B5914" s="2">
        <v>2143480</v>
      </c>
      <c r="C5914" s="2">
        <v>255.45974000000001</v>
      </c>
      <c r="D5914" s="2">
        <v>276.11622</v>
      </c>
      <c r="E5914" s="2" t="s">
        <v>24</v>
      </c>
      <c r="F5914" s="2">
        <v>8.09E-2</v>
      </c>
      <c r="G5914" s="2" t="s">
        <v>25</v>
      </c>
      <c r="H5914" s="3">
        <v>42375</v>
      </c>
      <c r="I5914" s="2">
        <f t="shared" si="92"/>
        <v>1.0809</v>
      </c>
    </row>
    <row r="5915" spans="1:9">
      <c r="A5915" s="2" t="s">
        <v>977</v>
      </c>
      <c r="B5915" s="2">
        <v>23594078088</v>
      </c>
      <c r="C5915" s="2">
        <v>0.71059000000000005</v>
      </c>
      <c r="D5915" s="2">
        <v>0.78166000000000002</v>
      </c>
      <c r="E5915" s="2" t="s">
        <v>24</v>
      </c>
      <c r="F5915" s="2">
        <v>0.1</v>
      </c>
      <c r="G5915" s="2" t="s">
        <v>25</v>
      </c>
      <c r="H5915" s="3">
        <v>42375</v>
      </c>
      <c r="I5915" s="2">
        <f t="shared" si="92"/>
        <v>1.1000000000000001</v>
      </c>
    </row>
    <row r="5916" spans="1:9">
      <c r="A5916" s="2" t="s">
        <v>1934</v>
      </c>
      <c r="B5916" s="2">
        <v>10631011901</v>
      </c>
      <c r="C5916" s="2">
        <v>2.52555</v>
      </c>
      <c r="D5916" s="2">
        <v>2.7276199999999999</v>
      </c>
      <c r="E5916" s="2" t="s">
        <v>24</v>
      </c>
      <c r="F5916" s="2">
        <v>0.08</v>
      </c>
      <c r="G5916" s="2" t="s">
        <v>25</v>
      </c>
      <c r="H5916" s="3">
        <v>42375</v>
      </c>
      <c r="I5916" s="2">
        <f t="shared" si="92"/>
        <v>1.08</v>
      </c>
    </row>
    <row r="5917" spans="1:9">
      <c r="A5917" s="2" t="s">
        <v>632</v>
      </c>
      <c r="B5917" s="2">
        <v>69422030</v>
      </c>
      <c r="C5917" s="2">
        <v>36.687719999999999</v>
      </c>
      <c r="D5917" s="2">
        <v>41.420319999999997</v>
      </c>
      <c r="E5917" s="2" t="s">
        <v>24</v>
      </c>
      <c r="F5917" s="2">
        <v>0.129</v>
      </c>
      <c r="G5917" s="2" t="s">
        <v>25</v>
      </c>
      <c r="H5917" s="3">
        <v>42375</v>
      </c>
      <c r="I5917" s="2">
        <f t="shared" si="92"/>
        <v>1.129</v>
      </c>
    </row>
    <row r="5918" spans="1:9">
      <c r="A5918" s="2" t="s">
        <v>633</v>
      </c>
      <c r="B5918" s="2">
        <v>69420030</v>
      </c>
      <c r="C5918" s="2">
        <v>36.50047</v>
      </c>
      <c r="D5918" s="2">
        <v>41.209029999999998</v>
      </c>
      <c r="E5918" s="2" t="s">
        <v>24</v>
      </c>
      <c r="F5918" s="2">
        <v>0.129</v>
      </c>
      <c r="G5918" s="2" t="s">
        <v>25</v>
      </c>
      <c r="H5918" s="3">
        <v>42375</v>
      </c>
      <c r="I5918" s="2">
        <f t="shared" si="92"/>
        <v>1.129</v>
      </c>
    </row>
    <row r="5919" spans="1:9">
      <c r="A5919" s="2" t="s">
        <v>634</v>
      </c>
      <c r="B5919" s="2">
        <v>69421030</v>
      </c>
      <c r="C5919" s="2">
        <v>36.609029999999997</v>
      </c>
      <c r="D5919" s="2">
        <v>41.331470000000003</v>
      </c>
      <c r="E5919" s="2" t="s">
        <v>24</v>
      </c>
      <c r="F5919" s="2">
        <v>0.129</v>
      </c>
      <c r="G5919" s="2" t="s">
        <v>25</v>
      </c>
      <c r="H5919" s="3">
        <v>42375</v>
      </c>
      <c r="I5919" s="2">
        <f t="shared" si="92"/>
        <v>1.129</v>
      </c>
    </row>
    <row r="5920" spans="1:9">
      <c r="A5920" s="2" t="s">
        <v>1841</v>
      </c>
      <c r="B5920" s="2">
        <v>74227714</v>
      </c>
      <c r="C5920" s="2">
        <v>3.6079500000000002</v>
      </c>
      <c r="D5920" s="2">
        <v>3.8568699999999998</v>
      </c>
      <c r="E5920" s="2" t="s">
        <v>24</v>
      </c>
      <c r="F5920" s="2">
        <v>6.9000000000000006E-2</v>
      </c>
      <c r="G5920" s="2" t="s">
        <v>25</v>
      </c>
      <c r="H5920" s="3">
        <v>42375</v>
      </c>
      <c r="I5920" s="2">
        <f t="shared" si="92"/>
        <v>1.069</v>
      </c>
    </row>
    <row r="5921" spans="1:9">
      <c r="A5921" s="2" t="s">
        <v>653</v>
      </c>
      <c r="B5921" s="2">
        <v>13830301</v>
      </c>
      <c r="C5921" s="2">
        <v>49.63064</v>
      </c>
      <c r="D5921" s="2">
        <v>54.315770000000001</v>
      </c>
      <c r="E5921" s="2" t="s">
        <v>24</v>
      </c>
      <c r="F5921" s="2">
        <v>9.4399999999999998E-2</v>
      </c>
      <c r="G5921" s="2" t="s">
        <v>25</v>
      </c>
      <c r="H5921" s="3">
        <v>42375</v>
      </c>
      <c r="I5921" s="2">
        <f t="shared" si="92"/>
        <v>1.0944</v>
      </c>
    </row>
    <row r="5922" spans="1:9">
      <c r="A5922" s="2" t="s">
        <v>653</v>
      </c>
      <c r="B5922" s="2">
        <v>13830304</v>
      </c>
      <c r="C5922" s="2">
        <v>50.542250000000003</v>
      </c>
      <c r="D5922" s="2">
        <v>55.312429999999999</v>
      </c>
      <c r="E5922" s="2" t="s">
        <v>24</v>
      </c>
      <c r="F5922" s="2">
        <v>9.4399999999999998E-2</v>
      </c>
      <c r="G5922" s="2" t="s">
        <v>25</v>
      </c>
      <c r="H5922" s="3">
        <v>42375</v>
      </c>
      <c r="I5922" s="2">
        <f t="shared" si="92"/>
        <v>1.0944</v>
      </c>
    </row>
    <row r="5923" spans="1:9">
      <c r="A5923" s="2" t="s">
        <v>654</v>
      </c>
      <c r="B5923" s="2">
        <v>9002901</v>
      </c>
      <c r="C5923" s="2">
        <v>2.34171</v>
      </c>
      <c r="D5923" s="2">
        <v>2.6227399999999998</v>
      </c>
      <c r="E5923" s="2" t="s">
        <v>24</v>
      </c>
      <c r="F5923" s="2">
        <v>0.12</v>
      </c>
      <c r="G5923" s="2" t="s">
        <v>25</v>
      </c>
      <c r="H5923" s="3">
        <v>42375</v>
      </c>
      <c r="I5923" s="2">
        <f t="shared" si="92"/>
        <v>1.1200000000000001</v>
      </c>
    </row>
    <row r="5924" spans="1:9">
      <c r="A5924" s="2" t="s">
        <v>655</v>
      </c>
      <c r="B5924" s="2">
        <v>9005501</v>
      </c>
      <c r="C5924" s="2">
        <v>2.9239700000000002</v>
      </c>
      <c r="D5924" s="2">
        <v>3.2748699999999999</v>
      </c>
      <c r="E5924" s="2" t="s">
        <v>24</v>
      </c>
      <c r="F5924" s="2">
        <v>0.12</v>
      </c>
      <c r="G5924" s="2" t="s">
        <v>25</v>
      </c>
      <c r="H5924" s="3">
        <v>42375</v>
      </c>
      <c r="I5924" s="2">
        <f t="shared" si="92"/>
        <v>1.1200000000000001</v>
      </c>
    </row>
    <row r="5925" spans="1:9">
      <c r="A5925" s="2" t="s">
        <v>656</v>
      </c>
      <c r="B5925" s="2">
        <v>9009001</v>
      </c>
      <c r="C5925" s="2">
        <v>3.8744000000000001</v>
      </c>
      <c r="D5925" s="2">
        <v>4.3393699999999997</v>
      </c>
      <c r="E5925" s="2" t="s">
        <v>24</v>
      </c>
      <c r="F5925" s="2">
        <v>0.12</v>
      </c>
      <c r="G5925" s="2" t="s">
        <v>25</v>
      </c>
      <c r="H5925" s="3">
        <v>42375</v>
      </c>
      <c r="I5925" s="2">
        <f t="shared" si="92"/>
        <v>1.1200000000000001</v>
      </c>
    </row>
    <row r="5926" spans="1:9">
      <c r="A5926" s="2" t="s">
        <v>1173</v>
      </c>
      <c r="B5926" s="2">
        <v>9009401</v>
      </c>
      <c r="C5926" s="2">
        <v>6.6438100000000002</v>
      </c>
      <c r="D5926" s="2">
        <v>7.4411300000000002</v>
      </c>
      <c r="E5926" s="2" t="s">
        <v>24</v>
      </c>
      <c r="F5926" s="2">
        <v>0.12</v>
      </c>
      <c r="G5926" s="2" t="s">
        <v>25</v>
      </c>
      <c r="H5926" s="3">
        <v>42375</v>
      </c>
      <c r="I5926" s="2">
        <f t="shared" si="92"/>
        <v>1.1200000000000001</v>
      </c>
    </row>
    <row r="5927" spans="1:9">
      <c r="A5927" s="2" t="s">
        <v>1668</v>
      </c>
      <c r="B5927" s="2">
        <v>9005907</v>
      </c>
      <c r="C5927" s="2">
        <v>5.8554500000000003</v>
      </c>
      <c r="D5927" s="2">
        <v>6.5580499999999997</v>
      </c>
      <c r="E5927" s="2" t="s">
        <v>24</v>
      </c>
      <c r="F5927" s="2">
        <v>0.12</v>
      </c>
      <c r="G5927" s="2" t="s">
        <v>25</v>
      </c>
      <c r="H5927" s="3">
        <v>42375</v>
      </c>
      <c r="I5927" s="2">
        <f t="shared" si="92"/>
        <v>1.1200000000000001</v>
      </c>
    </row>
    <row r="5928" spans="1:9">
      <c r="A5928" s="2" t="s">
        <v>657</v>
      </c>
      <c r="B5928" s="2">
        <v>69100101</v>
      </c>
      <c r="C5928" s="2">
        <v>46.903950000000002</v>
      </c>
      <c r="D5928" s="2">
        <v>51.331690000000002</v>
      </c>
      <c r="E5928" s="2" t="s">
        <v>24</v>
      </c>
      <c r="F5928" s="2">
        <v>9.4399999999999998E-2</v>
      </c>
      <c r="G5928" s="2" t="s">
        <v>25</v>
      </c>
      <c r="H5928" s="3">
        <v>42375</v>
      </c>
      <c r="I5928" s="2">
        <f t="shared" si="92"/>
        <v>1.0944</v>
      </c>
    </row>
    <row r="5929" spans="1:9">
      <c r="A5929" s="2" t="s">
        <v>659</v>
      </c>
      <c r="B5929" s="2">
        <v>71023724</v>
      </c>
      <c r="C5929" s="2">
        <v>2.4712900000000002</v>
      </c>
      <c r="D5929" s="2">
        <v>2.7045599999999999</v>
      </c>
      <c r="E5929" s="2" t="s">
        <v>24</v>
      </c>
      <c r="F5929" s="2">
        <v>9.4399999999999998E-2</v>
      </c>
      <c r="G5929" s="2" t="s">
        <v>25</v>
      </c>
      <c r="H5929" s="3">
        <v>42375</v>
      </c>
      <c r="I5929" s="2">
        <f t="shared" si="92"/>
        <v>1.0944</v>
      </c>
    </row>
    <row r="5930" spans="1:9">
      <c r="A5930" s="2" t="s">
        <v>663</v>
      </c>
      <c r="B5930" s="2">
        <v>69306030</v>
      </c>
      <c r="C5930" s="2">
        <v>20.166969999999999</v>
      </c>
      <c r="D5930" s="2">
        <v>22.587009999999999</v>
      </c>
      <c r="E5930" s="2" t="s">
        <v>24</v>
      </c>
      <c r="F5930" s="2">
        <v>0.12</v>
      </c>
      <c r="G5930" s="2" t="s">
        <v>25</v>
      </c>
      <c r="H5930" s="3">
        <v>42375</v>
      </c>
      <c r="I5930" s="2">
        <f t="shared" si="92"/>
        <v>1.1200000000000001</v>
      </c>
    </row>
    <row r="5931" spans="1:9">
      <c r="A5931" s="2" t="s">
        <v>664</v>
      </c>
      <c r="B5931" s="2">
        <v>69306075</v>
      </c>
      <c r="C5931" s="2">
        <v>20.166969999999999</v>
      </c>
      <c r="D5931" s="2">
        <v>22.587009999999999</v>
      </c>
      <c r="E5931" s="2" t="s">
        <v>24</v>
      </c>
      <c r="F5931" s="2">
        <v>0.12</v>
      </c>
      <c r="G5931" s="2" t="s">
        <v>25</v>
      </c>
      <c r="H5931" s="3">
        <v>42375</v>
      </c>
      <c r="I5931" s="2">
        <f t="shared" si="92"/>
        <v>1.1200000000000001</v>
      </c>
    </row>
    <row r="5932" spans="1:9">
      <c r="A5932" s="2" t="s">
        <v>665</v>
      </c>
      <c r="B5932" s="2">
        <v>49491030</v>
      </c>
      <c r="C5932" s="2">
        <v>6.5080999999999998</v>
      </c>
      <c r="D5932" s="2">
        <v>7.1225300000000002</v>
      </c>
      <c r="E5932" s="2" t="s">
        <v>24</v>
      </c>
      <c r="F5932" s="2">
        <v>9.4399999999999998E-2</v>
      </c>
      <c r="G5932" s="2" t="s">
        <v>25</v>
      </c>
      <c r="H5932" s="3">
        <v>42375</v>
      </c>
      <c r="I5932" s="2">
        <f t="shared" si="92"/>
        <v>1.0944</v>
      </c>
    </row>
    <row r="5933" spans="1:9">
      <c r="A5933" s="2" t="s">
        <v>666</v>
      </c>
      <c r="B5933" s="2">
        <v>49496030</v>
      </c>
      <c r="C5933" s="2">
        <v>6.5771600000000001</v>
      </c>
      <c r="D5933" s="2">
        <v>7.1981099999999998</v>
      </c>
      <c r="E5933" s="2" t="s">
        <v>24</v>
      </c>
      <c r="F5933" s="2">
        <v>9.4399999999999998E-2</v>
      </c>
      <c r="G5933" s="2" t="s">
        <v>25</v>
      </c>
      <c r="H5933" s="3">
        <v>42375</v>
      </c>
      <c r="I5933" s="2">
        <f t="shared" si="92"/>
        <v>1.0944</v>
      </c>
    </row>
    <row r="5934" spans="1:9">
      <c r="A5934" s="2" t="s">
        <v>667</v>
      </c>
      <c r="B5934" s="2">
        <v>49490030</v>
      </c>
      <c r="C5934" s="2">
        <v>6.6084699999999996</v>
      </c>
      <c r="D5934" s="2">
        <v>7.23238</v>
      </c>
      <c r="E5934" s="2" t="s">
        <v>24</v>
      </c>
      <c r="F5934" s="2">
        <v>9.4399999999999998E-2</v>
      </c>
      <c r="G5934" s="2" t="s">
        <v>25</v>
      </c>
      <c r="H5934" s="3">
        <v>42375</v>
      </c>
      <c r="I5934" s="2">
        <f t="shared" si="92"/>
        <v>1.0944</v>
      </c>
    </row>
    <row r="5935" spans="1:9">
      <c r="A5935" s="2" t="s">
        <v>670</v>
      </c>
      <c r="B5935" s="2">
        <v>9513601</v>
      </c>
      <c r="C5935" s="2">
        <v>5.5479099999999999</v>
      </c>
      <c r="D5935" s="2">
        <v>6.0715700000000004</v>
      </c>
      <c r="E5935" s="2" t="s">
        <v>24</v>
      </c>
      <c r="F5935" s="2">
        <v>9.4399999999999998E-2</v>
      </c>
      <c r="G5935" s="2" t="s">
        <v>25</v>
      </c>
      <c r="H5935" s="3">
        <v>42375</v>
      </c>
      <c r="I5935" s="2">
        <f t="shared" si="92"/>
        <v>1.0944</v>
      </c>
    </row>
    <row r="5936" spans="1:9">
      <c r="A5936" s="2" t="s">
        <v>672</v>
      </c>
      <c r="B5936" s="2">
        <v>59148001871</v>
      </c>
      <c r="C5936" s="2">
        <v>1187.0856100000001</v>
      </c>
      <c r="D5936" s="2">
        <v>1233.38195</v>
      </c>
      <c r="E5936" s="2" t="s">
        <v>24</v>
      </c>
      <c r="F5936" s="2">
        <v>3.9E-2</v>
      </c>
      <c r="G5936" s="2" t="s">
        <v>25</v>
      </c>
      <c r="H5936" s="3">
        <v>42382</v>
      </c>
      <c r="I5936" s="2">
        <f t="shared" si="92"/>
        <v>1.0389999999999999</v>
      </c>
    </row>
    <row r="5937" spans="1:9">
      <c r="A5937" s="2" t="s">
        <v>1935</v>
      </c>
      <c r="B5937" s="2">
        <v>59148007280</v>
      </c>
      <c r="C5937" s="2">
        <v>1603.1541400000001</v>
      </c>
      <c r="D5937" s="2">
        <v>1665.67715</v>
      </c>
      <c r="E5937" s="2" t="s">
        <v>24</v>
      </c>
      <c r="F5937" s="2">
        <v>3.9E-2</v>
      </c>
      <c r="G5937" s="2" t="s">
        <v>25</v>
      </c>
      <c r="H5937" s="3">
        <v>42382</v>
      </c>
      <c r="I5937" s="2">
        <f t="shared" si="92"/>
        <v>1.0389999999999999</v>
      </c>
    </row>
    <row r="5938" spans="1:9">
      <c r="A5938" s="2" t="s">
        <v>673</v>
      </c>
      <c r="B5938" s="2">
        <v>59148001971</v>
      </c>
      <c r="C5938" s="2">
        <v>1604.9844399999999</v>
      </c>
      <c r="D5938" s="2">
        <v>1667.5788299999999</v>
      </c>
      <c r="E5938" s="2" t="s">
        <v>24</v>
      </c>
      <c r="F5938" s="2">
        <v>3.9E-2</v>
      </c>
      <c r="G5938" s="2" t="s">
        <v>25</v>
      </c>
      <c r="H5938" s="3">
        <v>42382</v>
      </c>
      <c r="I5938" s="2">
        <f t="shared" si="92"/>
        <v>1.0389999999999999</v>
      </c>
    </row>
    <row r="5939" spans="1:9">
      <c r="A5939" s="2" t="s">
        <v>1412</v>
      </c>
      <c r="B5939" s="2">
        <v>50242013801</v>
      </c>
      <c r="C5939" s="2">
        <v>810.78</v>
      </c>
      <c r="D5939" s="2">
        <v>875.64239999999995</v>
      </c>
      <c r="E5939" s="2" t="s">
        <v>24</v>
      </c>
      <c r="F5939" s="2">
        <v>0.08</v>
      </c>
      <c r="G5939" s="2" t="s">
        <v>25</v>
      </c>
      <c r="H5939" s="3">
        <v>42382</v>
      </c>
      <c r="I5939" s="2">
        <f t="shared" si="92"/>
        <v>1.08</v>
      </c>
    </row>
    <row r="5940" spans="1:9">
      <c r="A5940" s="2" t="s">
        <v>209</v>
      </c>
      <c r="B5940" s="2">
        <v>23218105</v>
      </c>
      <c r="C5940" s="2">
        <v>39.996290000000002</v>
      </c>
      <c r="D5940" s="2">
        <v>43.95552</v>
      </c>
      <c r="E5940" s="2" t="s">
        <v>24</v>
      </c>
      <c r="F5940" s="2">
        <v>9.9000000000000005E-2</v>
      </c>
      <c r="G5940" s="2" t="s">
        <v>25</v>
      </c>
      <c r="H5940" s="3">
        <v>42382</v>
      </c>
      <c r="I5940" s="2">
        <f t="shared" si="92"/>
        <v>1.099</v>
      </c>
    </row>
    <row r="5941" spans="1:9">
      <c r="A5941" s="2" t="s">
        <v>1671</v>
      </c>
      <c r="B5941" s="2">
        <v>23927705</v>
      </c>
      <c r="C5941" s="2">
        <v>41.178809999999999</v>
      </c>
      <c r="D5941" s="2">
        <v>45.255920000000003</v>
      </c>
      <c r="E5941" s="2" t="s">
        <v>24</v>
      </c>
      <c r="F5941" s="2">
        <v>9.9000000000000005E-2</v>
      </c>
      <c r="G5941" s="2" t="s">
        <v>25</v>
      </c>
      <c r="H5941" s="3">
        <v>42382</v>
      </c>
      <c r="I5941" s="2">
        <f t="shared" si="92"/>
        <v>1.099</v>
      </c>
    </row>
    <row r="5942" spans="1:9">
      <c r="A5942" s="2" t="s">
        <v>210</v>
      </c>
      <c r="B5942" s="2">
        <v>23350730</v>
      </c>
      <c r="C5942" s="2">
        <v>7.4500200000000003</v>
      </c>
      <c r="D5942" s="2">
        <v>8.1876499999999997</v>
      </c>
      <c r="E5942" s="2" t="s">
        <v>24</v>
      </c>
      <c r="F5942" s="2">
        <v>9.9000000000000005E-2</v>
      </c>
      <c r="G5942" s="2" t="s">
        <v>25</v>
      </c>
      <c r="H5942" s="3">
        <v>42382</v>
      </c>
      <c r="I5942" s="2">
        <f t="shared" si="92"/>
        <v>1.099</v>
      </c>
    </row>
    <row r="5943" spans="1:9">
      <c r="A5943" s="2" t="s">
        <v>211</v>
      </c>
      <c r="B5943" s="2">
        <v>23367030</v>
      </c>
      <c r="C5943" s="2">
        <v>7.5462699999999998</v>
      </c>
      <c r="D5943" s="2">
        <v>8.2932799999999993</v>
      </c>
      <c r="E5943" s="2" t="s">
        <v>24</v>
      </c>
      <c r="F5943" s="2">
        <v>9.9000000000000005E-2</v>
      </c>
      <c r="G5943" s="2" t="s">
        <v>25</v>
      </c>
      <c r="H5943" s="3">
        <v>42382</v>
      </c>
      <c r="I5943" s="2">
        <f t="shared" si="92"/>
        <v>1.099</v>
      </c>
    </row>
    <row r="5944" spans="1:9">
      <c r="A5944" s="2" t="s">
        <v>211</v>
      </c>
      <c r="B5944" s="2">
        <v>23367060</v>
      </c>
      <c r="C5944" s="2">
        <v>7.2278799999999999</v>
      </c>
      <c r="D5944" s="2">
        <v>7.9434399999999998</v>
      </c>
      <c r="E5944" s="2" t="s">
        <v>24</v>
      </c>
      <c r="F5944" s="2">
        <v>9.9000000000000005E-2</v>
      </c>
      <c r="G5944" s="2" t="s">
        <v>25</v>
      </c>
      <c r="H5944" s="3">
        <v>42382</v>
      </c>
      <c r="I5944" s="2">
        <f t="shared" si="92"/>
        <v>1.099</v>
      </c>
    </row>
    <row r="5945" spans="1:9">
      <c r="A5945" s="2" t="s">
        <v>211</v>
      </c>
      <c r="B5945" s="2">
        <v>23367090</v>
      </c>
      <c r="C5945" s="2">
        <v>6.6100300000000001</v>
      </c>
      <c r="D5945" s="2">
        <v>6.9404700000000004</v>
      </c>
      <c r="E5945" s="2" t="s">
        <v>24</v>
      </c>
      <c r="F5945" s="2">
        <v>0.05</v>
      </c>
      <c r="G5945" s="2" t="s">
        <v>25</v>
      </c>
      <c r="H5945" s="3">
        <v>42382</v>
      </c>
      <c r="I5945" s="2">
        <f t="shared" si="92"/>
        <v>1.05</v>
      </c>
    </row>
    <row r="5946" spans="1:9">
      <c r="A5946" s="2" t="s">
        <v>212</v>
      </c>
      <c r="B5946" s="2">
        <v>57844011001</v>
      </c>
      <c r="C5946" s="2">
        <v>4.7315699999999996</v>
      </c>
      <c r="D5946" s="2">
        <v>5.1573599999999997</v>
      </c>
      <c r="E5946" s="2" t="s">
        <v>24</v>
      </c>
      <c r="F5946" s="2">
        <v>0.09</v>
      </c>
      <c r="G5946" s="2" t="s">
        <v>25</v>
      </c>
      <c r="H5946" s="3">
        <v>42382</v>
      </c>
      <c r="I5946" s="2">
        <f t="shared" si="92"/>
        <v>1.0900000000000001</v>
      </c>
    </row>
    <row r="5947" spans="1:9">
      <c r="A5947" s="2" t="s">
        <v>214</v>
      </c>
      <c r="B5947" s="2">
        <v>57844012001</v>
      </c>
      <c r="C5947" s="2">
        <v>4.7618900000000002</v>
      </c>
      <c r="D5947" s="2">
        <v>5.19041</v>
      </c>
      <c r="E5947" s="2" t="s">
        <v>24</v>
      </c>
      <c r="F5947" s="2">
        <v>0.09</v>
      </c>
      <c r="G5947" s="2" t="s">
        <v>25</v>
      </c>
      <c r="H5947" s="3">
        <v>42382</v>
      </c>
      <c r="I5947" s="2">
        <f t="shared" si="92"/>
        <v>1.0900000000000001</v>
      </c>
    </row>
    <row r="5948" spans="1:9">
      <c r="A5948" s="2" t="s">
        <v>215</v>
      </c>
      <c r="B5948" s="2">
        <v>57844013001</v>
      </c>
      <c r="C5948" s="2">
        <v>4.8475000000000001</v>
      </c>
      <c r="D5948" s="2">
        <v>5.2837300000000003</v>
      </c>
      <c r="E5948" s="2" t="s">
        <v>24</v>
      </c>
      <c r="F5948" s="2">
        <v>0.09</v>
      </c>
      <c r="G5948" s="2" t="s">
        <v>25</v>
      </c>
      <c r="H5948" s="3">
        <v>42382</v>
      </c>
      <c r="I5948" s="2">
        <f t="shared" si="92"/>
        <v>1.0900000000000001</v>
      </c>
    </row>
    <row r="5949" spans="1:9">
      <c r="A5949" s="2" t="s">
        <v>688</v>
      </c>
      <c r="B5949" s="2">
        <v>78056751</v>
      </c>
      <c r="C5949" s="2">
        <v>378.22120999999999</v>
      </c>
      <c r="D5949" s="2">
        <v>404.31848000000002</v>
      </c>
      <c r="E5949" s="2" t="s">
        <v>24</v>
      </c>
      <c r="F5949" s="2">
        <v>6.9000000000000006E-2</v>
      </c>
      <c r="G5949" s="2" t="s">
        <v>25</v>
      </c>
      <c r="H5949" s="3">
        <v>42382</v>
      </c>
      <c r="I5949" s="2">
        <f t="shared" si="92"/>
        <v>1.069</v>
      </c>
    </row>
    <row r="5950" spans="1:9">
      <c r="A5950" s="2" t="s">
        <v>689</v>
      </c>
      <c r="B5950" s="2">
        <v>597000160</v>
      </c>
      <c r="C5950" s="2">
        <v>6.8056400000000004</v>
      </c>
      <c r="D5950" s="2">
        <v>7.4794</v>
      </c>
      <c r="E5950" s="2" t="s">
        <v>24</v>
      </c>
      <c r="F5950" s="2">
        <v>9.9000000000000005E-2</v>
      </c>
      <c r="G5950" s="2" t="s">
        <v>25</v>
      </c>
      <c r="H5950" s="3">
        <v>42382</v>
      </c>
      <c r="I5950" s="2">
        <f t="shared" si="92"/>
        <v>1.099</v>
      </c>
    </row>
    <row r="5951" spans="1:9">
      <c r="A5951" s="2" t="s">
        <v>223</v>
      </c>
      <c r="B5951" s="2">
        <v>23884205</v>
      </c>
      <c r="C5951" s="2">
        <v>31.71482</v>
      </c>
      <c r="D5951" s="2">
        <v>34.853639999999999</v>
      </c>
      <c r="E5951" s="2" t="s">
        <v>24</v>
      </c>
      <c r="F5951" s="2">
        <v>9.9000000000000005E-2</v>
      </c>
      <c r="G5951" s="2" t="s">
        <v>25</v>
      </c>
      <c r="H5951" s="3">
        <v>42382</v>
      </c>
      <c r="I5951" s="2">
        <f t="shared" si="92"/>
        <v>1.099</v>
      </c>
    </row>
    <row r="5952" spans="1:9">
      <c r="A5952" s="2" t="s">
        <v>1831</v>
      </c>
      <c r="B5952" s="2">
        <v>52544088408</v>
      </c>
      <c r="C5952" s="2">
        <v>8.8529499999999999</v>
      </c>
      <c r="D5952" s="2">
        <v>9.5607399999999991</v>
      </c>
      <c r="E5952" s="2" t="s">
        <v>24</v>
      </c>
      <c r="F5952" s="2">
        <v>7.9899999999999999E-2</v>
      </c>
      <c r="G5952" s="2" t="s">
        <v>25</v>
      </c>
      <c r="H5952" s="3">
        <v>42382</v>
      </c>
      <c r="I5952" s="2">
        <f t="shared" si="92"/>
        <v>1.0799000000000001</v>
      </c>
    </row>
    <row r="5953" spans="1:9">
      <c r="A5953" s="2" t="s">
        <v>1000</v>
      </c>
      <c r="B5953" s="2">
        <v>52544047108</v>
      </c>
      <c r="C5953" s="2">
        <v>9.6312499999999996</v>
      </c>
      <c r="D5953" s="2">
        <v>10.40146</v>
      </c>
      <c r="E5953" s="2" t="s">
        <v>24</v>
      </c>
      <c r="F5953" s="2">
        <v>0.08</v>
      </c>
      <c r="G5953" s="2" t="s">
        <v>25</v>
      </c>
      <c r="H5953" s="3">
        <v>42382</v>
      </c>
      <c r="I5953" s="2">
        <f t="shared" si="92"/>
        <v>1.08</v>
      </c>
    </row>
    <row r="5954" spans="1:9">
      <c r="A5954" s="2" t="s">
        <v>1002</v>
      </c>
      <c r="B5954" s="2">
        <v>52544047308</v>
      </c>
      <c r="C5954" s="2">
        <v>10.138529999999999</v>
      </c>
      <c r="D5954" s="2">
        <v>10.94941</v>
      </c>
      <c r="E5954" s="2" t="s">
        <v>24</v>
      </c>
      <c r="F5954" s="2">
        <v>0.08</v>
      </c>
      <c r="G5954" s="2" t="s">
        <v>25</v>
      </c>
      <c r="H5954" s="3">
        <v>42382</v>
      </c>
      <c r="I5954" s="2">
        <f t="shared" si="92"/>
        <v>1.08</v>
      </c>
    </row>
    <row r="5955" spans="1:9">
      <c r="A5955" s="2" t="s">
        <v>224</v>
      </c>
      <c r="B5955" s="2">
        <v>23932105</v>
      </c>
      <c r="C5955" s="2">
        <v>21.477709999999998</v>
      </c>
      <c r="D5955" s="2">
        <v>23.604869999999998</v>
      </c>
      <c r="E5955" s="2" t="s">
        <v>24</v>
      </c>
      <c r="F5955" s="2">
        <v>9.9000000000000005E-2</v>
      </c>
      <c r="G5955" s="2" t="s">
        <v>25</v>
      </c>
      <c r="H5955" s="3">
        <v>42382</v>
      </c>
      <c r="I5955" s="2">
        <f t="shared" ref="I5955:I6018" si="93">1+F5955</f>
        <v>1.099</v>
      </c>
    </row>
    <row r="5956" spans="1:9">
      <c r="A5956" s="2" t="s">
        <v>224</v>
      </c>
      <c r="B5956" s="2">
        <v>23932110</v>
      </c>
      <c r="C5956" s="2">
        <v>21.388919999999999</v>
      </c>
      <c r="D5956" s="2">
        <v>23.506430000000002</v>
      </c>
      <c r="E5956" s="2" t="s">
        <v>24</v>
      </c>
      <c r="F5956" s="2">
        <v>9.9000000000000005E-2</v>
      </c>
      <c r="G5956" s="2" t="s">
        <v>25</v>
      </c>
      <c r="H5956" s="3">
        <v>42382</v>
      </c>
      <c r="I5956" s="2">
        <f t="shared" si="93"/>
        <v>1.099</v>
      </c>
    </row>
    <row r="5957" spans="1:9">
      <c r="A5957" s="2" t="s">
        <v>224</v>
      </c>
      <c r="B5957" s="2">
        <v>23932115</v>
      </c>
      <c r="C5957" s="2">
        <v>21.599309999999999</v>
      </c>
      <c r="D5957" s="2">
        <v>23.737860000000001</v>
      </c>
      <c r="E5957" s="2" t="s">
        <v>24</v>
      </c>
      <c r="F5957" s="2">
        <v>9.9000000000000005E-2</v>
      </c>
      <c r="G5957" s="2" t="s">
        <v>25</v>
      </c>
      <c r="H5957" s="3">
        <v>42382</v>
      </c>
      <c r="I5957" s="2">
        <f t="shared" si="93"/>
        <v>1.099</v>
      </c>
    </row>
    <row r="5958" spans="1:9">
      <c r="A5958" s="2" t="s">
        <v>225</v>
      </c>
      <c r="B5958" s="2">
        <v>23917705</v>
      </c>
      <c r="C5958" s="2">
        <v>22.97954</v>
      </c>
      <c r="D5958" s="2">
        <v>25.254290000000001</v>
      </c>
      <c r="E5958" s="2" t="s">
        <v>24</v>
      </c>
      <c r="F5958" s="2">
        <v>9.9000000000000005E-2</v>
      </c>
      <c r="G5958" s="2" t="s">
        <v>25</v>
      </c>
      <c r="H5958" s="3">
        <v>42382</v>
      </c>
      <c r="I5958" s="2">
        <f t="shared" si="93"/>
        <v>1.099</v>
      </c>
    </row>
    <row r="5959" spans="1:9">
      <c r="A5959" s="2" t="s">
        <v>225</v>
      </c>
      <c r="B5959" s="2">
        <v>23917710</v>
      </c>
      <c r="C5959" s="2">
        <v>22.826930000000001</v>
      </c>
      <c r="D5959" s="2">
        <v>25.087250000000001</v>
      </c>
      <c r="E5959" s="2" t="s">
        <v>24</v>
      </c>
      <c r="F5959" s="2">
        <v>9.9000000000000005E-2</v>
      </c>
      <c r="G5959" s="2" t="s">
        <v>25</v>
      </c>
      <c r="H5959" s="3">
        <v>42382</v>
      </c>
      <c r="I5959" s="2">
        <f t="shared" si="93"/>
        <v>1.099</v>
      </c>
    </row>
    <row r="5960" spans="1:9">
      <c r="A5960" s="2" t="s">
        <v>225</v>
      </c>
      <c r="B5960" s="2">
        <v>23917715</v>
      </c>
      <c r="C5960" s="2">
        <v>23.080909999999999</v>
      </c>
      <c r="D5960" s="2">
        <v>25.366150000000001</v>
      </c>
      <c r="E5960" s="2" t="s">
        <v>24</v>
      </c>
      <c r="F5960" s="2">
        <v>9.9000000000000005E-2</v>
      </c>
      <c r="G5960" s="2" t="s">
        <v>25</v>
      </c>
      <c r="H5960" s="3">
        <v>42382</v>
      </c>
      <c r="I5960" s="2">
        <f t="shared" si="93"/>
        <v>1.099</v>
      </c>
    </row>
    <row r="5961" spans="1:9">
      <c r="A5961" s="2" t="s">
        <v>1176</v>
      </c>
      <c r="B5961" s="2">
        <v>64764024060</v>
      </c>
      <c r="C5961" s="2">
        <v>5.0951399999999998</v>
      </c>
      <c r="D5961" s="2">
        <v>5.3499499999999998</v>
      </c>
      <c r="E5961" s="2" t="s">
        <v>24</v>
      </c>
      <c r="F5961" s="2">
        <v>0.05</v>
      </c>
      <c r="G5961" s="2" t="s">
        <v>25</v>
      </c>
      <c r="H5961" s="3">
        <v>42382</v>
      </c>
      <c r="I5961" s="2">
        <f t="shared" si="93"/>
        <v>1.05</v>
      </c>
    </row>
    <row r="5962" spans="1:9">
      <c r="A5962" s="2" t="s">
        <v>1177</v>
      </c>
      <c r="B5962" s="2">
        <v>64764008060</v>
      </c>
      <c r="C5962" s="2">
        <v>5.1259399999999999</v>
      </c>
      <c r="D5962" s="2">
        <v>5.3822900000000002</v>
      </c>
      <c r="E5962" s="2" t="s">
        <v>24</v>
      </c>
      <c r="F5962" s="2">
        <v>0.05</v>
      </c>
      <c r="G5962" s="2" t="s">
        <v>25</v>
      </c>
      <c r="H5962" s="3">
        <v>42382</v>
      </c>
      <c r="I5962" s="2">
        <f t="shared" si="93"/>
        <v>1.05</v>
      </c>
    </row>
    <row r="5963" spans="1:9">
      <c r="A5963" s="2" t="s">
        <v>229</v>
      </c>
      <c r="B5963" s="2">
        <v>63459070060</v>
      </c>
      <c r="C5963" s="2">
        <v>26.737020000000001</v>
      </c>
      <c r="D5963" s="2">
        <v>29.384789999999999</v>
      </c>
      <c r="E5963" s="2" t="s">
        <v>24</v>
      </c>
      <c r="F5963" s="2">
        <v>9.9000000000000005E-2</v>
      </c>
      <c r="G5963" s="2" t="s">
        <v>25</v>
      </c>
      <c r="H5963" s="3">
        <v>42382</v>
      </c>
      <c r="I5963" s="2">
        <f t="shared" si="93"/>
        <v>1.099</v>
      </c>
    </row>
    <row r="5964" spans="1:9">
      <c r="A5964" s="2" t="s">
        <v>1414</v>
      </c>
      <c r="B5964" s="2">
        <v>63459070160</v>
      </c>
      <c r="C5964" s="2">
        <v>26.4651</v>
      </c>
      <c r="D5964" s="2">
        <v>29.085940000000001</v>
      </c>
      <c r="E5964" s="2" t="s">
        <v>24</v>
      </c>
      <c r="F5964" s="2">
        <v>9.9000000000000005E-2</v>
      </c>
      <c r="G5964" s="2" t="s">
        <v>25</v>
      </c>
      <c r="H5964" s="3">
        <v>42382</v>
      </c>
      <c r="I5964" s="2">
        <f t="shared" si="93"/>
        <v>1.099</v>
      </c>
    </row>
    <row r="5965" spans="1:9">
      <c r="A5965" s="2" t="s">
        <v>1003</v>
      </c>
      <c r="B5965" s="2">
        <v>52544007654</v>
      </c>
      <c r="C5965" s="2">
        <v>7.13849</v>
      </c>
      <c r="D5965" s="2">
        <v>7.7095700000000003</v>
      </c>
      <c r="E5965" s="2" t="s">
        <v>24</v>
      </c>
      <c r="F5965" s="2">
        <v>0.08</v>
      </c>
      <c r="G5965" s="2" t="s">
        <v>25</v>
      </c>
      <c r="H5965" s="3">
        <v>42382</v>
      </c>
      <c r="I5965" s="2">
        <f t="shared" si="93"/>
        <v>1.08</v>
      </c>
    </row>
    <row r="5966" spans="1:9">
      <c r="A5966" s="2" t="s">
        <v>1004</v>
      </c>
      <c r="B5966" s="2">
        <v>52544007730</v>
      </c>
      <c r="C5966" s="2">
        <v>14.03355</v>
      </c>
      <c r="D5966" s="2">
        <v>15.156230000000001</v>
      </c>
      <c r="E5966" s="2" t="s">
        <v>24</v>
      </c>
      <c r="F5966" s="2">
        <v>0.08</v>
      </c>
      <c r="G5966" s="2" t="s">
        <v>25</v>
      </c>
      <c r="H5966" s="3">
        <v>42382</v>
      </c>
      <c r="I5966" s="2">
        <f t="shared" si="93"/>
        <v>1.08</v>
      </c>
    </row>
    <row r="5967" spans="1:9">
      <c r="A5967" s="2" t="s">
        <v>1673</v>
      </c>
      <c r="B5967" s="2">
        <v>63402020430</v>
      </c>
      <c r="C5967" s="2">
        <v>22.549499999999998</v>
      </c>
      <c r="D5967" s="2">
        <v>24.780999999999999</v>
      </c>
      <c r="E5967" s="2" t="s">
        <v>24</v>
      </c>
      <c r="F5967" s="2">
        <v>9.9000000000000005E-2</v>
      </c>
      <c r="G5967" s="2" t="s">
        <v>25</v>
      </c>
      <c r="H5967" s="3">
        <v>42382</v>
      </c>
      <c r="I5967" s="2">
        <f t="shared" si="93"/>
        <v>1.099</v>
      </c>
    </row>
    <row r="5968" spans="1:9">
      <c r="A5968" s="2" t="s">
        <v>1674</v>
      </c>
      <c r="B5968" s="2">
        <v>63402020830</v>
      </c>
      <c r="C5968" s="2">
        <v>22.455290000000002</v>
      </c>
      <c r="D5968" s="2">
        <v>24.67747</v>
      </c>
      <c r="E5968" s="2" t="s">
        <v>24</v>
      </c>
      <c r="F5968" s="2">
        <v>9.9000000000000005E-2</v>
      </c>
      <c r="G5968" s="2" t="s">
        <v>25</v>
      </c>
      <c r="H5968" s="3">
        <v>42382</v>
      </c>
      <c r="I5968" s="2">
        <f t="shared" si="93"/>
        <v>1.099</v>
      </c>
    </row>
    <row r="5969" spans="1:9">
      <c r="A5969" s="2" t="s">
        <v>693</v>
      </c>
      <c r="B5969" s="2">
        <v>597000302</v>
      </c>
      <c r="C5969" s="2">
        <v>10.61398</v>
      </c>
      <c r="D5969" s="2">
        <v>11.250819999999999</v>
      </c>
      <c r="E5969" s="2" t="s">
        <v>24</v>
      </c>
      <c r="F5969" s="2">
        <v>0.06</v>
      </c>
      <c r="G5969" s="2" t="s">
        <v>25</v>
      </c>
      <c r="H5969" s="3">
        <v>42382</v>
      </c>
      <c r="I5969" s="2">
        <f t="shared" si="93"/>
        <v>1.06</v>
      </c>
    </row>
    <row r="5970" spans="1:9">
      <c r="A5970" s="2" t="s">
        <v>694</v>
      </c>
      <c r="B5970" s="2">
        <v>78061915</v>
      </c>
      <c r="C5970" s="2">
        <v>6.6340700000000004</v>
      </c>
      <c r="D5970" s="2">
        <v>7.0320400000000003</v>
      </c>
      <c r="E5970" s="2" t="s">
        <v>24</v>
      </c>
      <c r="F5970" s="2">
        <v>0.06</v>
      </c>
      <c r="G5970" s="2" t="s">
        <v>25</v>
      </c>
      <c r="H5970" s="3">
        <v>42382</v>
      </c>
      <c r="I5970" s="2">
        <f t="shared" si="93"/>
        <v>1.06</v>
      </c>
    </row>
    <row r="5971" spans="1:9">
      <c r="A5971" s="2" t="s">
        <v>1348</v>
      </c>
      <c r="B5971" s="2">
        <v>456046101</v>
      </c>
      <c r="C5971" s="2">
        <v>1.0035700000000001</v>
      </c>
      <c r="D5971" s="2">
        <v>1.08386</v>
      </c>
      <c r="E5971" s="2" t="s">
        <v>24</v>
      </c>
      <c r="F5971" s="2">
        <v>0.08</v>
      </c>
      <c r="G5971" s="2" t="s">
        <v>25</v>
      </c>
      <c r="H5971" s="3">
        <v>42382</v>
      </c>
      <c r="I5971" s="2">
        <f t="shared" si="93"/>
        <v>1.08</v>
      </c>
    </row>
    <row r="5972" spans="1:9">
      <c r="A5972" s="2" t="s">
        <v>1349</v>
      </c>
      <c r="B5972" s="2">
        <v>456045701</v>
      </c>
      <c r="C5972" s="2">
        <v>0.41798999999999997</v>
      </c>
      <c r="D5972" s="2">
        <v>0.45141999999999999</v>
      </c>
      <c r="E5972" s="2" t="s">
        <v>24</v>
      </c>
      <c r="F5972" s="2">
        <v>0.08</v>
      </c>
      <c r="G5972" s="2" t="s">
        <v>25</v>
      </c>
      <c r="H5972" s="3">
        <v>42382</v>
      </c>
      <c r="I5972" s="2">
        <f t="shared" si="93"/>
        <v>1.08</v>
      </c>
    </row>
    <row r="5973" spans="1:9">
      <c r="A5973" s="2" t="s">
        <v>1352</v>
      </c>
      <c r="B5973" s="2">
        <v>456045801</v>
      </c>
      <c r="C5973" s="2">
        <v>0.48991000000000001</v>
      </c>
      <c r="D5973" s="2">
        <v>0.52910000000000001</v>
      </c>
      <c r="E5973" s="2" t="s">
        <v>24</v>
      </c>
      <c r="F5973" s="2">
        <v>0.08</v>
      </c>
      <c r="G5973" s="2" t="s">
        <v>25</v>
      </c>
      <c r="H5973" s="3">
        <v>42382</v>
      </c>
      <c r="I5973" s="2">
        <f t="shared" si="93"/>
        <v>1.08</v>
      </c>
    </row>
    <row r="5974" spans="1:9">
      <c r="A5974" s="2" t="s">
        <v>1353</v>
      </c>
      <c r="B5974" s="2">
        <v>456045901</v>
      </c>
      <c r="C5974" s="2">
        <v>0.54413</v>
      </c>
      <c r="D5974" s="2">
        <v>0.58765999999999996</v>
      </c>
      <c r="E5974" s="2" t="s">
        <v>24</v>
      </c>
      <c r="F5974" s="2">
        <v>0.08</v>
      </c>
      <c r="G5974" s="2" t="s">
        <v>25</v>
      </c>
      <c r="H5974" s="3">
        <v>42382</v>
      </c>
      <c r="I5974" s="2">
        <f t="shared" si="93"/>
        <v>1.08</v>
      </c>
    </row>
    <row r="5975" spans="1:9">
      <c r="A5975" s="2" t="s">
        <v>1354</v>
      </c>
      <c r="B5975" s="2">
        <v>456046001</v>
      </c>
      <c r="C5975" s="2">
        <v>0.85584000000000005</v>
      </c>
      <c r="D5975" s="2">
        <v>0.92430000000000001</v>
      </c>
      <c r="E5975" s="2" t="s">
        <v>24</v>
      </c>
      <c r="F5975" s="2">
        <v>0.08</v>
      </c>
      <c r="G5975" s="2" t="s">
        <v>25</v>
      </c>
      <c r="H5975" s="3">
        <v>42382</v>
      </c>
      <c r="I5975" s="2">
        <f t="shared" si="93"/>
        <v>1.08</v>
      </c>
    </row>
    <row r="5976" spans="1:9">
      <c r="A5976" s="2" t="s">
        <v>110</v>
      </c>
      <c r="B5976" s="2">
        <v>430078327</v>
      </c>
      <c r="C5976" s="2">
        <v>6.3068999999999997</v>
      </c>
      <c r="D5976" s="2">
        <v>6.9312800000000001</v>
      </c>
      <c r="E5976" s="2" t="s">
        <v>24</v>
      </c>
      <c r="F5976" s="2">
        <v>9.9000000000000005E-2</v>
      </c>
      <c r="G5976" s="2" t="s">
        <v>25</v>
      </c>
      <c r="H5976" s="3">
        <v>42382</v>
      </c>
      <c r="I5976" s="2">
        <f t="shared" si="93"/>
        <v>1.099</v>
      </c>
    </row>
    <row r="5977" spans="1:9">
      <c r="A5977" s="2" t="s">
        <v>111</v>
      </c>
      <c r="B5977" s="2">
        <v>430097903</v>
      </c>
      <c r="C5977" s="2">
        <v>46.809469999999997</v>
      </c>
      <c r="D5977" s="2">
        <v>51.44408</v>
      </c>
      <c r="E5977" s="2" t="s">
        <v>24</v>
      </c>
      <c r="F5977" s="2">
        <v>9.9000000000000005E-2</v>
      </c>
      <c r="G5977" s="2" t="s">
        <v>25</v>
      </c>
      <c r="H5977" s="3">
        <v>42382</v>
      </c>
      <c r="I5977" s="2">
        <f t="shared" si="93"/>
        <v>1.099</v>
      </c>
    </row>
    <row r="5978" spans="1:9">
      <c r="A5978" s="2" t="s">
        <v>233</v>
      </c>
      <c r="B5978" s="2">
        <v>15584010101</v>
      </c>
      <c r="C5978" s="2">
        <v>71.574200000000005</v>
      </c>
      <c r="D5978" s="2">
        <v>77.272229999999993</v>
      </c>
      <c r="E5978" s="2" t="s">
        <v>24</v>
      </c>
      <c r="F5978" s="2">
        <v>7.9600000000000004E-2</v>
      </c>
      <c r="G5978" s="2" t="s">
        <v>25</v>
      </c>
      <c r="H5978" s="3">
        <v>42382</v>
      </c>
      <c r="I5978" s="2">
        <f t="shared" si="93"/>
        <v>1.0796000000000001</v>
      </c>
    </row>
    <row r="5979" spans="1:9">
      <c r="A5979" s="2" t="s">
        <v>48</v>
      </c>
      <c r="B5979" s="2">
        <v>597008717</v>
      </c>
      <c r="C5979" s="2">
        <v>19.451039999999999</v>
      </c>
      <c r="D5979" s="2">
        <v>21.37669</v>
      </c>
      <c r="E5979" s="2" t="s">
        <v>24</v>
      </c>
      <c r="F5979" s="2">
        <v>9.9000000000000005E-2</v>
      </c>
      <c r="G5979" s="2" t="s">
        <v>25</v>
      </c>
      <c r="H5979" s="3">
        <v>42382</v>
      </c>
      <c r="I5979" s="2">
        <f t="shared" si="93"/>
        <v>1.099</v>
      </c>
    </row>
    <row r="5980" spans="1:9">
      <c r="A5980" s="2" t="s">
        <v>234</v>
      </c>
      <c r="B5980" s="2">
        <v>85173301</v>
      </c>
      <c r="C5980" s="2">
        <v>25.171330000000001</v>
      </c>
      <c r="D5980" s="2">
        <v>27.66329</v>
      </c>
      <c r="E5980" s="2" t="s">
        <v>24</v>
      </c>
      <c r="F5980" s="2">
        <v>9.9000000000000005E-2</v>
      </c>
      <c r="G5980" s="2" t="s">
        <v>25</v>
      </c>
      <c r="H5980" s="3">
        <v>42382</v>
      </c>
      <c r="I5980" s="2">
        <f t="shared" si="93"/>
        <v>1.099</v>
      </c>
    </row>
    <row r="5981" spans="1:9">
      <c r="A5981" s="2" t="s">
        <v>235</v>
      </c>
      <c r="B5981" s="2">
        <v>85173303</v>
      </c>
      <c r="C5981" s="2">
        <v>25.171330000000001</v>
      </c>
      <c r="D5981" s="2">
        <v>27.66329</v>
      </c>
      <c r="E5981" s="2" t="s">
        <v>24</v>
      </c>
      <c r="F5981" s="2">
        <v>9.9000000000000005E-2</v>
      </c>
      <c r="G5981" s="2" t="s">
        <v>25</v>
      </c>
      <c r="H5981" s="3">
        <v>42382</v>
      </c>
      <c r="I5981" s="2">
        <f t="shared" si="93"/>
        <v>1.099</v>
      </c>
    </row>
    <row r="5982" spans="1:9">
      <c r="A5982" s="2" t="s">
        <v>1057</v>
      </c>
      <c r="B5982" s="2">
        <v>50458021001</v>
      </c>
      <c r="C5982" s="2">
        <v>37.36215</v>
      </c>
      <c r="D5982" s="2">
        <v>41.061</v>
      </c>
      <c r="E5982" s="2" t="s">
        <v>24</v>
      </c>
      <c r="F5982" s="2">
        <v>9.9000000000000005E-2</v>
      </c>
      <c r="G5982" s="2" t="s">
        <v>25</v>
      </c>
      <c r="H5982" s="3">
        <v>42382</v>
      </c>
      <c r="I5982" s="2">
        <f t="shared" si="93"/>
        <v>1.099</v>
      </c>
    </row>
    <row r="5983" spans="1:9">
      <c r="A5983" s="2" t="s">
        <v>1058</v>
      </c>
      <c r="B5983" s="2">
        <v>50458021101</v>
      </c>
      <c r="C5983" s="2">
        <v>37.38776</v>
      </c>
      <c r="D5983" s="2">
        <v>41.08952</v>
      </c>
      <c r="E5983" s="2" t="s">
        <v>24</v>
      </c>
      <c r="F5983" s="2">
        <v>9.9000000000000005E-2</v>
      </c>
      <c r="G5983" s="2" t="s">
        <v>25</v>
      </c>
      <c r="H5983" s="3">
        <v>42382</v>
      </c>
      <c r="I5983" s="2">
        <f t="shared" si="93"/>
        <v>1.099</v>
      </c>
    </row>
    <row r="5984" spans="1:9">
      <c r="A5984" s="2" t="s">
        <v>242</v>
      </c>
      <c r="B5984" s="2">
        <v>23869430</v>
      </c>
      <c r="C5984" s="2">
        <v>10.18933</v>
      </c>
      <c r="D5984" s="2">
        <v>11.197979999999999</v>
      </c>
      <c r="E5984" s="2" t="s">
        <v>24</v>
      </c>
      <c r="F5984" s="2">
        <v>9.9000000000000005E-2</v>
      </c>
      <c r="G5984" s="2" t="s">
        <v>25</v>
      </c>
      <c r="H5984" s="3">
        <v>42382</v>
      </c>
      <c r="I5984" s="2">
        <f t="shared" si="93"/>
        <v>1.099</v>
      </c>
    </row>
    <row r="5985" spans="1:9">
      <c r="A5985" s="2" t="s">
        <v>242</v>
      </c>
      <c r="B5985" s="2">
        <v>23869450</v>
      </c>
      <c r="C5985" s="2">
        <v>9.0353700000000003</v>
      </c>
      <c r="D5985" s="2">
        <v>9.9299700000000009</v>
      </c>
      <c r="E5985" s="2" t="s">
        <v>24</v>
      </c>
      <c r="F5985" s="2">
        <v>9.9000000000000005E-2</v>
      </c>
      <c r="G5985" s="2" t="s">
        <v>25</v>
      </c>
      <c r="H5985" s="3">
        <v>42382</v>
      </c>
      <c r="I5985" s="2">
        <f t="shared" si="93"/>
        <v>1.099</v>
      </c>
    </row>
    <row r="5986" spans="1:9">
      <c r="A5986" s="2" t="s">
        <v>243</v>
      </c>
      <c r="B5986" s="2">
        <v>68546014256</v>
      </c>
      <c r="C5986" s="2">
        <v>16.97072</v>
      </c>
      <c r="D5986" s="2">
        <v>18.64997</v>
      </c>
      <c r="E5986" s="2" t="s">
        <v>24</v>
      </c>
      <c r="F5986" s="2">
        <v>9.8900000000000002E-2</v>
      </c>
      <c r="G5986" s="2" t="s">
        <v>25</v>
      </c>
      <c r="H5986" s="3">
        <v>42382</v>
      </c>
      <c r="I5986" s="2">
        <f t="shared" si="93"/>
        <v>1.0989</v>
      </c>
    </row>
    <row r="5987" spans="1:9">
      <c r="A5987" s="2" t="s">
        <v>244</v>
      </c>
      <c r="B5987" s="2">
        <v>68546022956</v>
      </c>
      <c r="C5987" s="2">
        <v>17.004020000000001</v>
      </c>
      <c r="D5987" s="2">
        <v>18.68657</v>
      </c>
      <c r="E5987" s="2" t="s">
        <v>24</v>
      </c>
      <c r="F5987" s="2">
        <v>9.9000000000000005E-2</v>
      </c>
      <c r="G5987" s="2" t="s">
        <v>25</v>
      </c>
      <c r="H5987" s="3">
        <v>42382</v>
      </c>
      <c r="I5987" s="2">
        <f t="shared" si="93"/>
        <v>1.099</v>
      </c>
    </row>
    <row r="5988" spans="1:9">
      <c r="A5988" s="2" t="s">
        <v>1936</v>
      </c>
      <c r="B5988" s="2">
        <v>6003330</v>
      </c>
      <c r="C5988" s="2">
        <v>8.4780200000000008</v>
      </c>
      <c r="D5988" s="2">
        <v>9.1563499999999998</v>
      </c>
      <c r="E5988" s="2" t="s">
        <v>24</v>
      </c>
      <c r="F5988" s="2">
        <v>0.08</v>
      </c>
      <c r="G5988" s="2" t="s">
        <v>25</v>
      </c>
      <c r="H5988" s="3">
        <v>42382</v>
      </c>
      <c r="I5988" s="2">
        <f t="shared" si="93"/>
        <v>1.08</v>
      </c>
    </row>
    <row r="5989" spans="1:9">
      <c r="A5989" s="2" t="s">
        <v>1937</v>
      </c>
      <c r="B5989" s="2">
        <v>6032530</v>
      </c>
      <c r="C5989" s="2">
        <v>8.4136100000000003</v>
      </c>
      <c r="D5989" s="2">
        <v>9.0867900000000006</v>
      </c>
      <c r="E5989" s="2" t="s">
        <v>24</v>
      </c>
      <c r="F5989" s="2">
        <v>0.08</v>
      </c>
      <c r="G5989" s="2" t="s">
        <v>25</v>
      </c>
      <c r="H5989" s="3">
        <v>42382</v>
      </c>
      <c r="I5989" s="2">
        <f t="shared" si="93"/>
        <v>1.08</v>
      </c>
    </row>
    <row r="5990" spans="1:9">
      <c r="A5990" s="2" t="s">
        <v>1938</v>
      </c>
      <c r="B5990" s="2">
        <v>6033530</v>
      </c>
      <c r="C5990" s="2">
        <v>8.4750300000000003</v>
      </c>
      <c r="D5990" s="2">
        <v>9.1531199999999995</v>
      </c>
      <c r="E5990" s="2" t="s">
        <v>24</v>
      </c>
      <c r="F5990" s="2">
        <v>0.08</v>
      </c>
      <c r="G5990" s="2" t="s">
        <v>25</v>
      </c>
      <c r="H5990" s="3">
        <v>42382</v>
      </c>
      <c r="I5990" s="2">
        <f t="shared" si="93"/>
        <v>1.08</v>
      </c>
    </row>
    <row r="5991" spans="1:9">
      <c r="A5991" s="2" t="s">
        <v>1939</v>
      </c>
      <c r="B5991" s="2">
        <v>6000530</v>
      </c>
      <c r="C5991" s="2">
        <v>8.4293800000000001</v>
      </c>
      <c r="D5991" s="2">
        <v>9.1038200000000007</v>
      </c>
      <c r="E5991" s="2" t="s">
        <v>24</v>
      </c>
      <c r="F5991" s="2">
        <v>0.08</v>
      </c>
      <c r="G5991" s="2" t="s">
        <v>25</v>
      </c>
      <c r="H5991" s="3">
        <v>42382</v>
      </c>
      <c r="I5991" s="2">
        <f t="shared" si="93"/>
        <v>1.08</v>
      </c>
    </row>
    <row r="5992" spans="1:9">
      <c r="A5992" s="2" t="s">
        <v>31</v>
      </c>
      <c r="B5992" s="2">
        <v>11980002205</v>
      </c>
      <c r="C5992" s="2">
        <v>20.053650000000001</v>
      </c>
      <c r="D5992" s="2">
        <v>22.038959999999999</v>
      </c>
      <c r="E5992" s="2" t="s">
        <v>24</v>
      </c>
      <c r="F5992" s="2">
        <v>9.9000000000000005E-2</v>
      </c>
      <c r="G5992" s="2" t="s">
        <v>25</v>
      </c>
      <c r="H5992" s="3">
        <v>42382</v>
      </c>
      <c r="I5992" s="2">
        <f t="shared" si="93"/>
        <v>1.099</v>
      </c>
    </row>
    <row r="5993" spans="1:9">
      <c r="A5993" s="2" t="s">
        <v>31</v>
      </c>
      <c r="B5993" s="2">
        <v>11980002210</v>
      </c>
      <c r="C5993" s="2">
        <v>20.368590000000001</v>
      </c>
      <c r="D5993" s="2">
        <v>22.385079999999999</v>
      </c>
      <c r="E5993" s="2" t="s">
        <v>24</v>
      </c>
      <c r="F5993" s="2">
        <v>9.9000000000000005E-2</v>
      </c>
      <c r="G5993" s="2" t="s">
        <v>25</v>
      </c>
      <c r="H5993" s="3">
        <v>42382</v>
      </c>
      <c r="I5993" s="2">
        <f t="shared" si="93"/>
        <v>1.099</v>
      </c>
    </row>
    <row r="5994" spans="1:9">
      <c r="A5994" s="2" t="s">
        <v>32</v>
      </c>
      <c r="B5994" s="2">
        <v>23031304</v>
      </c>
      <c r="C5994" s="2">
        <v>28.949580000000001</v>
      </c>
      <c r="D5994" s="2">
        <v>31.81559</v>
      </c>
      <c r="E5994" s="2" t="s">
        <v>24</v>
      </c>
      <c r="F5994" s="2">
        <v>9.9000000000000005E-2</v>
      </c>
      <c r="G5994" s="2" t="s">
        <v>25</v>
      </c>
      <c r="H5994" s="3">
        <v>42382</v>
      </c>
      <c r="I5994" s="2">
        <f t="shared" si="93"/>
        <v>1.099</v>
      </c>
    </row>
    <row r="5995" spans="1:9">
      <c r="A5995" s="2" t="s">
        <v>706</v>
      </c>
      <c r="B5995" s="2">
        <v>4018682</v>
      </c>
      <c r="C5995" s="2">
        <v>157.36799999999999</v>
      </c>
      <c r="D5995" s="2">
        <v>171.53269</v>
      </c>
      <c r="E5995" s="2" t="s">
        <v>24</v>
      </c>
      <c r="F5995" s="2">
        <v>0.09</v>
      </c>
      <c r="G5995" s="2" t="s">
        <v>25</v>
      </c>
      <c r="H5995" s="3">
        <v>42382</v>
      </c>
      <c r="I5995" s="2">
        <f t="shared" si="93"/>
        <v>1.0900000000000001</v>
      </c>
    </row>
    <row r="5996" spans="1:9">
      <c r="A5996" s="2" t="s">
        <v>707</v>
      </c>
      <c r="B5996" s="2">
        <v>4019109</v>
      </c>
      <c r="C5996" s="2">
        <v>161.14751000000001</v>
      </c>
      <c r="D5996" s="2">
        <v>164.37046000000001</v>
      </c>
      <c r="E5996" s="2" t="s">
        <v>24</v>
      </c>
      <c r="F5996" s="2">
        <v>0.02</v>
      </c>
      <c r="G5996" s="2" t="s">
        <v>25</v>
      </c>
      <c r="H5996" s="3">
        <v>42382</v>
      </c>
      <c r="I5996" s="2">
        <f t="shared" si="93"/>
        <v>1.02</v>
      </c>
    </row>
    <row r="5997" spans="1:9">
      <c r="A5997" s="2" t="s">
        <v>1684</v>
      </c>
      <c r="B5997" s="2">
        <v>23114501</v>
      </c>
      <c r="C5997" s="2">
        <v>559.86</v>
      </c>
      <c r="D5997" s="2">
        <v>580.92753000000005</v>
      </c>
      <c r="E5997" s="2" t="s">
        <v>24</v>
      </c>
      <c r="F5997" s="2">
        <v>3.7600000000000001E-2</v>
      </c>
      <c r="G5997" s="2" t="s">
        <v>25</v>
      </c>
      <c r="H5997" s="3">
        <v>42382</v>
      </c>
      <c r="I5997" s="2">
        <f t="shared" si="93"/>
        <v>1.0376000000000001</v>
      </c>
    </row>
    <row r="5998" spans="1:9">
      <c r="A5998" s="2" t="s">
        <v>1685</v>
      </c>
      <c r="B5998" s="2">
        <v>23392102</v>
      </c>
      <c r="C5998" s="2">
        <v>1113.7706900000001</v>
      </c>
      <c r="D5998" s="2">
        <v>1155.6818800000001</v>
      </c>
      <c r="E5998" s="2" t="s">
        <v>24</v>
      </c>
      <c r="F5998" s="2">
        <v>3.7600000000000001E-2</v>
      </c>
      <c r="G5998" s="2" t="s">
        <v>25</v>
      </c>
      <c r="H5998" s="3">
        <v>42382</v>
      </c>
      <c r="I5998" s="2">
        <f t="shared" si="93"/>
        <v>1.0376000000000001</v>
      </c>
    </row>
    <row r="5999" spans="1:9">
      <c r="A5999" s="2" t="s">
        <v>1686</v>
      </c>
      <c r="B5999" s="2">
        <v>23923201</v>
      </c>
      <c r="C5999" s="2">
        <v>559.86</v>
      </c>
      <c r="D5999" s="2">
        <v>580.92753000000005</v>
      </c>
      <c r="E5999" s="2" t="s">
        <v>24</v>
      </c>
      <c r="F5999" s="2">
        <v>3.7600000000000001E-2</v>
      </c>
      <c r="G5999" s="2" t="s">
        <v>25</v>
      </c>
      <c r="H5999" s="3">
        <v>42382</v>
      </c>
      <c r="I5999" s="2">
        <f t="shared" si="93"/>
        <v>1.0376000000000001</v>
      </c>
    </row>
    <row r="6000" spans="1:9">
      <c r="A6000" s="2" t="s">
        <v>1940</v>
      </c>
      <c r="B6000" s="2">
        <v>186077660</v>
      </c>
      <c r="C6000" s="2">
        <v>4.5792299999999999</v>
      </c>
      <c r="D6000" s="2">
        <v>4.9456199999999999</v>
      </c>
      <c r="E6000" s="2" t="s">
        <v>24</v>
      </c>
      <c r="F6000" s="2">
        <v>0.08</v>
      </c>
      <c r="G6000" s="2" t="s">
        <v>25</v>
      </c>
      <c r="H6000" s="3">
        <v>42382</v>
      </c>
      <c r="I6000" s="2">
        <f t="shared" si="93"/>
        <v>1.08</v>
      </c>
    </row>
    <row r="6001" spans="1:9">
      <c r="A6001" s="2" t="s">
        <v>250</v>
      </c>
      <c r="B6001" s="2">
        <v>186077739</v>
      </c>
      <c r="C6001" s="2">
        <v>4.5889499999999996</v>
      </c>
      <c r="D6001" s="2">
        <v>4.9561099999999998</v>
      </c>
      <c r="E6001" s="2" t="s">
        <v>24</v>
      </c>
      <c r="F6001" s="2">
        <v>0.08</v>
      </c>
      <c r="G6001" s="2" t="s">
        <v>25</v>
      </c>
      <c r="H6001" s="3">
        <v>42382</v>
      </c>
      <c r="I6001" s="2">
        <f t="shared" si="93"/>
        <v>1.08</v>
      </c>
    </row>
    <row r="6002" spans="1:9">
      <c r="A6002" s="2" t="s">
        <v>1688</v>
      </c>
      <c r="B6002" s="2">
        <v>68968907503</v>
      </c>
      <c r="C6002" s="2">
        <v>5.2274099999999999</v>
      </c>
      <c r="D6002" s="2">
        <v>5.7448699999999997</v>
      </c>
      <c r="E6002" s="2" t="s">
        <v>24</v>
      </c>
      <c r="F6002" s="2">
        <v>9.9000000000000005E-2</v>
      </c>
      <c r="G6002" s="2" t="s">
        <v>25</v>
      </c>
      <c r="H6002" s="3">
        <v>42382</v>
      </c>
      <c r="I6002" s="2">
        <f t="shared" si="93"/>
        <v>1.099</v>
      </c>
    </row>
    <row r="6003" spans="1:9">
      <c r="A6003" s="2" t="s">
        <v>251</v>
      </c>
      <c r="B6003" s="2">
        <v>63402091130</v>
      </c>
      <c r="C6003" s="2">
        <v>5.87582</v>
      </c>
      <c r="D6003" s="2">
        <v>6.1389399999999998</v>
      </c>
      <c r="E6003" s="2" t="s">
        <v>24</v>
      </c>
      <c r="F6003" s="2">
        <v>4.48E-2</v>
      </c>
      <c r="G6003" s="2" t="s">
        <v>25</v>
      </c>
      <c r="H6003" s="3">
        <v>42382</v>
      </c>
      <c r="I6003" s="2">
        <f t="shared" si="93"/>
        <v>1.0448</v>
      </c>
    </row>
    <row r="6004" spans="1:9">
      <c r="A6004" s="2" t="s">
        <v>251</v>
      </c>
      <c r="B6004" s="2">
        <v>63402091164</v>
      </c>
      <c r="C6004" s="2">
        <v>5.8413000000000004</v>
      </c>
      <c r="D6004" s="2">
        <v>6.1028700000000002</v>
      </c>
      <c r="E6004" s="2" t="s">
        <v>24</v>
      </c>
      <c r="F6004" s="2">
        <v>4.48E-2</v>
      </c>
      <c r="G6004" s="2" t="s">
        <v>25</v>
      </c>
      <c r="H6004" s="3">
        <v>42382</v>
      </c>
      <c r="I6004" s="2">
        <f t="shared" si="93"/>
        <v>1.0448</v>
      </c>
    </row>
    <row r="6005" spans="1:9">
      <c r="A6005" s="2" t="s">
        <v>1690</v>
      </c>
      <c r="B6005" s="2">
        <v>310653004</v>
      </c>
      <c r="C6005" s="2">
        <v>122.80795000000001</v>
      </c>
      <c r="D6005" s="2">
        <v>132.63258999999999</v>
      </c>
      <c r="E6005" s="2" t="s">
        <v>24</v>
      </c>
      <c r="F6005" s="2">
        <v>0.08</v>
      </c>
      <c r="G6005" s="2" t="s">
        <v>25</v>
      </c>
      <c r="H6005" s="3">
        <v>42382</v>
      </c>
      <c r="I6005" s="2">
        <f t="shared" si="93"/>
        <v>1.08</v>
      </c>
    </row>
    <row r="6006" spans="1:9">
      <c r="A6006" s="2" t="s">
        <v>252</v>
      </c>
      <c r="B6006" s="2">
        <v>310652004</v>
      </c>
      <c r="C6006" s="2">
        <v>123.09502999999999</v>
      </c>
      <c r="D6006" s="2">
        <v>132.94264000000001</v>
      </c>
      <c r="E6006" s="2" t="s">
        <v>24</v>
      </c>
      <c r="F6006" s="2">
        <v>0.08</v>
      </c>
      <c r="G6006" s="2" t="s">
        <v>25</v>
      </c>
      <c r="H6006" s="3">
        <v>42382</v>
      </c>
      <c r="I6006" s="2">
        <f t="shared" si="93"/>
        <v>1.08</v>
      </c>
    </row>
    <row r="6007" spans="1:9">
      <c r="A6007" s="2" t="s">
        <v>253</v>
      </c>
      <c r="B6007" s="2">
        <v>310652401</v>
      </c>
      <c r="C6007" s="2">
        <v>207.67554000000001</v>
      </c>
      <c r="D6007" s="2">
        <v>232.59451999999999</v>
      </c>
      <c r="E6007" s="2" t="s">
        <v>24</v>
      </c>
      <c r="F6007" s="2">
        <v>0.12</v>
      </c>
      <c r="G6007" s="2" t="s">
        <v>25</v>
      </c>
      <c r="H6007" s="3">
        <v>42382</v>
      </c>
      <c r="I6007" s="2">
        <f t="shared" si="93"/>
        <v>1.1200000000000001</v>
      </c>
    </row>
    <row r="6008" spans="1:9">
      <c r="A6008" s="2" t="s">
        <v>254</v>
      </c>
      <c r="B6008" s="2">
        <v>310651201</v>
      </c>
      <c r="C6008" s="2">
        <v>415.23059000000001</v>
      </c>
      <c r="D6008" s="2">
        <v>465.05410999999998</v>
      </c>
      <c r="E6008" s="2" t="s">
        <v>24</v>
      </c>
      <c r="F6008" s="2">
        <v>0.12</v>
      </c>
      <c r="G6008" s="2" t="s">
        <v>25</v>
      </c>
      <c r="H6008" s="3">
        <v>42382</v>
      </c>
      <c r="I6008" s="2">
        <f t="shared" si="93"/>
        <v>1.1200000000000001</v>
      </c>
    </row>
    <row r="6009" spans="1:9">
      <c r="A6009" s="2" t="s">
        <v>1416</v>
      </c>
      <c r="B6009" s="2">
        <v>58914050118</v>
      </c>
      <c r="C6009" s="2">
        <v>26.201129999999999</v>
      </c>
      <c r="D6009" s="2">
        <v>28.559229999999999</v>
      </c>
      <c r="E6009" s="2" t="s">
        <v>24</v>
      </c>
      <c r="F6009" s="2">
        <v>0.09</v>
      </c>
      <c r="G6009" s="2" t="s">
        <v>25</v>
      </c>
      <c r="H6009" s="3">
        <v>42382</v>
      </c>
      <c r="I6009" s="2">
        <f t="shared" si="93"/>
        <v>1.0900000000000001</v>
      </c>
    </row>
    <row r="6010" spans="1:9">
      <c r="A6010" s="2" t="s">
        <v>709</v>
      </c>
      <c r="B6010" s="2">
        <v>597000701</v>
      </c>
      <c r="C6010" s="2">
        <v>3.0172099999999999</v>
      </c>
      <c r="D6010" s="2">
        <v>3.3158799999999999</v>
      </c>
      <c r="E6010" s="2" t="s">
        <v>24</v>
      </c>
      <c r="F6010" s="2">
        <v>9.9000000000000005E-2</v>
      </c>
      <c r="G6010" s="2" t="s">
        <v>25</v>
      </c>
      <c r="H6010" s="3">
        <v>42382</v>
      </c>
      <c r="I6010" s="2">
        <f t="shared" si="93"/>
        <v>1.099</v>
      </c>
    </row>
    <row r="6011" spans="1:9">
      <c r="A6011" s="2" t="s">
        <v>710</v>
      </c>
      <c r="B6011" s="2">
        <v>597003134</v>
      </c>
      <c r="C6011" s="2">
        <v>47.865000000000002</v>
      </c>
      <c r="D6011" s="2">
        <v>52.602679999999999</v>
      </c>
      <c r="E6011" s="2" t="s">
        <v>24</v>
      </c>
      <c r="F6011" s="2">
        <v>9.9000000000000005E-2</v>
      </c>
      <c r="G6011" s="2" t="s">
        <v>25</v>
      </c>
      <c r="H6011" s="3">
        <v>42382</v>
      </c>
      <c r="I6011" s="2">
        <f t="shared" si="93"/>
        <v>1.099</v>
      </c>
    </row>
    <row r="6012" spans="1:9">
      <c r="A6012" s="2" t="s">
        <v>711</v>
      </c>
      <c r="B6012" s="2">
        <v>597003234</v>
      </c>
      <c r="C6012" s="2">
        <v>81.257499999999993</v>
      </c>
      <c r="D6012" s="2">
        <v>89.301990000000004</v>
      </c>
      <c r="E6012" s="2" t="s">
        <v>24</v>
      </c>
      <c r="F6012" s="2">
        <v>9.9000000000000005E-2</v>
      </c>
      <c r="G6012" s="2" t="s">
        <v>25</v>
      </c>
      <c r="H6012" s="3">
        <v>42382</v>
      </c>
      <c r="I6012" s="2">
        <f t="shared" si="93"/>
        <v>1.099</v>
      </c>
    </row>
    <row r="6013" spans="1:9">
      <c r="A6013" s="2" t="s">
        <v>712</v>
      </c>
      <c r="B6013" s="2">
        <v>597003334</v>
      </c>
      <c r="C6013" s="2">
        <v>111.95833</v>
      </c>
      <c r="D6013" s="2">
        <v>123.04221</v>
      </c>
      <c r="E6013" s="2" t="s">
        <v>24</v>
      </c>
      <c r="F6013" s="2">
        <v>9.9000000000000005E-2</v>
      </c>
      <c r="G6013" s="2" t="s">
        <v>25</v>
      </c>
      <c r="H6013" s="3">
        <v>42382</v>
      </c>
      <c r="I6013" s="2">
        <f t="shared" si="93"/>
        <v>1.099</v>
      </c>
    </row>
    <row r="6014" spans="1:9">
      <c r="A6014" s="2" t="s">
        <v>713</v>
      </c>
      <c r="B6014" s="2">
        <v>50242004163</v>
      </c>
      <c r="C6014" s="2">
        <v>121.51439000000001</v>
      </c>
      <c r="D6014" s="2">
        <v>126.37254</v>
      </c>
      <c r="E6014" s="2" t="s">
        <v>24</v>
      </c>
      <c r="F6014" s="2">
        <v>0.04</v>
      </c>
      <c r="G6014" s="2" t="s">
        <v>25</v>
      </c>
      <c r="H6014" s="3">
        <v>42382</v>
      </c>
      <c r="I6014" s="2">
        <f t="shared" si="93"/>
        <v>1.04</v>
      </c>
    </row>
    <row r="6015" spans="1:9">
      <c r="A6015" s="2" t="s">
        <v>716</v>
      </c>
      <c r="B6015" s="2">
        <v>4026129</v>
      </c>
      <c r="C6015" s="2">
        <v>7.1206100000000001</v>
      </c>
      <c r="D6015" s="2">
        <v>7.7614599999999996</v>
      </c>
      <c r="E6015" s="2" t="s">
        <v>24</v>
      </c>
      <c r="F6015" s="2">
        <v>0.09</v>
      </c>
      <c r="G6015" s="2" t="s">
        <v>25</v>
      </c>
      <c r="H6015" s="3">
        <v>42382</v>
      </c>
      <c r="I6015" s="2">
        <f t="shared" si="93"/>
        <v>1.0900000000000001</v>
      </c>
    </row>
    <row r="6016" spans="1:9">
      <c r="A6016" s="2" t="s">
        <v>717</v>
      </c>
      <c r="B6016" s="2">
        <v>4025901</v>
      </c>
      <c r="C6016" s="2">
        <v>6.8601000000000001</v>
      </c>
      <c r="D6016" s="2">
        <v>7.4775099999999997</v>
      </c>
      <c r="E6016" s="2" t="s">
        <v>24</v>
      </c>
      <c r="F6016" s="2">
        <v>0.09</v>
      </c>
      <c r="G6016" s="2" t="s">
        <v>25</v>
      </c>
      <c r="H6016" s="3">
        <v>42382</v>
      </c>
      <c r="I6016" s="2">
        <f t="shared" si="93"/>
        <v>1.0900000000000001</v>
      </c>
    </row>
    <row r="6017" spans="1:9">
      <c r="A6017" s="2" t="s">
        <v>718</v>
      </c>
      <c r="B6017" s="2">
        <v>4026001</v>
      </c>
      <c r="C6017" s="2">
        <v>13.7239</v>
      </c>
      <c r="D6017" s="2">
        <v>14.95905</v>
      </c>
      <c r="E6017" s="2" t="s">
        <v>24</v>
      </c>
      <c r="F6017" s="2">
        <v>0.09</v>
      </c>
      <c r="G6017" s="2" t="s">
        <v>25</v>
      </c>
      <c r="H6017" s="3">
        <v>42382</v>
      </c>
      <c r="I6017" s="2">
        <f t="shared" si="93"/>
        <v>1.0900000000000001</v>
      </c>
    </row>
    <row r="6018" spans="1:9">
      <c r="A6018" s="2" t="s">
        <v>287</v>
      </c>
      <c r="B6018" s="2">
        <v>50474071079</v>
      </c>
      <c r="C6018" s="2">
        <v>2987.2490899999998</v>
      </c>
      <c r="D6018" s="2">
        <v>3282.98675</v>
      </c>
      <c r="E6018" s="2" t="s">
        <v>24</v>
      </c>
      <c r="F6018" s="2">
        <v>9.9000000000000005E-2</v>
      </c>
      <c r="G6018" s="2" t="s">
        <v>25</v>
      </c>
      <c r="H6018" s="3">
        <v>42382</v>
      </c>
      <c r="I6018" s="2">
        <f t="shared" si="93"/>
        <v>1.099</v>
      </c>
    </row>
    <row r="6019" spans="1:9">
      <c r="A6019" s="2" t="s">
        <v>1641</v>
      </c>
      <c r="B6019" s="2">
        <v>43538017069</v>
      </c>
      <c r="C6019" s="2">
        <v>4.82416</v>
      </c>
      <c r="D6019" s="2">
        <v>5.1618500000000003</v>
      </c>
      <c r="E6019" s="2" t="s">
        <v>24</v>
      </c>
      <c r="F6019" s="2">
        <v>7.0000000000000007E-2</v>
      </c>
      <c r="G6019" s="2" t="s">
        <v>25</v>
      </c>
      <c r="H6019" s="3">
        <v>42382</v>
      </c>
      <c r="I6019" s="2">
        <f t="shared" ref="I6019:I6082" si="94">1+F6019</f>
        <v>1.07</v>
      </c>
    </row>
    <row r="6020" spans="1:9">
      <c r="A6020" s="2" t="s">
        <v>1180</v>
      </c>
      <c r="B6020" s="2">
        <v>64764011901</v>
      </c>
      <c r="C6020" s="2">
        <v>5.7971700000000004</v>
      </c>
      <c r="D6020" s="2">
        <v>6.3709499999999997</v>
      </c>
      <c r="E6020" s="2" t="s">
        <v>24</v>
      </c>
      <c r="F6020" s="2">
        <v>9.9000000000000005E-2</v>
      </c>
      <c r="G6020" s="2" t="s">
        <v>25</v>
      </c>
      <c r="H6020" s="3">
        <v>42382</v>
      </c>
      <c r="I6020" s="2">
        <f t="shared" si="94"/>
        <v>1.099</v>
      </c>
    </row>
    <row r="6021" spans="1:9">
      <c r="A6021" s="2" t="s">
        <v>296</v>
      </c>
      <c r="B6021" s="2">
        <v>23921105</v>
      </c>
      <c r="C6021" s="2">
        <v>23.618210000000001</v>
      </c>
      <c r="D6021" s="2">
        <v>25.956890000000001</v>
      </c>
      <c r="E6021" s="2" t="s">
        <v>24</v>
      </c>
      <c r="F6021" s="2">
        <v>9.9000000000000005E-2</v>
      </c>
      <c r="G6021" s="2" t="s">
        <v>25</v>
      </c>
      <c r="H6021" s="3">
        <v>42382</v>
      </c>
      <c r="I6021" s="2">
        <f t="shared" si="94"/>
        <v>1.099</v>
      </c>
    </row>
    <row r="6022" spans="1:9">
      <c r="A6022" s="2" t="s">
        <v>296</v>
      </c>
      <c r="B6022" s="2">
        <v>23921110</v>
      </c>
      <c r="C6022" s="2">
        <v>23.634620000000002</v>
      </c>
      <c r="D6022" s="2">
        <v>25.974679999999999</v>
      </c>
      <c r="E6022" s="2" t="s">
        <v>24</v>
      </c>
      <c r="F6022" s="2">
        <v>9.9000000000000005E-2</v>
      </c>
      <c r="G6022" s="2" t="s">
        <v>25</v>
      </c>
      <c r="H6022" s="3">
        <v>42382</v>
      </c>
      <c r="I6022" s="2">
        <f t="shared" si="94"/>
        <v>1.099</v>
      </c>
    </row>
    <row r="6023" spans="1:9">
      <c r="A6023" s="2" t="s">
        <v>723</v>
      </c>
      <c r="B6023" s="2">
        <v>78037742</v>
      </c>
      <c r="C6023" s="2">
        <v>15.956630000000001</v>
      </c>
      <c r="D6023" s="2">
        <v>17.536339999999999</v>
      </c>
      <c r="E6023" s="2" t="s">
        <v>24</v>
      </c>
      <c r="F6023" s="2">
        <v>9.9000000000000005E-2</v>
      </c>
      <c r="G6023" s="2" t="s">
        <v>25</v>
      </c>
      <c r="H6023" s="3">
        <v>42382</v>
      </c>
      <c r="I6023" s="2">
        <f t="shared" si="94"/>
        <v>1.099</v>
      </c>
    </row>
    <row r="6024" spans="1:9">
      <c r="A6024" s="2" t="s">
        <v>724</v>
      </c>
      <c r="B6024" s="2">
        <v>78037842</v>
      </c>
      <c r="C6024" s="2">
        <v>16.05527</v>
      </c>
      <c r="D6024" s="2">
        <v>17.644739999999999</v>
      </c>
      <c r="E6024" s="2" t="s">
        <v>24</v>
      </c>
      <c r="F6024" s="2">
        <v>9.9000000000000005E-2</v>
      </c>
      <c r="G6024" s="2" t="s">
        <v>25</v>
      </c>
      <c r="H6024" s="3">
        <v>42382</v>
      </c>
      <c r="I6024" s="2">
        <f t="shared" si="94"/>
        <v>1.099</v>
      </c>
    </row>
    <row r="6025" spans="1:9">
      <c r="A6025" s="2" t="s">
        <v>297</v>
      </c>
      <c r="B6025" s="2">
        <v>61958110101</v>
      </c>
      <c r="C6025" s="2">
        <v>70.379630000000006</v>
      </c>
      <c r="D6025" s="2">
        <v>75.235830000000007</v>
      </c>
      <c r="E6025" s="2" t="s">
        <v>24</v>
      </c>
      <c r="F6025" s="2">
        <v>6.9000000000000006E-2</v>
      </c>
      <c r="G6025" s="2" t="s">
        <v>25</v>
      </c>
      <c r="H6025" s="3">
        <v>42382</v>
      </c>
      <c r="I6025" s="2">
        <f t="shared" si="94"/>
        <v>1.069</v>
      </c>
    </row>
    <row r="6026" spans="1:9">
      <c r="A6026" s="2" t="s">
        <v>725</v>
      </c>
      <c r="B6026" s="2">
        <v>78032705</v>
      </c>
      <c r="C6026" s="2">
        <v>5.3039699999999996</v>
      </c>
      <c r="D6026" s="2">
        <v>5.8290100000000002</v>
      </c>
      <c r="E6026" s="2" t="s">
        <v>24</v>
      </c>
      <c r="F6026" s="2">
        <v>9.9000000000000005E-2</v>
      </c>
      <c r="G6026" s="2" t="s">
        <v>25</v>
      </c>
      <c r="H6026" s="3">
        <v>42382</v>
      </c>
      <c r="I6026" s="2">
        <f t="shared" si="94"/>
        <v>1.099</v>
      </c>
    </row>
    <row r="6027" spans="1:9">
      <c r="A6027" s="2" t="s">
        <v>726</v>
      </c>
      <c r="B6027" s="2">
        <v>50458058501</v>
      </c>
      <c r="C6027" s="2">
        <v>8.0167599999999997</v>
      </c>
      <c r="D6027" s="2">
        <v>8.8104200000000006</v>
      </c>
      <c r="E6027" s="2" t="s">
        <v>24</v>
      </c>
      <c r="F6027" s="2">
        <v>9.9000000000000005E-2</v>
      </c>
      <c r="G6027" s="2" t="s">
        <v>25</v>
      </c>
      <c r="H6027" s="3">
        <v>42382</v>
      </c>
      <c r="I6027" s="2">
        <f t="shared" si="94"/>
        <v>1.099</v>
      </c>
    </row>
    <row r="6028" spans="1:9">
      <c r="A6028" s="2" t="s">
        <v>727</v>
      </c>
      <c r="B6028" s="2">
        <v>50458058801</v>
      </c>
      <c r="C6028" s="2">
        <v>8.3882300000000001</v>
      </c>
      <c r="D6028" s="2">
        <v>9.2186599999999999</v>
      </c>
      <c r="E6028" s="2" t="s">
        <v>24</v>
      </c>
      <c r="F6028" s="2">
        <v>9.9000000000000005E-2</v>
      </c>
      <c r="G6028" s="2" t="s">
        <v>25</v>
      </c>
      <c r="H6028" s="3">
        <v>42382</v>
      </c>
      <c r="I6028" s="2">
        <f t="shared" si="94"/>
        <v>1.099</v>
      </c>
    </row>
    <row r="6029" spans="1:9">
      <c r="A6029" s="2" t="s">
        <v>728</v>
      </c>
      <c r="B6029" s="2">
        <v>50458058601</v>
      </c>
      <c r="C6029" s="2">
        <v>8.6465999999999994</v>
      </c>
      <c r="D6029" s="2">
        <v>9.5026200000000003</v>
      </c>
      <c r="E6029" s="2" t="s">
        <v>24</v>
      </c>
      <c r="F6029" s="2">
        <v>9.9000000000000005E-2</v>
      </c>
      <c r="G6029" s="2" t="s">
        <v>25</v>
      </c>
      <c r="H6029" s="3">
        <v>42382</v>
      </c>
      <c r="I6029" s="2">
        <f t="shared" si="94"/>
        <v>1.099</v>
      </c>
    </row>
    <row r="6030" spans="1:9">
      <c r="A6030" s="2" t="s">
        <v>729</v>
      </c>
      <c r="B6030" s="2">
        <v>50458058701</v>
      </c>
      <c r="C6030" s="2">
        <v>9.2220999999999993</v>
      </c>
      <c r="D6030" s="2">
        <v>10.13509</v>
      </c>
      <c r="E6030" s="2" t="s">
        <v>24</v>
      </c>
      <c r="F6030" s="2">
        <v>9.9000000000000005E-2</v>
      </c>
      <c r="G6030" s="2" t="s">
        <v>25</v>
      </c>
      <c r="H6030" s="3">
        <v>42382</v>
      </c>
      <c r="I6030" s="2">
        <f t="shared" si="94"/>
        <v>1.099</v>
      </c>
    </row>
    <row r="6031" spans="1:9">
      <c r="A6031" s="2" t="s">
        <v>1010</v>
      </c>
      <c r="B6031" s="2">
        <v>52544004513</v>
      </c>
      <c r="C6031" s="2">
        <v>117.39373999999999</v>
      </c>
      <c r="D6031" s="2">
        <v>126.78641</v>
      </c>
      <c r="E6031" s="2" t="s">
        <v>24</v>
      </c>
      <c r="F6031" s="2">
        <v>0.08</v>
      </c>
      <c r="G6031" s="2" t="s">
        <v>25</v>
      </c>
      <c r="H6031" s="3">
        <v>42382</v>
      </c>
      <c r="I6031" s="2">
        <f t="shared" si="94"/>
        <v>1.08</v>
      </c>
    </row>
    <row r="6032" spans="1:9">
      <c r="A6032" s="2" t="s">
        <v>1941</v>
      </c>
      <c r="B6032" s="2">
        <v>64764089099</v>
      </c>
      <c r="C6032" s="2">
        <v>1.6058300000000001</v>
      </c>
      <c r="D6032" s="2">
        <v>1.6861600000000001</v>
      </c>
      <c r="E6032" s="2" t="s">
        <v>24</v>
      </c>
      <c r="F6032" s="2">
        <v>0.05</v>
      </c>
      <c r="G6032" s="2" t="s">
        <v>25</v>
      </c>
      <c r="H6032" s="3">
        <v>42382</v>
      </c>
      <c r="I6032" s="2">
        <f t="shared" si="94"/>
        <v>1.05</v>
      </c>
    </row>
    <row r="6033" spans="1:9">
      <c r="A6033" s="2" t="s">
        <v>1642</v>
      </c>
      <c r="B6033" s="2">
        <v>68546031730</v>
      </c>
      <c r="C6033" s="2">
        <v>195.28559999999999</v>
      </c>
      <c r="D6033" s="2">
        <v>210.70535000000001</v>
      </c>
      <c r="E6033" s="2" t="s">
        <v>24</v>
      </c>
      <c r="F6033" s="2">
        <v>7.9000000000000001E-2</v>
      </c>
      <c r="G6033" s="2" t="s">
        <v>25</v>
      </c>
      <c r="H6033" s="3">
        <v>42382</v>
      </c>
      <c r="I6033" s="2">
        <f t="shared" si="94"/>
        <v>1.079</v>
      </c>
    </row>
    <row r="6034" spans="1:9">
      <c r="A6034" s="2" t="s">
        <v>1942</v>
      </c>
      <c r="B6034" s="2">
        <v>42023010901</v>
      </c>
      <c r="C6034" s="2">
        <v>15.65231</v>
      </c>
      <c r="D6034" s="2">
        <v>17.201889999999999</v>
      </c>
      <c r="E6034" s="2" t="s">
        <v>24</v>
      </c>
      <c r="F6034" s="2">
        <v>9.9000000000000005E-2</v>
      </c>
      <c r="G6034" s="2" t="s">
        <v>25</v>
      </c>
      <c r="H6034" s="3">
        <v>42382</v>
      </c>
      <c r="I6034" s="2">
        <f t="shared" si="94"/>
        <v>1.099</v>
      </c>
    </row>
    <row r="6035" spans="1:9">
      <c r="A6035" s="2" t="s">
        <v>301</v>
      </c>
      <c r="B6035" s="2">
        <v>56016901</v>
      </c>
      <c r="C6035" s="2">
        <v>1.67563</v>
      </c>
      <c r="D6035" s="2">
        <v>1.83988</v>
      </c>
      <c r="E6035" s="2" t="s">
        <v>24</v>
      </c>
      <c r="F6035" s="2">
        <v>9.8000000000000004E-2</v>
      </c>
      <c r="G6035" s="2" t="s">
        <v>25</v>
      </c>
      <c r="H6035" s="3">
        <v>42382</v>
      </c>
      <c r="I6035" s="2">
        <f t="shared" si="94"/>
        <v>1.0980000000000001</v>
      </c>
    </row>
    <row r="6036" spans="1:9">
      <c r="A6036" s="2" t="s">
        <v>302</v>
      </c>
      <c r="B6036" s="2">
        <v>56017401</v>
      </c>
      <c r="C6036" s="2">
        <v>2.56148</v>
      </c>
      <c r="D6036" s="2">
        <v>2.8125100000000001</v>
      </c>
      <c r="E6036" s="2" t="s">
        <v>24</v>
      </c>
      <c r="F6036" s="2">
        <v>9.8000000000000004E-2</v>
      </c>
      <c r="G6036" s="2" t="s">
        <v>25</v>
      </c>
      <c r="H6036" s="3">
        <v>42382</v>
      </c>
      <c r="I6036" s="2">
        <f t="shared" si="94"/>
        <v>1.0980000000000001</v>
      </c>
    </row>
    <row r="6037" spans="1:9">
      <c r="A6037" s="2" t="s">
        <v>303</v>
      </c>
      <c r="B6037" s="2">
        <v>56017001</v>
      </c>
      <c r="C6037" s="2">
        <v>1.7650600000000001</v>
      </c>
      <c r="D6037" s="2">
        <v>1.9379999999999999</v>
      </c>
      <c r="E6037" s="2" t="s">
        <v>24</v>
      </c>
      <c r="F6037" s="2">
        <v>9.8000000000000004E-2</v>
      </c>
      <c r="G6037" s="2" t="s">
        <v>25</v>
      </c>
      <c r="H6037" s="3">
        <v>42382</v>
      </c>
      <c r="I6037" s="2">
        <f t="shared" si="94"/>
        <v>1.0980000000000001</v>
      </c>
    </row>
    <row r="6038" spans="1:9">
      <c r="A6038" s="2" t="s">
        <v>304</v>
      </c>
      <c r="B6038" s="2">
        <v>56017601</v>
      </c>
      <c r="C6038" s="2">
        <v>1.8216000000000001</v>
      </c>
      <c r="D6038" s="2">
        <v>2.0001000000000002</v>
      </c>
      <c r="E6038" s="2" t="s">
        <v>24</v>
      </c>
      <c r="F6038" s="2">
        <v>9.8000000000000004E-2</v>
      </c>
      <c r="G6038" s="2" t="s">
        <v>25</v>
      </c>
      <c r="H6038" s="3">
        <v>42382</v>
      </c>
      <c r="I6038" s="2">
        <f t="shared" si="94"/>
        <v>1.0980000000000001</v>
      </c>
    </row>
    <row r="6039" spans="1:9">
      <c r="A6039" s="2" t="s">
        <v>305</v>
      </c>
      <c r="B6039" s="2">
        <v>56018801</v>
      </c>
      <c r="C6039" s="2">
        <v>1.80979</v>
      </c>
      <c r="D6039" s="2">
        <v>1.9871300000000001</v>
      </c>
      <c r="E6039" s="2" t="s">
        <v>24</v>
      </c>
      <c r="F6039" s="2">
        <v>9.8000000000000004E-2</v>
      </c>
      <c r="G6039" s="2" t="s">
        <v>25</v>
      </c>
      <c r="H6039" s="3">
        <v>42382</v>
      </c>
      <c r="I6039" s="2">
        <f t="shared" si="94"/>
        <v>1.0980000000000001</v>
      </c>
    </row>
    <row r="6040" spans="1:9">
      <c r="A6040" s="2" t="s">
        <v>306</v>
      </c>
      <c r="B6040" s="2">
        <v>56016801</v>
      </c>
      <c r="C6040" s="2">
        <v>1.8012999999999999</v>
      </c>
      <c r="D6040" s="2">
        <v>1.9778100000000001</v>
      </c>
      <c r="E6040" s="2" t="s">
        <v>24</v>
      </c>
      <c r="F6040" s="2">
        <v>9.8000000000000004E-2</v>
      </c>
      <c r="G6040" s="2" t="s">
        <v>25</v>
      </c>
      <c r="H6040" s="3">
        <v>42382</v>
      </c>
      <c r="I6040" s="2">
        <f t="shared" si="94"/>
        <v>1.0980000000000001</v>
      </c>
    </row>
    <row r="6041" spans="1:9">
      <c r="A6041" s="2" t="s">
        <v>307</v>
      </c>
      <c r="B6041" s="2">
        <v>56017201</v>
      </c>
      <c r="C6041" s="2">
        <v>1.8728199999999999</v>
      </c>
      <c r="D6041" s="2">
        <v>2.0564</v>
      </c>
      <c r="E6041" s="2" t="s">
        <v>24</v>
      </c>
      <c r="F6041" s="2">
        <v>9.8000000000000004E-2</v>
      </c>
      <c r="G6041" s="2" t="s">
        <v>25</v>
      </c>
      <c r="H6041" s="3">
        <v>42382</v>
      </c>
      <c r="I6041" s="2">
        <f t="shared" si="94"/>
        <v>1.0980000000000001</v>
      </c>
    </row>
    <row r="6042" spans="1:9">
      <c r="A6042" s="2" t="s">
        <v>308</v>
      </c>
      <c r="B6042" s="2">
        <v>56018901</v>
      </c>
      <c r="C6042" s="2">
        <v>2.4180199999999998</v>
      </c>
      <c r="D6042" s="2">
        <v>2.6549399999999999</v>
      </c>
      <c r="E6042" s="2" t="s">
        <v>24</v>
      </c>
      <c r="F6042" s="2">
        <v>9.8000000000000004E-2</v>
      </c>
      <c r="G6042" s="2" t="s">
        <v>25</v>
      </c>
      <c r="H6042" s="3">
        <v>42382</v>
      </c>
      <c r="I6042" s="2">
        <f t="shared" si="94"/>
        <v>1.0980000000000001</v>
      </c>
    </row>
    <row r="6043" spans="1:9">
      <c r="A6043" s="2" t="s">
        <v>309</v>
      </c>
      <c r="B6043" s="2">
        <v>56017301</v>
      </c>
      <c r="C6043" s="2">
        <v>2.5136500000000002</v>
      </c>
      <c r="D6043" s="2">
        <v>2.76003</v>
      </c>
      <c r="E6043" s="2" t="s">
        <v>24</v>
      </c>
      <c r="F6043" s="2">
        <v>9.8000000000000004E-2</v>
      </c>
      <c r="G6043" s="2" t="s">
        <v>25</v>
      </c>
      <c r="H6043" s="3">
        <v>42382</v>
      </c>
      <c r="I6043" s="2">
        <f t="shared" si="94"/>
        <v>1.0980000000000001</v>
      </c>
    </row>
    <row r="6044" spans="1:9">
      <c r="A6044" s="2" t="s">
        <v>313</v>
      </c>
      <c r="B6044" s="2">
        <v>310075139</v>
      </c>
      <c r="C6044" s="2">
        <v>7.0621499999999999</v>
      </c>
      <c r="D6044" s="2">
        <v>8.1214700000000004</v>
      </c>
      <c r="E6044" s="2" t="s">
        <v>24</v>
      </c>
      <c r="F6044" s="2">
        <v>0.15</v>
      </c>
      <c r="G6044" s="2" t="s">
        <v>25</v>
      </c>
      <c r="H6044" s="3">
        <v>42382</v>
      </c>
      <c r="I6044" s="2">
        <f t="shared" si="94"/>
        <v>1.1499999999999999</v>
      </c>
    </row>
    <row r="6045" spans="1:9">
      <c r="A6045" s="2" t="s">
        <v>314</v>
      </c>
      <c r="B6045" s="2">
        <v>310075239</v>
      </c>
      <c r="C6045" s="2">
        <v>7.0651200000000003</v>
      </c>
      <c r="D6045" s="2">
        <v>8.1248799999999992</v>
      </c>
      <c r="E6045" s="2" t="s">
        <v>24</v>
      </c>
      <c r="F6045" s="2">
        <v>0.15</v>
      </c>
      <c r="G6045" s="2" t="s">
        <v>25</v>
      </c>
      <c r="H6045" s="3">
        <v>42382</v>
      </c>
      <c r="I6045" s="2">
        <f t="shared" si="94"/>
        <v>1.1499999999999999</v>
      </c>
    </row>
    <row r="6046" spans="1:9">
      <c r="A6046" s="2" t="s">
        <v>315</v>
      </c>
      <c r="B6046" s="2">
        <v>310075430</v>
      </c>
      <c r="C6046" s="2">
        <v>7.0635700000000003</v>
      </c>
      <c r="D6046" s="2">
        <v>8.1231100000000005</v>
      </c>
      <c r="E6046" s="2" t="s">
        <v>24</v>
      </c>
      <c r="F6046" s="2">
        <v>0.15</v>
      </c>
      <c r="G6046" s="2" t="s">
        <v>25</v>
      </c>
      <c r="H6046" s="3">
        <v>42382</v>
      </c>
      <c r="I6046" s="2">
        <f t="shared" si="94"/>
        <v>1.1499999999999999</v>
      </c>
    </row>
    <row r="6047" spans="1:9">
      <c r="A6047" s="2" t="s">
        <v>316</v>
      </c>
      <c r="B6047" s="2">
        <v>310075590</v>
      </c>
      <c r="C6047" s="2">
        <v>6.9706599999999996</v>
      </c>
      <c r="D6047" s="2">
        <v>8.0162600000000008</v>
      </c>
      <c r="E6047" s="2" t="s">
        <v>24</v>
      </c>
      <c r="F6047" s="2">
        <v>0.15</v>
      </c>
      <c r="G6047" s="2" t="s">
        <v>25</v>
      </c>
      <c r="H6047" s="3">
        <v>42382</v>
      </c>
      <c r="I6047" s="2">
        <f t="shared" si="94"/>
        <v>1.1499999999999999</v>
      </c>
    </row>
    <row r="6048" spans="1:9">
      <c r="A6048" s="2" t="s">
        <v>116</v>
      </c>
      <c r="B6048" s="2">
        <v>310009530</v>
      </c>
      <c r="C6048" s="2">
        <v>8.3453999999999997</v>
      </c>
      <c r="D6048" s="2">
        <v>9.0964799999999997</v>
      </c>
      <c r="E6048" s="2" t="s">
        <v>24</v>
      </c>
      <c r="F6048" s="2">
        <v>0.09</v>
      </c>
      <c r="G6048" s="2" t="s">
        <v>25</v>
      </c>
      <c r="H6048" s="3">
        <v>42382</v>
      </c>
      <c r="I6048" s="2">
        <f t="shared" si="94"/>
        <v>1.0900000000000001</v>
      </c>
    </row>
    <row r="6049" spans="1:9">
      <c r="A6049" s="2" t="s">
        <v>736</v>
      </c>
      <c r="B6049" s="2">
        <v>68968555203</v>
      </c>
      <c r="C6049" s="2">
        <v>9.0119199999999999</v>
      </c>
      <c r="D6049" s="2">
        <v>9.9041899999999998</v>
      </c>
      <c r="E6049" s="2" t="s">
        <v>24</v>
      </c>
      <c r="F6049" s="2">
        <v>9.9000000000000005E-2</v>
      </c>
      <c r="G6049" s="2" t="s">
        <v>25</v>
      </c>
      <c r="H6049" s="3">
        <v>42382</v>
      </c>
      <c r="I6049" s="2">
        <f t="shared" si="94"/>
        <v>1.099</v>
      </c>
    </row>
    <row r="6050" spans="1:9">
      <c r="A6050" s="2" t="s">
        <v>737</v>
      </c>
      <c r="B6050" s="2">
        <v>68968555303</v>
      </c>
      <c r="C6050" s="2">
        <v>9.0182800000000007</v>
      </c>
      <c r="D6050" s="2">
        <v>9.9111799999999999</v>
      </c>
      <c r="E6050" s="2" t="s">
        <v>24</v>
      </c>
      <c r="F6050" s="2">
        <v>9.9000000000000005E-2</v>
      </c>
      <c r="G6050" s="2" t="s">
        <v>25</v>
      </c>
      <c r="H6050" s="3">
        <v>42382</v>
      </c>
      <c r="I6050" s="2">
        <f t="shared" si="94"/>
        <v>1.099</v>
      </c>
    </row>
    <row r="6051" spans="1:9">
      <c r="A6051" s="2" t="s">
        <v>738</v>
      </c>
      <c r="B6051" s="2">
        <v>68968555403</v>
      </c>
      <c r="C6051" s="2">
        <v>8.8622800000000002</v>
      </c>
      <c r="D6051" s="2">
        <v>9.7397299999999998</v>
      </c>
      <c r="E6051" s="2" t="s">
        <v>24</v>
      </c>
      <c r="F6051" s="2">
        <v>9.9000000000000005E-2</v>
      </c>
      <c r="G6051" s="2" t="s">
        <v>25</v>
      </c>
      <c r="H6051" s="3">
        <v>42382</v>
      </c>
      <c r="I6051" s="2">
        <f t="shared" si="94"/>
        <v>1.099</v>
      </c>
    </row>
    <row r="6052" spans="1:9">
      <c r="A6052" s="2" t="s">
        <v>739</v>
      </c>
      <c r="B6052" s="2">
        <v>68968555503</v>
      </c>
      <c r="C6052" s="2">
        <v>8.9373000000000005</v>
      </c>
      <c r="D6052" s="2">
        <v>9.8221799999999995</v>
      </c>
      <c r="E6052" s="2" t="s">
        <v>24</v>
      </c>
      <c r="F6052" s="2">
        <v>9.9000000000000005E-2</v>
      </c>
      <c r="G6052" s="2" t="s">
        <v>25</v>
      </c>
      <c r="H6052" s="3">
        <v>42382</v>
      </c>
      <c r="I6052" s="2">
        <f t="shared" si="94"/>
        <v>1.099</v>
      </c>
    </row>
    <row r="6053" spans="1:9">
      <c r="A6053" s="2" t="s">
        <v>740</v>
      </c>
      <c r="B6053" s="2">
        <v>409125601</v>
      </c>
      <c r="C6053" s="2">
        <v>2.5574400000000002</v>
      </c>
      <c r="D6053" s="2">
        <v>3.0708199999999999</v>
      </c>
      <c r="E6053" s="2" t="s">
        <v>24</v>
      </c>
      <c r="F6053" s="2">
        <v>0.20069999999999999</v>
      </c>
      <c r="G6053" s="2" t="s">
        <v>25</v>
      </c>
      <c r="H6053" s="3">
        <v>42382</v>
      </c>
      <c r="I6053" s="2">
        <f t="shared" si="94"/>
        <v>1.2006999999999999</v>
      </c>
    </row>
    <row r="6054" spans="1:9">
      <c r="A6054" s="2" t="s">
        <v>319</v>
      </c>
      <c r="B6054" s="2">
        <v>40076062405</v>
      </c>
      <c r="C6054" s="2">
        <v>131.59831</v>
      </c>
      <c r="D6054" s="2">
        <v>144.75944999999999</v>
      </c>
      <c r="E6054" s="2" t="s">
        <v>24</v>
      </c>
      <c r="F6054" s="2">
        <v>0.1</v>
      </c>
      <c r="G6054" s="2" t="s">
        <v>25</v>
      </c>
      <c r="H6054" s="3">
        <v>42382</v>
      </c>
      <c r="I6054" s="2">
        <f t="shared" si="94"/>
        <v>1.1000000000000001</v>
      </c>
    </row>
    <row r="6055" spans="1:9">
      <c r="A6055" s="2" t="s">
        <v>60</v>
      </c>
      <c r="B6055" s="2">
        <v>10922082806</v>
      </c>
      <c r="C6055" s="2">
        <v>7.0810899999999997</v>
      </c>
      <c r="D6055" s="2">
        <v>7.6475799999999996</v>
      </c>
      <c r="E6055" s="2" t="s">
        <v>24</v>
      </c>
      <c r="F6055" s="2">
        <v>0.08</v>
      </c>
      <c r="G6055" s="2" t="s">
        <v>25</v>
      </c>
      <c r="H6055" s="3">
        <v>42382</v>
      </c>
      <c r="I6055" s="2">
        <f t="shared" si="94"/>
        <v>1.08</v>
      </c>
    </row>
    <row r="6056" spans="1:9">
      <c r="A6056" s="2" t="s">
        <v>1419</v>
      </c>
      <c r="B6056" s="2">
        <v>55494010010</v>
      </c>
      <c r="C6056" s="2">
        <v>5.3554199999999996</v>
      </c>
      <c r="D6056" s="2">
        <v>5.6246299999999998</v>
      </c>
      <c r="E6056" s="2" t="s">
        <v>24</v>
      </c>
      <c r="F6056" s="2">
        <v>5.0299999999999997E-2</v>
      </c>
      <c r="G6056" s="2" t="s">
        <v>25</v>
      </c>
      <c r="H6056" s="3">
        <v>42382</v>
      </c>
      <c r="I6056" s="2">
        <f t="shared" si="94"/>
        <v>1.0503</v>
      </c>
    </row>
    <row r="6057" spans="1:9">
      <c r="A6057" s="2" t="s">
        <v>1462</v>
      </c>
      <c r="B6057" s="2">
        <v>52015008001</v>
      </c>
      <c r="C6057" s="2">
        <v>161.5949</v>
      </c>
      <c r="D6057" s="2">
        <v>170.48262</v>
      </c>
      <c r="E6057" s="2" t="s">
        <v>24</v>
      </c>
      <c r="F6057" s="2">
        <v>5.5E-2</v>
      </c>
      <c r="G6057" s="2" t="s">
        <v>25</v>
      </c>
      <c r="H6057" s="3">
        <v>42382</v>
      </c>
      <c r="I6057" s="2">
        <f t="shared" si="94"/>
        <v>1.0549999999999999</v>
      </c>
    </row>
    <row r="6058" spans="1:9">
      <c r="A6058" s="2" t="s">
        <v>744</v>
      </c>
      <c r="B6058" s="2">
        <v>78035934</v>
      </c>
      <c r="C6058" s="2">
        <v>5.3807999999999998</v>
      </c>
      <c r="D6058" s="2">
        <v>5.9135499999999999</v>
      </c>
      <c r="E6058" s="2" t="s">
        <v>24</v>
      </c>
      <c r="F6058" s="2">
        <v>9.9000000000000005E-2</v>
      </c>
      <c r="G6058" s="2" t="s">
        <v>25</v>
      </c>
      <c r="H6058" s="3">
        <v>42382</v>
      </c>
      <c r="I6058" s="2">
        <f t="shared" si="94"/>
        <v>1.099</v>
      </c>
    </row>
    <row r="6059" spans="1:9">
      <c r="A6059" s="2" t="s">
        <v>745</v>
      </c>
      <c r="B6059" s="2">
        <v>78036034</v>
      </c>
      <c r="C6059" s="2">
        <v>6.8066899999999997</v>
      </c>
      <c r="D6059" s="2">
        <v>7.48055</v>
      </c>
      <c r="E6059" s="2" t="s">
        <v>24</v>
      </c>
      <c r="F6059" s="2">
        <v>9.9000000000000005E-2</v>
      </c>
      <c r="G6059" s="2" t="s">
        <v>25</v>
      </c>
      <c r="H6059" s="3">
        <v>42382</v>
      </c>
      <c r="I6059" s="2">
        <f t="shared" si="94"/>
        <v>1.099</v>
      </c>
    </row>
    <row r="6060" spans="1:9">
      <c r="A6060" s="2" t="s">
        <v>746</v>
      </c>
      <c r="B6060" s="2">
        <v>78042315</v>
      </c>
      <c r="C6060" s="2">
        <v>4.1957199999999997</v>
      </c>
      <c r="D6060" s="2">
        <v>4.6112200000000003</v>
      </c>
      <c r="E6060" s="2" t="s">
        <v>24</v>
      </c>
      <c r="F6060" s="2">
        <v>9.9000000000000005E-2</v>
      </c>
      <c r="G6060" s="2" t="s">
        <v>25</v>
      </c>
      <c r="H6060" s="3">
        <v>42382</v>
      </c>
      <c r="I6060" s="2">
        <f t="shared" si="94"/>
        <v>1.099</v>
      </c>
    </row>
    <row r="6061" spans="1:9">
      <c r="A6061" s="2" t="s">
        <v>747</v>
      </c>
      <c r="B6061" s="2">
        <v>78035834</v>
      </c>
      <c r="C6061" s="2">
        <v>4.9803800000000003</v>
      </c>
      <c r="D6061" s="2">
        <v>5.4733900000000002</v>
      </c>
      <c r="E6061" s="2" t="s">
        <v>24</v>
      </c>
      <c r="F6061" s="2">
        <v>9.9000000000000005E-2</v>
      </c>
      <c r="G6061" s="2" t="s">
        <v>25</v>
      </c>
      <c r="H6061" s="3">
        <v>42382</v>
      </c>
      <c r="I6061" s="2">
        <f t="shared" si="94"/>
        <v>1.099</v>
      </c>
    </row>
    <row r="6062" spans="1:9">
      <c r="A6062" s="2" t="s">
        <v>748</v>
      </c>
      <c r="B6062" s="2">
        <v>78031515</v>
      </c>
      <c r="C6062" s="2">
        <v>6.0475899999999996</v>
      </c>
      <c r="D6062" s="2">
        <v>6.6464100000000004</v>
      </c>
      <c r="E6062" s="2" t="s">
        <v>24</v>
      </c>
      <c r="F6062" s="2">
        <v>9.9000000000000005E-2</v>
      </c>
      <c r="G6062" s="2" t="s">
        <v>25</v>
      </c>
      <c r="H6062" s="3">
        <v>42382</v>
      </c>
      <c r="I6062" s="2">
        <f t="shared" si="94"/>
        <v>1.099</v>
      </c>
    </row>
    <row r="6063" spans="1:9">
      <c r="A6063" s="2" t="s">
        <v>749</v>
      </c>
      <c r="B6063" s="2">
        <v>78038315</v>
      </c>
      <c r="C6063" s="2">
        <v>6.9157799999999998</v>
      </c>
      <c r="D6063" s="2">
        <v>7.6004500000000004</v>
      </c>
      <c r="E6063" s="2" t="s">
        <v>24</v>
      </c>
      <c r="F6063" s="2">
        <v>9.9000000000000005E-2</v>
      </c>
      <c r="G6063" s="2" t="s">
        <v>25</v>
      </c>
      <c r="H6063" s="3">
        <v>42382</v>
      </c>
      <c r="I6063" s="2">
        <f t="shared" si="94"/>
        <v>1.099</v>
      </c>
    </row>
    <row r="6064" spans="1:9">
      <c r="A6064" s="2" t="s">
        <v>750</v>
      </c>
      <c r="B6064" s="2">
        <v>78047115</v>
      </c>
      <c r="C6064" s="2">
        <v>7.8384</v>
      </c>
      <c r="D6064" s="2">
        <v>8.6143900000000002</v>
      </c>
      <c r="E6064" s="2" t="s">
        <v>24</v>
      </c>
      <c r="F6064" s="2">
        <v>9.9000000000000005E-2</v>
      </c>
      <c r="G6064" s="2" t="s">
        <v>25</v>
      </c>
      <c r="H6064" s="3">
        <v>42382</v>
      </c>
      <c r="I6064" s="2">
        <f t="shared" si="94"/>
        <v>1.099</v>
      </c>
    </row>
    <row r="6065" spans="1:9">
      <c r="A6065" s="2" t="s">
        <v>751</v>
      </c>
      <c r="B6065" s="2">
        <v>78047215</v>
      </c>
      <c r="C6065" s="2">
        <v>8.7897800000000004</v>
      </c>
      <c r="D6065" s="2">
        <v>8.9897799999999997</v>
      </c>
      <c r="E6065" s="2" t="s">
        <v>24</v>
      </c>
      <c r="F6065" s="2">
        <v>2.2800000000000001E-2</v>
      </c>
      <c r="G6065" s="2" t="s">
        <v>25</v>
      </c>
      <c r="H6065" s="3">
        <v>42382</v>
      </c>
      <c r="I6065" s="2">
        <f t="shared" si="94"/>
        <v>1.0227999999999999</v>
      </c>
    </row>
    <row r="6066" spans="1:9">
      <c r="A6066" s="2" t="s">
        <v>752</v>
      </c>
      <c r="B6066" s="2">
        <v>78031434</v>
      </c>
      <c r="C6066" s="2">
        <v>5.5667600000000004</v>
      </c>
      <c r="D6066" s="2">
        <v>6.1178699999999999</v>
      </c>
      <c r="E6066" s="2" t="s">
        <v>24</v>
      </c>
      <c r="F6066" s="2">
        <v>9.9000000000000005E-2</v>
      </c>
      <c r="G6066" s="2" t="s">
        <v>25</v>
      </c>
      <c r="H6066" s="3">
        <v>42382</v>
      </c>
      <c r="I6066" s="2">
        <f t="shared" si="94"/>
        <v>1.099</v>
      </c>
    </row>
    <row r="6067" spans="1:9">
      <c r="A6067" s="2" t="s">
        <v>753</v>
      </c>
      <c r="B6067" s="2">
        <v>50458081001</v>
      </c>
      <c r="C6067" s="2">
        <v>5.6825999999999999</v>
      </c>
      <c r="D6067" s="2">
        <v>6.24512</v>
      </c>
      <c r="E6067" s="2" t="s">
        <v>24</v>
      </c>
      <c r="F6067" s="2">
        <v>9.9000000000000005E-2</v>
      </c>
      <c r="G6067" s="2" t="s">
        <v>25</v>
      </c>
      <c r="H6067" s="3">
        <v>42382</v>
      </c>
      <c r="I6067" s="2">
        <f t="shared" si="94"/>
        <v>1.099</v>
      </c>
    </row>
    <row r="6068" spans="1:9">
      <c r="A6068" s="2" t="s">
        <v>1335</v>
      </c>
      <c r="B6068" s="2">
        <v>50222026006</v>
      </c>
      <c r="C6068" s="2">
        <v>8.9600899999999992</v>
      </c>
      <c r="D6068" s="2">
        <v>10.0345</v>
      </c>
      <c r="E6068" s="2" t="s">
        <v>24</v>
      </c>
      <c r="F6068" s="2">
        <v>0.11990000000000001</v>
      </c>
      <c r="G6068" s="2" t="s">
        <v>25</v>
      </c>
      <c r="H6068" s="3">
        <v>42382</v>
      </c>
      <c r="I6068" s="2">
        <f t="shared" si="94"/>
        <v>1.1198999999999999</v>
      </c>
    </row>
    <row r="6069" spans="1:9">
      <c r="A6069" s="2" t="s">
        <v>1335</v>
      </c>
      <c r="B6069" s="2">
        <v>50222026012</v>
      </c>
      <c r="C6069" s="2">
        <v>8.7296700000000005</v>
      </c>
      <c r="D6069" s="2">
        <v>9.7763600000000004</v>
      </c>
      <c r="E6069" s="2" t="s">
        <v>24</v>
      </c>
      <c r="F6069" s="2">
        <v>0.11990000000000001</v>
      </c>
      <c r="G6069" s="2" t="s">
        <v>25</v>
      </c>
      <c r="H6069" s="3">
        <v>42382</v>
      </c>
      <c r="I6069" s="2">
        <f t="shared" si="94"/>
        <v>1.1198999999999999</v>
      </c>
    </row>
    <row r="6070" spans="1:9">
      <c r="A6070" s="2" t="s">
        <v>348</v>
      </c>
      <c r="B6070" s="2">
        <v>85720601</v>
      </c>
      <c r="C6070" s="2">
        <v>19.14115</v>
      </c>
      <c r="D6070" s="2">
        <v>20.480840000000001</v>
      </c>
      <c r="E6070" s="2" t="s">
        <v>24</v>
      </c>
      <c r="F6070" s="2">
        <v>7.0000000000000007E-2</v>
      </c>
      <c r="G6070" s="2" t="s">
        <v>25</v>
      </c>
      <c r="H6070" s="3">
        <v>42382</v>
      </c>
      <c r="I6070" s="2">
        <f t="shared" si="94"/>
        <v>1.07</v>
      </c>
    </row>
    <row r="6071" spans="1:9">
      <c r="A6071" s="2" t="s">
        <v>348</v>
      </c>
      <c r="B6071" s="2">
        <v>85720607</v>
      </c>
      <c r="C6071" s="2">
        <v>18.914539999999999</v>
      </c>
      <c r="D6071" s="2">
        <v>20.238189999999999</v>
      </c>
      <c r="E6071" s="2" t="s">
        <v>24</v>
      </c>
      <c r="F6071" s="2">
        <v>7.0000000000000007E-2</v>
      </c>
      <c r="G6071" s="2" t="s">
        <v>25</v>
      </c>
      <c r="H6071" s="3">
        <v>42382</v>
      </c>
      <c r="I6071" s="2">
        <f t="shared" si="94"/>
        <v>1.07</v>
      </c>
    </row>
    <row r="6072" spans="1:9">
      <c r="A6072" s="2" t="s">
        <v>349</v>
      </c>
      <c r="B6072" s="2">
        <v>85461001</v>
      </c>
      <c r="C6072" s="2">
        <v>19.031860000000002</v>
      </c>
      <c r="D6072" s="2">
        <v>20.363900000000001</v>
      </c>
      <c r="E6072" s="2" t="s">
        <v>24</v>
      </c>
      <c r="F6072" s="2">
        <v>7.0000000000000007E-2</v>
      </c>
      <c r="G6072" s="2" t="s">
        <v>25</v>
      </c>
      <c r="H6072" s="3">
        <v>42382</v>
      </c>
      <c r="I6072" s="2">
        <f t="shared" si="94"/>
        <v>1.07</v>
      </c>
    </row>
    <row r="6073" spans="1:9">
      <c r="A6073" s="2" t="s">
        <v>349</v>
      </c>
      <c r="B6073" s="2">
        <v>85461005</v>
      </c>
      <c r="C6073" s="2">
        <v>19.061299999999999</v>
      </c>
      <c r="D6073" s="2">
        <v>20.395209999999999</v>
      </c>
      <c r="E6073" s="2" t="s">
        <v>24</v>
      </c>
      <c r="F6073" s="2">
        <v>7.0000000000000007E-2</v>
      </c>
      <c r="G6073" s="2" t="s">
        <v>25</v>
      </c>
      <c r="H6073" s="3">
        <v>42382</v>
      </c>
      <c r="I6073" s="2">
        <f t="shared" si="94"/>
        <v>1.07</v>
      </c>
    </row>
    <row r="6074" spans="1:9">
      <c r="A6074" s="2" t="s">
        <v>757</v>
      </c>
      <c r="B6074" s="2">
        <v>50458009405</v>
      </c>
      <c r="C6074" s="2">
        <v>118.47575999999999</v>
      </c>
      <c r="D6074" s="2">
        <v>130.20487</v>
      </c>
      <c r="E6074" s="2" t="s">
        <v>24</v>
      </c>
      <c r="F6074" s="2">
        <v>9.9000000000000005E-2</v>
      </c>
      <c r="G6074" s="2" t="s">
        <v>25</v>
      </c>
      <c r="H6074" s="3">
        <v>42382</v>
      </c>
      <c r="I6074" s="2">
        <f t="shared" si="94"/>
        <v>1.099</v>
      </c>
    </row>
    <row r="6075" spans="1:9">
      <c r="A6075" s="2" t="s">
        <v>758</v>
      </c>
      <c r="B6075" s="2">
        <v>50458009005</v>
      </c>
      <c r="C6075" s="2">
        <v>26.829940000000001</v>
      </c>
      <c r="D6075" s="2">
        <v>29.486910000000002</v>
      </c>
      <c r="E6075" s="2" t="s">
        <v>24</v>
      </c>
      <c r="F6075" s="2">
        <v>9.9000000000000005E-2</v>
      </c>
      <c r="G6075" s="2" t="s">
        <v>25</v>
      </c>
      <c r="H6075" s="3">
        <v>42382</v>
      </c>
      <c r="I6075" s="2">
        <f t="shared" si="94"/>
        <v>1.099</v>
      </c>
    </row>
    <row r="6076" spans="1:9">
      <c r="A6076" s="2" t="s">
        <v>759</v>
      </c>
      <c r="B6076" s="2">
        <v>50458009105</v>
      </c>
      <c r="C6076" s="2">
        <v>31.902889999999999</v>
      </c>
      <c r="D6076" s="2">
        <v>35.060960000000001</v>
      </c>
      <c r="E6076" s="2" t="s">
        <v>24</v>
      </c>
      <c r="F6076" s="2">
        <v>9.9000000000000005E-2</v>
      </c>
      <c r="G6076" s="2" t="s">
        <v>25</v>
      </c>
      <c r="H6076" s="3">
        <v>42382</v>
      </c>
      <c r="I6076" s="2">
        <f t="shared" si="94"/>
        <v>1.099</v>
      </c>
    </row>
    <row r="6077" spans="1:9">
      <c r="A6077" s="2" t="s">
        <v>760</v>
      </c>
      <c r="B6077" s="2">
        <v>50458009205</v>
      </c>
      <c r="C6077" s="2">
        <v>59.366909999999997</v>
      </c>
      <c r="D6077" s="2">
        <v>65.244230000000002</v>
      </c>
      <c r="E6077" s="2" t="s">
        <v>24</v>
      </c>
      <c r="F6077" s="2">
        <v>9.9000000000000005E-2</v>
      </c>
      <c r="G6077" s="2" t="s">
        <v>25</v>
      </c>
      <c r="H6077" s="3">
        <v>42382</v>
      </c>
      <c r="I6077" s="2">
        <f t="shared" si="94"/>
        <v>1.099</v>
      </c>
    </row>
    <row r="6078" spans="1:9">
      <c r="A6078" s="2" t="s">
        <v>761</v>
      </c>
      <c r="B6078" s="2">
        <v>50458009305</v>
      </c>
      <c r="C6078" s="2">
        <v>89.150800000000004</v>
      </c>
      <c r="D6078" s="2">
        <v>97.975840000000005</v>
      </c>
      <c r="E6078" s="2" t="s">
        <v>24</v>
      </c>
      <c r="F6078" s="2">
        <v>9.9000000000000005E-2</v>
      </c>
      <c r="G6078" s="2" t="s">
        <v>25</v>
      </c>
      <c r="H6078" s="3">
        <v>42382</v>
      </c>
      <c r="I6078" s="2">
        <f t="shared" si="94"/>
        <v>1.099</v>
      </c>
    </row>
    <row r="6079" spans="1:9">
      <c r="A6079" s="2" t="s">
        <v>1106</v>
      </c>
      <c r="B6079" s="2">
        <v>24338013402</v>
      </c>
      <c r="C6079" s="2">
        <v>3.3150900000000001</v>
      </c>
      <c r="D6079" s="2">
        <v>3.6133999999999999</v>
      </c>
      <c r="E6079" s="2" t="s">
        <v>24</v>
      </c>
      <c r="F6079" s="2">
        <v>0.09</v>
      </c>
      <c r="G6079" s="2" t="s">
        <v>25</v>
      </c>
      <c r="H6079" s="3">
        <v>42382</v>
      </c>
      <c r="I6079" s="2">
        <f t="shared" si="94"/>
        <v>1.0900000000000001</v>
      </c>
    </row>
    <row r="6080" spans="1:9">
      <c r="A6080" s="2" t="s">
        <v>1106</v>
      </c>
      <c r="B6080" s="2">
        <v>24338013610</v>
      </c>
      <c r="C6080" s="2">
        <v>2.9042400000000002</v>
      </c>
      <c r="D6080" s="2">
        <v>3.1656300000000002</v>
      </c>
      <c r="E6080" s="2" t="s">
        <v>24</v>
      </c>
      <c r="F6080" s="2">
        <v>0.09</v>
      </c>
      <c r="G6080" s="2" t="s">
        <v>25</v>
      </c>
      <c r="H6080" s="3">
        <v>42382</v>
      </c>
      <c r="I6080" s="2">
        <f t="shared" si="94"/>
        <v>1.0900000000000001</v>
      </c>
    </row>
    <row r="6081" spans="1:9">
      <c r="A6081" s="2" t="s">
        <v>1107</v>
      </c>
      <c r="B6081" s="2">
        <v>60631004030</v>
      </c>
      <c r="C6081" s="2">
        <v>4.8385999999999996</v>
      </c>
      <c r="D6081" s="2">
        <v>5.0808200000000001</v>
      </c>
      <c r="E6081" s="2" t="s">
        <v>24</v>
      </c>
      <c r="F6081" s="2">
        <v>5.0099999999999999E-2</v>
      </c>
      <c r="G6081" s="2" t="s">
        <v>25</v>
      </c>
      <c r="H6081" s="3">
        <v>42382</v>
      </c>
      <c r="I6081" s="2">
        <f t="shared" si="94"/>
        <v>1.0501</v>
      </c>
    </row>
    <row r="6082" spans="1:9">
      <c r="A6082" s="2" t="s">
        <v>1108</v>
      </c>
      <c r="B6082" s="2">
        <v>60631008030</v>
      </c>
      <c r="C6082" s="2">
        <v>5.2370599999999996</v>
      </c>
      <c r="D6082" s="2">
        <v>5.4988599999999996</v>
      </c>
      <c r="E6082" s="2" t="s">
        <v>24</v>
      </c>
      <c r="F6082" s="2">
        <v>0.05</v>
      </c>
      <c r="G6082" s="2" t="s">
        <v>25</v>
      </c>
      <c r="H6082" s="3">
        <v>42382</v>
      </c>
      <c r="I6082" s="2">
        <f t="shared" si="94"/>
        <v>1.05</v>
      </c>
    </row>
    <row r="6083" spans="1:9">
      <c r="A6083" s="2" t="s">
        <v>1109</v>
      </c>
      <c r="B6083" s="2">
        <v>60631041230</v>
      </c>
      <c r="C6083" s="2">
        <v>4.9769699999999997</v>
      </c>
      <c r="D6083" s="2">
        <v>5.2256200000000002</v>
      </c>
      <c r="E6083" s="2" t="s">
        <v>24</v>
      </c>
      <c r="F6083" s="2">
        <v>0.05</v>
      </c>
      <c r="G6083" s="2" t="s">
        <v>25</v>
      </c>
      <c r="H6083" s="3">
        <v>42382</v>
      </c>
      <c r="I6083" s="2">
        <f t="shared" ref="I6083:I6146" si="95">1+F6083</f>
        <v>1.05</v>
      </c>
    </row>
    <row r="6084" spans="1:9">
      <c r="A6084" s="2" t="s">
        <v>1110</v>
      </c>
      <c r="B6084" s="2">
        <v>60631042530</v>
      </c>
      <c r="C6084" s="2">
        <v>4.9570499999999997</v>
      </c>
      <c r="D6084" s="2">
        <v>5.2046999999999999</v>
      </c>
      <c r="E6084" s="2" t="s">
        <v>24</v>
      </c>
      <c r="F6084" s="2">
        <v>0.05</v>
      </c>
      <c r="G6084" s="2" t="s">
        <v>25</v>
      </c>
      <c r="H6084" s="3">
        <v>42382</v>
      </c>
      <c r="I6084" s="2">
        <f t="shared" si="95"/>
        <v>1.05</v>
      </c>
    </row>
    <row r="6085" spans="1:9">
      <c r="A6085" s="2" t="s">
        <v>764</v>
      </c>
      <c r="B6085" s="2">
        <v>59676027801</v>
      </c>
      <c r="C6085" s="2">
        <v>26.605779999999999</v>
      </c>
      <c r="D6085" s="2">
        <v>28.707640000000001</v>
      </c>
      <c r="E6085" s="2" t="s">
        <v>24</v>
      </c>
      <c r="F6085" s="2">
        <v>7.9000000000000001E-2</v>
      </c>
      <c r="G6085" s="2" t="s">
        <v>25</v>
      </c>
      <c r="H6085" s="3">
        <v>42382</v>
      </c>
      <c r="I6085" s="2">
        <f t="shared" si="95"/>
        <v>1.079</v>
      </c>
    </row>
    <row r="6086" spans="1:9">
      <c r="A6086" s="2" t="s">
        <v>353</v>
      </c>
      <c r="B6086" s="2">
        <v>23920105</v>
      </c>
      <c r="C6086" s="2">
        <v>34.866280000000003</v>
      </c>
      <c r="D6086" s="2">
        <v>38.318739999999998</v>
      </c>
      <c r="E6086" s="2" t="s">
        <v>24</v>
      </c>
      <c r="F6086" s="2">
        <v>9.9000000000000005E-2</v>
      </c>
      <c r="G6086" s="2" t="s">
        <v>25</v>
      </c>
      <c r="H6086" s="3">
        <v>42382</v>
      </c>
      <c r="I6086" s="2">
        <f t="shared" si="95"/>
        <v>1.099</v>
      </c>
    </row>
    <row r="6087" spans="1:9">
      <c r="A6087" s="2" t="s">
        <v>1156</v>
      </c>
      <c r="B6087" s="2">
        <v>6046405</v>
      </c>
      <c r="C6087" s="2">
        <v>78.648380000000003</v>
      </c>
      <c r="D6087" s="2">
        <v>85.724609999999998</v>
      </c>
      <c r="E6087" s="2" t="s">
        <v>24</v>
      </c>
      <c r="F6087" s="2">
        <v>0.09</v>
      </c>
      <c r="G6087" s="2" t="s">
        <v>25</v>
      </c>
      <c r="H6087" s="3">
        <v>42382</v>
      </c>
      <c r="I6087" s="2">
        <f t="shared" si="95"/>
        <v>1.0900000000000001</v>
      </c>
    </row>
    <row r="6088" spans="1:9">
      <c r="A6088" s="2" t="s">
        <v>1157</v>
      </c>
      <c r="B6088" s="2">
        <v>6046102</v>
      </c>
      <c r="C6088" s="2">
        <v>146.76306</v>
      </c>
      <c r="D6088" s="2">
        <v>159.97056000000001</v>
      </c>
      <c r="E6088" s="2" t="s">
        <v>24</v>
      </c>
      <c r="F6088" s="2">
        <v>0.09</v>
      </c>
      <c r="G6088" s="2" t="s">
        <v>25</v>
      </c>
      <c r="H6088" s="3">
        <v>42382</v>
      </c>
      <c r="I6088" s="2">
        <f t="shared" si="95"/>
        <v>1.0900000000000001</v>
      </c>
    </row>
    <row r="6089" spans="1:9">
      <c r="A6089" s="2" t="s">
        <v>1158</v>
      </c>
      <c r="B6089" s="2">
        <v>6386203</v>
      </c>
      <c r="C6089" s="2">
        <v>174.25389000000001</v>
      </c>
      <c r="D6089" s="2">
        <v>189.935</v>
      </c>
      <c r="E6089" s="2" t="s">
        <v>24</v>
      </c>
      <c r="F6089" s="2">
        <v>0.09</v>
      </c>
      <c r="G6089" s="2" t="s">
        <v>25</v>
      </c>
      <c r="H6089" s="3">
        <v>42382</v>
      </c>
      <c r="I6089" s="2">
        <f t="shared" si="95"/>
        <v>1.0900000000000001</v>
      </c>
    </row>
    <row r="6090" spans="1:9">
      <c r="A6090" s="2" t="s">
        <v>1015</v>
      </c>
      <c r="B6090" s="2">
        <v>430017115</v>
      </c>
      <c r="C6090" s="2">
        <v>8.9203200000000002</v>
      </c>
      <c r="D6090" s="2">
        <v>9.8034300000000005</v>
      </c>
      <c r="E6090" s="2" t="s">
        <v>24</v>
      </c>
      <c r="F6090" s="2">
        <v>9.9000000000000005E-2</v>
      </c>
      <c r="G6090" s="2" t="s">
        <v>25</v>
      </c>
      <c r="H6090" s="3">
        <v>42382</v>
      </c>
      <c r="I6090" s="2">
        <f t="shared" si="95"/>
        <v>1.099</v>
      </c>
    </row>
    <row r="6091" spans="1:9">
      <c r="A6091" s="2" t="s">
        <v>1016</v>
      </c>
      <c r="B6091" s="2">
        <v>430017015</v>
      </c>
      <c r="C6091" s="2">
        <v>8.9928600000000003</v>
      </c>
      <c r="D6091" s="2">
        <v>9.8831500000000005</v>
      </c>
      <c r="E6091" s="2" t="s">
        <v>24</v>
      </c>
      <c r="F6091" s="2">
        <v>9.9000000000000005E-2</v>
      </c>
      <c r="G6091" s="2" t="s">
        <v>25</v>
      </c>
      <c r="H6091" s="3">
        <v>42382</v>
      </c>
      <c r="I6091" s="2">
        <f t="shared" si="95"/>
        <v>1.099</v>
      </c>
    </row>
    <row r="6092" spans="1:9">
      <c r="A6092" s="2" t="s">
        <v>1126</v>
      </c>
      <c r="B6092" s="2">
        <v>55566650003</v>
      </c>
      <c r="C6092" s="2">
        <v>9.0456599999999998</v>
      </c>
      <c r="D6092" s="2">
        <v>9.49803</v>
      </c>
      <c r="E6092" s="2" t="s">
        <v>24</v>
      </c>
      <c r="F6092" s="2">
        <v>0.05</v>
      </c>
      <c r="G6092" s="2" t="s">
        <v>25</v>
      </c>
      <c r="H6092" s="3">
        <v>42382</v>
      </c>
      <c r="I6092" s="2">
        <f t="shared" si="95"/>
        <v>1.05</v>
      </c>
    </row>
    <row r="6093" spans="1:9">
      <c r="A6093" s="2" t="s">
        <v>1558</v>
      </c>
      <c r="B6093" s="2">
        <v>40076031530</v>
      </c>
      <c r="C6093" s="2">
        <v>5.07721</v>
      </c>
      <c r="D6093" s="2">
        <v>5.5850400000000002</v>
      </c>
      <c r="E6093" s="2" t="s">
        <v>24</v>
      </c>
      <c r="F6093" s="2">
        <v>0.1</v>
      </c>
      <c r="G6093" s="2" t="s">
        <v>25</v>
      </c>
      <c r="H6093" s="3">
        <v>42382</v>
      </c>
      <c r="I6093" s="2">
        <f t="shared" si="95"/>
        <v>1.1000000000000001</v>
      </c>
    </row>
    <row r="6094" spans="1:9">
      <c r="A6094" s="2" t="s">
        <v>1558</v>
      </c>
      <c r="B6094" s="2">
        <v>40076031560</v>
      </c>
      <c r="C6094" s="2">
        <v>3.63984</v>
      </c>
      <c r="D6094" s="2">
        <v>4.00387</v>
      </c>
      <c r="E6094" s="2" t="s">
        <v>24</v>
      </c>
      <c r="F6094" s="2">
        <v>0.1</v>
      </c>
      <c r="G6094" s="2" t="s">
        <v>25</v>
      </c>
      <c r="H6094" s="3">
        <v>42382</v>
      </c>
      <c r="I6094" s="2">
        <f t="shared" si="95"/>
        <v>1.1000000000000001</v>
      </c>
    </row>
    <row r="6095" spans="1:9">
      <c r="A6095" s="2" t="s">
        <v>1111</v>
      </c>
      <c r="B6095" s="2">
        <v>24338013213</v>
      </c>
      <c r="C6095" s="2">
        <v>3.3150900000000001</v>
      </c>
      <c r="D6095" s="2">
        <v>3.6133999999999999</v>
      </c>
      <c r="E6095" s="2" t="s">
        <v>24</v>
      </c>
      <c r="F6095" s="2">
        <v>0.09</v>
      </c>
      <c r="G6095" s="2" t="s">
        <v>25</v>
      </c>
      <c r="H6095" s="3">
        <v>42382</v>
      </c>
      <c r="I6095" s="2">
        <f t="shared" si="95"/>
        <v>1.0900000000000001</v>
      </c>
    </row>
    <row r="6096" spans="1:9">
      <c r="A6096" s="2" t="s">
        <v>1112</v>
      </c>
      <c r="B6096" s="2">
        <v>24338013013</v>
      </c>
      <c r="C6096" s="2">
        <v>5.8710199999999997</v>
      </c>
      <c r="D6096" s="2">
        <v>6.3994099999999996</v>
      </c>
      <c r="E6096" s="2" t="s">
        <v>24</v>
      </c>
      <c r="F6096" s="2">
        <v>0.09</v>
      </c>
      <c r="G6096" s="2" t="s">
        <v>25</v>
      </c>
      <c r="H6096" s="3">
        <v>42382</v>
      </c>
      <c r="I6096" s="2">
        <f t="shared" si="95"/>
        <v>1.0900000000000001</v>
      </c>
    </row>
    <row r="6097" spans="1:9">
      <c r="A6097" s="2" t="s">
        <v>1113</v>
      </c>
      <c r="B6097" s="2">
        <v>24338010620</v>
      </c>
      <c r="C6097" s="2">
        <v>8.3629700000000007</v>
      </c>
      <c r="D6097" s="2">
        <v>9.1155500000000007</v>
      </c>
      <c r="E6097" s="2" t="s">
        <v>24</v>
      </c>
      <c r="F6097" s="2">
        <v>0.09</v>
      </c>
      <c r="G6097" s="2" t="s">
        <v>25</v>
      </c>
      <c r="H6097" s="3">
        <v>42382</v>
      </c>
      <c r="I6097" s="2">
        <f t="shared" si="95"/>
        <v>1.0900000000000001</v>
      </c>
    </row>
    <row r="6098" spans="1:9">
      <c r="A6098" s="2" t="s">
        <v>1019</v>
      </c>
      <c r="B6098" s="2">
        <v>430375414</v>
      </c>
      <c r="C6098" s="2">
        <v>5.43757</v>
      </c>
      <c r="D6098" s="2">
        <v>5.9757800000000003</v>
      </c>
      <c r="E6098" s="2" t="s">
        <v>24</v>
      </c>
      <c r="F6098" s="2">
        <v>9.9000000000000005E-2</v>
      </c>
      <c r="G6098" s="2" t="s">
        <v>25</v>
      </c>
      <c r="H6098" s="3">
        <v>42382</v>
      </c>
      <c r="I6098" s="2">
        <f t="shared" si="95"/>
        <v>1.099</v>
      </c>
    </row>
    <row r="6099" spans="1:9">
      <c r="A6099" s="2" t="s">
        <v>1020</v>
      </c>
      <c r="B6099" s="2">
        <v>430072024</v>
      </c>
      <c r="C6099" s="2">
        <v>3.5457999999999998</v>
      </c>
      <c r="D6099" s="2">
        <v>3.8294999999999999</v>
      </c>
      <c r="E6099" s="2" t="s">
        <v>24</v>
      </c>
      <c r="F6099" s="2">
        <v>0.08</v>
      </c>
      <c r="G6099" s="2" t="s">
        <v>25</v>
      </c>
      <c r="H6099" s="3">
        <v>42382</v>
      </c>
      <c r="I6099" s="2">
        <f t="shared" si="95"/>
        <v>1.08</v>
      </c>
    </row>
    <row r="6100" spans="1:9">
      <c r="A6100" s="2" t="s">
        <v>1021</v>
      </c>
      <c r="B6100" s="2">
        <v>430072124</v>
      </c>
      <c r="C6100" s="2">
        <v>3.5666199999999999</v>
      </c>
      <c r="D6100" s="2">
        <v>3.8519899999999998</v>
      </c>
      <c r="E6100" s="2" t="s">
        <v>24</v>
      </c>
      <c r="F6100" s="2">
        <v>0.08</v>
      </c>
      <c r="G6100" s="2" t="s">
        <v>25</v>
      </c>
      <c r="H6100" s="3">
        <v>42382</v>
      </c>
      <c r="I6100" s="2">
        <f t="shared" si="95"/>
        <v>1.08</v>
      </c>
    </row>
    <row r="6101" spans="1:9">
      <c r="A6101" s="2" t="s">
        <v>1022</v>
      </c>
      <c r="B6101" s="2">
        <v>430072224</v>
      </c>
      <c r="C6101" s="2">
        <v>4.6026800000000003</v>
      </c>
      <c r="D6101" s="2">
        <v>4.9709399999999997</v>
      </c>
      <c r="E6101" s="2" t="s">
        <v>24</v>
      </c>
      <c r="F6101" s="2">
        <v>0.08</v>
      </c>
      <c r="G6101" s="2" t="s">
        <v>25</v>
      </c>
      <c r="H6101" s="3">
        <v>42382</v>
      </c>
      <c r="I6101" s="2">
        <f t="shared" si="95"/>
        <v>1.08</v>
      </c>
    </row>
    <row r="6102" spans="1:9">
      <c r="A6102" s="2" t="s">
        <v>1943</v>
      </c>
      <c r="B6102" s="2">
        <v>3364111</v>
      </c>
      <c r="C6102" s="2">
        <v>44.901600000000002</v>
      </c>
      <c r="D6102" s="2">
        <v>48.448830000000001</v>
      </c>
      <c r="E6102" s="2" t="s">
        <v>24</v>
      </c>
      <c r="F6102" s="2">
        <v>7.9000000000000001E-2</v>
      </c>
      <c r="G6102" s="2" t="s">
        <v>25</v>
      </c>
      <c r="H6102" s="3">
        <v>42382</v>
      </c>
      <c r="I6102" s="2">
        <f t="shared" si="95"/>
        <v>1.079</v>
      </c>
    </row>
    <row r="6103" spans="1:9">
      <c r="A6103" s="2" t="s">
        <v>1188</v>
      </c>
      <c r="B6103" s="2">
        <v>78050315</v>
      </c>
      <c r="C6103" s="2">
        <v>14.50324</v>
      </c>
      <c r="D6103" s="2">
        <v>15.939209999999999</v>
      </c>
      <c r="E6103" s="2" t="s">
        <v>24</v>
      </c>
      <c r="F6103" s="2">
        <v>9.9000000000000005E-2</v>
      </c>
      <c r="G6103" s="2" t="s">
        <v>25</v>
      </c>
      <c r="H6103" s="3">
        <v>42382</v>
      </c>
      <c r="I6103" s="2">
        <f t="shared" si="95"/>
        <v>1.099</v>
      </c>
    </row>
    <row r="6104" spans="1:9">
      <c r="A6104" s="2" t="s">
        <v>1189</v>
      </c>
      <c r="B6104" s="2">
        <v>78050115</v>
      </c>
      <c r="C6104" s="2">
        <v>14.61857</v>
      </c>
      <c r="D6104" s="2">
        <v>16.065950000000001</v>
      </c>
      <c r="E6104" s="2" t="s">
        <v>24</v>
      </c>
      <c r="F6104" s="2">
        <v>9.9000000000000005E-2</v>
      </c>
      <c r="G6104" s="2" t="s">
        <v>25</v>
      </c>
      <c r="H6104" s="3">
        <v>42382</v>
      </c>
      <c r="I6104" s="2">
        <f t="shared" si="95"/>
        <v>1.099</v>
      </c>
    </row>
    <row r="6105" spans="1:9">
      <c r="A6105" s="2" t="s">
        <v>1190</v>
      </c>
      <c r="B6105" s="2">
        <v>78050215</v>
      </c>
      <c r="C6105" s="2">
        <v>14.51585</v>
      </c>
      <c r="D6105" s="2">
        <v>15.95307</v>
      </c>
      <c r="E6105" s="2" t="s">
        <v>24</v>
      </c>
      <c r="F6105" s="2">
        <v>9.9000000000000005E-2</v>
      </c>
      <c r="G6105" s="2" t="s">
        <v>25</v>
      </c>
      <c r="H6105" s="3">
        <v>42382</v>
      </c>
      <c r="I6105" s="2">
        <f t="shared" si="95"/>
        <v>1.099</v>
      </c>
    </row>
    <row r="6106" spans="1:9">
      <c r="A6106" s="2" t="s">
        <v>1191</v>
      </c>
      <c r="B6106" s="2">
        <v>78048915</v>
      </c>
      <c r="C6106" s="2">
        <v>6.6402900000000002</v>
      </c>
      <c r="D6106" s="2">
        <v>7.2975500000000002</v>
      </c>
      <c r="E6106" s="2" t="s">
        <v>24</v>
      </c>
      <c r="F6106" s="2">
        <v>9.9000000000000005E-2</v>
      </c>
      <c r="G6106" s="2" t="s">
        <v>25</v>
      </c>
      <c r="H6106" s="3">
        <v>42382</v>
      </c>
      <c r="I6106" s="2">
        <f t="shared" si="95"/>
        <v>1.099</v>
      </c>
    </row>
    <row r="6107" spans="1:9">
      <c r="A6107" s="2" t="s">
        <v>1192</v>
      </c>
      <c r="B6107" s="2">
        <v>78049115</v>
      </c>
      <c r="C6107" s="2">
        <v>8.4542999999999999</v>
      </c>
      <c r="D6107" s="2">
        <v>9.2911099999999998</v>
      </c>
      <c r="E6107" s="2" t="s">
        <v>24</v>
      </c>
      <c r="F6107" s="2">
        <v>9.9000000000000005E-2</v>
      </c>
      <c r="G6107" s="2" t="s">
        <v>25</v>
      </c>
      <c r="H6107" s="3">
        <v>42382</v>
      </c>
      <c r="I6107" s="2">
        <f t="shared" si="95"/>
        <v>1.099</v>
      </c>
    </row>
    <row r="6108" spans="1:9">
      <c r="A6108" s="2" t="s">
        <v>1193</v>
      </c>
      <c r="B6108" s="2">
        <v>78048815</v>
      </c>
      <c r="C6108" s="2">
        <v>5.8924700000000003</v>
      </c>
      <c r="D6108" s="2">
        <v>6.4759399999999996</v>
      </c>
      <c r="E6108" s="2" t="s">
        <v>24</v>
      </c>
      <c r="F6108" s="2">
        <v>9.9000000000000005E-2</v>
      </c>
      <c r="G6108" s="2" t="s">
        <v>25</v>
      </c>
      <c r="H6108" s="3">
        <v>42382</v>
      </c>
      <c r="I6108" s="2">
        <f t="shared" si="95"/>
        <v>1.099</v>
      </c>
    </row>
    <row r="6109" spans="1:9">
      <c r="A6109" s="2" t="s">
        <v>1194</v>
      </c>
      <c r="B6109" s="2">
        <v>78049015</v>
      </c>
      <c r="C6109" s="2">
        <v>7.4441600000000001</v>
      </c>
      <c r="D6109" s="2">
        <v>8.1811299999999996</v>
      </c>
      <c r="E6109" s="2" t="s">
        <v>24</v>
      </c>
      <c r="F6109" s="2">
        <v>9.9000000000000005E-2</v>
      </c>
      <c r="G6109" s="2" t="s">
        <v>25</v>
      </c>
      <c r="H6109" s="3">
        <v>42382</v>
      </c>
      <c r="I6109" s="2">
        <f t="shared" si="95"/>
        <v>1.099</v>
      </c>
    </row>
    <row r="6110" spans="1:9">
      <c r="A6110" s="2" t="s">
        <v>1195</v>
      </c>
      <c r="B6110" s="2">
        <v>78056115</v>
      </c>
      <c r="C6110" s="2">
        <v>6.6657500000000001</v>
      </c>
      <c r="D6110" s="2">
        <v>7.3255299999999997</v>
      </c>
      <c r="E6110" s="2" t="s">
        <v>24</v>
      </c>
      <c r="F6110" s="2">
        <v>9.9000000000000005E-2</v>
      </c>
      <c r="G6110" s="2" t="s">
        <v>25</v>
      </c>
      <c r="H6110" s="3">
        <v>42382</v>
      </c>
      <c r="I6110" s="2">
        <f t="shared" si="95"/>
        <v>1.099</v>
      </c>
    </row>
    <row r="6111" spans="1:9">
      <c r="A6111" s="2" t="s">
        <v>1196</v>
      </c>
      <c r="B6111" s="2">
        <v>78056215</v>
      </c>
      <c r="C6111" s="2">
        <v>6.6715</v>
      </c>
      <c r="D6111" s="2">
        <v>7.3318500000000002</v>
      </c>
      <c r="E6111" s="2" t="s">
        <v>24</v>
      </c>
      <c r="F6111" s="2">
        <v>9.9000000000000005E-2</v>
      </c>
      <c r="G6111" s="2" t="s">
        <v>25</v>
      </c>
      <c r="H6111" s="3">
        <v>42382</v>
      </c>
      <c r="I6111" s="2">
        <f t="shared" si="95"/>
        <v>1.099</v>
      </c>
    </row>
    <row r="6112" spans="1:9">
      <c r="A6112" s="2" t="s">
        <v>1197</v>
      </c>
      <c r="B6112" s="2">
        <v>78056315</v>
      </c>
      <c r="C6112" s="2">
        <v>8.4061900000000005</v>
      </c>
      <c r="D6112" s="2">
        <v>9.2382299999999997</v>
      </c>
      <c r="E6112" s="2" t="s">
        <v>24</v>
      </c>
      <c r="F6112" s="2">
        <v>9.9000000000000005E-2</v>
      </c>
      <c r="G6112" s="2" t="s">
        <v>25</v>
      </c>
      <c r="H6112" s="3">
        <v>42382</v>
      </c>
      <c r="I6112" s="2">
        <f t="shared" si="95"/>
        <v>1.099</v>
      </c>
    </row>
    <row r="6113" spans="1:9">
      <c r="A6113" s="2" t="s">
        <v>1198</v>
      </c>
      <c r="B6113" s="2">
        <v>78055915</v>
      </c>
      <c r="C6113" s="2">
        <v>5.8392900000000001</v>
      </c>
      <c r="D6113" s="2">
        <v>6.4174899999999999</v>
      </c>
      <c r="E6113" s="2" t="s">
        <v>24</v>
      </c>
      <c r="F6113" s="2">
        <v>9.9000000000000005E-2</v>
      </c>
      <c r="G6113" s="2" t="s">
        <v>25</v>
      </c>
      <c r="H6113" s="3">
        <v>42382</v>
      </c>
      <c r="I6113" s="2">
        <f t="shared" si="95"/>
        <v>1.099</v>
      </c>
    </row>
    <row r="6114" spans="1:9">
      <c r="A6114" s="2" t="s">
        <v>1199</v>
      </c>
      <c r="B6114" s="2">
        <v>78056015</v>
      </c>
      <c r="C6114" s="2">
        <v>5.8383500000000002</v>
      </c>
      <c r="D6114" s="2">
        <v>6.4164700000000003</v>
      </c>
      <c r="E6114" s="2" t="s">
        <v>24</v>
      </c>
      <c r="F6114" s="2">
        <v>9.9000000000000005E-2</v>
      </c>
      <c r="G6114" s="2" t="s">
        <v>25</v>
      </c>
      <c r="H6114" s="3">
        <v>42382</v>
      </c>
      <c r="I6114" s="2">
        <f t="shared" si="95"/>
        <v>1.099</v>
      </c>
    </row>
    <row r="6115" spans="1:9">
      <c r="A6115" s="2" t="s">
        <v>1560</v>
      </c>
      <c r="B6115" s="2">
        <v>40076005150</v>
      </c>
      <c r="C6115" s="2">
        <v>12.57776</v>
      </c>
      <c r="D6115" s="2">
        <v>13.83554</v>
      </c>
      <c r="E6115" s="2" t="s">
        <v>24</v>
      </c>
      <c r="F6115" s="2">
        <v>0.1</v>
      </c>
      <c r="G6115" s="2" t="s">
        <v>25</v>
      </c>
      <c r="H6115" s="3">
        <v>42382</v>
      </c>
      <c r="I6115" s="2">
        <f t="shared" si="95"/>
        <v>1.1000000000000001</v>
      </c>
    </row>
    <row r="6116" spans="1:9">
      <c r="A6116" s="2" t="s">
        <v>1735</v>
      </c>
      <c r="B6116" s="2">
        <v>78060020</v>
      </c>
      <c r="C6116" s="2">
        <v>26.751809999999999</v>
      </c>
      <c r="D6116" s="2">
        <v>29.42699</v>
      </c>
      <c r="E6116" s="2" t="s">
        <v>24</v>
      </c>
      <c r="F6116" s="2">
        <v>0.1</v>
      </c>
      <c r="G6116" s="2" t="s">
        <v>25</v>
      </c>
      <c r="H6116" s="3">
        <v>42382</v>
      </c>
      <c r="I6116" s="2">
        <f t="shared" si="95"/>
        <v>1.1000000000000001</v>
      </c>
    </row>
    <row r="6117" spans="1:9">
      <c r="A6117" s="2" t="s">
        <v>768</v>
      </c>
      <c r="B6117" s="2">
        <v>78060120</v>
      </c>
      <c r="C6117" s="2">
        <v>26.604189999999999</v>
      </c>
      <c r="D6117" s="2">
        <v>29.264610000000001</v>
      </c>
      <c r="E6117" s="2" t="s">
        <v>24</v>
      </c>
      <c r="F6117" s="2">
        <v>0.1</v>
      </c>
      <c r="G6117" s="2" t="s">
        <v>25</v>
      </c>
      <c r="H6117" s="3">
        <v>42382</v>
      </c>
      <c r="I6117" s="2">
        <f t="shared" si="95"/>
        <v>1.1000000000000001</v>
      </c>
    </row>
    <row r="6118" spans="1:9">
      <c r="A6118" s="2" t="s">
        <v>769</v>
      </c>
      <c r="B6118" s="2">
        <v>78059620</v>
      </c>
      <c r="C6118" s="2">
        <v>13.486000000000001</v>
      </c>
      <c r="D6118" s="2">
        <v>14.83446</v>
      </c>
      <c r="E6118" s="2" t="s">
        <v>24</v>
      </c>
      <c r="F6118" s="2">
        <v>0.1</v>
      </c>
      <c r="G6118" s="2" t="s">
        <v>25</v>
      </c>
      <c r="H6118" s="3">
        <v>42382</v>
      </c>
      <c r="I6118" s="2">
        <f t="shared" si="95"/>
        <v>1.1000000000000001</v>
      </c>
    </row>
    <row r="6119" spans="1:9">
      <c r="A6119" s="2" t="s">
        <v>770</v>
      </c>
      <c r="B6119" s="2">
        <v>78059720</v>
      </c>
      <c r="C6119" s="2">
        <v>13.548690000000001</v>
      </c>
      <c r="D6119" s="2">
        <v>14.90343</v>
      </c>
      <c r="E6119" s="2" t="s">
        <v>24</v>
      </c>
      <c r="F6119" s="2">
        <v>0.1</v>
      </c>
      <c r="G6119" s="2" t="s">
        <v>25</v>
      </c>
      <c r="H6119" s="3">
        <v>42382</v>
      </c>
      <c r="I6119" s="2">
        <f t="shared" si="95"/>
        <v>1.1000000000000001</v>
      </c>
    </row>
    <row r="6120" spans="1:9">
      <c r="A6120" s="2" t="s">
        <v>771</v>
      </c>
      <c r="B6120" s="2">
        <v>78059820</v>
      </c>
      <c r="C6120" s="2">
        <v>16.67934</v>
      </c>
      <c r="D6120" s="2">
        <v>18.347280000000001</v>
      </c>
      <c r="E6120" s="2" t="s">
        <v>24</v>
      </c>
      <c r="F6120" s="2">
        <v>0.1</v>
      </c>
      <c r="G6120" s="2" t="s">
        <v>25</v>
      </c>
      <c r="H6120" s="3">
        <v>42382</v>
      </c>
      <c r="I6120" s="2">
        <f t="shared" si="95"/>
        <v>1.1000000000000001</v>
      </c>
    </row>
    <row r="6121" spans="1:9">
      <c r="A6121" s="2" t="s">
        <v>772</v>
      </c>
      <c r="B6121" s="2">
        <v>78059920</v>
      </c>
      <c r="C6121" s="2">
        <v>16.503240000000002</v>
      </c>
      <c r="D6121" s="2">
        <v>18.153559999999999</v>
      </c>
      <c r="E6121" s="2" t="s">
        <v>24</v>
      </c>
      <c r="F6121" s="2">
        <v>0.1</v>
      </c>
      <c r="G6121" s="2" t="s">
        <v>25</v>
      </c>
      <c r="H6121" s="3">
        <v>42382</v>
      </c>
      <c r="I6121" s="2">
        <f t="shared" si="95"/>
        <v>1.1000000000000001</v>
      </c>
    </row>
    <row r="6122" spans="1:9">
      <c r="A6122" s="2" t="s">
        <v>773</v>
      </c>
      <c r="B6122" s="2">
        <v>78024915</v>
      </c>
      <c r="C6122" s="2">
        <v>21.55687</v>
      </c>
      <c r="D6122" s="2">
        <v>22.634709999999998</v>
      </c>
      <c r="E6122" s="2" t="s">
        <v>24</v>
      </c>
      <c r="F6122" s="2">
        <v>0.05</v>
      </c>
      <c r="G6122" s="2" t="s">
        <v>25</v>
      </c>
      <c r="H6122" s="3">
        <v>42382</v>
      </c>
      <c r="I6122" s="2">
        <f t="shared" si="95"/>
        <v>1.05</v>
      </c>
    </row>
    <row r="6123" spans="1:9">
      <c r="A6123" s="2" t="s">
        <v>1027</v>
      </c>
      <c r="B6123" s="2">
        <v>430014514</v>
      </c>
      <c r="C6123" s="2">
        <v>3.8360799999999999</v>
      </c>
      <c r="D6123" s="2">
        <v>4.14297</v>
      </c>
      <c r="E6123" s="2" t="s">
        <v>24</v>
      </c>
      <c r="F6123" s="2">
        <v>0.08</v>
      </c>
      <c r="G6123" s="2" t="s">
        <v>25</v>
      </c>
      <c r="H6123" s="3">
        <v>42382</v>
      </c>
      <c r="I6123" s="2">
        <f t="shared" si="95"/>
        <v>1.08</v>
      </c>
    </row>
    <row r="6124" spans="1:9">
      <c r="A6124" s="2" t="s">
        <v>1028</v>
      </c>
      <c r="B6124" s="2">
        <v>430620140</v>
      </c>
      <c r="C6124" s="2">
        <v>315.68024000000003</v>
      </c>
      <c r="D6124" s="2">
        <v>340.93150000000003</v>
      </c>
      <c r="E6124" s="2" t="s">
        <v>24</v>
      </c>
      <c r="F6124" s="2">
        <v>0.08</v>
      </c>
      <c r="G6124" s="2" t="s">
        <v>25</v>
      </c>
      <c r="H6124" s="3">
        <v>42382</v>
      </c>
      <c r="I6124" s="2">
        <f t="shared" si="95"/>
        <v>1.08</v>
      </c>
    </row>
    <row r="6125" spans="1:9">
      <c r="A6125" s="2" t="s">
        <v>1029</v>
      </c>
      <c r="B6125" s="2">
        <v>430620240</v>
      </c>
      <c r="C6125" s="2">
        <v>337.45240999999999</v>
      </c>
      <c r="D6125" s="2">
        <v>364.44522999999998</v>
      </c>
      <c r="E6125" s="2" t="s">
        <v>24</v>
      </c>
      <c r="F6125" s="2">
        <v>0.08</v>
      </c>
      <c r="G6125" s="2" t="s">
        <v>25</v>
      </c>
      <c r="H6125" s="3">
        <v>42382</v>
      </c>
      <c r="I6125" s="2">
        <f t="shared" si="95"/>
        <v>1.08</v>
      </c>
    </row>
    <row r="6126" spans="1:9">
      <c r="A6126" s="2" t="s">
        <v>371</v>
      </c>
      <c r="B6126" s="2">
        <v>63459054404</v>
      </c>
      <c r="C6126" s="2">
        <v>70.097130000000007</v>
      </c>
      <c r="D6126" s="2">
        <v>77.029730000000001</v>
      </c>
      <c r="E6126" s="2" t="s">
        <v>24</v>
      </c>
      <c r="F6126" s="2">
        <v>9.8900000000000002E-2</v>
      </c>
      <c r="G6126" s="2" t="s">
        <v>25</v>
      </c>
      <c r="H6126" s="3">
        <v>42382</v>
      </c>
      <c r="I6126" s="2">
        <f t="shared" si="95"/>
        <v>1.0989</v>
      </c>
    </row>
    <row r="6127" spans="1:9">
      <c r="A6127" s="2" t="s">
        <v>372</v>
      </c>
      <c r="B6127" s="2">
        <v>63459054604</v>
      </c>
      <c r="C6127" s="2">
        <v>90.741</v>
      </c>
      <c r="D6127" s="2">
        <v>99.713470000000001</v>
      </c>
      <c r="E6127" s="2" t="s">
        <v>24</v>
      </c>
      <c r="F6127" s="2">
        <v>9.8900000000000002E-2</v>
      </c>
      <c r="G6127" s="2" t="s">
        <v>25</v>
      </c>
      <c r="H6127" s="3">
        <v>42382</v>
      </c>
      <c r="I6127" s="2">
        <f t="shared" si="95"/>
        <v>1.0989</v>
      </c>
    </row>
    <row r="6128" spans="1:9">
      <c r="A6128" s="2" t="s">
        <v>373</v>
      </c>
      <c r="B6128" s="2">
        <v>63459054804</v>
      </c>
      <c r="C6128" s="2">
        <v>111.05889999999999</v>
      </c>
      <c r="D6128" s="2">
        <v>122.05373</v>
      </c>
      <c r="E6128" s="2" t="s">
        <v>24</v>
      </c>
      <c r="F6128" s="2">
        <v>9.9000000000000005E-2</v>
      </c>
      <c r="G6128" s="2" t="s">
        <v>25</v>
      </c>
      <c r="H6128" s="3">
        <v>42382</v>
      </c>
      <c r="I6128" s="2">
        <f t="shared" si="95"/>
        <v>1.099</v>
      </c>
    </row>
    <row r="6129" spans="1:9">
      <c r="A6129" s="2" t="s">
        <v>1834</v>
      </c>
      <c r="B6129" s="2">
        <v>456220228</v>
      </c>
      <c r="C6129" s="2">
        <v>8.7567699999999995</v>
      </c>
      <c r="D6129" s="2">
        <v>9.6235999999999997</v>
      </c>
      <c r="E6129" s="2" t="s">
        <v>24</v>
      </c>
      <c r="F6129" s="2">
        <v>9.9000000000000005E-2</v>
      </c>
      <c r="G6129" s="2" t="s">
        <v>25</v>
      </c>
      <c r="H6129" s="3">
        <v>42382</v>
      </c>
      <c r="I6129" s="2">
        <f t="shared" si="95"/>
        <v>1.099</v>
      </c>
    </row>
    <row r="6130" spans="1:9">
      <c r="A6130" s="2" t="s">
        <v>1562</v>
      </c>
      <c r="B6130" s="2">
        <v>456221230</v>
      </c>
      <c r="C6130" s="2">
        <v>8.7352399999999992</v>
      </c>
      <c r="D6130" s="2">
        <v>9.6000200000000007</v>
      </c>
      <c r="E6130" s="2" t="s">
        <v>24</v>
      </c>
      <c r="F6130" s="2">
        <v>9.9000000000000005E-2</v>
      </c>
      <c r="G6130" s="2" t="s">
        <v>25</v>
      </c>
      <c r="H6130" s="3">
        <v>42382</v>
      </c>
      <c r="I6130" s="2">
        <f t="shared" si="95"/>
        <v>1.099</v>
      </c>
    </row>
    <row r="6131" spans="1:9">
      <c r="A6131" s="2" t="s">
        <v>1563</v>
      </c>
      <c r="B6131" s="2">
        <v>456222030</v>
      </c>
      <c r="C6131" s="2">
        <v>8.7749199999999998</v>
      </c>
      <c r="D6131" s="2">
        <v>9.6436399999999995</v>
      </c>
      <c r="E6131" s="2" t="s">
        <v>24</v>
      </c>
      <c r="F6131" s="2">
        <v>9.9000000000000005E-2</v>
      </c>
      <c r="G6131" s="2" t="s">
        <v>25</v>
      </c>
      <c r="H6131" s="3">
        <v>42382</v>
      </c>
      <c r="I6131" s="2">
        <f t="shared" si="95"/>
        <v>1.099</v>
      </c>
    </row>
    <row r="6132" spans="1:9">
      <c r="A6132" s="2" t="s">
        <v>1564</v>
      </c>
      <c r="B6132" s="2">
        <v>456224030</v>
      </c>
      <c r="C6132" s="2">
        <v>8.7925299999999993</v>
      </c>
      <c r="D6132" s="2">
        <v>9.6629900000000006</v>
      </c>
      <c r="E6132" s="2" t="s">
        <v>24</v>
      </c>
      <c r="F6132" s="2">
        <v>9.9000000000000005E-2</v>
      </c>
      <c r="G6132" s="2" t="s">
        <v>25</v>
      </c>
      <c r="H6132" s="3">
        <v>42382</v>
      </c>
      <c r="I6132" s="2">
        <f t="shared" si="95"/>
        <v>1.099</v>
      </c>
    </row>
    <row r="6133" spans="1:9">
      <c r="A6133" s="2" t="s">
        <v>1565</v>
      </c>
      <c r="B6133" s="2">
        <v>456228030</v>
      </c>
      <c r="C6133" s="2">
        <v>8.7277500000000003</v>
      </c>
      <c r="D6133" s="2">
        <v>9.5917999999999992</v>
      </c>
      <c r="E6133" s="2" t="s">
        <v>24</v>
      </c>
      <c r="F6133" s="2">
        <v>9.9000000000000005E-2</v>
      </c>
      <c r="G6133" s="2" t="s">
        <v>25</v>
      </c>
      <c r="H6133" s="3">
        <v>42382</v>
      </c>
      <c r="I6133" s="2">
        <f t="shared" si="95"/>
        <v>1.099</v>
      </c>
    </row>
    <row r="6134" spans="1:9">
      <c r="A6134" s="2" t="s">
        <v>1944</v>
      </c>
      <c r="B6134" s="2">
        <v>50419082901</v>
      </c>
      <c r="C6134" s="2">
        <v>4.9095199999999997</v>
      </c>
      <c r="D6134" s="2">
        <v>5.3022799999999997</v>
      </c>
      <c r="E6134" s="2" t="s">
        <v>24</v>
      </c>
      <c r="F6134" s="2">
        <v>0.08</v>
      </c>
      <c r="G6134" s="2" t="s">
        <v>25</v>
      </c>
      <c r="H6134" s="3">
        <v>42382</v>
      </c>
      <c r="I6134" s="2">
        <f t="shared" si="95"/>
        <v>1.08</v>
      </c>
    </row>
    <row r="6135" spans="1:9">
      <c r="A6135" s="2" t="s">
        <v>1773</v>
      </c>
      <c r="B6135" s="2">
        <v>10922082502</v>
      </c>
      <c r="C6135" s="2">
        <v>4.9024299999999998</v>
      </c>
      <c r="D6135" s="2">
        <v>5.2946200000000001</v>
      </c>
      <c r="E6135" s="2" t="s">
        <v>24</v>
      </c>
      <c r="F6135" s="2">
        <v>0.08</v>
      </c>
      <c r="G6135" s="2" t="s">
        <v>25</v>
      </c>
      <c r="H6135" s="3">
        <v>42382</v>
      </c>
      <c r="I6135" s="2">
        <f t="shared" si="95"/>
        <v>1.08</v>
      </c>
    </row>
    <row r="6136" spans="1:9">
      <c r="A6136" s="2" t="s">
        <v>1202</v>
      </c>
      <c r="B6136" s="2">
        <v>52544008001</v>
      </c>
      <c r="C6136" s="2">
        <v>3.7198099999999998</v>
      </c>
      <c r="D6136" s="2">
        <v>4.0174300000000001</v>
      </c>
      <c r="E6136" s="2" t="s">
        <v>24</v>
      </c>
      <c r="F6136" s="2">
        <v>0.08</v>
      </c>
      <c r="G6136" s="2" t="s">
        <v>25</v>
      </c>
      <c r="H6136" s="3">
        <v>42382</v>
      </c>
      <c r="I6136" s="2">
        <f t="shared" si="95"/>
        <v>1.08</v>
      </c>
    </row>
    <row r="6137" spans="1:9">
      <c r="A6137" s="2" t="s">
        <v>1463</v>
      </c>
      <c r="B6137" s="2">
        <v>52544095501</v>
      </c>
      <c r="C6137" s="2">
        <v>3.5458599999999998</v>
      </c>
      <c r="D6137" s="2">
        <v>3.8295699999999999</v>
      </c>
      <c r="E6137" s="2" t="s">
        <v>24</v>
      </c>
      <c r="F6137" s="2">
        <v>0.08</v>
      </c>
      <c r="G6137" s="2" t="s">
        <v>25</v>
      </c>
      <c r="H6137" s="3">
        <v>42382</v>
      </c>
      <c r="I6137" s="2">
        <f t="shared" si="95"/>
        <v>1.08</v>
      </c>
    </row>
    <row r="6138" spans="1:9">
      <c r="A6138" s="2" t="s">
        <v>1464</v>
      </c>
      <c r="B6138" s="2">
        <v>52544095601</v>
      </c>
      <c r="C6138" s="2">
        <v>7.5593500000000002</v>
      </c>
      <c r="D6138" s="2">
        <v>8.16418</v>
      </c>
      <c r="E6138" s="2" t="s">
        <v>24</v>
      </c>
      <c r="F6138" s="2">
        <v>0.08</v>
      </c>
      <c r="G6138" s="2" t="s">
        <v>25</v>
      </c>
      <c r="H6138" s="3">
        <v>42382</v>
      </c>
      <c r="I6138" s="2">
        <f t="shared" si="95"/>
        <v>1.08</v>
      </c>
    </row>
    <row r="6139" spans="1:9">
      <c r="A6139" s="2" t="s">
        <v>775</v>
      </c>
      <c r="B6139" s="2">
        <v>597016601</v>
      </c>
      <c r="C6139" s="2">
        <v>5.9559199999999999</v>
      </c>
      <c r="D6139" s="2">
        <v>6.54556</v>
      </c>
      <c r="E6139" s="2" t="s">
        <v>24</v>
      </c>
      <c r="F6139" s="2">
        <v>9.9000000000000005E-2</v>
      </c>
      <c r="G6139" s="2" t="s">
        <v>25</v>
      </c>
      <c r="H6139" s="3">
        <v>42382</v>
      </c>
      <c r="I6139" s="2">
        <f t="shared" si="95"/>
        <v>1.099</v>
      </c>
    </row>
    <row r="6140" spans="1:9">
      <c r="A6140" s="2" t="s">
        <v>33</v>
      </c>
      <c r="B6140" s="2">
        <v>11980022805</v>
      </c>
      <c r="C6140" s="2">
        <v>21.646730000000002</v>
      </c>
      <c r="D6140" s="2">
        <v>23.789760000000001</v>
      </c>
      <c r="E6140" s="2" t="s">
        <v>24</v>
      </c>
      <c r="F6140" s="2">
        <v>9.9000000000000005E-2</v>
      </c>
      <c r="G6140" s="2" t="s">
        <v>25</v>
      </c>
      <c r="H6140" s="3">
        <v>42382</v>
      </c>
      <c r="I6140" s="2">
        <f t="shared" si="95"/>
        <v>1.099</v>
      </c>
    </row>
    <row r="6141" spans="1:9">
      <c r="A6141" s="2" t="s">
        <v>33</v>
      </c>
      <c r="B6141" s="2">
        <v>11980022810</v>
      </c>
      <c r="C6141" s="2">
        <v>21.7898</v>
      </c>
      <c r="D6141" s="2">
        <v>23.946770000000001</v>
      </c>
      <c r="E6141" s="2" t="s">
        <v>24</v>
      </c>
      <c r="F6141" s="2">
        <v>9.9000000000000005E-2</v>
      </c>
      <c r="G6141" s="2" t="s">
        <v>25</v>
      </c>
      <c r="H6141" s="3">
        <v>42382</v>
      </c>
      <c r="I6141" s="2">
        <f t="shared" si="95"/>
        <v>1.099</v>
      </c>
    </row>
    <row r="6142" spans="1:9">
      <c r="A6142" s="2" t="s">
        <v>34</v>
      </c>
      <c r="B6142" s="2">
        <v>11980021105</v>
      </c>
      <c r="C6142" s="2">
        <v>21.018439999999998</v>
      </c>
      <c r="D6142" s="2">
        <v>23.099270000000001</v>
      </c>
      <c r="E6142" s="2" t="s">
        <v>24</v>
      </c>
      <c r="F6142" s="2">
        <v>9.9000000000000005E-2</v>
      </c>
      <c r="G6142" s="2" t="s">
        <v>25</v>
      </c>
      <c r="H6142" s="3">
        <v>42382</v>
      </c>
      <c r="I6142" s="2">
        <f t="shared" si="95"/>
        <v>1.099</v>
      </c>
    </row>
    <row r="6143" spans="1:9">
      <c r="A6143" s="2" t="s">
        <v>34</v>
      </c>
      <c r="B6143" s="2">
        <v>11980021110</v>
      </c>
      <c r="C6143" s="2">
        <v>21.384029999999999</v>
      </c>
      <c r="D6143" s="2">
        <v>23.500830000000001</v>
      </c>
      <c r="E6143" s="2" t="s">
        <v>24</v>
      </c>
      <c r="F6143" s="2">
        <v>9.9000000000000005E-2</v>
      </c>
      <c r="G6143" s="2" t="s">
        <v>25</v>
      </c>
      <c r="H6143" s="3">
        <v>42382</v>
      </c>
      <c r="I6143" s="2">
        <f t="shared" si="95"/>
        <v>1.099</v>
      </c>
    </row>
    <row r="6144" spans="1:9">
      <c r="A6144" s="2" t="s">
        <v>35</v>
      </c>
      <c r="B6144" s="2">
        <v>23031604</v>
      </c>
      <c r="C6144" s="2">
        <v>30.957270000000001</v>
      </c>
      <c r="D6144" s="2">
        <v>34.022039999999997</v>
      </c>
      <c r="E6144" s="2" t="s">
        <v>24</v>
      </c>
      <c r="F6144" s="2">
        <v>9.9000000000000005E-2</v>
      </c>
      <c r="G6144" s="2" t="s">
        <v>25</v>
      </c>
      <c r="H6144" s="3">
        <v>42382</v>
      </c>
      <c r="I6144" s="2">
        <f t="shared" si="95"/>
        <v>1.099</v>
      </c>
    </row>
    <row r="6145" spans="1:9">
      <c r="A6145" s="2" t="s">
        <v>1081</v>
      </c>
      <c r="B6145" s="2">
        <v>78043105</v>
      </c>
      <c r="C6145" s="2">
        <v>8.5242500000000003</v>
      </c>
      <c r="D6145" s="2">
        <v>9.3682400000000001</v>
      </c>
      <c r="E6145" s="2" t="s">
        <v>24</v>
      </c>
      <c r="F6145" s="2">
        <v>9.9000000000000005E-2</v>
      </c>
      <c r="G6145" s="2" t="s">
        <v>25</v>
      </c>
      <c r="H6145" s="3">
        <v>42382</v>
      </c>
      <c r="I6145" s="2">
        <f t="shared" si="95"/>
        <v>1.099</v>
      </c>
    </row>
    <row r="6146" spans="1:9">
      <c r="A6146" s="2" t="s">
        <v>1465</v>
      </c>
      <c r="B6146" s="2">
        <v>78049305</v>
      </c>
      <c r="C6146" s="2">
        <v>8.7540099999999992</v>
      </c>
      <c r="D6146" s="2">
        <v>9.6205700000000007</v>
      </c>
      <c r="E6146" s="2" t="s">
        <v>24</v>
      </c>
      <c r="F6146" s="2">
        <v>9.9000000000000005E-2</v>
      </c>
      <c r="G6146" s="2" t="s">
        <v>25</v>
      </c>
      <c r="H6146" s="3">
        <v>42382</v>
      </c>
      <c r="I6146" s="2">
        <f t="shared" si="95"/>
        <v>1.099</v>
      </c>
    </row>
    <row r="6147" spans="1:9">
      <c r="A6147" s="2" t="s">
        <v>1082</v>
      </c>
      <c r="B6147" s="2">
        <v>78043205</v>
      </c>
      <c r="C6147" s="2">
        <v>8.7657600000000002</v>
      </c>
      <c r="D6147" s="2">
        <v>9.6334800000000005</v>
      </c>
      <c r="E6147" s="2" t="s">
        <v>24</v>
      </c>
      <c r="F6147" s="2">
        <v>9.9000000000000005E-2</v>
      </c>
      <c r="G6147" s="2" t="s">
        <v>25</v>
      </c>
      <c r="H6147" s="3">
        <v>42382</v>
      </c>
      <c r="I6147" s="2">
        <f t="shared" ref="I6147:I6210" si="96">1+F6147</f>
        <v>1.099</v>
      </c>
    </row>
    <row r="6148" spans="1:9">
      <c r="A6148" s="2" t="s">
        <v>783</v>
      </c>
      <c r="B6148" s="2">
        <v>78060805</v>
      </c>
      <c r="C6148" s="2">
        <v>9.1567000000000007</v>
      </c>
      <c r="D6148" s="2">
        <v>10.06321</v>
      </c>
      <c r="E6148" s="2" t="s">
        <v>24</v>
      </c>
      <c r="F6148" s="2">
        <v>9.9000000000000005E-2</v>
      </c>
      <c r="G6148" s="2" t="s">
        <v>25</v>
      </c>
      <c r="H6148" s="3">
        <v>42382</v>
      </c>
      <c r="I6148" s="2">
        <f t="shared" si="96"/>
        <v>1.099</v>
      </c>
    </row>
    <row r="6149" spans="1:9">
      <c r="A6149" s="2" t="s">
        <v>1466</v>
      </c>
      <c r="B6149" s="2">
        <v>78043305</v>
      </c>
      <c r="C6149" s="2">
        <v>8.4655400000000007</v>
      </c>
      <c r="D6149" s="2">
        <v>9.3036300000000001</v>
      </c>
      <c r="E6149" s="2" t="s">
        <v>24</v>
      </c>
      <c r="F6149" s="2">
        <v>9.9000000000000005E-2</v>
      </c>
      <c r="G6149" s="2" t="s">
        <v>25</v>
      </c>
      <c r="H6149" s="3">
        <v>42382</v>
      </c>
      <c r="I6149" s="2">
        <f t="shared" si="96"/>
        <v>1.099</v>
      </c>
    </row>
    <row r="6150" spans="1:9">
      <c r="A6150" s="2" t="s">
        <v>784</v>
      </c>
      <c r="B6150" s="2">
        <v>78060905</v>
      </c>
      <c r="C6150" s="2">
        <v>9.8353599999999997</v>
      </c>
      <c r="D6150" s="2">
        <v>10.80907</v>
      </c>
      <c r="E6150" s="2" t="s">
        <v>24</v>
      </c>
      <c r="F6150" s="2">
        <v>9.9000000000000005E-2</v>
      </c>
      <c r="G6150" s="2" t="s">
        <v>25</v>
      </c>
      <c r="H6150" s="3">
        <v>42382</v>
      </c>
      <c r="I6150" s="2">
        <f t="shared" si="96"/>
        <v>1.099</v>
      </c>
    </row>
    <row r="6151" spans="1:9">
      <c r="A6151" s="2" t="s">
        <v>1467</v>
      </c>
      <c r="B6151" s="2">
        <v>78043405</v>
      </c>
      <c r="C6151" s="2">
        <v>9.6058500000000002</v>
      </c>
      <c r="D6151" s="2">
        <v>10.55683</v>
      </c>
      <c r="E6151" s="2" t="s">
        <v>24</v>
      </c>
      <c r="F6151" s="2">
        <v>9.9000000000000005E-2</v>
      </c>
      <c r="G6151" s="2" t="s">
        <v>25</v>
      </c>
      <c r="H6151" s="3">
        <v>42382</v>
      </c>
      <c r="I6151" s="2">
        <f t="shared" si="96"/>
        <v>1.099</v>
      </c>
    </row>
    <row r="6152" spans="1:9">
      <c r="A6152" s="2" t="s">
        <v>1083</v>
      </c>
      <c r="B6152" s="2">
        <v>78043005</v>
      </c>
      <c r="C6152" s="2">
        <v>8.3777699999999999</v>
      </c>
      <c r="D6152" s="2">
        <v>9.20716</v>
      </c>
      <c r="E6152" s="2" t="s">
        <v>24</v>
      </c>
      <c r="F6152" s="2">
        <v>9.9000000000000005E-2</v>
      </c>
      <c r="G6152" s="2" t="s">
        <v>25</v>
      </c>
      <c r="H6152" s="3">
        <v>42382</v>
      </c>
      <c r="I6152" s="2">
        <f t="shared" si="96"/>
        <v>1.099</v>
      </c>
    </row>
    <row r="6153" spans="1:9">
      <c r="A6153" s="2" t="s">
        <v>376</v>
      </c>
      <c r="B6153" s="2">
        <v>54092025410</v>
      </c>
      <c r="C6153" s="2">
        <v>9.0682700000000001</v>
      </c>
      <c r="D6153" s="2">
        <v>9.79373</v>
      </c>
      <c r="E6153" s="2" t="s">
        <v>24</v>
      </c>
      <c r="F6153" s="2">
        <v>0.08</v>
      </c>
      <c r="G6153" s="2" t="s">
        <v>25</v>
      </c>
      <c r="H6153" s="3">
        <v>42382</v>
      </c>
      <c r="I6153" s="2">
        <f t="shared" si="96"/>
        <v>1.08</v>
      </c>
    </row>
    <row r="6154" spans="1:9">
      <c r="A6154" s="2" t="s">
        <v>377</v>
      </c>
      <c r="B6154" s="2">
        <v>54092025245</v>
      </c>
      <c r="C6154" s="2">
        <v>9.0624900000000004</v>
      </c>
      <c r="D6154" s="2">
        <v>9.78749</v>
      </c>
      <c r="E6154" s="2" t="s">
        <v>24</v>
      </c>
      <c r="F6154" s="2">
        <v>0.08</v>
      </c>
      <c r="G6154" s="2" t="s">
        <v>25</v>
      </c>
      <c r="H6154" s="3">
        <v>42382</v>
      </c>
      <c r="I6154" s="2">
        <f t="shared" si="96"/>
        <v>1.08</v>
      </c>
    </row>
    <row r="6155" spans="1:9">
      <c r="A6155" s="2" t="s">
        <v>1127</v>
      </c>
      <c r="B6155" s="2">
        <v>63481002509</v>
      </c>
      <c r="C6155" s="2">
        <v>58.915759999999999</v>
      </c>
      <c r="D6155" s="2">
        <v>64.807929999999999</v>
      </c>
      <c r="E6155" s="2" t="s">
        <v>24</v>
      </c>
      <c r="F6155" s="2">
        <v>0.1</v>
      </c>
      <c r="G6155" s="2" t="s">
        <v>25</v>
      </c>
      <c r="H6155" s="3">
        <v>42382</v>
      </c>
      <c r="I6155" s="2">
        <f t="shared" si="96"/>
        <v>1.1000000000000001</v>
      </c>
    </row>
    <row r="6156" spans="1:9">
      <c r="A6156" s="2" t="s">
        <v>1691</v>
      </c>
      <c r="B6156" s="2">
        <v>4038140</v>
      </c>
      <c r="C6156" s="2">
        <v>50.265779999999999</v>
      </c>
      <c r="D6156" s="2">
        <v>54.789700000000003</v>
      </c>
      <c r="E6156" s="2" t="s">
        <v>24</v>
      </c>
      <c r="F6156" s="2">
        <v>0.09</v>
      </c>
      <c r="G6156" s="2" t="s">
        <v>25</v>
      </c>
      <c r="H6156" s="3">
        <v>42382</v>
      </c>
      <c r="I6156" s="2">
        <f t="shared" si="96"/>
        <v>1.0900000000000001</v>
      </c>
    </row>
    <row r="6157" spans="1:9">
      <c r="A6157" s="2" t="s">
        <v>1646</v>
      </c>
      <c r="B6157" s="2">
        <v>63459041230</v>
      </c>
      <c r="C6157" s="2">
        <v>8.0714199999999998</v>
      </c>
      <c r="D6157" s="2">
        <v>8.8721800000000002</v>
      </c>
      <c r="E6157" s="2" t="s">
        <v>24</v>
      </c>
      <c r="F6157" s="2">
        <v>9.9199999999999997E-2</v>
      </c>
      <c r="G6157" s="2" t="s">
        <v>25</v>
      </c>
      <c r="H6157" s="3">
        <v>42382</v>
      </c>
      <c r="I6157" s="2">
        <f t="shared" si="96"/>
        <v>1.0992</v>
      </c>
    </row>
    <row r="6158" spans="1:9">
      <c r="A6158" s="2" t="s">
        <v>1647</v>
      </c>
      <c r="B6158" s="2">
        <v>63459041630</v>
      </c>
      <c r="C6158" s="2">
        <v>10.702</v>
      </c>
      <c r="D6158" s="2">
        <v>11.762460000000001</v>
      </c>
      <c r="E6158" s="2" t="s">
        <v>24</v>
      </c>
      <c r="F6158" s="2">
        <v>9.9099999999999994E-2</v>
      </c>
      <c r="G6158" s="2" t="s">
        <v>25</v>
      </c>
      <c r="H6158" s="3">
        <v>42382</v>
      </c>
      <c r="I6158" s="2">
        <f t="shared" si="96"/>
        <v>1.0991</v>
      </c>
    </row>
    <row r="6159" spans="1:9">
      <c r="A6159" s="2" t="s">
        <v>1468</v>
      </c>
      <c r="B6159" s="2">
        <v>52544008430</v>
      </c>
      <c r="C6159" s="2">
        <v>8.8423999999999996</v>
      </c>
      <c r="D6159" s="2">
        <v>9.5497899999999998</v>
      </c>
      <c r="E6159" s="2" t="s">
        <v>24</v>
      </c>
      <c r="F6159" s="2">
        <v>0.08</v>
      </c>
      <c r="G6159" s="2" t="s">
        <v>25</v>
      </c>
      <c r="H6159" s="3">
        <v>42382</v>
      </c>
      <c r="I6159" s="2">
        <f t="shared" si="96"/>
        <v>1.08</v>
      </c>
    </row>
    <row r="6160" spans="1:9">
      <c r="A6160" s="2" t="s">
        <v>1030</v>
      </c>
      <c r="B6160" s="2">
        <v>52544004154</v>
      </c>
      <c r="C6160" s="2">
        <v>2.5743900000000002</v>
      </c>
      <c r="D6160" s="2">
        <v>2.7803900000000001</v>
      </c>
      <c r="E6160" s="2" t="s">
        <v>24</v>
      </c>
      <c r="F6160" s="2">
        <v>0.08</v>
      </c>
      <c r="G6160" s="2" t="s">
        <v>25</v>
      </c>
      <c r="H6160" s="3">
        <v>42382</v>
      </c>
      <c r="I6160" s="2">
        <f t="shared" si="96"/>
        <v>1.08</v>
      </c>
    </row>
    <row r="6161" spans="1:9">
      <c r="A6161" s="2" t="s">
        <v>1031</v>
      </c>
      <c r="B6161" s="2">
        <v>52544020431</v>
      </c>
      <c r="C6161" s="2">
        <v>3.51641</v>
      </c>
      <c r="D6161" s="2">
        <v>3.7139199999999999</v>
      </c>
      <c r="E6161" s="2" t="s">
        <v>24</v>
      </c>
      <c r="F6161" s="2">
        <v>5.62E-2</v>
      </c>
      <c r="G6161" s="2" t="s">
        <v>25</v>
      </c>
      <c r="H6161" s="3">
        <v>42382</v>
      </c>
      <c r="I6161" s="2">
        <f t="shared" si="96"/>
        <v>1.0562</v>
      </c>
    </row>
    <row r="6162" spans="1:9">
      <c r="A6162" s="2" t="s">
        <v>389</v>
      </c>
      <c r="B6162" s="2">
        <v>61958050101</v>
      </c>
      <c r="C6162" s="2">
        <v>37.130409999999998</v>
      </c>
      <c r="D6162" s="2">
        <v>39.692410000000002</v>
      </c>
      <c r="E6162" s="2" t="s">
        <v>24</v>
      </c>
      <c r="F6162" s="2">
        <v>6.9000000000000006E-2</v>
      </c>
      <c r="G6162" s="2" t="s">
        <v>25</v>
      </c>
      <c r="H6162" s="3">
        <v>42382</v>
      </c>
      <c r="I6162" s="2">
        <f t="shared" si="96"/>
        <v>1.069</v>
      </c>
    </row>
    <row r="6163" spans="1:9">
      <c r="A6163" s="2" t="s">
        <v>1881</v>
      </c>
      <c r="B6163" s="2">
        <v>53451010301</v>
      </c>
      <c r="C6163" s="2">
        <v>9.1736799999999992</v>
      </c>
      <c r="D6163" s="2">
        <v>10.82494</v>
      </c>
      <c r="E6163" s="2" t="s">
        <v>24</v>
      </c>
      <c r="F6163" s="2">
        <v>0.18</v>
      </c>
      <c r="G6163" s="2" t="s">
        <v>25</v>
      </c>
      <c r="H6163" s="3">
        <v>42382</v>
      </c>
      <c r="I6163" s="2">
        <f t="shared" si="96"/>
        <v>1.18</v>
      </c>
    </row>
    <row r="6164" spans="1:9">
      <c r="A6164" s="2" t="s">
        <v>390</v>
      </c>
      <c r="B6164" s="2">
        <v>53451010101</v>
      </c>
      <c r="C6164" s="2">
        <v>9.0056799999999999</v>
      </c>
      <c r="D6164" s="2">
        <v>10.626709999999999</v>
      </c>
      <c r="E6164" s="2" t="s">
        <v>24</v>
      </c>
      <c r="F6164" s="2">
        <v>0.18</v>
      </c>
      <c r="G6164" s="2" t="s">
        <v>25</v>
      </c>
      <c r="H6164" s="3">
        <v>42382</v>
      </c>
      <c r="I6164" s="2">
        <f t="shared" si="96"/>
        <v>1.18</v>
      </c>
    </row>
    <row r="6165" spans="1:9">
      <c r="A6165" s="2" t="s">
        <v>1945</v>
      </c>
      <c r="B6165" s="2">
        <v>59011027160</v>
      </c>
      <c r="C6165" s="2">
        <v>6.5538299999999996</v>
      </c>
      <c r="D6165" s="2">
        <v>7.17645</v>
      </c>
      <c r="E6165" s="2" t="s">
        <v>24</v>
      </c>
      <c r="F6165" s="2">
        <v>9.5000000000000001E-2</v>
      </c>
      <c r="G6165" s="2" t="s">
        <v>25</v>
      </c>
      <c r="H6165" s="3">
        <v>42382</v>
      </c>
      <c r="I6165" s="2">
        <f t="shared" si="96"/>
        <v>1.095</v>
      </c>
    </row>
    <row r="6166" spans="1:9">
      <c r="A6166" s="2" t="s">
        <v>1946</v>
      </c>
      <c r="B6166" s="2">
        <v>59011027260</v>
      </c>
      <c r="C6166" s="2">
        <v>9.4660499999999992</v>
      </c>
      <c r="D6166" s="2">
        <v>10.36523</v>
      </c>
      <c r="E6166" s="2" t="s">
        <v>24</v>
      </c>
      <c r="F6166" s="2">
        <v>9.5000000000000001E-2</v>
      </c>
      <c r="G6166" s="2" t="s">
        <v>25</v>
      </c>
      <c r="H6166" s="3">
        <v>42382</v>
      </c>
      <c r="I6166" s="2">
        <f t="shared" si="96"/>
        <v>1.095</v>
      </c>
    </row>
    <row r="6167" spans="1:9">
      <c r="A6167" s="2" t="s">
        <v>1947</v>
      </c>
      <c r="B6167" s="2">
        <v>59011027360</v>
      </c>
      <c r="C6167" s="2">
        <v>12.44542</v>
      </c>
      <c r="D6167" s="2">
        <v>13.627610000000001</v>
      </c>
      <c r="E6167" s="2" t="s">
        <v>24</v>
      </c>
      <c r="F6167" s="2">
        <v>9.5000000000000001E-2</v>
      </c>
      <c r="G6167" s="2" t="s">
        <v>25</v>
      </c>
      <c r="H6167" s="3">
        <v>42382</v>
      </c>
      <c r="I6167" s="2">
        <f t="shared" si="96"/>
        <v>1.095</v>
      </c>
    </row>
    <row r="6168" spans="1:9">
      <c r="A6168" s="2" t="s">
        <v>1948</v>
      </c>
      <c r="B6168" s="2">
        <v>59011027460</v>
      </c>
      <c r="C6168" s="2">
        <v>17.24663</v>
      </c>
      <c r="D6168" s="2">
        <v>18.885059999999999</v>
      </c>
      <c r="E6168" s="2" t="s">
        <v>24</v>
      </c>
      <c r="F6168" s="2">
        <v>9.5000000000000001E-2</v>
      </c>
      <c r="G6168" s="2" t="s">
        <v>25</v>
      </c>
      <c r="H6168" s="3">
        <v>42382</v>
      </c>
      <c r="I6168" s="2">
        <f t="shared" si="96"/>
        <v>1.095</v>
      </c>
    </row>
    <row r="6169" spans="1:9">
      <c r="A6169" s="2" t="s">
        <v>1949</v>
      </c>
      <c r="B6169" s="2">
        <v>42211010111</v>
      </c>
      <c r="C6169" s="2">
        <v>1.4617599999999999</v>
      </c>
      <c r="D6169" s="2">
        <v>1.82721</v>
      </c>
      <c r="E6169" s="2" t="s">
        <v>24</v>
      </c>
      <c r="F6169" s="2">
        <v>0.25</v>
      </c>
      <c r="G6169" s="2" t="s">
        <v>25</v>
      </c>
      <c r="H6169" s="3">
        <v>42382</v>
      </c>
      <c r="I6169" s="2">
        <f t="shared" si="96"/>
        <v>1.25</v>
      </c>
    </row>
    <row r="6170" spans="1:9">
      <c r="A6170" s="2" t="s">
        <v>792</v>
      </c>
      <c r="B6170" s="2">
        <v>59676057001</v>
      </c>
      <c r="C6170" s="2">
        <v>8.0911799999999996</v>
      </c>
      <c r="D6170" s="2">
        <v>8.7303800000000003</v>
      </c>
      <c r="E6170" s="2" t="s">
        <v>24</v>
      </c>
      <c r="F6170" s="2">
        <v>7.9000000000000001E-2</v>
      </c>
      <c r="G6170" s="2" t="s">
        <v>25</v>
      </c>
      <c r="H6170" s="3">
        <v>42382</v>
      </c>
      <c r="I6170" s="2">
        <f t="shared" si="96"/>
        <v>1.079</v>
      </c>
    </row>
    <row r="6171" spans="1:9">
      <c r="A6171" s="2" t="s">
        <v>793</v>
      </c>
      <c r="B6171" s="2">
        <v>59676057101</v>
      </c>
      <c r="C6171" s="2">
        <v>16.21932</v>
      </c>
      <c r="D6171" s="2">
        <v>17.500640000000001</v>
      </c>
      <c r="E6171" s="2" t="s">
        <v>24</v>
      </c>
      <c r="F6171" s="2">
        <v>7.9000000000000001E-2</v>
      </c>
      <c r="G6171" s="2" t="s">
        <v>25</v>
      </c>
      <c r="H6171" s="3">
        <v>42382</v>
      </c>
      <c r="I6171" s="2">
        <f t="shared" si="96"/>
        <v>1.079</v>
      </c>
    </row>
    <row r="6172" spans="1:9">
      <c r="A6172" s="2" t="s">
        <v>1060</v>
      </c>
      <c r="B6172" s="2">
        <v>59011025630</v>
      </c>
      <c r="C6172" s="2">
        <v>8.4628899999999998</v>
      </c>
      <c r="D6172" s="2">
        <v>8.9707500000000007</v>
      </c>
      <c r="E6172" s="2" t="s">
        <v>24</v>
      </c>
      <c r="F6172" s="2">
        <v>0.06</v>
      </c>
      <c r="G6172" s="2" t="s">
        <v>25</v>
      </c>
      <c r="H6172" s="3">
        <v>42382</v>
      </c>
      <c r="I6172" s="2">
        <f t="shared" si="96"/>
        <v>1.06</v>
      </c>
    </row>
    <row r="6173" spans="1:9">
      <c r="A6173" s="2" t="s">
        <v>1061</v>
      </c>
      <c r="B6173" s="2">
        <v>59011025530</v>
      </c>
      <c r="C6173" s="2">
        <v>8.6444899999999993</v>
      </c>
      <c r="D6173" s="2">
        <v>9.1632400000000001</v>
      </c>
      <c r="E6173" s="2" t="s">
        <v>24</v>
      </c>
      <c r="F6173" s="2">
        <v>0.06</v>
      </c>
      <c r="G6173" s="2" t="s">
        <v>25</v>
      </c>
      <c r="H6173" s="3">
        <v>42382</v>
      </c>
      <c r="I6173" s="2">
        <f t="shared" si="96"/>
        <v>1.06</v>
      </c>
    </row>
    <row r="6174" spans="1:9">
      <c r="A6174" s="2" t="s">
        <v>398</v>
      </c>
      <c r="B6174" s="2">
        <v>6384371</v>
      </c>
      <c r="C6174" s="2">
        <v>82.819379999999995</v>
      </c>
      <c r="D6174" s="2">
        <v>89.362120000000004</v>
      </c>
      <c r="E6174" s="2" t="s">
        <v>24</v>
      </c>
      <c r="F6174" s="2">
        <v>7.9000000000000001E-2</v>
      </c>
      <c r="G6174" s="2" t="s">
        <v>25</v>
      </c>
      <c r="H6174" s="3">
        <v>42382</v>
      </c>
      <c r="I6174" s="2">
        <f t="shared" si="96"/>
        <v>1.079</v>
      </c>
    </row>
    <row r="6175" spans="1:9">
      <c r="A6175" s="2" t="s">
        <v>1207</v>
      </c>
      <c r="B6175" s="2">
        <v>50458055401</v>
      </c>
      <c r="C6175" s="2">
        <v>27.827110000000001</v>
      </c>
      <c r="D6175" s="2">
        <v>30.581990000000001</v>
      </c>
      <c r="E6175" s="2" t="s">
        <v>24</v>
      </c>
      <c r="F6175" s="2">
        <v>9.9000000000000005E-2</v>
      </c>
      <c r="G6175" s="2" t="s">
        <v>25</v>
      </c>
      <c r="H6175" s="3">
        <v>42382</v>
      </c>
      <c r="I6175" s="2">
        <f t="shared" si="96"/>
        <v>1.099</v>
      </c>
    </row>
    <row r="6176" spans="1:9">
      <c r="A6176" s="2" t="s">
        <v>1208</v>
      </c>
      <c r="B6176" s="2">
        <v>50458055001</v>
      </c>
      <c r="C6176" s="2">
        <v>27.456330000000001</v>
      </c>
      <c r="D6176" s="2">
        <v>30.174510000000001</v>
      </c>
      <c r="E6176" s="2" t="s">
        <v>24</v>
      </c>
      <c r="F6176" s="2">
        <v>9.9000000000000005E-2</v>
      </c>
      <c r="G6176" s="2" t="s">
        <v>25</v>
      </c>
      <c r="H6176" s="3">
        <v>42382</v>
      </c>
      <c r="I6176" s="2">
        <f t="shared" si="96"/>
        <v>1.099</v>
      </c>
    </row>
    <row r="6177" spans="1:9">
      <c r="A6177" s="2" t="s">
        <v>1209</v>
      </c>
      <c r="B6177" s="2">
        <v>50458055101</v>
      </c>
      <c r="C6177" s="2">
        <v>27.623860000000001</v>
      </c>
      <c r="D6177" s="2">
        <v>30.358630000000002</v>
      </c>
      <c r="E6177" s="2" t="s">
        <v>24</v>
      </c>
      <c r="F6177" s="2">
        <v>9.9000000000000005E-2</v>
      </c>
      <c r="G6177" s="2" t="s">
        <v>25</v>
      </c>
      <c r="H6177" s="3">
        <v>42382</v>
      </c>
      <c r="I6177" s="2">
        <f t="shared" si="96"/>
        <v>1.099</v>
      </c>
    </row>
    <row r="6178" spans="1:9">
      <c r="A6178" s="2" t="s">
        <v>1210</v>
      </c>
      <c r="B6178" s="2">
        <v>50458055201</v>
      </c>
      <c r="C6178" s="2">
        <v>41.33672</v>
      </c>
      <c r="D6178" s="2">
        <v>45.42906</v>
      </c>
      <c r="E6178" s="2" t="s">
        <v>24</v>
      </c>
      <c r="F6178" s="2">
        <v>9.9000000000000005E-2</v>
      </c>
      <c r="G6178" s="2" t="s">
        <v>25</v>
      </c>
      <c r="H6178" s="3">
        <v>42382</v>
      </c>
      <c r="I6178" s="2">
        <f t="shared" si="96"/>
        <v>1.099</v>
      </c>
    </row>
    <row r="6179" spans="1:9">
      <c r="A6179" s="2" t="s">
        <v>794</v>
      </c>
      <c r="B6179" s="2">
        <v>50458056201</v>
      </c>
      <c r="C6179" s="2">
        <v>1297.2085999999999</v>
      </c>
      <c r="D6179" s="2">
        <v>1360.7718199999999</v>
      </c>
      <c r="E6179" s="2" t="s">
        <v>24</v>
      </c>
      <c r="F6179" s="2">
        <v>4.9000000000000002E-2</v>
      </c>
      <c r="G6179" s="2" t="s">
        <v>25</v>
      </c>
      <c r="H6179" s="3">
        <v>42382</v>
      </c>
      <c r="I6179" s="2">
        <f t="shared" si="96"/>
        <v>1.0489999999999999</v>
      </c>
    </row>
    <row r="6180" spans="1:9">
      <c r="A6180" s="2" t="s">
        <v>795</v>
      </c>
      <c r="B6180" s="2">
        <v>50458056301</v>
      </c>
      <c r="C6180" s="2">
        <v>1302.0392999999999</v>
      </c>
      <c r="D6180" s="2">
        <v>1365.83923</v>
      </c>
      <c r="E6180" s="2" t="s">
        <v>24</v>
      </c>
      <c r="F6180" s="2">
        <v>4.9000000000000002E-2</v>
      </c>
      <c r="G6180" s="2" t="s">
        <v>25</v>
      </c>
      <c r="H6180" s="3">
        <v>42382</v>
      </c>
      <c r="I6180" s="2">
        <f t="shared" si="96"/>
        <v>1.0489999999999999</v>
      </c>
    </row>
    <row r="6181" spans="1:9">
      <c r="A6181" s="2" t="s">
        <v>796</v>
      </c>
      <c r="B6181" s="2">
        <v>50458056401</v>
      </c>
      <c r="C6181" s="2">
        <v>1303.7759000000001</v>
      </c>
      <c r="D6181" s="2">
        <v>1367.66092</v>
      </c>
      <c r="E6181" s="2" t="s">
        <v>24</v>
      </c>
      <c r="F6181" s="2">
        <v>4.9000000000000002E-2</v>
      </c>
      <c r="G6181" s="2" t="s">
        <v>25</v>
      </c>
      <c r="H6181" s="3">
        <v>42382</v>
      </c>
      <c r="I6181" s="2">
        <f t="shared" si="96"/>
        <v>1.0489999999999999</v>
      </c>
    </row>
    <row r="6182" spans="1:9">
      <c r="A6182" s="2" t="s">
        <v>797</v>
      </c>
      <c r="B6182" s="2">
        <v>50458056001</v>
      </c>
      <c r="C6182" s="2">
        <v>1296.16805</v>
      </c>
      <c r="D6182" s="2">
        <v>1359.68029</v>
      </c>
      <c r="E6182" s="2" t="s">
        <v>24</v>
      </c>
      <c r="F6182" s="2">
        <v>4.9000000000000002E-2</v>
      </c>
      <c r="G6182" s="2" t="s">
        <v>25</v>
      </c>
      <c r="H6182" s="3">
        <v>42382</v>
      </c>
      <c r="I6182" s="2">
        <f t="shared" si="96"/>
        <v>1.0489999999999999</v>
      </c>
    </row>
    <row r="6183" spans="1:9">
      <c r="A6183" s="2" t="s">
        <v>798</v>
      </c>
      <c r="B6183" s="2">
        <v>50458056101</v>
      </c>
      <c r="C6183" s="2">
        <v>1306.3</v>
      </c>
      <c r="D6183" s="2">
        <v>1370.3087</v>
      </c>
      <c r="E6183" s="2" t="s">
        <v>24</v>
      </c>
      <c r="F6183" s="2">
        <v>4.9000000000000002E-2</v>
      </c>
      <c r="G6183" s="2" t="s">
        <v>25</v>
      </c>
      <c r="H6183" s="3">
        <v>42382</v>
      </c>
      <c r="I6183" s="2">
        <f t="shared" si="96"/>
        <v>1.0489999999999999</v>
      </c>
    </row>
    <row r="6184" spans="1:9">
      <c r="A6184" s="2" t="s">
        <v>1692</v>
      </c>
      <c r="B6184" s="2">
        <v>4024451</v>
      </c>
      <c r="C6184" s="2">
        <v>8.5271699999999999</v>
      </c>
      <c r="D6184" s="2">
        <v>9.2946100000000005</v>
      </c>
      <c r="E6184" s="2" t="s">
        <v>24</v>
      </c>
      <c r="F6184" s="2">
        <v>0.09</v>
      </c>
      <c r="G6184" s="2" t="s">
        <v>25</v>
      </c>
      <c r="H6184" s="3">
        <v>42382</v>
      </c>
      <c r="I6184" s="2">
        <f t="shared" si="96"/>
        <v>1.0900000000000001</v>
      </c>
    </row>
    <row r="6185" spans="1:9">
      <c r="A6185" s="2" t="s">
        <v>399</v>
      </c>
      <c r="B6185" s="2">
        <v>6022761</v>
      </c>
      <c r="C6185" s="2">
        <v>19.416810000000002</v>
      </c>
      <c r="D6185" s="2">
        <v>20.66583</v>
      </c>
      <c r="E6185" s="2" t="s">
        <v>24</v>
      </c>
      <c r="F6185" s="2">
        <v>6.4299999999999996E-2</v>
      </c>
      <c r="G6185" s="2" t="s">
        <v>25</v>
      </c>
      <c r="H6185" s="3">
        <v>42382</v>
      </c>
      <c r="I6185" s="2">
        <f t="shared" si="96"/>
        <v>1.0643</v>
      </c>
    </row>
    <row r="6186" spans="1:9">
      <c r="A6186" s="2" t="s">
        <v>1950</v>
      </c>
      <c r="B6186" s="2">
        <v>52544023631</v>
      </c>
      <c r="C6186" s="2">
        <v>3.8360799999999999</v>
      </c>
      <c r="D6186" s="2">
        <v>4.14297</v>
      </c>
      <c r="E6186" s="2" t="s">
        <v>24</v>
      </c>
      <c r="F6186" s="2">
        <v>0.08</v>
      </c>
      <c r="G6186" s="2" t="s">
        <v>25</v>
      </c>
      <c r="H6186" s="3">
        <v>42382</v>
      </c>
      <c r="I6186" s="2">
        <f t="shared" si="96"/>
        <v>1.08</v>
      </c>
    </row>
    <row r="6187" spans="1:9">
      <c r="A6187" s="2" t="s">
        <v>412</v>
      </c>
      <c r="B6187" s="2">
        <v>50474059766</v>
      </c>
      <c r="C6187" s="2">
        <v>13.434670000000001</v>
      </c>
      <c r="D6187" s="2">
        <v>14.106529999999999</v>
      </c>
      <c r="E6187" s="2" t="s">
        <v>24</v>
      </c>
      <c r="F6187" s="2">
        <v>0.05</v>
      </c>
      <c r="G6187" s="2" t="s">
        <v>25</v>
      </c>
      <c r="H6187" s="3">
        <v>42382</v>
      </c>
      <c r="I6187" s="2">
        <f t="shared" si="96"/>
        <v>1.05</v>
      </c>
    </row>
    <row r="6188" spans="1:9">
      <c r="A6188" s="2" t="s">
        <v>413</v>
      </c>
      <c r="B6188" s="2">
        <v>50474000148</v>
      </c>
      <c r="C6188" s="2">
        <v>1.3093999999999999</v>
      </c>
      <c r="D6188" s="2">
        <v>1.3748800000000001</v>
      </c>
      <c r="E6188" s="2" t="s">
        <v>24</v>
      </c>
      <c r="F6188" s="2">
        <v>0.05</v>
      </c>
      <c r="G6188" s="2" t="s">
        <v>25</v>
      </c>
      <c r="H6188" s="3">
        <v>42382</v>
      </c>
      <c r="I6188" s="2">
        <f t="shared" si="96"/>
        <v>1.05</v>
      </c>
    </row>
    <row r="6189" spans="1:9">
      <c r="A6189" s="2" t="s">
        <v>414</v>
      </c>
      <c r="B6189" s="2">
        <v>50474059440</v>
      </c>
      <c r="C6189" s="2">
        <v>5.4473000000000003</v>
      </c>
      <c r="D6189" s="2">
        <v>5.7196699999999998</v>
      </c>
      <c r="E6189" s="2" t="s">
        <v>24</v>
      </c>
      <c r="F6189" s="2">
        <v>0.05</v>
      </c>
      <c r="G6189" s="2" t="s">
        <v>25</v>
      </c>
      <c r="H6189" s="3">
        <v>42382</v>
      </c>
      <c r="I6189" s="2">
        <f t="shared" si="96"/>
        <v>1.05</v>
      </c>
    </row>
    <row r="6190" spans="1:9">
      <c r="A6190" s="2" t="s">
        <v>415</v>
      </c>
      <c r="B6190" s="2">
        <v>50474059540</v>
      </c>
      <c r="C6190" s="2">
        <v>6.6458300000000001</v>
      </c>
      <c r="D6190" s="2">
        <v>6.97818</v>
      </c>
      <c r="E6190" s="2" t="s">
        <v>24</v>
      </c>
      <c r="F6190" s="2">
        <v>0.05</v>
      </c>
      <c r="G6190" s="2" t="s">
        <v>25</v>
      </c>
      <c r="H6190" s="3">
        <v>42382</v>
      </c>
      <c r="I6190" s="2">
        <f t="shared" si="96"/>
        <v>1.05</v>
      </c>
    </row>
    <row r="6191" spans="1:9">
      <c r="A6191" s="2" t="s">
        <v>416</v>
      </c>
      <c r="B6191" s="2">
        <v>50474059640</v>
      </c>
      <c r="C6191" s="2">
        <v>8.7576999999999998</v>
      </c>
      <c r="D6191" s="2">
        <v>9.1955899999999993</v>
      </c>
      <c r="E6191" s="2" t="s">
        <v>24</v>
      </c>
      <c r="F6191" s="2">
        <v>0.05</v>
      </c>
      <c r="G6191" s="2" t="s">
        <v>25</v>
      </c>
      <c r="H6191" s="3">
        <v>42382</v>
      </c>
      <c r="I6191" s="2">
        <f t="shared" si="96"/>
        <v>1.05</v>
      </c>
    </row>
    <row r="6192" spans="1:9">
      <c r="A6192" s="2" t="s">
        <v>417</v>
      </c>
      <c r="B6192" s="2">
        <v>50474059866</v>
      </c>
      <c r="C6192" s="2">
        <v>6.0853799999999998</v>
      </c>
      <c r="D6192" s="2">
        <v>6.3896499999999996</v>
      </c>
      <c r="E6192" s="2" t="s">
        <v>24</v>
      </c>
      <c r="F6192" s="2">
        <v>0.05</v>
      </c>
      <c r="G6192" s="2" t="s">
        <v>25</v>
      </c>
      <c r="H6192" s="3">
        <v>42382</v>
      </c>
      <c r="I6192" s="2">
        <f t="shared" si="96"/>
        <v>1.05</v>
      </c>
    </row>
    <row r="6193" spans="1:9">
      <c r="A6193" s="2" t="s">
        <v>418</v>
      </c>
      <c r="B6193" s="2">
        <v>50474059966</v>
      </c>
      <c r="C6193" s="2">
        <v>8.9968699999999995</v>
      </c>
      <c r="D6193" s="2">
        <v>9.4467099999999995</v>
      </c>
      <c r="E6193" s="2" t="s">
        <v>24</v>
      </c>
      <c r="F6193" s="2">
        <v>0.05</v>
      </c>
      <c r="G6193" s="2" t="s">
        <v>25</v>
      </c>
      <c r="H6193" s="3">
        <v>42382</v>
      </c>
      <c r="I6193" s="2">
        <f t="shared" si="96"/>
        <v>1.05</v>
      </c>
    </row>
    <row r="6194" spans="1:9">
      <c r="A6194" s="2" t="s">
        <v>424</v>
      </c>
      <c r="B6194" s="2">
        <v>23429003</v>
      </c>
      <c r="C6194" s="2">
        <v>52.643659999999997</v>
      </c>
      <c r="D6194" s="2">
        <v>57.854329999999997</v>
      </c>
      <c r="E6194" s="2" t="s">
        <v>24</v>
      </c>
      <c r="F6194" s="2">
        <v>9.9000000000000005E-2</v>
      </c>
      <c r="G6194" s="2" t="s">
        <v>25</v>
      </c>
      <c r="H6194" s="3">
        <v>42382</v>
      </c>
      <c r="I6194" s="2">
        <f t="shared" si="96"/>
        <v>1.099</v>
      </c>
    </row>
    <row r="6195" spans="1:9">
      <c r="A6195" s="2" t="s">
        <v>425</v>
      </c>
      <c r="B6195" s="2">
        <v>63402031230</v>
      </c>
      <c r="C6195" s="2">
        <v>40.36157</v>
      </c>
      <c r="D6195" s="2">
        <v>44.355339999999998</v>
      </c>
      <c r="E6195" s="2" t="s">
        <v>24</v>
      </c>
      <c r="F6195" s="2">
        <v>9.8900000000000002E-2</v>
      </c>
      <c r="G6195" s="2" t="s">
        <v>25</v>
      </c>
      <c r="H6195" s="3">
        <v>42382</v>
      </c>
      <c r="I6195" s="2">
        <f t="shared" si="96"/>
        <v>1.0989</v>
      </c>
    </row>
    <row r="6196" spans="1:9">
      <c r="A6196" s="2" t="s">
        <v>426</v>
      </c>
      <c r="B6196" s="2">
        <v>63402030230</v>
      </c>
      <c r="C6196" s="2">
        <v>26.897469999999998</v>
      </c>
      <c r="D6196" s="2">
        <v>29.562200000000001</v>
      </c>
      <c r="E6196" s="2" t="s">
        <v>24</v>
      </c>
      <c r="F6196" s="2">
        <v>9.9099999999999994E-2</v>
      </c>
      <c r="G6196" s="2" t="s">
        <v>25</v>
      </c>
      <c r="H6196" s="3">
        <v>42382</v>
      </c>
      <c r="I6196" s="2">
        <f t="shared" si="96"/>
        <v>1.0991</v>
      </c>
    </row>
    <row r="6197" spans="1:9">
      <c r="A6197" s="2" t="s">
        <v>427</v>
      </c>
      <c r="B6197" s="2">
        <v>63402030410</v>
      </c>
      <c r="C6197" s="2">
        <v>26.874459999999999</v>
      </c>
      <c r="D6197" s="2">
        <v>29.536909999999999</v>
      </c>
      <c r="E6197" s="2" t="s">
        <v>24</v>
      </c>
      <c r="F6197" s="2">
        <v>9.9099999999999994E-2</v>
      </c>
      <c r="G6197" s="2" t="s">
        <v>25</v>
      </c>
      <c r="H6197" s="3">
        <v>42382</v>
      </c>
      <c r="I6197" s="2">
        <f t="shared" si="96"/>
        <v>1.0991</v>
      </c>
    </row>
    <row r="6198" spans="1:9">
      <c r="A6198" s="2" t="s">
        <v>1218</v>
      </c>
      <c r="B6198" s="2">
        <v>63402030610</v>
      </c>
      <c r="C6198" s="2">
        <v>26.941569999999999</v>
      </c>
      <c r="D6198" s="2">
        <v>29.610679999999999</v>
      </c>
      <c r="E6198" s="2" t="s">
        <v>24</v>
      </c>
      <c r="F6198" s="2">
        <v>9.9099999999999994E-2</v>
      </c>
      <c r="G6198" s="2" t="s">
        <v>25</v>
      </c>
      <c r="H6198" s="3">
        <v>42382</v>
      </c>
      <c r="I6198" s="2">
        <f t="shared" si="96"/>
        <v>1.0991</v>
      </c>
    </row>
    <row r="6199" spans="1:9">
      <c r="A6199" s="2" t="s">
        <v>428</v>
      </c>
      <c r="B6199" s="2">
        <v>63402030810</v>
      </c>
      <c r="C6199" s="2">
        <v>26.868580000000001</v>
      </c>
      <c r="D6199" s="2">
        <v>29.530449999999998</v>
      </c>
      <c r="E6199" s="2" t="s">
        <v>24</v>
      </c>
      <c r="F6199" s="2">
        <v>9.9099999999999994E-2</v>
      </c>
      <c r="G6199" s="2" t="s">
        <v>25</v>
      </c>
      <c r="H6199" s="3">
        <v>42382</v>
      </c>
      <c r="I6199" s="2">
        <f t="shared" si="96"/>
        <v>1.0991</v>
      </c>
    </row>
    <row r="6200" spans="1:9">
      <c r="A6200" s="2" t="s">
        <v>1951</v>
      </c>
      <c r="B6200" s="2">
        <v>52544006431</v>
      </c>
      <c r="C6200" s="2">
        <v>3.51641</v>
      </c>
      <c r="D6200" s="2">
        <v>3.7139199999999999</v>
      </c>
      <c r="E6200" s="2" t="s">
        <v>24</v>
      </c>
      <c r="F6200" s="2">
        <v>5.62E-2</v>
      </c>
      <c r="G6200" s="2" t="s">
        <v>25</v>
      </c>
      <c r="H6200" s="3">
        <v>42382</v>
      </c>
      <c r="I6200" s="2">
        <f t="shared" si="96"/>
        <v>1.0562</v>
      </c>
    </row>
    <row r="6201" spans="1:9">
      <c r="A6201" s="2" t="s">
        <v>821</v>
      </c>
      <c r="B6201" s="2">
        <v>78035405</v>
      </c>
      <c r="C6201" s="2">
        <v>7.5688500000000003</v>
      </c>
      <c r="D6201" s="2">
        <v>8.3181100000000008</v>
      </c>
      <c r="E6201" s="2" t="s">
        <v>24</v>
      </c>
      <c r="F6201" s="2">
        <v>9.9000000000000005E-2</v>
      </c>
      <c r="G6201" s="2" t="s">
        <v>25</v>
      </c>
      <c r="H6201" s="3">
        <v>42382</v>
      </c>
      <c r="I6201" s="2">
        <f t="shared" si="96"/>
        <v>1.099</v>
      </c>
    </row>
    <row r="6202" spans="1:9">
      <c r="A6202" s="2" t="s">
        <v>822</v>
      </c>
      <c r="B6202" s="2">
        <v>50458092050</v>
      </c>
      <c r="C6202" s="2">
        <v>23.035219999999999</v>
      </c>
      <c r="D6202" s="2">
        <v>25.315709999999999</v>
      </c>
      <c r="E6202" s="2" t="s">
        <v>24</v>
      </c>
      <c r="F6202" s="2">
        <v>9.9000000000000005E-2</v>
      </c>
      <c r="G6202" s="2" t="s">
        <v>25</v>
      </c>
      <c r="H6202" s="3">
        <v>42382</v>
      </c>
      <c r="I6202" s="2">
        <f t="shared" si="96"/>
        <v>1.099</v>
      </c>
    </row>
    <row r="6203" spans="1:9">
      <c r="A6203" s="2" t="s">
        <v>823</v>
      </c>
      <c r="B6203" s="2">
        <v>50458092550</v>
      </c>
      <c r="C6203" s="2">
        <v>26.022099999999998</v>
      </c>
      <c r="D6203" s="2">
        <v>28.598279999999999</v>
      </c>
      <c r="E6203" s="2" t="s">
        <v>24</v>
      </c>
      <c r="F6203" s="2">
        <v>9.9000000000000005E-2</v>
      </c>
      <c r="G6203" s="2" t="s">
        <v>25</v>
      </c>
      <c r="H6203" s="3">
        <v>42382</v>
      </c>
      <c r="I6203" s="2">
        <f t="shared" si="96"/>
        <v>1.099</v>
      </c>
    </row>
    <row r="6204" spans="1:9">
      <c r="A6204" s="2" t="s">
        <v>824</v>
      </c>
      <c r="B6204" s="2">
        <v>50458093020</v>
      </c>
      <c r="C6204" s="2">
        <v>50.419919999999998</v>
      </c>
      <c r="D6204" s="2">
        <v>55.411490000000001</v>
      </c>
      <c r="E6204" s="2" t="s">
        <v>24</v>
      </c>
      <c r="F6204" s="2">
        <v>9.9000000000000005E-2</v>
      </c>
      <c r="G6204" s="2" t="s">
        <v>25</v>
      </c>
      <c r="H6204" s="3">
        <v>42382</v>
      </c>
      <c r="I6204" s="2">
        <f t="shared" si="96"/>
        <v>1.099</v>
      </c>
    </row>
    <row r="6205" spans="1:9">
      <c r="A6205" s="2" t="s">
        <v>828</v>
      </c>
      <c r="B6205" s="2">
        <v>456201001</v>
      </c>
      <c r="C6205" s="2">
        <v>7.1660300000000001</v>
      </c>
      <c r="D6205" s="2">
        <v>7.7393200000000002</v>
      </c>
      <c r="E6205" s="2" t="s">
        <v>24</v>
      </c>
      <c r="F6205" s="2">
        <v>0.08</v>
      </c>
      <c r="G6205" s="2" t="s">
        <v>25</v>
      </c>
      <c r="H6205" s="3">
        <v>42382</v>
      </c>
      <c r="I6205" s="2">
        <f t="shared" si="96"/>
        <v>1.08</v>
      </c>
    </row>
    <row r="6206" spans="1:9">
      <c r="A6206" s="2" t="s">
        <v>829</v>
      </c>
      <c r="B6206" s="2">
        <v>456202001</v>
      </c>
      <c r="C6206" s="2">
        <v>7.5108300000000003</v>
      </c>
      <c r="D6206" s="2">
        <v>8.1117699999999999</v>
      </c>
      <c r="E6206" s="2" t="s">
        <v>24</v>
      </c>
      <c r="F6206" s="2">
        <v>0.08</v>
      </c>
      <c r="G6206" s="2" t="s">
        <v>25</v>
      </c>
      <c r="H6206" s="3">
        <v>42382</v>
      </c>
      <c r="I6206" s="2">
        <f t="shared" si="96"/>
        <v>1.08</v>
      </c>
    </row>
    <row r="6207" spans="1:9">
      <c r="A6207" s="2" t="s">
        <v>830</v>
      </c>
      <c r="B6207" s="2">
        <v>456200501</v>
      </c>
      <c r="C6207" s="2">
        <v>6.9582899999999999</v>
      </c>
      <c r="D6207" s="2">
        <v>7.5149499999999998</v>
      </c>
      <c r="E6207" s="2" t="s">
        <v>24</v>
      </c>
      <c r="F6207" s="2">
        <v>0.08</v>
      </c>
      <c r="G6207" s="2" t="s">
        <v>25</v>
      </c>
      <c r="H6207" s="3">
        <v>42382</v>
      </c>
      <c r="I6207" s="2">
        <f t="shared" si="96"/>
        <v>1.08</v>
      </c>
    </row>
    <row r="6208" spans="1:9">
      <c r="A6208" s="2" t="s">
        <v>831</v>
      </c>
      <c r="B6208" s="2">
        <v>456210108</v>
      </c>
      <c r="C6208" s="2">
        <v>1.42387</v>
      </c>
      <c r="D6208" s="2">
        <v>1.53776</v>
      </c>
      <c r="E6208" s="2" t="s">
        <v>24</v>
      </c>
      <c r="F6208" s="2">
        <v>0.08</v>
      </c>
      <c r="G6208" s="2" t="s">
        <v>25</v>
      </c>
      <c r="H6208" s="3">
        <v>42382</v>
      </c>
      <c r="I6208" s="2">
        <f t="shared" si="96"/>
        <v>1.08</v>
      </c>
    </row>
    <row r="6209" spans="1:9">
      <c r="A6209" s="2" t="s">
        <v>429</v>
      </c>
      <c r="B6209" s="2">
        <v>54092047602</v>
      </c>
      <c r="C6209" s="2">
        <v>7.0418500000000002</v>
      </c>
      <c r="D6209" s="2">
        <v>7.6052</v>
      </c>
      <c r="E6209" s="2" t="s">
        <v>24</v>
      </c>
      <c r="F6209" s="2">
        <v>0.08</v>
      </c>
      <c r="G6209" s="2" t="s">
        <v>25</v>
      </c>
      <c r="H6209" s="3">
        <v>42382</v>
      </c>
      <c r="I6209" s="2">
        <f t="shared" si="96"/>
        <v>1.08</v>
      </c>
    </row>
    <row r="6210" spans="1:9">
      <c r="A6210" s="2" t="s">
        <v>1799</v>
      </c>
      <c r="B6210" s="2">
        <v>63481068706</v>
      </c>
      <c r="C6210" s="2">
        <v>9.2170699999999997</v>
      </c>
      <c r="D6210" s="2">
        <v>11.521430000000001</v>
      </c>
      <c r="E6210" s="2" t="s">
        <v>24</v>
      </c>
      <c r="F6210" s="2">
        <v>0.25</v>
      </c>
      <c r="G6210" s="2" t="s">
        <v>25</v>
      </c>
      <c r="H6210" s="3">
        <v>42382</v>
      </c>
      <c r="I6210" s="2">
        <f t="shared" si="96"/>
        <v>1.25</v>
      </c>
    </row>
    <row r="6211" spans="1:9">
      <c r="A6211" s="2" t="s">
        <v>1882</v>
      </c>
      <c r="B6211" s="2">
        <v>62559028001</v>
      </c>
      <c r="C6211" s="2">
        <v>5.6528600000000004</v>
      </c>
      <c r="D6211" s="2">
        <v>7.0684500000000003</v>
      </c>
      <c r="E6211" s="2" t="s">
        <v>24</v>
      </c>
      <c r="F6211" s="2">
        <v>0.25040000000000001</v>
      </c>
      <c r="G6211" s="2" t="s">
        <v>25</v>
      </c>
      <c r="H6211" s="3">
        <v>42382</v>
      </c>
      <c r="I6211" s="2">
        <f t="shared" ref="I6211:I6274" si="97">1+F6211</f>
        <v>1.2504</v>
      </c>
    </row>
    <row r="6212" spans="1:9">
      <c r="A6212" s="2" t="s">
        <v>1219</v>
      </c>
      <c r="B6212" s="2">
        <v>430042014</v>
      </c>
      <c r="C6212" s="2">
        <v>3.3732899999999999</v>
      </c>
      <c r="D6212" s="2">
        <v>3.7072799999999999</v>
      </c>
      <c r="E6212" s="2" t="s">
        <v>24</v>
      </c>
      <c r="F6212" s="2">
        <v>9.9000000000000005E-2</v>
      </c>
      <c r="G6212" s="2" t="s">
        <v>25</v>
      </c>
      <c r="H6212" s="3">
        <v>42382</v>
      </c>
      <c r="I6212" s="2">
        <f t="shared" si="97"/>
        <v>1.099</v>
      </c>
    </row>
    <row r="6213" spans="1:9">
      <c r="A6213" s="2" t="s">
        <v>436</v>
      </c>
      <c r="B6213" s="2">
        <v>51285009287</v>
      </c>
      <c r="C6213" s="2">
        <v>3.0293600000000001</v>
      </c>
      <c r="D6213" s="2">
        <v>3.1505299999999998</v>
      </c>
      <c r="E6213" s="2" t="s">
        <v>24</v>
      </c>
      <c r="F6213" s="2">
        <v>0.04</v>
      </c>
      <c r="G6213" s="2" t="s">
        <v>25</v>
      </c>
      <c r="H6213" s="3">
        <v>42382</v>
      </c>
      <c r="I6213" s="2">
        <f t="shared" si="97"/>
        <v>1.04</v>
      </c>
    </row>
    <row r="6214" spans="1:9">
      <c r="A6214" s="2" t="s">
        <v>834</v>
      </c>
      <c r="B6214" s="2">
        <v>78036405</v>
      </c>
      <c r="C6214" s="2">
        <v>7.7092599999999996</v>
      </c>
      <c r="D6214" s="2">
        <v>8.4724799999999991</v>
      </c>
      <c r="E6214" s="2" t="s">
        <v>24</v>
      </c>
      <c r="F6214" s="2">
        <v>9.9000000000000005E-2</v>
      </c>
      <c r="G6214" s="2" t="s">
        <v>25</v>
      </c>
      <c r="H6214" s="3">
        <v>42382</v>
      </c>
      <c r="I6214" s="2">
        <f t="shared" si="97"/>
        <v>1.099</v>
      </c>
    </row>
    <row r="6215" spans="1:9">
      <c r="A6215" s="2" t="s">
        <v>835</v>
      </c>
      <c r="B6215" s="2">
        <v>78040505</v>
      </c>
      <c r="C6215" s="2">
        <v>6.4467699999999999</v>
      </c>
      <c r="D6215" s="2">
        <v>7.08507</v>
      </c>
      <c r="E6215" s="2" t="s">
        <v>24</v>
      </c>
      <c r="F6215" s="2">
        <v>9.9000000000000005E-2</v>
      </c>
      <c r="G6215" s="2" t="s">
        <v>25</v>
      </c>
      <c r="H6215" s="3">
        <v>42382</v>
      </c>
      <c r="I6215" s="2">
        <f t="shared" si="97"/>
        <v>1.099</v>
      </c>
    </row>
    <row r="6216" spans="1:9">
      <c r="A6216" s="2" t="s">
        <v>1470</v>
      </c>
      <c r="B6216" s="2">
        <v>78040605</v>
      </c>
      <c r="C6216" s="2">
        <v>6.5976400000000002</v>
      </c>
      <c r="D6216" s="2">
        <v>7.2508100000000004</v>
      </c>
      <c r="E6216" s="2" t="s">
        <v>24</v>
      </c>
      <c r="F6216" s="2">
        <v>9.9000000000000005E-2</v>
      </c>
      <c r="G6216" s="2" t="s">
        <v>25</v>
      </c>
      <c r="H6216" s="3">
        <v>42382</v>
      </c>
      <c r="I6216" s="2">
        <f t="shared" si="97"/>
        <v>1.099</v>
      </c>
    </row>
    <row r="6217" spans="1:9">
      <c r="A6217" s="2" t="s">
        <v>1130</v>
      </c>
      <c r="B6217" s="2">
        <v>65483089403</v>
      </c>
      <c r="C6217" s="2">
        <v>26.654920000000001</v>
      </c>
      <c r="D6217" s="2">
        <v>28.654039999999998</v>
      </c>
      <c r="E6217" s="2" t="s">
        <v>24</v>
      </c>
      <c r="F6217" s="2">
        <v>7.4999999999999997E-2</v>
      </c>
      <c r="G6217" s="2" t="s">
        <v>25</v>
      </c>
      <c r="H6217" s="3">
        <v>42382</v>
      </c>
      <c r="I6217" s="2">
        <f t="shared" si="97"/>
        <v>1.075</v>
      </c>
    </row>
    <row r="6218" spans="1:9">
      <c r="A6218" s="2" t="s">
        <v>1131</v>
      </c>
      <c r="B6218" s="2">
        <v>65483089503</v>
      </c>
      <c r="C6218" s="2">
        <v>52.697650000000003</v>
      </c>
      <c r="D6218" s="2">
        <v>56.649970000000003</v>
      </c>
      <c r="E6218" s="2" t="s">
        <v>24</v>
      </c>
      <c r="F6218" s="2">
        <v>7.4999999999999997E-2</v>
      </c>
      <c r="G6218" s="2" t="s">
        <v>25</v>
      </c>
      <c r="H6218" s="3">
        <v>42382</v>
      </c>
      <c r="I6218" s="2">
        <f t="shared" si="97"/>
        <v>1.075</v>
      </c>
    </row>
    <row r="6219" spans="1:9">
      <c r="A6219" s="2" t="s">
        <v>437</v>
      </c>
      <c r="B6219" s="2">
        <v>23320503</v>
      </c>
      <c r="C6219" s="2">
        <v>52.79466</v>
      </c>
      <c r="D6219" s="2">
        <v>58.019750000000002</v>
      </c>
      <c r="E6219" s="2" t="s">
        <v>24</v>
      </c>
      <c r="F6219" s="2">
        <v>9.9000000000000005E-2</v>
      </c>
      <c r="G6219" s="2" t="s">
        <v>25</v>
      </c>
      <c r="H6219" s="3">
        <v>42382</v>
      </c>
      <c r="I6219" s="2">
        <f t="shared" si="97"/>
        <v>1.099</v>
      </c>
    </row>
    <row r="6220" spans="1:9">
      <c r="A6220" s="2" t="s">
        <v>437</v>
      </c>
      <c r="B6220" s="2">
        <v>23320505</v>
      </c>
      <c r="C6220" s="2">
        <v>53.198430000000002</v>
      </c>
      <c r="D6220" s="2">
        <v>58.465609999999998</v>
      </c>
      <c r="E6220" s="2" t="s">
        <v>24</v>
      </c>
      <c r="F6220" s="2">
        <v>9.9000000000000005E-2</v>
      </c>
      <c r="G6220" s="2" t="s">
        <v>25</v>
      </c>
      <c r="H6220" s="3">
        <v>42382</v>
      </c>
      <c r="I6220" s="2">
        <f t="shared" si="97"/>
        <v>1.099</v>
      </c>
    </row>
    <row r="6221" spans="1:9">
      <c r="A6221" s="2" t="s">
        <v>437</v>
      </c>
      <c r="B6221" s="2">
        <v>23320508</v>
      </c>
      <c r="C6221" s="2">
        <v>52.495060000000002</v>
      </c>
      <c r="D6221" s="2">
        <v>57.691549999999999</v>
      </c>
      <c r="E6221" s="2" t="s">
        <v>24</v>
      </c>
      <c r="F6221" s="2">
        <v>9.9000000000000005E-2</v>
      </c>
      <c r="G6221" s="2" t="s">
        <v>25</v>
      </c>
      <c r="H6221" s="3">
        <v>42382</v>
      </c>
      <c r="I6221" s="2">
        <f t="shared" si="97"/>
        <v>1.099</v>
      </c>
    </row>
    <row r="6222" spans="1:9">
      <c r="A6222" s="2" t="s">
        <v>438</v>
      </c>
      <c r="B6222" s="2">
        <v>63402019030</v>
      </c>
      <c r="C6222" s="2">
        <v>12.037800000000001</v>
      </c>
      <c r="D6222" s="2">
        <v>13.830830000000001</v>
      </c>
      <c r="E6222" s="2" t="s">
        <v>24</v>
      </c>
      <c r="F6222" s="2">
        <v>0.1489</v>
      </c>
      <c r="G6222" s="2" t="s">
        <v>25</v>
      </c>
      <c r="H6222" s="3">
        <v>42382</v>
      </c>
      <c r="I6222" s="2">
        <f t="shared" si="97"/>
        <v>1.1489</v>
      </c>
    </row>
    <row r="6223" spans="1:9">
      <c r="A6223" s="2" t="s">
        <v>439</v>
      </c>
      <c r="B6223" s="2">
        <v>63402019110</v>
      </c>
      <c r="C6223" s="2">
        <v>11.971399999999999</v>
      </c>
      <c r="D6223" s="2">
        <v>13.75454</v>
      </c>
      <c r="E6223" s="2" t="s">
        <v>24</v>
      </c>
      <c r="F6223" s="2">
        <v>0.1489</v>
      </c>
      <c r="G6223" s="2" t="s">
        <v>25</v>
      </c>
      <c r="H6223" s="3">
        <v>42382</v>
      </c>
      <c r="I6223" s="2">
        <f t="shared" si="97"/>
        <v>1.1489</v>
      </c>
    </row>
    <row r="6224" spans="1:9">
      <c r="A6224" s="2" t="s">
        <v>440</v>
      </c>
      <c r="B6224" s="2">
        <v>63402019310</v>
      </c>
      <c r="C6224" s="2">
        <v>12.0031</v>
      </c>
      <c r="D6224" s="2">
        <v>13.79096</v>
      </c>
      <c r="E6224" s="2" t="s">
        <v>24</v>
      </c>
      <c r="F6224" s="2">
        <v>0.1489</v>
      </c>
      <c r="G6224" s="2" t="s">
        <v>25</v>
      </c>
      <c r="H6224" s="3">
        <v>42382</v>
      </c>
      <c r="I6224" s="2">
        <f t="shared" si="97"/>
        <v>1.1489</v>
      </c>
    </row>
    <row r="6225" spans="1:9">
      <c r="A6225" s="2" t="s">
        <v>974</v>
      </c>
      <c r="B6225" s="2">
        <v>49884094969</v>
      </c>
      <c r="C6225" s="2">
        <v>5.3643999999999998</v>
      </c>
      <c r="D6225" s="2">
        <v>5.8954800000000001</v>
      </c>
      <c r="E6225" s="2" t="s">
        <v>24</v>
      </c>
      <c r="F6225" s="2">
        <v>9.9000000000000005E-2</v>
      </c>
      <c r="G6225" s="2" t="s">
        <v>25</v>
      </c>
      <c r="H6225" s="3">
        <v>42382</v>
      </c>
      <c r="I6225" s="2">
        <f t="shared" si="97"/>
        <v>1.099</v>
      </c>
    </row>
    <row r="6226" spans="1:9">
      <c r="A6226" s="2" t="s">
        <v>458</v>
      </c>
      <c r="B6226" s="2">
        <v>53014057907</v>
      </c>
      <c r="C6226" s="2">
        <v>6.6807499999999997</v>
      </c>
      <c r="D6226" s="2">
        <v>7.3420699999999997</v>
      </c>
      <c r="E6226" s="2" t="s">
        <v>24</v>
      </c>
      <c r="F6226" s="2">
        <v>9.9000000000000005E-2</v>
      </c>
      <c r="G6226" s="2" t="s">
        <v>25</v>
      </c>
      <c r="H6226" s="3">
        <v>42382</v>
      </c>
      <c r="I6226" s="2">
        <f t="shared" si="97"/>
        <v>1.099</v>
      </c>
    </row>
    <row r="6227" spans="1:9">
      <c r="A6227" s="2" t="s">
        <v>459</v>
      </c>
      <c r="B6227" s="2">
        <v>53014058007</v>
      </c>
      <c r="C6227" s="2">
        <v>6.7426399999999997</v>
      </c>
      <c r="D6227" s="2">
        <v>7.4100900000000003</v>
      </c>
      <c r="E6227" s="2" t="s">
        <v>24</v>
      </c>
      <c r="F6227" s="2">
        <v>9.9000000000000005E-2</v>
      </c>
      <c r="G6227" s="2" t="s">
        <v>25</v>
      </c>
      <c r="H6227" s="3">
        <v>42382</v>
      </c>
      <c r="I6227" s="2">
        <f t="shared" si="97"/>
        <v>1.099</v>
      </c>
    </row>
    <row r="6228" spans="1:9">
      <c r="A6228" s="2" t="s">
        <v>460</v>
      </c>
      <c r="B6228" s="2">
        <v>53014058107</v>
      </c>
      <c r="C6228" s="2">
        <v>6.5872700000000002</v>
      </c>
      <c r="D6228" s="2">
        <v>7.2393400000000003</v>
      </c>
      <c r="E6228" s="2" t="s">
        <v>24</v>
      </c>
      <c r="F6228" s="2">
        <v>9.9000000000000005E-2</v>
      </c>
      <c r="G6228" s="2" t="s">
        <v>25</v>
      </c>
      <c r="H6228" s="3">
        <v>42382</v>
      </c>
      <c r="I6228" s="2">
        <f t="shared" si="97"/>
        <v>1.099</v>
      </c>
    </row>
    <row r="6229" spans="1:9">
      <c r="A6229" s="2" t="s">
        <v>1696</v>
      </c>
      <c r="B6229" s="2">
        <v>53014058207</v>
      </c>
      <c r="C6229" s="2">
        <v>8.7385000000000002</v>
      </c>
      <c r="D6229" s="2">
        <v>9.6036099999999998</v>
      </c>
      <c r="E6229" s="2" t="s">
        <v>24</v>
      </c>
      <c r="F6229" s="2">
        <v>9.9000000000000005E-2</v>
      </c>
      <c r="G6229" s="2" t="s">
        <v>25</v>
      </c>
      <c r="H6229" s="3">
        <v>42382</v>
      </c>
      <c r="I6229" s="2">
        <f t="shared" si="97"/>
        <v>1.099</v>
      </c>
    </row>
    <row r="6230" spans="1:9">
      <c r="A6230" s="2" t="s">
        <v>1697</v>
      </c>
      <c r="B6230" s="2">
        <v>53014058307</v>
      </c>
      <c r="C6230" s="2">
        <v>11.34346</v>
      </c>
      <c r="D6230" s="2">
        <v>12.46646</v>
      </c>
      <c r="E6230" s="2" t="s">
        <v>24</v>
      </c>
      <c r="F6230" s="2">
        <v>9.9000000000000005E-2</v>
      </c>
      <c r="G6230" s="2" t="s">
        <v>25</v>
      </c>
      <c r="H6230" s="3">
        <v>42382</v>
      </c>
      <c r="I6230" s="2">
        <f t="shared" si="97"/>
        <v>1.099</v>
      </c>
    </row>
    <row r="6231" spans="1:9">
      <c r="A6231" s="2" t="s">
        <v>1698</v>
      </c>
      <c r="B6231" s="2">
        <v>53014058407</v>
      </c>
      <c r="C6231" s="2">
        <v>11.4917</v>
      </c>
      <c r="D6231" s="2">
        <v>12.62937</v>
      </c>
      <c r="E6231" s="2" t="s">
        <v>24</v>
      </c>
      <c r="F6231" s="2">
        <v>9.9000000000000005E-2</v>
      </c>
      <c r="G6231" s="2" t="s">
        <v>25</v>
      </c>
      <c r="H6231" s="3">
        <v>42382</v>
      </c>
      <c r="I6231" s="2">
        <f t="shared" si="97"/>
        <v>1.099</v>
      </c>
    </row>
    <row r="6232" spans="1:9">
      <c r="A6232" s="2" t="s">
        <v>837</v>
      </c>
      <c r="B6232" s="2">
        <v>597003937</v>
      </c>
      <c r="C6232" s="2">
        <v>5.2021499999999996</v>
      </c>
      <c r="D6232" s="2">
        <v>5.7172700000000001</v>
      </c>
      <c r="E6232" s="2" t="s">
        <v>24</v>
      </c>
      <c r="F6232" s="2">
        <v>9.9000000000000005E-2</v>
      </c>
      <c r="G6232" s="2" t="s">
        <v>25</v>
      </c>
      <c r="H6232" s="3">
        <v>42382</v>
      </c>
      <c r="I6232" s="2">
        <f t="shared" si="97"/>
        <v>1.099</v>
      </c>
    </row>
    <row r="6233" spans="1:9">
      <c r="A6233" s="2" t="s">
        <v>838</v>
      </c>
      <c r="B6233" s="2">
        <v>597004037</v>
      </c>
      <c r="C6233" s="2">
        <v>5.1787900000000002</v>
      </c>
      <c r="D6233" s="2">
        <v>5.6916000000000002</v>
      </c>
      <c r="E6233" s="2" t="s">
        <v>24</v>
      </c>
      <c r="F6233" s="2">
        <v>9.9000000000000005E-2</v>
      </c>
      <c r="G6233" s="2" t="s">
        <v>25</v>
      </c>
      <c r="H6233" s="3">
        <v>42382</v>
      </c>
      <c r="I6233" s="2">
        <f t="shared" si="97"/>
        <v>1.099</v>
      </c>
    </row>
    <row r="6234" spans="1:9">
      <c r="A6234" s="2" t="s">
        <v>839</v>
      </c>
      <c r="B6234" s="2">
        <v>597004137</v>
      </c>
      <c r="C6234" s="2">
        <v>5.2231899999999998</v>
      </c>
      <c r="D6234" s="2">
        <v>5.7403899999999997</v>
      </c>
      <c r="E6234" s="2" t="s">
        <v>24</v>
      </c>
      <c r="F6234" s="2">
        <v>9.9000000000000005E-2</v>
      </c>
      <c r="G6234" s="2" t="s">
        <v>25</v>
      </c>
      <c r="H6234" s="3">
        <v>42382</v>
      </c>
      <c r="I6234" s="2">
        <f t="shared" si="97"/>
        <v>1.099</v>
      </c>
    </row>
    <row r="6235" spans="1:9">
      <c r="A6235" s="2" t="s">
        <v>840</v>
      </c>
      <c r="B6235" s="2">
        <v>597004337</v>
      </c>
      <c r="C6235" s="2">
        <v>5.2627800000000002</v>
      </c>
      <c r="D6235" s="2">
        <v>5.7839</v>
      </c>
      <c r="E6235" s="2" t="s">
        <v>24</v>
      </c>
      <c r="F6235" s="2">
        <v>9.9000000000000005E-2</v>
      </c>
      <c r="G6235" s="2" t="s">
        <v>25</v>
      </c>
      <c r="H6235" s="3">
        <v>42382</v>
      </c>
      <c r="I6235" s="2">
        <f t="shared" si="97"/>
        <v>1.099</v>
      </c>
    </row>
    <row r="6236" spans="1:9">
      <c r="A6236" s="2" t="s">
        <v>841</v>
      </c>
      <c r="B6236" s="2">
        <v>597004437</v>
      </c>
      <c r="C6236" s="2">
        <v>5.1751100000000001</v>
      </c>
      <c r="D6236" s="2">
        <v>5.6875499999999999</v>
      </c>
      <c r="E6236" s="2" t="s">
        <v>24</v>
      </c>
      <c r="F6236" s="2">
        <v>9.9000000000000005E-2</v>
      </c>
      <c r="G6236" s="2" t="s">
        <v>25</v>
      </c>
      <c r="H6236" s="3">
        <v>42382</v>
      </c>
      <c r="I6236" s="2">
        <f t="shared" si="97"/>
        <v>1.099</v>
      </c>
    </row>
    <row r="6237" spans="1:9">
      <c r="A6237" s="2" t="s">
        <v>842</v>
      </c>
      <c r="B6237" s="2">
        <v>597004237</v>
      </c>
      <c r="C6237" s="2">
        <v>5.1769299999999996</v>
      </c>
      <c r="D6237" s="2">
        <v>5.6895499999999997</v>
      </c>
      <c r="E6237" s="2" t="s">
        <v>24</v>
      </c>
      <c r="F6237" s="2">
        <v>9.9000000000000005E-2</v>
      </c>
      <c r="G6237" s="2" t="s">
        <v>25</v>
      </c>
      <c r="H6237" s="3">
        <v>42382</v>
      </c>
      <c r="I6237" s="2">
        <f t="shared" si="97"/>
        <v>1.099</v>
      </c>
    </row>
    <row r="6238" spans="1:9">
      <c r="A6238" s="2" t="s">
        <v>1221</v>
      </c>
      <c r="B6238" s="2">
        <v>430053514</v>
      </c>
      <c r="C6238" s="2">
        <v>4.4717399999999996</v>
      </c>
      <c r="D6238" s="2">
        <v>4.9144399999999999</v>
      </c>
      <c r="E6238" s="2" t="s">
        <v>24</v>
      </c>
      <c r="F6238" s="2">
        <v>9.9000000000000005E-2</v>
      </c>
      <c r="G6238" s="2" t="s">
        <v>25</v>
      </c>
      <c r="H6238" s="3">
        <v>42382</v>
      </c>
      <c r="I6238" s="2">
        <f t="shared" si="97"/>
        <v>1.099</v>
      </c>
    </row>
    <row r="6239" spans="1:9">
      <c r="A6239" s="2" t="s">
        <v>1952</v>
      </c>
      <c r="B6239" s="2">
        <v>68968662508</v>
      </c>
      <c r="C6239" s="2">
        <v>13.465249999999999</v>
      </c>
      <c r="D6239" s="2">
        <v>15.20173</v>
      </c>
      <c r="E6239" s="2" t="s">
        <v>24</v>
      </c>
      <c r="F6239" s="2">
        <v>0.129</v>
      </c>
      <c r="G6239" s="2" t="s">
        <v>25</v>
      </c>
      <c r="H6239" s="3">
        <v>42382</v>
      </c>
      <c r="I6239" s="2">
        <f t="shared" si="97"/>
        <v>1.129</v>
      </c>
    </row>
    <row r="6240" spans="1:9">
      <c r="A6240" s="2" t="s">
        <v>74</v>
      </c>
      <c r="B6240" s="2">
        <v>68968663708</v>
      </c>
      <c r="C6240" s="2">
        <v>13.44218</v>
      </c>
      <c r="D6240" s="2">
        <v>15.175689999999999</v>
      </c>
      <c r="E6240" s="2" t="s">
        <v>24</v>
      </c>
      <c r="F6240" s="2">
        <v>0.129</v>
      </c>
      <c r="G6240" s="2" t="s">
        <v>25</v>
      </c>
      <c r="H6240" s="3">
        <v>42382</v>
      </c>
      <c r="I6240" s="2">
        <f t="shared" si="97"/>
        <v>1.129</v>
      </c>
    </row>
    <row r="6241" spans="1:9">
      <c r="A6241" s="2" t="s">
        <v>75</v>
      </c>
      <c r="B6241" s="2">
        <v>68968665008</v>
      </c>
      <c r="C6241" s="2">
        <v>13.463469999999999</v>
      </c>
      <c r="D6241" s="2">
        <v>15.199719999999999</v>
      </c>
      <c r="E6241" s="2" t="s">
        <v>24</v>
      </c>
      <c r="F6241" s="2">
        <v>0.129</v>
      </c>
      <c r="G6241" s="2" t="s">
        <v>25</v>
      </c>
      <c r="H6241" s="3">
        <v>42382</v>
      </c>
      <c r="I6241" s="2">
        <f t="shared" si="97"/>
        <v>1.129</v>
      </c>
    </row>
    <row r="6242" spans="1:9">
      <c r="A6242" s="2" t="s">
        <v>76</v>
      </c>
      <c r="B6242" s="2">
        <v>68968667508</v>
      </c>
      <c r="C6242" s="2">
        <v>13.44303</v>
      </c>
      <c r="D6242" s="2">
        <v>15.17665</v>
      </c>
      <c r="E6242" s="2" t="s">
        <v>24</v>
      </c>
      <c r="F6242" s="2">
        <v>0.129</v>
      </c>
      <c r="G6242" s="2" t="s">
        <v>25</v>
      </c>
      <c r="H6242" s="3">
        <v>42382</v>
      </c>
      <c r="I6242" s="2">
        <f t="shared" si="97"/>
        <v>1.129</v>
      </c>
    </row>
    <row r="6243" spans="1:9">
      <c r="A6243" s="2" t="s">
        <v>77</v>
      </c>
      <c r="B6243" s="2">
        <v>68968661008</v>
      </c>
      <c r="C6243" s="2">
        <v>13.373189999999999</v>
      </c>
      <c r="D6243" s="2">
        <v>15.09779</v>
      </c>
      <c r="E6243" s="2" t="s">
        <v>24</v>
      </c>
      <c r="F6243" s="2">
        <v>0.129</v>
      </c>
      <c r="G6243" s="2" t="s">
        <v>25</v>
      </c>
      <c r="H6243" s="3">
        <v>42382</v>
      </c>
      <c r="I6243" s="2">
        <f t="shared" si="97"/>
        <v>1.129</v>
      </c>
    </row>
    <row r="6244" spans="1:9">
      <c r="A6244" s="2" t="s">
        <v>1699</v>
      </c>
      <c r="B6244" s="2">
        <v>597010917</v>
      </c>
      <c r="C6244" s="2">
        <v>14.456480000000001</v>
      </c>
      <c r="D6244" s="2">
        <v>15.88767</v>
      </c>
      <c r="E6244" s="2" t="s">
        <v>24</v>
      </c>
      <c r="F6244" s="2">
        <v>9.9000000000000005E-2</v>
      </c>
      <c r="G6244" s="2" t="s">
        <v>25</v>
      </c>
      <c r="H6244" s="3">
        <v>42382</v>
      </c>
      <c r="I6244" s="2">
        <f t="shared" si="97"/>
        <v>1.099</v>
      </c>
    </row>
    <row r="6245" spans="1:9">
      <c r="A6245" s="2" t="s">
        <v>843</v>
      </c>
      <c r="B6245" s="2">
        <v>597028517</v>
      </c>
      <c r="C6245" s="2">
        <v>14.36317</v>
      </c>
      <c r="D6245" s="2">
        <v>15.785130000000001</v>
      </c>
      <c r="E6245" s="2" t="s">
        <v>24</v>
      </c>
      <c r="F6245" s="2">
        <v>9.9000000000000005E-2</v>
      </c>
      <c r="G6245" s="2" t="s">
        <v>25</v>
      </c>
      <c r="H6245" s="3">
        <v>42382</v>
      </c>
      <c r="I6245" s="2">
        <f t="shared" si="97"/>
        <v>1.099</v>
      </c>
    </row>
    <row r="6246" spans="1:9">
      <c r="A6246" s="2" t="s">
        <v>844</v>
      </c>
      <c r="B6246" s="2">
        <v>597011317</v>
      </c>
      <c r="C6246" s="2">
        <v>14.385680000000001</v>
      </c>
      <c r="D6246" s="2">
        <v>15.80974</v>
      </c>
      <c r="E6246" s="2" t="s">
        <v>24</v>
      </c>
      <c r="F6246" s="2">
        <v>9.9000000000000005E-2</v>
      </c>
      <c r="G6246" s="2" t="s">
        <v>25</v>
      </c>
      <c r="H6246" s="3">
        <v>42382</v>
      </c>
      <c r="I6246" s="2">
        <f t="shared" si="97"/>
        <v>1.099</v>
      </c>
    </row>
    <row r="6247" spans="1:9">
      <c r="A6247" s="2" t="s">
        <v>1700</v>
      </c>
      <c r="B6247" s="2">
        <v>597011530</v>
      </c>
      <c r="C6247" s="2">
        <v>14.372769999999999</v>
      </c>
      <c r="D6247" s="2">
        <v>15.795680000000001</v>
      </c>
      <c r="E6247" s="2" t="s">
        <v>24</v>
      </c>
      <c r="F6247" s="2">
        <v>9.9000000000000005E-2</v>
      </c>
      <c r="G6247" s="2" t="s">
        <v>25</v>
      </c>
      <c r="H6247" s="3">
        <v>42382</v>
      </c>
      <c r="I6247" s="2">
        <f t="shared" si="97"/>
        <v>1.099</v>
      </c>
    </row>
    <row r="6248" spans="1:9">
      <c r="A6248" s="2" t="s">
        <v>1701</v>
      </c>
      <c r="B6248" s="2">
        <v>597011630</v>
      </c>
      <c r="C6248" s="2">
        <v>14.43868</v>
      </c>
      <c r="D6248" s="2">
        <v>15.86811</v>
      </c>
      <c r="E6248" s="2" t="s">
        <v>24</v>
      </c>
      <c r="F6248" s="2">
        <v>9.9000000000000005E-2</v>
      </c>
      <c r="G6248" s="2" t="s">
        <v>25</v>
      </c>
      <c r="H6248" s="3">
        <v>42382</v>
      </c>
      <c r="I6248" s="2">
        <f t="shared" si="97"/>
        <v>1.099</v>
      </c>
    </row>
    <row r="6249" spans="1:9">
      <c r="A6249" s="2" t="s">
        <v>1953</v>
      </c>
      <c r="B6249" s="2">
        <v>597003001</v>
      </c>
      <c r="C6249" s="2">
        <v>9.2836400000000001</v>
      </c>
      <c r="D6249" s="2">
        <v>10.202719999999999</v>
      </c>
      <c r="E6249" s="2" t="s">
        <v>24</v>
      </c>
      <c r="F6249" s="2">
        <v>9.9000000000000005E-2</v>
      </c>
      <c r="G6249" s="2" t="s">
        <v>25</v>
      </c>
      <c r="H6249" s="3">
        <v>42382</v>
      </c>
      <c r="I6249" s="2">
        <f t="shared" si="97"/>
        <v>1.099</v>
      </c>
    </row>
    <row r="6250" spans="1:9">
      <c r="A6250" s="2" t="s">
        <v>845</v>
      </c>
      <c r="B6250" s="2">
        <v>597002901</v>
      </c>
      <c r="C6250" s="2">
        <v>6.2242899999999999</v>
      </c>
      <c r="D6250" s="2">
        <v>6.8405500000000004</v>
      </c>
      <c r="E6250" s="2" t="s">
        <v>24</v>
      </c>
      <c r="F6250" s="2">
        <v>9.9000000000000005E-2</v>
      </c>
      <c r="G6250" s="2" t="s">
        <v>25</v>
      </c>
      <c r="H6250" s="3">
        <v>42382</v>
      </c>
      <c r="I6250" s="2">
        <f t="shared" si="97"/>
        <v>1.099</v>
      </c>
    </row>
    <row r="6251" spans="1:9">
      <c r="A6251" s="2" t="s">
        <v>1222</v>
      </c>
      <c r="B6251" s="2">
        <v>456430001</v>
      </c>
      <c r="C6251" s="2">
        <v>58.215449999999997</v>
      </c>
      <c r="D6251" s="2">
        <v>63.978200000000001</v>
      </c>
      <c r="E6251" s="2" t="s">
        <v>24</v>
      </c>
      <c r="F6251" s="2">
        <v>9.9000000000000005E-2</v>
      </c>
      <c r="G6251" s="2" t="s">
        <v>25</v>
      </c>
      <c r="H6251" s="3">
        <v>42382</v>
      </c>
      <c r="I6251" s="2">
        <f t="shared" si="97"/>
        <v>1.099</v>
      </c>
    </row>
    <row r="6252" spans="1:9">
      <c r="A6252" s="2" t="s">
        <v>1954</v>
      </c>
      <c r="B6252" s="2">
        <v>310196930</v>
      </c>
      <c r="C6252" s="2">
        <v>8.0291700000000006</v>
      </c>
      <c r="D6252" s="2">
        <v>8.8240599999999993</v>
      </c>
      <c r="E6252" s="2" t="s">
        <v>24</v>
      </c>
      <c r="F6252" s="2">
        <v>9.9000000000000005E-2</v>
      </c>
      <c r="G6252" s="2" t="s">
        <v>25</v>
      </c>
      <c r="H6252" s="3">
        <v>42382</v>
      </c>
      <c r="I6252" s="2">
        <f t="shared" si="97"/>
        <v>1.099</v>
      </c>
    </row>
    <row r="6253" spans="1:9">
      <c r="A6253" s="2" t="s">
        <v>1955</v>
      </c>
      <c r="B6253" s="2">
        <v>310197030</v>
      </c>
      <c r="C6253" s="2">
        <v>8.0337300000000003</v>
      </c>
      <c r="D6253" s="2">
        <v>8.8290699999999998</v>
      </c>
      <c r="E6253" s="2" t="s">
        <v>24</v>
      </c>
      <c r="F6253" s="2">
        <v>9.9000000000000005E-2</v>
      </c>
      <c r="G6253" s="2" t="s">
        <v>25</v>
      </c>
      <c r="H6253" s="3">
        <v>42382</v>
      </c>
      <c r="I6253" s="2">
        <f t="shared" si="97"/>
        <v>1.099</v>
      </c>
    </row>
    <row r="6254" spans="1:9">
      <c r="A6254" s="2" t="s">
        <v>1705</v>
      </c>
      <c r="B6254" s="2">
        <v>78038566</v>
      </c>
      <c r="C6254" s="2">
        <v>4.3142399999999999</v>
      </c>
      <c r="D6254" s="2">
        <v>4.4436299999999997</v>
      </c>
      <c r="E6254" s="2" t="s">
        <v>24</v>
      </c>
      <c r="F6254" s="2">
        <v>0.03</v>
      </c>
      <c r="G6254" s="2" t="s">
        <v>25</v>
      </c>
      <c r="H6254" s="3">
        <v>42382</v>
      </c>
      <c r="I6254" s="2">
        <f t="shared" si="97"/>
        <v>1.03</v>
      </c>
    </row>
    <row r="6255" spans="1:9">
      <c r="A6255" s="2" t="s">
        <v>1706</v>
      </c>
      <c r="B6255" s="2">
        <v>78038666</v>
      </c>
      <c r="C6255" s="2">
        <v>8.6750799999999995</v>
      </c>
      <c r="D6255" s="2">
        <v>8.9353400000000001</v>
      </c>
      <c r="E6255" s="2" t="s">
        <v>24</v>
      </c>
      <c r="F6255" s="2">
        <v>0.03</v>
      </c>
      <c r="G6255" s="2" t="s">
        <v>25</v>
      </c>
      <c r="H6255" s="3">
        <v>42382</v>
      </c>
      <c r="I6255" s="2">
        <f t="shared" si="97"/>
        <v>1.03</v>
      </c>
    </row>
    <row r="6256" spans="1:9">
      <c r="A6256" s="2" t="s">
        <v>135</v>
      </c>
      <c r="B6256" s="2">
        <v>456321011</v>
      </c>
      <c r="C6256" s="2">
        <v>5.4949399999999997</v>
      </c>
      <c r="D6256" s="2">
        <v>6.0389900000000001</v>
      </c>
      <c r="E6256" s="2" t="s">
        <v>24</v>
      </c>
      <c r="F6256" s="2">
        <v>9.9000000000000005E-2</v>
      </c>
      <c r="G6256" s="2" t="s">
        <v>25</v>
      </c>
      <c r="H6256" s="3">
        <v>42382</v>
      </c>
      <c r="I6256" s="2">
        <f t="shared" si="97"/>
        <v>1.099</v>
      </c>
    </row>
    <row r="6257" spans="1:9">
      <c r="A6257" s="2" t="s">
        <v>1956</v>
      </c>
      <c r="B6257" s="2">
        <v>456320212</v>
      </c>
      <c r="C6257" s="2">
        <v>1.76125</v>
      </c>
      <c r="D6257" s="2">
        <v>1.93563</v>
      </c>
      <c r="E6257" s="2" t="s">
        <v>24</v>
      </c>
      <c r="F6257" s="2">
        <v>9.9000000000000005E-2</v>
      </c>
      <c r="G6257" s="2" t="s">
        <v>25</v>
      </c>
      <c r="H6257" s="3">
        <v>42382</v>
      </c>
      <c r="I6257" s="2">
        <f t="shared" si="97"/>
        <v>1.099</v>
      </c>
    </row>
    <row r="6258" spans="1:9">
      <c r="A6258" s="2" t="s">
        <v>137</v>
      </c>
      <c r="B6258" s="2">
        <v>456320511</v>
      </c>
      <c r="C6258" s="2">
        <v>5.47933</v>
      </c>
      <c r="D6258" s="2">
        <v>6.0218400000000001</v>
      </c>
      <c r="E6258" s="2" t="s">
        <v>24</v>
      </c>
      <c r="F6258" s="2">
        <v>9.9000000000000005E-2</v>
      </c>
      <c r="G6258" s="2" t="s">
        <v>25</v>
      </c>
      <c r="H6258" s="3">
        <v>42382</v>
      </c>
      <c r="I6258" s="2">
        <f t="shared" si="97"/>
        <v>1.099</v>
      </c>
    </row>
    <row r="6259" spans="1:9">
      <c r="A6259" s="2" t="s">
        <v>138</v>
      </c>
      <c r="B6259" s="2">
        <v>456320014</v>
      </c>
      <c r="C6259" s="2">
        <v>5.5347099999999996</v>
      </c>
      <c r="D6259" s="2">
        <v>6.0827</v>
      </c>
      <c r="E6259" s="2" t="s">
        <v>24</v>
      </c>
      <c r="F6259" s="2">
        <v>9.9000000000000005E-2</v>
      </c>
      <c r="G6259" s="2" t="s">
        <v>25</v>
      </c>
      <c r="H6259" s="3">
        <v>42382</v>
      </c>
      <c r="I6259" s="2">
        <f t="shared" si="97"/>
        <v>1.099</v>
      </c>
    </row>
    <row r="6260" spans="1:9">
      <c r="A6260" s="2" t="s">
        <v>139</v>
      </c>
      <c r="B6260" s="2">
        <v>456341411</v>
      </c>
      <c r="C6260" s="2">
        <v>10.30376</v>
      </c>
      <c r="D6260" s="2">
        <v>11.323829999999999</v>
      </c>
      <c r="E6260" s="2" t="s">
        <v>24</v>
      </c>
      <c r="F6260" s="2">
        <v>9.9000000000000005E-2</v>
      </c>
      <c r="G6260" s="2" t="s">
        <v>25</v>
      </c>
      <c r="H6260" s="3">
        <v>42382</v>
      </c>
      <c r="I6260" s="2">
        <f t="shared" si="97"/>
        <v>1.099</v>
      </c>
    </row>
    <row r="6261" spans="1:9">
      <c r="A6261" s="2" t="s">
        <v>1429</v>
      </c>
      <c r="B6261" s="2">
        <v>456342133</v>
      </c>
      <c r="C6261" s="2">
        <v>10.48692</v>
      </c>
      <c r="D6261" s="2">
        <v>11.525119999999999</v>
      </c>
      <c r="E6261" s="2" t="s">
        <v>24</v>
      </c>
      <c r="F6261" s="2">
        <v>9.9000000000000005E-2</v>
      </c>
      <c r="G6261" s="2" t="s">
        <v>25</v>
      </c>
      <c r="H6261" s="3">
        <v>42382</v>
      </c>
      <c r="I6261" s="2">
        <f t="shared" si="97"/>
        <v>1.099</v>
      </c>
    </row>
    <row r="6262" spans="1:9">
      <c r="A6262" s="2" t="s">
        <v>140</v>
      </c>
      <c r="B6262" s="2">
        <v>456342811</v>
      </c>
      <c r="C6262" s="2">
        <v>10.344189999999999</v>
      </c>
      <c r="D6262" s="2">
        <v>11.368270000000001</v>
      </c>
      <c r="E6262" s="2" t="s">
        <v>24</v>
      </c>
      <c r="F6262" s="2">
        <v>9.9000000000000005E-2</v>
      </c>
      <c r="G6262" s="2" t="s">
        <v>25</v>
      </c>
      <c r="H6262" s="3">
        <v>42382</v>
      </c>
      <c r="I6262" s="2">
        <f t="shared" si="97"/>
        <v>1.099</v>
      </c>
    </row>
    <row r="6263" spans="1:9">
      <c r="A6263" s="2" t="s">
        <v>1430</v>
      </c>
      <c r="B6263" s="2">
        <v>456340733</v>
      </c>
      <c r="C6263" s="2">
        <v>10.483739999999999</v>
      </c>
      <c r="D6263" s="2">
        <v>11.52164</v>
      </c>
      <c r="E6263" s="2" t="s">
        <v>24</v>
      </c>
      <c r="F6263" s="2">
        <v>9.9000000000000005E-2</v>
      </c>
      <c r="G6263" s="2" t="s">
        <v>25</v>
      </c>
      <c r="H6263" s="3">
        <v>42382</v>
      </c>
      <c r="I6263" s="2">
        <f t="shared" si="97"/>
        <v>1.099</v>
      </c>
    </row>
    <row r="6264" spans="1:9">
      <c r="A6264" s="2" t="s">
        <v>141</v>
      </c>
      <c r="B6264" s="2">
        <v>456340029</v>
      </c>
      <c r="C6264" s="2">
        <v>10.48071</v>
      </c>
      <c r="D6264" s="2">
        <v>11.5182</v>
      </c>
      <c r="E6264" s="2" t="s">
        <v>24</v>
      </c>
      <c r="F6264" s="2">
        <v>9.9000000000000005E-2</v>
      </c>
      <c r="G6264" s="2" t="s">
        <v>25</v>
      </c>
      <c r="H6264" s="3">
        <v>42382</v>
      </c>
      <c r="I6264" s="2">
        <f t="shared" si="97"/>
        <v>1.099</v>
      </c>
    </row>
    <row r="6265" spans="1:9">
      <c r="A6265" s="2" t="s">
        <v>1957</v>
      </c>
      <c r="B6265" s="2">
        <v>456121430</v>
      </c>
      <c r="C6265" s="2">
        <v>10.307600000000001</v>
      </c>
      <c r="D6265" s="2">
        <v>11.328049999999999</v>
      </c>
      <c r="E6265" s="2" t="s">
        <v>24</v>
      </c>
      <c r="F6265" s="2">
        <v>9.9000000000000005E-2</v>
      </c>
      <c r="G6265" s="2" t="s">
        <v>25</v>
      </c>
      <c r="H6265" s="3">
        <v>42382</v>
      </c>
      <c r="I6265" s="2">
        <f t="shared" si="97"/>
        <v>1.099</v>
      </c>
    </row>
    <row r="6266" spans="1:9">
      <c r="A6266" s="2" t="s">
        <v>1958</v>
      </c>
      <c r="B6266" s="2">
        <v>456122830</v>
      </c>
      <c r="C6266" s="2">
        <v>10.315759999999999</v>
      </c>
      <c r="D6266" s="2">
        <v>11.337020000000001</v>
      </c>
      <c r="E6266" s="2" t="s">
        <v>24</v>
      </c>
      <c r="F6266" s="2">
        <v>9.9000000000000005E-2</v>
      </c>
      <c r="G6266" s="2" t="s">
        <v>25</v>
      </c>
      <c r="H6266" s="3">
        <v>42382</v>
      </c>
      <c r="I6266" s="2">
        <f t="shared" si="97"/>
        <v>1.099</v>
      </c>
    </row>
    <row r="6267" spans="1:9">
      <c r="A6267" s="2" t="s">
        <v>975</v>
      </c>
      <c r="B6267" s="2">
        <v>49884027082</v>
      </c>
      <c r="C6267" s="2">
        <v>95.355770000000007</v>
      </c>
      <c r="D6267" s="2">
        <v>104.79599</v>
      </c>
      <c r="E6267" s="2" t="s">
        <v>24</v>
      </c>
      <c r="F6267" s="2">
        <v>9.9000000000000005E-2</v>
      </c>
      <c r="G6267" s="2" t="s">
        <v>25</v>
      </c>
      <c r="H6267" s="3">
        <v>42382</v>
      </c>
      <c r="I6267" s="2">
        <f t="shared" si="97"/>
        <v>1.099</v>
      </c>
    </row>
    <row r="6268" spans="1:9">
      <c r="A6268" s="2" t="s">
        <v>1034</v>
      </c>
      <c r="B6268" s="2">
        <v>85128801</v>
      </c>
      <c r="C6268" s="2">
        <v>12.232469999999999</v>
      </c>
      <c r="D6268" s="2">
        <v>13.443239999999999</v>
      </c>
      <c r="E6268" s="2" t="s">
        <v>24</v>
      </c>
      <c r="F6268" s="2">
        <v>9.9000000000000005E-2</v>
      </c>
      <c r="G6268" s="2" t="s">
        <v>25</v>
      </c>
      <c r="H6268" s="3">
        <v>42382</v>
      </c>
      <c r="I6268" s="2">
        <f t="shared" si="97"/>
        <v>1.099</v>
      </c>
    </row>
    <row r="6269" spans="1:9">
      <c r="A6269" s="2" t="s">
        <v>1227</v>
      </c>
      <c r="B6269" s="2">
        <v>78024815</v>
      </c>
      <c r="C6269" s="2">
        <v>6.6165900000000004</v>
      </c>
      <c r="D6269" s="2">
        <v>6.9475499999999997</v>
      </c>
      <c r="E6269" s="2" t="s">
        <v>24</v>
      </c>
      <c r="F6269" s="2">
        <v>0.05</v>
      </c>
      <c r="G6269" s="2" t="s">
        <v>25</v>
      </c>
      <c r="H6269" s="3">
        <v>42382</v>
      </c>
      <c r="I6269" s="2">
        <f t="shared" si="97"/>
        <v>1.05</v>
      </c>
    </row>
    <row r="6270" spans="1:9">
      <c r="A6270" s="2" t="s">
        <v>1228</v>
      </c>
      <c r="B6270" s="2">
        <v>78024615</v>
      </c>
      <c r="C6270" s="2">
        <v>1.6518200000000001</v>
      </c>
      <c r="D6270" s="2">
        <v>1.73444</v>
      </c>
      <c r="E6270" s="2" t="s">
        <v>24</v>
      </c>
      <c r="F6270" s="2">
        <v>0.05</v>
      </c>
      <c r="G6270" s="2" t="s">
        <v>25</v>
      </c>
      <c r="H6270" s="3">
        <v>42382</v>
      </c>
      <c r="I6270" s="2">
        <f t="shared" si="97"/>
        <v>1.05</v>
      </c>
    </row>
    <row r="6271" spans="1:9">
      <c r="A6271" s="2" t="s">
        <v>850</v>
      </c>
      <c r="B6271" s="2">
        <v>50474080103</v>
      </c>
      <c r="C6271" s="2">
        <v>16.96011</v>
      </c>
      <c r="D6271" s="2">
        <v>18.147320000000001</v>
      </c>
      <c r="E6271" s="2" t="s">
        <v>24</v>
      </c>
      <c r="F6271" s="2">
        <v>7.0000000000000007E-2</v>
      </c>
      <c r="G6271" s="2" t="s">
        <v>25</v>
      </c>
      <c r="H6271" s="3">
        <v>42382</v>
      </c>
      <c r="I6271" s="2">
        <f t="shared" si="97"/>
        <v>1.07</v>
      </c>
    </row>
    <row r="6272" spans="1:9">
      <c r="A6272" s="2" t="s">
        <v>851</v>
      </c>
      <c r="B6272" s="2">
        <v>50474080203</v>
      </c>
      <c r="C6272" s="2">
        <v>16.950559999999999</v>
      </c>
      <c r="D6272" s="2">
        <v>18.1371</v>
      </c>
      <c r="E6272" s="2" t="s">
        <v>24</v>
      </c>
      <c r="F6272" s="2">
        <v>7.0000000000000007E-2</v>
      </c>
      <c r="G6272" s="2" t="s">
        <v>25</v>
      </c>
      <c r="H6272" s="3">
        <v>42382</v>
      </c>
      <c r="I6272" s="2">
        <f t="shared" si="97"/>
        <v>1.07</v>
      </c>
    </row>
    <row r="6273" spans="1:9">
      <c r="A6273" s="2" t="s">
        <v>852</v>
      </c>
      <c r="B6273" s="2">
        <v>50474080303</v>
      </c>
      <c r="C6273" s="2">
        <v>17.022939999999998</v>
      </c>
      <c r="D6273" s="2">
        <v>18.214549999999999</v>
      </c>
      <c r="E6273" s="2" t="s">
        <v>24</v>
      </c>
      <c r="F6273" s="2">
        <v>7.0000000000000007E-2</v>
      </c>
      <c r="G6273" s="2" t="s">
        <v>25</v>
      </c>
      <c r="H6273" s="3">
        <v>42382</v>
      </c>
      <c r="I6273" s="2">
        <f t="shared" si="97"/>
        <v>1.07</v>
      </c>
    </row>
    <row r="6274" spans="1:9">
      <c r="A6274" s="2" t="s">
        <v>470</v>
      </c>
      <c r="B6274" s="2">
        <v>50474080403</v>
      </c>
      <c r="C6274" s="2">
        <v>16.977910000000001</v>
      </c>
      <c r="D6274" s="2">
        <v>18.166360000000001</v>
      </c>
      <c r="E6274" s="2" t="s">
        <v>24</v>
      </c>
      <c r="F6274" s="2">
        <v>7.0000000000000007E-2</v>
      </c>
      <c r="G6274" s="2" t="s">
        <v>25</v>
      </c>
      <c r="H6274" s="3">
        <v>42382</v>
      </c>
      <c r="I6274" s="2">
        <f t="shared" si="97"/>
        <v>1.07</v>
      </c>
    </row>
    <row r="6275" spans="1:9">
      <c r="A6275" s="2" t="s">
        <v>471</v>
      </c>
      <c r="B6275" s="2">
        <v>50474080503</v>
      </c>
      <c r="C6275" s="2">
        <v>17.162330000000001</v>
      </c>
      <c r="D6275" s="2">
        <v>18.363689999999998</v>
      </c>
      <c r="E6275" s="2" t="s">
        <v>24</v>
      </c>
      <c r="F6275" s="2">
        <v>7.0000000000000007E-2</v>
      </c>
      <c r="G6275" s="2" t="s">
        <v>25</v>
      </c>
      <c r="H6275" s="3">
        <v>42382</v>
      </c>
      <c r="I6275" s="2">
        <f t="shared" ref="I6275:I6338" si="98">1+F6275</f>
        <v>1.07</v>
      </c>
    </row>
    <row r="6276" spans="1:9">
      <c r="A6276" s="2" t="s">
        <v>472</v>
      </c>
      <c r="B6276" s="2">
        <v>50474080603</v>
      </c>
      <c r="C6276" s="2">
        <v>16.885719999999999</v>
      </c>
      <c r="D6276" s="2">
        <v>18.067720000000001</v>
      </c>
      <c r="E6276" s="2" t="s">
        <v>24</v>
      </c>
      <c r="F6276" s="2">
        <v>7.0000000000000007E-2</v>
      </c>
      <c r="G6276" s="2" t="s">
        <v>25</v>
      </c>
      <c r="H6276" s="3">
        <v>42382</v>
      </c>
      <c r="I6276" s="2">
        <f t="shared" si="98"/>
        <v>1.07</v>
      </c>
    </row>
    <row r="6277" spans="1:9">
      <c r="A6277" s="2" t="s">
        <v>854</v>
      </c>
      <c r="B6277" s="2">
        <v>50458068008</v>
      </c>
      <c r="C6277" s="2">
        <v>0.49079</v>
      </c>
      <c r="D6277" s="2">
        <v>0.53939000000000004</v>
      </c>
      <c r="E6277" s="2" t="s">
        <v>24</v>
      </c>
      <c r="F6277" s="2">
        <v>9.9000000000000005E-2</v>
      </c>
      <c r="G6277" s="2" t="s">
        <v>25</v>
      </c>
      <c r="H6277" s="3">
        <v>42382</v>
      </c>
      <c r="I6277" s="2">
        <f t="shared" si="98"/>
        <v>1.099</v>
      </c>
    </row>
    <row r="6278" spans="1:9">
      <c r="A6278" s="2" t="s">
        <v>1035</v>
      </c>
      <c r="B6278" s="2">
        <v>52544016101</v>
      </c>
      <c r="C6278" s="2">
        <v>3.2742300000000002</v>
      </c>
      <c r="D6278" s="2">
        <v>3.5361699999999998</v>
      </c>
      <c r="E6278" s="2" t="s">
        <v>24</v>
      </c>
      <c r="F6278" s="2">
        <v>0.08</v>
      </c>
      <c r="G6278" s="2" t="s">
        <v>25</v>
      </c>
      <c r="H6278" s="3">
        <v>42382</v>
      </c>
      <c r="I6278" s="2">
        <f t="shared" si="98"/>
        <v>1.08</v>
      </c>
    </row>
    <row r="6279" spans="1:9">
      <c r="A6279" s="2" t="s">
        <v>498</v>
      </c>
      <c r="B6279" s="2">
        <v>52027301</v>
      </c>
      <c r="C6279" s="2">
        <v>107.22064</v>
      </c>
      <c r="D6279" s="2">
        <v>117.83656000000001</v>
      </c>
      <c r="E6279" s="2" t="s">
        <v>24</v>
      </c>
      <c r="F6279" s="2">
        <v>9.9000000000000005E-2</v>
      </c>
      <c r="G6279" s="2" t="s">
        <v>25</v>
      </c>
      <c r="H6279" s="3">
        <v>42382</v>
      </c>
      <c r="I6279" s="2">
        <f t="shared" si="98"/>
        <v>1.099</v>
      </c>
    </row>
    <row r="6280" spans="1:9">
      <c r="A6280" s="2" t="s">
        <v>499</v>
      </c>
      <c r="B6280" s="2">
        <v>63459021530</v>
      </c>
      <c r="C6280" s="2">
        <v>17.830290000000002</v>
      </c>
      <c r="D6280" s="2">
        <v>19.60369</v>
      </c>
      <c r="E6280" s="2" t="s">
        <v>24</v>
      </c>
      <c r="F6280" s="2">
        <v>9.9500000000000005E-2</v>
      </c>
      <c r="G6280" s="2" t="s">
        <v>25</v>
      </c>
      <c r="H6280" s="3">
        <v>42382</v>
      </c>
      <c r="I6280" s="2">
        <f t="shared" si="98"/>
        <v>1.0994999999999999</v>
      </c>
    </row>
    <row r="6281" spans="1:9">
      <c r="A6281" s="2" t="s">
        <v>1663</v>
      </c>
      <c r="B6281" s="2">
        <v>63459022030</v>
      </c>
      <c r="C6281" s="2">
        <v>17.82067</v>
      </c>
      <c r="D6281" s="2">
        <v>19.593109999999999</v>
      </c>
      <c r="E6281" s="2" t="s">
        <v>24</v>
      </c>
      <c r="F6281" s="2">
        <v>9.9500000000000005E-2</v>
      </c>
      <c r="G6281" s="2" t="s">
        <v>25</v>
      </c>
      <c r="H6281" s="3">
        <v>42382</v>
      </c>
      <c r="I6281" s="2">
        <f t="shared" si="98"/>
        <v>1.0994999999999999</v>
      </c>
    </row>
    <row r="6282" spans="1:9">
      <c r="A6282" s="2" t="s">
        <v>500</v>
      </c>
      <c r="B6282" s="2">
        <v>63459022530</v>
      </c>
      <c r="C6282" s="2">
        <v>17.79768</v>
      </c>
      <c r="D6282" s="2">
        <v>19.56784</v>
      </c>
      <c r="E6282" s="2" t="s">
        <v>24</v>
      </c>
      <c r="F6282" s="2">
        <v>9.9500000000000005E-2</v>
      </c>
      <c r="G6282" s="2" t="s">
        <v>25</v>
      </c>
      <c r="H6282" s="3">
        <v>42382</v>
      </c>
      <c r="I6282" s="2">
        <f t="shared" si="98"/>
        <v>1.0994999999999999</v>
      </c>
    </row>
    <row r="6283" spans="1:9">
      <c r="A6283" s="2" t="s">
        <v>501</v>
      </c>
      <c r="B6283" s="2">
        <v>63459020530</v>
      </c>
      <c r="C6283" s="2">
        <v>6.0916600000000001</v>
      </c>
      <c r="D6283" s="2">
        <v>6.6876100000000003</v>
      </c>
      <c r="E6283" s="2" t="s">
        <v>24</v>
      </c>
      <c r="F6283" s="2">
        <v>9.7799999999999998E-2</v>
      </c>
      <c r="G6283" s="2" t="s">
        <v>25</v>
      </c>
      <c r="H6283" s="3">
        <v>42382</v>
      </c>
      <c r="I6283" s="2">
        <f t="shared" si="98"/>
        <v>1.0977999999999999</v>
      </c>
    </row>
    <row r="6284" spans="1:9">
      <c r="A6284" s="2" t="s">
        <v>1238</v>
      </c>
      <c r="B6284" s="2">
        <v>63481081460</v>
      </c>
      <c r="C6284" s="2">
        <v>4.3871900000000004</v>
      </c>
      <c r="D6284" s="2">
        <v>4.6504700000000003</v>
      </c>
      <c r="E6284" s="2" t="s">
        <v>24</v>
      </c>
      <c r="F6284" s="2">
        <v>0.06</v>
      </c>
      <c r="G6284" s="2" t="s">
        <v>25</v>
      </c>
      <c r="H6284" s="3">
        <v>42382</v>
      </c>
      <c r="I6284" s="2">
        <f t="shared" si="98"/>
        <v>1.06</v>
      </c>
    </row>
    <row r="6285" spans="1:9">
      <c r="A6285" s="2" t="s">
        <v>1239</v>
      </c>
      <c r="B6285" s="2">
        <v>63481081560</v>
      </c>
      <c r="C6285" s="2">
        <v>6.08521</v>
      </c>
      <c r="D6285" s="2">
        <v>6.4502600000000001</v>
      </c>
      <c r="E6285" s="2" t="s">
        <v>24</v>
      </c>
      <c r="F6285" s="2">
        <v>0.06</v>
      </c>
      <c r="G6285" s="2" t="s">
        <v>25</v>
      </c>
      <c r="H6285" s="3">
        <v>42382</v>
      </c>
      <c r="I6285" s="2">
        <f t="shared" si="98"/>
        <v>1.06</v>
      </c>
    </row>
    <row r="6286" spans="1:9">
      <c r="A6286" s="2" t="s">
        <v>1240</v>
      </c>
      <c r="B6286" s="2">
        <v>63481081660</v>
      </c>
      <c r="C6286" s="2">
        <v>7.7413100000000004</v>
      </c>
      <c r="D6286" s="2">
        <v>8.2057099999999998</v>
      </c>
      <c r="E6286" s="2" t="s">
        <v>24</v>
      </c>
      <c r="F6286" s="2">
        <v>0.06</v>
      </c>
      <c r="G6286" s="2" t="s">
        <v>25</v>
      </c>
      <c r="H6286" s="3">
        <v>42382</v>
      </c>
      <c r="I6286" s="2">
        <f t="shared" si="98"/>
        <v>1.06</v>
      </c>
    </row>
    <row r="6287" spans="1:9">
      <c r="A6287" s="2" t="s">
        <v>1241</v>
      </c>
      <c r="B6287" s="2">
        <v>63481081760</v>
      </c>
      <c r="C6287" s="2">
        <v>11.17371</v>
      </c>
      <c r="D6287" s="2">
        <v>11.844139999999999</v>
      </c>
      <c r="E6287" s="2" t="s">
        <v>24</v>
      </c>
      <c r="F6287" s="2">
        <v>0.06</v>
      </c>
      <c r="G6287" s="2" t="s">
        <v>25</v>
      </c>
      <c r="H6287" s="3">
        <v>42382</v>
      </c>
      <c r="I6287" s="2">
        <f t="shared" si="98"/>
        <v>1.06</v>
      </c>
    </row>
    <row r="6288" spans="1:9">
      <c r="A6288" s="2" t="s">
        <v>1242</v>
      </c>
      <c r="B6288" s="2">
        <v>63481081860</v>
      </c>
      <c r="C6288" s="2">
        <v>14.505940000000001</v>
      </c>
      <c r="D6288" s="2">
        <v>15.376300000000001</v>
      </c>
      <c r="E6288" s="2" t="s">
        <v>24</v>
      </c>
      <c r="F6288" s="2">
        <v>0.06</v>
      </c>
      <c r="G6288" s="2" t="s">
        <v>25</v>
      </c>
      <c r="H6288" s="3">
        <v>42382</v>
      </c>
      <c r="I6288" s="2">
        <f t="shared" si="98"/>
        <v>1.06</v>
      </c>
    </row>
    <row r="6289" spans="1:9">
      <c r="A6289" s="2" t="s">
        <v>1243</v>
      </c>
      <c r="B6289" s="2">
        <v>63481081260</v>
      </c>
      <c r="C6289" s="2">
        <v>2.2739400000000001</v>
      </c>
      <c r="D6289" s="2">
        <v>2.4103300000000001</v>
      </c>
      <c r="E6289" s="2" t="s">
        <v>24</v>
      </c>
      <c r="F6289" s="2">
        <v>0.06</v>
      </c>
      <c r="G6289" s="2" t="s">
        <v>25</v>
      </c>
      <c r="H6289" s="3">
        <v>42382</v>
      </c>
      <c r="I6289" s="2">
        <f t="shared" si="98"/>
        <v>1.06</v>
      </c>
    </row>
    <row r="6290" spans="1:9">
      <c r="A6290" s="2" t="s">
        <v>1244</v>
      </c>
      <c r="B6290" s="2">
        <v>63481081360</v>
      </c>
      <c r="C6290" s="2">
        <v>3.39297</v>
      </c>
      <c r="D6290" s="2">
        <v>3.5964800000000001</v>
      </c>
      <c r="E6290" s="2" t="s">
        <v>24</v>
      </c>
      <c r="F6290" s="2">
        <v>0.06</v>
      </c>
      <c r="G6290" s="2" t="s">
        <v>25</v>
      </c>
      <c r="H6290" s="3">
        <v>42382</v>
      </c>
      <c r="I6290" s="2">
        <f t="shared" si="98"/>
        <v>1.06</v>
      </c>
    </row>
    <row r="6291" spans="1:9">
      <c r="A6291" s="2" t="s">
        <v>1664</v>
      </c>
      <c r="B6291" s="2">
        <v>57844015101</v>
      </c>
      <c r="C6291" s="2">
        <v>1.6553199999999999</v>
      </c>
      <c r="D6291" s="2">
        <v>1.72156</v>
      </c>
      <c r="E6291" s="2" t="s">
        <v>24</v>
      </c>
      <c r="F6291" s="2">
        <v>0.04</v>
      </c>
      <c r="G6291" s="2" t="s">
        <v>25</v>
      </c>
      <c r="H6291" s="3">
        <v>42382</v>
      </c>
      <c r="I6291" s="2">
        <f t="shared" si="98"/>
        <v>1.04</v>
      </c>
    </row>
    <row r="6292" spans="1:9">
      <c r="A6292" s="2" t="s">
        <v>510</v>
      </c>
      <c r="B6292" s="2">
        <v>57844018701</v>
      </c>
      <c r="C6292" s="2">
        <v>2.2335799999999999</v>
      </c>
      <c r="D6292" s="2">
        <v>2.3229700000000002</v>
      </c>
      <c r="E6292" s="2" t="s">
        <v>24</v>
      </c>
      <c r="F6292" s="2">
        <v>0.04</v>
      </c>
      <c r="G6292" s="2" t="s">
        <v>25</v>
      </c>
      <c r="H6292" s="3">
        <v>42382</v>
      </c>
      <c r="I6292" s="2">
        <f t="shared" si="98"/>
        <v>1.04</v>
      </c>
    </row>
    <row r="6293" spans="1:9">
      <c r="A6293" s="2" t="s">
        <v>856</v>
      </c>
      <c r="B6293" s="2">
        <v>50458019400</v>
      </c>
      <c r="C6293" s="2">
        <v>1.45021</v>
      </c>
      <c r="D6293" s="2">
        <v>1.59378</v>
      </c>
      <c r="E6293" s="2" t="s">
        <v>24</v>
      </c>
      <c r="F6293" s="2">
        <v>9.9000000000000005E-2</v>
      </c>
      <c r="G6293" s="2" t="s">
        <v>25</v>
      </c>
      <c r="H6293" s="3">
        <v>42382</v>
      </c>
      <c r="I6293" s="2">
        <f t="shared" si="98"/>
        <v>1.099</v>
      </c>
    </row>
    <row r="6294" spans="1:9">
      <c r="A6294" s="2" t="s">
        <v>857</v>
      </c>
      <c r="B6294" s="2">
        <v>50458019115</v>
      </c>
      <c r="C6294" s="2">
        <v>1.3128899999999999</v>
      </c>
      <c r="D6294" s="2">
        <v>1.44289</v>
      </c>
      <c r="E6294" s="2" t="s">
        <v>24</v>
      </c>
      <c r="F6294" s="2">
        <v>9.9000000000000005E-2</v>
      </c>
      <c r="G6294" s="2" t="s">
        <v>25</v>
      </c>
      <c r="H6294" s="3">
        <v>42382</v>
      </c>
      <c r="I6294" s="2">
        <f t="shared" si="98"/>
        <v>1.099</v>
      </c>
    </row>
    <row r="6295" spans="1:9">
      <c r="A6295" s="2" t="s">
        <v>858</v>
      </c>
      <c r="B6295" s="2">
        <v>50458025100</v>
      </c>
      <c r="C6295" s="2">
        <v>4.6876199999999999</v>
      </c>
      <c r="D6295" s="2">
        <v>5.1516999999999999</v>
      </c>
      <c r="E6295" s="2" t="s">
        <v>24</v>
      </c>
      <c r="F6295" s="2">
        <v>9.9000000000000005E-2</v>
      </c>
      <c r="G6295" s="2" t="s">
        <v>25</v>
      </c>
      <c r="H6295" s="3">
        <v>42382</v>
      </c>
      <c r="I6295" s="2">
        <f t="shared" si="98"/>
        <v>1.099</v>
      </c>
    </row>
    <row r="6296" spans="1:9">
      <c r="A6296" s="2" t="s">
        <v>859</v>
      </c>
      <c r="B6296" s="2">
        <v>50458019715</v>
      </c>
      <c r="C6296" s="2">
        <v>1.3143</v>
      </c>
      <c r="D6296" s="2">
        <v>1.4444399999999999</v>
      </c>
      <c r="E6296" s="2" t="s">
        <v>24</v>
      </c>
      <c r="F6296" s="2">
        <v>9.9000000000000005E-2</v>
      </c>
      <c r="G6296" s="2" t="s">
        <v>25</v>
      </c>
      <c r="H6296" s="3">
        <v>42382</v>
      </c>
      <c r="I6296" s="2">
        <f t="shared" si="98"/>
        <v>1.099</v>
      </c>
    </row>
    <row r="6297" spans="1:9">
      <c r="A6297" s="2" t="s">
        <v>860</v>
      </c>
      <c r="B6297" s="2">
        <v>50458017600</v>
      </c>
      <c r="C6297" s="2">
        <v>2.2321800000000001</v>
      </c>
      <c r="D6297" s="2">
        <v>2.4531399999999999</v>
      </c>
      <c r="E6297" s="2" t="s">
        <v>24</v>
      </c>
      <c r="F6297" s="2">
        <v>9.9000000000000005E-2</v>
      </c>
      <c r="G6297" s="2" t="s">
        <v>25</v>
      </c>
      <c r="H6297" s="3">
        <v>42382</v>
      </c>
      <c r="I6297" s="2">
        <f t="shared" si="98"/>
        <v>1.099</v>
      </c>
    </row>
    <row r="6298" spans="1:9">
      <c r="A6298" s="2" t="s">
        <v>861</v>
      </c>
      <c r="B6298" s="2">
        <v>50458017800</v>
      </c>
      <c r="C6298" s="2">
        <v>1.19129</v>
      </c>
      <c r="D6298" s="2">
        <v>1.30925</v>
      </c>
      <c r="E6298" s="2" t="s">
        <v>24</v>
      </c>
      <c r="F6298" s="2">
        <v>9.9000000000000005E-2</v>
      </c>
      <c r="G6298" s="2" t="s">
        <v>25</v>
      </c>
      <c r="H6298" s="3">
        <v>42382</v>
      </c>
      <c r="I6298" s="2">
        <f t="shared" si="98"/>
        <v>1.099</v>
      </c>
    </row>
    <row r="6299" spans="1:9">
      <c r="A6299" s="2" t="s">
        <v>1827</v>
      </c>
      <c r="B6299" s="2">
        <v>59572063106</v>
      </c>
      <c r="C6299" s="2">
        <v>35.479810000000001</v>
      </c>
      <c r="D6299" s="2">
        <v>38.300460000000001</v>
      </c>
      <c r="E6299" s="2" t="s">
        <v>24</v>
      </c>
      <c r="F6299" s="2">
        <v>7.9500000000000001E-2</v>
      </c>
      <c r="G6299" s="2" t="s">
        <v>25</v>
      </c>
      <c r="H6299" s="3">
        <v>42382</v>
      </c>
      <c r="I6299" s="2">
        <f t="shared" si="98"/>
        <v>1.0794999999999999</v>
      </c>
    </row>
    <row r="6300" spans="1:9">
      <c r="A6300" s="2" t="s">
        <v>1065</v>
      </c>
      <c r="B6300" s="2">
        <v>59011041010</v>
      </c>
      <c r="C6300" s="2">
        <v>2.7063700000000002</v>
      </c>
      <c r="D6300" s="2">
        <v>2.9634200000000002</v>
      </c>
      <c r="E6300" s="2" t="s">
        <v>24</v>
      </c>
      <c r="F6300" s="2">
        <v>9.5000000000000001E-2</v>
      </c>
      <c r="G6300" s="2" t="s">
        <v>25</v>
      </c>
      <c r="H6300" s="3">
        <v>42382</v>
      </c>
      <c r="I6300" s="2">
        <f t="shared" si="98"/>
        <v>1.095</v>
      </c>
    </row>
    <row r="6301" spans="1:9">
      <c r="A6301" s="2" t="s">
        <v>1066</v>
      </c>
      <c r="B6301" s="2">
        <v>59011041510</v>
      </c>
      <c r="C6301" s="2">
        <v>4.0003200000000003</v>
      </c>
      <c r="D6301" s="2">
        <v>4.3803099999999997</v>
      </c>
      <c r="E6301" s="2" t="s">
        <v>24</v>
      </c>
      <c r="F6301" s="2">
        <v>9.5000000000000001E-2</v>
      </c>
      <c r="G6301" s="2" t="s">
        <v>25</v>
      </c>
      <c r="H6301" s="3">
        <v>42382</v>
      </c>
      <c r="I6301" s="2">
        <f t="shared" si="98"/>
        <v>1.095</v>
      </c>
    </row>
    <row r="6302" spans="1:9">
      <c r="A6302" s="2" t="s">
        <v>1067</v>
      </c>
      <c r="B6302" s="2">
        <v>59011042010</v>
      </c>
      <c r="C6302" s="2">
        <v>5.0953400000000002</v>
      </c>
      <c r="D6302" s="2">
        <v>5.5794499999999996</v>
      </c>
      <c r="E6302" s="2" t="s">
        <v>24</v>
      </c>
      <c r="F6302" s="2">
        <v>9.5000000000000001E-2</v>
      </c>
      <c r="G6302" s="2" t="s">
        <v>25</v>
      </c>
      <c r="H6302" s="3">
        <v>42382</v>
      </c>
      <c r="I6302" s="2">
        <f t="shared" si="98"/>
        <v>1.095</v>
      </c>
    </row>
    <row r="6303" spans="1:9">
      <c r="A6303" s="2" t="s">
        <v>1068</v>
      </c>
      <c r="B6303" s="2">
        <v>59011043010</v>
      </c>
      <c r="C6303" s="2">
        <v>7.0304599999999997</v>
      </c>
      <c r="D6303" s="2">
        <v>7.6983600000000001</v>
      </c>
      <c r="E6303" s="2" t="s">
        <v>24</v>
      </c>
      <c r="F6303" s="2">
        <v>9.5000000000000001E-2</v>
      </c>
      <c r="G6303" s="2" t="s">
        <v>25</v>
      </c>
      <c r="H6303" s="3">
        <v>42382</v>
      </c>
      <c r="I6303" s="2">
        <f t="shared" si="98"/>
        <v>1.095</v>
      </c>
    </row>
    <row r="6304" spans="1:9">
      <c r="A6304" s="2" t="s">
        <v>1069</v>
      </c>
      <c r="B6304" s="2">
        <v>59011044010</v>
      </c>
      <c r="C6304" s="2">
        <v>8.6449800000000003</v>
      </c>
      <c r="D6304" s="2">
        <v>9.4662500000000005</v>
      </c>
      <c r="E6304" s="2" t="s">
        <v>24</v>
      </c>
      <c r="F6304" s="2">
        <v>9.5000000000000001E-2</v>
      </c>
      <c r="G6304" s="2" t="s">
        <v>25</v>
      </c>
      <c r="H6304" s="3">
        <v>42382</v>
      </c>
      <c r="I6304" s="2">
        <f t="shared" si="98"/>
        <v>1.095</v>
      </c>
    </row>
    <row r="6305" spans="1:9">
      <c r="A6305" s="2" t="s">
        <v>1070</v>
      </c>
      <c r="B6305" s="2">
        <v>59011046010</v>
      </c>
      <c r="C6305" s="2">
        <v>12.31443</v>
      </c>
      <c r="D6305" s="2">
        <v>13.484299999999999</v>
      </c>
      <c r="E6305" s="2" t="s">
        <v>24</v>
      </c>
      <c r="F6305" s="2">
        <v>9.5000000000000001E-2</v>
      </c>
      <c r="G6305" s="2" t="s">
        <v>25</v>
      </c>
      <c r="H6305" s="3">
        <v>42382</v>
      </c>
      <c r="I6305" s="2">
        <f t="shared" si="98"/>
        <v>1.095</v>
      </c>
    </row>
    <row r="6306" spans="1:9">
      <c r="A6306" s="2" t="s">
        <v>1071</v>
      </c>
      <c r="B6306" s="2">
        <v>59011048010</v>
      </c>
      <c r="C6306" s="2">
        <v>15.12641</v>
      </c>
      <c r="D6306" s="2">
        <v>16.563410000000001</v>
      </c>
      <c r="E6306" s="2" t="s">
        <v>24</v>
      </c>
      <c r="F6306" s="2">
        <v>9.5000000000000001E-2</v>
      </c>
      <c r="G6306" s="2" t="s">
        <v>25</v>
      </c>
      <c r="H6306" s="3">
        <v>42382</v>
      </c>
      <c r="I6306" s="2">
        <f t="shared" si="98"/>
        <v>1.095</v>
      </c>
    </row>
    <row r="6307" spans="1:9">
      <c r="A6307" s="2" t="s">
        <v>1471</v>
      </c>
      <c r="B6307" s="2">
        <v>52544092008</v>
      </c>
      <c r="C6307" s="2">
        <v>55.531959999999998</v>
      </c>
      <c r="D6307" s="2">
        <v>59.974519999999998</v>
      </c>
      <c r="E6307" s="2" t="s">
        <v>24</v>
      </c>
      <c r="F6307" s="2">
        <v>0.08</v>
      </c>
      <c r="G6307" s="2" t="s">
        <v>25</v>
      </c>
      <c r="H6307" s="3">
        <v>42382</v>
      </c>
      <c r="I6307" s="2">
        <f t="shared" si="98"/>
        <v>1.08</v>
      </c>
    </row>
    <row r="6308" spans="1:9">
      <c r="A6308" s="2" t="s">
        <v>864</v>
      </c>
      <c r="B6308" s="2">
        <v>50458034260</v>
      </c>
      <c r="C6308" s="2">
        <v>2.22627</v>
      </c>
      <c r="D6308" s="2">
        <v>2.4467099999999999</v>
      </c>
      <c r="E6308" s="2" t="s">
        <v>24</v>
      </c>
      <c r="F6308" s="2">
        <v>9.9000000000000005E-2</v>
      </c>
      <c r="G6308" s="2" t="s">
        <v>25</v>
      </c>
      <c r="H6308" s="3">
        <v>42382</v>
      </c>
      <c r="I6308" s="2">
        <f t="shared" si="98"/>
        <v>1.099</v>
      </c>
    </row>
    <row r="6309" spans="1:9">
      <c r="A6309" s="2" t="s">
        <v>865</v>
      </c>
      <c r="B6309" s="2">
        <v>50458034360</v>
      </c>
      <c r="C6309" s="2">
        <v>3.5854300000000001</v>
      </c>
      <c r="D6309" s="2">
        <v>3.94042</v>
      </c>
      <c r="E6309" s="2" t="s">
        <v>24</v>
      </c>
      <c r="F6309" s="2">
        <v>9.9000000000000005E-2</v>
      </c>
      <c r="G6309" s="2" t="s">
        <v>25</v>
      </c>
      <c r="H6309" s="3">
        <v>42382</v>
      </c>
      <c r="I6309" s="2">
        <f t="shared" si="98"/>
        <v>1.099</v>
      </c>
    </row>
    <row r="6310" spans="1:9">
      <c r="A6310" s="2" t="s">
        <v>866</v>
      </c>
      <c r="B6310" s="2">
        <v>50458034660</v>
      </c>
      <c r="C6310" s="2">
        <v>4.47621</v>
      </c>
      <c r="D6310" s="2">
        <v>4.9194100000000001</v>
      </c>
      <c r="E6310" s="2" t="s">
        <v>24</v>
      </c>
      <c r="F6310" s="2">
        <v>9.9000000000000005E-2</v>
      </c>
      <c r="G6310" s="2" t="s">
        <v>25</v>
      </c>
      <c r="H6310" s="3">
        <v>42382</v>
      </c>
      <c r="I6310" s="2">
        <f t="shared" si="98"/>
        <v>1.099</v>
      </c>
    </row>
    <row r="6311" spans="1:9">
      <c r="A6311" s="2" t="s">
        <v>867</v>
      </c>
      <c r="B6311" s="2">
        <v>50458034160</v>
      </c>
      <c r="C6311" s="2">
        <v>0.88553000000000004</v>
      </c>
      <c r="D6311" s="2">
        <v>0.97316000000000003</v>
      </c>
      <c r="E6311" s="2" t="s">
        <v>24</v>
      </c>
      <c r="F6311" s="2">
        <v>9.9000000000000005E-2</v>
      </c>
      <c r="G6311" s="2" t="s">
        <v>25</v>
      </c>
      <c r="H6311" s="3">
        <v>42382</v>
      </c>
      <c r="I6311" s="2">
        <f t="shared" si="98"/>
        <v>1.099</v>
      </c>
    </row>
    <row r="6312" spans="1:9">
      <c r="A6312" s="2" t="s">
        <v>1246</v>
      </c>
      <c r="B6312" s="2">
        <v>54092018981</v>
      </c>
      <c r="C6312" s="2">
        <v>2.0755699999999999</v>
      </c>
      <c r="D6312" s="2">
        <v>2.2623700000000002</v>
      </c>
      <c r="E6312" s="2" t="s">
        <v>24</v>
      </c>
      <c r="F6312" s="2">
        <v>0.09</v>
      </c>
      <c r="G6312" s="2" t="s">
        <v>25</v>
      </c>
      <c r="H6312" s="3">
        <v>42382</v>
      </c>
      <c r="I6312" s="2">
        <f t="shared" si="98"/>
        <v>1.0900000000000001</v>
      </c>
    </row>
    <row r="6313" spans="1:9">
      <c r="A6313" s="2" t="s">
        <v>1247</v>
      </c>
      <c r="B6313" s="2">
        <v>54092019112</v>
      </c>
      <c r="C6313" s="2">
        <v>4.1431300000000002</v>
      </c>
      <c r="D6313" s="2">
        <v>4.5160200000000001</v>
      </c>
      <c r="E6313" s="2" t="s">
        <v>24</v>
      </c>
      <c r="F6313" s="2">
        <v>0.09</v>
      </c>
      <c r="G6313" s="2" t="s">
        <v>25</v>
      </c>
      <c r="H6313" s="3">
        <v>42382</v>
      </c>
      <c r="I6313" s="2">
        <f t="shared" si="98"/>
        <v>1.0900000000000001</v>
      </c>
    </row>
    <row r="6314" spans="1:9">
      <c r="A6314" s="2" t="s">
        <v>1137</v>
      </c>
      <c r="B6314" s="2">
        <v>63481062970</v>
      </c>
      <c r="C6314" s="2">
        <v>11.92676</v>
      </c>
      <c r="D6314" s="2">
        <v>14.90845</v>
      </c>
      <c r="E6314" s="2" t="s">
        <v>24</v>
      </c>
      <c r="F6314" s="2">
        <v>0.25</v>
      </c>
      <c r="G6314" s="2" t="s">
        <v>25</v>
      </c>
      <c r="H6314" s="3">
        <v>42382</v>
      </c>
      <c r="I6314" s="2">
        <f t="shared" si="98"/>
        <v>1.25</v>
      </c>
    </row>
    <row r="6315" spans="1:9">
      <c r="A6315" s="2" t="s">
        <v>1138</v>
      </c>
      <c r="B6315" s="2">
        <v>63481062370</v>
      </c>
      <c r="C6315" s="2">
        <v>8.3891799999999996</v>
      </c>
      <c r="D6315" s="2">
        <v>10.486549999999999</v>
      </c>
      <c r="E6315" s="2" t="s">
        <v>24</v>
      </c>
      <c r="F6315" s="2">
        <v>0.25</v>
      </c>
      <c r="G6315" s="2" t="s">
        <v>25</v>
      </c>
      <c r="H6315" s="3">
        <v>42382</v>
      </c>
      <c r="I6315" s="2">
        <f t="shared" si="98"/>
        <v>1.25</v>
      </c>
    </row>
    <row r="6316" spans="1:9">
      <c r="A6316" s="2" t="s">
        <v>1139</v>
      </c>
      <c r="B6316" s="2">
        <v>63481062870</v>
      </c>
      <c r="C6316" s="2">
        <v>9.1141400000000008</v>
      </c>
      <c r="D6316" s="2">
        <v>11.39268</v>
      </c>
      <c r="E6316" s="2" t="s">
        <v>24</v>
      </c>
      <c r="F6316" s="2">
        <v>0.25</v>
      </c>
      <c r="G6316" s="2" t="s">
        <v>25</v>
      </c>
      <c r="H6316" s="3">
        <v>42382</v>
      </c>
      <c r="I6316" s="2">
        <f t="shared" si="98"/>
        <v>1.25</v>
      </c>
    </row>
    <row r="6317" spans="1:9">
      <c r="A6317" s="2" t="s">
        <v>1708</v>
      </c>
      <c r="B6317" s="2">
        <v>68968204001</v>
      </c>
      <c r="C6317" s="2">
        <v>9.6338799999999996</v>
      </c>
      <c r="D6317" s="2">
        <v>10.87655</v>
      </c>
      <c r="E6317" s="2" t="s">
        <v>24</v>
      </c>
      <c r="F6317" s="2">
        <v>0.129</v>
      </c>
      <c r="G6317" s="2" t="s">
        <v>25</v>
      </c>
      <c r="H6317" s="3">
        <v>42382</v>
      </c>
      <c r="I6317" s="2">
        <f t="shared" si="98"/>
        <v>1.129</v>
      </c>
    </row>
    <row r="6318" spans="1:9">
      <c r="A6318" s="2" t="s">
        <v>1320</v>
      </c>
      <c r="B6318" s="2">
        <v>50222050247</v>
      </c>
      <c r="C6318" s="2">
        <v>241.43210999999999</v>
      </c>
      <c r="D6318" s="2">
        <v>270.37741</v>
      </c>
      <c r="E6318" s="2" t="s">
        <v>24</v>
      </c>
      <c r="F6318" s="2">
        <v>0.11990000000000001</v>
      </c>
      <c r="G6318" s="2" t="s">
        <v>25</v>
      </c>
      <c r="H6318" s="3">
        <v>42382</v>
      </c>
      <c r="I6318" s="2">
        <f t="shared" si="98"/>
        <v>1.1198999999999999</v>
      </c>
    </row>
    <row r="6319" spans="1:9">
      <c r="A6319" s="2" t="s">
        <v>1321</v>
      </c>
      <c r="B6319" s="2">
        <v>50222050347</v>
      </c>
      <c r="C6319" s="2">
        <v>355.02075000000002</v>
      </c>
      <c r="D6319" s="2">
        <v>397.58418999999998</v>
      </c>
      <c r="E6319" s="2" t="s">
        <v>24</v>
      </c>
      <c r="F6319" s="2">
        <v>0.11990000000000001</v>
      </c>
      <c r="G6319" s="2" t="s">
        <v>25</v>
      </c>
      <c r="H6319" s="3">
        <v>42382</v>
      </c>
      <c r="I6319" s="2">
        <f t="shared" si="98"/>
        <v>1.1198999999999999</v>
      </c>
    </row>
    <row r="6320" spans="1:9">
      <c r="A6320" s="2" t="s">
        <v>36</v>
      </c>
      <c r="B6320" s="2">
        <v>11980018005</v>
      </c>
      <c r="C6320" s="2">
        <v>20.48875</v>
      </c>
      <c r="D6320" s="2">
        <v>22.517140000000001</v>
      </c>
      <c r="E6320" s="2" t="s">
        <v>24</v>
      </c>
      <c r="F6320" s="2">
        <v>9.9000000000000005E-2</v>
      </c>
      <c r="G6320" s="2" t="s">
        <v>25</v>
      </c>
      <c r="H6320" s="3">
        <v>42382</v>
      </c>
      <c r="I6320" s="2">
        <f t="shared" si="98"/>
        <v>1.099</v>
      </c>
    </row>
    <row r="6321" spans="1:9">
      <c r="A6321" s="2" t="s">
        <v>36</v>
      </c>
      <c r="B6321" s="2">
        <v>11980018010</v>
      </c>
      <c r="C6321" s="2">
        <v>20.20167</v>
      </c>
      <c r="D6321" s="2">
        <v>22.201630000000002</v>
      </c>
      <c r="E6321" s="2" t="s">
        <v>24</v>
      </c>
      <c r="F6321" s="2">
        <v>9.9000000000000005E-2</v>
      </c>
      <c r="G6321" s="2" t="s">
        <v>25</v>
      </c>
      <c r="H6321" s="3">
        <v>42382</v>
      </c>
      <c r="I6321" s="2">
        <f t="shared" si="98"/>
        <v>1.099</v>
      </c>
    </row>
    <row r="6322" spans="1:9">
      <c r="A6322" s="2" t="s">
        <v>37</v>
      </c>
      <c r="B6322" s="2">
        <v>11980017405</v>
      </c>
      <c r="C6322" s="2">
        <v>20.163329999999998</v>
      </c>
      <c r="D6322" s="2">
        <v>22.159500000000001</v>
      </c>
      <c r="E6322" s="2" t="s">
        <v>24</v>
      </c>
      <c r="F6322" s="2">
        <v>9.9000000000000005E-2</v>
      </c>
      <c r="G6322" s="2" t="s">
        <v>25</v>
      </c>
      <c r="H6322" s="3">
        <v>42382</v>
      </c>
      <c r="I6322" s="2">
        <f t="shared" si="98"/>
        <v>1.099</v>
      </c>
    </row>
    <row r="6323" spans="1:9">
      <c r="A6323" s="2" t="s">
        <v>37</v>
      </c>
      <c r="B6323" s="2">
        <v>11980017410</v>
      </c>
      <c r="C6323" s="2">
        <v>20.584379999999999</v>
      </c>
      <c r="D6323" s="2">
        <v>22.622240000000001</v>
      </c>
      <c r="E6323" s="2" t="s">
        <v>24</v>
      </c>
      <c r="F6323" s="2">
        <v>9.9000000000000005E-2</v>
      </c>
      <c r="G6323" s="2" t="s">
        <v>25</v>
      </c>
      <c r="H6323" s="3">
        <v>42382</v>
      </c>
      <c r="I6323" s="2">
        <f t="shared" si="98"/>
        <v>1.099</v>
      </c>
    </row>
    <row r="6324" spans="1:9">
      <c r="A6324" s="2" t="s">
        <v>1828</v>
      </c>
      <c r="B6324" s="2">
        <v>75854031230</v>
      </c>
      <c r="C6324" s="2">
        <v>4.3698199999999998</v>
      </c>
      <c r="D6324" s="2">
        <v>4.8797800000000002</v>
      </c>
      <c r="E6324" s="2" t="s">
        <v>24</v>
      </c>
      <c r="F6324" s="2">
        <v>0.1167</v>
      </c>
      <c r="G6324" s="2" t="s">
        <v>25</v>
      </c>
      <c r="H6324" s="3">
        <v>42382</v>
      </c>
      <c r="I6324" s="2">
        <f t="shared" si="98"/>
        <v>1.1167</v>
      </c>
    </row>
    <row r="6325" spans="1:9">
      <c r="A6325" s="2" t="s">
        <v>1597</v>
      </c>
      <c r="B6325" s="2">
        <v>75854031430</v>
      </c>
      <c r="C6325" s="2">
        <v>4.3616200000000003</v>
      </c>
      <c r="D6325" s="2">
        <v>4.8706199999999997</v>
      </c>
      <c r="E6325" s="2" t="s">
        <v>24</v>
      </c>
      <c r="F6325" s="2">
        <v>0.1167</v>
      </c>
      <c r="G6325" s="2" t="s">
        <v>25</v>
      </c>
      <c r="H6325" s="3">
        <v>42382</v>
      </c>
      <c r="I6325" s="2">
        <f t="shared" si="98"/>
        <v>1.1167</v>
      </c>
    </row>
    <row r="6326" spans="1:9">
      <c r="A6326" s="2" t="s">
        <v>1829</v>
      </c>
      <c r="B6326" s="2">
        <v>75854030930</v>
      </c>
      <c r="C6326" s="2">
        <v>4.4323600000000001</v>
      </c>
      <c r="D6326" s="2">
        <v>4.9496200000000004</v>
      </c>
      <c r="E6326" s="2" t="s">
        <v>24</v>
      </c>
      <c r="F6326" s="2">
        <v>0.1167</v>
      </c>
      <c r="G6326" s="2" t="s">
        <v>25</v>
      </c>
      <c r="H6326" s="3">
        <v>42382</v>
      </c>
      <c r="I6326" s="2">
        <f t="shared" si="98"/>
        <v>1.1167</v>
      </c>
    </row>
    <row r="6327" spans="1:9">
      <c r="A6327" s="2" t="s">
        <v>1490</v>
      </c>
      <c r="B6327" s="2">
        <v>75854031330</v>
      </c>
      <c r="C6327" s="2">
        <v>4.3775599999999999</v>
      </c>
      <c r="D6327" s="2">
        <v>4.8884299999999996</v>
      </c>
      <c r="E6327" s="2" t="s">
        <v>24</v>
      </c>
      <c r="F6327" s="2">
        <v>0.1167</v>
      </c>
      <c r="G6327" s="2" t="s">
        <v>25</v>
      </c>
      <c r="H6327" s="3">
        <v>42382</v>
      </c>
      <c r="I6327" s="2">
        <f t="shared" si="98"/>
        <v>1.1167</v>
      </c>
    </row>
    <row r="6328" spans="1:9">
      <c r="A6328" s="2" t="s">
        <v>998</v>
      </c>
      <c r="B6328" s="2">
        <v>75854031530</v>
      </c>
      <c r="C6328" s="2">
        <v>4.3710800000000001</v>
      </c>
      <c r="D6328" s="2">
        <v>4.8811900000000001</v>
      </c>
      <c r="E6328" s="2" t="s">
        <v>24</v>
      </c>
      <c r="F6328" s="2">
        <v>0.1167</v>
      </c>
      <c r="G6328" s="2" t="s">
        <v>25</v>
      </c>
      <c r="H6328" s="3">
        <v>42382</v>
      </c>
      <c r="I6328" s="2">
        <f t="shared" si="98"/>
        <v>1.1167</v>
      </c>
    </row>
    <row r="6329" spans="1:9">
      <c r="A6329" s="2" t="s">
        <v>1473</v>
      </c>
      <c r="B6329" s="2">
        <v>52544007960</v>
      </c>
      <c r="C6329" s="2">
        <v>1.2139</v>
      </c>
      <c r="D6329" s="2">
        <v>1.31097</v>
      </c>
      <c r="E6329" s="2" t="s">
        <v>24</v>
      </c>
      <c r="F6329" s="2">
        <v>0.08</v>
      </c>
      <c r="G6329" s="2" t="s">
        <v>25</v>
      </c>
      <c r="H6329" s="3">
        <v>42382</v>
      </c>
      <c r="I6329" s="2">
        <f t="shared" si="98"/>
        <v>1.08</v>
      </c>
    </row>
    <row r="6330" spans="1:9">
      <c r="A6330" s="2" t="s">
        <v>1959</v>
      </c>
      <c r="B6330" s="2">
        <v>59676057530</v>
      </c>
      <c r="C6330" s="2">
        <v>46.325029999999998</v>
      </c>
      <c r="D6330" s="2">
        <v>49.984699999999997</v>
      </c>
      <c r="E6330" s="2" t="s">
        <v>24</v>
      </c>
      <c r="F6330" s="2">
        <v>7.9000000000000001E-2</v>
      </c>
      <c r="G6330" s="2" t="s">
        <v>25</v>
      </c>
      <c r="H6330" s="3">
        <v>42382</v>
      </c>
      <c r="I6330" s="2">
        <f t="shared" si="98"/>
        <v>1.079</v>
      </c>
    </row>
    <row r="6331" spans="1:9">
      <c r="A6331" s="2" t="s">
        <v>876</v>
      </c>
      <c r="B6331" s="2">
        <v>59676056201</v>
      </c>
      <c r="C6331" s="2">
        <v>20.194900000000001</v>
      </c>
      <c r="D6331" s="2">
        <v>21.790289999999999</v>
      </c>
      <c r="E6331" s="2" t="s">
        <v>24</v>
      </c>
      <c r="F6331" s="2">
        <v>7.9000000000000001E-2</v>
      </c>
      <c r="G6331" s="2" t="s">
        <v>25</v>
      </c>
      <c r="H6331" s="3">
        <v>42382</v>
      </c>
      <c r="I6331" s="2">
        <f t="shared" si="98"/>
        <v>1.079</v>
      </c>
    </row>
    <row r="6332" spans="1:9">
      <c r="A6332" s="2" t="s">
        <v>877</v>
      </c>
      <c r="B6332" s="2">
        <v>59676056630</v>
      </c>
      <c r="C6332" s="2">
        <v>40.575589999999998</v>
      </c>
      <c r="D6332" s="2">
        <v>43.78107</v>
      </c>
      <c r="E6332" s="2" t="s">
        <v>24</v>
      </c>
      <c r="F6332" s="2">
        <v>7.9000000000000001E-2</v>
      </c>
      <c r="G6332" s="2" t="s">
        <v>25</v>
      </c>
      <c r="H6332" s="3">
        <v>42382</v>
      </c>
      <c r="I6332" s="2">
        <f t="shared" si="98"/>
        <v>1.079</v>
      </c>
    </row>
    <row r="6333" spans="1:9">
      <c r="A6333" s="2" t="s">
        <v>530</v>
      </c>
      <c r="B6333" s="2">
        <v>59310057922</v>
      </c>
      <c r="C6333" s="2">
        <v>5.6958099999999998</v>
      </c>
      <c r="D6333" s="2">
        <v>6.0374400000000001</v>
      </c>
      <c r="E6333" s="2" t="s">
        <v>24</v>
      </c>
      <c r="F6333" s="2">
        <v>0.06</v>
      </c>
      <c r="G6333" s="2" t="s">
        <v>25</v>
      </c>
      <c r="H6333" s="3">
        <v>42382</v>
      </c>
      <c r="I6333" s="2">
        <f t="shared" si="98"/>
        <v>1.06</v>
      </c>
    </row>
    <row r="6334" spans="1:9">
      <c r="A6334" s="2" t="s">
        <v>1665</v>
      </c>
      <c r="B6334" s="2">
        <v>575620030</v>
      </c>
      <c r="C6334" s="2">
        <v>8.0513999999999992</v>
      </c>
      <c r="D6334" s="2">
        <v>8.3733699999999995</v>
      </c>
      <c r="E6334" s="2" t="s">
        <v>24</v>
      </c>
      <c r="F6334" s="2">
        <v>0.04</v>
      </c>
      <c r="G6334" s="2" t="s">
        <v>25</v>
      </c>
      <c r="H6334" s="3">
        <v>42382</v>
      </c>
      <c r="I6334" s="2">
        <f t="shared" si="98"/>
        <v>1.04</v>
      </c>
    </row>
    <row r="6335" spans="1:9">
      <c r="A6335" s="2" t="s">
        <v>538</v>
      </c>
      <c r="B6335" s="2">
        <v>85113201</v>
      </c>
      <c r="C6335" s="2">
        <v>9.3473199999999999</v>
      </c>
      <c r="D6335" s="2">
        <v>10.27271</v>
      </c>
      <c r="E6335" s="2" t="s">
        <v>24</v>
      </c>
      <c r="F6335" s="2">
        <v>9.9000000000000005E-2</v>
      </c>
      <c r="G6335" s="2" t="s">
        <v>25</v>
      </c>
      <c r="H6335" s="3">
        <v>42382</v>
      </c>
      <c r="I6335" s="2">
        <f t="shared" si="98"/>
        <v>1.099</v>
      </c>
    </row>
    <row r="6336" spans="1:9">
      <c r="A6336" s="2" t="s">
        <v>1837</v>
      </c>
      <c r="B6336" s="2">
        <v>63459010130</v>
      </c>
      <c r="C6336" s="2">
        <v>26.044090000000001</v>
      </c>
      <c r="D6336" s="2">
        <v>27.346299999999999</v>
      </c>
      <c r="E6336" s="2" t="s">
        <v>24</v>
      </c>
      <c r="F6336" s="2">
        <v>0.05</v>
      </c>
      <c r="G6336" s="2" t="s">
        <v>25</v>
      </c>
      <c r="H6336" s="3">
        <v>42382</v>
      </c>
      <c r="I6336" s="2">
        <f t="shared" si="98"/>
        <v>1.05</v>
      </c>
    </row>
    <row r="6337" spans="1:9">
      <c r="A6337" s="2" t="s">
        <v>1666</v>
      </c>
      <c r="B6337" s="2">
        <v>63459020130</v>
      </c>
      <c r="C6337" s="2">
        <v>39.535139999999998</v>
      </c>
      <c r="D6337" s="2">
        <v>41.511890000000001</v>
      </c>
      <c r="E6337" s="2" t="s">
        <v>24</v>
      </c>
      <c r="F6337" s="2">
        <v>0.05</v>
      </c>
      <c r="G6337" s="2" t="s">
        <v>25</v>
      </c>
      <c r="H6337" s="3">
        <v>42382</v>
      </c>
      <c r="I6337" s="2">
        <f t="shared" si="98"/>
        <v>1.05</v>
      </c>
    </row>
    <row r="6338" spans="1:9">
      <c r="A6338" s="2" t="s">
        <v>539</v>
      </c>
      <c r="B6338" s="2">
        <v>186091612</v>
      </c>
      <c r="C6338" s="2">
        <v>179.40607</v>
      </c>
      <c r="D6338" s="2">
        <v>193.75855000000001</v>
      </c>
      <c r="E6338" s="2" t="s">
        <v>24</v>
      </c>
      <c r="F6338" s="2">
        <v>0.08</v>
      </c>
      <c r="G6338" s="2" t="s">
        <v>25</v>
      </c>
      <c r="H6338" s="3">
        <v>42382</v>
      </c>
      <c r="I6338" s="2">
        <f t="shared" si="98"/>
        <v>1.08</v>
      </c>
    </row>
    <row r="6339" spans="1:9">
      <c r="A6339" s="2" t="s">
        <v>540</v>
      </c>
      <c r="B6339" s="2">
        <v>186091706</v>
      </c>
      <c r="C6339" s="2">
        <v>133.85509999999999</v>
      </c>
      <c r="D6339" s="2">
        <v>144.56351000000001</v>
      </c>
      <c r="E6339" s="2" t="s">
        <v>24</v>
      </c>
      <c r="F6339" s="2">
        <v>0.08</v>
      </c>
      <c r="G6339" s="2" t="s">
        <v>25</v>
      </c>
      <c r="H6339" s="3">
        <v>42382</v>
      </c>
      <c r="I6339" s="2">
        <f t="shared" ref="I6339:I6402" si="99">1+F6339</f>
        <v>1.08</v>
      </c>
    </row>
    <row r="6340" spans="1:9">
      <c r="A6340" s="2" t="s">
        <v>878</v>
      </c>
      <c r="B6340" s="2">
        <v>50242010040</v>
      </c>
      <c r="C6340" s="2">
        <v>36.220790000000001</v>
      </c>
      <c r="D6340" s="2">
        <v>39.480670000000003</v>
      </c>
      <c r="E6340" s="2" t="s">
        <v>24</v>
      </c>
      <c r="F6340" s="2">
        <v>0.09</v>
      </c>
      <c r="G6340" s="2" t="s">
        <v>25</v>
      </c>
      <c r="H6340" s="3">
        <v>42382</v>
      </c>
      <c r="I6340" s="2">
        <f t="shared" si="99"/>
        <v>1.0900000000000001</v>
      </c>
    </row>
    <row r="6341" spans="1:9">
      <c r="A6341" s="2" t="s">
        <v>542</v>
      </c>
      <c r="B6341" s="2">
        <v>59310021012</v>
      </c>
      <c r="C6341" s="2">
        <v>17.77167</v>
      </c>
      <c r="D6341" s="2">
        <v>19.53604</v>
      </c>
      <c r="E6341" s="2" t="s">
        <v>24</v>
      </c>
      <c r="F6341" s="2">
        <v>9.9299999999999999E-2</v>
      </c>
      <c r="G6341" s="2" t="s">
        <v>25</v>
      </c>
      <c r="H6341" s="3">
        <v>42382</v>
      </c>
      <c r="I6341" s="2">
        <f t="shared" si="99"/>
        <v>1.0992999999999999</v>
      </c>
    </row>
    <row r="6342" spans="1:9">
      <c r="A6342" s="2" t="s">
        <v>1838</v>
      </c>
      <c r="B6342" s="2">
        <v>59310020606</v>
      </c>
      <c r="C6342" s="2">
        <v>30.70326</v>
      </c>
      <c r="D6342" s="2">
        <v>33.751480000000001</v>
      </c>
      <c r="E6342" s="2" t="s">
        <v>24</v>
      </c>
      <c r="F6342" s="2">
        <v>9.9299999999999999E-2</v>
      </c>
      <c r="G6342" s="2" t="s">
        <v>25</v>
      </c>
      <c r="H6342" s="3">
        <v>42382</v>
      </c>
      <c r="I6342" s="2">
        <f t="shared" si="99"/>
        <v>1.0992999999999999</v>
      </c>
    </row>
    <row r="6343" spans="1:9">
      <c r="A6343" s="2" t="s">
        <v>543</v>
      </c>
      <c r="B6343" s="2">
        <v>51285043165</v>
      </c>
      <c r="C6343" s="2">
        <v>3.4174099999999998</v>
      </c>
      <c r="D6343" s="2">
        <v>3.7250200000000002</v>
      </c>
      <c r="E6343" s="2" t="s">
        <v>24</v>
      </c>
      <c r="F6343" s="2">
        <v>0.09</v>
      </c>
      <c r="G6343" s="2" t="s">
        <v>25</v>
      </c>
      <c r="H6343" s="3">
        <v>42382</v>
      </c>
      <c r="I6343" s="2">
        <f t="shared" si="99"/>
        <v>1.0900000000000001</v>
      </c>
    </row>
    <row r="6344" spans="1:9">
      <c r="A6344" s="2" t="s">
        <v>545</v>
      </c>
      <c r="B6344" s="2">
        <v>59310020212</v>
      </c>
      <c r="C6344" s="2">
        <v>15.45994</v>
      </c>
      <c r="D6344" s="2">
        <v>16.382069999999999</v>
      </c>
      <c r="E6344" s="2" t="s">
        <v>24</v>
      </c>
      <c r="F6344" s="2">
        <v>5.96E-2</v>
      </c>
      <c r="G6344" s="2" t="s">
        <v>25</v>
      </c>
      <c r="H6344" s="3">
        <v>42382</v>
      </c>
      <c r="I6344" s="2">
        <f t="shared" si="99"/>
        <v>1.0596000000000001</v>
      </c>
    </row>
    <row r="6345" spans="1:9">
      <c r="A6345" s="2" t="s">
        <v>546</v>
      </c>
      <c r="B6345" s="2">
        <v>59310020412</v>
      </c>
      <c r="C6345" s="2">
        <v>20.713329999999999</v>
      </c>
      <c r="D6345" s="2">
        <v>21.944949999999999</v>
      </c>
      <c r="E6345" s="2" t="s">
        <v>24</v>
      </c>
      <c r="F6345" s="2">
        <v>5.9499999999999997E-2</v>
      </c>
      <c r="G6345" s="2" t="s">
        <v>25</v>
      </c>
      <c r="H6345" s="3">
        <v>42382</v>
      </c>
      <c r="I6345" s="2">
        <f t="shared" si="99"/>
        <v>1.0594999999999999</v>
      </c>
    </row>
    <row r="6346" spans="1:9">
      <c r="A6346" s="2" t="s">
        <v>1254</v>
      </c>
      <c r="B6346" s="2">
        <v>52544015130</v>
      </c>
      <c r="C6346" s="2">
        <v>6.1465300000000003</v>
      </c>
      <c r="D6346" s="2">
        <v>6.7551600000000001</v>
      </c>
      <c r="E6346" s="2" t="s">
        <v>24</v>
      </c>
      <c r="F6346" s="2">
        <v>9.9000000000000005E-2</v>
      </c>
      <c r="G6346" s="2" t="s">
        <v>25</v>
      </c>
      <c r="H6346" s="3">
        <v>42382</v>
      </c>
      <c r="I6346" s="2">
        <f t="shared" si="99"/>
        <v>1.099</v>
      </c>
    </row>
    <row r="6347" spans="1:9">
      <c r="A6347" s="2" t="s">
        <v>1255</v>
      </c>
      <c r="B6347" s="2">
        <v>52544015219</v>
      </c>
      <c r="C6347" s="2">
        <v>6.0981500000000004</v>
      </c>
      <c r="D6347" s="2">
        <v>6.7019799999999998</v>
      </c>
      <c r="E6347" s="2" t="s">
        <v>24</v>
      </c>
      <c r="F6347" s="2">
        <v>9.9000000000000005E-2</v>
      </c>
      <c r="G6347" s="2" t="s">
        <v>25</v>
      </c>
      <c r="H6347" s="3">
        <v>42382</v>
      </c>
      <c r="I6347" s="2">
        <f t="shared" si="99"/>
        <v>1.099</v>
      </c>
    </row>
    <row r="6348" spans="1:9">
      <c r="A6348" s="2" t="s">
        <v>556</v>
      </c>
      <c r="B6348" s="2">
        <v>23916330</v>
      </c>
      <c r="C6348" s="2">
        <v>6.2629200000000003</v>
      </c>
      <c r="D6348" s="2">
        <v>6.8829500000000001</v>
      </c>
      <c r="E6348" s="2" t="s">
        <v>24</v>
      </c>
      <c r="F6348" s="2">
        <v>9.9000000000000005E-2</v>
      </c>
      <c r="G6348" s="2" t="s">
        <v>25</v>
      </c>
      <c r="H6348" s="3">
        <v>42382</v>
      </c>
      <c r="I6348" s="2">
        <f t="shared" si="99"/>
        <v>1.099</v>
      </c>
    </row>
    <row r="6349" spans="1:9">
      <c r="A6349" s="2" t="s">
        <v>556</v>
      </c>
      <c r="B6349" s="2">
        <v>23916360</v>
      </c>
      <c r="C6349" s="2">
        <v>6.24986</v>
      </c>
      <c r="D6349" s="2">
        <v>6.8685900000000002</v>
      </c>
      <c r="E6349" s="2" t="s">
        <v>24</v>
      </c>
      <c r="F6349" s="2">
        <v>9.9000000000000005E-2</v>
      </c>
      <c r="G6349" s="2" t="s">
        <v>25</v>
      </c>
      <c r="H6349" s="3">
        <v>42382</v>
      </c>
      <c r="I6349" s="2">
        <f t="shared" si="99"/>
        <v>1.099</v>
      </c>
    </row>
    <row r="6350" spans="1:9">
      <c r="A6350" s="2" t="s">
        <v>558</v>
      </c>
      <c r="B6350" s="2">
        <v>3362412</v>
      </c>
      <c r="C6350" s="2">
        <v>20.455559999999998</v>
      </c>
      <c r="D6350" s="2">
        <v>22.071549999999998</v>
      </c>
      <c r="E6350" s="2" t="s">
        <v>24</v>
      </c>
      <c r="F6350" s="2">
        <v>7.9000000000000001E-2</v>
      </c>
      <c r="G6350" s="2" t="s">
        <v>25</v>
      </c>
      <c r="H6350" s="3">
        <v>42382</v>
      </c>
      <c r="I6350" s="2">
        <f t="shared" si="99"/>
        <v>1.079</v>
      </c>
    </row>
    <row r="6351" spans="1:9">
      <c r="A6351" s="2" t="s">
        <v>559</v>
      </c>
      <c r="B6351" s="2">
        <v>3363112</v>
      </c>
      <c r="C6351" s="2">
        <v>20.470970000000001</v>
      </c>
      <c r="D6351" s="2">
        <v>22.088180000000001</v>
      </c>
      <c r="E6351" s="2" t="s">
        <v>24</v>
      </c>
      <c r="F6351" s="2">
        <v>7.9000000000000001E-2</v>
      </c>
      <c r="G6351" s="2" t="s">
        <v>25</v>
      </c>
      <c r="H6351" s="3">
        <v>42382</v>
      </c>
      <c r="I6351" s="2">
        <f t="shared" si="99"/>
        <v>1.079</v>
      </c>
    </row>
    <row r="6352" spans="1:9">
      <c r="A6352" s="2" t="s">
        <v>560</v>
      </c>
      <c r="B6352" s="2">
        <v>3362212</v>
      </c>
      <c r="C6352" s="2">
        <v>40.861460000000001</v>
      </c>
      <c r="D6352" s="2">
        <v>44.08952</v>
      </c>
      <c r="E6352" s="2" t="s">
        <v>24</v>
      </c>
      <c r="F6352" s="2">
        <v>7.9000000000000001E-2</v>
      </c>
      <c r="G6352" s="2" t="s">
        <v>25</v>
      </c>
      <c r="H6352" s="3">
        <v>42382</v>
      </c>
      <c r="I6352" s="2">
        <f t="shared" si="99"/>
        <v>1.079</v>
      </c>
    </row>
    <row r="6353" spans="1:9">
      <c r="A6353" s="2" t="s">
        <v>887</v>
      </c>
      <c r="B6353" s="2">
        <v>50458030101</v>
      </c>
      <c r="C6353" s="2">
        <v>6.80023</v>
      </c>
      <c r="D6353" s="2">
        <v>7.4735199999999997</v>
      </c>
      <c r="E6353" s="2" t="s">
        <v>24</v>
      </c>
      <c r="F6353" s="2">
        <v>9.9000000000000005E-2</v>
      </c>
      <c r="G6353" s="2" t="s">
        <v>25</v>
      </c>
      <c r="H6353" s="3">
        <v>42382</v>
      </c>
      <c r="I6353" s="2">
        <f t="shared" si="99"/>
        <v>1.099</v>
      </c>
    </row>
    <row r="6354" spans="1:9">
      <c r="A6354" s="2" t="s">
        <v>888</v>
      </c>
      <c r="B6354" s="2">
        <v>50458030201</v>
      </c>
      <c r="C6354" s="2">
        <v>7.4995399999999997</v>
      </c>
      <c r="D6354" s="2">
        <v>8.2419899999999995</v>
      </c>
      <c r="E6354" s="2" t="s">
        <v>24</v>
      </c>
      <c r="F6354" s="2">
        <v>9.9000000000000005E-2</v>
      </c>
      <c r="G6354" s="2" t="s">
        <v>25</v>
      </c>
      <c r="H6354" s="3">
        <v>42382</v>
      </c>
      <c r="I6354" s="2">
        <f t="shared" si="99"/>
        <v>1.099</v>
      </c>
    </row>
    <row r="6355" spans="1:9">
      <c r="A6355" s="2" t="s">
        <v>889</v>
      </c>
      <c r="B6355" s="2">
        <v>50458030001</v>
      </c>
      <c r="C6355" s="2">
        <v>7.8735200000000001</v>
      </c>
      <c r="D6355" s="2">
        <v>8.6530400000000007</v>
      </c>
      <c r="E6355" s="2" t="s">
        <v>24</v>
      </c>
      <c r="F6355" s="2">
        <v>9.9000000000000005E-2</v>
      </c>
      <c r="G6355" s="2" t="s">
        <v>25</v>
      </c>
      <c r="H6355" s="3">
        <v>42382</v>
      </c>
      <c r="I6355" s="2">
        <f t="shared" si="99"/>
        <v>1.099</v>
      </c>
    </row>
    <row r="6356" spans="1:9">
      <c r="A6356" s="2" t="s">
        <v>890</v>
      </c>
      <c r="B6356" s="2">
        <v>50458030503</v>
      </c>
      <c r="C6356" s="2">
        <v>8.8652099999999994</v>
      </c>
      <c r="D6356" s="2">
        <v>9.7428600000000003</v>
      </c>
      <c r="E6356" s="2" t="s">
        <v>24</v>
      </c>
      <c r="F6356" s="2">
        <v>9.9000000000000005E-2</v>
      </c>
      <c r="G6356" s="2" t="s">
        <v>25</v>
      </c>
      <c r="H6356" s="3">
        <v>42382</v>
      </c>
      <c r="I6356" s="2">
        <f t="shared" si="99"/>
        <v>1.099</v>
      </c>
    </row>
    <row r="6357" spans="1:9">
      <c r="A6357" s="2" t="s">
        <v>891</v>
      </c>
      <c r="B6357" s="2">
        <v>50458032001</v>
      </c>
      <c r="C6357" s="2">
        <v>13.237019999999999</v>
      </c>
      <c r="D6357" s="2">
        <v>14.54748</v>
      </c>
      <c r="E6357" s="2" t="s">
        <v>24</v>
      </c>
      <c r="F6357" s="2">
        <v>9.9000000000000005E-2</v>
      </c>
      <c r="G6357" s="2" t="s">
        <v>25</v>
      </c>
      <c r="H6357" s="3">
        <v>42382</v>
      </c>
      <c r="I6357" s="2">
        <f t="shared" si="99"/>
        <v>1.099</v>
      </c>
    </row>
    <row r="6358" spans="1:9">
      <c r="A6358" s="2" t="s">
        <v>892</v>
      </c>
      <c r="B6358" s="2">
        <v>50458033001</v>
      </c>
      <c r="C6358" s="2">
        <v>15.775969999999999</v>
      </c>
      <c r="D6358" s="2">
        <v>17.337789999999998</v>
      </c>
      <c r="E6358" s="2" t="s">
        <v>24</v>
      </c>
      <c r="F6358" s="2">
        <v>9.9000000000000005E-2</v>
      </c>
      <c r="G6358" s="2" t="s">
        <v>25</v>
      </c>
      <c r="H6358" s="3">
        <v>42382</v>
      </c>
      <c r="I6358" s="2">
        <f t="shared" si="99"/>
        <v>1.099</v>
      </c>
    </row>
    <row r="6359" spans="1:9">
      <c r="A6359" s="2" t="s">
        <v>893</v>
      </c>
      <c r="B6359" s="2">
        <v>50458035001</v>
      </c>
      <c r="C6359" s="2">
        <v>21.453240000000001</v>
      </c>
      <c r="D6359" s="2">
        <v>23.577120000000001</v>
      </c>
      <c r="E6359" s="2" t="s">
        <v>24</v>
      </c>
      <c r="F6359" s="2">
        <v>9.9000000000000005E-2</v>
      </c>
      <c r="G6359" s="2" t="s">
        <v>25</v>
      </c>
      <c r="H6359" s="3">
        <v>42382</v>
      </c>
      <c r="I6359" s="2">
        <f t="shared" si="99"/>
        <v>1.099</v>
      </c>
    </row>
    <row r="6360" spans="1:9">
      <c r="A6360" s="2" t="s">
        <v>894</v>
      </c>
      <c r="B6360" s="2">
        <v>50458030911</v>
      </c>
      <c r="C6360" s="2">
        <v>172.82499999999999</v>
      </c>
      <c r="D6360" s="2">
        <v>183.19795999999999</v>
      </c>
      <c r="E6360" s="2" t="s">
        <v>24</v>
      </c>
      <c r="F6360" s="2">
        <v>0.06</v>
      </c>
      <c r="G6360" s="2" t="s">
        <v>25</v>
      </c>
      <c r="H6360" s="3">
        <v>42382</v>
      </c>
      <c r="I6360" s="2">
        <f t="shared" si="99"/>
        <v>1.06</v>
      </c>
    </row>
    <row r="6361" spans="1:9">
      <c r="A6361" s="2" t="s">
        <v>895</v>
      </c>
      <c r="B6361" s="2">
        <v>50458030611</v>
      </c>
      <c r="C6361" s="2">
        <v>351.44983000000002</v>
      </c>
      <c r="D6361" s="2">
        <v>372.53681999999998</v>
      </c>
      <c r="E6361" s="2" t="s">
        <v>24</v>
      </c>
      <c r="F6361" s="2">
        <v>0.06</v>
      </c>
      <c r="G6361" s="2" t="s">
        <v>25</v>
      </c>
      <c r="H6361" s="3">
        <v>42382</v>
      </c>
      <c r="I6361" s="2">
        <f t="shared" si="99"/>
        <v>1.06</v>
      </c>
    </row>
    <row r="6362" spans="1:9">
      <c r="A6362" s="2" t="s">
        <v>896</v>
      </c>
      <c r="B6362" s="2">
        <v>50458030711</v>
      </c>
      <c r="C6362" s="2">
        <v>525.06726000000003</v>
      </c>
      <c r="D6362" s="2">
        <v>556.57129999999995</v>
      </c>
      <c r="E6362" s="2" t="s">
        <v>24</v>
      </c>
      <c r="F6362" s="2">
        <v>0.06</v>
      </c>
      <c r="G6362" s="2" t="s">
        <v>25</v>
      </c>
      <c r="H6362" s="3">
        <v>42382</v>
      </c>
      <c r="I6362" s="2">
        <f t="shared" si="99"/>
        <v>1.06</v>
      </c>
    </row>
    <row r="6363" spans="1:9">
      <c r="A6363" s="2" t="s">
        <v>897</v>
      </c>
      <c r="B6363" s="2">
        <v>50458030811</v>
      </c>
      <c r="C6363" s="2">
        <v>700.48269000000005</v>
      </c>
      <c r="D6363" s="2">
        <v>742.51864999999998</v>
      </c>
      <c r="E6363" s="2" t="s">
        <v>24</v>
      </c>
      <c r="F6363" s="2">
        <v>0.06</v>
      </c>
      <c r="G6363" s="2" t="s">
        <v>25</v>
      </c>
      <c r="H6363" s="3">
        <v>42382</v>
      </c>
      <c r="I6363" s="2">
        <f t="shared" si="99"/>
        <v>1.06</v>
      </c>
    </row>
    <row r="6364" spans="1:9">
      <c r="A6364" s="2" t="s">
        <v>898</v>
      </c>
      <c r="B6364" s="2">
        <v>78042405</v>
      </c>
      <c r="C6364" s="2">
        <v>7.0011000000000001</v>
      </c>
      <c r="D6364" s="2">
        <v>7.69421</v>
      </c>
      <c r="E6364" s="2" t="s">
        <v>24</v>
      </c>
      <c r="F6364" s="2">
        <v>9.9000000000000005E-2</v>
      </c>
      <c r="G6364" s="2" t="s">
        <v>25</v>
      </c>
      <c r="H6364" s="3">
        <v>42382</v>
      </c>
      <c r="I6364" s="2">
        <f t="shared" si="99"/>
        <v>1.099</v>
      </c>
    </row>
    <row r="6365" spans="1:9">
      <c r="A6365" s="2" t="s">
        <v>899</v>
      </c>
      <c r="B6365" s="2">
        <v>78037005</v>
      </c>
      <c r="C6365" s="2">
        <v>7.04643</v>
      </c>
      <c r="D6365" s="2">
        <v>7.7440199999999999</v>
      </c>
      <c r="E6365" s="2" t="s">
        <v>24</v>
      </c>
      <c r="F6365" s="2">
        <v>9.9000000000000005E-2</v>
      </c>
      <c r="G6365" s="2" t="s">
        <v>25</v>
      </c>
      <c r="H6365" s="3">
        <v>42382</v>
      </c>
      <c r="I6365" s="2">
        <f t="shared" si="99"/>
        <v>1.099</v>
      </c>
    </row>
    <row r="6366" spans="1:9">
      <c r="A6366" s="2" t="s">
        <v>900</v>
      </c>
      <c r="B6366" s="2">
        <v>78037105</v>
      </c>
      <c r="C6366" s="2">
        <v>7.16751</v>
      </c>
      <c r="D6366" s="2">
        <v>7.8771000000000004</v>
      </c>
      <c r="E6366" s="2" t="s">
        <v>24</v>
      </c>
      <c r="F6366" s="2">
        <v>9.9000000000000005E-2</v>
      </c>
      <c r="G6366" s="2" t="s">
        <v>25</v>
      </c>
      <c r="H6366" s="3">
        <v>42382</v>
      </c>
      <c r="I6366" s="2">
        <f t="shared" si="99"/>
        <v>1.099</v>
      </c>
    </row>
    <row r="6367" spans="1:9">
      <c r="A6367" s="2" t="s">
        <v>901</v>
      </c>
      <c r="B6367" s="2">
        <v>78037205</v>
      </c>
      <c r="C6367" s="2">
        <v>7.4455099999999996</v>
      </c>
      <c r="D6367" s="2">
        <v>8.1826899999999991</v>
      </c>
      <c r="E6367" s="2" t="s">
        <v>24</v>
      </c>
      <c r="F6367" s="2">
        <v>9.9000000000000005E-2</v>
      </c>
      <c r="G6367" s="2" t="s">
        <v>25</v>
      </c>
      <c r="H6367" s="3">
        <v>42382</v>
      </c>
      <c r="I6367" s="2">
        <f t="shared" si="99"/>
        <v>1.099</v>
      </c>
    </row>
    <row r="6368" spans="1:9">
      <c r="A6368" s="2" t="s">
        <v>1257</v>
      </c>
      <c r="B6368" s="2">
        <v>78024115</v>
      </c>
      <c r="C6368" s="2">
        <v>11.614599999999999</v>
      </c>
      <c r="D6368" s="2">
        <v>12.195209999999999</v>
      </c>
      <c r="E6368" s="2" t="s">
        <v>24</v>
      </c>
      <c r="F6368" s="2">
        <v>0.05</v>
      </c>
      <c r="G6368" s="2" t="s">
        <v>25</v>
      </c>
      <c r="H6368" s="3">
        <v>42382</v>
      </c>
      <c r="I6368" s="2">
        <f t="shared" si="99"/>
        <v>1.05</v>
      </c>
    </row>
    <row r="6369" spans="1:9">
      <c r="A6369" s="2" t="s">
        <v>1258</v>
      </c>
      <c r="B6369" s="2">
        <v>78024015</v>
      </c>
      <c r="C6369" s="2">
        <v>2.7199800000000001</v>
      </c>
      <c r="D6369" s="2">
        <v>2.8561100000000001</v>
      </c>
      <c r="E6369" s="2" t="s">
        <v>24</v>
      </c>
      <c r="F6369" s="2">
        <v>0.05</v>
      </c>
      <c r="G6369" s="2" t="s">
        <v>25</v>
      </c>
      <c r="H6369" s="3">
        <v>42382</v>
      </c>
      <c r="I6369" s="2">
        <f t="shared" si="99"/>
        <v>1.05</v>
      </c>
    </row>
    <row r="6370" spans="1:9">
      <c r="A6370" s="2" t="s">
        <v>1041</v>
      </c>
      <c r="B6370" s="2">
        <v>430021014</v>
      </c>
      <c r="C6370" s="2">
        <v>14.051019999999999</v>
      </c>
      <c r="D6370" s="2">
        <v>15.1751</v>
      </c>
      <c r="E6370" s="2" t="s">
        <v>24</v>
      </c>
      <c r="F6370" s="2">
        <v>0.08</v>
      </c>
      <c r="G6370" s="2" t="s">
        <v>25</v>
      </c>
      <c r="H6370" s="3">
        <v>42382</v>
      </c>
      <c r="I6370" s="2">
        <f t="shared" si="99"/>
        <v>1.08</v>
      </c>
    </row>
    <row r="6371" spans="1:9">
      <c r="A6371" s="2" t="s">
        <v>1042</v>
      </c>
      <c r="B6371" s="2">
        <v>430022014</v>
      </c>
      <c r="C6371" s="2">
        <v>13.578530000000001</v>
      </c>
      <c r="D6371" s="2">
        <v>14.664820000000001</v>
      </c>
      <c r="E6371" s="2" t="s">
        <v>24</v>
      </c>
      <c r="F6371" s="2">
        <v>0.08</v>
      </c>
      <c r="G6371" s="2" t="s">
        <v>25</v>
      </c>
      <c r="H6371" s="3">
        <v>42382</v>
      </c>
      <c r="I6371" s="2">
        <f t="shared" si="99"/>
        <v>1.08</v>
      </c>
    </row>
    <row r="6372" spans="1:9">
      <c r="A6372" s="2" t="s">
        <v>1282</v>
      </c>
      <c r="B6372" s="2">
        <v>456151060</v>
      </c>
      <c r="C6372" s="2">
        <v>4.0134800000000004</v>
      </c>
      <c r="D6372" s="2">
        <v>4.3345599999999997</v>
      </c>
      <c r="E6372" s="2" t="s">
        <v>24</v>
      </c>
      <c r="F6372" s="2">
        <v>0.08</v>
      </c>
      <c r="G6372" s="2" t="s">
        <v>25</v>
      </c>
      <c r="H6372" s="3">
        <v>42382</v>
      </c>
      <c r="I6372" s="2">
        <f t="shared" si="99"/>
        <v>1.08</v>
      </c>
    </row>
    <row r="6373" spans="1:9">
      <c r="A6373" s="2" t="s">
        <v>1283</v>
      </c>
      <c r="B6373" s="2">
        <v>456151260</v>
      </c>
      <c r="C6373" s="2">
        <v>4.0019200000000001</v>
      </c>
      <c r="D6373" s="2">
        <v>4.3220799999999997</v>
      </c>
      <c r="E6373" s="2" t="s">
        <v>24</v>
      </c>
      <c r="F6373" s="2">
        <v>0.08</v>
      </c>
      <c r="G6373" s="2" t="s">
        <v>25</v>
      </c>
      <c r="H6373" s="3">
        <v>42382</v>
      </c>
      <c r="I6373" s="2">
        <f t="shared" si="99"/>
        <v>1.08</v>
      </c>
    </row>
    <row r="6374" spans="1:9">
      <c r="A6374" s="2" t="s">
        <v>1284</v>
      </c>
      <c r="B6374" s="2">
        <v>456152560</v>
      </c>
      <c r="C6374" s="2">
        <v>4.0070600000000001</v>
      </c>
      <c r="D6374" s="2">
        <v>4.3276300000000001</v>
      </c>
      <c r="E6374" s="2" t="s">
        <v>24</v>
      </c>
      <c r="F6374" s="2">
        <v>0.08</v>
      </c>
      <c r="G6374" s="2" t="s">
        <v>25</v>
      </c>
      <c r="H6374" s="3">
        <v>42382</v>
      </c>
      <c r="I6374" s="2">
        <f t="shared" si="99"/>
        <v>1.08</v>
      </c>
    </row>
    <row r="6375" spans="1:9">
      <c r="A6375" s="2" t="s">
        <v>1285</v>
      </c>
      <c r="B6375" s="2">
        <v>456155060</v>
      </c>
      <c r="C6375" s="2">
        <v>3.9868199999999998</v>
      </c>
      <c r="D6375" s="2">
        <v>4.3057699999999999</v>
      </c>
      <c r="E6375" s="2" t="s">
        <v>24</v>
      </c>
      <c r="F6375" s="2">
        <v>0.08</v>
      </c>
      <c r="G6375" s="2" t="s">
        <v>25</v>
      </c>
      <c r="H6375" s="3">
        <v>42382</v>
      </c>
      <c r="I6375" s="2">
        <f t="shared" si="99"/>
        <v>1.08</v>
      </c>
    </row>
    <row r="6376" spans="1:9">
      <c r="A6376" s="2" t="s">
        <v>1286</v>
      </c>
      <c r="B6376" s="2">
        <v>456150055</v>
      </c>
      <c r="C6376" s="2">
        <v>3.99221</v>
      </c>
      <c r="D6376" s="2">
        <v>4.3114999999999997</v>
      </c>
      <c r="E6376" s="2" t="s">
        <v>24</v>
      </c>
      <c r="F6376" s="2">
        <v>0.08</v>
      </c>
      <c r="G6376" s="2" t="s">
        <v>25</v>
      </c>
      <c r="H6376" s="3">
        <v>42382</v>
      </c>
      <c r="I6376" s="2">
        <f t="shared" si="99"/>
        <v>1.08</v>
      </c>
    </row>
    <row r="6377" spans="1:9">
      <c r="A6377" s="2" t="s">
        <v>563</v>
      </c>
      <c r="B6377" s="2">
        <v>51285008787</v>
      </c>
      <c r="C6377" s="2">
        <v>2.9958100000000001</v>
      </c>
      <c r="D6377" s="2">
        <v>3.11564</v>
      </c>
      <c r="E6377" s="2" t="s">
        <v>24</v>
      </c>
      <c r="F6377" s="2">
        <v>0.04</v>
      </c>
      <c r="G6377" s="2" t="s">
        <v>25</v>
      </c>
      <c r="H6377" s="3">
        <v>42382</v>
      </c>
      <c r="I6377" s="2">
        <f t="shared" si="99"/>
        <v>1.04</v>
      </c>
    </row>
    <row r="6378" spans="1:9">
      <c r="A6378" s="2" t="s">
        <v>568</v>
      </c>
      <c r="B6378" s="2">
        <v>310028139</v>
      </c>
      <c r="C6378" s="2">
        <v>13.16961</v>
      </c>
      <c r="D6378" s="2">
        <v>14.223179999999999</v>
      </c>
      <c r="E6378" s="2" t="s">
        <v>24</v>
      </c>
      <c r="F6378" s="2">
        <v>0.08</v>
      </c>
      <c r="G6378" s="2" t="s">
        <v>25</v>
      </c>
      <c r="H6378" s="3">
        <v>42382</v>
      </c>
      <c r="I6378" s="2">
        <f t="shared" si="99"/>
        <v>1.08</v>
      </c>
    </row>
    <row r="6379" spans="1:9">
      <c r="A6379" s="2" t="s">
        <v>569</v>
      </c>
      <c r="B6379" s="2">
        <v>310028239</v>
      </c>
      <c r="C6379" s="2">
        <v>14.47259</v>
      </c>
      <c r="D6379" s="2">
        <v>15.6304</v>
      </c>
      <c r="E6379" s="2" t="s">
        <v>24</v>
      </c>
      <c r="F6379" s="2">
        <v>0.08</v>
      </c>
      <c r="G6379" s="2" t="s">
        <v>25</v>
      </c>
      <c r="H6379" s="3">
        <v>42382</v>
      </c>
      <c r="I6379" s="2">
        <f t="shared" si="99"/>
        <v>1.08</v>
      </c>
    </row>
    <row r="6380" spans="1:9">
      <c r="A6380" s="2" t="s">
        <v>570</v>
      </c>
      <c r="B6380" s="2">
        <v>310028339</v>
      </c>
      <c r="C6380" s="2">
        <v>19.090910000000001</v>
      </c>
      <c r="D6380" s="2">
        <v>20.618179999999999</v>
      </c>
      <c r="E6380" s="2" t="s">
        <v>24</v>
      </c>
      <c r="F6380" s="2">
        <v>0.08</v>
      </c>
      <c r="G6380" s="2" t="s">
        <v>25</v>
      </c>
      <c r="H6380" s="3">
        <v>42382</v>
      </c>
      <c r="I6380" s="2">
        <f t="shared" si="99"/>
        <v>1.08</v>
      </c>
    </row>
    <row r="6381" spans="1:9">
      <c r="A6381" s="2" t="s">
        <v>571</v>
      </c>
      <c r="B6381" s="2">
        <v>310028439</v>
      </c>
      <c r="C6381" s="2">
        <v>22.347429999999999</v>
      </c>
      <c r="D6381" s="2">
        <v>24.13522</v>
      </c>
      <c r="E6381" s="2" t="s">
        <v>24</v>
      </c>
      <c r="F6381" s="2">
        <v>0.08</v>
      </c>
      <c r="G6381" s="2" t="s">
        <v>25</v>
      </c>
      <c r="H6381" s="3">
        <v>42382</v>
      </c>
      <c r="I6381" s="2">
        <f t="shared" si="99"/>
        <v>1.08</v>
      </c>
    </row>
    <row r="6382" spans="1:9">
      <c r="A6382" s="2" t="s">
        <v>572</v>
      </c>
      <c r="B6382" s="2">
        <v>310028039</v>
      </c>
      <c r="C6382" s="2">
        <v>7.3316800000000004</v>
      </c>
      <c r="D6382" s="2">
        <v>7.9182899999999998</v>
      </c>
      <c r="E6382" s="2" t="s">
        <v>24</v>
      </c>
      <c r="F6382" s="2">
        <v>0.08</v>
      </c>
      <c r="G6382" s="2" t="s">
        <v>25</v>
      </c>
      <c r="H6382" s="3">
        <v>42382</v>
      </c>
      <c r="I6382" s="2">
        <f t="shared" si="99"/>
        <v>1.08</v>
      </c>
    </row>
    <row r="6383" spans="1:9">
      <c r="A6383" s="2" t="s">
        <v>1709</v>
      </c>
      <c r="B6383" s="2">
        <v>50458029515</v>
      </c>
      <c r="C6383" s="2">
        <v>1.72193</v>
      </c>
      <c r="D6383" s="2">
        <v>1.8924399999999999</v>
      </c>
      <c r="E6383" s="2" t="s">
        <v>24</v>
      </c>
      <c r="F6383" s="2">
        <v>9.9000000000000005E-2</v>
      </c>
      <c r="G6383" s="2" t="s">
        <v>25</v>
      </c>
      <c r="H6383" s="3">
        <v>42382</v>
      </c>
      <c r="I6383" s="2">
        <f t="shared" si="99"/>
        <v>1.099</v>
      </c>
    </row>
    <row r="6384" spans="1:9">
      <c r="A6384" s="2" t="s">
        <v>1152</v>
      </c>
      <c r="B6384" s="2">
        <v>3085222</v>
      </c>
      <c r="C6384" s="2">
        <v>331.47415000000001</v>
      </c>
      <c r="D6384" s="2">
        <v>347.71638000000002</v>
      </c>
      <c r="E6384" s="2" t="s">
        <v>24</v>
      </c>
      <c r="F6384" s="2">
        <v>4.9000000000000002E-2</v>
      </c>
      <c r="G6384" s="2" t="s">
        <v>25</v>
      </c>
      <c r="H6384" s="3">
        <v>42382</v>
      </c>
      <c r="I6384" s="2">
        <f t="shared" si="99"/>
        <v>1.0489999999999999</v>
      </c>
    </row>
    <row r="6385" spans="1:9">
      <c r="A6385" s="2" t="s">
        <v>1153</v>
      </c>
      <c r="B6385" s="2">
        <v>3052811</v>
      </c>
      <c r="C6385" s="2">
        <v>185.06865999999999</v>
      </c>
      <c r="D6385" s="2">
        <v>194.13702000000001</v>
      </c>
      <c r="E6385" s="2" t="s">
        <v>24</v>
      </c>
      <c r="F6385" s="2">
        <v>4.9000000000000002E-2</v>
      </c>
      <c r="G6385" s="2" t="s">
        <v>25</v>
      </c>
      <c r="H6385" s="3">
        <v>42382</v>
      </c>
      <c r="I6385" s="2">
        <f t="shared" si="99"/>
        <v>1.0489999999999999</v>
      </c>
    </row>
    <row r="6386" spans="1:9">
      <c r="A6386" s="2" t="s">
        <v>916</v>
      </c>
      <c r="B6386" s="2">
        <v>78040805</v>
      </c>
      <c r="C6386" s="2">
        <v>5.4818899999999999</v>
      </c>
      <c r="D6386" s="2">
        <v>6.0246000000000004</v>
      </c>
      <c r="E6386" s="2" t="s">
        <v>24</v>
      </c>
      <c r="F6386" s="2">
        <v>9.9000000000000005E-2</v>
      </c>
      <c r="G6386" s="2" t="s">
        <v>25</v>
      </c>
      <c r="H6386" s="3">
        <v>42382</v>
      </c>
      <c r="I6386" s="2">
        <f t="shared" si="99"/>
        <v>1.099</v>
      </c>
    </row>
    <row r="6387" spans="1:9">
      <c r="A6387" s="2" t="s">
        <v>1710</v>
      </c>
      <c r="B6387" s="2">
        <v>78040905</v>
      </c>
      <c r="C6387" s="2">
        <v>5.3760000000000003</v>
      </c>
      <c r="D6387" s="2">
        <v>5.90822</v>
      </c>
      <c r="E6387" s="2" t="s">
        <v>24</v>
      </c>
      <c r="F6387" s="2">
        <v>9.9000000000000005E-2</v>
      </c>
      <c r="G6387" s="2" t="s">
        <v>25</v>
      </c>
      <c r="H6387" s="3">
        <v>42382</v>
      </c>
      <c r="I6387" s="2">
        <f t="shared" si="99"/>
        <v>1.099</v>
      </c>
    </row>
    <row r="6388" spans="1:9">
      <c r="A6388" s="2" t="s">
        <v>1711</v>
      </c>
      <c r="B6388" s="2">
        <v>78052705</v>
      </c>
      <c r="C6388" s="2">
        <v>5.3789699999999998</v>
      </c>
      <c r="D6388" s="2">
        <v>5.9114800000000001</v>
      </c>
      <c r="E6388" s="2" t="s">
        <v>24</v>
      </c>
      <c r="F6388" s="2">
        <v>9.9000000000000005E-2</v>
      </c>
      <c r="G6388" s="2" t="s">
        <v>25</v>
      </c>
      <c r="H6388" s="3">
        <v>42382</v>
      </c>
      <c r="I6388" s="2">
        <f t="shared" si="99"/>
        <v>1.099</v>
      </c>
    </row>
    <row r="6389" spans="1:9">
      <c r="A6389" s="2" t="s">
        <v>917</v>
      </c>
      <c r="B6389" s="2">
        <v>78035205</v>
      </c>
      <c r="C6389" s="2">
        <v>2.6645599999999998</v>
      </c>
      <c r="D6389" s="2">
        <v>2.9283800000000002</v>
      </c>
      <c r="E6389" s="2" t="s">
        <v>24</v>
      </c>
      <c r="F6389" s="2">
        <v>9.9000000000000005E-2</v>
      </c>
      <c r="G6389" s="2" t="s">
        <v>25</v>
      </c>
      <c r="H6389" s="3">
        <v>42382</v>
      </c>
      <c r="I6389" s="2">
        <f t="shared" si="99"/>
        <v>1.099</v>
      </c>
    </row>
    <row r="6390" spans="1:9">
      <c r="A6390" s="2" t="s">
        <v>1727</v>
      </c>
      <c r="B6390" s="2">
        <v>62541030230</v>
      </c>
      <c r="C6390" s="2">
        <v>30.398610000000001</v>
      </c>
      <c r="D6390" s="2">
        <v>33.134480000000003</v>
      </c>
      <c r="E6390" s="2" t="s">
        <v>24</v>
      </c>
      <c r="F6390" s="2">
        <v>0.09</v>
      </c>
      <c r="G6390" s="2" t="s">
        <v>25</v>
      </c>
      <c r="H6390" s="3">
        <v>42382</v>
      </c>
      <c r="I6390" s="2">
        <f t="shared" si="99"/>
        <v>1.0900000000000001</v>
      </c>
    </row>
    <row r="6391" spans="1:9">
      <c r="A6391" s="2" t="s">
        <v>1728</v>
      </c>
      <c r="B6391" s="2">
        <v>62541030330</v>
      </c>
      <c r="C6391" s="2">
        <v>30.194890000000001</v>
      </c>
      <c r="D6391" s="2">
        <v>32.912430000000001</v>
      </c>
      <c r="E6391" s="2" t="s">
        <v>24</v>
      </c>
      <c r="F6391" s="2">
        <v>0.09</v>
      </c>
      <c r="G6391" s="2" t="s">
        <v>25</v>
      </c>
      <c r="H6391" s="3">
        <v>42382</v>
      </c>
      <c r="I6391" s="2">
        <f t="shared" si="99"/>
        <v>1.0900000000000001</v>
      </c>
    </row>
    <row r="6392" spans="1:9">
      <c r="A6392" s="2" t="s">
        <v>584</v>
      </c>
      <c r="B6392" s="2">
        <v>61958120101</v>
      </c>
      <c r="C6392" s="2">
        <v>82.943730000000002</v>
      </c>
      <c r="D6392" s="2">
        <v>87.00797</v>
      </c>
      <c r="E6392" s="2" t="s">
        <v>24</v>
      </c>
      <c r="F6392" s="2">
        <v>4.9000000000000002E-2</v>
      </c>
      <c r="G6392" s="2" t="s">
        <v>25</v>
      </c>
      <c r="H6392" s="3">
        <v>42382</v>
      </c>
      <c r="I6392" s="2">
        <f t="shared" si="99"/>
        <v>1.0489999999999999</v>
      </c>
    </row>
    <row r="6393" spans="1:9">
      <c r="A6393" s="2" t="s">
        <v>1960</v>
      </c>
      <c r="B6393" s="2">
        <v>12496121203</v>
      </c>
      <c r="C6393" s="2">
        <v>13.542719999999999</v>
      </c>
      <c r="D6393" s="2">
        <v>14.21932</v>
      </c>
      <c r="E6393" s="2" t="s">
        <v>24</v>
      </c>
      <c r="F6393" s="2">
        <v>0.05</v>
      </c>
      <c r="G6393" s="2" t="s">
        <v>25</v>
      </c>
      <c r="H6393" s="3">
        <v>42382</v>
      </c>
      <c r="I6393" s="2">
        <f t="shared" si="99"/>
        <v>1.05</v>
      </c>
    </row>
    <row r="6394" spans="1:9">
      <c r="A6394" s="2" t="s">
        <v>1961</v>
      </c>
      <c r="B6394" s="2">
        <v>12496120203</v>
      </c>
      <c r="C6394" s="2">
        <v>3.7992699999999999</v>
      </c>
      <c r="D6394" s="2">
        <v>3.9894599999999998</v>
      </c>
      <c r="E6394" s="2" t="s">
        <v>24</v>
      </c>
      <c r="F6394" s="2">
        <v>5.0099999999999999E-2</v>
      </c>
      <c r="G6394" s="2" t="s">
        <v>25</v>
      </c>
      <c r="H6394" s="3">
        <v>42382</v>
      </c>
      <c r="I6394" s="2">
        <f t="shared" si="99"/>
        <v>1.0501</v>
      </c>
    </row>
    <row r="6395" spans="1:9">
      <c r="A6395" s="2" t="s">
        <v>1962</v>
      </c>
      <c r="B6395" s="2">
        <v>12496120403</v>
      </c>
      <c r="C6395" s="2">
        <v>6.7827400000000004</v>
      </c>
      <c r="D6395" s="2">
        <v>7.1215999999999999</v>
      </c>
      <c r="E6395" s="2" t="s">
        <v>24</v>
      </c>
      <c r="F6395" s="2">
        <v>0.05</v>
      </c>
      <c r="G6395" s="2" t="s">
        <v>25</v>
      </c>
      <c r="H6395" s="3">
        <v>42382</v>
      </c>
      <c r="I6395" s="2">
        <f t="shared" si="99"/>
        <v>1.05</v>
      </c>
    </row>
    <row r="6396" spans="1:9">
      <c r="A6396" s="2" t="s">
        <v>1963</v>
      </c>
      <c r="B6396" s="2">
        <v>12496120803</v>
      </c>
      <c r="C6396" s="2">
        <v>6.8087299999999997</v>
      </c>
      <c r="D6396" s="2">
        <v>7.1489000000000003</v>
      </c>
      <c r="E6396" s="2" t="s">
        <v>24</v>
      </c>
      <c r="F6396" s="2">
        <v>0.05</v>
      </c>
      <c r="G6396" s="2" t="s">
        <v>25</v>
      </c>
      <c r="H6396" s="3">
        <v>42382</v>
      </c>
      <c r="I6396" s="2">
        <f t="shared" si="99"/>
        <v>1.05</v>
      </c>
    </row>
    <row r="6397" spans="1:9">
      <c r="A6397" s="2" t="s">
        <v>919</v>
      </c>
      <c r="B6397" s="2">
        <v>20482000230</v>
      </c>
      <c r="C6397" s="2">
        <v>47.434660000000001</v>
      </c>
      <c r="D6397" s="2">
        <v>52.130690000000001</v>
      </c>
      <c r="E6397" s="2" t="s">
        <v>24</v>
      </c>
      <c r="F6397" s="2">
        <v>9.9000000000000005E-2</v>
      </c>
      <c r="G6397" s="2" t="s">
        <v>25</v>
      </c>
      <c r="H6397" s="3">
        <v>42382</v>
      </c>
      <c r="I6397" s="2">
        <f t="shared" si="99"/>
        <v>1.099</v>
      </c>
    </row>
    <row r="6398" spans="1:9">
      <c r="A6398" s="2" t="s">
        <v>1165</v>
      </c>
      <c r="B6398" s="2">
        <v>43538019016</v>
      </c>
      <c r="C6398" s="2">
        <v>0.96240999999999999</v>
      </c>
      <c r="D6398" s="2">
        <v>1.0586599999999999</v>
      </c>
      <c r="E6398" s="2" t="s">
        <v>24</v>
      </c>
      <c r="F6398" s="2">
        <v>0.1</v>
      </c>
      <c r="G6398" s="2" t="s">
        <v>25</v>
      </c>
      <c r="H6398" s="3">
        <v>42382</v>
      </c>
      <c r="I6398" s="2">
        <f t="shared" si="99"/>
        <v>1.1000000000000001</v>
      </c>
    </row>
    <row r="6399" spans="1:9">
      <c r="A6399" s="2" t="s">
        <v>189</v>
      </c>
      <c r="B6399" s="2">
        <v>43538019116</v>
      </c>
      <c r="C6399" s="2">
        <v>480.72352000000001</v>
      </c>
      <c r="D6399" s="2">
        <v>525.27216999999996</v>
      </c>
      <c r="E6399" s="2" t="s">
        <v>24</v>
      </c>
      <c r="F6399" s="2">
        <v>9.2700000000000005E-2</v>
      </c>
      <c r="G6399" s="2" t="s">
        <v>25</v>
      </c>
      <c r="H6399" s="3">
        <v>42382</v>
      </c>
      <c r="I6399" s="2">
        <f t="shared" si="99"/>
        <v>1.0927</v>
      </c>
    </row>
    <row r="6400" spans="1:9">
      <c r="A6400" s="2" t="s">
        <v>1712</v>
      </c>
      <c r="B6400" s="2">
        <v>56047492</v>
      </c>
      <c r="C6400" s="2">
        <v>9.0329899999999999</v>
      </c>
      <c r="D6400" s="2">
        <v>9.9092000000000002</v>
      </c>
      <c r="E6400" s="2" t="s">
        <v>24</v>
      </c>
      <c r="F6400" s="2">
        <v>9.7000000000000003E-2</v>
      </c>
      <c r="G6400" s="2" t="s">
        <v>25</v>
      </c>
      <c r="H6400" s="3">
        <v>42382</v>
      </c>
      <c r="I6400" s="2">
        <f t="shared" si="99"/>
        <v>1.097</v>
      </c>
    </row>
    <row r="6401" spans="1:9">
      <c r="A6401" s="2" t="s">
        <v>585</v>
      </c>
      <c r="B6401" s="2">
        <v>56051030</v>
      </c>
      <c r="C6401" s="2">
        <v>27.084980000000002</v>
      </c>
      <c r="D6401" s="2">
        <v>29.712230000000002</v>
      </c>
      <c r="E6401" s="2" t="s">
        <v>24</v>
      </c>
      <c r="F6401" s="2">
        <v>9.7000000000000003E-2</v>
      </c>
      <c r="G6401" s="2" t="s">
        <v>25</v>
      </c>
      <c r="H6401" s="3">
        <v>42382</v>
      </c>
      <c r="I6401" s="2">
        <f t="shared" si="99"/>
        <v>1.097</v>
      </c>
    </row>
    <row r="6402" spans="1:9">
      <c r="A6402" s="2" t="s">
        <v>588</v>
      </c>
      <c r="B6402" s="2">
        <v>186037020</v>
      </c>
      <c r="C6402" s="2">
        <v>26.099019999999999</v>
      </c>
      <c r="D6402" s="2">
        <v>27.6647</v>
      </c>
      <c r="E6402" s="2" t="s">
        <v>24</v>
      </c>
      <c r="F6402" s="2">
        <v>0.06</v>
      </c>
      <c r="G6402" s="2" t="s">
        <v>25</v>
      </c>
      <c r="H6402" s="3">
        <v>42382</v>
      </c>
      <c r="I6402" s="2">
        <f t="shared" si="99"/>
        <v>1.06</v>
      </c>
    </row>
    <row r="6403" spans="1:9">
      <c r="A6403" s="2" t="s">
        <v>588</v>
      </c>
      <c r="B6403" s="2">
        <v>186037028</v>
      </c>
      <c r="C6403" s="2">
        <v>30.110119999999998</v>
      </c>
      <c r="D6403" s="2">
        <v>31.916720000000002</v>
      </c>
      <c r="E6403" s="2" t="s">
        <v>24</v>
      </c>
      <c r="F6403" s="2">
        <v>0.06</v>
      </c>
      <c r="G6403" s="2" t="s">
        <v>25</v>
      </c>
      <c r="H6403" s="3">
        <v>42382</v>
      </c>
      <c r="I6403" s="2">
        <f t="shared" ref="I6403:I6466" si="100">1+F6403</f>
        <v>1.06</v>
      </c>
    </row>
    <row r="6404" spans="1:9">
      <c r="A6404" s="2" t="s">
        <v>589</v>
      </c>
      <c r="B6404" s="2">
        <v>186037220</v>
      </c>
      <c r="C6404" s="2">
        <v>22.702300000000001</v>
      </c>
      <c r="D6404" s="2">
        <v>24.064440000000001</v>
      </c>
      <c r="E6404" s="2" t="s">
        <v>24</v>
      </c>
      <c r="F6404" s="2">
        <v>0.06</v>
      </c>
      <c r="G6404" s="2" t="s">
        <v>25</v>
      </c>
      <c r="H6404" s="3">
        <v>42382</v>
      </c>
      <c r="I6404" s="2">
        <f t="shared" si="100"/>
        <v>1.06</v>
      </c>
    </row>
    <row r="6405" spans="1:9">
      <c r="A6405" s="2" t="s">
        <v>589</v>
      </c>
      <c r="B6405" s="2">
        <v>186037228</v>
      </c>
      <c r="C6405" s="2">
        <v>22.856940000000002</v>
      </c>
      <c r="D6405" s="2">
        <v>24.228809999999999</v>
      </c>
      <c r="E6405" s="2" t="s">
        <v>24</v>
      </c>
      <c r="F6405" s="2">
        <v>0.06</v>
      </c>
      <c r="G6405" s="2" t="s">
        <v>25</v>
      </c>
      <c r="H6405" s="3">
        <v>42382</v>
      </c>
      <c r="I6405" s="2">
        <f t="shared" si="100"/>
        <v>1.06</v>
      </c>
    </row>
    <row r="6406" spans="1:9">
      <c r="A6406" s="2" t="s">
        <v>590</v>
      </c>
      <c r="B6406" s="2">
        <v>310662702</v>
      </c>
      <c r="C6406" s="2">
        <v>135.31582</v>
      </c>
      <c r="D6406" s="2">
        <v>158.31951000000001</v>
      </c>
      <c r="E6406" s="2" t="s">
        <v>24</v>
      </c>
      <c r="F6406" s="2">
        <v>0.17</v>
      </c>
      <c r="G6406" s="2" t="s">
        <v>25</v>
      </c>
      <c r="H6406" s="3">
        <v>42382</v>
      </c>
      <c r="I6406" s="2">
        <f t="shared" si="100"/>
        <v>1.17</v>
      </c>
    </row>
    <row r="6407" spans="1:9">
      <c r="A6407" s="2" t="s">
        <v>603</v>
      </c>
      <c r="B6407" s="2">
        <v>50222050106</v>
      </c>
      <c r="C6407" s="2">
        <v>11.90793</v>
      </c>
      <c r="D6407" s="2">
        <v>13.33581</v>
      </c>
      <c r="E6407" s="2" t="s">
        <v>24</v>
      </c>
      <c r="F6407" s="2">
        <v>0.11990000000000001</v>
      </c>
      <c r="G6407" s="2" t="s">
        <v>25</v>
      </c>
      <c r="H6407" s="3">
        <v>42382</v>
      </c>
      <c r="I6407" s="2">
        <f t="shared" si="100"/>
        <v>1.1198999999999999</v>
      </c>
    </row>
    <row r="6408" spans="1:9">
      <c r="A6408" s="2" t="s">
        <v>603</v>
      </c>
      <c r="B6408" s="2">
        <v>50222050166</v>
      </c>
      <c r="C6408" s="2">
        <v>11.884399999999999</v>
      </c>
      <c r="D6408" s="2">
        <v>13.309340000000001</v>
      </c>
      <c r="E6408" s="2" t="s">
        <v>24</v>
      </c>
      <c r="F6408" s="2">
        <v>0.11990000000000001</v>
      </c>
      <c r="G6408" s="2" t="s">
        <v>25</v>
      </c>
      <c r="H6408" s="3">
        <v>42382</v>
      </c>
      <c r="I6408" s="2">
        <f t="shared" si="100"/>
        <v>1.1198999999999999</v>
      </c>
    </row>
    <row r="6409" spans="1:9">
      <c r="A6409" s="2" t="s">
        <v>1713</v>
      </c>
      <c r="B6409" s="2">
        <v>50222022704</v>
      </c>
      <c r="C6409" s="2">
        <v>12.96359</v>
      </c>
      <c r="D6409" s="2">
        <v>14.51792</v>
      </c>
      <c r="E6409" s="2" t="s">
        <v>24</v>
      </c>
      <c r="F6409" s="2">
        <v>0.11990000000000001</v>
      </c>
      <c r="G6409" s="2" t="s">
        <v>25</v>
      </c>
      <c r="H6409" s="3">
        <v>42382</v>
      </c>
      <c r="I6409" s="2">
        <f t="shared" si="100"/>
        <v>1.1198999999999999</v>
      </c>
    </row>
    <row r="6410" spans="1:9">
      <c r="A6410" s="2" t="s">
        <v>1713</v>
      </c>
      <c r="B6410" s="2">
        <v>50222022781</v>
      </c>
      <c r="C6410" s="2">
        <v>11.36787</v>
      </c>
      <c r="D6410" s="2">
        <v>12.730880000000001</v>
      </c>
      <c r="E6410" s="2" t="s">
        <v>24</v>
      </c>
      <c r="F6410" s="2">
        <v>0.11990000000000001</v>
      </c>
      <c r="G6410" s="2" t="s">
        <v>25</v>
      </c>
      <c r="H6410" s="3">
        <v>42382</v>
      </c>
      <c r="I6410" s="2">
        <f t="shared" si="100"/>
        <v>1.1198999999999999</v>
      </c>
    </row>
    <row r="6411" spans="1:9">
      <c r="A6411" s="2" t="s">
        <v>1964</v>
      </c>
      <c r="B6411" s="2">
        <v>78052651</v>
      </c>
      <c r="C6411" s="2">
        <v>86.341610000000003</v>
      </c>
      <c r="D6411" s="2">
        <v>92.299180000000007</v>
      </c>
      <c r="E6411" s="2" t="s">
        <v>24</v>
      </c>
      <c r="F6411" s="2">
        <v>6.9000000000000006E-2</v>
      </c>
      <c r="G6411" s="2" t="s">
        <v>25</v>
      </c>
      <c r="H6411" s="3">
        <v>42382</v>
      </c>
      <c r="I6411" s="2">
        <f t="shared" si="100"/>
        <v>1.069</v>
      </c>
    </row>
    <row r="6412" spans="1:9">
      <c r="A6412" s="2" t="s">
        <v>606</v>
      </c>
      <c r="B6412" s="2">
        <v>23915530</v>
      </c>
      <c r="C6412" s="2">
        <v>9.0975000000000001</v>
      </c>
      <c r="D6412" s="2">
        <v>9.9980600000000006</v>
      </c>
      <c r="E6412" s="2" t="s">
        <v>24</v>
      </c>
      <c r="F6412" s="2">
        <v>9.9000000000000005E-2</v>
      </c>
      <c r="G6412" s="2" t="s">
        <v>25</v>
      </c>
      <c r="H6412" s="3">
        <v>42382</v>
      </c>
      <c r="I6412" s="2">
        <f t="shared" si="100"/>
        <v>1.099</v>
      </c>
    </row>
    <row r="6413" spans="1:9">
      <c r="A6413" s="2" t="s">
        <v>606</v>
      </c>
      <c r="B6413" s="2">
        <v>23915560</v>
      </c>
      <c r="C6413" s="2">
        <v>9.3080499999999997</v>
      </c>
      <c r="D6413" s="2">
        <v>10.22946</v>
      </c>
      <c r="E6413" s="2" t="s">
        <v>24</v>
      </c>
      <c r="F6413" s="2">
        <v>9.9000000000000005E-2</v>
      </c>
      <c r="G6413" s="2" t="s">
        <v>25</v>
      </c>
      <c r="H6413" s="3">
        <v>42382</v>
      </c>
      <c r="I6413" s="2">
        <f t="shared" si="100"/>
        <v>1.099</v>
      </c>
    </row>
    <row r="6414" spans="1:9">
      <c r="A6414" s="2" t="s">
        <v>607</v>
      </c>
      <c r="B6414" s="2">
        <v>23833503</v>
      </c>
      <c r="C6414" s="2">
        <v>9.1463199999999993</v>
      </c>
      <c r="D6414" s="2">
        <v>10.05171</v>
      </c>
      <c r="E6414" s="2" t="s">
        <v>24</v>
      </c>
      <c r="F6414" s="2">
        <v>9.9000000000000005E-2</v>
      </c>
      <c r="G6414" s="2" t="s">
        <v>25</v>
      </c>
      <c r="H6414" s="3">
        <v>42382</v>
      </c>
      <c r="I6414" s="2">
        <f t="shared" si="100"/>
        <v>1.099</v>
      </c>
    </row>
    <row r="6415" spans="1:9">
      <c r="A6415" s="2" t="s">
        <v>607</v>
      </c>
      <c r="B6415" s="2">
        <v>23833510</v>
      </c>
      <c r="C6415" s="2">
        <v>9.0689200000000003</v>
      </c>
      <c r="D6415" s="2">
        <v>9.9667499999999993</v>
      </c>
      <c r="E6415" s="2" t="s">
        <v>24</v>
      </c>
      <c r="F6415" s="2">
        <v>9.9000000000000005E-2</v>
      </c>
      <c r="G6415" s="2" t="s">
        <v>25</v>
      </c>
      <c r="H6415" s="3">
        <v>42382</v>
      </c>
      <c r="I6415" s="2">
        <f t="shared" si="100"/>
        <v>1.099</v>
      </c>
    </row>
    <row r="6416" spans="1:9">
      <c r="A6416" s="2" t="s">
        <v>608</v>
      </c>
      <c r="B6416" s="2">
        <v>23915630</v>
      </c>
      <c r="C6416" s="2">
        <v>9.6373599999999993</v>
      </c>
      <c r="D6416" s="2">
        <v>10.59155</v>
      </c>
      <c r="E6416" s="2" t="s">
        <v>24</v>
      </c>
      <c r="F6416" s="2">
        <v>9.9000000000000005E-2</v>
      </c>
      <c r="G6416" s="2" t="s">
        <v>25</v>
      </c>
      <c r="H6416" s="3">
        <v>42382</v>
      </c>
      <c r="I6416" s="2">
        <f t="shared" si="100"/>
        <v>1.099</v>
      </c>
    </row>
    <row r="6417" spans="1:9">
      <c r="A6417" s="2" t="s">
        <v>608</v>
      </c>
      <c r="B6417" s="2">
        <v>23915660</v>
      </c>
      <c r="C6417" s="2">
        <v>9.6617999999999995</v>
      </c>
      <c r="D6417" s="2">
        <v>10.61842</v>
      </c>
      <c r="E6417" s="2" t="s">
        <v>24</v>
      </c>
      <c r="F6417" s="2">
        <v>9.9000000000000005E-2</v>
      </c>
      <c r="G6417" s="2" t="s">
        <v>25</v>
      </c>
      <c r="H6417" s="3">
        <v>42382</v>
      </c>
      <c r="I6417" s="2">
        <f t="shared" si="100"/>
        <v>1.099</v>
      </c>
    </row>
    <row r="6418" spans="1:9">
      <c r="A6418" s="2" t="s">
        <v>609</v>
      </c>
      <c r="B6418" s="2">
        <v>23004203</v>
      </c>
      <c r="C6418" s="2">
        <v>9.6296300000000006</v>
      </c>
      <c r="D6418" s="2">
        <v>10.58306</v>
      </c>
      <c r="E6418" s="2" t="s">
        <v>24</v>
      </c>
      <c r="F6418" s="2">
        <v>9.9000000000000005E-2</v>
      </c>
      <c r="G6418" s="2" t="s">
        <v>25</v>
      </c>
      <c r="H6418" s="3">
        <v>42382</v>
      </c>
      <c r="I6418" s="2">
        <f t="shared" si="100"/>
        <v>1.099</v>
      </c>
    </row>
    <row r="6419" spans="1:9">
      <c r="A6419" s="2" t="s">
        <v>609</v>
      </c>
      <c r="B6419" s="2">
        <v>23004210</v>
      </c>
      <c r="C6419" s="2">
        <v>9.4931800000000006</v>
      </c>
      <c r="D6419" s="2">
        <v>10.433009999999999</v>
      </c>
      <c r="E6419" s="2" t="s">
        <v>24</v>
      </c>
      <c r="F6419" s="2">
        <v>9.9000000000000005E-2</v>
      </c>
      <c r="G6419" s="2" t="s">
        <v>25</v>
      </c>
      <c r="H6419" s="3">
        <v>42382</v>
      </c>
      <c r="I6419" s="2">
        <f t="shared" si="100"/>
        <v>1.099</v>
      </c>
    </row>
    <row r="6420" spans="1:9">
      <c r="A6420" s="2" t="s">
        <v>920</v>
      </c>
      <c r="B6420" s="2">
        <v>78050883</v>
      </c>
      <c r="C6420" s="2">
        <v>0.23799000000000001</v>
      </c>
      <c r="D6420" s="2">
        <v>0.26156000000000001</v>
      </c>
      <c r="E6420" s="2" t="s">
        <v>24</v>
      </c>
      <c r="F6420" s="2">
        <v>9.9000000000000005E-2</v>
      </c>
      <c r="G6420" s="2" t="s">
        <v>25</v>
      </c>
      <c r="H6420" s="3">
        <v>42382</v>
      </c>
      <c r="I6420" s="2">
        <f t="shared" si="100"/>
        <v>1.099</v>
      </c>
    </row>
    <row r="6421" spans="1:9">
      <c r="A6421" s="2" t="s">
        <v>921</v>
      </c>
      <c r="B6421" s="2">
        <v>78050905</v>
      </c>
      <c r="C6421" s="2">
        <v>1.6605000000000001</v>
      </c>
      <c r="D6421" s="2">
        <v>1.82487</v>
      </c>
      <c r="E6421" s="2" t="s">
        <v>24</v>
      </c>
      <c r="F6421" s="2">
        <v>9.9000000000000005E-2</v>
      </c>
      <c r="G6421" s="2" t="s">
        <v>25</v>
      </c>
      <c r="H6421" s="3">
        <v>42382</v>
      </c>
      <c r="I6421" s="2">
        <f t="shared" si="100"/>
        <v>1.099</v>
      </c>
    </row>
    <row r="6422" spans="1:9">
      <c r="A6422" s="2" t="s">
        <v>922</v>
      </c>
      <c r="B6422" s="2">
        <v>78051005</v>
      </c>
      <c r="C6422" s="2">
        <v>0.89810999999999996</v>
      </c>
      <c r="D6422" s="2">
        <v>0.98697000000000001</v>
      </c>
      <c r="E6422" s="2" t="s">
        <v>24</v>
      </c>
      <c r="F6422" s="2">
        <v>9.8900000000000002E-2</v>
      </c>
      <c r="G6422" s="2" t="s">
        <v>25</v>
      </c>
      <c r="H6422" s="3">
        <v>42382</v>
      </c>
      <c r="I6422" s="2">
        <f t="shared" si="100"/>
        <v>1.0989</v>
      </c>
    </row>
    <row r="6423" spans="1:9">
      <c r="A6423" s="2" t="s">
        <v>923</v>
      </c>
      <c r="B6423" s="2">
        <v>78051105</v>
      </c>
      <c r="C6423" s="2">
        <v>1.78335</v>
      </c>
      <c r="D6423" s="2">
        <v>1.9598800000000001</v>
      </c>
      <c r="E6423" s="2" t="s">
        <v>24</v>
      </c>
      <c r="F6423" s="2">
        <v>9.9000000000000005E-2</v>
      </c>
      <c r="G6423" s="2" t="s">
        <v>25</v>
      </c>
      <c r="H6423" s="3">
        <v>42382</v>
      </c>
      <c r="I6423" s="2">
        <f t="shared" si="100"/>
        <v>1.099</v>
      </c>
    </row>
    <row r="6424" spans="1:9">
      <c r="A6424" s="2" t="s">
        <v>924</v>
      </c>
      <c r="B6424" s="2">
        <v>78051205</v>
      </c>
      <c r="C6424" s="2">
        <v>3.58447</v>
      </c>
      <c r="D6424" s="2">
        <v>3.9392900000000002</v>
      </c>
      <c r="E6424" s="2" t="s">
        <v>24</v>
      </c>
      <c r="F6424" s="2">
        <v>9.9000000000000005E-2</v>
      </c>
      <c r="G6424" s="2" t="s">
        <v>25</v>
      </c>
      <c r="H6424" s="3">
        <v>42382</v>
      </c>
      <c r="I6424" s="2">
        <f t="shared" si="100"/>
        <v>1.099</v>
      </c>
    </row>
    <row r="6425" spans="1:9">
      <c r="A6425" s="2" t="s">
        <v>1262</v>
      </c>
      <c r="B6425" s="2">
        <v>78048515</v>
      </c>
      <c r="C6425" s="2">
        <v>4.3903600000000003</v>
      </c>
      <c r="D6425" s="2">
        <v>4.8250000000000002</v>
      </c>
      <c r="E6425" s="2" t="s">
        <v>24</v>
      </c>
      <c r="F6425" s="2">
        <v>9.9000000000000005E-2</v>
      </c>
      <c r="G6425" s="2" t="s">
        <v>25</v>
      </c>
      <c r="H6425" s="3">
        <v>42382</v>
      </c>
      <c r="I6425" s="2">
        <f t="shared" si="100"/>
        <v>1.099</v>
      </c>
    </row>
    <row r="6426" spans="1:9">
      <c r="A6426" s="2" t="s">
        <v>1263</v>
      </c>
      <c r="B6426" s="2">
        <v>78048615</v>
      </c>
      <c r="C6426" s="2">
        <v>5.6379000000000001</v>
      </c>
      <c r="D6426" s="2">
        <v>6.19611</v>
      </c>
      <c r="E6426" s="2" t="s">
        <v>24</v>
      </c>
      <c r="F6426" s="2">
        <v>9.9000000000000005E-2</v>
      </c>
      <c r="G6426" s="2" t="s">
        <v>25</v>
      </c>
      <c r="H6426" s="3">
        <v>42382</v>
      </c>
      <c r="I6426" s="2">
        <f t="shared" si="100"/>
        <v>1.099</v>
      </c>
    </row>
    <row r="6427" spans="1:9">
      <c r="A6427" s="2" t="s">
        <v>1264</v>
      </c>
      <c r="B6427" s="2">
        <v>78052115</v>
      </c>
      <c r="C6427" s="2">
        <v>4.4301000000000004</v>
      </c>
      <c r="D6427" s="2">
        <v>4.86869</v>
      </c>
      <c r="E6427" s="2" t="s">
        <v>24</v>
      </c>
      <c r="F6427" s="2">
        <v>9.9000000000000005E-2</v>
      </c>
      <c r="G6427" s="2" t="s">
        <v>25</v>
      </c>
      <c r="H6427" s="3">
        <v>42382</v>
      </c>
      <c r="I6427" s="2">
        <f t="shared" si="100"/>
        <v>1.099</v>
      </c>
    </row>
    <row r="6428" spans="1:9">
      <c r="A6428" s="2" t="s">
        <v>1265</v>
      </c>
      <c r="B6428" s="2">
        <v>78052215</v>
      </c>
      <c r="C6428" s="2">
        <v>4.3886599999999998</v>
      </c>
      <c r="D6428" s="2">
        <v>4.8231299999999999</v>
      </c>
      <c r="E6428" s="2" t="s">
        <v>24</v>
      </c>
      <c r="F6428" s="2">
        <v>9.9000000000000005E-2</v>
      </c>
      <c r="G6428" s="2" t="s">
        <v>25</v>
      </c>
      <c r="H6428" s="3">
        <v>42382</v>
      </c>
      <c r="I6428" s="2">
        <f t="shared" si="100"/>
        <v>1.099</v>
      </c>
    </row>
    <row r="6429" spans="1:9">
      <c r="A6429" s="2" t="s">
        <v>1266</v>
      </c>
      <c r="B6429" s="2">
        <v>78052315</v>
      </c>
      <c r="C6429" s="2">
        <v>5.6028799999999999</v>
      </c>
      <c r="D6429" s="2">
        <v>6.1576199999999996</v>
      </c>
      <c r="E6429" s="2" t="s">
        <v>24</v>
      </c>
      <c r="F6429" s="2">
        <v>9.9000000000000005E-2</v>
      </c>
      <c r="G6429" s="2" t="s">
        <v>25</v>
      </c>
      <c r="H6429" s="3">
        <v>42382</v>
      </c>
      <c r="I6429" s="2">
        <f t="shared" si="100"/>
        <v>1.099</v>
      </c>
    </row>
    <row r="6430" spans="1:9">
      <c r="A6430" s="2" t="s">
        <v>1267</v>
      </c>
      <c r="B6430" s="2">
        <v>78052415</v>
      </c>
      <c r="C6430" s="2">
        <v>5.5272300000000003</v>
      </c>
      <c r="D6430" s="2">
        <v>6.0744800000000003</v>
      </c>
      <c r="E6430" s="2" t="s">
        <v>24</v>
      </c>
      <c r="F6430" s="2">
        <v>9.9000000000000005E-2</v>
      </c>
      <c r="G6430" s="2" t="s">
        <v>25</v>
      </c>
      <c r="H6430" s="3">
        <v>42382</v>
      </c>
      <c r="I6430" s="2">
        <f t="shared" si="100"/>
        <v>1.099</v>
      </c>
    </row>
    <row r="6431" spans="1:9">
      <c r="A6431" s="2" t="s">
        <v>195</v>
      </c>
      <c r="B6431" s="2">
        <v>66887000105</v>
      </c>
      <c r="C6431" s="2">
        <v>2.88198</v>
      </c>
      <c r="D6431" s="2">
        <v>3.17014</v>
      </c>
      <c r="E6431" s="2" t="s">
        <v>24</v>
      </c>
      <c r="F6431" s="2">
        <v>0.1</v>
      </c>
      <c r="G6431" s="2" t="s">
        <v>25</v>
      </c>
      <c r="H6431" s="3">
        <v>42382</v>
      </c>
      <c r="I6431" s="2">
        <f t="shared" si="100"/>
        <v>1.1000000000000001</v>
      </c>
    </row>
    <row r="6432" spans="1:9">
      <c r="A6432" s="2" t="s">
        <v>928</v>
      </c>
      <c r="B6432" s="2">
        <v>50458064165</v>
      </c>
      <c r="C6432" s="2">
        <v>11.472490000000001</v>
      </c>
      <c r="D6432" s="2">
        <v>12.608269999999999</v>
      </c>
      <c r="E6432" s="2" t="s">
        <v>24</v>
      </c>
      <c r="F6432" s="2">
        <v>9.9000000000000005E-2</v>
      </c>
      <c r="G6432" s="2" t="s">
        <v>25</v>
      </c>
      <c r="H6432" s="3">
        <v>42382</v>
      </c>
      <c r="I6432" s="2">
        <f t="shared" si="100"/>
        <v>1.099</v>
      </c>
    </row>
    <row r="6433" spans="1:9">
      <c r="A6433" s="2" t="s">
        <v>929</v>
      </c>
      <c r="B6433" s="2">
        <v>50458064765</v>
      </c>
      <c r="C6433" s="2">
        <v>3.9922300000000002</v>
      </c>
      <c r="D6433" s="2">
        <v>4.3875000000000002</v>
      </c>
      <c r="E6433" s="2" t="s">
        <v>24</v>
      </c>
      <c r="F6433" s="2">
        <v>9.9000000000000005E-2</v>
      </c>
      <c r="G6433" s="2" t="s">
        <v>25</v>
      </c>
      <c r="H6433" s="3">
        <v>42382</v>
      </c>
      <c r="I6433" s="2">
        <f t="shared" si="100"/>
        <v>1.099</v>
      </c>
    </row>
    <row r="6434" spans="1:9">
      <c r="A6434" s="2" t="s">
        <v>930</v>
      </c>
      <c r="B6434" s="2">
        <v>50458064265</v>
      </c>
      <c r="C6434" s="2">
        <v>13.48105</v>
      </c>
      <c r="D6434" s="2">
        <v>14.815810000000001</v>
      </c>
      <c r="E6434" s="2" t="s">
        <v>24</v>
      </c>
      <c r="F6434" s="2">
        <v>9.9000000000000005E-2</v>
      </c>
      <c r="G6434" s="2" t="s">
        <v>25</v>
      </c>
      <c r="H6434" s="3">
        <v>42382</v>
      </c>
      <c r="I6434" s="2">
        <f t="shared" si="100"/>
        <v>1.099</v>
      </c>
    </row>
    <row r="6435" spans="1:9">
      <c r="A6435" s="2" t="s">
        <v>931</v>
      </c>
      <c r="B6435" s="2">
        <v>50458064565</v>
      </c>
      <c r="C6435" s="2">
        <v>4.9048999999999996</v>
      </c>
      <c r="D6435" s="2">
        <v>5.3904899999999998</v>
      </c>
      <c r="E6435" s="2" t="s">
        <v>24</v>
      </c>
      <c r="F6435" s="2">
        <v>9.9000000000000005E-2</v>
      </c>
      <c r="G6435" s="2" t="s">
        <v>25</v>
      </c>
      <c r="H6435" s="3">
        <v>42382</v>
      </c>
      <c r="I6435" s="2">
        <f t="shared" si="100"/>
        <v>1.099</v>
      </c>
    </row>
    <row r="6436" spans="1:9">
      <c r="A6436" s="2" t="s">
        <v>932</v>
      </c>
      <c r="B6436" s="2">
        <v>50458063965</v>
      </c>
      <c r="C6436" s="2">
        <v>4.2114399999999996</v>
      </c>
      <c r="D6436" s="2">
        <v>4.6283300000000001</v>
      </c>
      <c r="E6436" s="2" t="s">
        <v>24</v>
      </c>
      <c r="F6436" s="2">
        <v>9.9000000000000005E-2</v>
      </c>
      <c r="G6436" s="2" t="s">
        <v>25</v>
      </c>
      <c r="H6436" s="3">
        <v>42382</v>
      </c>
      <c r="I6436" s="2">
        <f t="shared" si="100"/>
        <v>1.099</v>
      </c>
    </row>
    <row r="6437" spans="1:9">
      <c r="A6437" s="2" t="s">
        <v>933</v>
      </c>
      <c r="B6437" s="2">
        <v>50458064065</v>
      </c>
      <c r="C6437" s="2">
        <v>8.3445300000000007</v>
      </c>
      <c r="D6437" s="2">
        <v>9.1707199999999993</v>
      </c>
      <c r="E6437" s="2" t="s">
        <v>24</v>
      </c>
      <c r="F6437" s="2">
        <v>9.9000000000000005E-2</v>
      </c>
      <c r="G6437" s="2" t="s">
        <v>25</v>
      </c>
      <c r="H6437" s="3">
        <v>42382</v>
      </c>
      <c r="I6437" s="2">
        <f t="shared" si="100"/>
        <v>1.099</v>
      </c>
    </row>
    <row r="6438" spans="1:9">
      <c r="A6438" s="2" t="s">
        <v>1714</v>
      </c>
      <c r="B6438" s="2">
        <v>78045605</v>
      </c>
      <c r="C6438" s="2">
        <v>3.1363300000000001</v>
      </c>
      <c r="D6438" s="2">
        <v>3.44686</v>
      </c>
      <c r="E6438" s="2" t="s">
        <v>24</v>
      </c>
      <c r="F6438" s="2">
        <v>9.9000000000000005E-2</v>
      </c>
      <c r="G6438" s="2" t="s">
        <v>25</v>
      </c>
      <c r="H6438" s="3">
        <v>42382</v>
      </c>
      <c r="I6438" s="2">
        <f t="shared" si="100"/>
        <v>1.099</v>
      </c>
    </row>
    <row r="6439" spans="1:9">
      <c r="A6439" s="2" t="s">
        <v>937</v>
      </c>
      <c r="B6439" s="2">
        <v>78033705</v>
      </c>
      <c r="C6439" s="2">
        <v>5.7661899999999999</v>
      </c>
      <c r="D6439" s="2">
        <v>6.33704</v>
      </c>
      <c r="E6439" s="2" t="s">
        <v>24</v>
      </c>
      <c r="F6439" s="2">
        <v>9.9000000000000005E-2</v>
      </c>
      <c r="G6439" s="2" t="s">
        <v>25</v>
      </c>
      <c r="H6439" s="3">
        <v>42382</v>
      </c>
      <c r="I6439" s="2">
        <f t="shared" si="100"/>
        <v>1.099</v>
      </c>
    </row>
    <row r="6440" spans="1:9">
      <c r="A6440" s="2" t="s">
        <v>938</v>
      </c>
      <c r="B6440" s="2">
        <v>78035752</v>
      </c>
      <c r="C6440" s="2">
        <v>1.17564</v>
      </c>
      <c r="D6440" s="2">
        <v>1.2920199999999999</v>
      </c>
      <c r="E6440" s="2" t="s">
        <v>24</v>
      </c>
      <c r="F6440" s="2">
        <v>9.9000000000000005E-2</v>
      </c>
      <c r="G6440" s="2" t="s">
        <v>25</v>
      </c>
      <c r="H6440" s="3">
        <v>42382</v>
      </c>
      <c r="I6440" s="2">
        <f t="shared" si="100"/>
        <v>1.099</v>
      </c>
    </row>
    <row r="6441" spans="1:9">
      <c r="A6441" s="2" t="s">
        <v>939</v>
      </c>
      <c r="B6441" s="2">
        <v>78045705</v>
      </c>
      <c r="C6441" s="2">
        <v>10.62419</v>
      </c>
      <c r="D6441" s="2">
        <v>11.675979999999999</v>
      </c>
      <c r="E6441" s="2" t="s">
        <v>24</v>
      </c>
      <c r="F6441" s="2">
        <v>9.9000000000000005E-2</v>
      </c>
      <c r="G6441" s="2" t="s">
        <v>25</v>
      </c>
      <c r="H6441" s="3">
        <v>42382</v>
      </c>
      <c r="I6441" s="2">
        <f t="shared" si="100"/>
        <v>1.099</v>
      </c>
    </row>
    <row r="6442" spans="1:9">
      <c r="A6442" s="2" t="s">
        <v>628</v>
      </c>
      <c r="B6442" s="2">
        <v>61958070101</v>
      </c>
      <c r="C6442" s="2">
        <v>44.230080000000001</v>
      </c>
      <c r="D6442" s="2">
        <v>47.281950000000002</v>
      </c>
      <c r="E6442" s="2" t="s">
        <v>24</v>
      </c>
      <c r="F6442" s="2">
        <v>6.9000000000000006E-2</v>
      </c>
      <c r="G6442" s="2" t="s">
        <v>25</v>
      </c>
      <c r="H6442" s="3">
        <v>42382</v>
      </c>
      <c r="I6442" s="2">
        <f t="shared" si="100"/>
        <v>1.069</v>
      </c>
    </row>
    <row r="6443" spans="1:9">
      <c r="A6443" s="2" t="s">
        <v>629</v>
      </c>
      <c r="B6443" s="2">
        <v>53014054801</v>
      </c>
      <c r="C6443" s="2">
        <v>1.1999899999999999</v>
      </c>
      <c r="D6443" s="2">
        <v>1.3188299999999999</v>
      </c>
      <c r="E6443" s="2" t="s">
        <v>24</v>
      </c>
      <c r="F6443" s="2">
        <v>9.9000000000000005E-2</v>
      </c>
      <c r="G6443" s="2" t="s">
        <v>25</v>
      </c>
      <c r="H6443" s="3">
        <v>42382</v>
      </c>
      <c r="I6443" s="2">
        <f t="shared" si="100"/>
        <v>1.099</v>
      </c>
    </row>
    <row r="6444" spans="1:9">
      <c r="A6444" s="2" t="s">
        <v>1715</v>
      </c>
      <c r="B6444" s="2">
        <v>597012737</v>
      </c>
      <c r="C6444" s="2">
        <v>5.5990099999999998</v>
      </c>
      <c r="D6444" s="2">
        <v>6.1531399999999996</v>
      </c>
      <c r="E6444" s="2" t="s">
        <v>24</v>
      </c>
      <c r="F6444" s="2">
        <v>9.9000000000000005E-2</v>
      </c>
      <c r="G6444" s="2" t="s">
        <v>25</v>
      </c>
      <c r="H6444" s="3">
        <v>42382</v>
      </c>
      <c r="I6444" s="2">
        <f t="shared" si="100"/>
        <v>1.099</v>
      </c>
    </row>
    <row r="6445" spans="1:9">
      <c r="A6445" s="2" t="s">
        <v>940</v>
      </c>
      <c r="B6445" s="2">
        <v>597012637</v>
      </c>
      <c r="C6445" s="2">
        <v>5.5730300000000002</v>
      </c>
      <c r="D6445" s="2">
        <v>6.1246</v>
      </c>
      <c r="E6445" s="2" t="s">
        <v>24</v>
      </c>
      <c r="F6445" s="2">
        <v>9.9000000000000005E-2</v>
      </c>
      <c r="G6445" s="2" t="s">
        <v>25</v>
      </c>
      <c r="H6445" s="3">
        <v>42382</v>
      </c>
      <c r="I6445" s="2">
        <f t="shared" si="100"/>
        <v>1.099</v>
      </c>
    </row>
    <row r="6446" spans="1:9">
      <c r="A6446" s="2" t="s">
        <v>941</v>
      </c>
      <c r="B6446" s="2">
        <v>50458051360</v>
      </c>
      <c r="C6446" s="2">
        <v>1.0943000000000001</v>
      </c>
      <c r="D6446" s="2">
        <v>1.20259</v>
      </c>
      <c r="E6446" s="2" t="s">
        <v>24</v>
      </c>
      <c r="F6446" s="2">
        <v>9.9000000000000005E-2</v>
      </c>
      <c r="G6446" s="2" t="s">
        <v>25</v>
      </c>
      <c r="H6446" s="3">
        <v>42382</v>
      </c>
      <c r="I6446" s="2">
        <f t="shared" si="100"/>
        <v>1.099</v>
      </c>
    </row>
    <row r="6447" spans="1:9">
      <c r="A6447" s="2" t="s">
        <v>942</v>
      </c>
      <c r="B6447" s="2">
        <v>50458051560</v>
      </c>
      <c r="C6447" s="2">
        <v>1.9069700000000001</v>
      </c>
      <c r="D6447" s="2">
        <v>2.09578</v>
      </c>
      <c r="E6447" s="2" t="s">
        <v>24</v>
      </c>
      <c r="F6447" s="2">
        <v>9.9000000000000005E-2</v>
      </c>
      <c r="G6447" s="2" t="s">
        <v>25</v>
      </c>
      <c r="H6447" s="3">
        <v>42382</v>
      </c>
      <c r="I6447" s="2">
        <f t="shared" si="100"/>
        <v>1.099</v>
      </c>
    </row>
    <row r="6448" spans="1:9">
      <c r="A6448" s="2" t="s">
        <v>943</v>
      </c>
      <c r="B6448" s="2">
        <v>64764091830</v>
      </c>
      <c r="C6448" s="2">
        <v>8.3613</v>
      </c>
      <c r="D6448" s="2">
        <v>8.77928</v>
      </c>
      <c r="E6448" s="2" t="s">
        <v>24</v>
      </c>
      <c r="F6448" s="2">
        <v>0.05</v>
      </c>
      <c r="G6448" s="2" t="s">
        <v>25</v>
      </c>
      <c r="H6448" s="3">
        <v>42382</v>
      </c>
      <c r="I6448" s="2">
        <f t="shared" si="100"/>
        <v>1.05</v>
      </c>
    </row>
    <row r="6449" spans="1:9">
      <c r="A6449" s="2" t="s">
        <v>944</v>
      </c>
      <c r="B6449" s="2">
        <v>64764067730</v>
      </c>
      <c r="C6449" s="2">
        <v>8.3613300000000006</v>
      </c>
      <c r="D6449" s="2">
        <v>8.7793100000000006</v>
      </c>
      <c r="E6449" s="2" t="s">
        <v>24</v>
      </c>
      <c r="F6449" s="2">
        <v>0.05</v>
      </c>
      <c r="G6449" s="2" t="s">
        <v>25</v>
      </c>
      <c r="H6449" s="3">
        <v>42382</v>
      </c>
      <c r="I6449" s="2">
        <f t="shared" si="100"/>
        <v>1.05</v>
      </c>
    </row>
    <row r="6450" spans="1:9">
      <c r="A6450" s="2" t="s">
        <v>945</v>
      </c>
      <c r="B6450" s="2">
        <v>50458065010</v>
      </c>
      <c r="C6450" s="2">
        <v>2.22587</v>
      </c>
      <c r="D6450" s="2">
        <v>2.44625</v>
      </c>
      <c r="E6450" s="2" t="s">
        <v>24</v>
      </c>
      <c r="F6450" s="2">
        <v>9.9000000000000005E-2</v>
      </c>
      <c r="G6450" s="2" t="s">
        <v>25</v>
      </c>
      <c r="H6450" s="3">
        <v>42382</v>
      </c>
      <c r="I6450" s="2">
        <f t="shared" si="100"/>
        <v>1.099</v>
      </c>
    </row>
    <row r="6451" spans="1:9">
      <c r="A6451" s="2" t="s">
        <v>946</v>
      </c>
      <c r="B6451" s="2">
        <v>50458065960</v>
      </c>
      <c r="C6451" s="2">
        <v>2.3676599999999999</v>
      </c>
      <c r="D6451" s="2">
        <v>2.6020799999999999</v>
      </c>
      <c r="E6451" s="2" t="s">
        <v>24</v>
      </c>
      <c r="F6451" s="2">
        <v>9.9000000000000005E-2</v>
      </c>
      <c r="G6451" s="2" t="s">
        <v>25</v>
      </c>
      <c r="H6451" s="3">
        <v>42382</v>
      </c>
      <c r="I6451" s="2">
        <f t="shared" si="100"/>
        <v>1.099</v>
      </c>
    </row>
    <row r="6452" spans="1:9">
      <c r="A6452" s="2" t="s">
        <v>947</v>
      </c>
      <c r="B6452" s="2">
        <v>50458065330</v>
      </c>
      <c r="C6452" s="2">
        <v>6.0806199999999997</v>
      </c>
      <c r="D6452" s="2">
        <v>6.6827199999999998</v>
      </c>
      <c r="E6452" s="2" t="s">
        <v>24</v>
      </c>
      <c r="F6452" s="2">
        <v>9.9000000000000005E-2</v>
      </c>
      <c r="G6452" s="2" t="s">
        <v>25</v>
      </c>
      <c r="H6452" s="3">
        <v>42382</v>
      </c>
      <c r="I6452" s="2">
        <f t="shared" si="100"/>
        <v>1.099</v>
      </c>
    </row>
    <row r="6453" spans="1:9">
      <c r="A6453" s="2" t="s">
        <v>948</v>
      </c>
      <c r="B6453" s="2">
        <v>50458065530</v>
      </c>
      <c r="C6453" s="2">
        <v>9.9658800000000003</v>
      </c>
      <c r="D6453" s="2">
        <v>10.95251</v>
      </c>
      <c r="E6453" s="2" t="s">
        <v>24</v>
      </c>
      <c r="F6453" s="2">
        <v>9.9000000000000005E-2</v>
      </c>
      <c r="G6453" s="2" t="s">
        <v>25</v>
      </c>
      <c r="H6453" s="3">
        <v>42382</v>
      </c>
      <c r="I6453" s="2">
        <f t="shared" si="100"/>
        <v>1.099</v>
      </c>
    </row>
    <row r="6454" spans="1:9">
      <c r="A6454" s="2" t="s">
        <v>949</v>
      </c>
      <c r="B6454" s="2">
        <v>50458065730</v>
      </c>
      <c r="C6454" s="2">
        <v>13.86952</v>
      </c>
      <c r="D6454" s="2">
        <v>15.242610000000001</v>
      </c>
      <c r="E6454" s="2" t="s">
        <v>24</v>
      </c>
      <c r="F6454" s="2">
        <v>9.9000000000000005E-2</v>
      </c>
      <c r="G6454" s="2" t="s">
        <v>25</v>
      </c>
      <c r="H6454" s="3">
        <v>42382</v>
      </c>
      <c r="I6454" s="2">
        <f t="shared" si="100"/>
        <v>1.099</v>
      </c>
    </row>
    <row r="6455" spans="1:9">
      <c r="A6455" s="2" t="s">
        <v>950</v>
      </c>
      <c r="B6455" s="2">
        <v>4003822</v>
      </c>
      <c r="C6455" s="2">
        <v>67.103359999999995</v>
      </c>
      <c r="D6455" s="2">
        <v>73.142669999999995</v>
      </c>
      <c r="E6455" s="2" t="s">
        <v>24</v>
      </c>
      <c r="F6455" s="2">
        <v>0.09</v>
      </c>
      <c r="G6455" s="2" t="s">
        <v>25</v>
      </c>
      <c r="H6455" s="3">
        <v>42382</v>
      </c>
      <c r="I6455" s="2">
        <f t="shared" si="100"/>
        <v>1.0900000000000001</v>
      </c>
    </row>
    <row r="6456" spans="1:9">
      <c r="A6456" s="2" t="s">
        <v>182</v>
      </c>
      <c r="B6456" s="2">
        <v>52937000120</v>
      </c>
      <c r="C6456" s="2">
        <v>1.78108</v>
      </c>
      <c r="D6456" s="2">
        <v>1.8879300000000001</v>
      </c>
      <c r="E6456" s="2" t="s">
        <v>24</v>
      </c>
      <c r="F6456" s="2">
        <v>0.06</v>
      </c>
      <c r="G6456" s="2" t="s">
        <v>25</v>
      </c>
      <c r="H6456" s="3">
        <v>42382</v>
      </c>
      <c r="I6456" s="2">
        <f t="shared" si="100"/>
        <v>1.06</v>
      </c>
    </row>
    <row r="6457" spans="1:9">
      <c r="A6457" s="2" t="s">
        <v>1716</v>
      </c>
      <c r="B6457" s="2">
        <v>63020004901</v>
      </c>
      <c r="C6457" s="2">
        <v>1514.7956099999999</v>
      </c>
      <c r="D6457" s="2">
        <v>1516.6739600000001</v>
      </c>
      <c r="E6457" s="2" t="s">
        <v>24</v>
      </c>
      <c r="F6457" s="2">
        <v>1.1999999999999999E-3</v>
      </c>
      <c r="G6457" s="2" t="s">
        <v>25</v>
      </c>
      <c r="H6457" s="3">
        <v>42382</v>
      </c>
      <c r="I6457" s="2">
        <f t="shared" si="100"/>
        <v>1.0012000000000001</v>
      </c>
    </row>
    <row r="6458" spans="1:9">
      <c r="A6458" s="2" t="s">
        <v>1269</v>
      </c>
      <c r="B6458" s="2">
        <v>456111030</v>
      </c>
      <c r="C6458" s="2">
        <v>6.0609200000000003</v>
      </c>
      <c r="D6458" s="2">
        <v>6.6608299999999998</v>
      </c>
      <c r="E6458" s="2" t="s">
        <v>24</v>
      </c>
      <c r="F6458" s="2">
        <v>9.9000000000000005E-2</v>
      </c>
      <c r="G6458" s="2" t="s">
        <v>25</v>
      </c>
      <c r="H6458" s="3">
        <v>42382</v>
      </c>
      <c r="I6458" s="2">
        <f t="shared" si="100"/>
        <v>1.099</v>
      </c>
    </row>
    <row r="6459" spans="1:9">
      <c r="A6459" s="2" t="s">
        <v>1270</v>
      </c>
      <c r="B6459" s="2">
        <v>456112030</v>
      </c>
      <c r="C6459" s="2">
        <v>6.0954199999999998</v>
      </c>
      <c r="D6459" s="2">
        <v>6.6987500000000004</v>
      </c>
      <c r="E6459" s="2" t="s">
        <v>24</v>
      </c>
      <c r="F6459" s="2">
        <v>9.9000000000000005E-2</v>
      </c>
      <c r="G6459" s="2" t="s">
        <v>25</v>
      </c>
      <c r="H6459" s="3">
        <v>42382</v>
      </c>
      <c r="I6459" s="2">
        <f t="shared" si="100"/>
        <v>1.099</v>
      </c>
    </row>
    <row r="6460" spans="1:9">
      <c r="A6460" s="2" t="s">
        <v>1271</v>
      </c>
      <c r="B6460" s="2">
        <v>456114030</v>
      </c>
      <c r="C6460" s="2">
        <v>6.1408300000000002</v>
      </c>
      <c r="D6460" s="2">
        <v>6.7486499999999996</v>
      </c>
      <c r="E6460" s="2" t="s">
        <v>24</v>
      </c>
      <c r="F6460" s="2">
        <v>9.9000000000000005E-2</v>
      </c>
      <c r="G6460" s="2" t="s">
        <v>25</v>
      </c>
      <c r="H6460" s="3">
        <v>42382</v>
      </c>
      <c r="I6460" s="2">
        <f t="shared" si="100"/>
        <v>1.099</v>
      </c>
    </row>
    <row r="6461" spans="1:9">
      <c r="A6461" s="2" t="s">
        <v>637</v>
      </c>
      <c r="B6461" s="2">
        <v>131541070</v>
      </c>
      <c r="C6461" s="2">
        <v>1.07355</v>
      </c>
      <c r="D6461" s="2">
        <v>1.1798299999999999</v>
      </c>
      <c r="E6461" s="2" t="s">
        <v>24</v>
      </c>
      <c r="F6461" s="2">
        <v>9.9000000000000005E-2</v>
      </c>
      <c r="G6461" s="2" t="s">
        <v>25</v>
      </c>
      <c r="H6461" s="3">
        <v>42382</v>
      </c>
      <c r="I6461" s="2">
        <f t="shared" si="100"/>
        <v>1.099</v>
      </c>
    </row>
    <row r="6462" spans="1:9">
      <c r="A6462" s="2" t="s">
        <v>637</v>
      </c>
      <c r="B6462" s="2">
        <v>131541071</v>
      </c>
      <c r="C6462" s="2">
        <v>1.24356</v>
      </c>
      <c r="D6462" s="2">
        <v>1.3666700000000001</v>
      </c>
      <c r="E6462" s="2" t="s">
        <v>24</v>
      </c>
      <c r="F6462" s="2">
        <v>9.9000000000000005E-2</v>
      </c>
      <c r="G6462" s="2" t="s">
        <v>25</v>
      </c>
      <c r="H6462" s="3">
        <v>42382</v>
      </c>
      <c r="I6462" s="2">
        <f t="shared" si="100"/>
        <v>1.099</v>
      </c>
    </row>
    <row r="6463" spans="1:9">
      <c r="A6463" s="2" t="s">
        <v>638</v>
      </c>
      <c r="B6463" s="2">
        <v>131247835</v>
      </c>
      <c r="C6463" s="2">
        <v>10.06873</v>
      </c>
      <c r="D6463" s="2">
        <v>11.06554</v>
      </c>
      <c r="E6463" s="2" t="s">
        <v>24</v>
      </c>
      <c r="F6463" s="2">
        <v>9.9000000000000005E-2</v>
      </c>
      <c r="G6463" s="2" t="s">
        <v>25</v>
      </c>
      <c r="H6463" s="3">
        <v>42382</v>
      </c>
      <c r="I6463" s="2">
        <f t="shared" si="100"/>
        <v>1.099</v>
      </c>
    </row>
    <row r="6464" spans="1:9">
      <c r="A6464" s="2" t="s">
        <v>639</v>
      </c>
      <c r="B6464" s="2">
        <v>131247935</v>
      </c>
      <c r="C6464" s="2">
        <v>10.796329999999999</v>
      </c>
      <c r="D6464" s="2">
        <v>11.86506</v>
      </c>
      <c r="E6464" s="2" t="s">
        <v>24</v>
      </c>
      <c r="F6464" s="2">
        <v>9.9000000000000005E-2</v>
      </c>
      <c r="G6464" s="2" t="s">
        <v>25</v>
      </c>
      <c r="H6464" s="3">
        <v>42382</v>
      </c>
      <c r="I6464" s="2">
        <f t="shared" si="100"/>
        <v>1.099</v>
      </c>
    </row>
    <row r="6465" spans="1:9">
      <c r="A6465" s="2" t="s">
        <v>640</v>
      </c>
      <c r="B6465" s="2">
        <v>131248035</v>
      </c>
      <c r="C6465" s="2">
        <v>10.72095</v>
      </c>
      <c r="D6465" s="2">
        <v>11.78223</v>
      </c>
      <c r="E6465" s="2" t="s">
        <v>24</v>
      </c>
      <c r="F6465" s="2">
        <v>9.9000000000000005E-2</v>
      </c>
      <c r="G6465" s="2" t="s">
        <v>25</v>
      </c>
      <c r="H6465" s="3">
        <v>42382</v>
      </c>
      <c r="I6465" s="2">
        <f t="shared" si="100"/>
        <v>1.099</v>
      </c>
    </row>
    <row r="6466" spans="1:9">
      <c r="A6466" s="2" t="s">
        <v>641</v>
      </c>
      <c r="B6466" s="2">
        <v>131247735</v>
      </c>
      <c r="C6466" s="2">
        <v>6.4111799999999999</v>
      </c>
      <c r="D6466" s="2">
        <v>7.04589</v>
      </c>
      <c r="E6466" s="2" t="s">
        <v>24</v>
      </c>
      <c r="F6466" s="2">
        <v>9.9000000000000005E-2</v>
      </c>
      <c r="G6466" s="2" t="s">
        <v>25</v>
      </c>
      <c r="H6466" s="3">
        <v>42382</v>
      </c>
      <c r="I6466" s="2">
        <f t="shared" si="100"/>
        <v>1.099</v>
      </c>
    </row>
    <row r="6467" spans="1:9">
      <c r="A6467" s="2" t="s">
        <v>956</v>
      </c>
      <c r="B6467" s="2">
        <v>597004646</v>
      </c>
      <c r="C6467" s="2">
        <v>11.644959999999999</v>
      </c>
      <c r="D6467" s="2">
        <v>12.34366</v>
      </c>
      <c r="E6467" s="2" t="s">
        <v>24</v>
      </c>
      <c r="F6467" s="2">
        <v>0.06</v>
      </c>
      <c r="G6467" s="2" t="s">
        <v>25</v>
      </c>
      <c r="H6467" s="3">
        <v>42382</v>
      </c>
      <c r="I6467" s="2">
        <f t="shared" ref="I6467:I6530" si="101">1+F6467</f>
        <v>1.06</v>
      </c>
    </row>
    <row r="6468" spans="1:9">
      <c r="A6468" s="2" t="s">
        <v>957</v>
      </c>
      <c r="B6468" s="2">
        <v>597012330</v>
      </c>
      <c r="C6468" s="2">
        <v>21.49025</v>
      </c>
      <c r="D6468" s="2">
        <v>22.779669999999999</v>
      </c>
      <c r="E6468" s="2" t="s">
        <v>24</v>
      </c>
      <c r="F6468" s="2">
        <v>0.06</v>
      </c>
      <c r="G6468" s="2" t="s">
        <v>25</v>
      </c>
      <c r="H6468" s="3">
        <v>42382</v>
      </c>
      <c r="I6468" s="2">
        <f t="shared" si="101"/>
        <v>1.06</v>
      </c>
    </row>
    <row r="6469" spans="1:9">
      <c r="A6469" s="2" t="s">
        <v>642</v>
      </c>
      <c r="B6469" s="2">
        <v>61958040101</v>
      </c>
      <c r="C6469" s="2">
        <v>29.998270000000002</v>
      </c>
      <c r="D6469" s="2">
        <v>32.068150000000003</v>
      </c>
      <c r="E6469" s="2" t="s">
        <v>24</v>
      </c>
      <c r="F6469" s="2">
        <v>6.9000000000000006E-2</v>
      </c>
      <c r="G6469" s="2" t="s">
        <v>25</v>
      </c>
      <c r="H6469" s="3">
        <v>42382</v>
      </c>
      <c r="I6469" s="2">
        <f t="shared" si="101"/>
        <v>1.069</v>
      </c>
    </row>
    <row r="6470" spans="1:9">
      <c r="A6470" s="2" t="s">
        <v>1091</v>
      </c>
      <c r="B6470" s="2">
        <v>78036542</v>
      </c>
      <c r="C6470" s="2">
        <v>12.12473</v>
      </c>
      <c r="D6470" s="2">
        <v>13.32508</v>
      </c>
      <c r="E6470" s="2" t="s">
        <v>24</v>
      </c>
      <c r="F6470" s="2">
        <v>9.9000000000000005E-2</v>
      </c>
      <c r="G6470" s="2" t="s">
        <v>25</v>
      </c>
      <c r="H6470" s="3">
        <v>42382</v>
      </c>
      <c r="I6470" s="2">
        <f t="shared" si="101"/>
        <v>1.099</v>
      </c>
    </row>
    <row r="6471" spans="1:9">
      <c r="A6471" s="2" t="s">
        <v>1092</v>
      </c>
      <c r="B6471" s="2">
        <v>78034342</v>
      </c>
      <c r="C6471" s="2">
        <v>12.09839</v>
      </c>
      <c r="D6471" s="2">
        <v>13.296250000000001</v>
      </c>
      <c r="E6471" s="2" t="s">
        <v>24</v>
      </c>
      <c r="F6471" s="2">
        <v>9.9000000000000005E-2</v>
      </c>
      <c r="G6471" s="2" t="s">
        <v>25</v>
      </c>
      <c r="H6471" s="3">
        <v>42382</v>
      </c>
      <c r="I6471" s="2">
        <f t="shared" si="101"/>
        <v>1.099</v>
      </c>
    </row>
    <row r="6472" spans="1:9">
      <c r="A6472" s="2" t="s">
        <v>1093</v>
      </c>
      <c r="B6472" s="2">
        <v>78034442</v>
      </c>
      <c r="C6472" s="2">
        <v>12.08099</v>
      </c>
      <c r="D6472" s="2">
        <v>13.27692</v>
      </c>
      <c r="E6472" s="2" t="s">
        <v>24</v>
      </c>
      <c r="F6472" s="2">
        <v>9.9000000000000005E-2</v>
      </c>
      <c r="G6472" s="2" t="s">
        <v>25</v>
      </c>
      <c r="H6472" s="3">
        <v>42382</v>
      </c>
      <c r="I6472" s="2">
        <f t="shared" si="101"/>
        <v>1.099</v>
      </c>
    </row>
    <row r="6473" spans="1:9">
      <c r="A6473" s="2" t="s">
        <v>1094</v>
      </c>
      <c r="B6473" s="2">
        <v>78034542</v>
      </c>
      <c r="C6473" s="2">
        <v>12.142939999999999</v>
      </c>
      <c r="D6473" s="2">
        <v>13.34521</v>
      </c>
      <c r="E6473" s="2" t="s">
        <v>24</v>
      </c>
      <c r="F6473" s="2">
        <v>9.9000000000000005E-2</v>
      </c>
      <c r="G6473" s="2" t="s">
        <v>25</v>
      </c>
      <c r="H6473" s="3">
        <v>42382</v>
      </c>
      <c r="I6473" s="2">
        <f t="shared" si="101"/>
        <v>1.099</v>
      </c>
    </row>
    <row r="6474" spans="1:9">
      <c r="A6474" s="2" t="s">
        <v>1095</v>
      </c>
      <c r="B6474" s="2">
        <v>78034642</v>
      </c>
      <c r="C6474" s="2">
        <v>12.17291</v>
      </c>
      <c r="D6474" s="2">
        <v>13.37815</v>
      </c>
      <c r="E6474" s="2" t="s">
        <v>24</v>
      </c>
      <c r="F6474" s="2">
        <v>9.9000000000000005E-2</v>
      </c>
      <c r="G6474" s="2" t="s">
        <v>25</v>
      </c>
      <c r="H6474" s="3">
        <v>42382</v>
      </c>
      <c r="I6474" s="2">
        <f t="shared" si="101"/>
        <v>1.099</v>
      </c>
    </row>
    <row r="6475" spans="1:9">
      <c r="A6475" s="2" t="s">
        <v>1275</v>
      </c>
      <c r="B6475" s="2">
        <v>63481068447</v>
      </c>
      <c r="C6475" s="2">
        <v>0.43996000000000002</v>
      </c>
      <c r="D6475" s="2">
        <v>0.46633999999999998</v>
      </c>
      <c r="E6475" s="2" t="s">
        <v>24</v>
      </c>
      <c r="F6475" s="2">
        <v>0.06</v>
      </c>
      <c r="G6475" s="2" t="s">
        <v>25</v>
      </c>
      <c r="H6475" s="3">
        <v>42382</v>
      </c>
      <c r="I6475" s="2">
        <f t="shared" si="101"/>
        <v>1.06</v>
      </c>
    </row>
    <row r="6476" spans="1:9">
      <c r="A6476" s="2" t="s">
        <v>646</v>
      </c>
      <c r="B6476" s="2">
        <v>40076000250</v>
      </c>
      <c r="C6476" s="2">
        <v>9.3688699999999994</v>
      </c>
      <c r="D6476" s="2">
        <v>10.30585</v>
      </c>
      <c r="E6476" s="2" t="s">
        <v>24</v>
      </c>
      <c r="F6476" s="2">
        <v>0.1</v>
      </c>
      <c r="G6476" s="2" t="s">
        <v>25</v>
      </c>
      <c r="H6476" s="3">
        <v>42382</v>
      </c>
      <c r="I6476" s="2">
        <f t="shared" si="101"/>
        <v>1.1000000000000001</v>
      </c>
    </row>
    <row r="6477" spans="1:9">
      <c r="A6477" s="2" t="s">
        <v>1049</v>
      </c>
      <c r="B6477" s="2">
        <v>66582031131</v>
      </c>
      <c r="C6477" s="2">
        <v>7.5427900000000001</v>
      </c>
      <c r="D6477" s="2">
        <v>8.2894600000000001</v>
      </c>
      <c r="E6477" s="2" t="s">
        <v>24</v>
      </c>
      <c r="F6477" s="2">
        <v>9.9000000000000005E-2</v>
      </c>
      <c r="G6477" s="2" t="s">
        <v>25</v>
      </c>
      <c r="H6477" s="3">
        <v>42382</v>
      </c>
      <c r="I6477" s="2">
        <f t="shared" si="101"/>
        <v>1.099</v>
      </c>
    </row>
    <row r="6478" spans="1:9">
      <c r="A6478" s="2" t="s">
        <v>1050</v>
      </c>
      <c r="B6478" s="2">
        <v>66582031231</v>
      </c>
      <c r="C6478" s="2">
        <v>7.5470800000000002</v>
      </c>
      <c r="D6478" s="2">
        <v>8.2941699999999994</v>
      </c>
      <c r="E6478" s="2" t="s">
        <v>24</v>
      </c>
      <c r="F6478" s="2">
        <v>9.9000000000000005E-2</v>
      </c>
      <c r="G6478" s="2" t="s">
        <v>25</v>
      </c>
      <c r="H6478" s="3">
        <v>42382</v>
      </c>
      <c r="I6478" s="2">
        <f t="shared" si="101"/>
        <v>1.099</v>
      </c>
    </row>
    <row r="6479" spans="1:9">
      <c r="A6479" s="2" t="s">
        <v>1051</v>
      </c>
      <c r="B6479" s="2">
        <v>66582031331</v>
      </c>
      <c r="C6479" s="2">
        <v>7.49735</v>
      </c>
      <c r="D6479" s="2">
        <v>8.2395200000000006</v>
      </c>
      <c r="E6479" s="2" t="s">
        <v>24</v>
      </c>
      <c r="F6479" s="2">
        <v>9.9000000000000005E-2</v>
      </c>
      <c r="G6479" s="2" t="s">
        <v>25</v>
      </c>
      <c r="H6479" s="3">
        <v>42382</v>
      </c>
      <c r="I6479" s="2">
        <f t="shared" si="101"/>
        <v>1.099</v>
      </c>
    </row>
    <row r="6480" spans="1:9">
      <c r="A6480" s="2" t="s">
        <v>1052</v>
      </c>
      <c r="B6480" s="2">
        <v>66582031531</v>
      </c>
      <c r="C6480" s="2">
        <v>7.4869399999999997</v>
      </c>
      <c r="D6480" s="2">
        <v>8.2280800000000003</v>
      </c>
      <c r="E6480" s="2" t="s">
        <v>24</v>
      </c>
      <c r="F6480" s="2">
        <v>9.9000000000000005E-2</v>
      </c>
      <c r="G6480" s="2" t="s">
        <v>25</v>
      </c>
      <c r="H6480" s="3">
        <v>42382</v>
      </c>
      <c r="I6480" s="2">
        <f t="shared" si="101"/>
        <v>1.099</v>
      </c>
    </row>
    <row r="6481" spans="1:9">
      <c r="A6481" s="2" t="s">
        <v>1885</v>
      </c>
      <c r="B6481" s="2">
        <v>59417010110</v>
      </c>
      <c r="C6481" s="2">
        <v>7.3343600000000002</v>
      </c>
      <c r="D6481" s="2">
        <v>7.9945199999999996</v>
      </c>
      <c r="E6481" s="2" t="s">
        <v>24</v>
      </c>
      <c r="F6481" s="2">
        <v>0.09</v>
      </c>
      <c r="G6481" s="2" t="s">
        <v>25</v>
      </c>
      <c r="H6481" s="3">
        <v>42382</v>
      </c>
      <c r="I6481" s="2">
        <f t="shared" si="101"/>
        <v>1.0900000000000001</v>
      </c>
    </row>
    <row r="6482" spans="1:9">
      <c r="A6482" s="2" t="s">
        <v>647</v>
      </c>
      <c r="B6482" s="2">
        <v>59417010210</v>
      </c>
      <c r="C6482" s="2">
        <v>7.3344399999999998</v>
      </c>
      <c r="D6482" s="2">
        <v>7.9946099999999998</v>
      </c>
      <c r="E6482" s="2" t="s">
        <v>24</v>
      </c>
      <c r="F6482" s="2">
        <v>0.09</v>
      </c>
      <c r="G6482" s="2" t="s">
        <v>25</v>
      </c>
      <c r="H6482" s="3">
        <v>42382</v>
      </c>
      <c r="I6482" s="2">
        <f t="shared" si="101"/>
        <v>1.0900000000000001</v>
      </c>
    </row>
    <row r="6483" spans="1:9">
      <c r="A6483" s="2" t="s">
        <v>648</v>
      </c>
      <c r="B6483" s="2">
        <v>59417010310</v>
      </c>
      <c r="C6483" s="2">
        <v>7.3719200000000003</v>
      </c>
      <c r="D6483" s="2">
        <v>8.0354700000000001</v>
      </c>
      <c r="E6483" s="2" t="s">
        <v>24</v>
      </c>
      <c r="F6483" s="2">
        <v>0.09</v>
      </c>
      <c r="G6483" s="2" t="s">
        <v>25</v>
      </c>
      <c r="H6483" s="3">
        <v>42382</v>
      </c>
      <c r="I6483" s="2">
        <f t="shared" si="101"/>
        <v>1.0900000000000001</v>
      </c>
    </row>
    <row r="6484" spans="1:9">
      <c r="A6484" s="2" t="s">
        <v>649</v>
      </c>
      <c r="B6484" s="2">
        <v>59417010410</v>
      </c>
      <c r="C6484" s="2">
        <v>7.3661300000000001</v>
      </c>
      <c r="D6484" s="2">
        <v>8.0291599999999992</v>
      </c>
      <c r="E6484" s="2" t="s">
        <v>24</v>
      </c>
      <c r="F6484" s="2">
        <v>0.09</v>
      </c>
      <c r="G6484" s="2" t="s">
        <v>25</v>
      </c>
      <c r="H6484" s="3">
        <v>42382</v>
      </c>
      <c r="I6484" s="2">
        <f t="shared" si="101"/>
        <v>1.0900000000000001</v>
      </c>
    </row>
    <row r="6485" spans="1:9">
      <c r="A6485" s="2" t="s">
        <v>650</v>
      </c>
      <c r="B6485" s="2">
        <v>59417010510</v>
      </c>
      <c r="C6485" s="2">
        <v>7.3704200000000002</v>
      </c>
      <c r="D6485" s="2">
        <v>8.0338399999999996</v>
      </c>
      <c r="E6485" s="2" t="s">
        <v>24</v>
      </c>
      <c r="F6485" s="2">
        <v>0.09</v>
      </c>
      <c r="G6485" s="2" t="s">
        <v>25</v>
      </c>
      <c r="H6485" s="3">
        <v>42382</v>
      </c>
      <c r="I6485" s="2">
        <f t="shared" si="101"/>
        <v>1.0900000000000001</v>
      </c>
    </row>
    <row r="6486" spans="1:9">
      <c r="A6486" s="2" t="s">
        <v>651</v>
      </c>
      <c r="B6486" s="2">
        <v>59417010610</v>
      </c>
      <c r="C6486" s="2">
        <v>7.4031000000000002</v>
      </c>
      <c r="D6486" s="2">
        <v>8.0694599999999994</v>
      </c>
      <c r="E6486" s="2" t="s">
        <v>24</v>
      </c>
      <c r="F6486" s="2">
        <v>0.09</v>
      </c>
      <c r="G6486" s="2" t="s">
        <v>25</v>
      </c>
      <c r="H6486" s="3">
        <v>42382</v>
      </c>
      <c r="I6486" s="2">
        <f t="shared" si="101"/>
        <v>1.0900000000000001</v>
      </c>
    </row>
    <row r="6487" spans="1:9">
      <c r="A6487" s="2" t="s">
        <v>652</v>
      </c>
      <c r="B6487" s="2">
        <v>59417010710</v>
      </c>
      <c r="C6487" s="2">
        <v>7.4679799999999998</v>
      </c>
      <c r="D6487" s="2">
        <v>8.1401699999999995</v>
      </c>
      <c r="E6487" s="2" t="s">
        <v>24</v>
      </c>
      <c r="F6487" s="2">
        <v>0.09</v>
      </c>
      <c r="G6487" s="2" t="s">
        <v>25</v>
      </c>
      <c r="H6487" s="3">
        <v>42382</v>
      </c>
      <c r="I6487" s="2">
        <f t="shared" si="101"/>
        <v>1.0900000000000001</v>
      </c>
    </row>
    <row r="6488" spans="1:9">
      <c r="A6488" s="2" t="s">
        <v>184</v>
      </c>
      <c r="B6488" s="2">
        <v>4110150</v>
      </c>
      <c r="C6488" s="2">
        <v>36.613250000000001</v>
      </c>
      <c r="D6488" s="2">
        <v>39.908439999999999</v>
      </c>
      <c r="E6488" s="2" t="s">
        <v>24</v>
      </c>
      <c r="F6488" s="2">
        <v>0.09</v>
      </c>
      <c r="G6488" s="2" t="s">
        <v>25</v>
      </c>
      <c r="H6488" s="3">
        <v>42382</v>
      </c>
      <c r="I6488" s="2">
        <f t="shared" si="101"/>
        <v>1.0900000000000001</v>
      </c>
    </row>
    <row r="6489" spans="1:9">
      <c r="A6489" s="2" t="s">
        <v>963</v>
      </c>
      <c r="B6489" s="2">
        <v>4025752</v>
      </c>
      <c r="C6489" s="2">
        <v>5.5966300000000002</v>
      </c>
      <c r="D6489" s="2">
        <v>6.1003299999999996</v>
      </c>
      <c r="E6489" s="2" t="s">
        <v>24</v>
      </c>
      <c r="F6489" s="2">
        <v>0.09</v>
      </c>
      <c r="G6489" s="2" t="s">
        <v>25</v>
      </c>
      <c r="H6489" s="3">
        <v>42382</v>
      </c>
      <c r="I6489" s="2">
        <f t="shared" si="101"/>
        <v>1.0900000000000001</v>
      </c>
    </row>
    <row r="6490" spans="1:9">
      <c r="A6490" s="2" t="s">
        <v>658</v>
      </c>
      <c r="B6490" s="2">
        <v>63402051001</v>
      </c>
      <c r="C6490" s="2">
        <v>4.0154399999999999</v>
      </c>
      <c r="D6490" s="2">
        <v>4.4124499999999998</v>
      </c>
      <c r="E6490" s="2" t="s">
        <v>24</v>
      </c>
      <c r="F6490" s="2">
        <v>9.8900000000000002E-2</v>
      </c>
      <c r="G6490" s="2" t="s">
        <v>25</v>
      </c>
      <c r="H6490" s="3">
        <v>42382</v>
      </c>
      <c r="I6490" s="2">
        <f t="shared" si="101"/>
        <v>1.0989</v>
      </c>
    </row>
    <row r="6491" spans="1:9">
      <c r="A6491" s="2" t="s">
        <v>1717</v>
      </c>
      <c r="B6491" s="2">
        <v>24580090</v>
      </c>
      <c r="C6491" s="2">
        <v>3.3024800000000001</v>
      </c>
      <c r="D6491" s="2">
        <v>3.6294599999999999</v>
      </c>
      <c r="E6491" s="2" t="s">
        <v>24</v>
      </c>
      <c r="F6491" s="2">
        <v>9.9000000000000005E-2</v>
      </c>
      <c r="G6491" s="2" t="s">
        <v>25</v>
      </c>
      <c r="H6491" s="3">
        <v>42382</v>
      </c>
      <c r="I6491" s="2">
        <f t="shared" si="101"/>
        <v>1.099</v>
      </c>
    </row>
    <row r="6492" spans="1:9">
      <c r="A6492" s="2" t="s">
        <v>1054</v>
      </c>
      <c r="B6492" s="2">
        <v>66582041428</v>
      </c>
      <c r="C6492" s="2">
        <v>7.6058300000000001</v>
      </c>
      <c r="D6492" s="2">
        <v>8.3588500000000003</v>
      </c>
      <c r="E6492" s="2" t="s">
        <v>24</v>
      </c>
      <c r="F6492" s="2">
        <v>9.9000000000000005E-2</v>
      </c>
      <c r="G6492" s="2" t="s">
        <v>25</v>
      </c>
      <c r="H6492" s="3">
        <v>42382</v>
      </c>
      <c r="I6492" s="2">
        <f t="shared" si="101"/>
        <v>1.099</v>
      </c>
    </row>
    <row r="6493" spans="1:9">
      <c r="A6493" s="2" t="s">
        <v>1718</v>
      </c>
      <c r="B6493" s="2">
        <v>78041420</v>
      </c>
      <c r="C6493" s="2">
        <v>14.08625</v>
      </c>
      <c r="D6493" s="2">
        <v>14.508839999999999</v>
      </c>
      <c r="E6493" s="2" t="s">
        <v>24</v>
      </c>
      <c r="F6493" s="2">
        <v>0.03</v>
      </c>
      <c r="G6493" s="2" t="s">
        <v>25</v>
      </c>
      <c r="H6493" s="3">
        <v>42382</v>
      </c>
      <c r="I6493" s="2">
        <f t="shared" si="101"/>
        <v>1.03</v>
      </c>
    </row>
    <row r="6494" spans="1:9">
      <c r="A6494" s="2" t="s">
        <v>1719</v>
      </c>
      <c r="B6494" s="2">
        <v>78041520</v>
      </c>
      <c r="C6494" s="2">
        <v>21.28078</v>
      </c>
      <c r="D6494" s="2">
        <v>21.91921</v>
      </c>
      <c r="E6494" s="2" t="s">
        <v>24</v>
      </c>
      <c r="F6494" s="2">
        <v>0.03</v>
      </c>
      <c r="G6494" s="2" t="s">
        <v>25</v>
      </c>
      <c r="H6494" s="3">
        <v>42382</v>
      </c>
      <c r="I6494" s="2">
        <f t="shared" si="101"/>
        <v>1.03</v>
      </c>
    </row>
    <row r="6495" spans="1:9">
      <c r="A6495" s="2" t="s">
        <v>1574</v>
      </c>
      <c r="B6495" s="2">
        <v>42211020329</v>
      </c>
      <c r="C6495" s="2">
        <v>2.8742899999999998</v>
      </c>
      <c r="D6495" s="2">
        <v>3.1480399999999999</v>
      </c>
      <c r="E6495" s="2" t="s">
        <v>24</v>
      </c>
      <c r="F6495" s="2">
        <v>9.5200000000000007E-2</v>
      </c>
      <c r="G6495" s="2" t="s">
        <v>25</v>
      </c>
      <c r="H6495" s="3">
        <v>42382</v>
      </c>
      <c r="I6495" s="2">
        <f t="shared" si="101"/>
        <v>1.0952</v>
      </c>
    </row>
    <row r="6496" spans="1:9">
      <c r="A6496" s="2" t="s">
        <v>1575</v>
      </c>
      <c r="B6496" s="2">
        <v>42211020429</v>
      </c>
      <c r="C6496" s="2">
        <v>2.8395999999999999</v>
      </c>
      <c r="D6496" s="2">
        <v>3.1100400000000001</v>
      </c>
      <c r="E6496" s="2" t="s">
        <v>24</v>
      </c>
      <c r="F6496" s="2">
        <v>9.5200000000000007E-2</v>
      </c>
      <c r="G6496" s="2" t="s">
        <v>25</v>
      </c>
      <c r="H6496" s="3">
        <v>42382</v>
      </c>
      <c r="I6496" s="2">
        <f t="shared" si="101"/>
        <v>1.0952</v>
      </c>
    </row>
    <row r="6497" spans="1:9">
      <c r="A6497" s="2" t="s">
        <v>669</v>
      </c>
      <c r="B6497" s="2">
        <v>23361525</v>
      </c>
      <c r="C6497" s="2">
        <v>53.391820000000003</v>
      </c>
      <c r="D6497" s="2">
        <v>58.67868</v>
      </c>
      <c r="E6497" s="2" t="s">
        <v>24</v>
      </c>
      <c r="F6497" s="2">
        <v>9.9000000000000005E-2</v>
      </c>
      <c r="G6497" s="2" t="s">
        <v>25</v>
      </c>
      <c r="H6497" s="3">
        <v>42382</v>
      </c>
      <c r="I6497" s="2">
        <f t="shared" si="101"/>
        <v>1.099</v>
      </c>
    </row>
    <row r="6498" spans="1:9">
      <c r="A6498" s="2" t="s">
        <v>1845</v>
      </c>
      <c r="B6498" s="2">
        <v>75989055012</v>
      </c>
      <c r="C6498" s="2">
        <v>18.520479999999999</v>
      </c>
      <c r="D6498" s="2">
        <v>21.299109999999999</v>
      </c>
      <c r="E6498" s="2" t="s">
        <v>24</v>
      </c>
      <c r="F6498" s="2">
        <v>0.15</v>
      </c>
      <c r="G6498" s="2" t="s">
        <v>25</v>
      </c>
      <c r="H6498" s="3">
        <v>42389</v>
      </c>
      <c r="I6498" s="2">
        <f t="shared" si="101"/>
        <v>1.1499999999999999</v>
      </c>
    </row>
    <row r="6499" spans="1:9">
      <c r="A6499" s="2" t="s">
        <v>149</v>
      </c>
      <c r="B6499" s="2">
        <v>88250033</v>
      </c>
      <c r="C6499" s="2">
        <v>21.75123</v>
      </c>
      <c r="D6499" s="2">
        <v>23.012799999999999</v>
      </c>
      <c r="E6499" s="2" t="s">
        <v>24</v>
      </c>
      <c r="F6499" s="2">
        <v>5.8000000000000003E-2</v>
      </c>
      <c r="G6499" s="2" t="s">
        <v>25</v>
      </c>
      <c r="H6499" s="3">
        <v>42389</v>
      </c>
      <c r="I6499" s="2">
        <f t="shared" si="101"/>
        <v>1.0580000000000001</v>
      </c>
    </row>
    <row r="6500" spans="1:9">
      <c r="A6500" s="2" t="s">
        <v>150</v>
      </c>
      <c r="B6500" s="2">
        <v>88250205</v>
      </c>
      <c r="C6500" s="2">
        <v>27.883780000000002</v>
      </c>
      <c r="D6500" s="2">
        <v>29.50132</v>
      </c>
      <c r="E6500" s="2" t="s">
        <v>24</v>
      </c>
      <c r="F6500" s="2">
        <v>5.8000000000000003E-2</v>
      </c>
      <c r="G6500" s="2" t="s">
        <v>25</v>
      </c>
      <c r="H6500" s="3">
        <v>42389</v>
      </c>
      <c r="I6500" s="2">
        <f t="shared" si="101"/>
        <v>1.0580000000000001</v>
      </c>
    </row>
    <row r="6501" spans="1:9">
      <c r="A6501" s="2" t="s">
        <v>1334</v>
      </c>
      <c r="B6501" s="2">
        <v>55513002504</v>
      </c>
      <c r="C6501" s="2">
        <v>1359.2914499999999</v>
      </c>
      <c r="D6501" s="2">
        <v>1427.5278800000001</v>
      </c>
      <c r="E6501" s="2" t="s">
        <v>24</v>
      </c>
      <c r="F6501" s="2">
        <v>5.0200000000000002E-2</v>
      </c>
      <c r="G6501" s="2" t="s">
        <v>25</v>
      </c>
      <c r="H6501" s="3">
        <v>42389</v>
      </c>
      <c r="I6501" s="2">
        <f t="shared" si="101"/>
        <v>1.0502</v>
      </c>
    </row>
    <row r="6502" spans="1:9">
      <c r="A6502" s="2" t="s">
        <v>1303</v>
      </c>
      <c r="B6502" s="2">
        <v>65597011130</v>
      </c>
      <c r="C6502" s="2">
        <v>5.7964799999999999</v>
      </c>
      <c r="D6502" s="2">
        <v>6.3234399999999997</v>
      </c>
      <c r="E6502" s="2" t="s">
        <v>24</v>
      </c>
      <c r="F6502" s="2">
        <v>9.0899999999999995E-2</v>
      </c>
      <c r="G6502" s="2" t="s">
        <v>25</v>
      </c>
      <c r="H6502" s="3">
        <v>42389</v>
      </c>
      <c r="I6502" s="2">
        <f t="shared" si="101"/>
        <v>1.0909</v>
      </c>
    </row>
    <row r="6503" spans="1:9">
      <c r="A6503" s="2" t="s">
        <v>1304</v>
      </c>
      <c r="B6503" s="2">
        <v>65597011330</v>
      </c>
      <c r="C6503" s="2">
        <v>7.4127099999999997</v>
      </c>
      <c r="D6503" s="2">
        <v>8.0813299999999995</v>
      </c>
      <c r="E6503" s="2" t="s">
        <v>24</v>
      </c>
      <c r="F6503" s="2">
        <v>9.0200000000000002E-2</v>
      </c>
      <c r="G6503" s="2" t="s">
        <v>25</v>
      </c>
      <c r="H6503" s="3">
        <v>42389</v>
      </c>
      <c r="I6503" s="2">
        <f t="shared" si="101"/>
        <v>1.0902000000000001</v>
      </c>
    </row>
    <row r="6504" spans="1:9">
      <c r="A6504" s="2" t="s">
        <v>1305</v>
      </c>
      <c r="B6504" s="2">
        <v>65597011030</v>
      </c>
      <c r="C6504" s="2">
        <v>5.8204099999999999</v>
      </c>
      <c r="D6504" s="2">
        <v>6.3495499999999998</v>
      </c>
      <c r="E6504" s="2" t="s">
        <v>24</v>
      </c>
      <c r="F6504" s="2">
        <v>9.0899999999999995E-2</v>
      </c>
      <c r="G6504" s="2" t="s">
        <v>25</v>
      </c>
      <c r="H6504" s="3">
        <v>42389</v>
      </c>
      <c r="I6504" s="2">
        <f t="shared" si="101"/>
        <v>1.0909</v>
      </c>
    </row>
    <row r="6505" spans="1:9">
      <c r="A6505" s="2" t="s">
        <v>1306</v>
      </c>
      <c r="B6505" s="2">
        <v>65597011230</v>
      </c>
      <c r="C6505" s="2">
        <v>7.4417900000000001</v>
      </c>
      <c r="D6505" s="2">
        <v>8.1130399999999998</v>
      </c>
      <c r="E6505" s="2" t="s">
        <v>24</v>
      </c>
      <c r="F6505" s="2">
        <v>9.0200000000000002E-2</v>
      </c>
      <c r="G6505" s="2" t="s">
        <v>25</v>
      </c>
      <c r="H6505" s="3">
        <v>42389</v>
      </c>
      <c r="I6505" s="2">
        <f t="shared" si="101"/>
        <v>1.0902000000000001</v>
      </c>
    </row>
    <row r="6506" spans="1:9">
      <c r="A6506" s="2" t="s">
        <v>1307</v>
      </c>
      <c r="B6506" s="2">
        <v>65597010303</v>
      </c>
      <c r="C6506" s="2">
        <v>4.6872699999999998</v>
      </c>
      <c r="D6506" s="2">
        <v>5.1124999999999998</v>
      </c>
      <c r="E6506" s="2" t="s">
        <v>24</v>
      </c>
      <c r="F6506" s="2">
        <v>9.0700000000000003E-2</v>
      </c>
      <c r="G6506" s="2" t="s">
        <v>25</v>
      </c>
      <c r="H6506" s="3">
        <v>42389</v>
      </c>
      <c r="I6506" s="2">
        <f t="shared" si="101"/>
        <v>1.0907</v>
      </c>
    </row>
    <row r="6507" spans="1:9">
      <c r="A6507" s="2" t="s">
        <v>1309</v>
      </c>
      <c r="B6507" s="2">
        <v>65597010130</v>
      </c>
      <c r="C6507" s="2">
        <v>3.84544</v>
      </c>
      <c r="D6507" s="2">
        <v>4.1941499999999996</v>
      </c>
      <c r="E6507" s="2" t="s">
        <v>24</v>
      </c>
      <c r="F6507" s="2">
        <v>9.0700000000000003E-2</v>
      </c>
      <c r="G6507" s="2" t="s">
        <v>25</v>
      </c>
      <c r="H6507" s="3">
        <v>42389</v>
      </c>
      <c r="I6507" s="2">
        <f t="shared" si="101"/>
        <v>1.0907</v>
      </c>
    </row>
    <row r="6508" spans="1:9">
      <c r="A6508" s="2" t="s">
        <v>1310</v>
      </c>
      <c r="B6508" s="2">
        <v>65597010530</v>
      </c>
      <c r="C6508" s="2">
        <v>4.7002600000000001</v>
      </c>
      <c r="D6508" s="2">
        <v>5.1266699999999998</v>
      </c>
      <c r="E6508" s="2" t="s">
        <v>24</v>
      </c>
      <c r="F6508" s="2">
        <v>9.0700000000000003E-2</v>
      </c>
      <c r="G6508" s="2" t="s">
        <v>25</v>
      </c>
      <c r="H6508" s="3">
        <v>42389</v>
      </c>
      <c r="I6508" s="2">
        <f t="shared" si="101"/>
        <v>1.0907</v>
      </c>
    </row>
    <row r="6509" spans="1:9">
      <c r="A6509" s="2" t="s">
        <v>1311</v>
      </c>
      <c r="B6509" s="2">
        <v>65597010630</v>
      </c>
      <c r="C6509" s="2">
        <v>6.52494</v>
      </c>
      <c r="D6509" s="2">
        <v>7.1145899999999997</v>
      </c>
      <c r="E6509" s="2" t="s">
        <v>24</v>
      </c>
      <c r="F6509" s="2">
        <v>9.0399999999999994E-2</v>
      </c>
      <c r="G6509" s="2" t="s">
        <v>25</v>
      </c>
      <c r="H6509" s="3">
        <v>42389</v>
      </c>
      <c r="I6509" s="2">
        <f t="shared" si="101"/>
        <v>1.0904</v>
      </c>
    </row>
    <row r="6510" spans="1:9">
      <c r="A6510" s="2" t="s">
        <v>1312</v>
      </c>
      <c r="B6510" s="2">
        <v>65597010730</v>
      </c>
      <c r="C6510" s="2">
        <v>6.5411999999999999</v>
      </c>
      <c r="D6510" s="2">
        <v>7.1323299999999996</v>
      </c>
      <c r="E6510" s="2" t="s">
        <v>24</v>
      </c>
      <c r="F6510" s="2">
        <v>9.0399999999999994E-2</v>
      </c>
      <c r="G6510" s="2" t="s">
        <v>25</v>
      </c>
      <c r="H6510" s="3">
        <v>42389</v>
      </c>
      <c r="I6510" s="2">
        <f t="shared" si="101"/>
        <v>1.0904</v>
      </c>
    </row>
    <row r="6511" spans="1:9">
      <c r="A6511" s="2" t="s">
        <v>1965</v>
      </c>
      <c r="B6511" s="2">
        <v>68025005330</v>
      </c>
      <c r="C6511" s="2">
        <v>8.6501699999999992</v>
      </c>
      <c r="D6511" s="2">
        <v>8.9095899999999997</v>
      </c>
      <c r="E6511" s="2" t="s">
        <v>24</v>
      </c>
      <c r="F6511" s="2">
        <v>0.03</v>
      </c>
      <c r="G6511" s="2" t="s">
        <v>25</v>
      </c>
      <c r="H6511" s="3">
        <v>42389</v>
      </c>
      <c r="I6511" s="2">
        <f t="shared" si="101"/>
        <v>1.03</v>
      </c>
    </row>
    <row r="6512" spans="1:9">
      <c r="A6512" s="2" t="s">
        <v>1966</v>
      </c>
      <c r="B6512" s="2">
        <v>68025005530</v>
      </c>
      <c r="C6512" s="2">
        <v>11.186</v>
      </c>
      <c r="D6512" s="2">
        <v>11.52158</v>
      </c>
      <c r="E6512" s="2" t="s">
        <v>24</v>
      </c>
      <c r="F6512" s="2">
        <v>0.03</v>
      </c>
      <c r="G6512" s="2" t="s">
        <v>25</v>
      </c>
      <c r="H6512" s="3">
        <v>42389</v>
      </c>
      <c r="I6512" s="2">
        <f t="shared" si="101"/>
        <v>1.03</v>
      </c>
    </row>
    <row r="6513" spans="1:9">
      <c r="A6513" s="2" t="s">
        <v>1124</v>
      </c>
      <c r="B6513" s="2">
        <v>68025006030</v>
      </c>
      <c r="C6513" s="2">
        <v>3.8792300000000002</v>
      </c>
      <c r="D6513" s="2">
        <v>4.1506699999999999</v>
      </c>
      <c r="E6513" s="2" t="s">
        <v>24</v>
      </c>
      <c r="F6513" s="2">
        <v>7.0000000000000007E-2</v>
      </c>
      <c r="G6513" s="2" t="s">
        <v>25</v>
      </c>
      <c r="H6513" s="3">
        <v>42389</v>
      </c>
      <c r="I6513" s="2">
        <f t="shared" si="101"/>
        <v>1.07</v>
      </c>
    </row>
    <row r="6514" spans="1:9">
      <c r="A6514" s="2" t="s">
        <v>986</v>
      </c>
      <c r="B6514" s="2">
        <v>245088030</v>
      </c>
      <c r="C6514" s="2">
        <v>3.18513</v>
      </c>
      <c r="D6514" s="2">
        <v>3.3633500000000001</v>
      </c>
      <c r="E6514" s="2" t="s">
        <v>24</v>
      </c>
      <c r="F6514" s="2">
        <v>5.6000000000000001E-2</v>
      </c>
      <c r="G6514" s="2" t="s">
        <v>25</v>
      </c>
      <c r="H6514" s="3">
        <v>42389</v>
      </c>
      <c r="I6514" s="2">
        <f t="shared" si="101"/>
        <v>1.056</v>
      </c>
    </row>
    <row r="6515" spans="1:9">
      <c r="A6515" s="2" t="s">
        <v>987</v>
      </c>
      <c r="B6515" s="2">
        <v>245088130</v>
      </c>
      <c r="C6515" s="2">
        <v>3.2069399999999999</v>
      </c>
      <c r="D6515" s="2">
        <v>3.4314300000000002</v>
      </c>
      <c r="E6515" s="2" t="s">
        <v>24</v>
      </c>
      <c r="F6515" s="2">
        <v>7.0000000000000007E-2</v>
      </c>
      <c r="G6515" s="2" t="s">
        <v>25</v>
      </c>
      <c r="H6515" s="3">
        <v>42389</v>
      </c>
      <c r="I6515" s="2">
        <f t="shared" si="101"/>
        <v>1.07</v>
      </c>
    </row>
    <row r="6516" spans="1:9">
      <c r="A6516" s="2" t="s">
        <v>988</v>
      </c>
      <c r="B6516" s="2">
        <v>245088230</v>
      </c>
      <c r="C6516" s="2">
        <v>3.2173099999999999</v>
      </c>
      <c r="D6516" s="2">
        <v>3.4290699999999998</v>
      </c>
      <c r="E6516" s="2" t="s">
        <v>24</v>
      </c>
      <c r="F6516" s="2">
        <v>6.5799999999999997E-2</v>
      </c>
      <c r="G6516" s="2" t="s">
        <v>25</v>
      </c>
      <c r="H6516" s="3">
        <v>42389</v>
      </c>
      <c r="I6516" s="2">
        <f t="shared" si="101"/>
        <v>1.0658000000000001</v>
      </c>
    </row>
    <row r="6517" spans="1:9">
      <c r="A6517" s="2" t="s">
        <v>1392</v>
      </c>
      <c r="B6517" s="2">
        <v>37024523</v>
      </c>
      <c r="C6517" s="2">
        <v>6.7611600000000003</v>
      </c>
      <c r="D6517" s="2">
        <v>7.1666999999999996</v>
      </c>
      <c r="E6517" s="2" t="s">
        <v>24</v>
      </c>
      <c r="F6517" s="2">
        <v>0.06</v>
      </c>
      <c r="G6517" s="2" t="s">
        <v>25</v>
      </c>
      <c r="H6517" s="3">
        <v>42389</v>
      </c>
      <c r="I6517" s="2">
        <f t="shared" si="101"/>
        <v>1.06</v>
      </c>
    </row>
    <row r="6518" spans="1:9">
      <c r="A6518" s="2" t="s">
        <v>1013</v>
      </c>
      <c r="B6518" s="2">
        <v>37601030</v>
      </c>
      <c r="C6518" s="2">
        <v>10.481949999999999</v>
      </c>
      <c r="D6518" s="2">
        <v>11.739789999999999</v>
      </c>
      <c r="E6518" s="2" t="s">
        <v>24</v>
      </c>
      <c r="F6518" s="2">
        <v>0.12</v>
      </c>
      <c r="G6518" s="2" t="s">
        <v>25</v>
      </c>
      <c r="H6518" s="3">
        <v>42389</v>
      </c>
      <c r="I6518" s="2">
        <f t="shared" si="101"/>
        <v>1.1200000000000001</v>
      </c>
    </row>
    <row r="6519" spans="1:9">
      <c r="A6519" s="2" t="s">
        <v>1014</v>
      </c>
      <c r="B6519" s="2">
        <v>37480235</v>
      </c>
      <c r="C6519" s="2">
        <v>3.06426</v>
      </c>
      <c r="D6519" s="2">
        <v>3.4319999999999999</v>
      </c>
      <c r="E6519" s="2" t="s">
        <v>24</v>
      </c>
      <c r="F6519" s="2">
        <v>0.12</v>
      </c>
      <c r="G6519" s="2" t="s">
        <v>25</v>
      </c>
      <c r="H6519" s="3">
        <v>42389</v>
      </c>
      <c r="I6519" s="2">
        <f t="shared" si="101"/>
        <v>1.1200000000000001</v>
      </c>
    </row>
    <row r="6520" spans="1:9">
      <c r="A6520" s="2" t="s">
        <v>1313</v>
      </c>
      <c r="B6520" s="2">
        <v>63395020113</v>
      </c>
      <c r="C6520" s="2">
        <v>4.8005199999999997</v>
      </c>
      <c r="D6520" s="2">
        <v>5.2342899999999997</v>
      </c>
      <c r="E6520" s="2" t="s">
        <v>24</v>
      </c>
      <c r="F6520" s="2">
        <v>9.0399999999999994E-2</v>
      </c>
      <c r="G6520" s="2" t="s">
        <v>25</v>
      </c>
      <c r="H6520" s="3">
        <v>42389</v>
      </c>
      <c r="I6520" s="2">
        <f t="shared" si="101"/>
        <v>1.0904</v>
      </c>
    </row>
    <row r="6521" spans="1:9">
      <c r="A6521" s="2" t="s">
        <v>1561</v>
      </c>
      <c r="B6521" s="2">
        <v>37044267</v>
      </c>
      <c r="C6521" s="2">
        <v>4.9618700000000002</v>
      </c>
      <c r="D6521" s="2">
        <v>5.5572900000000001</v>
      </c>
      <c r="E6521" s="2" t="s">
        <v>24</v>
      </c>
      <c r="F6521" s="2">
        <v>0.12</v>
      </c>
      <c r="G6521" s="2" t="s">
        <v>25</v>
      </c>
      <c r="H6521" s="3">
        <v>42389</v>
      </c>
      <c r="I6521" s="2">
        <f t="shared" si="101"/>
        <v>1.1200000000000001</v>
      </c>
    </row>
    <row r="6522" spans="1:9">
      <c r="A6522" s="2" t="s">
        <v>1128</v>
      </c>
      <c r="B6522" s="2">
        <v>68025004610</v>
      </c>
      <c r="C6522" s="2">
        <v>5.8322399999999996</v>
      </c>
      <c r="D6522" s="2">
        <v>6.2404400000000004</v>
      </c>
      <c r="E6522" s="2" t="s">
        <v>24</v>
      </c>
      <c r="F6522" s="2">
        <v>7.0000000000000007E-2</v>
      </c>
      <c r="G6522" s="2" t="s">
        <v>25</v>
      </c>
      <c r="H6522" s="3">
        <v>42389</v>
      </c>
      <c r="I6522" s="2">
        <f t="shared" si="101"/>
        <v>1.07</v>
      </c>
    </row>
    <row r="6523" spans="1:9">
      <c r="A6523" s="2" t="s">
        <v>1129</v>
      </c>
      <c r="B6523" s="2">
        <v>68025004710</v>
      </c>
      <c r="C6523" s="2">
        <v>6.4048999999999996</v>
      </c>
      <c r="D6523" s="2">
        <v>6.8532400000000004</v>
      </c>
      <c r="E6523" s="2" t="s">
        <v>24</v>
      </c>
      <c r="F6523" s="2">
        <v>7.0000000000000007E-2</v>
      </c>
      <c r="G6523" s="2" t="s">
        <v>25</v>
      </c>
      <c r="H6523" s="3">
        <v>42389</v>
      </c>
      <c r="I6523" s="2">
        <f t="shared" si="101"/>
        <v>1.07</v>
      </c>
    </row>
    <row r="6524" spans="1:9">
      <c r="A6524" s="2" t="s">
        <v>846</v>
      </c>
      <c r="B6524" s="2">
        <v>65000603</v>
      </c>
      <c r="C6524" s="2">
        <v>44.857819999999997</v>
      </c>
      <c r="D6524" s="2">
        <v>47.998759999999997</v>
      </c>
      <c r="E6524" s="2" t="s">
        <v>24</v>
      </c>
      <c r="F6524" s="2">
        <v>7.0000000000000007E-2</v>
      </c>
      <c r="G6524" s="2" t="s">
        <v>25</v>
      </c>
      <c r="H6524" s="3">
        <v>42389</v>
      </c>
      <c r="I6524" s="2">
        <f t="shared" si="101"/>
        <v>1.07</v>
      </c>
    </row>
    <row r="6525" spans="1:9">
      <c r="A6525" s="2" t="s">
        <v>1033</v>
      </c>
      <c r="B6525" s="2">
        <v>37814006</v>
      </c>
      <c r="C6525" s="2">
        <v>56.212330000000001</v>
      </c>
      <c r="D6525" s="2">
        <v>62.957810000000002</v>
      </c>
      <c r="E6525" s="2" t="s">
        <v>24</v>
      </c>
      <c r="F6525" s="2">
        <v>0.12</v>
      </c>
      <c r="G6525" s="2" t="s">
        <v>25</v>
      </c>
      <c r="H6525" s="3">
        <v>42389</v>
      </c>
      <c r="I6525" s="2">
        <f t="shared" si="101"/>
        <v>1.1200000000000001</v>
      </c>
    </row>
    <row r="6526" spans="1:9">
      <c r="A6526" s="2" t="s">
        <v>1135</v>
      </c>
      <c r="B6526" s="2">
        <v>68025004430</v>
      </c>
      <c r="C6526" s="2">
        <v>3.8886400000000001</v>
      </c>
      <c r="D6526" s="2">
        <v>4.1608499999999999</v>
      </c>
      <c r="E6526" s="2" t="s">
        <v>24</v>
      </c>
      <c r="F6526" s="2">
        <v>7.0000000000000007E-2</v>
      </c>
      <c r="G6526" s="2" t="s">
        <v>25</v>
      </c>
      <c r="H6526" s="3">
        <v>42389</v>
      </c>
      <c r="I6526" s="2">
        <f t="shared" si="101"/>
        <v>1.07</v>
      </c>
    </row>
    <row r="6527" spans="1:9">
      <c r="A6527" s="2" t="s">
        <v>1136</v>
      </c>
      <c r="B6527" s="2">
        <v>68025005930</v>
      </c>
      <c r="C6527" s="2">
        <v>3.7701699999999998</v>
      </c>
      <c r="D6527" s="2">
        <v>4.0340400000000001</v>
      </c>
      <c r="E6527" s="2" t="s">
        <v>24</v>
      </c>
      <c r="F6527" s="2">
        <v>7.0000000000000007E-2</v>
      </c>
      <c r="G6527" s="2" t="s">
        <v>25</v>
      </c>
      <c r="H6527" s="3">
        <v>42389</v>
      </c>
      <c r="I6527" s="2">
        <f t="shared" si="101"/>
        <v>1.07</v>
      </c>
    </row>
    <row r="6528" spans="1:9">
      <c r="A6528" s="2" t="s">
        <v>1967</v>
      </c>
      <c r="B6528" s="2">
        <v>37682210</v>
      </c>
      <c r="C6528" s="2">
        <v>10.3805</v>
      </c>
      <c r="D6528" s="2">
        <v>11.62595</v>
      </c>
      <c r="E6528" s="2" t="s">
        <v>24</v>
      </c>
      <c r="F6528" s="2">
        <v>0.12</v>
      </c>
      <c r="G6528" s="2" t="s">
        <v>25</v>
      </c>
      <c r="H6528" s="3">
        <v>42389</v>
      </c>
      <c r="I6528" s="2">
        <f t="shared" si="101"/>
        <v>1.1200000000000001</v>
      </c>
    </row>
    <row r="6529" spans="1:9">
      <c r="A6529" s="2" t="s">
        <v>1040</v>
      </c>
      <c r="B6529" s="2">
        <v>68220014210</v>
      </c>
      <c r="C6529" s="2">
        <v>10.3805</v>
      </c>
      <c r="D6529" s="2">
        <v>11.62595</v>
      </c>
      <c r="E6529" s="2" t="s">
        <v>24</v>
      </c>
      <c r="F6529" s="2">
        <v>0.12</v>
      </c>
      <c r="G6529" s="2" t="s">
        <v>25</v>
      </c>
      <c r="H6529" s="3">
        <v>42389</v>
      </c>
      <c r="I6529" s="2">
        <f t="shared" si="101"/>
        <v>1.1200000000000001</v>
      </c>
    </row>
    <row r="6530" spans="1:9">
      <c r="A6530" s="2" t="s">
        <v>976</v>
      </c>
      <c r="B6530" s="2">
        <v>55513071001</v>
      </c>
      <c r="C6530" s="2">
        <v>923.76658999999995</v>
      </c>
      <c r="D6530" s="2">
        <v>969.04962</v>
      </c>
      <c r="E6530" s="2" t="s">
        <v>24</v>
      </c>
      <c r="F6530" s="2">
        <v>4.9000000000000002E-2</v>
      </c>
      <c r="G6530" s="2" t="s">
        <v>25</v>
      </c>
      <c r="H6530" s="3">
        <v>42389</v>
      </c>
      <c r="I6530" s="2">
        <f t="shared" si="101"/>
        <v>1.0489999999999999</v>
      </c>
    </row>
    <row r="6531" spans="1:9">
      <c r="A6531" s="2" t="s">
        <v>1580</v>
      </c>
      <c r="B6531" s="2">
        <v>44087002203</v>
      </c>
      <c r="C6531" s="2">
        <v>909.31215999999995</v>
      </c>
      <c r="D6531" s="2">
        <v>944.77533000000005</v>
      </c>
      <c r="E6531" s="2" t="s">
        <v>24</v>
      </c>
      <c r="F6531" s="2">
        <v>3.9E-2</v>
      </c>
      <c r="G6531" s="2" t="s">
        <v>25</v>
      </c>
      <c r="H6531" s="3">
        <v>42389</v>
      </c>
      <c r="I6531" s="2">
        <f t="shared" ref="I6531:I6594" si="102">1+F6531</f>
        <v>1.0389999999999999</v>
      </c>
    </row>
    <row r="6532" spans="1:9">
      <c r="A6532" s="2" t="s">
        <v>188</v>
      </c>
      <c r="B6532" s="2">
        <v>44087004403</v>
      </c>
      <c r="C6532" s="2">
        <v>924.79957999999999</v>
      </c>
      <c r="D6532" s="2">
        <v>960.86676</v>
      </c>
      <c r="E6532" s="2" t="s">
        <v>24</v>
      </c>
      <c r="F6532" s="2">
        <v>3.9E-2</v>
      </c>
      <c r="G6532" s="2" t="s">
        <v>25</v>
      </c>
      <c r="H6532" s="3">
        <v>42389</v>
      </c>
      <c r="I6532" s="2">
        <f t="shared" si="102"/>
        <v>1.0389999999999999</v>
      </c>
    </row>
    <row r="6533" spans="1:9">
      <c r="A6533" s="2" t="s">
        <v>1968</v>
      </c>
      <c r="B6533" s="2">
        <v>65597020305</v>
      </c>
      <c r="C6533" s="2">
        <v>8.8722700000000003</v>
      </c>
      <c r="D6533" s="2">
        <v>9.3236000000000008</v>
      </c>
      <c r="E6533" s="2" t="s">
        <v>24</v>
      </c>
      <c r="F6533" s="2">
        <v>5.0900000000000001E-2</v>
      </c>
      <c r="G6533" s="2" t="s">
        <v>25</v>
      </c>
      <c r="H6533" s="3">
        <v>42389</v>
      </c>
      <c r="I6533" s="2">
        <f t="shared" si="102"/>
        <v>1.0508999999999999</v>
      </c>
    </row>
    <row r="6534" spans="1:9">
      <c r="A6534" s="2" t="s">
        <v>565</v>
      </c>
      <c r="B6534" s="2">
        <v>55513007330</v>
      </c>
      <c r="C6534" s="2">
        <v>20.588609999999999</v>
      </c>
      <c r="D6534" s="2">
        <v>22.23837</v>
      </c>
      <c r="E6534" s="2" t="s">
        <v>24</v>
      </c>
      <c r="F6534" s="2">
        <v>8.0100000000000005E-2</v>
      </c>
      <c r="G6534" s="2" t="s">
        <v>25</v>
      </c>
      <c r="H6534" s="3">
        <v>42389</v>
      </c>
      <c r="I6534" s="2">
        <f t="shared" si="102"/>
        <v>1.0801000000000001</v>
      </c>
    </row>
    <row r="6535" spans="1:9">
      <c r="A6535" s="2" t="s">
        <v>566</v>
      </c>
      <c r="B6535" s="2">
        <v>55513007430</v>
      </c>
      <c r="C6535" s="2">
        <v>41.111730000000001</v>
      </c>
      <c r="D6535" s="2">
        <v>44.406010000000002</v>
      </c>
      <c r="E6535" s="2" t="s">
        <v>24</v>
      </c>
      <c r="F6535" s="2">
        <v>8.0100000000000005E-2</v>
      </c>
      <c r="G6535" s="2" t="s">
        <v>25</v>
      </c>
      <c r="H6535" s="3">
        <v>42389</v>
      </c>
      <c r="I6535" s="2">
        <f t="shared" si="102"/>
        <v>1.0801000000000001</v>
      </c>
    </row>
    <row r="6536" spans="1:9">
      <c r="A6536" s="2" t="s">
        <v>567</v>
      </c>
      <c r="B6536" s="2">
        <v>55513007530</v>
      </c>
      <c r="C6536" s="2">
        <v>61.955880000000001</v>
      </c>
      <c r="D6536" s="2">
        <v>66.920400000000001</v>
      </c>
      <c r="E6536" s="2" t="s">
        <v>24</v>
      </c>
      <c r="F6536" s="2">
        <v>8.0100000000000005E-2</v>
      </c>
      <c r="G6536" s="2" t="s">
        <v>25</v>
      </c>
      <c r="H6536" s="3">
        <v>42389</v>
      </c>
      <c r="I6536" s="2">
        <f t="shared" si="102"/>
        <v>1.0801000000000001</v>
      </c>
    </row>
    <row r="6537" spans="1:9">
      <c r="A6537" s="2" t="s">
        <v>95</v>
      </c>
      <c r="B6537" s="2">
        <v>42847010303</v>
      </c>
      <c r="C6537" s="2">
        <v>10.765890000000001</v>
      </c>
      <c r="D6537" s="2">
        <v>11.83182</v>
      </c>
      <c r="E6537" s="2" t="s">
        <v>24</v>
      </c>
      <c r="F6537" s="2">
        <v>9.9000000000000005E-2</v>
      </c>
      <c r="G6537" s="2" t="s">
        <v>25</v>
      </c>
      <c r="H6537" s="3">
        <v>42389</v>
      </c>
      <c r="I6537" s="2">
        <f t="shared" si="102"/>
        <v>1.099</v>
      </c>
    </row>
    <row r="6538" spans="1:9">
      <c r="A6538" s="2" t="s">
        <v>96</v>
      </c>
      <c r="B6538" s="2">
        <v>42847010603</v>
      </c>
      <c r="C6538" s="2">
        <v>10.72411</v>
      </c>
      <c r="D6538" s="2">
        <v>11.7859</v>
      </c>
      <c r="E6538" s="2" t="s">
        <v>24</v>
      </c>
      <c r="F6538" s="2">
        <v>9.9000000000000005E-2</v>
      </c>
      <c r="G6538" s="2" t="s">
        <v>25</v>
      </c>
      <c r="H6538" s="3">
        <v>42389</v>
      </c>
      <c r="I6538" s="2">
        <f t="shared" si="102"/>
        <v>1.099</v>
      </c>
    </row>
    <row r="6539" spans="1:9">
      <c r="A6539" s="2" t="s">
        <v>908</v>
      </c>
      <c r="B6539" s="2">
        <v>65414727</v>
      </c>
      <c r="C6539" s="2">
        <v>14.655749999999999</v>
      </c>
      <c r="D6539" s="2">
        <v>15.977119999999999</v>
      </c>
      <c r="E6539" s="2" t="s">
        <v>24</v>
      </c>
      <c r="F6539" s="2">
        <v>9.0200000000000002E-2</v>
      </c>
      <c r="G6539" s="2" t="s">
        <v>25</v>
      </c>
      <c r="H6539" s="3">
        <v>42389</v>
      </c>
      <c r="I6539" s="2">
        <f t="shared" si="102"/>
        <v>1.0902000000000001</v>
      </c>
    </row>
    <row r="6540" spans="1:9">
      <c r="A6540" s="2" t="s">
        <v>1046</v>
      </c>
      <c r="B6540" s="2">
        <v>37200101</v>
      </c>
      <c r="C6540" s="2">
        <v>7.8421799999999999</v>
      </c>
      <c r="D6540" s="2">
        <v>8.7832500000000007</v>
      </c>
      <c r="E6540" s="2" t="s">
        <v>24</v>
      </c>
      <c r="F6540" s="2">
        <v>0.12</v>
      </c>
      <c r="G6540" s="2" t="s">
        <v>25</v>
      </c>
      <c r="H6540" s="3">
        <v>42389</v>
      </c>
      <c r="I6540" s="2">
        <f t="shared" si="102"/>
        <v>1.1200000000000001</v>
      </c>
    </row>
    <row r="6541" spans="1:9">
      <c r="A6541" s="2" t="s">
        <v>1288</v>
      </c>
      <c r="B6541" s="2">
        <v>65026005</v>
      </c>
      <c r="C6541" s="2">
        <v>53.261789999999998</v>
      </c>
      <c r="D6541" s="2">
        <v>58.054290000000002</v>
      </c>
      <c r="E6541" s="2" t="s">
        <v>24</v>
      </c>
      <c r="F6541" s="2">
        <v>0.09</v>
      </c>
      <c r="G6541" s="2" t="s">
        <v>25</v>
      </c>
      <c r="H6541" s="3">
        <v>42389</v>
      </c>
      <c r="I6541" s="2">
        <f t="shared" si="102"/>
        <v>1.0900000000000001</v>
      </c>
    </row>
    <row r="6542" spans="1:9">
      <c r="A6542" s="2" t="s">
        <v>1288</v>
      </c>
      <c r="B6542" s="2">
        <v>65026025</v>
      </c>
      <c r="C6542" s="2">
        <v>53.406910000000003</v>
      </c>
      <c r="D6542" s="2">
        <v>58.20232</v>
      </c>
      <c r="E6542" s="2" t="s">
        <v>24</v>
      </c>
      <c r="F6542" s="2">
        <v>8.9800000000000005E-2</v>
      </c>
      <c r="G6542" s="2" t="s">
        <v>25</v>
      </c>
      <c r="H6542" s="3">
        <v>42389</v>
      </c>
      <c r="I6542" s="2">
        <f t="shared" si="102"/>
        <v>1.0898000000000001</v>
      </c>
    </row>
    <row r="6543" spans="1:9">
      <c r="A6543" s="2" t="s">
        <v>936</v>
      </c>
      <c r="B6543" s="2">
        <v>173075049</v>
      </c>
      <c r="C6543" s="2">
        <v>71.166719999999998</v>
      </c>
      <c r="D6543" s="2">
        <v>78.212230000000005</v>
      </c>
      <c r="E6543" s="2" t="s">
        <v>24</v>
      </c>
      <c r="F6543" s="2">
        <v>9.9000000000000005E-2</v>
      </c>
      <c r="G6543" s="2" t="s">
        <v>25</v>
      </c>
      <c r="H6543" s="3">
        <v>42389</v>
      </c>
      <c r="I6543" s="2">
        <f t="shared" si="102"/>
        <v>1.099</v>
      </c>
    </row>
    <row r="6544" spans="1:9">
      <c r="A6544" s="2" t="s">
        <v>1315</v>
      </c>
      <c r="B6544" s="2">
        <v>65597011430</v>
      </c>
      <c r="C6544" s="2">
        <v>5.8840000000000003</v>
      </c>
      <c r="D6544" s="2">
        <v>6.4189100000000003</v>
      </c>
      <c r="E6544" s="2" t="s">
        <v>24</v>
      </c>
      <c r="F6544" s="2">
        <v>9.0899999999999995E-2</v>
      </c>
      <c r="G6544" s="2" t="s">
        <v>25</v>
      </c>
      <c r="H6544" s="3">
        <v>42389</v>
      </c>
      <c r="I6544" s="2">
        <f t="shared" si="102"/>
        <v>1.0909</v>
      </c>
    </row>
    <row r="6545" spans="1:9">
      <c r="A6545" s="2" t="s">
        <v>1317</v>
      </c>
      <c r="B6545" s="2">
        <v>65597011830</v>
      </c>
      <c r="C6545" s="2">
        <v>7.4568899999999996</v>
      </c>
      <c r="D6545" s="2">
        <v>8.1295000000000002</v>
      </c>
      <c r="E6545" s="2" t="s">
        <v>24</v>
      </c>
      <c r="F6545" s="2">
        <v>9.0200000000000002E-2</v>
      </c>
      <c r="G6545" s="2" t="s">
        <v>25</v>
      </c>
      <c r="H6545" s="3">
        <v>42389</v>
      </c>
      <c r="I6545" s="2">
        <f t="shared" si="102"/>
        <v>1.0902000000000001</v>
      </c>
    </row>
    <row r="6546" spans="1:9">
      <c r="A6546" s="2" t="s">
        <v>1318</v>
      </c>
      <c r="B6546" s="2">
        <v>65597011530</v>
      </c>
      <c r="C6546" s="2">
        <v>7.4344999999999999</v>
      </c>
      <c r="D6546" s="2">
        <v>8.1050900000000006</v>
      </c>
      <c r="E6546" s="2" t="s">
        <v>24</v>
      </c>
      <c r="F6546" s="2">
        <v>9.0200000000000002E-2</v>
      </c>
      <c r="G6546" s="2" t="s">
        <v>25</v>
      </c>
      <c r="H6546" s="3">
        <v>42389</v>
      </c>
      <c r="I6546" s="2">
        <f t="shared" si="102"/>
        <v>1.0902000000000001</v>
      </c>
    </row>
    <row r="6547" spans="1:9">
      <c r="A6547" s="2" t="s">
        <v>1319</v>
      </c>
      <c r="B6547" s="2">
        <v>65597011630</v>
      </c>
      <c r="C6547" s="2">
        <v>7.4034800000000001</v>
      </c>
      <c r="D6547" s="2">
        <v>8.0712799999999998</v>
      </c>
      <c r="E6547" s="2" t="s">
        <v>24</v>
      </c>
      <c r="F6547" s="2">
        <v>9.0200000000000002E-2</v>
      </c>
      <c r="G6547" s="2" t="s">
        <v>25</v>
      </c>
      <c r="H6547" s="3">
        <v>42389</v>
      </c>
      <c r="I6547" s="2">
        <f t="shared" si="102"/>
        <v>1.0902000000000001</v>
      </c>
    </row>
    <row r="6548" spans="1:9">
      <c r="A6548" s="2" t="s">
        <v>955</v>
      </c>
      <c r="B6548" s="2">
        <v>65401303</v>
      </c>
      <c r="C6548" s="2">
        <v>44.772820000000003</v>
      </c>
      <c r="D6548" s="2">
        <v>47.907809999999998</v>
      </c>
      <c r="E6548" s="2" t="s">
        <v>24</v>
      </c>
      <c r="F6548" s="2">
        <v>7.0000000000000007E-2</v>
      </c>
      <c r="G6548" s="2" t="s">
        <v>25</v>
      </c>
      <c r="H6548" s="3">
        <v>42389</v>
      </c>
      <c r="I6548" s="2">
        <f t="shared" si="102"/>
        <v>1.07</v>
      </c>
    </row>
    <row r="6549" spans="1:9">
      <c r="A6549" s="2" t="s">
        <v>1453</v>
      </c>
      <c r="B6549" s="2">
        <v>42865010002</v>
      </c>
      <c r="C6549" s="2">
        <v>1.1447499999999999</v>
      </c>
      <c r="D6549" s="2">
        <v>1.30664</v>
      </c>
      <c r="E6549" s="2" t="s">
        <v>24</v>
      </c>
      <c r="F6549" s="2">
        <v>0.1414</v>
      </c>
      <c r="G6549" s="2" t="s">
        <v>25</v>
      </c>
      <c r="H6549" s="3">
        <v>42389</v>
      </c>
      <c r="I6549" s="2">
        <f t="shared" si="102"/>
        <v>1.1414</v>
      </c>
    </row>
    <row r="6550" spans="1:9">
      <c r="A6550" s="2" t="s">
        <v>1729</v>
      </c>
      <c r="B6550" s="2">
        <v>43376031060</v>
      </c>
      <c r="C6550" s="2">
        <v>6.0916300000000003</v>
      </c>
      <c r="D6550" s="2">
        <v>6.6947099999999997</v>
      </c>
      <c r="E6550" s="2" t="s">
        <v>24</v>
      </c>
      <c r="F6550" s="2">
        <v>9.9000000000000005E-2</v>
      </c>
      <c r="G6550" s="2" t="s">
        <v>25</v>
      </c>
      <c r="H6550" s="3">
        <v>42389</v>
      </c>
      <c r="I6550" s="2">
        <f t="shared" si="102"/>
        <v>1.099</v>
      </c>
    </row>
    <row r="6551" spans="1:9">
      <c r="A6551" s="2" t="s">
        <v>1731</v>
      </c>
      <c r="B6551" s="2">
        <v>43376033060</v>
      </c>
      <c r="C6551" s="2">
        <v>6.7574500000000004</v>
      </c>
      <c r="D6551" s="2">
        <v>7.4264299999999999</v>
      </c>
      <c r="E6551" s="2" t="s">
        <v>24</v>
      </c>
      <c r="F6551" s="2">
        <v>9.9000000000000005E-2</v>
      </c>
      <c r="G6551" s="2" t="s">
        <v>25</v>
      </c>
      <c r="H6551" s="3">
        <v>42389</v>
      </c>
      <c r="I6551" s="2">
        <f t="shared" si="102"/>
        <v>1.099</v>
      </c>
    </row>
    <row r="6552" spans="1:9">
      <c r="A6552" s="2" t="s">
        <v>1969</v>
      </c>
      <c r="B6552" s="2">
        <v>43376034060</v>
      </c>
      <c r="C6552" s="2">
        <v>6.9884000000000004</v>
      </c>
      <c r="D6552" s="2">
        <v>7.68025</v>
      </c>
      <c r="E6552" s="2" t="s">
        <v>24</v>
      </c>
      <c r="F6552" s="2">
        <v>9.9000000000000005E-2</v>
      </c>
      <c r="G6552" s="2" t="s">
        <v>25</v>
      </c>
      <c r="H6552" s="3">
        <v>42389</v>
      </c>
      <c r="I6552" s="2">
        <f t="shared" si="102"/>
        <v>1.099</v>
      </c>
    </row>
    <row r="6553" spans="1:9">
      <c r="A6553" s="2" t="s">
        <v>1732</v>
      </c>
      <c r="B6553" s="2">
        <v>43376035060</v>
      </c>
      <c r="C6553" s="2">
        <v>7.2514200000000004</v>
      </c>
      <c r="D6553" s="2">
        <v>7.9693100000000001</v>
      </c>
      <c r="E6553" s="2" t="s">
        <v>24</v>
      </c>
      <c r="F6553" s="2">
        <v>9.9000000000000005E-2</v>
      </c>
      <c r="G6553" s="2" t="s">
        <v>25</v>
      </c>
      <c r="H6553" s="3">
        <v>42389</v>
      </c>
      <c r="I6553" s="2">
        <f t="shared" si="102"/>
        <v>1.099</v>
      </c>
    </row>
    <row r="6554" spans="1:9">
      <c r="A6554" s="2" t="s">
        <v>105</v>
      </c>
      <c r="B6554" s="2">
        <v>63717087616</v>
      </c>
      <c r="C6554" s="2">
        <v>1.26383</v>
      </c>
      <c r="D6554" s="2">
        <v>1.3889499999999999</v>
      </c>
      <c r="E6554" s="2" t="s">
        <v>24</v>
      </c>
      <c r="F6554" s="2">
        <v>9.9000000000000005E-2</v>
      </c>
      <c r="G6554" s="2" t="s">
        <v>25</v>
      </c>
      <c r="H6554" s="3">
        <v>42389</v>
      </c>
      <c r="I6554" s="2">
        <f t="shared" si="102"/>
        <v>1.099</v>
      </c>
    </row>
    <row r="6555" spans="1:9">
      <c r="A6555" s="2" t="s">
        <v>1347</v>
      </c>
      <c r="B6555" s="2">
        <v>65649010302</v>
      </c>
      <c r="C6555" s="2">
        <v>3.0361099999999999</v>
      </c>
      <c r="D6555" s="2">
        <v>3.3366799999999999</v>
      </c>
      <c r="E6555" s="2" t="s">
        <v>24</v>
      </c>
      <c r="F6555" s="2">
        <v>9.9000000000000005E-2</v>
      </c>
      <c r="G6555" s="2" t="s">
        <v>25</v>
      </c>
      <c r="H6555" s="3">
        <v>42396</v>
      </c>
      <c r="I6555" s="2">
        <f t="shared" si="102"/>
        <v>1.099</v>
      </c>
    </row>
    <row r="6556" spans="1:9">
      <c r="A6556" s="2" t="s">
        <v>1793</v>
      </c>
      <c r="B6556" s="2">
        <v>68012025820</v>
      </c>
      <c r="C6556" s="2">
        <v>2.94231</v>
      </c>
      <c r="D6556" s="2">
        <v>3.2335699999999998</v>
      </c>
      <c r="E6556" s="2" t="s">
        <v>24</v>
      </c>
      <c r="F6556" s="2">
        <v>9.9000000000000005E-2</v>
      </c>
      <c r="G6556" s="2" t="s">
        <v>25</v>
      </c>
      <c r="H6556" s="3">
        <v>42396</v>
      </c>
      <c r="I6556" s="2">
        <f t="shared" si="102"/>
        <v>1.099</v>
      </c>
    </row>
    <row r="6557" spans="1:9">
      <c r="A6557" s="2" t="s">
        <v>117</v>
      </c>
      <c r="B6557" s="2">
        <v>430075327</v>
      </c>
      <c r="C6557" s="2">
        <v>2.6499000000000001</v>
      </c>
      <c r="D6557" s="2">
        <v>2.8618899999999998</v>
      </c>
      <c r="E6557" s="2" t="s">
        <v>24</v>
      </c>
      <c r="F6557" s="2">
        <v>0.08</v>
      </c>
      <c r="G6557" s="2" t="s">
        <v>25</v>
      </c>
      <c r="H6557" s="3">
        <v>42396</v>
      </c>
      <c r="I6557" s="2">
        <f t="shared" si="102"/>
        <v>1.08</v>
      </c>
    </row>
    <row r="6558" spans="1:9">
      <c r="A6558" s="2" t="s">
        <v>1323</v>
      </c>
      <c r="B6558" s="2">
        <v>49502090230</v>
      </c>
      <c r="C6558" s="2">
        <v>44.204149999999998</v>
      </c>
      <c r="D6558" s="2">
        <v>48.580370000000002</v>
      </c>
      <c r="E6558" s="2" t="s">
        <v>24</v>
      </c>
      <c r="F6558" s="2">
        <v>9.9000000000000005E-2</v>
      </c>
      <c r="G6558" s="2" t="s">
        <v>25</v>
      </c>
      <c r="H6558" s="3">
        <v>42396</v>
      </c>
      <c r="I6558" s="2">
        <f t="shared" si="102"/>
        <v>1.099</v>
      </c>
    </row>
    <row r="6559" spans="1:9">
      <c r="A6559" s="2" t="s">
        <v>1324</v>
      </c>
      <c r="B6559" s="2">
        <v>49502090030</v>
      </c>
      <c r="C6559" s="2">
        <v>44.418979999999998</v>
      </c>
      <c r="D6559" s="2">
        <v>48.816450000000003</v>
      </c>
      <c r="E6559" s="2" t="s">
        <v>24</v>
      </c>
      <c r="F6559" s="2">
        <v>9.9000000000000005E-2</v>
      </c>
      <c r="G6559" s="2" t="s">
        <v>25</v>
      </c>
      <c r="H6559" s="3">
        <v>42396</v>
      </c>
      <c r="I6559" s="2">
        <f t="shared" si="102"/>
        <v>1.099</v>
      </c>
    </row>
    <row r="6560" spans="1:9">
      <c r="A6560" s="2" t="s">
        <v>1325</v>
      </c>
      <c r="B6560" s="2">
        <v>49502090130</v>
      </c>
      <c r="C6560" s="2">
        <v>43.995959999999997</v>
      </c>
      <c r="D6560" s="2">
        <v>48.351559999999999</v>
      </c>
      <c r="E6560" s="2" t="s">
        <v>24</v>
      </c>
      <c r="F6560" s="2">
        <v>9.9000000000000005E-2</v>
      </c>
      <c r="G6560" s="2" t="s">
        <v>25</v>
      </c>
      <c r="H6560" s="3">
        <v>42396</v>
      </c>
      <c r="I6560" s="2">
        <f t="shared" si="102"/>
        <v>1.099</v>
      </c>
    </row>
    <row r="6561" spans="1:9">
      <c r="A6561" s="2" t="s">
        <v>391</v>
      </c>
      <c r="B6561" s="2">
        <v>74433902</v>
      </c>
      <c r="C6561" s="2">
        <v>1678.1639299999999</v>
      </c>
      <c r="D6561" s="2">
        <v>1844.30216</v>
      </c>
      <c r="E6561" s="2" t="s">
        <v>24</v>
      </c>
      <c r="F6561" s="2">
        <v>9.9000000000000005E-2</v>
      </c>
      <c r="G6561" s="2" t="s">
        <v>25</v>
      </c>
      <c r="H6561" s="3">
        <v>42396</v>
      </c>
      <c r="I6561" s="2">
        <f t="shared" si="102"/>
        <v>1.099</v>
      </c>
    </row>
    <row r="6562" spans="1:9">
      <c r="A6562" s="2" t="s">
        <v>392</v>
      </c>
      <c r="B6562" s="2">
        <v>74379902</v>
      </c>
      <c r="C6562" s="2">
        <v>1666.4677799999999</v>
      </c>
      <c r="D6562" s="2">
        <v>1831.4480900000001</v>
      </c>
      <c r="E6562" s="2" t="s">
        <v>24</v>
      </c>
      <c r="F6562" s="2">
        <v>9.9000000000000005E-2</v>
      </c>
      <c r="G6562" s="2" t="s">
        <v>25</v>
      </c>
      <c r="H6562" s="3">
        <v>42396</v>
      </c>
      <c r="I6562" s="2">
        <f t="shared" si="102"/>
        <v>1.099</v>
      </c>
    </row>
    <row r="6563" spans="1:9">
      <c r="A6563" s="2" t="s">
        <v>1970</v>
      </c>
      <c r="B6563" s="2">
        <v>74433906</v>
      </c>
      <c r="C6563" s="2">
        <v>1679.1919800000001</v>
      </c>
      <c r="D6563" s="2">
        <v>1845.43199</v>
      </c>
      <c r="E6563" s="2" t="s">
        <v>24</v>
      </c>
      <c r="F6563" s="2">
        <v>9.9000000000000005E-2</v>
      </c>
      <c r="G6563" s="2" t="s">
        <v>25</v>
      </c>
      <c r="H6563" s="3">
        <v>42396</v>
      </c>
      <c r="I6563" s="2">
        <f t="shared" si="102"/>
        <v>1.099</v>
      </c>
    </row>
    <row r="6564" spans="1:9">
      <c r="A6564" s="2" t="s">
        <v>1971</v>
      </c>
      <c r="B6564" s="2">
        <v>74433907</v>
      </c>
      <c r="C6564" s="2">
        <v>1679.22135</v>
      </c>
      <c r="D6564" s="2">
        <v>1845.4642699999999</v>
      </c>
      <c r="E6564" s="2" t="s">
        <v>24</v>
      </c>
      <c r="F6564" s="2">
        <v>9.9000000000000005E-2</v>
      </c>
      <c r="G6564" s="2" t="s">
        <v>25</v>
      </c>
      <c r="H6564" s="3">
        <v>42396</v>
      </c>
      <c r="I6564" s="2">
        <f t="shared" si="102"/>
        <v>1.099</v>
      </c>
    </row>
    <row r="6565" spans="1:9">
      <c r="A6565" s="2" t="s">
        <v>1370</v>
      </c>
      <c r="B6565" s="2">
        <v>65649020175</v>
      </c>
      <c r="C6565" s="2">
        <v>76.185209999999998</v>
      </c>
      <c r="D6565" s="2">
        <v>83.726780000000005</v>
      </c>
      <c r="E6565" s="2" t="s">
        <v>24</v>
      </c>
      <c r="F6565" s="2">
        <v>9.9000000000000005E-2</v>
      </c>
      <c r="G6565" s="2" t="s">
        <v>25</v>
      </c>
      <c r="H6565" s="3">
        <v>42396</v>
      </c>
      <c r="I6565" s="2">
        <f t="shared" si="102"/>
        <v>1.099</v>
      </c>
    </row>
    <row r="6566" spans="1:9">
      <c r="A6566" s="2" t="s">
        <v>466</v>
      </c>
      <c r="B6566" s="2">
        <v>259110245</v>
      </c>
      <c r="C6566" s="2">
        <v>6.9499599999999999</v>
      </c>
      <c r="D6566" s="2">
        <v>7.6379999999999999</v>
      </c>
      <c r="E6566" s="2" t="s">
        <v>24</v>
      </c>
      <c r="F6566" s="2">
        <v>9.9000000000000005E-2</v>
      </c>
      <c r="G6566" s="2" t="s">
        <v>25</v>
      </c>
      <c r="H6566" s="3">
        <v>42396</v>
      </c>
      <c r="I6566" s="2">
        <f t="shared" si="102"/>
        <v>1.099</v>
      </c>
    </row>
    <row r="6567" spans="1:9">
      <c r="A6567" s="2" t="s">
        <v>466</v>
      </c>
      <c r="B6567" s="2">
        <v>259110260</v>
      </c>
      <c r="C6567" s="2">
        <v>6.9326299999999996</v>
      </c>
      <c r="D6567" s="2">
        <v>7.6189600000000004</v>
      </c>
      <c r="E6567" s="2" t="s">
        <v>24</v>
      </c>
      <c r="F6567" s="2">
        <v>9.9000000000000005E-2</v>
      </c>
      <c r="G6567" s="2" t="s">
        <v>25</v>
      </c>
      <c r="H6567" s="3">
        <v>42396</v>
      </c>
      <c r="I6567" s="2">
        <f t="shared" si="102"/>
        <v>1.099</v>
      </c>
    </row>
    <row r="6568" spans="1:9">
      <c r="A6568" s="2" t="s">
        <v>467</v>
      </c>
      <c r="B6568" s="2">
        <v>259120245</v>
      </c>
      <c r="C6568" s="2">
        <v>6.90855</v>
      </c>
      <c r="D6568" s="2">
        <v>7.5925000000000002</v>
      </c>
      <c r="E6568" s="2" t="s">
        <v>24</v>
      </c>
      <c r="F6568" s="2">
        <v>9.9000000000000005E-2</v>
      </c>
      <c r="G6568" s="2" t="s">
        <v>25</v>
      </c>
      <c r="H6568" s="3">
        <v>42396</v>
      </c>
      <c r="I6568" s="2">
        <f t="shared" si="102"/>
        <v>1.099</v>
      </c>
    </row>
    <row r="6569" spans="1:9">
      <c r="A6569" s="2" t="s">
        <v>467</v>
      </c>
      <c r="B6569" s="2">
        <v>259120260</v>
      </c>
      <c r="C6569" s="2">
        <v>6.9696699999999998</v>
      </c>
      <c r="D6569" s="2">
        <v>7.6596700000000002</v>
      </c>
      <c r="E6569" s="2" t="s">
        <v>24</v>
      </c>
      <c r="F6569" s="2">
        <v>9.9000000000000005E-2</v>
      </c>
      <c r="G6569" s="2" t="s">
        <v>25</v>
      </c>
      <c r="H6569" s="3">
        <v>42396</v>
      </c>
      <c r="I6569" s="2">
        <f t="shared" si="102"/>
        <v>1.099</v>
      </c>
    </row>
    <row r="6570" spans="1:9">
      <c r="A6570" s="2" t="s">
        <v>1372</v>
      </c>
      <c r="B6570" s="2">
        <v>65649070141</v>
      </c>
      <c r="C6570" s="2">
        <v>4.9399600000000001</v>
      </c>
      <c r="D6570" s="2">
        <v>5.4290599999999998</v>
      </c>
      <c r="E6570" s="2" t="s">
        <v>24</v>
      </c>
      <c r="F6570" s="2">
        <v>9.9000000000000005E-2</v>
      </c>
      <c r="G6570" s="2" t="s">
        <v>25</v>
      </c>
      <c r="H6570" s="3">
        <v>42396</v>
      </c>
      <c r="I6570" s="2">
        <f t="shared" si="102"/>
        <v>1.099</v>
      </c>
    </row>
    <row r="6571" spans="1:9">
      <c r="A6571" s="2" t="s">
        <v>1800</v>
      </c>
      <c r="B6571" s="2">
        <v>49230064331</v>
      </c>
      <c r="C6571" s="2">
        <v>0.17405000000000001</v>
      </c>
      <c r="D6571" s="2">
        <v>0.20016</v>
      </c>
      <c r="E6571" s="2" t="s">
        <v>24</v>
      </c>
      <c r="F6571" s="2">
        <v>0.15</v>
      </c>
      <c r="G6571" s="2" t="s">
        <v>25</v>
      </c>
      <c r="H6571" s="3">
        <v>42396</v>
      </c>
      <c r="I6571" s="2">
        <f t="shared" si="102"/>
        <v>1.1499999999999999</v>
      </c>
    </row>
    <row r="6572" spans="1:9">
      <c r="A6572" s="2" t="s">
        <v>1972</v>
      </c>
      <c r="B6572" s="2">
        <v>68012030930</v>
      </c>
      <c r="C6572" s="2">
        <v>47.076889999999999</v>
      </c>
      <c r="D6572" s="2">
        <v>51.737499999999997</v>
      </c>
      <c r="E6572" s="2" t="s">
        <v>24</v>
      </c>
      <c r="F6572" s="2">
        <v>9.9000000000000005E-2</v>
      </c>
      <c r="G6572" s="2" t="s">
        <v>25</v>
      </c>
      <c r="H6572" s="3">
        <v>42396</v>
      </c>
      <c r="I6572" s="2">
        <f t="shared" si="102"/>
        <v>1.099</v>
      </c>
    </row>
    <row r="6573" spans="1:9">
      <c r="A6573" s="2" t="s">
        <v>1903</v>
      </c>
      <c r="B6573" s="2">
        <v>49230064551</v>
      </c>
      <c r="C6573" s="2">
        <v>9.6356400000000004</v>
      </c>
      <c r="D6573" s="2">
        <v>10.084849999999999</v>
      </c>
      <c r="E6573" s="2" t="s">
        <v>24</v>
      </c>
      <c r="F6573" s="2">
        <v>4.6600000000000003E-2</v>
      </c>
      <c r="G6573" s="2" t="s">
        <v>25</v>
      </c>
      <c r="H6573" s="3">
        <v>42396</v>
      </c>
      <c r="I6573" s="2">
        <f t="shared" si="102"/>
        <v>1.0466</v>
      </c>
    </row>
    <row r="6574" spans="1:9">
      <c r="A6574" s="2" t="s">
        <v>952</v>
      </c>
      <c r="B6574" s="2">
        <v>145007130</v>
      </c>
      <c r="C6574" s="2">
        <v>7.8120500000000002</v>
      </c>
      <c r="D6574" s="2">
        <v>8.5811499999999992</v>
      </c>
      <c r="E6574" s="2" t="s">
        <v>24</v>
      </c>
      <c r="F6574" s="2">
        <v>9.8500000000000004E-2</v>
      </c>
      <c r="G6574" s="2" t="s">
        <v>25</v>
      </c>
      <c r="H6574" s="3">
        <v>42396</v>
      </c>
      <c r="I6574" s="2">
        <f t="shared" si="102"/>
        <v>1.0985</v>
      </c>
    </row>
    <row r="6575" spans="1:9">
      <c r="A6575" s="2" t="s">
        <v>952</v>
      </c>
      <c r="B6575" s="2">
        <v>145007160</v>
      </c>
      <c r="C6575" s="2">
        <v>7.3072999999999997</v>
      </c>
      <c r="D6575" s="2">
        <v>8.0177099999999992</v>
      </c>
      <c r="E6575" s="2" t="s">
        <v>24</v>
      </c>
      <c r="F6575" s="2">
        <v>9.7199999999999995E-2</v>
      </c>
      <c r="G6575" s="2" t="s">
        <v>25</v>
      </c>
      <c r="H6575" s="3">
        <v>42396</v>
      </c>
      <c r="I6575" s="2">
        <f t="shared" si="102"/>
        <v>1.0972</v>
      </c>
    </row>
    <row r="6576" spans="1:9">
      <c r="A6576" s="2" t="s">
        <v>1375</v>
      </c>
      <c r="B6576" s="2">
        <v>65649030103</v>
      </c>
      <c r="C6576" s="2">
        <v>14.14484</v>
      </c>
      <c r="D6576" s="2">
        <v>15.41788</v>
      </c>
      <c r="E6576" s="2" t="s">
        <v>24</v>
      </c>
      <c r="F6576" s="2">
        <v>0.09</v>
      </c>
      <c r="G6576" s="2" t="s">
        <v>25</v>
      </c>
      <c r="H6576" s="3">
        <v>42396</v>
      </c>
      <c r="I6576" s="2">
        <f t="shared" si="102"/>
        <v>1.0900000000000001</v>
      </c>
    </row>
    <row r="6577" spans="1:9">
      <c r="A6577" s="2" t="s">
        <v>1376</v>
      </c>
      <c r="B6577" s="2">
        <v>65649030302</v>
      </c>
      <c r="C6577" s="2">
        <v>27.18139</v>
      </c>
      <c r="D6577" s="2">
        <v>29.62771</v>
      </c>
      <c r="E6577" s="2" t="s">
        <v>24</v>
      </c>
      <c r="F6577" s="2">
        <v>0.09</v>
      </c>
      <c r="G6577" s="2" t="s">
        <v>25</v>
      </c>
      <c r="H6577" s="3">
        <v>42396</v>
      </c>
      <c r="I6577" s="2">
        <f t="shared" si="102"/>
        <v>1.0900000000000001</v>
      </c>
    </row>
    <row r="6578" spans="1:9">
      <c r="A6578" s="2" t="s">
        <v>1449</v>
      </c>
      <c r="B6578" s="2">
        <v>42865010102</v>
      </c>
      <c r="C6578" s="2">
        <v>2.2562700000000002</v>
      </c>
      <c r="D6578" s="2">
        <v>2.4570699999999999</v>
      </c>
      <c r="E6578" s="2" t="s">
        <v>24</v>
      </c>
      <c r="F6578" s="2">
        <v>8.8999999999999996E-2</v>
      </c>
      <c r="G6578" s="2" t="s">
        <v>25</v>
      </c>
      <c r="H6578" s="3">
        <v>42396</v>
      </c>
      <c r="I6578" s="2">
        <f t="shared" si="102"/>
        <v>1.089</v>
      </c>
    </row>
    <row r="6579" spans="1:9">
      <c r="A6579" s="2" t="s">
        <v>1450</v>
      </c>
      <c r="B6579" s="2">
        <v>42865010202</v>
      </c>
      <c r="C6579" s="2">
        <v>3.2874300000000001</v>
      </c>
      <c r="D6579" s="2">
        <v>3.5800399999999999</v>
      </c>
      <c r="E6579" s="2" t="s">
        <v>24</v>
      </c>
      <c r="F6579" s="2">
        <v>8.8999999999999996E-2</v>
      </c>
      <c r="G6579" s="2" t="s">
        <v>25</v>
      </c>
      <c r="H6579" s="3">
        <v>42396</v>
      </c>
      <c r="I6579" s="2">
        <f t="shared" si="102"/>
        <v>1.089</v>
      </c>
    </row>
    <row r="6580" spans="1:9">
      <c r="A6580" s="2" t="s">
        <v>1451</v>
      </c>
      <c r="B6580" s="2">
        <v>42865010302</v>
      </c>
      <c r="C6580" s="2">
        <v>4.4695799999999997</v>
      </c>
      <c r="D6580" s="2">
        <v>4.8673700000000002</v>
      </c>
      <c r="E6580" s="2" t="s">
        <v>24</v>
      </c>
      <c r="F6580" s="2">
        <v>8.8999999999999996E-2</v>
      </c>
      <c r="G6580" s="2" t="s">
        <v>25</v>
      </c>
      <c r="H6580" s="3">
        <v>42396</v>
      </c>
      <c r="I6580" s="2">
        <f t="shared" si="102"/>
        <v>1.089</v>
      </c>
    </row>
    <row r="6581" spans="1:9">
      <c r="A6581" s="2" t="s">
        <v>1452</v>
      </c>
      <c r="B6581" s="2">
        <v>42865010502</v>
      </c>
      <c r="C6581" s="2">
        <v>5.5135300000000003</v>
      </c>
      <c r="D6581" s="2">
        <v>6.0042299999999997</v>
      </c>
      <c r="E6581" s="2" t="s">
        <v>24</v>
      </c>
      <c r="F6581" s="2">
        <v>8.8999999999999996E-2</v>
      </c>
      <c r="G6581" s="2" t="s">
        <v>25</v>
      </c>
      <c r="H6581" s="3">
        <v>42396</v>
      </c>
      <c r="I6581" s="2">
        <f t="shared" si="102"/>
        <v>1.089</v>
      </c>
    </row>
    <row r="6582" spans="1:9">
      <c r="A6582" s="2" t="s">
        <v>1844</v>
      </c>
      <c r="B6582" s="2">
        <v>42865010402</v>
      </c>
      <c r="C6582" s="2">
        <v>1.2036100000000001</v>
      </c>
      <c r="D6582" s="2">
        <v>1.3107599999999999</v>
      </c>
      <c r="E6582" s="2" t="s">
        <v>24</v>
      </c>
      <c r="F6582" s="2">
        <v>8.8999999999999996E-2</v>
      </c>
      <c r="G6582" s="2" t="s">
        <v>25</v>
      </c>
      <c r="H6582" s="3">
        <v>42396</v>
      </c>
      <c r="I6582" s="2">
        <f t="shared" si="102"/>
        <v>1.089</v>
      </c>
    </row>
    <row r="6583" spans="1:9">
      <c r="A6583" s="2" t="s">
        <v>1973</v>
      </c>
      <c r="B6583" s="2">
        <v>54123091430</v>
      </c>
      <c r="C6583" s="2">
        <v>3.3736299999999999</v>
      </c>
      <c r="D6583" s="2">
        <v>3.5424899999999999</v>
      </c>
      <c r="E6583" s="2" t="s">
        <v>24</v>
      </c>
      <c r="F6583" s="2">
        <v>5.0099999999999999E-2</v>
      </c>
      <c r="G6583" s="2" t="s">
        <v>25</v>
      </c>
      <c r="H6583" s="3">
        <v>42396</v>
      </c>
      <c r="I6583" s="2">
        <f t="shared" si="102"/>
        <v>1.0501</v>
      </c>
    </row>
    <row r="6584" spans="1:9">
      <c r="A6584" s="2" t="s">
        <v>1974</v>
      </c>
      <c r="B6584" s="2">
        <v>54123095730</v>
      </c>
      <c r="C6584" s="2">
        <v>6.7979900000000004</v>
      </c>
      <c r="D6584" s="2">
        <v>7.1379599999999996</v>
      </c>
      <c r="E6584" s="2" t="s">
        <v>24</v>
      </c>
      <c r="F6584" s="2">
        <v>0.05</v>
      </c>
      <c r="G6584" s="2" t="s">
        <v>25</v>
      </c>
      <c r="H6584" s="3">
        <v>42396</v>
      </c>
      <c r="I6584" s="2">
        <f t="shared" si="102"/>
        <v>1.05</v>
      </c>
    </row>
    <row r="6585" spans="1:9">
      <c r="A6585" s="2" t="s">
        <v>1975</v>
      </c>
      <c r="B6585" s="2">
        <v>54123098630</v>
      </c>
      <c r="C6585" s="2">
        <v>10.204000000000001</v>
      </c>
      <c r="D6585" s="2">
        <v>10.7143</v>
      </c>
      <c r="E6585" s="2" t="s">
        <v>24</v>
      </c>
      <c r="F6585" s="2">
        <v>0.05</v>
      </c>
      <c r="G6585" s="2" t="s">
        <v>25</v>
      </c>
      <c r="H6585" s="3">
        <v>42396</v>
      </c>
      <c r="I6585" s="2">
        <f t="shared" si="102"/>
        <v>1.05</v>
      </c>
    </row>
    <row r="6586" spans="1:9">
      <c r="A6586" s="2" t="s">
        <v>1509</v>
      </c>
      <c r="B6586" s="2">
        <v>62856024330</v>
      </c>
      <c r="C6586" s="2">
        <v>14.47045</v>
      </c>
      <c r="D6586" s="2">
        <v>15.456469999999999</v>
      </c>
      <c r="E6586" s="2" t="s">
        <v>24</v>
      </c>
      <c r="F6586" s="2">
        <v>6.8099999999999994E-2</v>
      </c>
      <c r="G6586" s="2" t="s">
        <v>25</v>
      </c>
      <c r="H6586" s="3">
        <v>42403</v>
      </c>
      <c r="I6586" s="2">
        <f t="shared" si="102"/>
        <v>1.0681</v>
      </c>
    </row>
    <row r="6587" spans="1:9">
      <c r="A6587" s="2" t="s">
        <v>1600</v>
      </c>
      <c r="B6587" s="2">
        <v>67546011112</v>
      </c>
      <c r="C6587" s="2">
        <v>44.153269999999999</v>
      </c>
      <c r="D6587" s="2">
        <v>48.455559999999998</v>
      </c>
      <c r="E6587" s="2" t="s">
        <v>24</v>
      </c>
      <c r="F6587" s="2">
        <v>9.74E-2</v>
      </c>
      <c r="G6587" s="2" t="s">
        <v>25</v>
      </c>
      <c r="H6587" s="3">
        <v>42403</v>
      </c>
      <c r="I6587" s="2">
        <f t="shared" si="102"/>
        <v>1.0973999999999999</v>
      </c>
    </row>
    <row r="6588" spans="1:9">
      <c r="A6588" s="2" t="s">
        <v>1007</v>
      </c>
      <c r="B6588" s="2">
        <v>62856024530</v>
      </c>
      <c r="C6588" s="2">
        <v>15.88467</v>
      </c>
      <c r="D6588" s="2">
        <v>16.43683</v>
      </c>
      <c r="E6588" s="2" t="s">
        <v>24</v>
      </c>
      <c r="F6588" s="2">
        <v>3.4799999999999998E-2</v>
      </c>
      <c r="G6588" s="2" t="s">
        <v>25</v>
      </c>
      <c r="H6588" s="3">
        <v>42403</v>
      </c>
      <c r="I6588" s="2">
        <f t="shared" si="102"/>
        <v>1.0347999999999999</v>
      </c>
    </row>
    <row r="6589" spans="1:9">
      <c r="A6589" s="2" t="s">
        <v>983</v>
      </c>
      <c r="B6589" s="2">
        <v>62856058252</v>
      </c>
      <c r="C6589" s="2">
        <v>7.2024900000000001</v>
      </c>
      <c r="D6589" s="2">
        <v>7.91554</v>
      </c>
      <c r="E6589" s="2" t="s">
        <v>24</v>
      </c>
      <c r="F6589" s="2">
        <v>9.9000000000000005E-2</v>
      </c>
      <c r="G6589" s="2" t="s">
        <v>25</v>
      </c>
      <c r="H6589" s="3">
        <v>42403</v>
      </c>
      <c r="I6589" s="2">
        <f t="shared" si="102"/>
        <v>1.099</v>
      </c>
    </row>
    <row r="6590" spans="1:9">
      <c r="A6590" s="2" t="s">
        <v>984</v>
      </c>
      <c r="B6590" s="2">
        <v>62856058446</v>
      </c>
      <c r="C6590" s="2">
        <v>2.0969500000000001</v>
      </c>
      <c r="D6590" s="2">
        <v>2.3047599999999999</v>
      </c>
      <c r="E6590" s="2" t="s">
        <v>24</v>
      </c>
      <c r="F6590" s="2">
        <v>9.9099999999999994E-2</v>
      </c>
      <c r="G6590" s="2" t="s">
        <v>25</v>
      </c>
      <c r="H6590" s="3">
        <v>42403</v>
      </c>
      <c r="I6590" s="2">
        <f t="shared" si="102"/>
        <v>1.0991</v>
      </c>
    </row>
    <row r="6591" spans="1:9">
      <c r="A6591" s="2" t="s">
        <v>985</v>
      </c>
      <c r="B6591" s="2">
        <v>62856058352</v>
      </c>
      <c r="C6591" s="2">
        <v>14.506349999999999</v>
      </c>
      <c r="D6591" s="2">
        <v>15.94248</v>
      </c>
      <c r="E6591" s="2" t="s">
        <v>24</v>
      </c>
      <c r="F6591" s="2">
        <v>9.9000000000000005E-2</v>
      </c>
      <c r="G6591" s="2" t="s">
        <v>25</v>
      </c>
      <c r="H6591" s="3">
        <v>42403</v>
      </c>
      <c r="I6591" s="2">
        <f t="shared" si="102"/>
        <v>1.099</v>
      </c>
    </row>
    <row r="6592" spans="1:9">
      <c r="A6592" s="2" t="s">
        <v>704</v>
      </c>
      <c r="B6592" s="2">
        <v>50419052435</v>
      </c>
      <c r="C6592" s="2">
        <v>387.61541</v>
      </c>
      <c r="D6592" s="2">
        <v>414.36088000000001</v>
      </c>
      <c r="E6592" s="2" t="s">
        <v>24</v>
      </c>
      <c r="F6592" s="2">
        <v>6.9000000000000006E-2</v>
      </c>
      <c r="G6592" s="2" t="s">
        <v>25</v>
      </c>
      <c r="H6592" s="3">
        <v>42403</v>
      </c>
      <c r="I6592" s="2">
        <f t="shared" si="102"/>
        <v>1.069</v>
      </c>
    </row>
    <row r="6593" spans="1:9">
      <c r="A6593" s="2" t="s">
        <v>1976</v>
      </c>
      <c r="B6593" s="2">
        <v>59385001230</v>
      </c>
      <c r="C6593" s="2">
        <v>6.8377299999999996</v>
      </c>
      <c r="D6593" s="2">
        <v>7.1777100000000003</v>
      </c>
      <c r="E6593" s="2" t="s">
        <v>24</v>
      </c>
      <c r="F6593" s="2">
        <v>4.9700000000000001E-2</v>
      </c>
      <c r="G6593" s="2" t="s">
        <v>25</v>
      </c>
      <c r="H6593" s="3">
        <v>42403</v>
      </c>
      <c r="I6593" s="2">
        <f t="shared" si="102"/>
        <v>1.0497000000000001</v>
      </c>
    </row>
    <row r="6594" spans="1:9">
      <c r="A6594" s="2" t="s">
        <v>1977</v>
      </c>
      <c r="B6594" s="2">
        <v>59385001430</v>
      </c>
      <c r="C6594" s="2">
        <v>6.8352700000000004</v>
      </c>
      <c r="D6594" s="2">
        <v>7.1751199999999997</v>
      </c>
      <c r="E6594" s="2" t="s">
        <v>24</v>
      </c>
      <c r="F6594" s="2">
        <v>4.9700000000000001E-2</v>
      </c>
      <c r="G6594" s="2" t="s">
        <v>25</v>
      </c>
      <c r="H6594" s="3">
        <v>42403</v>
      </c>
      <c r="I6594" s="2">
        <f t="shared" si="102"/>
        <v>1.0497000000000001</v>
      </c>
    </row>
    <row r="6595" spans="1:9">
      <c r="A6595" s="2" t="s">
        <v>1978</v>
      </c>
      <c r="B6595" s="2">
        <v>59385001630</v>
      </c>
      <c r="C6595" s="2">
        <v>13.557399999999999</v>
      </c>
      <c r="D6595" s="2">
        <v>14.2415</v>
      </c>
      <c r="E6595" s="2" t="s">
        <v>24</v>
      </c>
      <c r="F6595" s="2">
        <v>5.0500000000000003E-2</v>
      </c>
      <c r="G6595" s="2" t="s">
        <v>25</v>
      </c>
      <c r="H6595" s="3">
        <v>42403</v>
      </c>
      <c r="I6595" s="2">
        <f t="shared" ref="I6595:I6658" si="103">1+F6595</f>
        <v>1.0505</v>
      </c>
    </row>
    <row r="6596" spans="1:9">
      <c r="A6596" s="2" t="s">
        <v>1018</v>
      </c>
      <c r="B6596" s="2">
        <v>49702020613</v>
      </c>
      <c r="C6596" s="2">
        <v>37.945439999999998</v>
      </c>
      <c r="D6596" s="2">
        <v>41.52749</v>
      </c>
      <c r="E6596" s="2" t="s">
        <v>24</v>
      </c>
      <c r="F6596" s="2">
        <v>9.4399999999999998E-2</v>
      </c>
      <c r="G6596" s="2" t="s">
        <v>25</v>
      </c>
      <c r="H6596" s="3">
        <v>42403</v>
      </c>
      <c r="I6596" s="2">
        <f t="shared" si="103"/>
        <v>1.0944</v>
      </c>
    </row>
    <row r="6597" spans="1:9">
      <c r="A6597" s="2" t="s">
        <v>1750</v>
      </c>
      <c r="B6597" s="2">
        <v>62856027430</v>
      </c>
      <c r="C6597" s="2">
        <v>20.383900000000001</v>
      </c>
      <c r="D6597" s="2">
        <v>22.006049999999998</v>
      </c>
      <c r="E6597" s="2" t="s">
        <v>24</v>
      </c>
      <c r="F6597" s="2">
        <v>7.9600000000000004E-2</v>
      </c>
      <c r="G6597" s="2" t="s">
        <v>25</v>
      </c>
      <c r="H6597" s="3">
        <v>42403</v>
      </c>
      <c r="I6597" s="2">
        <f t="shared" si="103"/>
        <v>1.0796000000000001</v>
      </c>
    </row>
    <row r="6598" spans="1:9">
      <c r="A6598" s="2" t="s">
        <v>1852</v>
      </c>
      <c r="B6598" s="2">
        <v>62856027630</v>
      </c>
      <c r="C6598" s="2">
        <v>20.31729</v>
      </c>
      <c r="D6598" s="2">
        <v>21.934139999999999</v>
      </c>
      <c r="E6598" s="2" t="s">
        <v>24</v>
      </c>
      <c r="F6598" s="2">
        <v>7.9600000000000004E-2</v>
      </c>
      <c r="G6598" s="2" t="s">
        <v>25</v>
      </c>
      <c r="H6598" s="3">
        <v>42403</v>
      </c>
      <c r="I6598" s="2">
        <f t="shared" si="103"/>
        <v>1.0796000000000001</v>
      </c>
    </row>
    <row r="6599" spans="1:9">
      <c r="A6599" s="2" t="s">
        <v>1853</v>
      </c>
      <c r="B6599" s="2">
        <v>62856027830</v>
      </c>
      <c r="C6599" s="2">
        <v>20.08942</v>
      </c>
      <c r="D6599" s="2">
        <v>21.688140000000001</v>
      </c>
      <c r="E6599" s="2" t="s">
        <v>24</v>
      </c>
      <c r="F6599" s="2">
        <v>7.9600000000000004E-2</v>
      </c>
      <c r="G6599" s="2" t="s">
        <v>25</v>
      </c>
      <c r="H6599" s="3">
        <v>42403</v>
      </c>
      <c r="I6599" s="2">
        <f t="shared" si="103"/>
        <v>1.0796000000000001</v>
      </c>
    </row>
    <row r="6600" spans="1:9">
      <c r="A6600" s="2" t="s">
        <v>1032</v>
      </c>
      <c r="B6600" s="2">
        <v>49702020718</v>
      </c>
      <c r="C6600" s="2">
        <v>16.122240000000001</v>
      </c>
      <c r="D6600" s="2">
        <v>17.241119999999999</v>
      </c>
      <c r="E6600" s="2" t="s">
        <v>24</v>
      </c>
      <c r="F6600" s="2">
        <v>6.9400000000000003E-2</v>
      </c>
      <c r="G6600" s="2" t="s">
        <v>25</v>
      </c>
      <c r="H6600" s="3">
        <v>42403</v>
      </c>
      <c r="I6600" s="2">
        <f t="shared" si="103"/>
        <v>1.0693999999999999</v>
      </c>
    </row>
    <row r="6601" spans="1:9">
      <c r="A6601" s="2" t="s">
        <v>1367</v>
      </c>
      <c r="B6601" s="2">
        <v>66869010490</v>
      </c>
      <c r="C6601" s="2">
        <v>6.1235499999999998</v>
      </c>
      <c r="D6601" s="2">
        <v>6.7931600000000003</v>
      </c>
      <c r="E6601" s="2" t="s">
        <v>24</v>
      </c>
      <c r="F6601" s="2">
        <v>0.10929999999999999</v>
      </c>
      <c r="G6601" s="2" t="s">
        <v>25</v>
      </c>
      <c r="H6601" s="3">
        <v>42403</v>
      </c>
      <c r="I6601" s="2">
        <f t="shared" si="103"/>
        <v>1.1093</v>
      </c>
    </row>
    <row r="6602" spans="1:9">
      <c r="A6602" s="2" t="s">
        <v>1368</v>
      </c>
      <c r="B6602" s="2">
        <v>66869020490</v>
      </c>
      <c r="C6602" s="2">
        <v>6.1071400000000002</v>
      </c>
      <c r="D6602" s="2">
        <v>6.7749600000000001</v>
      </c>
      <c r="E6602" s="2" t="s">
        <v>24</v>
      </c>
      <c r="F6602" s="2">
        <v>0.1094</v>
      </c>
      <c r="G6602" s="2" t="s">
        <v>25</v>
      </c>
      <c r="H6602" s="3">
        <v>42403</v>
      </c>
      <c r="I6602" s="2">
        <f t="shared" si="103"/>
        <v>1.1093999999999999</v>
      </c>
    </row>
    <row r="6603" spans="1:9">
      <c r="A6603" s="2" t="s">
        <v>1369</v>
      </c>
      <c r="B6603" s="2">
        <v>66869040490</v>
      </c>
      <c r="C6603" s="2">
        <v>6.1241000000000003</v>
      </c>
      <c r="D6603" s="2">
        <v>6.7937700000000003</v>
      </c>
      <c r="E6603" s="2" t="s">
        <v>24</v>
      </c>
      <c r="F6603" s="2">
        <v>0.10929999999999999</v>
      </c>
      <c r="G6603" s="2" t="s">
        <v>25</v>
      </c>
      <c r="H6603" s="3">
        <v>42403</v>
      </c>
      <c r="I6603" s="2">
        <f t="shared" si="103"/>
        <v>1.1093</v>
      </c>
    </row>
    <row r="6604" spans="1:9">
      <c r="A6604" s="2" t="s">
        <v>1821</v>
      </c>
      <c r="B6604" s="2">
        <v>17772012101</v>
      </c>
      <c r="C6604" s="2">
        <v>4.25244</v>
      </c>
      <c r="D6604" s="2">
        <v>4.6351599999999999</v>
      </c>
      <c r="E6604" s="2" t="s">
        <v>24</v>
      </c>
      <c r="F6604" s="2">
        <v>0.09</v>
      </c>
      <c r="G6604" s="2" t="s">
        <v>25</v>
      </c>
      <c r="H6604" s="3">
        <v>42403</v>
      </c>
      <c r="I6604" s="2">
        <f t="shared" si="103"/>
        <v>1.0900000000000001</v>
      </c>
    </row>
    <row r="6605" spans="1:9">
      <c r="A6605" s="2" t="s">
        <v>1063</v>
      </c>
      <c r="B6605" s="2">
        <v>17772012201</v>
      </c>
      <c r="C6605" s="2">
        <v>5.9491100000000001</v>
      </c>
      <c r="D6605" s="2">
        <v>6.48447</v>
      </c>
      <c r="E6605" s="2" t="s">
        <v>24</v>
      </c>
      <c r="F6605" s="2">
        <v>0.09</v>
      </c>
      <c r="G6605" s="2" t="s">
        <v>25</v>
      </c>
      <c r="H6605" s="3">
        <v>42403</v>
      </c>
      <c r="I6605" s="2">
        <f t="shared" si="103"/>
        <v>1.0900000000000001</v>
      </c>
    </row>
    <row r="6606" spans="1:9">
      <c r="A6606" s="2" t="s">
        <v>1064</v>
      </c>
      <c r="B6606" s="2">
        <v>17772012301</v>
      </c>
      <c r="C6606" s="2">
        <v>10.74742</v>
      </c>
      <c r="D6606" s="2">
        <v>11.71468</v>
      </c>
      <c r="E6606" s="2" t="s">
        <v>24</v>
      </c>
      <c r="F6606" s="2">
        <v>0.09</v>
      </c>
      <c r="G6606" s="2" t="s">
        <v>25</v>
      </c>
      <c r="H6606" s="3">
        <v>42403</v>
      </c>
      <c r="I6606" s="2">
        <f t="shared" si="103"/>
        <v>1.0900000000000001</v>
      </c>
    </row>
    <row r="6607" spans="1:9">
      <c r="A6607" s="2" t="s">
        <v>1043</v>
      </c>
      <c r="B6607" s="2">
        <v>49702022318</v>
      </c>
      <c r="C6607" s="2">
        <v>19.433779999999999</v>
      </c>
      <c r="D6607" s="2">
        <v>20.78248</v>
      </c>
      <c r="E6607" s="2" t="s">
        <v>24</v>
      </c>
      <c r="F6607" s="2">
        <v>6.9400000000000003E-2</v>
      </c>
      <c r="G6607" s="2" t="s">
        <v>25</v>
      </c>
      <c r="H6607" s="3">
        <v>42403</v>
      </c>
      <c r="I6607" s="2">
        <f t="shared" si="103"/>
        <v>1.0693999999999999</v>
      </c>
    </row>
    <row r="6608" spans="1:9">
      <c r="A6608" s="2" t="s">
        <v>1044</v>
      </c>
      <c r="B6608" s="2">
        <v>49702022418</v>
      </c>
      <c r="C6608" s="2">
        <v>19.435759999999998</v>
      </c>
      <c r="D6608" s="2">
        <v>20.784610000000001</v>
      </c>
      <c r="E6608" s="2" t="s">
        <v>24</v>
      </c>
      <c r="F6608" s="2">
        <v>6.9400000000000003E-2</v>
      </c>
      <c r="G6608" s="2" t="s">
        <v>25</v>
      </c>
      <c r="H6608" s="3">
        <v>42403</v>
      </c>
      <c r="I6608" s="2">
        <f t="shared" si="103"/>
        <v>1.0693999999999999</v>
      </c>
    </row>
    <row r="6609" spans="1:9">
      <c r="A6609" s="2" t="s">
        <v>1047</v>
      </c>
      <c r="B6609" s="2">
        <v>49702022813</v>
      </c>
      <c r="C6609" s="2">
        <v>42.494759999999999</v>
      </c>
      <c r="D6609" s="2">
        <v>45.868850000000002</v>
      </c>
      <c r="E6609" s="2" t="s">
        <v>24</v>
      </c>
      <c r="F6609" s="2">
        <v>7.9399999999999998E-2</v>
      </c>
      <c r="G6609" s="2" t="s">
        <v>25</v>
      </c>
      <c r="H6609" s="3">
        <v>42403</v>
      </c>
      <c r="I6609" s="2">
        <f t="shared" si="103"/>
        <v>1.0793999999999999</v>
      </c>
    </row>
    <row r="6610" spans="1:9">
      <c r="A6610" s="2" t="s">
        <v>1902</v>
      </c>
      <c r="B6610" s="2">
        <v>49702023113</v>
      </c>
      <c r="C6610" s="2">
        <v>74.337739999999997</v>
      </c>
      <c r="D6610" s="2">
        <v>78.010019999999997</v>
      </c>
      <c r="E6610" s="2" t="s">
        <v>24</v>
      </c>
      <c r="F6610" s="2">
        <v>4.9399999999999999E-2</v>
      </c>
      <c r="G6610" s="2" t="s">
        <v>25</v>
      </c>
      <c r="H6610" s="3">
        <v>42403</v>
      </c>
      <c r="I6610" s="2">
        <f t="shared" si="103"/>
        <v>1.0493999999999999</v>
      </c>
    </row>
    <row r="6611" spans="1:9">
      <c r="A6611" s="2" t="s">
        <v>1551</v>
      </c>
      <c r="B6611" s="2">
        <v>17772010301</v>
      </c>
      <c r="C6611" s="2">
        <v>16.183309999999999</v>
      </c>
      <c r="D6611" s="2">
        <v>17.639800000000001</v>
      </c>
      <c r="E6611" s="2" t="s">
        <v>24</v>
      </c>
      <c r="F6611" s="2">
        <v>0.09</v>
      </c>
      <c r="G6611" s="2" t="s">
        <v>25</v>
      </c>
      <c r="H6611" s="3">
        <v>42403</v>
      </c>
      <c r="I6611" s="2">
        <f t="shared" si="103"/>
        <v>1.0900000000000001</v>
      </c>
    </row>
    <row r="6612" spans="1:9">
      <c r="A6612" s="2" t="s">
        <v>1552</v>
      </c>
      <c r="B6612" s="2">
        <v>17772010401</v>
      </c>
      <c r="C6612" s="2">
        <v>22.372669999999999</v>
      </c>
      <c r="D6612" s="2">
        <v>24.386209999999998</v>
      </c>
      <c r="E6612" s="2" t="s">
        <v>24</v>
      </c>
      <c r="F6612" s="2">
        <v>0.09</v>
      </c>
      <c r="G6612" s="2" t="s">
        <v>25</v>
      </c>
      <c r="H6612" s="3">
        <v>42403</v>
      </c>
      <c r="I6612" s="2">
        <f t="shared" si="103"/>
        <v>1.0900000000000001</v>
      </c>
    </row>
    <row r="6613" spans="1:9">
      <c r="A6613" s="2" t="s">
        <v>1553</v>
      </c>
      <c r="B6613" s="2">
        <v>17772010101</v>
      </c>
      <c r="C6613" s="2">
        <v>6.2514000000000003</v>
      </c>
      <c r="D6613" s="2">
        <v>6.8139599999999998</v>
      </c>
      <c r="E6613" s="2" t="s">
        <v>24</v>
      </c>
      <c r="F6613" s="2">
        <v>0.09</v>
      </c>
      <c r="G6613" s="2" t="s">
        <v>25</v>
      </c>
      <c r="H6613" s="3">
        <v>42403</v>
      </c>
      <c r="I6613" s="2">
        <f t="shared" si="103"/>
        <v>1.0900000000000001</v>
      </c>
    </row>
    <row r="6614" spans="1:9">
      <c r="A6614" s="2" t="s">
        <v>1554</v>
      </c>
      <c r="B6614" s="2">
        <v>17772010201</v>
      </c>
      <c r="C6614" s="2">
        <v>8.0986399999999996</v>
      </c>
      <c r="D6614" s="2">
        <v>8.8275199999999998</v>
      </c>
      <c r="E6614" s="2" t="s">
        <v>24</v>
      </c>
      <c r="F6614" s="2">
        <v>0.09</v>
      </c>
      <c r="G6614" s="2" t="s">
        <v>25</v>
      </c>
      <c r="H6614" s="3">
        <v>42403</v>
      </c>
      <c r="I6614" s="2">
        <f t="shared" si="103"/>
        <v>1.0900000000000001</v>
      </c>
    </row>
    <row r="6615" spans="1:9">
      <c r="A6615" s="2" t="s">
        <v>1048</v>
      </c>
      <c r="B6615" s="2">
        <v>63010002770</v>
      </c>
      <c r="C6615" s="2">
        <v>7.8150899999999996</v>
      </c>
      <c r="D6615" s="2">
        <v>8.3574599999999997</v>
      </c>
      <c r="E6615" s="2" t="s">
        <v>24</v>
      </c>
      <c r="F6615" s="2">
        <v>6.9400000000000003E-2</v>
      </c>
      <c r="G6615" s="2" t="s">
        <v>25</v>
      </c>
      <c r="H6615" s="3">
        <v>42403</v>
      </c>
      <c r="I6615" s="2">
        <f t="shared" si="103"/>
        <v>1.0693999999999999</v>
      </c>
    </row>
    <row r="6616" spans="1:9">
      <c r="A6616" s="2" t="s">
        <v>1733</v>
      </c>
      <c r="B6616" s="2">
        <v>17478030703</v>
      </c>
      <c r="C6616" s="2">
        <v>54.452539999999999</v>
      </c>
      <c r="D6616" s="2">
        <v>59.896700000000003</v>
      </c>
      <c r="E6616" s="2" t="s">
        <v>24</v>
      </c>
      <c r="F6616" s="2">
        <v>0.1</v>
      </c>
      <c r="G6616" s="2" t="s">
        <v>25</v>
      </c>
      <c r="H6616" s="3">
        <v>42645</v>
      </c>
      <c r="I6616" s="2">
        <f t="shared" si="103"/>
        <v>1.1000000000000001</v>
      </c>
    </row>
    <row r="6617" spans="1:9">
      <c r="A6617" s="2" t="s">
        <v>1867</v>
      </c>
      <c r="B6617" s="2">
        <v>6362836</v>
      </c>
      <c r="C6617" s="2">
        <v>16.691179999999999</v>
      </c>
      <c r="D6617" s="2">
        <v>18.360469999999999</v>
      </c>
      <c r="E6617" s="2" t="s">
        <v>24</v>
      </c>
      <c r="F6617" s="2">
        <v>0.1</v>
      </c>
      <c r="G6617" s="2" t="s">
        <v>25</v>
      </c>
      <c r="H6617" s="3">
        <v>42645</v>
      </c>
      <c r="I6617" s="2">
        <f t="shared" si="103"/>
        <v>1.1000000000000001</v>
      </c>
    </row>
    <row r="6618" spans="1:9">
      <c r="A6618" s="2" t="s">
        <v>1734</v>
      </c>
      <c r="B6618" s="2">
        <v>6362960</v>
      </c>
      <c r="C6618" s="2">
        <v>2.0143300000000002</v>
      </c>
      <c r="D6618" s="2">
        <v>2.2157200000000001</v>
      </c>
      <c r="E6618" s="2" t="s">
        <v>24</v>
      </c>
      <c r="F6618" s="2">
        <v>0.1</v>
      </c>
      <c r="G6618" s="2" t="s">
        <v>25</v>
      </c>
      <c r="H6618" s="3">
        <v>42645</v>
      </c>
      <c r="I6618" s="2">
        <f t="shared" si="103"/>
        <v>1.1000000000000001</v>
      </c>
    </row>
    <row r="6619" spans="1:9">
      <c r="A6619" s="2" t="s">
        <v>1183</v>
      </c>
      <c r="B6619" s="2">
        <v>59011045101</v>
      </c>
      <c r="C6619" s="2">
        <v>0.69838999999999996</v>
      </c>
      <c r="D6619" s="2">
        <v>0.76126000000000005</v>
      </c>
      <c r="E6619" s="2" t="s">
        <v>24</v>
      </c>
      <c r="F6619" s="2">
        <v>0.09</v>
      </c>
      <c r="G6619" s="2" t="s">
        <v>25</v>
      </c>
      <c r="H6619" s="3">
        <v>42645</v>
      </c>
      <c r="I6619" s="2">
        <f t="shared" si="103"/>
        <v>1.0900000000000001</v>
      </c>
    </row>
    <row r="6620" spans="1:9">
      <c r="A6620" s="2" t="s">
        <v>1184</v>
      </c>
      <c r="B6620" s="2">
        <v>59011045401</v>
      </c>
      <c r="C6620" s="2">
        <v>2.3390499999999999</v>
      </c>
      <c r="D6620" s="2">
        <v>2.5495999999999999</v>
      </c>
      <c r="E6620" s="2" t="s">
        <v>24</v>
      </c>
      <c r="F6620" s="2">
        <v>0.09</v>
      </c>
      <c r="G6620" s="2" t="s">
        <v>25</v>
      </c>
      <c r="H6620" s="3">
        <v>42645</v>
      </c>
      <c r="I6620" s="2">
        <f t="shared" si="103"/>
        <v>1.0900000000000001</v>
      </c>
    </row>
    <row r="6621" spans="1:9">
      <c r="A6621" s="2" t="s">
        <v>1185</v>
      </c>
      <c r="B6621" s="2">
        <v>59011045810</v>
      </c>
      <c r="C6621" s="2">
        <v>4.4228800000000001</v>
      </c>
      <c r="D6621" s="2">
        <v>4.8208900000000003</v>
      </c>
      <c r="E6621" s="2" t="s">
        <v>24</v>
      </c>
      <c r="F6621" s="2">
        <v>0.09</v>
      </c>
      <c r="G6621" s="2" t="s">
        <v>25</v>
      </c>
      <c r="H6621" s="3">
        <v>42645</v>
      </c>
      <c r="I6621" s="2">
        <f t="shared" si="103"/>
        <v>1.0900000000000001</v>
      </c>
    </row>
    <row r="6622" spans="1:9">
      <c r="A6622" s="2" t="s">
        <v>1919</v>
      </c>
      <c r="B6622" s="2">
        <v>60842003001</v>
      </c>
      <c r="C6622" s="2">
        <v>933.25156000000004</v>
      </c>
      <c r="D6622" s="2">
        <v>4666.2577799999999</v>
      </c>
      <c r="E6622" s="2" t="s">
        <v>24</v>
      </c>
      <c r="F6622" s="2">
        <v>4</v>
      </c>
      <c r="G6622" s="2" t="s">
        <v>25</v>
      </c>
      <c r="H6622" s="3">
        <v>42645</v>
      </c>
      <c r="I6622" s="2">
        <f t="shared" si="103"/>
        <v>5</v>
      </c>
    </row>
    <row r="6623" spans="1:9">
      <c r="A6623" s="2" t="s">
        <v>1059</v>
      </c>
      <c r="B6623" s="2">
        <v>42747032730</v>
      </c>
      <c r="C6623" s="2">
        <v>34.987319999999997</v>
      </c>
      <c r="D6623" s="2">
        <v>38.574219999999997</v>
      </c>
      <c r="E6623" s="2" t="s">
        <v>24</v>
      </c>
      <c r="F6623" s="2">
        <v>0.10249999999999999</v>
      </c>
      <c r="G6623" s="2" t="s">
        <v>25</v>
      </c>
      <c r="H6623" s="3">
        <v>42645</v>
      </c>
      <c r="I6623" s="2">
        <f t="shared" si="103"/>
        <v>1.1025</v>
      </c>
    </row>
    <row r="6624" spans="1:9">
      <c r="A6624" s="2" t="s">
        <v>1611</v>
      </c>
      <c r="B6624" s="2">
        <v>78060715</v>
      </c>
      <c r="C6624" s="2">
        <v>192.97060999999999</v>
      </c>
      <c r="D6624" s="2">
        <v>200.49646999999999</v>
      </c>
      <c r="E6624" s="2" t="s">
        <v>24</v>
      </c>
      <c r="F6624" s="2">
        <v>3.9E-2</v>
      </c>
      <c r="G6624" s="2" t="s">
        <v>25</v>
      </c>
      <c r="H6624" s="3">
        <v>42645</v>
      </c>
      <c r="I6624" s="2">
        <f t="shared" si="103"/>
        <v>1.0389999999999999</v>
      </c>
    </row>
    <row r="6625" spans="1:9">
      <c r="A6625" s="2" t="s">
        <v>805</v>
      </c>
      <c r="B6625" s="2">
        <v>64764033760</v>
      </c>
      <c r="C6625" s="2">
        <v>5.4773699999999996</v>
      </c>
      <c r="D6625" s="2">
        <v>5.8059599999999998</v>
      </c>
      <c r="E6625" s="2" t="s">
        <v>24</v>
      </c>
      <c r="F6625" s="2">
        <v>0.06</v>
      </c>
      <c r="G6625" s="2" t="s">
        <v>25</v>
      </c>
      <c r="H6625" s="3">
        <v>42645</v>
      </c>
      <c r="I6625" s="2">
        <f t="shared" si="103"/>
        <v>1.06</v>
      </c>
    </row>
    <row r="6626" spans="1:9">
      <c r="A6626" s="2" t="s">
        <v>1694</v>
      </c>
      <c r="B6626" s="2">
        <v>64764033560</v>
      </c>
      <c r="C6626" s="2">
        <v>5.5224599999999997</v>
      </c>
      <c r="D6626" s="2">
        <v>5.8537499999999998</v>
      </c>
      <c r="E6626" s="2" t="s">
        <v>24</v>
      </c>
      <c r="F6626" s="2">
        <v>0.06</v>
      </c>
      <c r="G6626" s="2" t="s">
        <v>25</v>
      </c>
      <c r="H6626" s="3">
        <v>42645</v>
      </c>
      <c r="I6626" s="2">
        <f t="shared" si="103"/>
        <v>1.06</v>
      </c>
    </row>
    <row r="6627" spans="1:9">
      <c r="A6627" s="2" t="s">
        <v>1223</v>
      </c>
      <c r="B6627" s="2">
        <v>59011026310</v>
      </c>
      <c r="C6627" s="2">
        <v>14.871460000000001</v>
      </c>
      <c r="D6627" s="2">
        <v>16.06118</v>
      </c>
      <c r="E6627" s="2" t="s">
        <v>24</v>
      </c>
      <c r="F6627" s="2">
        <v>0.08</v>
      </c>
      <c r="G6627" s="2" t="s">
        <v>25</v>
      </c>
      <c r="H6627" s="3">
        <v>42645</v>
      </c>
      <c r="I6627" s="2">
        <f t="shared" si="103"/>
        <v>1.08</v>
      </c>
    </row>
    <row r="6628" spans="1:9">
      <c r="A6628" s="2" t="s">
        <v>1224</v>
      </c>
      <c r="B6628" s="2">
        <v>59011026210</v>
      </c>
      <c r="C6628" s="2">
        <v>10.135770000000001</v>
      </c>
      <c r="D6628" s="2">
        <v>10.946630000000001</v>
      </c>
      <c r="E6628" s="2" t="s">
        <v>24</v>
      </c>
      <c r="F6628" s="2">
        <v>0.08</v>
      </c>
      <c r="G6628" s="2" t="s">
        <v>25</v>
      </c>
      <c r="H6628" s="3">
        <v>42645</v>
      </c>
      <c r="I6628" s="2">
        <f t="shared" si="103"/>
        <v>1.08</v>
      </c>
    </row>
    <row r="6629" spans="1:9">
      <c r="A6629" s="2" t="s">
        <v>1225</v>
      </c>
      <c r="B6629" s="2">
        <v>59011026125</v>
      </c>
      <c r="C6629" s="2">
        <v>5.2342700000000004</v>
      </c>
      <c r="D6629" s="2">
        <v>5.65306</v>
      </c>
      <c r="E6629" s="2" t="s">
        <v>24</v>
      </c>
      <c r="F6629" s="2">
        <v>0.08</v>
      </c>
      <c r="G6629" s="2" t="s">
        <v>25</v>
      </c>
      <c r="H6629" s="3">
        <v>42645</v>
      </c>
      <c r="I6629" s="2">
        <f t="shared" si="103"/>
        <v>1.08</v>
      </c>
    </row>
    <row r="6630" spans="1:9">
      <c r="A6630" s="2" t="s">
        <v>849</v>
      </c>
      <c r="B6630" s="2">
        <v>64764025030</v>
      </c>
      <c r="C6630" s="2">
        <v>11.061019999999999</v>
      </c>
      <c r="D6630" s="2">
        <v>11.724679999999999</v>
      </c>
      <c r="E6630" s="2" t="s">
        <v>24</v>
      </c>
      <c r="F6630" s="2">
        <v>0.06</v>
      </c>
      <c r="G6630" s="2" t="s">
        <v>25</v>
      </c>
      <c r="H6630" s="3">
        <v>42645</v>
      </c>
      <c r="I6630" s="2">
        <f t="shared" si="103"/>
        <v>1.06</v>
      </c>
    </row>
    <row r="6631" spans="1:9">
      <c r="A6631" s="2" t="s">
        <v>862</v>
      </c>
      <c r="B6631" s="2">
        <v>64764025103</v>
      </c>
      <c r="C6631" s="2">
        <v>11.02107</v>
      </c>
      <c r="D6631" s="2">
        <v>11.68234</v>
      </c>
      <c r="E6631" s="2" t="s">
        <v>24</v>
      </c>
      <c r="F6631" s="2">
        <v>0.06</v>
      </c>
      <c r="G6631" s="2" t="s">
        <v>25</v>
      </c>
      <c r="H6631" s="3">
        <v>42645</v>
      </c>
      <c r="I6631" s="2">
        <f t="shared" si="103"/>
        <v>1.06</v>
      </c>
    </row>
    <row r="6632" spans="1:9">
      <c r="A6632" s="2" t="s">
        <v>863</v>
      </c>
      <c r="B6632" s="2">
        <v>64764025303</v>
      </c>
      <c r="C6632" s="2">
        <v>11.055160000000001</v>
      </c>
      <c r="D6632" s="2">
        <v>11.71847</v>
      </c>
      <c r="E6632" s="2" t="s">
        <v>24</v>
      </c>
      <c r="F6632" s="2">
        <v>0.06</v>
      </c>
      <c r="G6632" s="2" t="s">
        <v>25</v>
      </c>
      <c r="H6632" s="3">
        <v>42645</v>
      </c>
      <c r="I6632" s="2">
        <f t="shared" si="103"/>
        <v>1.06</v>
      </c>
    </row>
    <row r="6633" spans="1:9">
      <c r="A6633" s="2" t="s">
        <v>1883</v>
      </c>
      <c r="B6633" s="2">
        <v>64764025403</v>
      </c>
      <c r="C6633" s="2">
        <v>11.085800000000001</v>
      </c>
      <c r="D6633" s="2">
        <v>11.75095</v>
      </c>
      <c r="E6633" s="2" t="s">
        <v>24</v>
      </c>
      <c r="F6633" s="2">
        <v>0.06</v>
      </c>
      <c r="G6633" s="2" t="s">
        <v>25</v>
      </c>
      <c r="H6633" s="3">
        <v>42645</v>
      </c>
      <c r="I6633" s="2">
        <f t="shared" si="103"/>
        <v>1.06</v>
      </c>
    </row>
    <row r="6634" spans="1:9">
      <c r="A6634" s="2" t="s">
        <v>1074</v>
      </c>
      <c r="B6634" s="2">
        <v>42747072601</v>
      </c>
      <c r="C6634" s="2">
        <v>422.53</v>
      </c>
      <c r="D6634" s="2">
        <v>452.11977999999999</v>
      </c>
      <c r="E6634" s="2" t="s">
        <v>24</v>
      </c>
      <c r="F6634" s="2">
        <v>7.0000000000000007E-2</v>
      </c>
      <c r="G6634" s="2" t="s">
        <v>25</v>
      </c>
      <c r="H6634" s="3">
        <v>42645</v>
      </c>
      <c r="I6634" s="2">
        <f t="shared" si="103"/>
        <v>1.07</v>
      </c>
    </row>
    <row r="6635" spans="1:9">
      <c r="A6635" s="2" t="s">
        <v>1849</v>
      </c>
      <c r="B6635" s="2">
        <v>6393130</v>
      </c>
      <c r="C6635" s="2">
        <v>4.6877199999999997</v>
      </c>
      <c r="D6635" s="2">
        <v>5.1565899999999996</v>
      </c>
      <c r="E6635" s="2" t="s">
        <v>24</v>
      </c>
      <c r="F6635" s="2">
        <v>0.1</v>
      </c>
      <c r="G6635" s="2" t="s">
        <v>25</v>
      </c>
      <c r="H6635" s="3">
        <v>42645</v>
      </c>
      <c r="I6635" s="2">
        <f t="shared" si="103"/>
        <v>1.1000000000000001</v>
      </c>
    </row>
    <row r="6636" spans="1:9">
      <c r="A6636" s="2" t="s">
        <v>722</v>
      </c>
      <c r="B6636" s="2">
        <v>78012705</v>
      </c>
      <c r="C6636" s="2">
        <v>12.06324</v>
      </c>
      <c r="D6636" s="2">
        <v>12.7149</v>
      </c>
      <c r="E6636" s="2" t="s">
        <v>24</v>
      </c>
      <c r="F6636" s="2">
        <v>5.3999999999999999E-2</v>
      </c>
      <c r="G6636" s="2" t="s">
        <v>25</v>
      </c>
      <c r="H6636" s="3">
        <v>42417</v>
      </c>
      <c r="I6636" s="2">
        <f t="shared" si="103"/>
        <v>1.054</v>
      </c>
    </row>
    <row r="6637" spans="1:9">
      <c r="A6637" s="2" t="s">
        <v>1979</v>
      </c>
      <c r="B6637" s="2">
        <v>78012605</v>
      </c>
      <c r="C6637" s="2">
        <v>4.7897800000000004</v>
      </c>
      <c r="D6637" s="2">
        <v>5.0488099999999996</v>
      </c>
      <c r="E6637" s="2" t="s">
        <v>24</v>
      </c>
      <c r="F6637" s="2">
        <v>5.4100000000000002E-2</v>
      </c>
      <c r="G6637" s="2" t="s">
        <v>25</v>
      </c>
      <c r="H6637" s="3">
        <v>42417</v>
      </c>
      <c r="I6637" s="2">
        <f t="shared" si="103"/>
        <v>1.0541</v>
      </c>
    </row>
    <row r="6638" spans="1:9">
      <c r="A6638" s="2" t="s">
        <v>1072</v>
      </c>
      <c r="B6638" s="2">
        <v>49502060530</v>
      </c>
      <c r="C6638" s="2">
        <v>6.06229</v>
      </c>
      <c r="D6638" s="2">
        <v>6.4260900000000003</v>
      </c>
      <c r="E6638" s="2" t="s">
        <v>24</v>
      </c>
      <c r="F6638" s="2">
        <v>0.06</v>
      </c>
      <c r="G6638" s="2" t="s">
        <v>25</v>
      </c>
      <c r="H6638" s="3">
        <v>42417</v>
      </c>
      <c r="I6638" s="2">
        <f t="shared" si="103"/>
        <v>1.06</v>
      </c>
    </row>
    <row r="6639" spans="1:9">
      <c r="A6639" s="2" t="s">
        <v>1072</v>
      </c>
      <c r="B6639" s="2">
        <v>49502060561</v>
      </c>
      <c r="C6639" s="2">
        <v>6.0830000000000002</v>
      </c>
      <c r="D6639" s="2">
        <v>6.4479800000000003</v>
      </c>
      <c r="E6639" s="2" t="s">
        <v>24</v>
      </c>
      <c r="F6639" s="2">
        <v>0.06</v>
      </c>
      <c r="G6639" s="2" t="s">
        <v>25</v>
      </c>
      <c r="H6639" s="3">
        <v>42417</v>
      </c>
      <c r="I6639" s="2">
        <f t="shared" si="103"/>
        <v>1.06</v>
      </c>
    </row>
    <row r="6640" spans="1:9">
      <c r="A6640" s="2" t="s">
        <v>1453</v>
      </c>
      <c r="B6640" s="2">
        <v>42865010002</v>
      </c>
      <c r="C6640" s="2">
        <v>1.30664</v>
      </c>
      <c r="D6640" s="2">
        <v>1.2466600000000001</v>
      </c>
      <c r="E6640" s="2" t="s">
        <v>24</v>
      </c>
      <c r="F6640" s="2">
        <v>-4.5900000000000003E-2</v>
      </c>
      <c r="G6640" s="2" t="s">
        <v>25</v>
      </c>
      <c r="H6640" s="3">
        <v>42417</v>
      </c>
      <c r="I6640" s="2">
        <f t="shared" si="103"/>
        <v>0.95409999999999995</v>
      </c>
    </row>
    <row r="6641" spans="1:9">
      <c r="A6641" s="2" t="s">
        <v>185</v>
      </c>
      <c r="B6641" s="2">
        <v>52609000105</v>
      </c>
      <c r="C6641" s="2">
        <v>10.243869999999999</v>
      </c>
      <c r="D6641" s="2">
        <v>10.960940000000001</v>
      </c>
      <c r="E6641" s="2" t="s">
        <v>24</v>
      </c>
      <c r="F6641" s="2">
        <v>7.0000000000000007E-2</v>
      </c>
      <c r="G6641" s="2" t="s">
        <v>25</v>
      </c>
      <c r="H6641" s="3">
        <v>42424</v>
      </c>
      <c r="I6641" s="2">
        <f t="shared" si="103"/>
        <v>1.07</v>
      </c>
    </row>
    <row r="6642" spans="1:9">
      <c r="A6642" s="2" t="s">
        <v>347</v>
      </c>
      <c r="B6642" s="2">
        <v>75987001003</v>
      </c>
      <c r="C6642" s="2">
        <v>15.916</v>
      </c>
      <c r="D6642" s="2">
        <v>17.497890000000002</v>
      </c>
      <c r="E6642" s="2" t="s">
        <v>24</v>
      </c>
      <c r="F6642" s="2">
        <v>9.9400000000000002E-2</v>
      </c>
      <c r="G6642" s="2" t="s">
        <v>25</v>
      </c>
      <c r="H6642" s="3">
        <v>42424</v>
      </c>
      <c r="I6642" s="2">
        <f t="shared" si="103"/>
        <v>1.0993999999999999</v>
      </c>
    </row>
    <row r="6643" spans="1:9">
      <c r="A6643" s="2" t="s">
        <v>1336</v>
      </c>
      <c r="B6643" s="2">
        <v>469260130</v>
      </c>
      <c r="C6643" s="2">
        <v>8.7804199999999994</v>
      </c>
      <c r="D6643" s="2">
        <v>9.5705600000000004</v>
      </c>
      <c r="E6643" s="2" t="s">
        <v>24</v>
      </c>
      <c r="F6643" s="2">
        <v>0.09</v>
      </c>
      <c r="G6643" s="2" t="s">
        <v>25</v>
      </c>
      <c r="H6643" s="3">
        <v>42424</v>
      </c>
      <c r="I6643" s="2">
        <f t="shared" si="103"/>
        <v>1.0900000000000001</v>
      </c>
    </row>
    <row r="6644" spans="1:9">
      <c r="A6644" s="2" t="s">
        <v>1337</v>
      </c>
      <c r="B6644" s="2">
        <v>469260230</v>
      </c>
      <c r="C6644" s="2">
        <v>8.8122000000000007</v>
      </c>
      <c r="D6644" s="2">
        <v>9.6052099999999996</v>
      </c>
      <c r="E6644" s="2" t="s">
        <v>24</v>
      </c>
      <c r="F6644" s="2">
        <v>0.09</v>
      </c>
      <c r="G6644" s="2" t="s">
        <v>25</v>
      </c>
      <c r="H6644" s="3">
        <v>42424</v>
      </c>
      <c r="I6644" s="2">
        <f t="shared" si="103"/>
        <v>1.0900000000000001</v>
      </c>
    </row>
    <row r="6645" spans="1:9">
      <c r="A6645" s="2" t="s">
        <v>1096</v>
      </c>
      <c r="B6645" s="2">
        <v>50967031730</v>
      </c>
      <c r="C6645" s="2">
        <v>1.42614</v>
      </c>
      <c r="D6645" s="2">
        <v>1.59721</v>
      </c>
      <c r="E6645" s="2" t="s">
        <v>24</v>
      </c>
      <c r="F6645" s="2">
        <v>0.12</v>
      </c>
      <c r="G6645" s="2" t="s">
        <v>25</v>
      </c>
      <c r="H6645" s="3">
        <v>42424</v>
      </c>
      <c r="I6645" s="2">
        <f t="shared" si="103"/>
        <v>1.1200000000000001</v>
      </c>
    </row>
    <row r="6646" spans="1:9">
      <c r="A6646" s="2" t="s">
        <v>1980</v>
      </c>
      <c r="B6646" s="2">
        <v>50967021990</v>
      </c>
      <c r="C6646" s="2">
        <v>1.3066</v>
      </c>
      <c r="D6646" s="2">
        <v>1.4373100000000001</v>
      </c>
      <c r="E6646" s="2" t="s">
        <v>24</v>
      </c>
      <c r="F6646" s="2">
        <v>0.1</v>
      </c>
      <c r="G6646" s="2" t="s">
        <v>25</v>
      </c>
      <c r="H6646" s="3">
        <v>42424</v>
      </c>
      <c r="I6646" s="2">
        <f t="shared" si="103"/>
        <v>1.1000000000000001</v>
      </c>
    </row>
    <row r="6647" spans="1:9">
      <c r="A6647" s="2" t="s">
        <v>1171</v>
      </c>
      <c r="B6647" s="2">
        <v>51248015101</v>
      </c>
      <c r="C6647" s="2">
        <v>8.5689700000000002</v>
      </c>
      <c r="D6647" s="2">
        <v>9.3400300000000005</v>
      </c>
      <c r="E6647" s="2" t="s">
        <v>24</v>
      </c>
      <c r="F6647" s="2">
        <v>0.09</v>
      </c>
      <c r="G6647" s="2" t="s">
        <v>25</v>
      </c>
      <c r="H6647" s="3">
        <v>42424</v>
      </c>
      <c r="I6647" s="2">
        <f t="shared" si="103"/>
        <v>1.0900000000000001</v>
      </c>
    </row>
    <row r="6648" spans="1:9">
      <c r="A6648" s="2" t="s">
        <v>1172</v>
      </c>
      <c r="B6648" s="2">
        <v>51248015001</v>
      </c>
      <c r="C6648" s="2">
        <v>8.5389599999999994</v>
      </c>
      <c r="D6648" s="2">
        <v>9.3073099999999993</v>
      </c>
      <c r="E6648" s="2" t="s">
        <v>24</v>
      </c>
      <c r="F6648" s="2">
        <v>0.09</v>
      </c>
      <c r="G6648" s="2" t="s">
        <v>25</v>
      </c>
      <c r="H6648" s="3">
        <v>42424</v>
      </c>
      <c r="I6648" s="2">
        <f t="shared" si="103"/>
        <v>1.0900000000000001</v>
      </c>
    </row>
    <row r="6649" spans="1:9">
      <c r="A6649" s="2" t="s">
        <v>1542</v>
      </c>
      <c r="B6649" s="2">
        <v>186051060</v>
      </c>
      <c r="C6649" s="2">
        <v>23.720050000000001</v>
      </c>
      <c r="D6649" s="2">
        <v>26.077590000000001</v>
      </c>
      <c r="E6649" s="2" t="s">
        <v>24</v>
      </c>
      <c r="F6649" s="2">
        <v>9.9400000000000002E-2</v>
      </c>
      <c r="G6649" s="2" t="s">
        <v>25</v>
      </c>
      <c r="H6649" s="3">
        <v>42424</v>
      </c>
      <c r="I6649" s="2">
        <f t="shared" si="103"/>
        <v>1.0993999999999999</v>
      </c>
    </row>
    <row r="6650" spans="1:9">
      <c r="A6650" s="2" t="s">
        <v>1543</v>
      </c>
      <c r="B6650" s="2">
        <v>186052060</v>
      </c>
      <c r="C6650" s="2">
        <v>23.923269999999999</v>
      </c>
      <c r="D6650" s="2">
        <v>26.300999999999998</v>
      </c>
      <c r="E6650" s="2" t="s">
        <v>24</v>
      </c>
      <c r="F6650" s="2">
        <v>9.9400000000000002E-2</v>
      </c>
      <c r="G6650" s="2" t="s">
        <v>25</v>
      </c>
      <c r="H6650" s="3">
        <v>42424</v>
      </c>
      <c r="I6650" s="2">
        <f t="shared" si="103"/>
        <v>1.0993999999999999</v>
      </c>
    </row>
    <row r="6651" spans="1:9">
      <c r="A6651" s="2" t="s">
        <v>1981</v>
      </c>
      <c r="B6651" s="2">
        <v>10337039530</v>
      </c>
      <c r="C6651" s="2">
        <v>14.702030000000001</v>
      </c>
      <c r="D6651" s="2">
        <v>16.025359999999999</v>
      </c>
      <c r="E6651" s="2" t="s">
        <v>24</v>
      </c>
      <c r="F6651" s="2">
        <v>0.09</v>
      </c>
      <c r="G6651" s="2" t="s">
        <v>25</v>
      </c>
      <c r="H6651" s="3">
        <v>42431</v>
      </c>
      <c r="I6651" s="2">
        <f t="shared" si="103"/>
        <v>1.0900000000000001</v>
      </c>
    </row>
    <row r="6652" spans="1:9">
      <c r="A6652" s="2" t="s">
        <v>631</v>
      </c>
      <c r="B6652" s="2">
        <v>10337045003</v>
      </c>
      <c r="C6652" s="2">
        <v>33.772939999999998</v>
      </c>
      <c r="D6652" s="2">
        <v>36.812510000000003</v>
      </c>
      <c r="E6652" s="2" t="s">
        <v>24</v>
      </c>
      <c r="F6652" s="2">
        <v>0.09</v>
      </c>
      <c r="G6652" s="2" t="s">
        <v>25</v>
      </c>
      <c r="H6652" s="3">
        <v>42431</v>
      </c>
      <c r="I6652" s="2">
        <f t="shared" si="103"/>
        <v>1.0900000000000001</v>
      </c>
    </row>
    <row r="6653" spans="1:9">
      <c r="A6653" s="2" t="s">
        <v>1413</v>
      </c>
      <c r="B6653" s="2">
        <v>27437010601</v>
      </c>
      <c r="C6653" s="2">
        <v>3.6324399999999999</v>
      </c>
      <c r="D6653" s="2">
        <v>5.2309000000000001</v>
      </c>
      <c r="E6653" s="2" t="s">
        <v>24</v>
      </c>
      <c r="F6653" s="2">
        <v>0.44009999999999999</v>
      </c>
      <c r="G6653" s="2" t="s">
        <v>25</v>
      </c>
      <c r="H6653" s="3">
        <v>42438</v>
      </c>
      <c r="I6653" s="2">
        <f t="shared" si="103"/>
        <v>1.4400999999999999</v>
      </c>
    </row>
    <row r="6654" spans="1:9">
      <c r="A6654" s="2" t="s">
        <v>1187</v>
      </c>
      <c r="B6654" s="2">
        <v>430011420</v>
      </c>
      <c r="C6654" s="2">
        <v>32.438809999999997</v>
      </c>
      <c r="D6654" s="2">
        <v>38.926569999999998</v>
      </c>
      <c r="E6654" s="2" t="s">
        <v>24</v>
      </c>
      <c r="F6654" s="2">
        <v>0.2</v>
      </c>
      <c r="G6654" s="2" t="s">
        <v>25</v>
      </c>
      <c r="H6654" s="3">
        <v>42438</v>
      </c>
      <c r="I6654" s="2">
        <f t="shared" si="103"/>
        <v>1.2</v>
      </c>
    </row>
    <row r="6655" spans="1:9">
      <c r="A6655" s="2" t="s">
        <v>505</v>
      </c>
      <c r="B6655" s="2">
        <v>67386031101</v>
      </c>
      <c r="C6655" s="2">
        <v>12.34135</v>
      </c>
      <c r="D6655" s="2">
        <v>14.069140000000001</v>
      </c>
      <c r="E6655" s="2" t="s">
        <v>24</v>
      </c>
      <c r="F6655" s="2">
        <v>0.14000000000000001</v>
      </c>
      <c r="G6655" s="2" t="s">
        <v>25</v>
      </c>
      <c r="H6655" s="3">
        <v>42438</v>
      </c>
      <c r="I6655" s="2">
        <f t="shared" si="103"/>
        <v>1.1400000000000001</v>
      </c>
    </row>
    <row r="6656" spans="1:9">
      <c r="A6656" s="2" t="s">
        <v>1616</v>
      </c>
      <c r="B6656" s="2">
        <v>67386031321</v>
      </c>
      <c r="C6656" s="2">
        <v>5.56114</v>
      </c>
      <c r="D6656" s="2">
        <v>6.1116400000000004</v>
      </c>
      <c r="E6656" s="2" t="s">
        <v>24</v>
      </c>
      <c r="F6656" s="2">
        <v>9.9000000000000005E-2</v>
      </c>
      <c r="G6656" s="2" t="s">
        <v>25</v>
      </c>
      <c r="H6656" s="3">
        <v>42438</v>
      </c>
      <c r="I6656" s="2">
        <f t="shared" si="103"/>
        <v>1.099</v>
      </c>
    </row>
    <row r="6657" spans="1:9">
      <c r="A6657" s="2" t="s">
        <v>506</v>
      </c>
      <c r="B6657" s="2">
        <v>67386031201</v>
      </c>
      <c r="C6657" s="2">
        <v>24.450939999999999</v>
      </c>
      <c r="D6657" s="2">
        <v>27.87407</v>
      </c>
      <c r="E6657" s="2" t="s">
        <v>24</v>
      </c>
      <c r="F6657" s="2">
        <v>0.14000000000000001</v>
      </c>
      <c r="G6657" s="2" t="s">
        <v>25</v>
      </c>
      <c r="H6657" s="3">
        <v>42438</v>
      </c>
      <c r="I6657" s="2">
        <f t="shared" si="103"/>
        <v>1.1400000000000001</v>
      </c>
    </row>
    <row r="6658" spans="1:9">
      <c r="A6658" s="2" t="s">
        <v>1338</v>
      </c>
      <c r="B6658" s="2">
        <v>60505366303</v>
      </c>
      <c r="C6658" s="2">
        <v>4.9045399999999999</v>
      </c>
      <c r="D6658" s="2">
        <v>5.1625699999999997</v>
      </c>
      <c r="E6658" s="2" t="s">
        <v>24</v>
      </c>
      <c r="F6658" s="2">
        <v>5.2600000000000001E-2</v>
      </c>
      <c r="G6658" s="2" t="s">
        <v>25</v>
      </c>
      <c r="H6658" s="3">
        <v>42438</v>
      </c>
      <c r="I6658" s="2">
        <f t="shared" si="103"/>
        <v>1.0526</v>
      </c>
    </row>
    <row r="6659" spans="1:9">
      <c r="A6659" s="2" t="s">
        <v>1339</v>
      </c>
      <c r="B6659" s="2">
        <v>60505040205</v>
      </c>
      <c r="C6659" s="2">
        <v>1.0122500000000001</v>
      </c>
      <c r="D6659" s="2">
        <v>1.06552</v>
      </c>
      <c r="E6659" s="2" t="s">
        <v>24</v>
      </c>
      <c r="F6659" s="2">
        <v>5.2600000000000001E-2</v>
      </c>
      <c r="G6659" s="2" t="s">
        <v>25</v>
      </c>
      <c r="H6659" s="3">
        <v>42438</v>
      </c>
      <c r="I6659" s="2">
        <f t="shared" ref="I6659:I6722" si="104">1+F6659</f>
        <v>1.0526</v>
      </c>
    </row>
    <row r="6660" spans="1:9">
      <c r="A6660" s="2" t="s">
        <v>1340</v>
      </c>
      <c r="B6660" s="2">
        <v>60505366403</v>
      </c>
      <c r="C6660" s="2">
        <v>5.0646800000000001</v>
      </c>
      <c r="D6660" s="2">
        <v>5.3313899999999999</v>
      </c>
      <c r="E6660" s="2" t="s">
        <v>24</v>
      </c>
      <c r="F6660" s="2">
        <v>5.2699999999999997E-2</v>
      </c>
      <c r="G6660" s="2" t="s">
        <v>25</v>
      </c>
      <c r="H6660" s="3">
        <v>42438</v>
      </c>
      <c r="I6660" s="2">
        <f t="shared" si="104"/>
        <v>1.0527</v>
      </c>
    </row>
    <row r="6661" spans="1:9">
      <c r="A6661" s="2" t="s">
        <v>1341</v>
      </c>
      <c r="B6661" s="2">
        <v>60505366503</v>
      </c>
      <c r="C6661" s="2">
        <v>5.2086100000000002</v>
      </c>
      <c r="D6661" s="2">
        <v>5.48285</v>
      </c>
      <c r="E6661" s="2" t="s">
        <v>24</v>
      </c>
      <c r="F6661" s="2">
        <v>5.2699999999999997E-2</v>
      </c>
      <c r="G6661" s="2" t="s">
        <v>25</v>
      </c>
      <c r="H6661" s="3">
        <v>42438</v>
      </c>
      <c r="I6661" s="2">
        <f t="shared" si="104"/>
        <v>1.0527</v>
      </c>
    </row>
    <row r="6662" spans="1:9">
      <c r="A6662" s="2" t="s">
        <v>1342</v>
      </c>
      <c r="B6662" s="2">
        <v>60505366603</v>
      </c>
      <c r="C6662" s="2">
        <v>5.5808999999999997</v>
      </c>
      <c r="D6662" s="2">
        <v>5.8747400000000001</v>
      </c>
      <c r="E6662" s="2" t="s">
        <v>24</v>
      </c>
      <c r="F6662" s="2">
        <v>5.2699999999999997E-2</v>
      </c>
      <c r="G6662" s="2" t="s">
        <v>25</v>
      </c>
      <c r="H6662" s="3">
        <v>42438</v>
      </c>
      <c r="I6662" s="2">
        <f t="shared" si="104"/>
        <v>1.0527</v>
      </c>
    </row>
    <row r="6663" spans="1:9">
      <c r="A6663" s="2" t="s">
        <v>1343</v>
      </c>
      <c r="B6663" s="2">
        <v>60505366803</v>
      </c>
      <c r="C6663" s="2">
        <v>4.9479300000000004</v>
      </c>
      <c r="D6663" s="2">
        <v>5.2083399999999997</v>
      </c>
      <c r="E6663" s="2" t="s">
        <v>24</v>
      </c>
      <c r="F6663" s="2">
        <v>5.2600000000000001E-2</v>
      </c>
      <c r="G6663" s="2" t="s">
        <v>25</v>
      </c>
      <c r="H6663" s="3">
        <v>42438</v>
      </c>
      <c r="I6663" s="2">
        <f t="shared" si="104"/>
        <v>1.0526</v>
      </c>
    </row>
    <row r="6664" spans="1:9">
      <c r="A6664" s="2" t="s">
        <v>1344</v>
      </c>
      <c r="B6664" s="2">
        <v>60505366903</v>
      </c>
      <c r="C6664" s="2">
        <v>5.2156000000000002</v>
      </c>
      <c r="D6664" s="2">
        <v>5.4902499999999996</v>
      </c>
      <c r="E6664" s="2" t="s">
        <v>24</v>
      </c>
      <c r="F6664" s="2">
        <v>5.2699999999999997E-2</v>
      </c>
      <c r="G6664" s="2" t="s">
        <v>25</v>
      </c>
      <c r="H6664" s="3">
        <v>42438</v>
      </c>
      <c r="I6664" s="2">
        <f t="shared" si="104"/>
        <v>1.0527</v>
      </c>
    </row>
    <row r="6665" spans="1:9">
      <c r="A6665" s="2" t="s">
        <v>1345</v>
      </c>
      <c r="B6665" s="2">
        <v>60505367003</v>
      </c>
      <c r="C6665" s="2">
        <v>5.3971900000000002</v>
      </c>
      <c r="D6665" s="2">
        <v>5.6811999999999996</v>
      </c>
      <c r="E6665" s="2" t="s">
        <v>24</v>
      </c>
      <c r="F6665" s="2">
        <v>5.2600000000000001E-2</v>
      </c>
      <c r="G6665" s="2" t="s">
        <v>25</v>
      </c>
      <c r="H6665" s="3">
        <v>42438</v>
      </c>
      <c r="I6665" s="2">
        <f t="shared" si="104"/>
        <v>1.0526</v>
      </c>
    </row>
    <row r="6666" spans="1:9">
      <c r="A6666" s="2" t="s">
        <v>1086</v>
      </c>
      <c r="B6666" s="2">
        <v>58468002001</v>
      </c>
      <c r="C6666" s="2">
        <v>3.10371</v>
      </c>
      <c r="D6666" s="2">
        <v>3.41221</v>
      </c>
      <c r="E6666" s="2" t="s">
        <v>24</v>
      </c>
      <c r="F6666" s="2">
        <v>9.9400000000000002E-2</v>
      </c>
      <c r="G6666" s="2" t="s">
        <v>25</v>
      </c>
      <c r="H6666" s="3">
        <v>42438</v>
      </c>
      <c r="I6666" s="2">
        <f t="shared" si="104"/>
        <v>1.0993999999999999</v>
      </c>
    </row>
    <row r="6667" spans="1:9">
      <c r="A6667" s="2" t="s">
        <v>1087</v>
      </c>
      <c r="B6667" s="2">
        <v>58468002101</v>
      </c>
      <c r="C6667" s="2">
        <v>6.1894200000000001</v>
      </c>
      <c r="D6667" s="2">
        <v>6.8046499999999996</v>
      </c>
      <c r="E6667" s="2" t="s">
        <v>24</v>
      </c>
      <c r="F6667" s="2">
        <v>9.9400000000000002E-2</v>
      </c>
      <c r="G6667" s="2" t="s">
        <v>25</v>
      </c>
      <c r="H6667" s="3">
        <v>42438</v>
      </c>
      <c r="I6667" s="2">
        <f t="shared" si="104"/>
        <v>1.0993999999999999</v>
      </c>
    </row>
    <row r="6668" spans="1:9">
      <c r="A6668" s="2" t="s">
        <v>1088</v>
      </c>
      <c r="B6668" s="2">
        <v>58468013201</v>
      </c>
      <c r="C6668" s="2">
        <v>14.85731</v>
      </c>
      <c r="D6668" s="2">
        <v>16.334119999999999</v>
      </c>
      <c r="E6668" s="2" t="s">
        <v>24</v>
      </c>
      <c r="F6668" s="2">
        <v>9.9400000000000002E-2</v>
      </c>
      <c r="G6668" s="2" t="s">
        <v>25</v>
      </c>
      <c r="H6668" s="3">
        <v>42438</v>
      </c>
      <c r="I6668" s="2">
        <f t="shared" si="104"/>
        <v>1.0993999999999999</v>
      </c>
    </row>
    <row r="6669" spans="1:9">
      <c r="A6669" s="2" t="s">
        <v>1089</v>
      </c>
      <c r="B6669" s="2">
        <v>58468013101</v>
      </c>
      <c r="C6669" s="2">
        <v>14.98488</v>
      </c>
      <c r="D6669" s="2">
        <v>16.47438</v>
      </c>
      <c r="E6669" s="2" t="s">
        <v>24</v>
      </c>
      <c r="F6669" s="2">
        <v>9.9400000000000002E-2</v>
      </c>
      <c r="G6669" s="2" t="s">
        <v>25</v>
      </c>
      <c r="H6669" s="3">
        <v>42438</v>
      </c>
      <c r="I6669" s="2">
        <f t="shared" si="104"/>
        <v>1.0993999999999999</v>
      </c>
    </row>
    <row r="6670" spans="1:9">
      <c r="A6670" s="2" t="s">
        <v>1090</v>
      </c>
      <c r="B6670" s="2">
        <v>58468013001</v>
      </c>
      <c r="C6670" s="2">
        <v>4.9541199999999996</v>
      </c>
      <c r="D6670" s="2">
        <v>5.4465500000000002</v>
      </c>
      <c r="E6670" s="2" t="s">
        <v>24</v>
      </c>
      <c r="F6670" s="2">
        <v>9.9400000000000002E-2</v>
      </c>
      <c r="G6670" s="2" t="s">
        <v>25</v>
      </c>
      <c r="H6670" s="3">
        <v>42438</v>
      </c>
      <c r="I6670" s="2">
        <f t="shared" si="104"/>
        <v>1.0993999999999999</v>
      </c>
    </row>
    <row r="6671" spans="1:9">
      <c r="A6671" s="2" t="s">
        <v>1075</v>
      </c>
      <c r="B6671" s="2">
        <v>57894007002</v>
      </c>
      <c r="C6671" s="2">
        <v>6783.8042500000001</v>
      </c>
      <c r="D6671" s="2">
        <v>7387.5628299999998</v>
      </c>
      <c r="E6671" s="2" t="s">
        <v>24</v>
      </c>
      <c r="F6671" s="2">
        <v>8.8999999999999996E-2</v>
      </c>
      <c r="G6671" s="2" t="s">
        <v>25</v>
      </c>
      <c r="H6671" s="3">
        <v>42438</v>
      </c>
      <c r="I6671" s="2">
        <f t="shared" si="104"/>
        <v>1.089</v>
      </c>
    </row>
    <row r="6672" spans="1:9">
      <c r="A6672" s="2" t="s">
        <v>1076</v>
      </c>
      <c r="B6672" s="2">
        <v>57894007001</v>
      </c>
      <c r="C6672" s="2">
        <v>6850.192</v>
      </c>
      <c r="D6672" s="2">
        <v>7459.8590899999999</v>
      </c>
      <c r="E6672" s="2" t="s">
        <v>24</v>
      </c>
      <c r="F6672" s="2">
        <v>8.8999999999999996E-2</v>
      </c>
      <c r="G6672" s="2" t="s">
        <v>25</v>
      </c>
      <c r="H6672" s="3">
        <v>42438</v>
      </c>
      <c r="I6672" s="2">
        <f t="shared" si="104"/>
        <v>1.089</v>
      </c>
    </row>
    <row r="6673" spans="1:9">
      <c r="A6673" s="2" t="s">
        <v>1508</v>
      </c>
      <c r="B6673" s="2">
        <v>57894015012</v>
      </c>
      <c r="C6673" s="2">
        <v>58.815930000000002</v>
      </c>
      <c r="D6673" s="2">
        <v>63.462389999999999</v>
      </c>
      <c r="E6673" s="2" t="s">
        <v>24</v>
      </c>
      <c r="F6673" s="2">
        <v>7.9000000000000001E-2</v>
      </c>
      <c r="G6673" s="2" t="s">
        <v>25</v>
      </c>
      <c r="H6673" s="3">
        <v>42438</v>
      </c>
      <c r="I6673" s="2">
        <f t="shared" si="104"/>
        <v>1.079</v>
      </c>
    </row>
    <row r="6674" spans="1:9">
      <c r="A6674" s="2" t="s">
        <v>23</v>
      </c>
      <c r="B6674" s="2">
        <v>59627000103</v>
      </c>
      <c r="C6674" s="2">
        <v>1145.84782</v>
      </c>
      <c r="D6674" s="2">
        <v>1208.75486</v>
      </c>
      <c r="E6674" s="2" t="s">
        <v>24</v>
      </c>
      <c r="F6674" s="2">
        <v>5.4899999999999997E-2</v>
      </c>
      <c r="G6674" s="2" t="s">
        <v>25</v>
      </c>
      <c r="H6674" s="3">
        <v>42088</v>
      </c>
      <c r="I6674" s="2">
        <f t="shared" si="104"/>
        <v>1.0548999999999999</v>
      </c>
    </row>
    <row r="6675" spans="1:9">
      <c r="A6675" s="2" t="s">
        <v>1548</v>
      </c>
      <c r="B6675" s="2">
        <v>59627000304</v>
      </c>
      <c r="C6675" s="2">
        <v>4644.2494699999997</v>
      </c>
      <c r="D6675" s="2">
        <v>4899.2187700000004</v>
      </c>
      <c r="E6675" s="2" t="s">
        <v>24</v>
      </c>
      <c r="F6675" s="2">
        <v>5.4899999999999997E-2</v>
      </c>
      <c r="G6675" s="2" t="s">
        <v>25</v>
      </c>
      <c r="H6675" s="3">
        <v>42088</v>
      </c>
      <c r="I6675" s="2">
        <f t="shared" si="104"/>
        <v>1.0548999999999999</v>
      </c>
    </row>
    <row r="6676" spans="1:9">
      <c r="A6676" s="2" t="s">
        <v>1549</v>
      </c>
      <c r="B6676" s="2">
        <v>59627000205</v>
      </c>
      <c r="C6676" s="2">
        <v>4597.5356000000002</v>
      </c>
      <c r="D6676" s="2">
        <v>4849.94031</v>
      </c>
      <c r="E6676" s="2" t="s">
        <v>24</v>
      </c>
      <c r="F6676" s="2">
        <v>5.4899999999999997E-2</v>
      </c>
      <c r="G6676" s="2" t="s">
        <v>25</v>
      </c>
      <c r="H6676" s="3">
        <v>42088</v>
      </c>
      <c r="I6676" s="2">
        <f t="shared" si="104"/>
        <v>1.0548999999999999</v>
      </c>
    </row>
    <row r="6677" spans="1:9">
      <c r="A6677" s="2" t="s">
        <v>1163</v>
      </c>
      <c r="B6677" s="2">
        <v>6003144</v>
      </c>
      <c r="C6677" s="2">
        <v>26.162299999999998</v>
      </c>
      <c r="D6677" s="2">
        <v>27.706659999999999</v>
      </c>
      <c r="E6677" s="2" t="s">
        <v>24</v>
      </c>
      <c r="F6677" s="2">
        <v>5.8999999999999997E-2</v>
      </c>
      <c r="G6677" s="2" t="s">
        <v>25</v>
      </c>
      <c r="H6677" s="3">
        <v>42088</v>
      </c>
      <c r="I6677" s="2">
        <f t="shared" si="104"/>
        <v>1.0589999999999999</v>
      </c>
    </row>
    <row r="6678" spans="1:9">
      <c r="A6678" s="2" t="s">
        <v>1982</v>
      </c>
      <c r="B6678" s="2">
        <v>6071044</v>
      </c>
      <c r="C6678" s="2">
        <v>34.619</v>
      </c>
      <c r="D6678" s="2">
        <v>38.046280000000003</v>
      </c>
      <c r="E6678" s="2" t="s">
        <v>24</v>
      </c>
      <c r="F6678" s="2">
        <v>9.9000000000000005E-2</v>
      </c>
      <c r="G6678" s="2" t="s">
        <v>25</v>
      </c>
      <c r="H6678" s="3">
        <v>42088</v>
      </c>
      <c r="I6678" s="2">
        <f t="shared" si="104"/>
        <v>1.099</v>
      </c>
    </row>
    <row r="6679" spans="1:9">
      <c r="A6679" s="2" t="s">
        <v>1515</v>
      </c>
      <c r="B6679" s="2">
        <v>6027044</v>
      </c>
      <c r="C6679" s="2">
        <v>34.066319999999997</v>
      </c>
      <c r="D6679" s="2">
        <v>37.438890000000001</v>
      </c>
      <c r="E6679" s="2" t="s">
        <v>24</v>
      </c>
      <c r="F6679" s="2">
        <v>9.9000000000000005E-2</v>
      </c>
      <c r="G6679" s="2" t="s">
        <v>25</v>
      </c>
      <c r="H6679" s="3">
        <v>42088</v>
      </c>
      <c r="I6679" s="2">
        <f t="shared" si="104"/>
        <v>1.099</v>
      </c>
    </row>
    <row r="6680" spans="1:9">
      <c r="A6680" s="2" t="s">
        <v>1152</v>
      </c>
      <c r="B6680" s="2">
        <v>3085222</v>
      </c>
      <c r="C6680" s="2">
        <v>314.88708000000003</v>
      </c>
      <c r="D6680" s="2">
        <v>338.50362000000001</v>
      </c>
      <c r="E6680" s="2" t="s">
        <v>24</v>
      </c>
      <c r="F6680" s="2">
        <v>7.4999999999999997E-2</v>
      </c>
      <c r="G6680" s="2" t="s">
        <v>25</v>
      </c>
      <c r="H6680" s="3">
        <v>42088</v>
      </c>
      <c r="I6680" s="2">
        <f t="shared" si="104"/>
        <v>1.075</v>
      </c>
    </row>
    <row r="6681" spans="1:9">
      <c r="A6681" s="2" t="s">
        <v>1153</v>
      </c>
      <c r="B6681" s="2">
        <v>3052811</v>
      </c>
      <c r="C6681" s="2">
        <v>172.15689</v>
      </c>
      <c r="D6681" s="2">
        <v>185.06865999999999</v>
      </c>
      <c r="E6681" s="2" t="s">
        <v>24</v>
      </c>
      <c r="F6681" s="2">
        <v>7.4999999999999997E-2</v>
      </c>
      <c r="G6681" s="2" t="s">
        <v>25</v>
      </c>
      <c r="H6681" s="3">
        <v>42088</v>
      </c>
      <c r="I6681" s="2">
        <f t="shared" si="104"/>
        <v>1.075</v>
      </c>
    </row>
    <row r="6682" spans="1:9">
      <c r="A6682" s="2" t="s">
        <v>1167</v>
      </c>
      <c r="B6682" s="2">
        <v>85143001</v>
      </c>
      <c r="C6682" s="2">
        <v>464.29759999999999</v>
      </c>
      <c r="D6682" s="2">
        <v>506.08438000000001</v>
      </c>
      <c r="E6682" s="2" t="s">
        <v>24</v>
      </c>
      <c r="F6682" s="2">
        <v>0.09</v>
      </c>
      <c r="G6682" s="2" t="s">
        <v>25</v>
      </c>
      <c r="H6682" s="3">
        <v>42088</v>
      </c>
      <c r="I6682" s="2">
        <f t="shared" si="104"/>
        <v>1.0900000000000001</v>
      </c>
    </row>
    <row r="6683" spans="1:9">
      <c r="A6683" s="2" t="s">
        <v>1168</v>
      </c>
      <c r="B6683" s="2">
        <v>85151901</v>
      </c>
      <c r="C6683" s="2">
        <v>52.651150000000001</v>
      </c>
      <c r="D6683" s="2">
        <v>57.389749999999999</v>
      </c>
      <c r="E6683" s="2" t="s">
        <v>24</v>
      </c>
      <c r="F6683" s="2">
        <v>0.09</v>
      </c>
      <c r="G6683" s="2" t="s">
        <v>25</v>
      </c>
      <c r="H6683" s="3">
        <v>42088</v>
      </c>
      <c r="I6683" s="2">
        <f t="shared" si="104"/>
        <v>1.0900000000000001</v>
      </c>
    </row>
    <row r="6684" spans="1:9">
      <c r="A6684" s="2" t="s">
        <v>1169</v>
      </c>
      <c r="B6684" s="2">
        <v>85141702</v>
      </c>
      <c r="C6684" s="2">
        <v>639.32146999999998</v>
      </c>
      <c r="D6684" s="2">
        <v>696.86040000000003</v>
      </c>
      <c r="E6684" s="2" t="s">
        <v>24</v>
      </c>
      <c r="F6684" s="2">
        <v>0.09</v>
      </c>
      <c r="G6684" s="2" t="s">
        <v>25</v>
      </c>
      <c r="H6684" s="3">
        <v>42088</v>
      </c>
      <c r="I6684" s="2">
        <f t="shared" si="104"/>
        <v>1.0900000000000001</v>
      </c>
    </row>
    <row r="6685" spans="1:9">
      <c r="A6685" s="2" t="s">
        <v>1170</v>
      </c>
      <c r="B6685" s="2">
        <v>85300403</v>
      </c>
      <c r="C6685" s="2">
        <v>12.91334</v>
      </c>
      <c r="D6685" s="2">
        <v>13.85674</v>
      </c>
      <c r="E6685" s="2" t="s">
        <v>24</v>
      </c>
      <c r="F6685" s="2">
        <v>7.3099999999999998E-2</v>
      </c>
      <c r="G6685" s="2" t="s">
        <v>25</v>
      </c>
      <c r="H6685" s="3">
        <v>42088</v>
      </c>
      <c r="I6685" s="2">
        <f t="shared" si="104"/>
        <v>1.0730999999999999</v>
      </c>
    </row>
    <row r="6686" spans="1:9">
      <c r="A6686" s="2" t="s">
        <v>1972</v>
      </c>
      <c r="B6686" s="2">
        <v>68012030930</v>
      </c>
      <c r="C6686" s="2">
        <v>42.746220000000001</v>
      </c>
      <c r="D6686" s="2">
        <v>47.02469</v>
      </c>
      <c r="E6686" s="2" t="s">
        <v>24</v>
      </c>
      <c r="F6686" s="2">
        <v>0.10009999999999999</v>
      </c>
      <c r="G6686" s="2" t="s">
        <v>25</v>
      </c>
      <c r="H6686" s="3">
        <v>42088</v>
      </c>
      <c r="I6686" s="2">
        <f t="shared" si="104"/>
        <v>1.1001000000000001</v>
      </c>
    </row>
    <row r="6687" spans="1:9">
      <c r="A6687" s="2" t="s">
        <v>1641</v>
      </c>
      <c r="B6687" s="2">
        <v>43538017069</v>
      </c>
      <c r="C6687" s="2">
        <v>4.2938400000000003</v>
      </c>
      <c r="D6687" s="2">
        <v>4.4441199999999998</v>
      </c>
      <c r="E6687" s="2" t="s">
        <v>24</v>
      </c>
      <c r="F6687" s="2">
        <v>3.5000000000000003E-2</v>
      </c>
      <c r="G6687" s="2" t="s">
        <v>25</v>
      </c>
      <c r="H6687" s="3">
        <v>42116</v>
      </c>
      <c r="I6687" s="2">
        <f t="shared" si="104"/>
        <v>1.0349999999999999</v>
      </c>
    </row>
    <row r="6688" spans="1:9">
      <c r="A6688" s="2" t="s">
        <v>1226</v>
      </c>
      <c r="B6688" s="2">
        <v>24414210</v>
      </c>
      <c r="C6688" s="2">
        <v>6.7781799999999999</v>
      </c>
      <c r="D6688" s="2">
        <v>7.4492200000000004</v>
      </c>
      <c r="E6688" s="2" t="s">
        <v>24</v>
      </c>
      <c r="F6688" s="2">
        <v>9.9000000000000005E-2</v>
      </c>
      <c r="G6688" s="2" t="s">
        <v>25</v>
      </c>
      <c r="H6688" s="3">
        <v>42116</v>
      </c>
      <c r="I6688" s="2">
        <f t="shared" si="104"/>
        <v>1.099</v>
      </c>
    </row>
    <row r="6689" spans="1:9">
      <c r="A6689" s="2" t="s">
        <v>1331</v>
      </c>
      <c r="B6689" s="2">
        <v>469060773</v>
      </c>
      <c r="C6689" s="2">
        <v>2.09809</v>
      </c>
      <c r="D6689" s="2">
        <v>2.30586</v>
      </c>
      <c r="E6689" s="2" t="s">
        <v>24</v>
      </c>
      <c r="F6689" s="2">
        <v>9.9000000000000005E-2</v>
      </c>
      <c r="G6689" s="2" t="s">
        <v>25</v>
      </c>
      <c r="H6689" s="3">
        <v>42116</v>
      </c>
      <c r="I6689" s="2">
        <f t="shared" si="104"/>
        <v>1.099</v>
      </c>
    </row>
    <row r="6690" spans="1:9">
      <c r="A6690" s="2" t="s">
        <v>1332</v>
      </c>
      <c r="B6690" s="2">
        <v>469061711</v>
      </c>
      <c r="C6690" s="2">
        <v>4.2073600000000004</v>
      </c>
      <c r="D6690" s="2">
        <v>4.6238900000000003</v>
      </c>
      <c r="E6690" s="2" t="s">
        <v>24</v>
      </c>
      <c r="F6690" s="2">
        <v>9.9000000000000005E-2</v>
      </c>
      <c r="G6690" s="2" t="s">
        <v>25</v>
      </c>
      <c r="H6690" s="3">
        <v>42116</v>
      </c>
      <c r="I6690" s="2">
        <f t="shared" si="104"/>
        <v>1.099</v>
      </c>
    </row>
    <row r="6691" spans="1:9">
      <c r="A6691" s="2" t="s">
        <v>1550</v>
      </c>
      <c r="B6691" s="2">
        <v>597007541</v>
      </c>
      <c r="C6691" s="2">
        <v>9.6090900000000001</v>
      </c>
      <c r="D6691" s="2">
        <v>10.185639999999999</v>
      </c>
      <c r="E6691" s="2" t="s">
        <v>24</v>
      </c>
      <c r="F6691" s="2">
        <v>0.06</v>
      </c>
      <c r="G6691" s="2" t="s">
        <v>25</v>
      </c>
      <c r="H6691" s="3">
        <v>42116</v>
      </c>
      <c r="I6691" s="2">
        <f t="shared" si="104"/>
        <v>1.06</v>
      </c>
    </row>
    <row r="6692" spans="1:9">
      <c r="A6692" s="2" t="s">
        <v>1550</v>
      </c>
      <c r="B6692" s="2">
        <v>597007547</v>
      </c>
      <c r="C6692" s="2">
        <v>9.5943100000000001</v>
      </c>
      <c r="D6692" s="2">
        <v>10.169969999999999</v>
      </c>
      <c r="E6692" s="2" t="s">
        <v>24</v>
      </c>
      <c r="F6692" s="2">
        <v>0.06</v>
      </c>
      <c r="G6692" s="2" t="s">
        <v>25</v>
      </c>
      <c r="H6692" s="3">
        <v>42116</v>
      </c>
      <c r="I6692" s="2">
        <f t="shared" si="104"/>
        <v>1.06</v>
      </c>
    </row>
    <row r="6693" spans="1:9">
      <c r="A6693" s="2" t="s">
        <v>1898</v>
      </c>
      <c r="B6693" s="2">
        <v>173086635</v>
      </c>
      <c r="C6693" s="2">
        <v>78.521000000000001</v>
      </c>
      <c r="D6693" s="2">
        <v>85.588679999999997</v>
      </c>
      <c r="E6693" s="2" t="s">
        <v>24</v>
      </c>
      <c r="F6693" s="2">
        <v>0.09</v>
      </c>
      <c r="G6693" s="2" t="s">
        <v>25</v>
      </c>
      <c r="H6693" s="3">
        <v>42116</v>
      </c>
      <c r="I6693" s="2">
        <f t="shared" si="104"/>
        <v>1.0900000000000001</v>
      </c>
    </row>
    <row r="6694" spans="1:9">
      <c r="A6694" s="2" t="s">
        <v>1983</v>
      </c>
      <c r="B6694" s="2">
        <v>85133401</v>
      </c>
      <c r="C6694" s="2">
        <v>0.60860000000000003</v>
      </c>
      <c r="D6694" s="2">
        <v>0.66278000000000004</v>
      </c>
      <c r="E6694" s="2" t="s">
        <v>24</v>
      </c>
      <c r="F6694" s="2">
        <v>8.8999999999999996E-2</v>
      </c>
      <c r="G6694" s="2" t="s">
        <v>25</v>
      </c>
      <c r="H6694" s="3">
        <v>42123</v>
      </c>
      <c r="I6694" s="2">
        <f t="shared" si="104"/>
        <v>1.089</v>
      </c>
    </row>
    <row r="6695" spans="1:9">
      <c r="A6695" s="2" t="s">
        <v>1984</v>
      </c>
      <c r="B6695" s="2">
        <v>85126401</v>
      </c>
      <c r="C6695" s="2">
        <v>5.7266700000000004</v>
      </c>
      <c r="D6695" s="2">
        <v>6.2362799999999998</v>
      </c>
      <c r="E6695" s="2" t="s">
        <v>24</v>
      </c>
      <c r="F6695" s="2">
        <v>8.8999999999999996E-2</v>
      </c>
      <c r="G6695" s="2" t="s">
        <v>25</v>
      </c>
      <c r="H6695" s="3">
        <v>42123</v>
      </c>
      <c r="I6695" s="2">
        <f t="shared" si="104"/>
        <v>1.089</v>
      </c>
    </row>
    <row r="6696" spans="1:9">
      <c r="A6696" s="2" t="s">
        <v>1510</v>
      </c>
      <c r="B6696" s="2">
        <v>85132201</v>
      </c>
      <c r="C6696" s="2">
        <v>4.0083000000000002</v>
      </c>
      <c r="D6696" s="2">
        <v>4.3650799999999998</v>
      </c>
      <c r="E6696" s="2" t="s">
        <v>24</v>
      </c>
      <c r="F6696" s="2">
        <v>8.8999999999999996E-2</v>
      </c>
      <c r="G6696" s="2" t="s">
        <v>25</v>
      </c>
      <c r="H6696" s="3">
        <v>42123</v>
      </c>
      <c r="I6696" s="2">
        <f t="shared" si="104"/>
        <v>1.089</v>
      </c>
    </row>
    <row r="6697" spans="1:9">
      <c r="A6697" s="2" t="s">
        <v>1942</v>
      </c>
      <c r="B6697" s="2">
        <v>42023010901</v>
      </c>
      <c r="C6697" s="2">
        <v>5.9978800000000003</v>
      </c>
      <c r="D6697" s="2">
        <v>13.77298</v>
      </c>
      <c r="E6697" s="2" t="s">
        <v>24</v>
      </c>
      <c r="F6697" s="2">
        <v>1.2963</v>
      </c>
      <c r="G6697" s="2" t="s">
        <v>25</v>
      </c>
      <c r="H6697" s="3">
        <v>42123</v>
      </c>
      <c r="I6697" s="2">
        <f t="shared" si="104"/>
        <v>2.2963</v>
      </c>
    </row>
    <row r="6698" spans="1:9">
      <c r="A6698" s="2" t="s">
        <v>1511</v>
      </c>
      <c r="B6698" s="2">
        <v>6096031</v>
      </c>
      <c r="C6698" s="2">
        <v>3.97248</v>
      </c>
      <c r="D6698" s="2">
        <v>4.3261200000000004</v>
      </c>
      <c r="E6698" s="2" t="s">
        <v>24</v>
      </c>
      <c r="F6698" s="2">
        <v>8.8999999999999996E-2</v>
      </c>
      <c r="G6698" s="2" t="s">
        <v>25</v>
      </c>
      <c r="H6698" s="3">
        <v>42123</v>
      </c>
      <c r="I6698" s="2">
        <f t="shared" si="104"/>
        <v>1.089</v>
      </c>
    </row>
    <row r="6699" spans="1:9">
      <c r="A6699" s="2" t="s">
        <v>1512</v>
      </c>
      <c r="B6699" s="2">
        <v>6095154</v>
      </c>
      <c r="C6699" s="2">
        <v>2.1681699999999999</v>
      </c>
      <c r="D6699" s="2">
        <v>2.3611599999999999</v>
      </c>
      <c r="E6699" s="2" t="s">
        <v>24</v>
      </c>
      <c r="F6699" s="2">
        <v>8.8999999999999996E-2</v>
      </c>
      <c r="G6699" s="2" t="s">
        <v>25</v>
      </c>
      <c r="H6699" s="3">
        <v>42123</v>
      </c>
      <c r="I6699" s="2">
        <f t="shared" si="104"/>
        <v>1.089</v>
      </c>
    </row>
    <row r="6700" spans="1:9">
      <c r="A6700" s="2" t="s">
        <v>1513</v>
      </c>
      <c r="B6700" s="2">
        <v>6095231</v>
      </c>
      <c r="C6700" s="2">
        <v>2.9313199999999999</v>
      </c>
      <c r="D6700" s="2">
        <v>3.19217</v>
      </c>
      <c r="E6700" s="2" t="s">
        <v>24</v>
      </c>
      <c r="F6700" s="2">
        <v>8.8999999999999996E-2</v>
      </c>
      <c r="G6700" s="2" t="s">
        <v>25</v>
      </c>
      <c r="H6700" s="3">
        <v>42123</v>
      </c>
      <c r="I6700" s="2">
        <f t="shared" si="104"/>
        <v>1.089</v>
      </c>
    </row>
    <row r="6701" spans="1:9">
      <c r="A6701" s="2" t="s">
        <v>1514</v>
      </c>
      <c r="B6701" s="2">
        <v>85056701</v>
      </c>
      <c r="C6701" s="2">
        <v>3.1060099999999999</v>
      </c>
      <c r="D6701" s="2">
        <v>3.21408</v>
      </c>
      <c r="E6701" s="2" t="s">
        <v>24</v>
      </c>
      <c r="F6701" s="2">
        <v>3.4799999999999998E-2</v>
      </c>
      <c r="G6701" s="2" t="s">
        <v>25</v>
      </c>
      <c r="H6701" s="3">
        <v>42123</v>
      </c>
      <c r="I6701" s="2">
        <f t="shared" si="104"/>
        <v>1.0347999999999999</v>
      </c>
    </row>
    <row r="6702" spans="1:9">
      <c r="A6702" s="2" t="s">
        <v>1516</v>
      </c>
      <c r="B6702" s="2">
        <v>6074531</v>
      </c>
      <c r="C6702" s="2">
        <v>4.4098100000000002</v>
      </c>
      <c r="D6702" s="2">
        <v>4.8021500000000001</v>
      </c>
      <c r="E6702" s="2" t="s">
        <v>24</v>
      </c>
      <c r="F6702" s="2">
        <v>8.8999999999999996E-2</v>
      </c>
      <c r="G6702" s="2" t="s">
        <v>25</v>
      </c>
      <c r="H6702" s="3">
        <v>42123</v>
      </c>
      <c r="I6702" s="2">
        <f t="shared" si="104"/>
        <v>1.089</v>
      </c>
    </row>
    <row r="6703" spans="1:9">
      <c r="A6703" s="2" t="s">
        <v>1517</v>
      </c>
      <c r="B6703" s="2">
        <v>6074731</v>
      </c>
      <c r="C6703" s="2">
        <v>4.4137500000000003</v>
      </c>
      <c r="D6703" s="2">
        <v>4.8064499999999999</v>
      </c>
      <c r="E6703" s="2" t="s">
        <v>24</v>
      </c>
      <c r="F6703" s="2">
        <v>8.8999999999999996E-2</v>
      </c>
      <c r="G6703" s="2" t="s">
        <v>25</v>
      </c>
      <c r="H6703" s="3">
        <v>42123</v>
      </c>
      <c r="I6703" s="2">
        <f t="shared" si="104"/>
        <v>1.089</v>
      </c>
    </row>
    <row r="6704" spans="1:9">
      <c r="A6704" s="2" t="s">
        <v>1518</v>
      </c>
      <c r="B6704" s="2">
        <v>6071731</v>
      </c>
      <c r="C6704" s="2">
        <v>3.2269000000000001</v>
      </c>
      <c r="D6704" s="2">
        <v>3.5141</v>
      </c>
      <c r="E6704" s="2" t="s">
        <v>24</v>
      </c>
      <c r="F6704" s="2">
        <v>8.8999999999999996E-2</v>
      </c>
      <c r="G6704" s="2" t="s">
        <v>25</v>
      </c>
      <c r="H6704" s="3">
        <v>42123</v>
      </c>
      <c r="I6704" s="2">
        <f t="shared" si="104"/>
        <v>1.089</v>
      </c>
    </row>
    <row r="6705" spans="1:9">
      <c r="A6705" s="2" t="s">
        <v>1207</v>
      </c>
      <c r="B6705" s="2">
        <v>50458055401</v>
      </c>
      <c r="C6705" s="2">
        <v>25.716010000000001</v>
      </c>
      <c r="D6705" s="2">
        <v>27.258970000000001</v>
      </c>
      <c r="E6705" s="2" t="s">
        <v>24</v>
      </c>
      <c r="F6705" s="2">
        <v>0.06</v>
      </c>
      <c r="G6705" s="2" t="s">
        <v>25</v>
      </c>
      <c r="H6705" s="3">
        <v>42123</v>
      </c>
      <c r="I6705" s="2">
        <f t="shared" si="104"/>
        <v>1.06</v>
      </c>
    </row>
    <row r="6706" spans="1:9">
      <c r="A6706" s="2" t="s">
        <v>1208</v>
      </c>
      <c r="B6706" s="2">
        <v>50458055001</v>
      </c>
      <c r="C6706" s="2">
        <v>25.844380000000001</v>
      </c>
      <c r="D6706" s="2">
        <v>27.395040000000002</v>
      </c>
      <c r="E6706" s="2" t="s">
        <v>24</v>
      </c>
      <c r="F6706" s="2">
        <v>0.06</v>
      </c>
      <c r="G6706" s="2" t="s">
        <v>25</v>
      </c>
      <c r="H6706" s="3">
        <v>42123</v>
      </c>
      <c r="I6706" s="2">
        <f t="shared" si="104"/>
        <v>1.06</v>
      </c>
    </row>
    <row r="6707" spans="1:9">
      <c r="A6707" s="2" t="s">
        <v>1209</v>
      </c>
      <c r="B6707" s="2">
        <v>50458055101</v>
      </c>
      <c r="C6707" s="2">
        <v>26.06025</v>
      </c>
      <c r="D6707" s="2">
        <v>27.623860000000001</v>
      </c>
      <c r="E6707" s="2" t="s">
        <v>24</v>
      </c>
      <c r="F6707" s="2">
        <v>0.06</v>
      </c>
      <c r="G6707" s="2" t="s">
        <v>25</v>
      </c>
      <c r="H6707" s="3">
        <v>42123</v>
      </c>
      <c r="I6707" s="2">
        <f t="shared" si="104"/>
        <v>1.06</v>
      </c>
    </row>
    <row r="6708" spans="1:9">
      <c r="A6708" s="2" t="s">
        <v>1210</v>
      </c>
      <c r="B6708" s="2">
        <v>50458055201</v>
      </c>
      <c r="C6708" s="2">
        <v>38.99691</v>
      </c>
      <c r="D6708" s="2">
        <v>41.33672</v>
      </c>
      <c r="E6708" s="2" t="s">
        <v>24</v>
      </c>
      <c r="F6708" s="2">
        <v>0.06</v>
      </c>
      <c r="G6708" s="2" t="s">
        <v>25</v>
      </c>
      <c r="H6708" s="3">
        <v>42123</v>
      </c>
      <c r="I6708" s="2">
        <f t="shared" si="104"/>
        <v>1.06</v>
      </c>
    </row>
    <row r="6709" spans="1:9">
      <c r="A6709" s="2" t="s">
        <v>131</v>
      </c>
      <c r="B6709" s="2">
        <v>245003501</v>
      </c>
      <c r="C6709" s="2">
        <v>4.4604499999999998</v>
      </c>
      <c r="D6709" s="2">
        <v>5.0962399999999999</v>
      </c>
      <c r="E6709" s="2" t="s">
        <v>24</v>
      </c>
      <c r="F6709" s="2">
        <v>0.14249999999999999</v>
      </c>
      <c r="G6709" s="2" t="s">
        <v>25</v>
      </c>
      <c r="H6709" s="3">
        <v>42123</v>
      </c>
      <c r="I6709" s="2">
        <f t="shared" si="104"/>
        <v>1.1425000000000001</v>
      </c>
    </row>
    <row r="6710" spans="1:9">
      <c r="A6710" s="2" t="s">
        <v>132</v>
      </c>
      <c r="B6710" s="2">
        <v>245003701</v>
      </c>
      <c r="C6710" s="2">
        <v>5.1044299999999998</v>
      </c>
      <c r="D6710" s="2">
        <v>7.9875699999999998</v>
      </c>
      <c r="E6710" s="2" t="s">
        <v>24</v>
      </c>
      <c r="F6710" s="2">
        <v>0.56479999999999997</v>
      </c>
      <c r="G6710" s="2" t="s">
        <v>25</v>
      </c>
      <c r="H6710" s="3">
        <v>42123</v>
      </c>
      <c r="I6710" s="2">
        <f t="shared" si="104"/>
        <v>1.5648</v>
      </c>
    </row>
    <row r="6711" spans="1:9">
      <c r="A6711" s="2" t="s">
        <v>1519</v>
      </c>
      <c r="B6711" s="2">
        <v>85092402</v>
      </c>
      <c r="C6711" s="2">
        <v>2.2074500000000001</v>
      </c>
      <c r="D6711" s="2">
        <v>2.4039600000000001</v>
      </c>
      <c r="E6711" s="2" t="s">
        <v>24</v>
      </c>
      <c r="F6711" s="2">
        <v>8.8999999999999996E-2</v>
      </c>
      <c r="G6711" s="2" t="s">
        <v>25</v>
      </c>
      <c r="H6711" s="3">
        <v>42123</v>
      </c>
      <c r="I6711" s="2">
        <f t="shared" si="104"/>
        <v>1.089</v>
      </c>
    </row>
    <row r="6712" spans="1:9">
      <c r="A6712" s="2" t="s">
        <v>1520</v>
      </c>
      <c r="B6712" s="2">
        <v>85331530</v>
      </c>
      <c r="C6712" s="2">
        <v>4.4013200000000001</v>
      </c>
      <c r="D6712" s="2">
        <v>4.7929899999999996</v>
      </c>
      <c r="E6712" s="2" t="s">
        <v>24</v>
      </c>
      <c r="F6712" s="2">
        <v>8.8999999999999996E-2</v>
      </c>
      <c r="G6712" s="2" t="s">
        <v>25</v>
      </c>
      <c r="H6712" s="3">
        <v>42123</v>
      </c>
      <c r="I6712" s="2">
        <f t="shared" si="104"/>
        <v>1.089</v>
      </c>
    </row>
    <row r="6713" spans="1:9">
      <c r="A6713" s="2" t="s">
        <v>1521</v>
      </c>
      <c r="B6713" s="2">
        <v>85081930</v>
      </c>
      <c r="C6713" s="2">
        <v>4.6440799999999998</v>
      </c>
      <c r="D6713" s="2">
        <v>5.0572699999999999</v>
      </c>
      <c r="E6713" s="2" t="s">
        <v>24</v>
      </c>
      <c r="F6713" s="2">
        <v>8.8999999999999996E-2</v>
      </c>
      <c r="G6713" s="2" t="s">
        <v>25</v>
      </c>
      <c r="H6713" s="3">
        <v>42123</v>
      </c>
      <c r="I6713" s="2">
        <f t="shared" si="104"/>
        <v>1.089</v>
      </c>
    </row>
    <row r="6714" spans="1:9">
      <c r="A6714" s="2" t="s">
        <v>1985</v>
      </c>
      <c r="B6714" s="2">
        <v>52031510</v>
      </c>
      <c r="C6714" s="2">
        <v>76.319999999999993</v>
      </c>
      <c r="D6714" s="2">
        <v>83.876440000000002</v>
      </c>
      <c r="E6714" s="2" t="s">
        <v>24</v>
      </c>
      <c r="F6714" s="2">
        <v>9.9000000000000005E-2</v>
      </c>
      <c r="G6714" s="2" t="s">
        <v>25</v>
      </c>
      <c r="H6714" s="3">
        <v>42123</v>
      </c>
      <c r="I6714" s="2">
        <f t="shared" si="104"/>
        <v>1.099</v>
      </c>
    </row>
    <row r="6715" spans="1:9">
      <c r="A6715" s="2" t="s">
        <v>1523</v>
      </c>
      <c r="B6715" s="2">
        <v>6020754</v>
      </c>
      <c r="C6715" s="2">
        <v>1.4039200000000001</v>
      </c>
      <c r="D6715" s="2">
        <v>1.52887</v>
      </c>
      <c r="E6715" s="2" t="s">
        <v>24</v>
      </c>
      <c r="F6715" s="2">
        <v>8.8999999999999996E-2</v>
      </c>
      <c r="G6715" s="2" t="s">
        <v>25</v>
      </c>
      <c r="H6715" s="3">
        <v>42123</v>
      </c>
      <c r="I6715" s="2">
        <f t="shared" si="104"/>
        <v>1.089</v>
      </c>
    </row>
    <row r="6716" spans="1:9">
      <c r="A6716" s="2" t="s">
        <v>1524</v>
      </c>
      <c r="B6716" s="2">
        <v>6007131</v>
      </c>
      <c r="C6716" s="2">
        <v>2.5549300000000001</v>
      </c>
      <c r="D6716" s="2">
        <v>2.7823099999999998</v>
      </c>
      <c r="E6716" s="2" t="s">
        <v>24</v>
      </c>
      <c r="F6716" s="2">
        <v>8.8999999999999996E-2</v>
      </c>
      <c r="G6716" s="2" t="s">
        <v>25</v>
      </c>
      <c r="H6716" s="3">
        <v>42123</v>
      </c>
      <c r="I6716" s="2">
        <f t="shared" si="104"/>
        <v>1.089</v>
      </c>
    </row>
    <row r="6717" spans="1:9">
      <c r="A6717" s="2" t="s">
        <v>1525</v>
      </c>
      <c r="B6717" s="2">
        <v>6007231</v>
      </c>
      <c r="C6717" s="2">
        <v>4.1124099999999997</v>
      </c>
      <c r="D6717" s="2">
        <v>4.4785199999999996</v>
      </c>
      <c r="E6717" s="2" t="s">
        <v>24</v>
      </c>
      <c r="F6717" s="2">
        <v>8.8999999999999996E-2</v>
      </c>
      <c r="G6717" s="2" t="s">
        <v>25</v>
      </c>
      <c r="H6717" s="3">
        <v>42123</v>
      </c>
      <c r="I6717" s="2">
        <f t="shared" si="104"/>
        <v>1.089</v>
      </c>
    </row>
    <row r="6718" spans="1:9">
      <c r="A6718" s="2" t="s">
        <v>1529</v>
      </c>
      <c r="B6718" s="2">
        <v>6911731</v>
      </c>
      <c r="C6718" s="2">
        <v>6.0037200000000004</v>
      </c>
      <c r="D6718" s="2">
        <v>6.5380599999999998</v>
      </c>
      <c r="E6718" s="2" t="s">
        <v>24</v>
      </c>
      <c r="F6718" s="2">
        <v>8.8999999999999996E-2</v>
      </c>
      <c r="G6718" s="2" t="s">
        <v>25</v>
      </c>
      <c r="H6718" s="3">
        <v>42123</v>
      </c>
      <c r="I6718" s="2">
        <f t="shared" si="104"/>
        <v>1.089</v>
      </c>
    </row>
    <row r="6719" spans="1:9">
      <c r="A6719" s="2" t="s">
        <v>1530</v>
      </c>
      <c r="B6719" s="2">
        <v>6384130</v>
      </c>
      <c r="C6719" s="2">
        <v>6.1346699999999998</v>
      </c>
      <c r="D6719" s="2">
        <v>6.68065</v>
      </c>
      <c r="E6719" s="2" t="s">
        <v>24</v>
      </c>
      <c r="F6719" s="2">
        <v>8.8999999999999996E-2</v>
      </c>
      <c r="G6719" s="2" t="s">
        <v>25</v>
      </c>
      <c r="H6719" s="3">
        <v>42123</v>
      </c>
      <c r="I6719" s="2">
        <f t="shared" si="104"/>
        <v>1.089</v>
      </c>
    </row>
    <row r="6720" spans="1:9">
      <c r="A6720" s="2" t="s">
        <v>1531</v>
      </c>
      <c r="B6720" s="2">
        <v>6171131</v>
      </c>
      <c r="C6720" s="2">
        <v>6.0943199999999997</v>
      </c>
      <c r="D6720" s="2">
        <v>6.3070399999999998</v>
      </c>
      <c r="E6720" s="2" t="s">
        <v>24</v>
      </c>
      <c r="F6720" s="2">
        <v>3.49E-2</v>
      </c>
      <c r="G6720" s="2" t="s">
        <v>25</v>
      </c>
      <c r="H6720" s="3">
        <v>42123</v>
      </c>
      <c r="I6720" s="2">
        <f t="shared" si="104"/>
        <v>1.0348999999999999</v>
      </c>
    </row>
    <row r="6721" spans="1:9">
      <c r="A6721" s="2" t="s">
        <v>1532</v>
      </c>
      <c r="B6721" s="2">
        <v>6927531</v>
      </c>
      <c r="C6721" s="2">
        <v>5.9671099999999999</v>
      </c>
      <c r="D6721" s="2">
        <v>6.4981900000000001</v>
      </c>
      <c r="E6721" s="2" t="s">
        <v>24</v>
      </c>
      <c r="F6721" s="2">
        <v>8.8999999999999996E-2</v>
      </c>
      <c r="G6721" s="2" t="s">
        <v>25</v>
      </c>
      <c r="H6721" s="3">
        <v>42123</v>
      </c>
      <c r="I6721" s="2">
        <f t="shared" si="104"/>
        <v>1.089</v>
      </c>
    </row>
    <row r="6722" spans="1:9">
      <c r="A6722" s="2" t="s">
        <v>1535</v>
      </c>
      <c r="B6722" s="2">
        <v>6073531</v>
      </c>
      <c r="C6722" s="2">
        <v>3.7385199999999998</v>
      </c>
      <c r="D6722" s="2">
        <v>4.0712099999999998</v>
      </c>
      <c r="E6722" s="2" t="s">
        <v>24</v>
      </c>
      <c r="F6722" s="2">
        <v>8.8999999999999996E-2</v>
      </c>
      <c r="G6722" s="2" t="s">
        <v>25</v>
      </c>
      <c r="H6722" s="3">
        <v>42123</v>
      </c>
      <c r="I6722" s="2">
        <f t="shared" si="104"/>
        <v>1.089</v>
      </c>
    </row>
    <row r="6723" spans="1:9">
      <c r="A6723" s="2" t="s">
        <v>1536</v>
      </c>
      <c r="B6723" s="2">
        <v>6074031</v>
      </c>
      <c r="C6723" s="2">
        <v>6.32843</v>
      </c>
      <c r="D6723" s="2">
        <v>6.8917200000000003</v>
      </c>
      <c r="E6723" s="2" t="s">
        <v>24</v>
      </c>
      <c r="F6723" s="2">
        <v>8.8999999999999996E-2</v>
      </c>
      <c r="G6723" s="2" t="s">
        <v>25</v>
      </c>
      <c r="H6723" s="3">
        <v>42123</v>
      </c>
      <c r="I6723" s="2">
        <f t="shared" ref="I6723:I6746" si="105">1+F6723</f>
        <v>1.089</v>
      </c>
    </row>
    <row r="6724" spans="1:9">
      <c r="A6724" s="2" t="s">
        <v>1537</v>
      </c>
      <c r="B6724" s="2">
        <v>6074931</v>
      </c>
      <c r="C6724" s="2">
        <v>6.3288500000000001</v>
      </c>
      <c r="D6724" s="2">
        <v>6.8921900000000003</v>
      </c>
      <c r="E6724" s="2" t="s">
        <v>24</v>
      </c>
      <c r="F6724" s="2">
        <v>8.8999999999999996E-2</v>
      </c>
      <c r="G6724" s="2" t="s">
        <v>25</v>
      </c>
      <c r="H6724" s="3">
        <v>42123</v>
      </c>
      <c r="I6724" s="2">
        <f t="shared" si="105"/>
        <v>1.089</v>
      </c>
    </row>
    <row r="6725" spans="1:9">
      <c r="A6725" s="2" t="s">
        <v>146</v>
      </c>
      <c r="B6725" s="2">
        <v>66302046760</v>
      </c>
      <c r="C6725" s="2">
        <v>36.418729999999996</v>
      </c>
      <c r="D6725" s="2">
        <v>40.017270000000003</v>
      </c>
      <c r="E6725" s="2" t="s">
        <v>24</v>
      </c>
      <c r="F6725" s="2">
        <v>9.8799999999999999E-2</v>
      </c>
      <c r="G6725" s="2" t="s">
        <v>25</v>
      </c>
      <c r="H6725" s="3">
        <v>42144</v>
      </c>
      <c r="I6725" s="2">
        <f t="shared" si="105"/>
        <v>1.0988</v>
      </c>
    </row>
    <row r="6726" spans="1:9">
      <c r="A6726" s="2" t="s">
        <v>153</v>
      </c>
      <c r="B6726" s="2">
        <v>2197590</v>
      </c>
      <c r="C6726" s="2">
        <v>4.6497999999999999</v>
      </c>
      <c r="D6726" s="2">
        <v>5.1104500000000002</v>
      </c>
      <c r="E6726" s="2" t="s">
        <v>24</v>
      </c>
      <c r="F6726" s="2">
        <v>9.9099999999999994E-2</v>
      </c>
      <c r="G6726" s="2" t="s">
        <v>25</v>
      </c>
      <c r="H6726" s="3">
        <v>42144</v>
      </c>
      <c r="I6726" s="2">
        <f t="shared" si="105"/>
        <v>1.0991</v>
      </c>
    </row>
    <row r="6727" spans="1:9">
      <c r="A6727" s="2" t="s">
        <v>155</v>
      </c>
      <c r="B6727" s="2">
        <v>2446330</v>
      </c>
      <c r="C6727" s="2">
        <v>36.767429999999997</v>
      </c>
      <c r="D6727" s="2">
        <v>40.400419999999997</v>
      </c>
      <c r="E6727" s="2" t="s">
        <v>24</v>
      </c>
      <c r="F6727" s="2">
        <v>9.8799999999999999E-2</v>
      </c>
      <c r="G6727" s="2" t="s">
        <v>25</v>
      </c>
      <c r="H6727" s="3">
        <v>42144</v>
      </c>
      <c r="I6727" s="2">
        <f t="shared" si="105"/>
        <v>1.0988</v>
      </c>
    </row>
    <row r="6728" spans="1:9">
      <c r="A6728" s="2" t="s">
        <v>156</v>
      </c>
      <c r="B6728" s="2">
        <v>2446534</v>
      </c>
      <c r="C6728" s="2">
        <v>6.3036599999999998</v>
      </c>
      <c r="D6728" s="2">
        <v>6.9262699999999997</v>
      </c>
      <c r="E6728" s="2" t="s">
        <v>24</v>
      </c>
      <c r="F6728" s="2">
        <v>9.8799999999999999E-2</v>
      </c>
      <c r="G6728" s="2" t="s">
        <v>25</v>
      </c>
      <c r="H6728" s="3">
        <v>42144</v>
      </c>
      <c r="I6728" s="2">
        <f t="shared" si="105"/>
        <v>1.0988</v>
      </c>
    </row>
    <row r="6729" spans="1:9">
      <c r="A6729" s="2" t="s">
        <v>157</v>
      </c>
      <c r="B6729" s="2">
        <v>2446430</v>
      </c>
      <c r="C6729" s="2">
        <v>36.788519999999998</v>
      </c>
      <c r="D6729" s="2">
        <v>40.423589999999997</v>
      </c>
      <c r="E6729" s="2" t="s">
        <v>24</v>
      </c>
      <c r="F6729" s="2">
        <v>9.8799999999999999E-2</v>
      </c>
      <c r="G6729" s="2" t="s">
        <v>25</v>
      </c>
      <c r="H6729" s="3">
        <v>42144</v>
      </c>
      <c r="I6729" s="2">
        <f t="shared" si="105"/>
        <v>1.0988</v>
      </c>
    </row>
    <row r="6730" spans="1:9">
      <c r="A6730" s="2" t="s">
        <v>158</v>
      </c>
      <c r="B6730" s="2">
        <v>2446230</v>
      </c>
      <c r="C6730" s="2">
        <v>6.28362</v>
      </c>
      <c r="D6730" s="2">
        <v>6.9042500000000002</v>
      </c>
      <c r="E6730" s="2" t="s">
        <v>24</v>
      </c>
      <c r="F6730" s="2">
        <v>9.8799999999999999E-2</v>
      </c>
      <c r="G6730" s="2" t="s">
        <v>25</v>
      </c>
      <c r="H6730" s="3">
        <v>42144</v>
      </c>
      <c r="I6730" s="2">
        <f t="shared" si="105"/>
        <v>1.0988</v>
      </c>
    </row>
    <row r="6731" spans="1:9">
      <c r="A6731" s="2" t="s">
        <v>1965</v>
      </c>
      <c r="B6731" s="2">
        <v>68025005330</v>
      </c>
      <c r="C6731" s="2">
        <v>6.92014</v>
      </c>
      <c r="D6731" s="2">
        <v>8.6501699999999992</v>
      </c>
      <c r="E6731" s="2" t="s">
        <v>24</v>
      </c>
      <c r="F6731" s="2">
        <v>0.25</v>
      </c>
      <c r="G6731" s="2" t="s">
        <v>25</v>
      </c>
      <c r="H6731" s="3">
        <v>42144</v>
      </c>
      <c r="I6731" s="2">
        <f t="shared" si="105"/>
        <v>1.25</v>
      </c>
    </row>
    <row r="6732" spans="1:9">
      <c r="A6732" s="2" t="s">
        <v>1966</v>
      </c>
      <c r="B6732" s="2">
        <v>68025005530</v>
      </c>
      <c r="C6732" s="2">
        <v>8.9488000000000003</v>
      </c>
      <c r="D6732" s="2">
        <v>11.186</v>
      </c>
      <c r="E6732" s="2" t="s">
        <v>24</v>
      </c>
      <c r="F6732" s="2">
        <v>0.25</v>
      </c>
      <c r="G6732" s="2" t="s">
        <v>25</v>
      </c>
      <c r="H6732" s="3">
        <v>42144</v>
      </c>
      <c r="I6732" s="2">
        <f t="shared" si="105"/>
        <v>1.25</v>
      </c>
    </row>
    <row r="6733" spans="1:9">
      <c r="A6733" s="2" t="s">
        <v>159</v>
      </c>
      <c r="B6733" s="2">
        <v>2512301</v>
      </c>
      <c r="C6733" s="2">
        <v>9.51877</v>
      </c>
      <c r="D6733" s="2">
        <v>10.459989999999999</v>
      </c>
      <c r="E6733" s="2" t="s">
        <v>24</v>
      </c>
      <c r="F6733" s="2">
        <v>9.8900000000000002E-2</v>
      </c>
      <c r="G6733" s="2" t="s">
        <v>25</v>
      </c>
      <c r="H6733" s="3">
        <v>42144</v>
      </c>
      <c r="I6733" s="2">
        <f t="shared" si="105"/>
        <v>1.0989</v>
      </c>
    </row>
    <row r="6734" spans="1:9">
      <c r="A6734" s="2" t="s">
        <v>160</v>
      </c>
      <c r="B6734" s="2">
        <v>2512101</v>
      </c>
      <c r="C6734" s="2">
        <v>9.45397</v>
      </c>
      <c r="D6734" s="2">
        <v>10.388780000000001</v>
      </c>
      <c r="E6734" s="2" t="s">
        <v>24</v>
      </c>
      <c r="F6734" s="2">
        <v>9.8900000000000002E-2</v>
      </c>
      <c r="G6734" s="2" t="s">
        <v>25</v>
      </c>
      <c r="H6734" s="3">
        <v>42144</v>
      </c>
      <c r="I6734" s="2">
        <f t="shared" si="105"/>
        <v>1.0989</v>
      </c>
    </row>
    <row r="6735" spans="1:9">
      <c r="A6735" s="2" t="s">
        <v>1735</v>
      </c>
      <c r="B6735" s="2">
        <v>78060020</v>
      </c>
      <c r="C6735" s="2">
        <v>24.34196</v>
      </c>
      <c r="D6735" s="2">
        <v>26.751809999999999</v>
      </c>
      <c r="E6735" s="2" t="s">
        <v>24</v>
      </c>
      <c r="F6735" s="2">
        <v>9.9000000000000005E-2</v>
      </c>
      <c r="G6735" s="2" t="s">
        <v>25</v>
      </c>
      <c r="H6735" s="3">
        <v>42144</v>
      </c>
      <c r="I6735" s="2">
        <f t="shared" si="105"/>
        <v>1.099</v>
      </c>
    </row>
    <row r="6736" spans="1:9">
      <c r="A6736" s="2" t="s">
        <v>772</v>
      </c>
      <c r="B6736" s="2">
        <v>78059920</v>
      </c>
      <c r="C6736" s="2">
        <v>15.341329999999999</v>
      </c>
      <c r="D6736" s="2">
        <v>16.860130000000002</v>
      </c>
      <c r="E6736" s="2" t="s">
        <v>24</v>
      </c>
      <c r="F6736" s="2">
        <v>9.9000000000000005E-2</v>
      </c>
      <c r="G6736" s="2" t="s">
        <v>25</v>
      </c>
      <c r="H6736" s="3">
        <v>42144</v>
      </c>
      <c r="I6736" s="2">
        <f t="shared" si="105"/>
        <v>1.099</v>
      </c>
    </row>
    <row r="6737" spans="1:9">
      <c r="A6737" s="2" t="s">
        <v>169</v>
      </c>
      <c r="B6737" s="2">
        <v>777310402</v>
      </c>
      <c r="C6737" s="2">
        <v>8.5085899999999999</v>
      </c>
      <c r="D6737" s="2">
        <v>9.2803199999999997</v>
      </c>
      <c r="E6737" s="2" t="s">
        <v>24</v>
      </c>
      <c r="F6737" s="2">
        <v>9.0700000000000003E-2</v>
      </c>
      <c r="G6737" s="2" t="s">
        <v>25</v>
      </c>
      <c r="H6737" s="3">
        <v>42144</v>
      </c>
      <c r="I6737" s="2">
        <f t="shared" si="105"/>
        <v>1.0907</v>
      </c>
    </row>
    <row r="6738" spans="1:9">
      <c r="A6738" s="2" t="s">
        <v>170</v>
      </c>
      <c r="B6738" s="2">
        <v>777310502</v>
      </c>
      <c r="C6738" s="2">
        <v>8.5899300000000007</v>
      </c>
      <c r="D6738" s="2">
        <v>9.3681800000000006</v>
      </c>
      <c r="E6738" s="2" t="s">
        <v>24</v>
      </c>
      <c r="F6738" s="2">
        <v>9.06E-2</v>
      </c>
      <c r="G6738" s="2" t="s">
        <v>25</v>
      </c>
      <c r="H6738" s="3">
        <v>42144</v>
      </c>
      <c r="I6738" s="2">
        <f t="shared" si="105"/>
        <v>1.0906</v>
      </c>
    </row>
    <row r="6739" spans="1:9">
      <c r="A6739" s="2" t="s">
        <v>171</v>
      </c>
      <c r="B6739" s="2">
        <v>777310730</v>
      </c>
      <c r="C6739" s="2">
        <v>17.180980000000002</v>
      </c>
      <c r="D6739" s="2">
        <v>18.737580000000001</v>
      </c>
      <c r="E6739" s="2" t="s">
        <v>24</v>
      </c>
      <c r="F6739" s="2">
        <v>9.06E-2</v>
      </c>
      <c r="G6739" s="2" t="s">
        <v>25</v>
      </c>
      <c r="H6739" s="3">
        <v>42144</v>
      </c>
      <c r="I6739" s="2">
        <f t="shared" si="105"/>
        <v>1.0906</v>
      </c>
    </row>
    <row r="6740" spans="1:9">
      <c r="A6740" s="2" t="s">
        <v>172</v>
      </c>
      <c r="B6740" s="2">
        <v>2322730</v>
      </c>
      <c r="C6740" s="2">
        <v>9.0128599999999999</v>
      </c>
      <c r="D6740" s="2">
        <v>9.9054000000000002</v>
      </c>
      <c r="E6740" s="2" t="s">
        <v>24</v>
      </c>
      <c r="F6740" s="2">
        <v>9.9000000000000005E-2</v>
      </c>
      <c r="G6740" s="2" t="s">
        <v>25</v>
      </c>
      <c r="H6740" s="3">
        <v>42144</v>
      </c>
      <c r="I6740" s="2">
        <f t="shared" si="105"/>
        <v>1.099</v>
      </c>
    </row>
    <row r="6741" spans="1:9">
      <c r="A6741" s="2" t="s">
        <v>173</v>
      </c>
      <c r="B6741" s="2">
        <v>2325130</v>
      </c>
      <c r="C6741" s="2">
        <v>10.51482</v>
      </c>
      <c r="D6741" s="2">
        <v>11.55757</v>
      </c>
      <c r="E6741" s="2" t="s">
        <v>24</v>
      </c>
      <c r="F6741" s="2">
        <v>9.9199999999999997E-2</v>
      </c>
      <c r="G6741" s="2" t="s">
        <v>25</v>
      </c>
      <c r="H6741" s="3">
        <v>42144</v>
      </c>
      <c r="I6741" s="2">
        <f t="shared" si="105"/>
        <v>1.0992</v>
      </c>
    </row>
    <row r="6742" spans="1:9">
      <c r="A6742" s="2" t="s">
        <v>174</v>
      </c>
      <c r="B6742" s="2">
        <v>2323830</v>
      </c>
      <c r="C6742" s="2">
        <v>8.9856999999999996</v>
      </c>
      <c r="D6742" s="2">
        <v>9.8755500000000005</v>
      </c>
      <c r="E6742" s="2" t="s">
        <v>24</v>
      </c>
      <c r="F6742" s="2">
        <v>9.9000000000000005E-2</v>
      </c>
      <c r="G6742" s="2" t="s">
        <v>25</v>
      </c>
      <c r="H6742" s="3">
        <v>42144</v>
      </c>
      <c r="I6742" s="2">
        <f t="shared" si="105"/>
        <v>1.099</v>
      </c>
    </row>
    <row r="6743" spans="1:9">
      <c r="A6743" s="2" t="s">
        <v>175</v>
      </c>
      <c r="B6743" s="2">
        <v>2322830</v>
      </c>
      <c r="C6743" s="2">
        <v>8.9457299999999993</v>
      </c>
      <c r="D6743" s="2">
        <v>9.8316300000000005</v>
      </c>
      <c r="E6743" s="2" t="s">
        <v>24</v>
      </c>
      <c r="F6743" s="2">
        <v>9.9000000000000005E-2</v>
      </c>
      <c r="G6743" s="2" t="s">
        <v>25</v>
      </c>
      <c r="H6743" s="3">
        <v>42144</v>
      </c>
      <c r="I6743" s="2">
        <f t="shared" si="105"/>
        <v>1.099</v>
      </c>
    </row>
    <row r="6744" spans="1:9">
      <c r="A6744" s="2" t="s">
        <v>176</v>
      </c>
      <c r="B6744" s="2">
        <v>2322930</v>
      </c>
      <c r="C6744" s="2">
        <v>9.7448499999999996</v>
      </c>
      <c r="D6744" s="2">
        <v>10.710660000000001</v>
      </c>
      <c r="E6744" s="2" t="s">
        <v>24</v>
      </c>
      <c r="F6744" s="2">
        <v>9.9099999999999994E-2</v>
      </c>
      <c r="G6744" s="2" t="s">
        <v>25</v>
      </c>
      <c r="H6744" s="3">
        <v>42144</v>
      </c>
      <c r="I6744" s="2">
        <f t="shared" si="105"/>
        <v>1.0991</v>
      </c>
    </row>
    <row r="6745" spans="1:9">
      <c r="A6745" s="2" t="s">
        <v>177</v>
      </c>
      <c r="B6745" s="2">
        <v>2323930</v>
      </c>
      <c r="C6745" s="2">
        <v>9.7398799999999994</v>
      </c>
      <c r="D6745" s="2">
        <v>10.7052</v>
      </c>
      <c r="E6745" s="2" t="s">
        <v>24</v>
      </c>
      <c r="F6745" s="2">
        <v>9.9099999999999994E-2</v>
      </c>
      <c r="G6745" s="2" t="s">
        <v>25</v>
      </c>
      <c r="H6745" s="3">
        <v>42144</v>
      </c>
      <c r="I6745" s="2">
        <f t="shared" si="105"/>
        <v>1.0991</v>
      </c>
    </row>
    <row r="6746" spans="1:9">
      <c r="A6746" s="2" t="s">
        <v>178</v>
      </c>
      <c r="B6746" s="2">
        <v>2325030</v>
      </c>
      <c r="C6746" s="2">
        <v>10.51885</v>
      </c>
      <c r="D6746" s="2">
        <v>11.561999999999999</v>
      </c>
      <c r="E6746" s="2" t="s">
        <v>24</v>
      </c>
      <c r="F6746" s="2">
        <v>9.9199999999999997E-2</v>
      </c>
      <c r="G6746" s="2" t="s">
        <v>25</v>
      </c>
      <c r="H6746" s="3">
        <v>42144</v>
      </c>
      <c r="I6746" s="2">
        <f t="shared" si="105"/>
        <v>1.0992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6"/>
  </sheetPr>
  <dimension ref="A1:C2238"/>
  <sheetViews>
    <sheetView workbookViewId="0"/>
  </sheetViews>
  <sheetFormatPr baseColWidth="10" defaultRowHeight="15"/>
  <cols>
    <col min="1" max="1" width="21" style="2" customWidth="1"/>
    <col min="2" max="2" width="25.5703125" style="2" bestFit="1" customWidth="1"/>
    <col min="3" max="3" width="22" style="2" bestFit="1" customWidth="1"/>
    <col min="4" max="16384" width="11.42578125" style="2"/>
  </cols>
  <sheetData>
    <row r="1" spans="1:3">
      <c r="A1" s="7" t="s">
        <v>2001</v>
      </c>
    </row>
    <row r="3" spans="1:3">
      <c r="A3"/>
      <c r="B3" s="6" t="s">
        <v>1986</v>
      </c>
      <c r="C3"/>
    </row>
    <row r="4" spans="1:3">
      <c r="A4" s="6" t="s">
        <v>1987</v>
      </c>
      <c r="B4" s="2" t="s">
        <v>1988</v>
      </c>
      <c r="C4" s="2" t="s">
        <v>2000</v>
      </c>
    </row>
    <row r="5" spans="1:3">
      <c r="A5" s="4">
        <v>2143380</v>
      </c>
      <c r="B5" s="5">
        <v>2</v>
      </c>
      <c r="C5" s="5">
        <v>1.1771000999999999</v>
      </c>
    </row>
    <row r="6" spans="1:3">
      <c r="A6" s="4">
        <v>2143480</v>
      </c>
      <c r="B6" s="5">
        <v>2</v>
      </c>
      <c r="C6" s="5">
        <v>1.1771000999999999</v>
      </c>
    </row>
    <row r="7" spans="1:3">
      <c r="A7" s="4">
        <v>2197590</v>
      </c>
      <c r="B7" s="5">
        <v>4</v>
      </c>
      <c r="C7" s="5">
        <v>1.4472329699941191</v>
      </c>
    </row>
    <row r="8" spans="1:3">
      <c r="A8" s="4">
        <v>2322730</v>
      </c>
      <c r="B8" s="5">
        <v>5</v>
      </c>
      <c r="C8" s="5">
        <v>1.6499506848566499</v>
      </c>
    </row>
    <row r="9" spans="1:3">
      <c r="A9" s="4">
        <v>2322830</v>
      </c>
      <c r="B9" s="5">
        <v>5</v>
      </c>
      <c r="C9" s="5">
        <v>1.6498071859277181</v>
      </c>
    </row>
    <row r="10" spans="1:3">
      <c r="A10" s="4">
        <v>2322930</v>
      </c>
      <c r="B10" s="5">
        <v>5</v>
      </c>
      <c r="C10" s="5">
        <v>1.6517078387083126</v>
      </c>
    </row>
    <row r="11" spans="1:3">
      <c r="A11" s="4">
        <v>2323830</v>
      </c>
      <c r="B11" s="5">
        <v>5</v>
      </c>
      <c r="C11" s="5">
        <v>1.6499506848566499</v>
      </c>
    </row>
    <row r="12" spans="1:3">
      <c r="A12" s="4">
        <v>2323930</v>
      </c>
      <c r="B12" s="5">
        <v>5</v>
      </c>
      <c r="C12" s="5">
        <v>1.6517078387083126</v>
      </c>
    </row>
    <row r="13" spans="1:3">
      <c r="A13" s="4">
        <v>2325030</v>
      </c>
      <c r="B13" s="5">
        <v>5</v>
      </c>
      <c r="C13" s="5">
        <v>1.6500874849430949</v>
      </c>
    </row>
    <row r="14" spans="1:3">
      <c r="A14" s="4">
        <v>2325130</v>
      </c>
      <c r="B14" s="5">
        <v>5</v>
      </c>
      <c r="C14" s="5">
        <v>1.6499439990748388</v>
      </c>
    </row>
    <row r="15" spans="1:3">
      <c r="A15" s="4">
        <v>2416502</v>
      </c>
      <c r="B15" s="5">
        <v>1</v>
      </c>
      <c r="C15" s="5">
        <v>1.0989</v>
      </c>
    </row>
    <row r="16" spans="1:3">
      <c r="A16" s="4">
        <v>2446230</v>
      </c>
      <c r="B16" s="5">
        <v>5</v>
      </c>
      <c r="C16" s="5">
        <v>1.7354747705602738</v>
      </c>
    </row>
    <row r="17" spans="1:3">
      <c r="A17" s="4">
        <v>2446330</v>
      </c>
      <c r="B17" s="5">
        <v>5</v>
      </c>
      <c r="C17" s="5">
        <v>1.5781999328086074</v>
      </c>
    </row>
    <row r="18" spans="1:3">
      <c r="A18" s="4">
        <v>2446430</v>
      </c>
      <c r="B18" s="5">
        <v>5</v>
      </c>
      <c r="C18" s="5">
        <v>1.5781999328086074</v>
      </c>
    </row>
    <row r="19" spans="1:3">
      <c r="A19" s="4">
        <v>2446534</v>
      </c>
      <c r="B19" s="5">
        <v>5</v>
      </c>
      <c r="C19" s="5">
        <v>1.7354747705602738</v>
      </c>
    </row>
    <row r="20" spans="1:3">
      <c r="A20" s="4">
        <v>2477090</v>
      </c>
      <c r="B20" s="5">
        <v>3</v>
      </c>
      <c r="C20" s="5">
        <v>1.2619451564999999</v>
      </c>
    </row>
    <row r="21" spans="1:3">
      <c r="A21" s="4">
        <v>2477190</v>
      </c>
      <c r="B21" s="5">
        <v>3</v>
      </c>
      <c r="C21" s="5">
        <v>1.2619451564999999</v>
      </c>
    </row>
    <row r="22" spans="1:3">
      <c r="A22" s="4">
        <v>2477290</v>
      </c>
      <c r="B22" s="5">
        <v>3</v>
      </c>
      <c r="C22" s="5">
        <v>1.2619451564999999</v>
      </c>
    </row>
    <row r="23" spans="1:3">
      <c r="A23" s="4">
        <v>2512101</v>
      </c>
      <c r="B23" s="5">
        <v>5</v>
      </c>
      <c r="C23" s="5">
        <v>1.563417413127661</v>
      </c>
    </row>
    <row r="24" spans="1:3">
      <c r="A24" s="4">
        <v>2512301</v>
      </c>
      <c r="B24" s="5">
        <v>5</v>
      </c>
      <c r="C24" s="5">
        <v>1.563417413127661</v>
      </c>
    </row>
    <row r="25" spans="1:3">
      <c r="A25" s="4">
        <v>2751001</v>
      </c>
      <c r="B25" s="5">
        <v>5</v>
      </c>
      <c r="C25" s="5">
        <v>1.5500343995705526</v>
      </c>
    </row>
    <row r="26" spans="1:3">
      <c r="A26" s="4">
        <v>2751017</v>
      </c>
      <c r="B26" s="5">
        <v>5</v>
      </c>
      <c r="C26" s="5">
        <v>1.5500343995705526</v>
      </c>
    </row>
    <row r="27" spans="1:3">
      <c r="A27" s="4">
        <v>2751101</v>
      </c>
      <c r="B27" s="5">
        <v>5</v>
      </c>
      <c r="C27" s="5">
        <v>1.59116155775081</v>
      </c>
    </row>
    <row r="28" spans="1:3">
      <c r="A28" s="4">
        <v>2751201</v>
      </c>
      <c r="B28" s="5">
        <v>5</v>
      </c>
      <c r="C28" s="5">
        <v>1.59116155775081</v>
      </c>
    </row>
    <row r="29" spans="1:3">
      <c r="A29" s="4">
        <v>2751659</v>
      </c>
      <c r="B29" s="5">
        <v>5</v>
      </c>
      <c r="C29" s="5">
        <v>1.5502991536951387</v>
      </c>
    </row>
    <row r="30" spans="1:3">
      <c r="A30" s="4">
        <v>2803101</v>
      </c>
      <c r="B30" s="5">
        <v>3</v>
      </c>
      <c r="C30" s="5">
        <v>1.3165030900000001</v>
      </c>
    </row>
    <row r="31" spans="1:3">
      <c r="A31" s="4">
        <v>2821501</v>
      </c>
      <c r="B31" s="5">
        <v>5</v>
      </c>
      <c r="C31" s="5">
        <v>1.5551029838471544</v>
      </c>
    </row>
    <row r="32" spans="1:3">
      <c r="A32" s="4">
        <v>2821517</v>
      </c>
      <c r="B32" s="5">
        <v>5</v>
      </c>
      <c r="C32" s="5">
        <v>1.5551029838471544</v>
      </c>
    </row>
    <row r="33" spans="1:3">
      <c r="A33" s="4">
        <v>2821591</v>
      </c>
      <c r="B33" s="5">
        <v>3</v>
      </c>
      <c r="C33" s="5">
        <v>1.329668670432</v>
      </c>
    </row>
    <row r="34" spans="1:3">
      <c r="A34" s="4">
        <v>2831501</v>
      </c>
      <c r="B34" s="5">
        <v>5</v>
      </c>
      <c r="C34" s="5">
        <v>1.5551029838471544</v>
      </c>
    </row>
    <row r="35" spans="1:3">
      <c r="A35" s="4">
        <v>2831517</v>
      </c>
      <c r="B35" s="5">
        <v>5</v>
      </c>
      <c r="C35" s="5">
        <v>1.5552491676207816</v>
      </c>
    </row>
    <row r="36" spans="1:3">
      <c r="A36" s="4">
        <v>2831591</v>
      </c>
      <c r="B36" s="5">
        <v>3</v>
      </c>
      <c r="C36" s="5">
        <v>1.329668670432</v>
      </c>
    </row>
    <row r="37" spans="1:3">
      <c r="A37" s="4">
        <v>2840001</v>
      </c>
      <c r="B37" s="5">
        <v>5</v>
      </c>
      <c r="C37" s="5">
        <v>1.7857732827648254</v>
      </c>
    </row>
    <row r="38" spans="1:3">
      <c r="A38" s="4">
        <v>2850101</v>
      </c>
      <c r="B38" s="5">
        <v>5</v>
      </c>
      <c r="C38" s="5">
        <v>1.5551029838471544</v>
      </c>
    </row>
    <row r="39" spans="1:3">
      <c r="A39" s="4">
        <v>2871501</v>
      </c>
      <c r="B39" s="5">
        <v>5</v>
      </c>
      <c r="C39" s="5">
        <v>1.5552491676207816</v>
      </c>
    </row>
    <row r="40" spans="1:3">
      <c r="A40" s="4">
        <v>2871591</v>
      </c>
      <c r="B40" s="5">
        <v>3</v>
      </c>
      <c r="C40" s="5">
        <v>1.329668670432</v>
      </c>
    </row>
    <row r="41" spans="1:3">
      <c r="A41" s="4">
        <v>2873059</v>
      </c>
      <c r="B41" s="5">
        <v>3</v>
      </c>
      <c r="C41" s="5">
        <v>1.3296684945599999</v>
      </c>
    </row>
    <row r="42" spans="1:3">
      <c r="A42" s="4">
        <v>2877059</v>
      </c>
      <c r="B42" s="5">
        <v>3</v>
      </c>
      <c r="C42" s="5">
        <v>1.3296684945599999</v>
      </c>
    </row>
    <row r="43" spans="1:3">
      <c r="A43" s="4">
        <v>2879759</v>
      </c>
      <c r="B43" s="5">
        <v>5</v>
      </c>
      <c r="C43" s="5">
        <v>1.5493107378346929</v>
      </c>
    </row>
    <row r="44" spans="1:3">
      <c r="A44" s="4">
        <v>2879859</v>
      </c>
      <c r="B44" s="5">
        <v>5</v>
      </c>
      <c r="C44" s="5">
        <v>1.5494517380838586</v>
      </c>
    </row>
    <row r="45" spans="1:3">
      <c r="A45" s="4">
        <v>2879959</v>
      </c>
      <c r="B45" s="5">
        <v>5</v>
      </c>
      <c r="C45" s="5">
        <v>1.5494517380838586</v>
      </c>
    </row>
    <row r="46" spans="1:3">
      <c r="A46" s="4">
        <v>2880359</v>
      </c>
      <c r="B46" s="5">
        <v>3</v>
      </c>
      <c r="C46" s="5">
        <v>1.2852133291200001</v>
      </c>
    </row>
    <row r="47" spans="1:3">
      <c r="A47" s="4">
        <v>2880559</v>
      </c>
      <c r="B47" s="5">
        <v>3</v>
      </c>
      <c r="C47" s="5">
        <v>1.2852133291200001</v>
      </c>
    </row>
    <row r="48" spans="1:3">
      <c r="A48" s="4">
        <v>3052811</v>
      </c>
      <c r="B48" s="5">
        <v>4</v>
      </c>
      <c r="C48" s="5">
        <v>1.2763826299249998</v>
      </c>
    </row>
    <row r="49" spans="1:3">
      <c r="A49" s="4">
        <v>3085222</v>
      </c>
      <c r="B49" s="5">
        <v>4</v>
      </c>
      <c r="C49" s="5">
        <v>1.2290653869249997</v>
      </c>
    </row>
    <row r="50" spans="1:3">
      <c r="A50" s="4">
        <v>3089321</v>
      </c>
      <c r="B50" s="5">
        <v>3</v>
      </c>
      <c r="C50" s="5">
        <v>1.2569482799999998</v>
      </c>
    </row>
    <row r="51" spans="1:3">
      <c r="A51" s="4">
        <v>3089421</v>
      </c>
      <c r="B51" s="5">
        <v>3</v>
      </c>
      <c r="C51" s="5">
        <v>1.2569482799999998</v>
      </c>
    </row>
    <row r="52" spans="1:3">
      <c r="A52" s="4">
        <v>3142711</v>
      </c>
      <c r="B52" s="5">
        <v>2</v>
      </c>
      <c r="C52" s="5">
        <v>1.185821</v>
      </c>
    </row>
    <row r="53" spans="1:3">
      <c r="A53" s="4">
        <v>3142811</v>
      </c>
      <c r="B53" s="5">
        <v>3</v>
      </c>
      <c r="C53" s="5">
        <v>1.2554286927</v>
      </c>
    </row>
    <row r="54" spans="1:3">
      <c r="A54" s="4">
        <v>3161112</v>
      </c>
      <c r="B54" s="5">
        <v>2</v>
      </c>
      <c r="C54" s="5">
        <v>1.1872000000000003</v>
      </c>
    </row>
    <row r="55" spans="1:3">
      <c r="A55" s="4">
        <v>3161212</v>
      </c>
      <c r="B55" s="5">
        <v>2</v>
      </c>
      <c r="C55" s="5">
        <v>1.1872000000000003</v>
      </c>
    </row>
    <row r="56" spans="1:3">
      <c r="A56" s="4">
        <v>3218710</v>
      </c>
      <c r="B56" s="5">
        <v>2</v>
      </c>
      <c r="C56" s="5">
        <v>1.0723927</v>
      </c>
    </row>
    <row r="57" spans="1:3">
      <c r="A57" s="4">
        <v>3218811</v>
      </c>
      <c r="B57" s="5">
        <v>4</v>
      </c>
      <c r="C57" s="5">
        <v>1.3677864182709998</v>
      </c>
    </row>
    <row r="58" spans="1:3">
      <c r="A58" s="4">
        <v>3362212</v>
      </c>
      <c r="B58" s="5">
        <v>3</v>
      </c>
      <c r="C58" s="5">
        <v>1.2562160389999999</v>
      </c>
    </row>
    <row r="59" spans="1:3">
      <c r="A59" s="4">
        <v>3362412</v>
      </c>
      <c r="B59" s="5">
        <v>3</v>
      </c>
      <c r="C59" s="5">
        <v>1.2562160389999999</v>
      </c>
    </row>
    <row r="60" spans="1:3">
      <c r="A60" s="4">
        <v>3363112</v>
      </c>
      <c r="B60" s="5">
        <v>3</v>
      </c>
      <c r="C60" s="5">
        <v>1.2562160389999999</v>
      </c>
    </row>
    <row r="61" spans="1:3">
      <c r="A61" s="4">
        <v>3364111</v>
      </c>
      <c r="B61" s="5">
        <v>1</v>
      </c>
      <c r="C61" s="5">
        <v>1.079</v>
      </c>
    </row>
    <row r="62" spans="1:3">
      <c r="A62" s="4">
        <v>3421411</v>
      </c>
      <c r="B62" s="5">
        <v>4</v>
      </c>
      <c r="C62" s="5">
        <v>1.4069725941600002</v>
      </c>
    </row>
    <row r="63" spans="1:3">
      <c r="A63" s="4">
        <v>3421511</v>
      </c>
      <c r="B63" s="5">
        <v>4</v>
      </c>
      <c r="C63" s="5">
        <v>1.4069725941600002</v>
      </c>
    </row>
    <row r="64" spans="1:3">
      <c r="A64" s="4">
        <v>3422111</v>
      </c>
      <c r="B64" s="5">
        <v>4</v>
      </c>
      <c r="C64" s="5">
        <v>1.4069725941600002</v>
      </c>
    </row>
    <row r="65" spans="1:3">
      <c r="A65" s="4">
        <v>3422216</v>
      </c>
      <c r="B65" s="5">
        <v>4</v>
      </c>
      <c r="C65" s="5">
        <v>1.4069725941600002</v>
      </c>
    </row>
    <row r="66" spans="1:3">
      <c r="A66" s="4">
        <v>3422311</v>
      </c>
      <c r="B66" s="5">
        <v>4</v>
      </c>
      <c r="C66" s="5">
        <v>1.4069725941600002</v>
      </c>
    </row>
    <row r="67" spans="1:3">
      <c r="A67" s="4">
        <v>3517805</v>
      </c>
      <c r="B67" s="5">
        <v>1</v>
      </c>
      <c r="C67" s="5">
        <v>1.06</v>
      </c>
    </row>
    <row r="68" spans="1:3">
      <c r="A68" s="4">
        <v>4003822</v>
      </c>
      <c r="B68" s="5">
        <v>3</v>
      </c>
      <c r="C68" s="5">
        <v>1.2950290000000002</v>
      </c>
    </row>
    <row r="69" spans="1:3">
      <c r="A69" s="4">
        <v>4003909</v>
      </c>
      <c r="B69" s="5">
        <v>1</v>
      </c>
      <c r="C69" s="5">
        <v>1.0900000000000001</v>
      </c>
    </row>
    <row r="70" spans="1:3">
      <c r="A70" s="4">
        <v>4005801</v>
      </c>
      <c r="B70" s="5">
        <v>2</v>
      </c>
      <c r="C70" s="5">
        <v>1.1881000000000002</v>
      </c>
    </row>
    <row r="71" spans="1:3">
      <c r="A71" s="4">
        <v>4006801</v>
      </c>
      <c r="B71" s="5">
        <v>2</v>
      </c>
      <c r="C71" s="5">
        <v>1.1881000000000002</v>
      </c>
    </row>
    <row r="72" spans="1:3">
      <c r="A72" s="4">
        <v>4009801</v>
      </c>
      <c r="B72" s="5">
        <v>1</v>
      </c>
      <c r="C72" s="5">
        <v>1.0900000000000001</v>
      </c>
    </row>
    <row r="73" spans="1:3">
      <c r="A73" s="4">
        <v>4018682</v>
      </c>
      <c r="B73" s="5">
        <v>3</v>
      </c>
      <c r="C73" s="5">
        <v>1.2950290000000002</v>
      </c>
    </row>
    <row r="74" spans="1:3">
      <c r="A74" s="4">
        <v>4019109</v>
      </c>
      <c r="B74" s="5">
        <v>5</v>
      </c>
      <c r="C74" s="5">
        <v>1.1040808032</v>
      </c>
    </row>
    <row r="75" spans="1:3">
      <c r="A75" s="4">
        <v>4024451</v>
      </c>
      <c r="B75" s="5">
        <v>2</v>
      </c>
      <c r="C75" s="5">
        <v>1.1663000000000001</v>
      </c>
    </row>
    <row r="76" spans="1:3">
      <c r="A76" s="4">
        <v>4025752</v>
      </c>
      <c r="B76" s="5">
        <v>3</v>
      </c>
      <c r="C76" s="5">
        <v>1.2950290000000002</v>
      </c>
    </row>
    <row r="77" spans="1:3">
      <c r="A77" s="4">
        <v>4025901</v>
      </c>
      <c r="B77" s="5">
        <v>3</v>
      </c>
      <c r="C77" s="5">
        <v>1.2950290000000002</v>
      </c>
    </row>
    <row r="78" spans="1:3">
      <c r="A78" s="4">
        <v>4026001</v>
      </c>
      <c r="B78" s="5">
        <v>3</v>
      </c>
      <c r="C78" s="5">
        <v>1.2950290000000002</v>
      </c>
    </row>
    <row r="79" spans="1:3">
      <c r="A79" s="4">
        <v>4026129</v>
      </c>
      <c r="B79" s="5">
        <v>2</v>
      </c>
      <c r="C79" s="5">
        <v>1.1881000000000002</v>
      </c>
    </row>
    <row r="80" spans="1:3">
      <c r="A80" s="4">
        <v>4035730</v>
      </c>
      <c r="B80" s="5">
        <v>3</v>
      </c>
      <c r="C80" s="5">
        <v>1.202145</v>
      </c>
    </row>
    <row r="81" spans="1:3">
      <c r="A81" s="4">
        <v>4036530</v>
      </c>
      <c r="B81" s="5">
        <v>3</v>
      </c>
      <c r="C81" s="5">
        <v>1.202145</v>
      </c>
    </row>
    <row r="82" spans="1:3">
      <c r="A82" s="4">
        <v>4038140</v>
      </c>
      <c r="B82" s="5">
        <v>2</v>
      </c>
      <c r="C82" s="5">
        <v>1.1663000000000001</v>
      </c>
    </row>
    <row r="83" spans="1:3">
      <c r="A83" s="4">
        <v>4080085</v>
      </c>
      <c r="B83" s="5">
        <v>2</v>
      </c>
      <c r="C83" s="5">
        <v>1.1881000000000002</v>
      </c>
    </row>
    <row r="84" spans="1:3">
      <c r="A84" s="4">
        <v>4080185</v>
      </c>
      <c r="B84" s="5">
        <v>2</v>
      </c>
      <c r="C84" s="5">
        <v>1.1881000000000002</v>
      </c>
    </row>
    <row r="85" spans="1:3">
      <c r="A85" s="4">
        <v>4080285</v>
      </c>
      <c r="B85" s="5">
        <v>2</v>
      </c>
      <c r="C85" s="5">
        <v>1.1881000000000002</v>
      </c>
    </row>
    <row r="86" spans="1:3">
      <c r="A86" s="4">
        <v>4082009</v>
      </c>
      <c r="B86" s="5">
        <v>1</v>
      </c>
      <c r="C86" s="5">
        <v>1.0900000000000001</v>
      </c>
    </row>
    <row r="87" spans="1:3">
      <c r="A87" s="4">
        <v>4082205</v>
      </c>
      <c r="B87" s="5">
        <v>1</v>
      </c>
      <c r="C87" s="5">
        <v>1.0900000000000001</v>
      </c>
    </row>
    <row r="88" spans="1:3">
      <c r="A88" s="4">
        <v>4110020</v>
      </c>
      <c r="B88" s="5">
        <v>1</v>
      </c>
      <c r="C88" s="5">
        <v>1.0900000000000001</v>
      </c>
    </row>
    <row r="89" spans="1:3">
      <c r="A89" s="4">
        <v>4110150</v>
      </c>
      <c r="B89" s="5">
        <v>3</v>
      </c>
      <c r="C89" s="5">
        <v>1.2950290000000002</v>
      </c>
    </row>
    <row r="90" spans="1:3">
      <c r="A90" s="4">
        <v>4631601</v>
      </c>
      <c r="B90" s="5">
        <v>2</v>
      </c>
      <c r="C90" s="5">
        <v>1.1881000000000002</v>
      </c>
    </row>
    <row r="91" spans="1:3">
      <c r="A91" s="4">
        <v>6000530</v>
      </c>
      <c r="B91" s="5">
        <v>1</v>
      </c>
      <c r="C91" s="5">
        <v>1.08</v>
      </c>
    </row>
    <row r="92" spans="1:3">
      <c r="A92" s="4">
        <v>6003144</v>
      </c>
      <c r="B92" s="5">
        <v>2</v>
      </c>
      <c r="C92" s="5">
        <v>1.121481</v>
      </c>
    </row>
    <row r="93" spans="1:3">
      <c r="A93" s="4">
        <v>6003330</v>
      </c>
      <c r="B93" s="5">
        <v>1</v>
      </c>
      <c r="C93" s="5">
        <v>1.08</v>
      </c>
    </row>
    <row r="94" spans="1:3">
      <c r="A94" s="4">
        <v>6007131</v>
      </c>
      <c r="B94" s="5">
        <v>2</v>
      </c>
      <c r="C94" s="5">
        <v>1.1532509999999998</v>
      </c>
    </row>
    <row r="95" spans="1:3">
      <c r="A95" s="4">
        <v>6007231</v>
      </c>
      <c r="B95" s="5">
        <v>2</v>
      </c>
      <c r="C95" s="5">
        <v>1.1532509999999998</v>
      </c>
    </row>
    <row r="96" spans="1:3">
      <c r="A96" s="4">
        <v>6007861</v>
      </c>
      <c r="B96" s="5">
        <v>4</v>
      </c>
      <c r="C96" s="5">
        <v>1.4070156969399998</v>
      </c>
    </row>
    <row r="97" spans="1:3">
      <c r="A97" s="4">
        <v>6008061</v>
      </c>
      <c r="B97" s="5">
        <v>4</v>
      </c>
      <c r="C97" s="5">
        <v>1.4070156969399998</v>
      </c>
    </row>
    <row r="98" spans="1:3">
      <c r="A98" s="4">
        <v>6008131</v>
      </c>
      <c r="B98" s="5">
        <v>4</v>
      </c>
      <c r="C98" s="5">
        <v>1.4070156969399998</v>
      </c>
    </row>
    <row r="99" spans="1:3">
      <c r="A99" s="4">
        <v>6010654</v>
      </c>
      <c r="B99" s="5">
        <v>2</v>
      </c>
      <c r="C99" s="5">
        <v>3.1183919200000001</v>
      </c>
    </row>
    <row r="100" spans="1:3">
      <c r="A100" s="4">
        <v>6011228</v>
      </c>
      <c r="B100" s="5">
        <v>4</v>
      </c>
      <c r="C100" s="5">
        <v>1.4070156969399998</v>
      </c>
    </row>
    <row r="101" spans="1:3">
      <c r="A101" s="4">
        <v>6020754</v>
      </c>
      <c r="B101" s="5">
        <v>3</v>
      </c>
      <c r="C101" s="5">
        <v>2.8597388292000003</v>
      </c>
    </row>
    <row r="102" spans="1:3">
      <c r="A102" s="4">
        <v>6022128</v>
      </c>
      <c r="B102" s="5">
        <v>4</v>
      </c>
      <c r="C102" s="5">
        <v>1.4070156969399998</v>
      </c>
    </row>
    <row r="103" spans="1:3">
      <c r="A103" s="4">
        <v>6022761</v>
      </c>
      <c r="B103" s="5">
        <v>3</v>
      </c>
      <c r="C103" s="5">
        <v>1.1934857983</v>
      </c>
    </row>
    <row r="104" spans="1:3">
      <c r="A104" s="4">
        <v>6027044</v>
      </c>
      <c r="B104" s="5">
        <v>2</v>
      </c>
      <c r="C104" s="5">
        <v>1.2078009999999999</v>
      </c>
    </row>
    <row r="105" spans="1:3">
      <c r="A105" s="4">
        <v>6027531</v>
      </c>
      <c r="B105" s="5">
        <v>1</v>
      </c>
      <c r="C105" s="5">
        <v>1.0589999999999999</v>
      </c>
    </row>
    <row r="106" spans="1:3">
      <c r="A106" s="4">
        <v>6027702</v>
      </c>
      <c r="B106" s="5">
        <v>1</v>
      </c>
      <c r="C106" s="5">
        <v>1.099</v>
      </c>
    </row>
    <row r="107" spans="1:3">
      <c r="A107" s="4">
        <v>6027728</v>
      </c>
      <c r="B107" s="5">
        <v>3</v>
      </c>
      <c r="C107" s="5">
        <v>1.28026906</v>
      </c>
    </row>
    <row r="108" spans="1:3">
      <c r="A108" s="4">
        <v>6032530</v>
      </c>
      <c r="B108" s="5">
        <v>1</v>
      </c>
      <c r="C108" s="5">
        <v>1.08</v>
      </c>
    </row>
    <row r="109" spans="1:3">
      <c r="A109" s="4">
        <v>6033530</v>
      </c>
      <c r="B109" s="5">
        <v>1</v>
      </c>
      <c r="C109" s="5">
        <v>1.08</v>
      </c>
    </row>
    <row r="110" spans="1:3">
      <c r="A110" s="4">
        <v>6046102</v>
      </c>
      <c r="B110" s="5">
        <v>5</v>
      </c>
      <c r="C110" s="5">
        <v>1.4539290583000002</v>
      </c>
    </row>
    <row r="111" spans="1:3">
      <c r="A111" s="4">
        <v>6046405</v>
      </c>
      <c r="B111" s="5">
        <v>5</v>
      </c>
      <c r="C111" s="5">
        <v>1.4540624462870002</v>
      </c>
    </row>
    <row r="112" spans="1:3">
      <c r="A112" s="4">
        <v>6057561</v>
      </c>
      <c r="B112" s="5">
        <v>4</v>
      </c>
      <c r="C112" s="5">
        <v>1.4070156969399998</v>
      </c>
    </row>
    <row r="113" spans="1:3">
      <c r="A113" s="4">
        <v>6057761</v>
      </c>
      <c r="B113" s="5">
        <v>4</v>
      </c>
      <c r="C113" s="5">
        <v>1.4070156969399998</v>
      </c>
    </row>
    <row r="114" spans="1:3">
      <c r="A114" s="4">
        <v>6071044</v>
      </c>
      <c r="B114" s="5">
        <v>1</v>
      </c>
      <c r="C114" s="5">
        <v>1.099</v>
      </c>
    </row>
    <row r="115" spans="1:3">
      <c r="A115" s="4">
        <v>6071131</v>
      </c>
      <c r="B115" s="5">
        <v>1</v>
      </c>
      <c r="C115" s="5">
        <v>1.0589999999999999</v>
      </c>
    </row>
    <row r="116" spans="1:3">
      <c r="A116" s="4">
        <v>6071731</v>
      </c>
      <c r="B116" s="5">
        <v>2</v>
      </c>
      <c r="C116" s="5">
        <v>1.1532509999999998</v>
      </c>
    </row>
    <row r="117" spans="1:3">
      <c r="A117" s="4">
        <v>6073531</v>
      </c>
      <c r="B117" s="5">
        <v>2</v>
      </c>
      <c r="C117" s="5">
        <v>1.1532509999999998</v>
      </c>
    </row>
    <row r="118" spans="1:3">
      <c r="A118" s="4">
        <v>6074031</v>
      </c>
      <c r="B118" s="5">
        <v>2</v>
      </c>
      <c r="C118" s="5">
        <v>1.1532509999999998</v>
      </c>
    </row>
    <row r="119" spans="1:3">
      <c r="A119" s="4">
        <v>6074531</v>
      </c>
      <c r="B119" s="5">
        <v>2</v>
      </c>
      <c r="C119" s="5">
        <v>1.1532509999999998</v>
      </c>
    </row>
    <row r="120" spans="1:3">
      <c r="A120" s="4">
        <v>6074731</v>
      </c>
      <c r="B120" s="5">
        <v>2</v>
      </c>
      <c r="C120" s="5">
        <v>1.1532509999999998</v>
      </c>
    </row>
    <row r="121" spans="1:3">
      <c r="A121" s="4">
        <v>6074931</v>
      </c>
      <c r="B121" s="5">
        <v>2</v>
      </c>
      <c r="C121" s="5">
        <v>1.1532509999999998</v>
      </c>
    </row>
    <row r="122" spans="1:3">
      <c r="A122" s="4">
        <v>6077331</v>
      </c>
      <c r="B122" s="5">
        <v>1</v>
      </c>
      <c r="C122" s="5">
        <v>1.099</v>
      </c>
    </row>
    <row r="123" spans="1:3">
      <c r="A123" s="4">
        <v>6095154</v>
      </c>
      <c r="B123" s="5">
        <v>2</v>
      </c>
      <c r="C123" s="5">
        <v>1.1532509999999998</v>
      </c>
    </row>
    <row r="124" spans="1:3">
      <c r="A124" s="4">
        <v>6095231</v>
      </c>
      <c r="B124" s="5">
        <v>2</v>
      </c>
      <c r="C124" s="5">
        <v>1.1532509999999998</v>
      </c>
    </row>
    <row r="125" spans="1:3">
      <c r="A125" s="4">
        <v>6096031</v>
      </c>
      <c r="B125" s="5">
        <v>2</v>
      </c>
      <c r="C125" s="5">
        <v>1.1532509999999998</v>
      </c>
    </row>
    <row r="126" spans="1:3">
      <c r="A126" s="4">
        <v>6171131</v>
      </c>
      <c r="B126" s="5">
        <v>1</v>
      </c>
      <c r="C126" s="5">
        <v>1.0348999999999999</v>
      </c>
    </row>
    <row r="127" spans="1:3">
      <c r="A127" s="4">
        <v>6362836</v>
      </c>
      <c r="B127" s="5">
        <v>2</v>
      </c>
      <c r="C127" s="5">
        <v>1.2100000000000002</v>
      </c>
    </row>
    <row r="128" spans="1:3">
      <c r="A128" s="4">
        <v>6362960</v>
      </c>
      <c r="B128" s="5">
        <v>3</v>
      </c>
      <c r="C128" s="5">
        <v>1.6016000000000004</v>
      </c>
    </row>
    <row r="129" spans="1:3">
      <c r="A129" s="4">
        <v>6384130</v>
      </c>
      <c r="B129" s="5">
        <v>2</v>
      </c>
      <c r="C129" s="5">
        <v>1.1532509999999998</v>
      </c>
    </row>
    <row r="130" spans="1:3">
      <c r="A130" s="4">
        <v>6384371</v>
      </c>
      <c r="B130" s="5">
        <v>5</v>
      </c>
      <c r="C130" s="5">
        <v>1.3174001588729791</v>
      </c>
    </row>
    <row r="131" spans="1:3">
      <c r="A131" s="4">
        <v>6386203</v>
      </c>
      <c r="B131" s="5">
        <v>5</v>
      </c>
      <c r="C131" s="5">
        <v>1.4539290583000002</v>
      </c>
    </row>
    <row r="132" spans="1:3">
      <c r="A132" s="4">
        <v>6391668</v>
      </c>
      <c r="B132" s="5">
        <v>1</v>
      </c>
      <c r="C132" s="5">
        <v>1.0589999999999999</v>
      </c>
    </row>
    <row r="133" spans="1:3">
      <c r="A133" s="4">
        <v>6393130</v>
      </c>
      <c r="B133" s="5">
        <v>2</v>
      </c>
      <c r="C133" s="5">
        <v>1.3805000000000001</v>
      </c>
    </row>
    <row r="134" spans="1:3">
      <c r="A134" s="4">
        <v>6911731</v>
      </c>
      <c r="B134" s="5">
        <v>2</v>
      </c>
      <c r="C134" s="5">
        <v>1.1532509999999998</v>
      </c>
    </row>
    <row r="135" spans="1:3">
      <c r="A135" s="4">
        <v>6927531</v>
      </c>
      <c r="B135" s="5">
        <v>1</v>
      </c>
      <c r="C135" s="5">
        <v>1.089</v>
      </c>
    </row>
    <row r="136" spans="1:3">
      <c r="A136" s="4">
        <v>7337013</v>
      </c>
      <c r="B136" s="5">
        <v>5</v>
      </c>
      <c r="C136" s="5">
        <v>1.7282430000000002</v>
      </c>
    </row>
    <row r="137" spans="1:3">
      <c r="A137" s="4">
        <v>7337113</v>
      </c>
      <c r="B137" s="5">
        <v>5</v>
      </c>
      <c r="C137" s="5">
        <v>1.7282430000000002</v>
      </c>
    </row>
    <row r="138" spans="1:3">
      <c r="A138" s="4">
        <v>7337213</v>
      </c>
      <c r="B138" s="5">
        <v>5</v>
      </c>
      <c r="C138" s="5">
        <v>1.7282430000000002</v>
      </c>
    </row>
    <row r="139" spans="1:3">
      <c r="A139" s="4">
        <v>7337313</v>
      </c>
      <c r="B139" s="5">
        <v>5</v>
      </c>
      <c r="C139" s="5">
        <v>1.7282430000000002</v>
      </c>
    </row>
    <row r="140" spans="1:3">
      <c r="A140" s="4">
        <v>7365022</v>
      </c>
      <c r="B140" s="5">
        <v>5</v>
      </c>
      <c r="C140" s="5">
        <v>1.6968204</v>
      </c>
    </row>
    <row r="141" spans="1:3">
      <c r="A141" s="4">
        <v>7413920</v>
      </c>
      <c r="B141" s="5">
        <v>4</v>
      </c>
      <c r="C141" s="5">
        <v>1.6968203999999996</v>
      </c>
    </row>
    <row r="142" spans="1:3">
      <c r="A142" s="4">
        <v>7414020</v>
      </c>
      <c r="B142" s="5">
        <v>5</v>
      </c>
      <c r="C142" s="5">
        <v>1.6968204</v>
      </c>
    </row>
    <row r="143" spans="1:3">
      <c r="A143" s="4">
        <v>7414120</v>
      </c>
      <c r="B143" s="5">
        <v>4</v>
      </c>
      <c r="C143" s="5">
        <v>1.5711299999999999</v>
      </c>
    </row>
    <row r="144" spans="1:3">
      <c r="A144" s="4">
        <v>7414220</v>
      </c>
      <c r="B144" s="5">
        <v>5</v>
      </c>
      <c r="C144" s="5">
        <v>1.6968204</v>
      </c>
    </row>
    <row r="145" spans="1:3">
      <c r="A145" s="4">
        <v>7488313</v>
      </c>
      <c r="B145" s="5">
        <v>5</v>
      </c>
      <c r="C145" s="5">
        <v>1.6966749250000002</v>
      </c>
    </row>
    <row r="146" spans="1:3">
      <c r="A146" s="4">
        <v>7488513</v>
      </c>
      <c r="B146" s="5">
        <v>5</v>
      </c>
      <c r="C146" s="5">
        <v>1.6531477272772006</v>
      </c>
    </row>
    <row r="147" spans="1:3">
      <c r="A147" s="4">
        <v>7488713</v>
      </c>
      <c r="B147" s="5">
        <v>5</v>
      </c>
      <c r="C147" s="5">
        <v>1.65226630305</v>
      </c>
    </row>
    <row r="148" spans="1:3">
      <c r="A148" s="4">
        <v>7488813</v>
      </c>
      <c r="B148" s="5">
        <v>4</v>
      </c>
      <c r="C148" s="5">
        <v>1.5444498850000004</v>
      </c>
    </row>
    <row r="149" spans="1:3">
      <c r="A149" s="4">
        <v>7489220</v>
      </c>
      <c r="B149" s="5">
        <v>5</v>
      </c>
      <c r="C149" s="5">
        <v>1.7125317000000004</v>
      </c>
    </row>
    <row r="150" spans="1:3">
      <c r="A150" s="4">
        <v>7518022</v>
      </c>
      <c r="B150" s="5">
        <v>5</v>
      </c>
      <c r="C150" s="5">
        <v>1.6081527550000001</v>
      </c>
    </row>
    <row r="151" spans="1:3">
      <c r="A151" s="4">
        <v>7518025</v>
      </c>
      <c r="B151" s="5">
        <v>5</v>
      </c>
      <c r="C151" s="5">
        <v>1.6081527550000001</v>
      </c>
    </row>
    <row r="152" spans="1:3">
      <c r="A152" s="4">
        <v>8083303</v>
      </c>
      <c r="B152" s="5">
        <v>5</v>
      </c>
      <c r="C152" s="5">
        <v>1.5517828479833451</v>
      </c>
    </row>
    <row r="153" spans="1:3">
      <c r="A153" s="4">
        <v>8083602</v>
      </c>
      <c r="B153" s="5">
        <v>5</v>
      </c>
      <c r="C153" s="5">
        <v>1.5509292168556803</v>
      </c>
    </row>
    <row r="154" spans="1:3">
      <c r="A154" s="4">
        <v>8083702</v>
      </c>
      <c r="B154" s="5">
        <v>5</v>
      </c>
      <c r="C154" s="5">
        <v>1.5510709448294404</v>
      </c>
    </row>
    <row r="155" spans="1:3">
      <c r="A155" s="4">
        <v>8084181</v>
      </c>
      <c r="B155" s="5">
        <v>5</v>
      </c>
      <c r="C155" s="5">
        <v>1.4941509101568</v>
      </c>
    </row>
    <row r="156" spans="1:3">
      <c r="A156" s="4">
        <v>8084381</v>
      </c>
      <c r="B156" s="5">
        <v>5</v>
      </c>
      <c r="C156" s="5">
        <v>1.4941509101568</v>
      </c>
    </row>
    <row r="157" spans="1:3">
      <c r="A157" s="4">
        <v>8084401</v>
      </c>
      <c r="B157" s="5">
        <v>5</v>
      </c>
      <c r="C157" s="5">
        <v>1.5806471692677122</v>
      </c>
    </row>
    <row r="158" spans="1:3">
      <c r="A158" s="4">
        <v>8103004</v>
      </c>
      <c r="B158" s="5">
        <v>3</v>
      </c>
      <c r="C158" s="5">
        <v>1.383703506</v>
      </c>
    </row>
    <row r="159" spans="1:3">
      <c r="A159" s="4">
        <v>8104005</v>
      </c>
      <c r="B159" s="5">
        <v>5</v>
      </c>
      <c r="C159" s="5">
        <v>1.6642433035460737</v>
      </c>
    </row>
    <row r="160" spans="1:3">
      <c r="A160" s="4">
        <v>8104105</v>
      </c>
      <c r="B160" s="5">
        <v>5</v>
      </c>
      <c r="C160" s="5">
        <v>1.66408778132352</v>
      </c>
    </row>
    <row r="161" spans="1:3">
      <c r="A161" s="4">
        <v>8104205</v>
      </c>
      <c r="B161" s="5">
        <v>5</v>
      </c>
      <c r="C161" s="5">
        <v>1.66408778132352</v>
      </c>
    </row>
    <row r="162" spans="1:3">
      <c r="A162" s="4">
        <v>8112312</v>
      </c>
      <c r="B162" s="5">
        <v>3</v>
      </c>
      <c r="C162" s="5">
        <v>1.2695740416000001</v>
      </c>
    </row>
    <row r="163" spans="1:3">
      <c r="A163" s="4">
        <v>8121030</v>
      </c>
      <c r="B163" s="5">
        <v>1</v>
      </c>
      <c r="C163" s="5">
        <v>1.1977</v>
      </c>
    </row>
    <row r="164" spans="1:3">
      <c r="A164" s="4">
        <v>8121101</v>
      </c>
      <c r="B164" s="5">
        <v>5</v>
      </c>
      <c r="C164" s="5">
        <v>1.5699304820498654</v>
      </c>
    </row>
    <row r="165" spans="1:3">
      <c r="A165" s="4">
        <v>8122201</v>
      </c>
      <c r="B165" s="5">
        <v>5</v>
      </c>
      <c r="C165" s="5">
        <v>1.573803665804923</v>
      </c>
    </row>
    <row r="166" spans="1:3">
      <c r="A166" s="4">
        <v>9001103</v>
      </c>
      <c r="B166" s="5">
        <v>5</v>
      </c>
      <c r="C166" s="5">
        <v>1.5034520758133889</v>
      </c>
    </row>
    <row r="167" spans="1:3">
      <c r="A167" s="4">
        <v>9001201</v>
      </c>
      <c r="B167" s="5">
        <v>5</v>
      </c>
      <c r="C167" s="5">
        <v>1.5509119226339594</v>
      </c>
    </row>
    <row r="168" spans="1:3">
      <c r="A168" s="4">
        <v>9001755</v>
      </c>
      <c r="B168" s="5">
        <v>5</v>
      </c>
      <c r="C168" s="5">
        <v>1.2279887163383336</v>
      </c>
    </row>
    <row r="169" spans="1:3">
      <c r="A169" s="4">
        <v>9002001</v>
      </c>
      <c r="B169" s="5">
        <v>3</v>
      </c>
      <c r="C169" s="5">
        <v>1.2765081600000001</v>
      </c>
    </row>
    <row r="170" spans="1:3">
      <c r="A170" s="4">
        <v>9002401</v>
      </c>
      <c r="B170" s="5">
        <v>3</v>
      </c>
      <c r="C170" s="5">
        <v>1.2364920000000001</v>
      </c>
    </row>
    <row r="171" spans="1:3">
      <c r="A171" s="4">
        <v>9002901</v>
      </c>
      <c r="B171" s="5">
        <v>5</v>
      </c>
      <c r="C171" s="5">
        <v>1.5510555648000006</v>
      </c>
    </row>
    <row r="172" spans="1:3">
      <c r="A172" s="4">
        <v>9003101</v>
      </c>
      <c r="B172" s="5">
        <v>5</v>
      </c>
      <c r="C172" s="5">
        <v>1.5510555648000006</v>
      </c>
    </row>
    <row r="173" spans="1:3">
      <c r="A173" s="4">
        <v>9003928</v>
      </c>
      <c r="B173" s="5">
        <v>4</v>
      </c>
      <c r="C173" s="5">
        <v>1.4876400000000003</v>
      </c>
    </row>
    <row r="174" spans="1:3">
      <c r="A174" s="4">
        <v>9004722</v>
      </c>
      <c r="B174" s="5">
        <v>4</v>
      </c>
      <c r="C174" s="5">
        <v>1.4876400000000003</v>
      </c>
    </row>
    <row r="175" spans="1:3">
      <c r="A175" s="4">
        <v>9005501</v>
      </c>
      <c r="B175" s="5">
        <v>5</v>
      </c>
      <c r="C175" s="5">
        <v>1.5510555648000006</v>
      </c>
    </row>
    <row r="176" spans="1:3">
      <c r="A176" s="4">
        <v>9005604</v>
      </c>
      <c r="B176" s="5">
        <v>5</v>
      </c>
      <c r="C176" s="5">
        <v>1.4612028002559159</v>
      </c>
    </row>
    <row r="177" spans="1:3">
      <c r="A177" s="4">
        <v>9005907</v>
      </c>
      <c r="B177" s="5">
        <v>3</v>
      </c>
      <c r="C177" s="5">
        <v>1.3547520000000004</v>
      </c>
    </row>
    <row r="178" spans="1:3">
      <c r="A178" s="4">
        <v>9009001</v>
      </c>
      <c r="B178" s="5">
        <v>5</v>
      </c>
      <c r="C178" s="5">
        <v>1.5510555648000006</v>
      </c>
    </row>
    <row r="179" spans="1:3">
      <c r="A179" s="4">
        <v>9009401</v>
      </c>
      <c r="B179" s="5">
        <v>5</v>
      </c>
      <c r="C179" s="5">
        <v>1.5510555648000006</v>
      </c>
    </row>
    <row r="180" spans="1:3">
      <c r="A180" s="4">
        <v>9026001</v>
      </c>
      <c r="B180" s="5">
        <v>5</v>
      </c>
      <c r="C180" s="5">
        <v>1.4614741923840002</v>
      </c>
    </row>
    <row r="181" spans="1:3">
      <c r="A181" s="4">
        <v>9027101</v>
      </c>
      <c r="B181" s="5">
        <v>5</v>
      </c>
      <c r="C181" s="5">
        <v>1.7976113649345598</v>
      </c>
    </row>
    <row r="182" spans="1:3">
      <c r="A182" s="4">
        <v>9028003</v>
      </c>
      <c r="B182" s="5">
        <v>3</v>
      </c>
      <c r="C182" s="5">
        <v>1.3174830979200001</v>
      </c>
    </row>
    <row r="183" spans="1:3">
      <c r="A183" s="4">
        <v>9030602</v>
      </c>
      <c r="B183" s="5">
        <v>3</v>
      </c>
      <c r="C183" s="5">
        <v>1.3174830979200001</v>
      </c>
    </row>
    <row r="184" spans="1:3">
      <c r="A184" s="4">
        <v>9034702</v>
      </c>
      <c r="B184" s="5">
        <v>1</v>
      </c>
      <c r="C184" s="5">
        <v>1.1501000000000001</v>
      </c>
    </row>
    <row r="185" spans="1:3">
      <c r="A185" s="4">
        <v>9045003</v>
      </c>
      <c r="B185" s="5">
        <v>5</v>
      </c>
      <c r="C185" s="5">
        <v>1.4614741923840002</v>
      </c>
    </row>
    <row r="186" spans="1:3">
      <c r="A186" s="4">
        <v>9055502</v>
      </c>
      <c r="B186" s="5">
        <v>4</v>
      </c>
      <c r="C186" s="5">
        <v>1.3658637312000004</v>
      </c>
    </row>
    <row r="187" spans="1:3">
      <c r="A187" s="4">
        <v>9062601</v>
      </c>
      <c r="B187" s="5">
        <v>5</v>
      </c>
      <c r="C187" s="5">
        <v>1.5651692052480002</v>
      </c>
    </row>
    <row r="188" spans="1:3">
      <c r="A188" s="4">
        <v>9074630</v>
      </c>
      <c r="B188" s="5">
        <v>3</v>
      </c>
      <c r="C188" s="5">
        <v>1.2948210000000002</v>
      </c>
    </row>
    <row r="189" spans="1:3">
      <c r="A189" s="4">
        <v>9076004</v>
      </c>
      <c r="B189" s="5">
        <v>4</v>
      </c>
      <c r="C189" s="5">
        <v>1.4495846400000005</v>
      </c>
    </row>
    <row r="190" spans="1:3">
      <c r="A190" s="4">
        <v>9082501</v>
      </c>
      <c r="B190" s="5">
        <v>4</v>
      </c>
      <c r="C190" s="5">
        <v>1.3045508205561001</v>
      </c>
    </row>
    <row r="191" spans="1:3">
      <c r="A191" s="4">
        <v>9307301</v>
      </c>
      <c r="B191" s="5">
        <v>1</v>
      </c>
      <c r="C191" s="5">
        <v>1.0995999999999999</v>
      </c>
    </row>
    <row r="192" spans="1:3">
      <c r="A192" s="4">
        <v>9347501</v>
      </c>
      <c r="B192" s="5">
        <v>1</v>
      </c>
      <c r="C192" s="5">
        <v>1.1003000000000001</v>
      </c>
    </row>
    <row r="193" spans="1:3">
      <c r="A193" s="4">
        <v>9370105</v>
      </c>
      <c r="B193" s="5">
        <v>5</v>
      </c>
      <c r="C193" s="5">
        <v>1.4530274906112002</v>
      </c>
    </row>
    <row r="194" spans="1:3">
      <c r="A194" s="4">
        <v>9454101</v>
      </c>
      <c r="B194" s="5">
        <v>5</v>
      </c>
      <c r="C194" s="5">
        <v>1.4941509101568002</v>
      </c>
    </row>
    <row r="195" spans="1:3">
      <c r="A195" s="4">
        <v>9454401</v>
      </c>
      <c r="B195" s="5">
        <v>5</v>
      </c>
      <c r="C195" s="5">
        <v>1.4941509101568002</v>
      </c>
    </row>
    <row r="196" spans="1:3">
      <c r="A196" s="4">
        <v>9470913</v>
      </c>
      <c r="B196" s="5">
        <v>4</v>
      </c>
      <c r="C196" s="5">
        <v>1.3658637312000004</v>
      </c>
    </row>
    <row r="197" spans="1:3">
      <c r="A197" s="4">
        <v>9501201</v>
      </c>
      <c r="B197" s="5">
        <v>5</v>
      </c>
      <c r="C197" s="5">
        <v>1.4614741923840002</v>
      </c>
    </row>
    <row r="198" spans="1:3">
      <c r="A198" s="4">
        <v>9501301</v>
      </c>
      <c r="B198" s="5">
        <v>5</v>
      </c>
      <c r="C198" s="5">
        <v>1.4614741923840002</v>
      </c>
    </row>
    <row r="199" spans="1:3">
      <c r="A199" s="4">
        <v>9501401</v>
      </c>
      <c r="B199" s="5">
        <v>5</v>
      </c>
      <c r="C199" s="5">
        <v>1.4614741923840002</v>
      </c>
    </row>
    <row r="200" spans="1:3">
      <c r="A200" s="4">
        <v>9513502</v>
      </c>
      <c r="B200" s="5">
        <v>4</v>
      </c>
      <c r="C200" s="5">
        <v>1.4538114662400003</v>
      </c>
    </row>
    <row r="201" spans="1:3">
      <c r="A201" s="4">
        <v>9513601</v>
      </c>
      <c r="B201" s="5">
        <v>5</v>
      </c>
      <c r="C201" s="5">
        <v>1.5910512686530565</v>
      </c>
    </row>
    <row r="202" spans="1:3">
      <c r="A202" s="4">
        <v>9519001</v>
      </c>
      <c r="B202" s="5">
        <v>5</v>
      </c>
      <c r="C202" s="5">
        <v>1.4941509101568002</v>
      </c>
    </row>
    <row r="203" spans="1:3">
      <c r="A203" s="4">
        <v>9519101</v>
      </c>
      <c r="B203" s="5">
        <v>5</v>
      </c>
      <c r="C203" s="5">
        <v>1.4941509101568002</v>
      </c>
    </row>
    <row r="204" spans="1:3">
      <c r="A204" s="4">
        <v>9540001</v>
      </c>
      <c r="B204" s="5">
        <v>5</v>
      </c>
      <c r="C204" s="5">
        <v>1.3429190880000004</v>
      </c>
    </row>
    <row r="205" spans="1:3">
      <c r="A205" s="4">
        <v>9540101</v>
      </c>
      <c r="B205" s="5">
        <v>5</v>
      </c>
      <c r="C205" s="5">
        <v>1.3429190880000004</v>
      </c>
    </row>
    <row r="206" spans="1:3">
      <c r="A206" s="4">
        <v>9737607</v>
      </c>
      <c r="B206" s="5">
        <v>1</v>
      </c>
      <c r="C206" s="5">
        <v>1.07</v>
      </c>
    </row>
    <row r="207" spans="1:3">
      <c r="A207" s="4">
        <v>9737611</v>
      </c>
      <c r="B207" s="5">
        <v>2</v>
      </c>
      <c r="C207" s="5">
        <v>1.2100000000000002</v>
      </c>
    </row>
    <row r="208" spans="1:3">
      <c r="A208" s="4">
        <v>9766304</v>
      </c>
      <c r="B208" s="5">
        <v>5</v>
      </c>
      <c r="C208" s="5">
        <v>1.5510709448294404</v>
      </c>
    </row>
    <row r="209" spans="1:3">
      <c r="A209" s="4">
        <v>9766701</v>
      </c>
      <c r="B209" s="5">
        <v>5</v>
      </c>
      <c r="C209" s="5">
        <v>1.4254332988170242</v>
      </c>
    </row>
    <row r="210" spans="1:3">
      <c r="A210" s="4">
        <v>9768601</v>
      </c>
      <c r="B210" s="5">
        <v>5</v>
      </c>
      <c r="C210" s="5">
        <v>1.4530274906112002</v>
      </c>
    </row>
    <row r="211" spans="1:3">
      <c r="A211" s="4">
        <v>13010201</v>
      </c>
      <c r="B211" s="5">
        <v>5</v>
      </c>
      <c r="C211" s="5">
        <v>1.4614741923840002</v>
      </c>
    </row>
    <row r="212" spans="1:3">
      <c r="A212" s="4">
        <v>13215036</v>
      </c>
      <c r="B212" s="5">
        <v>5</v>
      </c>
      <c r="C212" s="5">
        <v>1.4588929226833922</v>
      </c>
    </row>
    <row r="213" spans="1:3">
      <c r="A213" s="4">
        <v>13262681</v>
      </c>
      <c r="B213" s="5">
        <v>3</v>
      </c>
      <c r="C213" s="5">
        <v>1.2410496000000002</v>
      </c>
    </row>
    <row r="214" spans="1:3">
      <c r="A214" s="4">
        <v>13530117</v>
      </c>
      <c r="B214" s="5">
        <v>5</v>
      </c>
      <c r="C214" s="5">
        <v>1.4614741923840002</v>
      </c>
    </row>
    <row r="215" spans="1:3">
      <c r="A215" s="4">
        <v>13830301</v>
      </c>
      <c r="B215" s="5">
        <v>2</v>
      </c>
      <c r="C215" s="5">
        <v>1.1928960000000002</v>
      </c>
    </row>
    <row r="216" spans="1:3">
      <c r="A216" s="4">
        <v>13830304</v>
      </c>
      <c r="B216" s="5">
        <v>3</v>
      </c>
      <c r="C216" s="5">
        <v>1.3001373504000002</v>
      </c>
    </row>
    <row r="217" spans="1:3">
      <c r="A217" s="4">
        <v>23004203</v>
      </c>
      <c r="B217" s="5">
        <v>5</v>
      </c>
      <c r="C217" s="5">
        <v>1.3353567097500001</v>
      </c>
    </row>
    <row r="218" spans="1:3">
      <c r="A218" s="4">
        <v>23004210</v>
      </c>
      <c r="B218" s="5">
        <v>5</v>
      </c>
      <c r="C218" s="5">
        <v>1.3353567097500001</v>
      </c>
    </row>
    <row r="219" spans="1:3">
      <c r="A219" s="4">
        <v>23010605</v>
      </c>
      <c r="B219" s="5">
        <v>1</v>
      </c>
      <c r="C219" s="5">
        <v>2.2250000000000001</v>
      </c>
    </row>
    <row r="220" spans="1:3">
      <c r="A220" s="4">
        <v>23024004</v>
      </c>
      <c r="B220" s="5">
        <v>1</v>
      </c>
      <c r="C220" s="5">
        <v>1.0544</v>
      </c>
    </row>
    <row r="221" spans="1:3">
      <c r="A221" s="4">
        <v>23031204</v>
      </c>
      <c r="B221" s="5">
        <v>1</v>
      </c>
      <c r="C221" s="5">
        <v>1.0580000000000001</v>
      </c>
    </row>
    <row r="222" spans="1:3">
      <c r="A222" s="4">
        <v>23031207</v>
      </c>
      <c r="B222" s="5">
        <v>1</v>
      </c>
      <c r="C222" s="5">
        <v>1.0580000000000001</v>
      </c>
    </row>
    <row r="223" spans="1:3">
      <c r="A223" s="4">
        <v>23031304</v>
      </c>
      <c r="B223" s="5">
        <v>4</v>
      </c>
      <c r="C223" s="5">
        <v>1.38376652778</v>
      </c>
    </row>
    <row r="224" spans="1:3">
      <c r="A224" s="4">
        <v>23031604</v>
      </c>
      <c r="B224" s="5">
        <v>5</v>
      </c>
      <c r="C224" s="5">
        <v>2.2636298377362603</v>
      </c>
    </row>
    <row r="225" spans="1:3">
      <c r="A225" s="4">
        <v>23040330</v>
      </c>
      <c r="B225" s="5">
        <v>2</v>
      </c>
      <c r="C225" s="5">
        <v>1.1866591499999999</v>
      </c>
    </row>
    <row r="226" spans="1:3">
      <c r="A226" s="4">
        <v>23040350</v>
      </c>
      <c r="B226" s="5">
        <v>2</v>
      </c>
      <c r="C226" s="5">
        <v>1.18378249</v>
      </c>
    </row>
    <row r="227" spans="1:3">
      <c r="A227" s="4">
        <v>23050601</v>
      </c>
      <c r="B227" s="5">
        <v>1</v>
      </c>
      <c r="C227" s="5">
        <v>1.0437000000000001</v>
      </c>
    </row>
    <row r="228" spans="1:3">
      <c r="A228" s="4">
        <v>23050650</v>
      </c>
      <c r="B228" s="5">
        <v>2</v>
      </c>
      <c r="C228" s="5">
        <v>1.0032756899999999</v>
      </c>
    </row>
    <row r="229" spans="1:3">
      <c r="A229" s="4">
        <v>23114501</v>
      </c>
      <c r="B229" s="5">
        <v>2</v>
      </c>
      <c r="C229" s="5">
        <v>1.0701806400000002</v>
      </c>
    </row>
    <row r="230" spans="1:3">
      <c r="A230" s="4">
        <v>23218105</v>
      </c>
      <c r="B230" s="5">
        <v>4</v>
      </c>
      <c r="C230" s="5">
        <v>1.3906548180000002</v>
      </c>
    </row>
    <row r="231" spans="1:3">
      <c r="A231" s="4">
        <v>23320503</v>
      </c>
      <c r="B231" s="5">
        <v>5</v>
      </c>
      <c r="C231" s="5">
        <v>1.4325070898050503</v>
      </c>
    </row>
    <row r="232" spans="1:3">
      <c r="A232" s="4">
        <v>23320505</v>
      </c>
      <c r="B232" s="5">
        <v>5</v>
      </c>
      <c r="C232" s="5">
        <v>1.4323744625399999</v>
      </c>
    </row>
    <row r="233" spans="1:3">
      <c r="A233" s="4">
        <v>23320508</v>
      </c>
      <c r="B233" s="5">
        <v>5</v>
      </c>
      <c r="C233" s="5">
        <v>1.4323744625399999</v>
      </c>
    </row>
    <row r="234" spans="1:3">
      <c r="A234" s="4">
        <v>23324015</v>
      </c>
      <c r="B234" s="5">
        <v>1</v>
      </c>
      <c r="C234" s="5">
        <v>1.0563</v>
      </c>
    </row>
    <row r="235" spans="1:3">
      <c r="A235" s="4">
        <v>23350730</v>
      </c>
      <c r="B235" s="5">
        <v>4</v>
      </c>
      <c r="C235" s="5">
        <v>1.3906548180000002</v>
      </c>
    </row>
    <row r="236" spans="1:3">
      <c r="A236" s="4">
        <v>23361525</v>
      </c>
      <c r="B236" s="5">
        <v>4</v>
      </c>
      <c r="C236" s="5">
        <v>1.3907818184400003</v>
      </c>
    </row>
    <row r="237" spans="1:3">
      <c r="A237" s="4">
        <v>23367030</v>
      </c>
      <c r="B237" s="5">
        <v>5</v>
      </c>
      <c r="C237" s="5">
        <v>1.3612859662500001</v>
      </c>
    </row>
    <row r="238" spans="1:3">
      <c r="A238" s="4">
        <v>23367060</v>
      </c>
      <c r="B238" s="5">
        <v>5</v>
      </c>
      <c r="C238" s="5">
        <v>1.3727966175000001</v>
      </c>
    </row>
    <row r="239" spans="1:3">
      <c r="A239" s="4">
        <v>23367090</v>
      </c>
      <c r="B239" s="5">
        <v>4</v>
      </c>
      <c r="C239" s="5">
        <v>1.1981418750000001</v>
      </c>
    </row>
    <row r="240" spans="1:3">
      <c r="A240" s="4">
        <v>23392102</v>
      </c>
      <c r="B240" s="5">
        <v>2</v>
      </c>
      <c r="C240" s="5">
        <v>1.0701806400000002</v>
      </c>
    </row>
    <row r="241" spans="1:3">
      <c r="A241" s="4">
        <v>23429003</v>
      </c>
      <c r="B241" s="5">
        <v>4</v>
      </c>
      <c r="C241" s="5">
        <v>1.4807833731257003</v>
      </c>
    </row>
    <row r="242" spans="1:3">
      <c r="A242" s="4">
        <v>23449130</v>
      </c>
      <c r="B242" s="5">
        <v>1</v>
      </c>
      <c r="C242" s="5">
        <v>1.0589999999999999</v>
      </c>
    </row>
    <row r="243" spans="1:3">
      <c r="A243" s="4">
        <v>23455430</v>
      </c>
      <c r="B243" s="5">
        <v>1</v>
      </c>
      <c r="C243" s="5">
        <v>1.0284</v>
      </c>
    </row>
    <row r="244" spans="1:3">
      <c r="A244" s="4">
        <v>23833503</v>
      </c>
      <c r="B244" s="5">
        <v>5</v>
      </c>
      <c r="C244" s="5">
        <v>1.3353567097500001</v>
      </c>
    </row>
    <row r="245" spans="1:3">
      <c r="A245" s="4">
        <v>23833510</v>
      </c>
      <c r="B245" s="5">
        <v>4</v>
      </c>
      <c r="C245" s="5">
        <v>1.2717682950000002</v>
      </c>
    </row>
    <row r="246" spans="1:3">
      <c r="A246" s="4">
        <v>23869430</v>
      </c>
      <c r="B246" s="5">
        <v>5</v>
      </c>
      <c r="C246" s="5">
        <v>1.5066520700000003</v>
      </c>
    </row>
    <row r="247" spans="1:3">
      <c r="A247" s="4">
        <v>23869450</v>
      </c>
      <c r="B247" s="5">
        <v>5</v>
      </c>
      <c r="C247" s="5">
        <v>1.5066520700000003</v>
      </c>
    </row>
    <row r="248" spans="1:3">
      <c r="A248" s="4">
        <v>23884205</v>
      </c>
      <c r="B248" s="5">
        <v>4</v>
      </c>
      <c r="C248" s="5">
        <v>1.4164070852757003</v>
      </c>
    </row>
    <row r="249" spans="1:3">
      <c r="A249" s="4">
        <v>23915530</v>
      </c>
      <c r="B249" s="5">
        <v>5</v>
      </c>
      <c r="C249" s="5">
        <v>1.3353567097500001</v>
      </c>
    </row>
    <row r="250" spans="1:3">
      <c r="A250" s="4">
        <v>23915560</v>
      </c>
      <c r="B250" s="5">
        <v>5</v>
      </c>
      <c r="C250" s="5">
        <v>1.3353567097500001</v>
      </c>
    </row>
    <row r="251" spans="1:3">
      <c r="A251" s="4">
        <v>23915630</v>
      </c>
      <c r="B251" s="5">
        <v>5</v>
      </c>
      <c r="C251" s="5">
        <v>1.3353567097500001</v>
      </c>
    </row>
    <row r="252" spans="1:3">
      <c r="A252" s="4">
        <v>23915660</v>
      </c>
      <c r="B252" s="5">
        <v>5</v>
      </c>
      <c r="C252" s="5">
        <v>1.3353567097500001</v>
      </c>
    </row>
    <row r="253" spans="1:3">
      <c r="A253" s="4">
        <v>23916330</v>
      </c>
      <c r="B253" s="5">
        <v>5</v>
      </c>
      <c r="C253" s="5">
        <v>1.4323744625399999</v>
      </c>
    </row>
    <row r="254" spans="1:3">
      <c r="A254" s="4">
        <v>23916360</v>
      </c>
      <c r="B254" s="5">
        <v>5</v>
      </c>
      <c r="C254" s="5">
        <v>1.4323744625399999</v>
      </c>
    </row>
    <row r="255" spans="1:3">
      <c r="A255" s="4">
        <v>23917705</v>
      </c>
      <c r="B255" s="5">
        <v>4</v>
      </c>
      <c r="C255" s="5">
        <v>1.3906530423457</v>
      </c>
    </row>
    <row r="256" spans="1:3">
      <c r="A256" s="4">
        <v>23917710</v>
      </c>
      <c r="B256" s="5">
        <v>4</v>
      </c>
      <c r="C256" s="5">
        <v>1.3906548180000002</v>
      </c>
    </row>
    <row r="257" spans="1:3">
      <c r="A257" s="4">
        <v>23917715</v>
      </c>
      <c r="B257" s="5">
        <v>4</v>
      </c>
      <c r="C257" s="5">
        <v>1.3906548180000002</v>
      </c>
    </row>
    <row r="258" spans="1:3">
      <c r="A258" s="4">
        <v>23920105</v>
      </c>
      <c r="B258" s="5">
        <v>4</v>
      </c>
      <c r="C258" s="5">
        <v>1.3906548180000002</v>
      </c>
    </row>
    <row r="259" spans="1:3">
      <c r="A259" s="4">
        <v>23920515</v>
      </c>
      <c r="B259" s="5">
        <v>1</v>
      </c>
      <c r="C259" s="5">
        <v>1.0436000000000001</v>
      </c>
    </row>
    <row r="260" spans="1:3">
      <c r="A260" s="4">
        <v>23921105</v>
      </c>
      <c r="B260" s="5">
        <v>5</v>
      </c>
      <c r="C260" s="5">
        <v>1.4323744625399999</v>
      </c>
    </row>
    <row r="261" spans="1:3">
      <c r="A261" s="4">
        <v>23921110</v>
      </c>
      <c r="B261" s="5">
        <v>5</v>
      </c>
      <c r="C261" s="5">
        <v>1.4323744625399999</v>
      </c>
    </row>
    <row r="262" spans="1:3">
      <c r="A262" s="4">
        <v>23923201</v>
      </c>
      <c r="B262" s="5">
        <v>2</v>
      </c>
      <c r="C262" s="5">
        <v>1.0701806400000002</v>
      </c>
    </row>
    <row r="263" spans="1:3">
      <c r="A263" s="4">
        <v>23927705</v>
      </c>
      <c r="B263" s="5">
        <v>3</v>
      </c>
      <c r="C263" s="5">
        <v>1.2996774</v>
      </c>
    </row>
    <row r="264" spans="1:3">
      <c r="A264" s="4">
        <v>23932105</v>
      </c>
      <c r="B264" s="5">
        <v>5</v>
      </c>
      <c r="C264" s="5">
        <v>1.4323744625399999</v>
      </c>
    </row>
    <row r="265" spans="1:3">
      <c r="A265" s="4">
        <v>23932110</v>
      </c>
      <c r="B265" s="5">
        <v>5</v>
      </c>
      <c r="C265" s="5">
        <v>1.4323744625399999</v>
      </c>
    </row>
    <row r="266" spans="1:3">
      <c r="A266" s="4">
        <v>23932115</v>
      </c>
      <c r="B266" s="5">
        <v>5</v>
      </c>
      <c r="C266" s="5">
        <v>1.4323744625399999</v>
      </c>
    </row>
    <row r="267" spans="1:3">
      <c r="A267" s="4">
        <v>24156210</v>
      </c>
      <c r="B267" s="5">
        <v>2</v>
      </c>
      <c r="C267" s="5">
        <v>1.5692038800000001</v>
      </c>
    </row>
    <row r="268" spans="1:3">
      <c r="A268" s="4">
        <v>24414210</v>
      </c>
      <c r="B268" s="5">
        <v>4</v>
      </c>
      <c r="C268" s="5">
        <v>1.4932836562916998</v>
      </c>
    </row>
    <row r="269" spans="1:3">
      <c r="A269" s="4">
        <v>24420010</v>
      </c>
      <c r="B269" s="5">
        <v>2</v>
      </c>
      <c r="C269" s="5">
        <v>1.5555993300000002</v>
      </c>
    </row>
    <row r="270" spans="1:3">
      <c r="A270" s="4">
        <v>24540131</v>
      </c>
      <c r="B270" s="5">
        <v>4</v>
      </c>
      <c r="C270" s="5">
        <v>1.4641000000000006</v>
      </c>
    </row>
    <row r="271" spans="1:3">
      <c r="A271" s="4">
        <v>24542131</v>
      </c>
      <c r="B271" s="5">
        <v>4</v>
      </c>
      <c r="C271" s="5">
        <v>1.4641000000000006</v>
      </c>
    </row>
    <row r="272" spans="1:3">
      <c r="A272" s="4">
        <v>24550131</v>
      </c>
      <c r="B272" s="5">
        <v>4</v>
      </c>
      <c r="C272" s="5">
        <v>1.4641000000000006</v>
      </c>
    </row>
    <row r="273" spans="1:3">
      <c r="A273" s="4">
        <v>24552131</v>
      </c>
      <c r="B273" s="5">
        <v>4</v>
      </c>
      <c r="C273" s="5">
        <v>1.4641000000000006</v>
      </c>
    </row>
    <row r="274" spans="1:3">
      <c r="A274" s="4">
        <v>24580090</v>
      </c>
      <c r="B274" s="5">
        <v>2</v>
      </c>
      <c r="C274" s="5">
        <v>1.2078009999999999</v>
      </c>
    </row>
    <row r="275" spans="1:3">
      <c r="A275" s="4">
        <v>24581030</v>
      </c>
      <c r="B275" s="5">
        <v>4</v>
      </c>
      <c r="C275" s="5">
        <v>1.9729429334999997</v>
      </c>
    </row>
    <row r="276" spans="1:3">
      <c r="A276" s="4">
        <v>24581130</v>
      </c>
      <c r="B276" s="5">
        <v>4</v>
      </c>
      <c r="C276" s="5">
        <v>1.9729429334999997</v>
      </c>
    </row>
    <row r="277" spans="1:3">
      <c r="A277" s="4">
        <v>24581230</v>
      </c>
      <c r="B277" s="5">
        <v>2</v>
      </c>
      <c r="C277" s="5">
        <v>1.6484999999999999</v>
      </c>
    </row>
    <row r="278" spans="1:3">
      <c r="A278" s="4">
        <v>24583102</v>
      </c>
      <c r="B278" s="5">
        <v>5</v>
      </c>
      <c r="C278" s="5">
        <v>1.8361451084844165</v>
      </c>
    </row>
    <row r="279" spans="1:3">
      <c r="A279" s="4">
        <v>24583302</v>
      </c>
      <c r="B279" s="5">
        <v>5</v>
      </c>
      <c r="C279" s="5">
        <v>1.5606623609726815</v>
      </c>
    </row>
    <row r="280" spans="1:3">
      <c r="A280" s="4">
        <v>24585030</v>
      </c>
      <c r="B280" s="5">
        <v>3</v>
      </c>
      <c r="C280" s="5">
        <v>1.2323850000000001</v>
      </c>
    </row>
    <row r="281" spans="1:3">
      <c r="A281" s="4">
        <v>24585130</v>
      </c>
      <c r="B281" s="5">
        <v>4</v>
      </c>
      <c r="C281" s="5">
        <v>1.4641000000000006</v>
      </c>
    </row>
    <row r="282" spans="1:3">
      <c r="A282" s="4">
        <v>24585230</v>
      </c>
      <c r="B282" s="5">
        <v>4</v>
      </c>
      <c r="C282" s="5">
        <v>1.4641000000000006</v>
      </c>
    </row>
    <row r="283" spans="1:3">
      <c r="A283" s="4">
        <v>24585530</v>
      </c>
      <c r="B283" s="5">
        <v>4</v>
      </c>
      <c r="C283" s="5">
        <v>1.4641000000000006</v>
      </c>
    </row>
    <row r="284" spans="1:3">
      <c r="A284" s="4">
        <v>24585630</v>
      </c>
      <c r="B284" s="5">
        <v>4</v>
      </c>
      <c r="C284" s="5">
        <v>1.4641000000000006</v>
      </c>
    </row>
    <row r="285" spans="1:3">
      <c r="A285" s="4">
        <v>25006131</v>
      </c>
      <c r="B285" s="5">
        <v>5</v>
      </c>
      <c r="C285" s="5">
        <v>1.4614741923840002</v>
      </c>
    </row>
    <row r="286" spans="1:3">
      <c r="A286" s="4">
        <v>25100131</v>
      </c>
      <c r="B286" s="5">
        <v>5</v>
      </c>
      <c r="C286" s="5">
        <v>1.4614741923840002</v>
      </c>
    </row>
    <row r="287" spans="1:3">
      <c r="A287" s="4">
        <v>25101131</v>
      </c>
      <c r="B287" s="5">
        <v>4</v>
      </c>
      <c r="C287" s="5">
        <v>1.3658637312000004</v>
      </c>
    </row>
    <row r="288" spans="1:3">
      <c r="A288" s="4">
        <v>25102131</v>
      </c>
      <c r="B288" s="5">
        <v>5</v>
      </c>
      <c r="C288" s="5">
        <v>1.4614741923840002</v>
      </c>
    </row>
    <row r="289" spans="1:3">
      <c r="A289" s="4">
        <v>25138131</v>
      </c>
      <c r="B289" s="5">
        <v>5</v>
      </c>
      <c r="C289" s="5">
        <v>1.4614741923840002</v>
      </c>
    </row>
    <row r="290" spans="1:3">
      <c r="A290" s="4">
        <v>25141160</v>
      </c>
      <c r="B290" s="5">
        <v>5</v>
      </c>
      <c r="C290" s="5">
        <v>1.5510709448294404</v>
      </c>
    </row>
    <row r="291" spans="1:3">
      <c r="A291" s="4">
        <v>25142160</v>
      </c>
      <c r="B291" s="5">
        <v>5</v>
      </c>
      <c r="C291" s="5">
        <v>1.5510709448294404</v>
      </c>
    </row>
    <row r="292" spans="1:3">
      <c r="A292" s="4">
        <v>25151501</v>
      </c>
      <c r="B292" s="5">
        <v>5</v>
      </c>
      <c r="C292" s="5">
        <v>1.6060667747578681</v>
      </c>
    </row>
    <row r="293" spans="1:3">
      <c r="A293" s="4">
        <v>25152031</v>
      </c>
      <c r="B293" s="5">
        <v>5</v>
      </c>
      <c r="C293" s="5">
        <v>1.6060667747578681</v>
      </c>
    </row>
    <row r="294" spans="1:3">
      <c r="A294" s="4">
        <v>25152531</v>
      </c>
      <c r="B294" s="5">
        <v>5</v>
      </c>
      <c r="C294" s="5">
        <v>1.6060667747578681</v>
      </c>
    </row>
    <row r="295" spans="1:3">
      <c r="A295" s="4">
        <v>25153001</v>
      </c>
      <c r="B295" s="5">
        <v>5</v>
      </c>
      <c r="C295" s="5">
        <v>1.6060667747578681</v>
      </c>
    </row>
    <row r="296" spans="1:3">
      <c r="A296" s="4">
        <v>25171001</v>
      </c>
      <c r="B296" s="5">
        <v>5</v>
      </c>
      <c r="C296" s="5">
        <v>1.4614741923840002</v>
      </c>
    </row>
    <row r="297" spans="1:3">
      <c r="A297" s="4">
        <v>25172001</v>
      </c>
      <c r="B297" s="5">
        <v>2</v>
      </c>
      <c r="C297" s="5">
        <v>1.1819520000000001</v>
      </c>
    </row>
    <row r="298" spans="1:3">
      <c r="A298" s="4">
        <v>25189131</v>
      </c>
      <c r="B298" s="5">
        <v>5</v>
      </c>
      <c r="C298" s="5">
        <v>1.4614741923840002</v>
      </c>
    </row>
    <row r="299" spans="1:3">
      <c r="A299" s="4">
        <v>25196130</v>
      </c>
      <c r="B299" s="5">
        <v>5</v>
      </c>
      <c r="C299" s="5">
        <v>1.4614741923840002</v>
      </c>
    </row>
    <row r="300" spans="1:3">
      <c r="A300" s="4">
        <v>25273231</v>
      </c>
      <c r="B300" s="5">
        <v>1</v>
      </c>
      <c r="C300" s="5">
        <v>1.07</v>
      </c>
    </row>
    <row r="301" spans="1:3">
      <c r="A301" s="4">
        <v>25274231</v>
      </c>
      <c r="B301" s="5">
        <v>1</v>
      </c>
      <c r="C301" s="5">
        <v>1.07</v>
      </c>
    </row>
    <row r="302" spans="1:3">
      <c r="A302" s="4">
        <v>29152544</v>
      </c>
      <c r="B302" s="5">
        <v>4</v>
      </c>
      <c r="C302" s="5">
        <v>1.4482985000000002</v>
      </c>
    </row>
    <row r="303" spans="1:3">
      <c r="A303" s="4">
        <v>29152611</v>
      </c>
      <c r="B303" s="5">
        <v>4</v>
      </c>
      <c r="C303" s="5">
        <v>1.4482985000000002</v>
      </c>
    </row>
    <row r="304" spans="1:3">
      <c r="A304" s="4">
        <v>29152722</v>
      </c>
      <c r="B304" s="5">
        <v>4</v>
      </c>
      <c r="C304" s="5">
        <v>1.4481631450000003</v>
      </c>
    </row>
    <row r="305" spans="1:3">
      <c r="A305" s="4">
        <v>29152725</v>
      </c>
      <c r="B305" s="5">
        <v>4</v>
      </c>
      <c r="C305" s="5">
        <v>1.4482985000000002</v>
      </c>
    </row>
    <row r="306" spans="1:3">
      <c r="A306" s="4">
        <v>31223419</v>
      </c>
      <c r="B306" s="5">
        <v>1</v>
      </c>
      <c r="C306" s="5">
        <v>1.0299</v>
      </c>
    </row>
    <row r="307" spans="1:3">
      <c r="A307" s="4">
        <v>31223513</v>
      </c>
      <c r="B307" s="5">
        <v>1</v>
      </c>
      <c r="C307" s="5">
        <v>1.0297000000000001</v>
      </c>
    </row>
    <row r="308" spans="1:3">
      <c r="A308" s="4">
        <v>31223519</v>
      </c>
      <c r="B308" s="5">
        <v>1</v>
      </c>
      <c r="C308" s="5">
        <v>1.0298</v>
      </c>
    </row>
    <row r="309" spans="1:3">
      <c r="A309" s="4">
        <v>31223813</v>
      </c>
      <c r="B309" s="5">
        <v>1</v>
      </c>
      <c r="C309" s="5">
        <v>1.0309999999999999</v>
      </c>
    </row>
    <row r="310" spans="1:3">
      <c r="A310" s="4">
        <v>31224713</v>
      </c>
      <c r="B310" s="5">
        <v>1</v>
      </c>
      <c r="C310" s="5">
        <v>1.0168999999999999</v>
      </c>
    </row>
    <row r="311" spans="1:3">
      <c r="A311" s="4">
        <v>31869312</v>
      </c>
      <c r="B311" s="5">
        <v>1</v>
      </c>
      <c r="C311" s="5">
        <v>1.0309999999999999</v>
      </c>
    </row>
    <row r="312" spans="1:3">
      <c r="A312" s="4">
        <v>31869412</v>
      </c>
      <c r="B312" s="5">
        <v>1</v>
      </c>
      <c r="C312" s="5">
        <v>1.0315000000000001</v>
      </c>
    </row>
    <row r="313" spans="1:3">
      <c r="A313" s="4">
        <v>31871612</v>
      </c>
      <c r="B313" s="5">
        <v>1</v>
      </c>
      <c r="C313" s="5">
        <v>1.0315000000000001</v>
      </c>
    </row>
    <row r="314" spans="1:3">
      <c r="A314" s="4">
        <v>31871712</v>
      </c>
      <c r="B314" s="5">
        <v>1</v>
      </c>
      <c r="C314" s="5">
        <v>1.1006</v>
      </c>
    </row>
    <row r="315" spans="1:3">
      <c r="A315" s="4">
        <v>31872120</v>
      </c>
      <c r="B315" s="5">
        <v>1</v>
      </c>
      <c r="C315" s="5">
        <v>0.86760000000000004</v>
      </c>
    </row>
    <row r="316" spans="1:3">
      <c r="A316" s="4">
        <v>31872412</v>
      </c>
      <c r="B316" s="5">
        <v>2</v>
      </c>
      <c r="C316" s="5">
        <v>1.0547277500000001</v>
      </c>
    </row>
    <row r="317" spans="1:3">
      <c r="A317" s="4">
        <v>31873418</v>
      </c>
      <c r="B317" s="5">
        <v>1</v>
      </c>
      <c r="C317" s="5">
        <v>1.0996999999999999</v>
      </c>
    </row>
    <row r="318" spans="1:3">
      <c r="A318" s="4">
        <v>31873512</v>
      </c>
      <c r="B318" s="5">
        <v>1</v>
      </c>
      <c r="C318" s="5">
        <v>1.0314000000000001</v>
      </c>
    </row>
    <row r="319" spans="1:3">
      <c r="A319" s="4">
        <v>31873518</v>
      </c>
      <c r="B319" s="5">
        <v>1</v>
      </c>
      <c r="C319" s="5">
        <v>1.0299</v>
      </c>
    </row>
    <row r="320" spans="1:3">
      <c r="A320" s="4">
        <v>31873612</v>
      </c>
      <c r="B320" s="5">
        <v>1</v>
      </c>
      <c r="C320" s="5">
        <v>1.0314000000000001</v>
      </c>
    </row>
    <row r="321" spans="1:3">
      <c r="A321" s="4">
        <v>31873618</v>
      </c>
      <c r="B321" s="5">
        <v>1</v>
      </c>
      <c r="C321" s="5">
        <v>1.03</v>
      </c>
    </row>
    <row r="322" spans="1:3">
      <c r="A322" s="4">
        <v>31873642</v>
      </c>
      <c r="B322" s="5">
        <v>1</v>
      </c>
      <c r="C322" s="5">
        <v>1.0302</v>
      </c>
    </row>
    <row r="323" spans="1:3">
      <c r="A323" s="4">
        <v>31873818</v>
      </c>
      <c r="B323" s="5">
        <v>1</v>
      </c>
      <c r="C323" s="5">
        <v>1.0999000000000001</v>
      </c>
    </row>
    <row r="324" spans="1:3">
      <c r="A324" s="4">
        <v>31874012</v>
      </c>
      <c r="B324" s="5">
        <v>1</v>
      </c>
      <c r="C324" s="5">
        <v>1.0316000000000001</v>
      </c>
    </row>
    <row r="325" spans="1:3">
      <c r="A325" s="4">
        <v>31874214</v>
      </c>
      <c r="B325" s="5">
        <v>1</v>
      </c>
      <c r="C325" s="5">
        <v>1.0314000000000001</v>
      </c>
    </row>
    <row r="326" spans="1:3">
      <c r="A326" s="4">
        <v>32120370</v>
      </c>
      <c r="B326" s="5">
        <v>2</v>
      </c>
      <c r="C326" s="5">
        <v>1.1212761</v>
      </c>
    </row>
    <row r="327" spans="1:3">
      <c r="A327" s="4">
        <v>32120601</v>
      </c>
      <c r="B327" s="5">
        <v>4</v>
      </c>
      <c r="C327" s="5">
        <v>1.2026814028452497</v>
      </c>
    </row>
    <row r="328" spans="1:3">
      <c r="A328" s="4">
        <v>32121201</v>
      </c>
      <c r="B328" s="5">
        <v>4</v>
      </c>
      <c r="C328" s="5">
        <v>1.3531139539119998</v>
      </c>
    </row>
    <row r="329" spans="1:3">
      <c r="A329" s="4">
        <v>32122401</v>
      </c>
      <c r="B329" s="5">
        <v>4</v>
      </c>
      <c r="C329" s="5">
        <v>1.3626683845025997</v>
      </c>
    </row>
    <row r="330" spans="1:3">
      <c r="A330" s="4">
        <v>32170801</v>
      </c>
      <c r="B330" s="5">
        <v>5</v>
      </c>
      <c r="C330" s="5">
        <v>1.4478590446104886</v>
      </c>
    </row>
    <row r="331" spans="1:3">
      <c r="A331" s="4">
        <v>32171101</v>
      </c>
      <c r="B331" s="5">
        <v>5</v>
      </c>
      <c r="C331" s="5">
        <v>1.4478590446104886</v>
      </c>
    </row>
    <row r="332" spans="1:3">
      <c r="A332" s="4">
        <v>32301613</v>
      </c>
      <c r="B332" s="5">
        <v>3</v>
      </c>
      <c r="C332" s="5">
        <v>1.1993849678999999</v>
      </c>
    </row>
    <row r="333" spans="1:3">
      <c r="A333" s="4">
        <v>37024330</v>
      </c>
      <c r="B333" s="5">
        <v>2</v>
      </c>
      <c r="C333" s="5">
        <v>1.26</v>
      </c>
    </row>
    <row r="334" spans="1:3">
      <c r="A334" s="4">
        <v>37024523</v>
      </c>
      <c r="B334" s="5">
        <v>3</v>
      </c>
      <c r="C334" s="5">
        <v>1.2243000000000004</v>
      </c>
    </row>
    <row r="335" spans="1:3">
      <c r="A335" s="4">
        <v>37043001</v>
      </c>
      <c r="B335" s="5">
        <v>3</v>
      </c>
      <c r="C335" s="5">
        <v>1.81125</v>
      </c>
    </row>
    <row r="336" spans="1:3">
      <c r="A336" s="4">
        <v>37043101</v>
      </c>
      <c r="B336" s="5">
        <v>3</v>
      </c>
      <c r="C336" s="5">
        <v>1.81125</v>
      </c>
    </row>
    <row r="337" spans="1:3">
      <c r="A337" s="4">
        <v>37044267</v>
      </c>
      <c r="B337" s="5">
        <v>3</v>
      </c>
      <c r="C337" s="5">
        <v>1.9319999999999999</v>
      </c>
    </row>
    <row r="338" spans="1:3">
      <c r="A338" s="4">
        <v>37050105</v>
      </c>
      <c r="B338" s="5">
        <v>2</v>
      </c>
      <c r="C338" s="5">
        <v>1.3080000000000001</v>
      </c>
    </row>
    <row r="339" spans="1:3">
      <c r="A339" s="4">
        <v>37200101</v>
      </c>
      <c r="B339" s="5">
        <v>2</v>
      </c>
      <c r="C339" s="5">
        <v>1.1760000000000002</v>
      </c>
    </row>
    <row r="340" spans="1:3">
      <c r="A340" s="4">
        <v>37225010</v>
      </c>
      <c r="B340" s="5">
        <v>2</v>
      </c>
      <c r="C340" s="5">
        <v>1.32</v>
      </c>
    </row>
    <row r="341" spans="1:3">
      <c r="A341" s="4">
        <v>37480235</v>
      </c>
      <c r="B341" s="5">
        <v>1</v>
      </c>
      <c r="C341" s="5">
        <v>1.1200000000000001</v>
      </c>
    </row>
    <row r="342" spans="1:3">
      <c r="A342" s="4">
        <v>37601030</v>
      </c>
      <c r="B342" s="5">
        <v>4</v>
      </c>
      <c r="C342" s="5">
        <v>1.9330382399999999</v>
      </c>
    </row>
    <row r="343" spans="1:3">
      <c r="A343" s="4">
        <v>37682210</v>
      </c>
      <c r="B343" s="5">
        <v>1</v>
      </c>
      <c r="C343" s="5">
        <v>1.1200000000000001</v>
      </c>
    </row>
    <row r="344" spans="1:3">
      <c r="A344" s="4">
        <v>37813006</v>
      </c>
      <c r="B344" s="5">
        <v>1</v>
      </c>
      <c r="C344" s="5">
        <v>1.1000000000000001</v>
      </c>
    </row>
    <row r="345" spans="1:3">
      <c r="A345" s="4">
        <v>37814006</v>
      </c>
      <c r="B345" s="5">
        <v>3</v>
      </c>
      <c r="C345" s="5">
        <v>1.2936000000000003</v>
      </c>
    </row>
    <row r="346" spans="1:3">
      <c r="A346" s="4">
        <v>39006013</v>
      </c>
      <c r="B346" s="5">
        <v>3</v>
      </c>
      <c r="C346" s="5">
        <v>1.3309999890000004</v>
      </c>
    </row>
    <row r="347" spans="1:3">
      <c r="A347" s="4">
        <v>39006605</v>
      </c>
      <c r="B347" s="5">
        <v>3</v>
      </c>
      <c r="C347" s="5">
        <v>1.3311209889990003</v>
      </c>
    </row>
    <row r="348" spans="1:3">
      <c r="A348" s="4">
        <v>39006710</v>
      </c>
      <c r="B348" s="5">
        <v>3</v>
      </c>
      <c r="C348" s="5">
        <v>1.3310000000000004</v>
      </c>
    </row>
    <row r="349" spans="1:3">
      <c r="A349" s="4">
        <v>39022210</v>
      </c>
      <c r="B349" s="5">
        <v>4</v>
      </c>
      <c r="C349" s="5">
        <v>1.4641000000000006</v>
      </c>
    </row>
    <row r="350" spans="1:3">
      <c r="A350" s="4">
        <v>39022310</v>
      </c>
      <c r="B350" s="5">
        <v>4</v>
      </c>
      <c r="C350" s="5">
        <v>1.4641000000000006</v>
      </c>
    </row>
    <row r="351" spans="1:3">
      <c r="A351" s="4">
        <v>46087221</v>
      </c>
      <c r="B351" s="5">
        <v>5</v>
      </c>
      <c r="C351" s="5">
        <v>1.5268951069936743</v>
      </c>
    </row>
    <row r="352" spans="1:3">
      <c r="A352" s="4">
        <v>46097511</v>
      </c>
      <c r="B352" s="5">
        <v>2</v>
      </c>
      <c r="C352" s="5">
        <v>1.16487936</v>
      </c>
    </row>
    <row r="353" spans="1:3">
      <c r="A353" s="4">
        <v>46110081</v>
      </c>
      <c r="B353" s="5">
        <v>5</v>
      </c>
      <c r="C353" s="5">
        <v>1.5268951069936743</v>
      </c>
    </row>
    <row r="354" spans="1:3">
      <c r="A354" s="4">
        <v>46110181</v>
      </c>
      <c r="B354" s="5">
        <v>5</v>
      </c>
      <c r="C354" s="5">
        <v>1.5268951069936743</v>
      </c>
    </row>
    <row r="355" spans="1:3">
      <c r="A355" s="4">
        <v>46110281</v>
      </c>
      <c r="B355" s="5">
        <v>5</v>
      </c>
      <c r="C355" s="5">
        <v>1.5268951069936743</v>
      </c>
    </row>
    <row r="356" spans="1:3">
      <c r="A356" s="4">
        <v>46110381</v>
      </c>
      <c r="B356" s="5">
        <v>5</v>
      </c>
      <c r="C356" s="5">
        <v>1.5268951069936743</v>
      </c>
    </row>
    <row r="357" spans="1:3">
      <c r="A357" s="4">
        <v>46110481</v>
      </c>
      <c r="B357" s="5">
        <v>5</v>
      </c>
      <c r="C357" s="5">
        <v>1.5268951069936743</v>
      </c>
    </row>
    <row r="358" spans="1:3">
      <c r="A358" s="4">
        <v>46110511</v>
      </c>
      <c r="B358" s="5">
        <v>5</v>
      </c>
      <c r="C358" s="5">
        <v>1.5268951069936743</v>
      </c>
    </row>
    <row r="359" spans="1:3">
      <c r="A359" s="4">
        <v>46110611</v>
      </c>
      <c r="B359" s="5">
        <v>5</v>
      </c>
      <c r="C359" s="5">
        <v>1.5268951069936743</v>
      </c>
    </row>
    <row r="360" spans="1:3">
      <c r="A360" s="4">
        <v>46110711</v>
      </c>
      <c r="B360" s="5">
        <v>5</v>
      </c>
      <c r="C360" s="5">
        <v>1.5268951069936743</v>
      </c>
    </row>
    <row r="361" spans="1:3">
      <c r="A361" s="4">
        <v>46110811</v>
      </c>
      <c r="B361" s="5">
        <v>3</v>
      </c>
      <c r="C361" s="5">
        <v>1.310775312384</v>
      </c>
    </row>
    <row r="362" spans="1:3">
      <c r="A362" s="4">
        <v>46257512</v>
      </c>
      <c r="B362" s="5">
        <v>5</v>
      </c>
      <c r="C362" s="5">
        <v>1.5271741448421747</v>
      </c>
    </row>
    <row r="363" spans="1:3">
      <c r="A363" s="4">
        <v>49017402</v>
      </c>
      <c r="B363" s="5">
        <v>5</v>
      </c>
      <c r="C363" s="5">
        <v>1.3785662639001603</v>
      </c>
    </row>
    <row r="364" spans="1:3">
      <c r="A364" s="4">
        <v>49017807</v>
      </c>
      <c r="B364" s="5">
        <v>4</v>
      </c>
      <c r="C364" s="5">
        <v>1.3658637312000004</v>
      </c>
    </row>
    <row r="365" spans="1:3">
      <c r="A365" s="4">
        <v>49233045</v>
      </c>
      <c r="B365" s="5">
        <v>5</v>
      </c>
      <c r="C365" s="5">
        <v>1.3743324000000006</v>
      </c>
    </row>
    <row r="366" spans="1:3">
      <c r="A366" s="4">
        <v>49234005</v>
      </c>
      <c r="B366" s="5">
        <v>5</v>
      </c>
      <c r="C366" s="5">
        <v>1.3743324000000006</v>
      </c>
    </row>
    <row r="367" spans="1:3">
      <c r="A367" s="4">
        <v>49271030</v>
      </c>
      <c r="B367" s="5">
        <v>5</v>
      </c>
      <c r="C367" s="5">
        <v>1.5512005232640005</v>
      </c>
    </row>
    <row r="368" spans="1:3">
      <c r="A368" s="4">
        <v>49276066</v>
      </c>
      <c r="B368" s="5">
        <v>5</v>
      </c>
      <c r="C368" s="5">
        <v>1.5510555648000006</v>
      </c>
    </row>
    <row r="369" spans="1:3">
      <c r="A369" s="4">
        <v>49277066</v>
      </c>
      <c r="B369" s="5">
        <v>5</v>
      </c>
      <c r="C369" s="5">
        <v>1.5510555648000006</v>
      </c>
    </row>
    <row r="370" spans="1:3">
      <c r="A370" s="4">
        <v>49350079</v>
      </c>
      <c r="B370" s="5">
        <v>5</v>
      </c>
      <c r="C370" s="5">
        <v>1.5510555648000006</v>
      </c>
    </row>
    <row r="371" spans="1:3">
      <c r="A371" s="4">
        <v>49396041</v>
      </c>
      <c r="B371" s="5">
        <v>5</v>
      </c>
      <c r="C371" s="5">
        <v>1.4881437244800004</v>
      </c>
    </row>
    <row r="372" spans="1:3">
      <c r="A372" s="4">
        <v>49397041</v>
      </c>
      <c r="B372" s="5">
        <v>5</v>
      </c>
      <c r="C372" s="5">
        <v>1.4881437244800004</v>
      </c>
    </row>
    <row r="373" spans="1:3">
      <c r="A373" s="4">
        <v>49398041</v>
      </c>
      <c r="B373" s="5">
        <v>5</v>
      </c>
      <c r="C373" s="5">
        <v>1.4881437244800004</v>
      </c>
    </row>
    <row r="374" spans="1:3">
      <c r="A374" s="4">
        <v>49399041</v>
      </c>
      <c r="B374" s="5">
        <v>5</v>
      </c>
      <c r="C374" s="5">
        <v>1.4881437244800004</v>
      </c>
    </row>
    <row r="375" spans="1:3">
      <c r="A375" s="4">
        <v>49490030</v>
      </c>
      <c r="B375" s="5">
        <v>5</v>
      </c>
      <c r="C375" s="5">
        <v>1.4614741923840002</v>
      </c>
    </row>
    <row r="376" spans="1:3">
      <c r="A376" s="4">
        <v>49491030</v>
      </c>
      <c r="B376" s="5">
        <v>5</v>
      </c>
      <c r="C376" s="5">
        <v>1.4614741923840002</v>
      </c>
    </row>
    <row r="377" spans="1:3">
      <c r="A377" s="4">
        <v>49496030</v>
      </c>
      <c r="B377" s="5">
        <v>5</v>
      </c>
      <c r="C377" s="5">
        <v>1.4614741923840002</v>
      </c>
    </row>
    <row r="378" spans="1:3">
      <c r="A378" s="4">
        <v>51842530</v>
      </c>
      <c r="B378" s="5">
        <v>3</v>
      </c>
      <c r="C378" s="5">
        <v>1.2558943389999999</v>
      </c>
    </row>
    <row r="379" spans="1:3">
      <c r="A379" s="4">
        <v>51845030</v>
      </c>
      <c r="B379" s="5">
        <v>3</v>
      </c>
      <c r="C379" s="5">
        <v>1.2558943389999999</v>
      </c>
    </row>
    <row r="380" spans="1:3">
      <c r="A380" s="4">
        <v>51846230</v>
      </c>
      <c r="B380" s="5">
        <v>3</v>
      </c>
      <c r="C380" s="5">
        <v>1.2558943389999999</v>
      </c>
    </row>
    <row r="381" spans="1:3">
      <c r="A381" s="4">
        <v>51846231</v>
      </c>
      <c r="B381" s="5">
        <v>3</v>
      </c>
      <c r="C381" s="5">
        <v>1.2558943389999999</v>
      </c>
    </row>
    <row r="382" spans="1:3">
      <c r="A382" s="4">
        <v>51846233</v>
      </c>
      <c r="B382" s="5">
        <v>3</v>
      </c>
      <c r="C382" s="5">
        <v>1.2558943389999999</v>
      </c>
    </row>
    <row r="383" spans="1:3">
      <c r="A383" s="4">
        <v>51848888</v>
      </c>
      <c r="B383" s="5">
        <v>3</v>
      </c>
      <c r="C383" s="5">
        <v>1.2558943389999999</v>
      </c>
    </row>
    <row r="384" spans="1:3">
      <c r="A384" s="4">
        <v>52010530</v>
      </c>
      <c r="B384" s="5">
        <v>2</v>
      </c>
      <c r="C384" s="5">
        <v>1.121481</v>
      </c>
    </row>
    <row r="385" spans="1:3">
      <c r="A385" s="4">
        <v>52010930</v>
      </c>
      <c r="B385" s="5">
        <v>1</v>
      </c>
      <c r="C385" s="5">
        <v>1.0589999999999999</v>
      </c>
    </row>
    <row r="386" spans="1:3">
      <c r="A386" s="4">
        <v>52011806</v>
      </c>
      <c r="B386" s="5">
        <v>1</v>
      </c>
      <c r="C386" s="5">
        <v>1.0707</v>
      </c>
    </row>
    <row r="387" spans="1:3">
      <c r="A387" s="4">
        <v>52011906</v>
      </c>
      <c r="B387" s="5">
        <v>1</v>
      </c>
      <c r="C387" s="5">
        <v>1.07</v>
      </c>
    </row>
    <row r="388" spans="1:3">
      <c r="A388" s="4">
        <v>52027301</v>
      </c>
      <c r="B388" s="5">
        <v>5</v>
      </c>
      <c r="C388" s="5">
        <v>1.3981806326250001</v>
      </c>
    </row>
    <row r="389" spans="1:3">
      <c r="A389" s="4">
        <v>52031510</v>
      </c>
      <c r="B389" s="5">
        <v>1</v>
      </c>
      <c r="C389" s="5">
        <v>1.099</v>
      </c>
    </row>
    <row r="390" spans="1:3">
      <c r="A390" s="4">
        <v>52213903</v>
      </c>
      <c r="B390" s="5">
        <v>2</v>
      </c>
      <c r="C390" s="5">
        <v>1.1766992999999999</v>
      </c>
    </row>
    <row r="391" spans="1:3">
      <c r="A391" s="4">
        <v>52214203</v>
      </c>
      <c r="B391" s="5">
        <v>2</v>
      </c>
      <c r="C391" s="5">
        <v>1.1759300000000001</v>
      </c>
    </row>
    <row r="392" spans="1:3">
      <c r="A392" s="4">
        <v>53687100</v>
      </c>
      <c r="B392" s="5">
        <v>4</v>
      </c>
      <c r="C392" s="5">
        <v>1.2127093158086397</v>
      </c>
    </row>
    <row r="393" spans="1:3">
      <c r="A393" s="4">
        <v>56016801</v>
      </c>
      <c r="B393" s="5">
        <v>4</v>
      </c>
      <c r="C393" s="5">
        <v>1.3660915932720004</v>
      </c>
    </row>
    <row r="394" spans="1:3">
      <c r="A394" s="4">
        <v>56016901</v>
      </c>
      <c r="B394" s="5">
        <v>4</v>
      </c>
      <c r="C394" s="5">
        <v>1.3660915932720004</v>
      </c>
    </row>
    <row r="395" spans="1:3">
      <c r="A395" s="4">
        <v>56017001</v>
      </c>
      <c r="B395" s="5">
        <v>4</v>
      </c>
      <c r="C395" s="5">
        <v>1.3660915932720004</v>
      </c>
    </row>
    <row r="396" spans="1:3">
      <c r="A396" s="4">
        <v>56017201</v>
      </c>
      <c r="B396" s="5">
        <v>4</v>
      </c>
      <c r="C396" s="5">
        <v>1.3660915932720004</v>
      </c>
    </row>
    <row r="397" spans="1:3">
      <c r="A397" s="4">
        <v>56017301</v>
      </c>
      <c r="B397" s="5">
        <v>4</v>
      </c>
      <c r="C397" s="5">
        <v>1.3660915932720004</v>
      </c>
    </row>
    <row r="398" spans="1:3">
      <c r="A398" s="4">
        <v>56017401</v>
      </c>
      <c r="B398" s="5">
        <v>4</v>
      </c>
      <c r="C398" s="5">
        <v>1.3660915932720004</v>
      </c>
    </row>
    <row r="399" spans="1:3">
      <c r="A399" s="4">
        <v>56017601</v>
      </c>
      <c r="B399" s="5">
        <v>4</v>
      </c>
      <c r="C399" s="5">
        <v>1.3660915932720004</v>
      </c>
    </row>
    <row r="400" spans="1:3">
      <c r="A400" s="4">
        <v>56018801</v>
      </c>
      <c r="B400" s="5">
        <v>4</v>
      </c>
      <c r="C400" s="5">
        <v>1.3660915932720004</v>
      </c>
    </row>
    <row r="401" spans="1:3">
      <c r="A401" s="4">
        <v>56018901</v>
      </c>
      <c r="B401" s="5">
        <v>4</v>
      </c>
      <c r="C401" s="5">
        <v>1.3660915932720004</v>
      </c>
    </row>
    <row r="402" spans="1:3">
      <c r="A402" s="4">
        <v>56047492</v>
      </c>
      <c r="B402" s="5">
        <v>2</v>
      </c>
      <c r="C402" s="5">
        <v>1.203409</v>
      </c>
    </row>
    <row r="403" spans="1:3">
      <c r="A403" s="4">
        <v>56051030</v>
      </c>
      <c r="B403" s="5">
        <v>4</v>
      </c>
      <c r="C403" s="5">
        <v>1.4125494501100002</v>
      </c>
    </row>
    <row r="404" spans="1:3">
      <c r="A404" s="4">
        <v>62018702</v>
      </c>
      <c r="B404" s="5">
        <v>1</v>
      </c>
      <c r="C404" s="5">
        <v>1.0900000000000001</v>
      </c>
    </row>
    <row r="405" spans="1:3">
      <c r="A405" s="4">
        <v>62018709</v>
      </c>
      <c r="B405" s="5">
        <v>1</v>
      </c>
      <c r="C405" s="5">
        <v>1.0900000000000001</v>
      </c>
    </row>
    <row r="406" spans="1:3">
      <c r="A406" s="4">
        <v>62019002</v>
      </c>
      <c r="B406" s="5">
        <v>2</v>
      </c>
      <c r="C406" s="5">
        <v>1.19791</v>
      </c>
    </row>
    <row r="407" spans="1:3">
      <c r="A407" s="4">
        <v>62019003</v>
      </c>
      <c r="B407" s="5">
        <v>3</v>
      </c>
      <c r="C407" s="5">
        <v>1.2937428000000002</v>
      </c>
    </row>
    <row r="408" spans="1:3">
      <c r="A408" s="4">
        <v>62019011</v>
      </c>
      <c r="B408" s="5">
        <v>4</v>
      </c>
      <c r="C408" s="5">
        <v>1.4218233372000002</v>
      </c>
    </row>
    <row r="409" spans="1:3">
      <c r="A409" s="4">
        <v>62020402</v>
      </c>
      <c r="B409" s="5">
        <v>2</v>
      </c>
      <c r="C409" s="5">
        <v>1.1772000000000002</v>
      </c>
    </row>
    <row r="410" spans="1:3">
      <c r="A410" s="4">
        <v>62020403</v>
      </c>
      <c r="B410" s="5">
        <v>3</v>
      </c>
      <c r="C410" s="5">
        <v>1.2937428000000002</v>
      </c>
    </row>
    <row r="411" spans="1:3">
      <c r="A411" s="4">
        <v>62020411</v>
      </c>
      <c r="B411" s="5">
        <v>3</v>
      </c>
      <c r="C411" s="5">
        <v>1.2937428000000002</v>
      </c>
    </row>
    <row r="412" spans="1:3">
      <c r="A412" s="4">
        <v>62165002</v>
      </c>
      <c r="B412" s="5">
        <v>1</v>
      </c>
      <c r="C412" s="5">
        <v>1.1499999999999999</v>
      </c>
    </row>
    <row r="413" spans="1:3">
      <c r="A413" s="4">
        <v>62208512</v>
      </c>
      <c r="B413" s="5">
        <v>1</v>
      </c>
      <c r="C413" s="5">
        <v>1.099</v>
      </c>
    </row>
    <row r="414" spans="1:3">
      <c r="A414" s="4">
        <v>64081015</v>
      </c>
      <c r="B414" s="5">
        <v>2</v>
      </c>
      <c r="C414" s="5">
        <v>1.1351549999999999</v>
      </c>
    </row>
    <row r="415" spans="1:3">
      <c r="A415" s="4">
        <v>64501030</v>
      </c>
      <c r="B415" s="5">
        <v>3</v>
      </c>
      <c r="C415" s="5">
        <v>1.1576250000000001</v>
      </c>
    </row>
    <row r="416" spans="1:3">
      <c r="A416" s="4">
        <v>64501090</v>
      </c>
      <c r="B416" s="5">
        <v>2</v>
      </c>
      <c r="C416" s="5">
        <v>1.1025</v>
      </c>
    </row>
    <row r="417" spans="1:3">
      <c r="A417" s="4">
        <v>65000203</v>
      </c>
      <c r="B417" s="5">
        <v>5</v>
      </c>
      <c r="C417" s="5">
        <v>1.5570941568187504</v>
      </c>
    </row>
    <row r="418" spans="1:3">
      <c r="A418" s="4">
        <v>65000603</v>
      </c>
      <c r="B418" s="5">
        <v>6</v>
      </c>
      <c r="C418" s="5">
        <v>1.6098878027912569</v>
      </c>
    </row>
    <row r="419" spans="1:3">
      <c r="A419" s="4">
        <v>65009605</v>
      </c>
      <c r="B419" s="5">
        <v>1</v>
      </c>
      <c r="C419" s="5">
        <v>1.0602</v>
      </c>
    </row>
    <row r="420" spans="1:3">
      <c r="A420" s="4">
        <v>65024610</v>
      </c>
      <c r="B420" s="5">
        <v>5</v>
      </c>
      <c r="C420" s="5">
        <v>1.5489688664334997</v>
      </c>
    </row>
    <row r="421" spans="1:3">
      <c r="A421" s="4">
        <v>65024615</v>
      </c>
      <c r="B421" s="5">
        <v>5</v>
      </c>
      <c r="C421" s="5">
        <v>1.5835683500000002</v>
      </c>
    </row>
    <row r="422" spans="1:3">
      <c r="A422" s="4">
        <v>65026005</v>
      </c>
      <c r="B422" s="5">
        <v>5</v>
      </c>
      <c r="C422" s="5">
        <v>1.4679037038839486</v>
      </c>
    </row>
    <row r="423" spans="1:3">
      <c r="A423" s="4">
        <v>65026025</v>
      </c>
      <c r="B423" s="5">
        <v>5</v>
      </c>
      <c r="C423" s="5">
        <v>1.4673780173962216</v>
      </c>
    </row>
    <row r="424" spans="1:3">
      <c r="A424" s="4">
        <v>65027105</v>
      </c>
      <c r="B424" s="5">
        <v>4</v>
      </c>
      <c r="C424" s="5">
        <v>1.7791578007875004</v>
      </c>
    </row>
    <row r="425" spans="1:3">
      <c r="A425" s="4">
        <v>65027225</v>
      </c>
      <c r="B425" s="5">
        <v>5</v>
      </c>
      <c r="C425" s="5">
        <v>1.2635523347509203</v>
      </c>
    </row>
    <row r="426" spans="1:3">
      <c r="A426" s="4">
        <v>65027510</v>
      </c>
      <c r="B426" s="5">
        <v>5</v>
      </c>
      <c r="C426" s="5">
        <v>1.9120881695343757</v>
      </c>
    </row>
    <row r="427" spans="1:3">
      <c r="A427" s="4">
        <v>65027515</v>
      </c>
      <c r="B427" s="5">
        <v>5</v>
      </c>
      <c r="C427" s="5">
        <v>1.9124595170312504</v>
      </c>
    </row>
    <row r="428" spans="1:3">
      <c r="A428" s="4">
        <v>65033230</v>
      </c>
      <c r="B428" s="5">
        <v>4</v>
      </c>
      <c r="C428" s="5">
        <v>1.5028014096711007</v>
      </c>
    </row>
    <row r="429" spans="1:3">
      <c r="A429" s="4">
        <v>65034510</v>
      </c>
      <c r="B429" s="5">
        <v>2</v>
      </c>
      <c r="C429" s="5">
        <v>1.1232820200000002</v>
      </c>
    </row>
    <row r="430" spans="1:3">
      <c r="A430" s="4">
        <v>65039605</v>
      </c>
      <c r="B430" s="5">
        <v>2</v>
      </c>
      <c r="C430" s="5">
        <v>1.1241300400000001</v>
      </c>
    </row>
    <row r="431" spans="1:3">
      <c r="A431" s="4">
        <v>65041815</v>
      </c>
      <c r="B431" s="5">
        <v>1</v>
      </c>
      <c r="C431" s="5">
        <v>1.0359</v>
      </c>
    </row>
    <row r="432" spans="1:3">
      <c r="A432" s="4">
        <v>65041830</v>
      </c>
      <c r="B432" s="5">
        <v>1</v>
      </c>
      <c r="C432" s="5">
        <v>1.0394000000000001</v>
      </c>
    </row>
    <row r="433" spans="1:3">
      <c r="A433" s="4">
        <v>65042622</v>
      </c>
      <c r="B433" s="5">
        <v>1</v>
      </c>
      <c r="C433" s="5">
        <v>1.0359</v>
      </c>
    </row>
    <row r="434" spans="1:3">
      <c r="A434" s="4">
        <v>65042915</v>
      </c>
      <c r="B434" s="5">
        <v>1</v>
      </c>
      <c r="C434" s="5">
        <v>1.0546</v>
      </c>
    </row>
    <row r="435" spans="1:3">
      <c r="A435" s="4">
        <v>65042921</v>
      </c>
      <c r="B435" s="5">
        <v>1</v>
      </c>
      <c r="C435" s="5">
        <v>1.0545</v>
      </c>
    </row>
    <row r="436" spans="1:3">
      <c r="A436" s="4">
        <v>65042930</v>
      </c>
      <c r="B436" s="5">
        <v>1</v>
      </c>
      <c r="C436" s="5">
        <v>1.0529999999999999</v>
      </c>
    </row>
    <row r="437" spans="1:3">
      <c r="A437" s="4">
        <v>65043132</v>
      </c>
      <c r="B437" s="5">
        <v>1</v>
      </c>
      <c r="C437" s="5">
        <v>1.0327999999999999</v>
      </c>
    </row>
    <row r="438" spans="1:3">
      <c r="A438" s="4">
        <v>65062707</v>
      </c>
      <c r="B438" s="5">
        <v>3</v>
      </c>
      <c r="C438" s="5">
        <v>1.577868508278</v>
      </c>
    </row>
    <row r="439" spans="1:3">
      <c r="A439" s="4">
        <v>65064435</v>
      </c>
      <c r="B439" s="5">
        <v>2</v>
      </c>
      <c r="C439" s="5">
        <v>1.7699880000000001</v>
      </c>
    </row>
    <row r="440" spans="1:3">
      <c r="A440" s="4">
        <v>65064515</v>
      </c>
      <c r="B440" s="5">
        <v>2</v>
      </c>
      <c r="C440" s="5">
        <v>1.1236000000000002</v>
      </c>
    </row>
    <row r="441" spans="1:3">
      <c r="A441" s="4">
        <v>65064705</v>
      </c>
      <c r="B441" s="5">
        <v>2</v>
      </c>
      <c r="C441" s="5">
        <v>1.1234939800000001</v>
      </c>
    </row>
    <row r="442" spans="1:3">
      <c r="A442" s="4">
        <v>65064835</v>
      </c>
      <c r="B442" s="5">
        <v>4</v>
      </c>
      <c r="C442" s="5">
        <v>1.19269884373187</v>
      </c>
    </row>
    <row r="443" spans="1:3">
      <c r="A443" s="4">
        <v>65065205</v>
      </c>
      <c r="B443" s="5">
        <v>4</v>
      </c>
      <c r="C443" s="5">
        <v>1.398532101878835</v>
      </c>
    </row>
    <row r="444" spans="1:3">
      <c r="A444" s="4">
        <v>65065435</v>
      </c>
      <c r="B444" s="5">
        <v>4</v>
      </c>
      <c r="C444" s="5">
        <v>1.5384986416900002</v>
      </c>
    </row>
    <row r="445" spans="1:3">
      <c r="A445" s="4">
        <v>65143105</v>
      </c>
      <c r="B445" s="5">
        <v>1</v>
      </c>
      <c r="C445" s="5">
        <v>1.0545</v>
      </c>
    </row>
    <row r="446" spans="1:3">
      <c r="A446" s="4">
        <v>65143201</v>
      </c>
      <c r="B446" s="5">
        <v>1</v>
      </c>
      <c r="C446" s="5">
        <v>1.05</v>
      </c>
    </row>
    <row r="447" spans="1:3">
      <c r="A447" s="4">
        <v>65175007</v>
      </c>
      <c r="B447" s="5">
        <v>5</v>
      </c>
      <c r="C447" s="5">
        <v>1.5570941568187504</v>
      </c>
    </row>
    <row r="448" spans="1:3">
      <c r="A448" s="4">
        <v>65175014</v>
      </c>
      <c r="B448" s="5">
        <v>1</v>
      </c>
      <c r="C448" s="5">
        <v>1.125</v>
      </c>
    </row>
    <row r="449" spans="1:3">
      <c r="A449" s="4">
        <v>65401303</v>
      </c>
      <c r="B449" s="5">
        <v>6</v>
      </c>
      <c r="C449" s="5">
        <v>1.4839084622375356</v>
      </c>
    </row>
    <row r="450" spans="1:3">
      <c r="A450" s="4">
        <v>65414727</v>
      </c>
      <c r="B450" s="5">
        <v>5</v>
      </c>
      <c r="C450" s="5">
        <v>1.5038239175969488</v>
      </c>
    </row>
    <row r="451" spans="1:3">
      <c r="A451" s="4">
        <v>65853110</v>
      </c>
      <c r="B451" s="5">
        <v>4</v>
      </c>
      <c r="C451" s="5">
        <v>1.3787716347261552</v>
      </c>
    </row>
    <row r="452" spans="1:3">
      <c r="A452" s="4">
        <v>65853302</v>
      </c>
      <c r="B452" s="5">
        <v>4</v>
      </c>
      <c r="C452" s="5">
        <v>1.2157377639729001</v>
      </c>
    </row>
    <row r="453" spans="1:3">
      <c r="A453" s="4">
        <v>65924005</v>
      </c>
      <c r="B453" s="5">
        <v>4</v>
      </c>
      <c r="C453" s="5">
        <v>1.31551347069166</v>
      </c>
    </row>
    <row r="454" spans="1:3">
      <c r="A454" s="4">
        <v>65924007</v>
      </c>
      <c r="B454" s="5">
        <v>1</v>
      </c>
      <c r="C454" s="5">
        <v>1.0499000000000001</v>
      </c>
    </row>
    <row r="455" spans="1:3">
      <c r="A455" s="4">
        <v>66049435</v>
      </c>
      <c r="B455" s="5">
        <v>1</v>
      </c>
      <c r="C455" s="5">
        <v>1.0900000000000001</v>
      </c>
    </row>
    <row r="456" spans="1:3">
      <c r="A456" s="4">
        <v>66049455</v>
      </c>
      <c r="B456" s="5">
        <v>1</v>
      </c>
      <c r="C456" s="5">
        <v>1.0900000000000001</v>
      </c>
    </row>
    <row r="457" spans="1:3">
      <c r="A457" s="4">
        <v>66057760</v>
      </c>
      <c r="B457" s="5">
        <v>3</v>
      </c>
      <c r="C457" s="5">
        <v>1.3651269000000001</v>
      </c>
    </row>
    <row r="458" spans="1:3">
      <c r="A458" s="4">
        <v>66715030</v>
      </c>
      <c r="B458" s="5">
        <v>4</v>
      </c>
      <c r="C458" s="5">
        <v>6.08751</v>
      </c>
    </row>
    <row r="459" spans="1:3">
      <c r="A459" s="4">
        <v>66985060</v>
      </c>
      <c r="B459" s="5">
        <v>2</v>
      </c>
      <c r="C459" s="5">
        <v>1.4949999999999999</v>
      </c>
    </row>
    <row r="460" spans="1:3">
      <c r="A460" s="4">
        <v>67200050</v>
      </c>
      <c r="B460" s="5">
        <v>1</v>
      </c>
      <c r="C460" s="5">
        <v>1.0118</v>
      </c>
    </row>
    <row r="461" spans="1:3">
      <c r="A461" s="4">
        <v>67202124</v>
      </c>
      <c r="B461" s="5">
        <v>1</v>
      </c>
      <c r="C461" s="5">
        <v>1.0118</v>
      </c>
    </row>
    <row r="462" spans="1:3">
      <c r="A462" s="4">
        <v>67203008</v>
      </c>
      <c r="B462" s="5">
        <v>1</v>
      </c>
      <c r="C462" s="5">
        <v>1.0118</v>
      </c>
    </row>
    <row r="463" spans="1:3">
      <c r="A463" s="4">
        <v>67203524</v>
      </c>
      <c r="B463" s="5">
        <v>1</v>
      </c>
      <c r="C463" s="5">
        <v>1.0118</v>
      </c>
    </row>
    <row r="464" spans="1:3">
      <c r="A464" s="4">
        <v>67203777</v>
      </c>
      <c r="B464" s="5">
        <v>1</v>
      </c>
      <c r="C464" s="5">
        <v>1.0118</v>
      </c>
    </row>
    <row r="465" spans="1:3">
      <c r="A465" s="4">
        <v>67203908</v>
      </c>
      <c r="B465" s="5">
        <v>1</v>
      </c>
      <c r="C465" s="5">
        <v>1.0118</v>
      </c>
    </row>
    <row r="466" spans="1:3">
      <c r="A466" s="4">
        <v>67434504</v>
      </c>
      <c r="B466" s="5">
        <v>5</v>
      </c>
      <c r="C466" s="5">
        <v>1.2404232601864167</v>
      </c>
    </row>
    <row r="467" spans="1:3">
      <c r="A467" s="4">
        <v>67627016</v>
      </c>
      <c r="B467" s="5">
        <v>1</v>
      </c>
      <c r="C467" s="5">
        <v>1.0118</v>
      </c>
    </row>
    <row r="468" spans="1:3">
      <c r="A468" s="4">
        <v>67634120</v>
      </c>
      <c r="B468" s="5">
        <v>1</v>
      </c>
      <c r="C468" s="5">
        <v>1.0118</v>
      </c>
    </row>
    <row r="469" spans="1:3">
      <c r="A469" s="4">
        <v>67810604</v>
      </c>
      <c r="B469" s="5">
        <v>1</v>
      </c>
      <c r="C469" s="5">
        <v>1.0168999999999999</v>
      </c>
    </row>
    <row r="470" spans="1:3">
      <c r="A470" s="4">
        <v>67811704</v>
      </c>
      <c r="B470" s="5">
        <v>1</v>
      </c>
      <c r="C470" s="5">
        <v>1.0297000000000001</v>
      </c>
    </row>
    <row r="471" spans="1:3">
      <c r="A471" s="4">
        <v>69024230</v>
      </c>
      <c r="B471" s="5">
        <v>5</v>
      </c>
      <c r="C471" s="5">
        <v>1.492648008527905</v>
      </c>
    </row>
    <row r="472" spans="1:3">
      <c r="A472" s="4">
        <v>69024430</v>
      </c>
      <c r="B472" s="5">
        <v>5</v>
      </c>
      <c r="C472" s="5">
        <v>1.492648008527905</v>
      </c>
    </row>
    <row r="473" spans="1:3">
      <c r="A473" s="4">
        <v>69046856</v>
      </c>
      <c r="B473" s="5">
        <v>5</v>
      </c>
      <c r="C473" s="5">
        <v>1.4850394297186282</v>
      </c>
    </row>
    <row r="474" spans="1:3">
      <c r="A474" s="4">
        <v>69046903</v>
      </c>
      <c r="B474" s="5">
        <v>1</v>
      </c>
      <c r="C474" s="5">
        <v>1.0944</v>
      </c>
    </row>
    <row r="475" spans="1:3">
      <c r="A475" s="4">
        <v>69046911</v>
      </c>
      <c r="B475" s="5">
        <v>4</v>
      </c>
      <c r="C475" s="5">
        <v>1.3569439233540097</v>
      </c>
    </row>
    <row r="476" spans="1:3">
      <c r="A476" s="4">
        <v>69046956</v>
      </c>
      <c r="B476" s="5">
        <v>5</v>
      </c>
      <c r="C476" s="5">
        <v>1.4850394297186282</v>
      </c>
    </row>
    <row r="477" spans="1:3">
      <c r="A477" s="4">
        <v>69046997</v>
      </c>
      <c r="B477" s="5">
        <v>1</v>
      </c>
      <c r="C477" s="5">
        <v>1.0644</v>
      </c>
    </row>
    <row r="478" spans="1:3">
      <c r="A478" s="4">
        <v>69047102</v>
      </c>
      <c r="B478" s="5">
        <v>5</v>
      </c>
      <c r="C478" s="5">
        <v>1.4730983231931127</v>
      </c>
    </row>
    <row r="479" spans="1:3">
      <c r="A479" s="4">
        <v>69055038</v>
      </c>
      <c r="B479" s="5">
        <v>5</v>
      </c>
      <c r="C479" s="5">
        <v>1.3253648625000005</v>
      </c>
    </row>
    <row r="480" spans="1:3">
      <c r="A480" s="4">
        <v>69077038</v>
      </c>
      <c r="B480" s="5">
        <v>5</v>
      </c>
      <c r="C480" s="5">
        <v>1.3253648625000005</v>
      </c>
    </row>
    <row r="481" spans="1:3">
      <c r="A481" s="4">
        <v>69080760</v>
      </c>
      <c r="B481" s="5">
        <v>1</v>
      </c>
      <c r="C481" s="5">
        <v>1.0489999999999999</v>
      </c>
    </row>
    <row r="482" spans="1:3">
      <c r="A482" s="4">
        <v>69080860</v>
      </c>
      <c r="B482" s="5">
        <v>1</v>
      </c>
      <c r="C482" s="5">
        <v>1.0489999999999999</v>
      </c>
    </row>
    <row r="483" spans="1:3">
      <c r="A483" s="4">
        <v>69100101</v>
      </c>
      <c r="B483" s="5">
        <v>6</v>
      </c>
      <c r="C483" s="5">
        <v>1.5420851318409765</v>
      </c>
    </row>
    <row r="484" spans="1:3">
      <c r="A484" s="4">
        <v>69152068</v>
      </c>
      <c r="B484" s="5">
        <v>4</v>
      </c>
      <c r="C484" s="5">
        <v>1.4361625600000003</v>
      </c>
    </row>
    <row r="485" spans="1:3">
      <c r="A485" s="4">
        <v>69153041</v>
      </c>
      <c r="B485" s="5">
        <v>4</v>
      </c>
      <c r="C485" s="5">
        <v>1.4361625600000003</v>
      </c>
    </row>
    <row r="486" spans="1:3">
      <c r="A486" s="4">
        <v>69154041</v>
      </c>
      <c r="B486" s="5">
        <v>4</v>
      </c>
      <c r="C486" s="5">
        <v>1.4361625600000003</v>
      </c>
    </row>
    <row r="487" spans="1:3">
      <c r="A487" s="4">
        <v>69215030</v>
      </c>
      <c r="B487" s="5">
        <v>5</v>
      </c>
      <c r="C487" s="5">
        <v>1.5510709448294404</v>
      </c>
    </row>
    <row r="488" spans="1:3">
      <c r="A488" s="4">
        <v>69216030</v>
      </c>
      <c r="B488" s="5">
        <v>5</v>
      </c>
      <c r="C488" s="5">
        <v>1.5510709448294404</v>
      </c>
    </row>
    <row r="489" spans="1:3">
      <c r="A489" s="4">
        <v>69217030</v>
      </c>
      <c r="B489" s="5">
        <v>5</v>
      </c>
      <c r="C489" s="5">
        <v>1.5510709448294404</v>
      </c>
    </row>
    <row r="490" spans="1:3">
      <c r="A490" s="4">
        <v>69218030</v>
      </c>
      <c r="B490" s="5">
        <v>5</v>
      </c>
      <c r="C490" s="5">
        <v>1.5510709448294404</v>
      </c>
    </row>
    <row r="491" spans="1:3">
      <c r="A491" s="4">
        <v>69219030</v>
      </c>
      <c r="B491" s="5">
        <v>5</v>
      </c>
      <c r="C491" s="5">
        <v>1.5510709448294404</v>
      </c>
    </row>
    <row r="492" spans="1:3">
      <c r="A492" s="4">
        <v>69225030</v>
      </c>
      <c r="B492" s="5">
        <v>5</v>
      </c>
      <c r="C492" s="5">
        <v>1.5510709448294404</v>
      </c>
    </row>
    <row r="493" spans="1:3">
      <c r="A493" s="4">
        <v>69226030</v>
      </c>
      <c r="B493" s="5">
        <v>5</v>
      </c>
      <c r="C493" s="5">
        <v>1.5510709448294404</v>
      </c>
    </row>
    <row r="494" spans="1:3">
      <c r="A494" s="4">
        <v>69227030</v>
      </c>
      <c r="B494" s="5">
        <v>5</v>
      </c>
      <c r="C494" s="5">
        <v>1.5510709448294404</v>
      </c>
    </row>
    <row r="495" spans="1:3">
      <c r="A495" s="4">
        <v>69265066</v>
      </c>
      <c r="B495" s="5">
        <v>4</v>
      </c>
      <c r="C495" s="5">
        <v>1.4360283392000006</v>
      </c>
    </row>
    <row r="496" spans="1:3">
      <c r="A496" s="4">
        <v>69266066</v>
      </c>
      <c r="B496" s="5">
        <v>4</v>
      </c>
      <c r="C496" s="5">
        <v>1.4361625600000003</v>
      </c>
    </row>
    <row r="497" spans="1:3">
      <c r="A497" s="4">
        <v>69306030</v>
      </c>
      <c r="B497" s="5">
        <v>5</v>
      </c>
      <c r="C497" s="5">
        <v>1.5510555648000006</v>
      </c>
    </row>
    <row r="498" spans="1:3">
      <c r="A498" s="4">
        <v>69306075</v>
      </c>
      <c r="B498" s="5">
        <v>5</v>
      </c>
      <c r="C498" s="5">
        <v>1.5510555648000006</v>
      </c>
    </row>
    <row r="499" spans="1:3">
      <c r="A499" s="4">
        <v>69419068</v>
      </c>
      <c r="B499" s="5">
        <v>5</v>
      </c>
      <c r="C499" s="5">
        <v>1.5510709448294404</v>
      </c>
    </row>
    <row r="500" spans="1:3">
      <c r="A500" s="4">
        <v>69420030</v>
      </c>
      <c r="B500" s="5">
        <v>5</v>
      </c>
      <c r="C500" s="5">
        <v>1.6033789121250266</v>
      </c>
    </row>
    <row r="501" spans="1:3">
      <c r="A501" s="4">
        <v>69421030</v>
      </c>
      <c r="B501" s="5">
        <v>5</v>
      </c>
      <c r="C501" s="5">
        <v>1.6033789121250266</v>
      </c>
    </row>
    <row r="502" spans="1:3">
      <c r="A502" s="4">
        <v>69422030</v>
      </c>
      <c r="B502" s="5">
        <v>5</v>
      </c>
      <c r="C502" s="5">
        <v>1.6033789121250266</v>
      </c>
    </row>
    <row r="503" spans="1:3">
      <c r="A503" s="4">
        <v>69580043</v>
      </c>
      <c r="B503" s="5">
        <v>6</v>
      </c>
      <c r="C503" s="5">
        <v>1.91187827712</v>
      </c>
    </row>
    <row r="504" spans="1:3">
      <c r="A504" s="4">
        <v>69581043</v>
      </c>
      <c r="B504" s="5">
        <v>6</v>
      </c>
      <c r="C504" s="5">
        <v>1.91187827712</v>
      </c>
    </row>
    <row r="505" spans="1:3">
      <c r="A505" s="4">
        <v>69582043</v>
      </c>
      <c r="B505" s="5">
        <v>6</v>
      </c>
      <c r="C505" s="5">
        <v>1.91187827712</v>
      </c>
    </row>
    <row r="506" spans="1:3">
      <c r="A506" s="4">
        <v>71000724</v>
      </c>
      <c r="B506" s="5">
        <v>5</v>
      </c>
      <c r="C506" s="5">
        <v>1.5006881610000002</v>
      </c>
    </row>
    <row r="507" spans="1:3">
      <c r="A507" s="4">
        <v>71015523</v>
      </c>
      <c r="B507" s="5">
        <v>5</v>
      </c>
      <c r="C507" s="5">
        <v>1.4881437244800004</v>
      </c>
    </row>
    <row r="508" spans="1:3">
      <c r="A508" s="4">
        <v>71015623</v>
      </c>
      <c r="B508" s="5">
        <v>5</v>
      </c>
      <c r="C508" s="5">
        <v>1.4881437244800004</v>
      </c>
    </row>
    <row r="509" spans="1:3">
      <c r="A509" s="4">
        <v>71015723</v>
      </c>
      <c r="B509" s="5">
        <v>5</v>
      </c>
      <c r="C509" s="5">
        <v>1.4881437244800004</v>
      </c>
    </row>
    <row r="510" spans="1:3">
      <c r="A510" s="4">
        <v>71015823</v>
      </c>
      <c r="B510" s="5">
        <v>5</v>
      </c>
      <c r="C510" s="5">
        <v>1.4881437244800004</v>
      </c>
    </row>
    <row r="511" spans="1:3">
      <c r="A511" s="4">
        <v>71023724</v>
      </c>
      <c r="B511" s="5">
        <v>5</v>
      </c>
      <c r="C511" s="5">
        <v>1.4614741923840002</v>
      </c>
    </row>
    <row r="512" spans="1:3">
      <c r="A512" s="4">
        <v>71035060</v>
      </c>
      <c r="B512" s="5">
        <v>5</v>
      </c>
      <c r="C512" s="5">
        <v>1.4614741923840002</v>
      </c>
    </row>
    <row r="513" spans="1:3">
      <c r="A513" s="4">
        <v>71036924</v>
      </c>
      <c r="B513" s="5">
        <v>5</v>
      </c>
      <c r="C513" s="5">
        <v>1.5004215544500001</v>
      </c>
    </row>
    <row r="514" spans="1:3">
      <c r="A514" s="4">
        <v>71040124</v>
      </c>
      <c r="B514" s="5">
        <v>4</v>
      </c>
      <c r="C514" s="5">
        <v>1.4619228099999997</v>
      </c>
    </row>
    <row r="515" spans="1:3">
      <c r="A515" s="4">
        <v>71041724</v>
      </c>
      <c r="B515" s="5">
        <v>5</v>
      </c>
      <c r="C515" s="5">
        <v>2.4078018830408405</v>
      </c>
    </row>
    <row r="516" spans="1:3">
      <c r="A516" s="4">
        <v>71041813</v>
      </c>
      <c r="B516" s="5">
        <v>5</v>
      </c>
      <c r="C516" s="5">
        <v>2.4085163001240004</v>
      </c>
    </row>
    <row r="517" spans="1:3">
      <c r="A517" s="4">
        <v>71041924</v>
      </c>
      <c r="B517" s="5">
        <v>5</v>
      </c>
      <c r="C517" s="5">
        <v>2.4078654379855133</v>
      </c>
    </row>
    <row r="518" spans="1:3">
      <c r="A518" s="4">
        <v>71051324</v>
      </c>
      <c r="B518" s="5">
        <v>4</v>
      </c>
      <c r="C518" s="5">
        <v>1.4619228099999997</v>
      </c>
    </row>
    <row r="519" spans="1:3">
      <c r="A519" s="4">
        <v>71052524</v>
      </c>
      <c r="B519" s="5">
        <v>5</v>
      </c>
      <c r="C519" s="5">
        <v>1.4614741923840002</v>
      </c>
    </row>
    <row r="520" spans="1:3">
      <c r="A520" s="4">
        <v>71053023</v>
      </c>
      <c r="B520" s="5">
        <v>5</v>
      </c>
      <c r="C520" s="5">
        <v>1.4614741923840002</v>
      </c>
    </row>
    <row r="521" spans="1:3">
      <c r="A521" s="4">
        <v>71053223</v>
      </c>
      <c r="B521" s="5">
        <v>5</v>
      </c>
      <c r="C521" s="5">
        <v>1.4614741923840002</v>
      </c>
    </row>
    <row r="522" spans="1:3">
      <c r="A522" s="4">
        <v>71053523</v>
      </c>
      <c r="B522" s="5">
        <v>5</v>
      </c>
      <c r="C522" s="5">
        <v>1.4614741923840002</v>
      </c>
    </row>
    <row r="523" spans="1:3">
      <c r="A523" s="4">
        <v>71080324</v>
      </c>
      <c r="B523" s="5">
        <v>4</v>
      </c>
      <c r="C523" s="5">
        <v>1.4619228099999997</v>
      </c>
    </row>
    <row r="524" spans="1:3">
      <c r="A524" s="4">
        <v>71080524</v>
      </c>
      <c r="B524" s="5">
        <v>4</v>
      </c>
      <c r="C524" s="5">
        <v>1.4619228099999997</v>
      </c>
    </row>
    <row r="525" spans="1:3">
      <c r="A525" s="4">
        <v>71080624</v>
      </c>
      <c r="B525" s="5">
        <v>4</v>
      </c>
      <c r="C525" s="5">
        <v>1.4619228099999997</v>
      </c>
    </row>
    <row r="526" spans="1:3">
      <c r="A526" s="4">
        <v>71101268</v>
      </c>
      <c r="B526" s="5">
        <v>5</v>
      </c>
      <c r="C526" s="5">
        <v>1.5699304820498654</v>
      </c>
    </row>
    <row r="527" spans="1:3">
      <c r="A527" s="4">
        <v>71101341</v>
      </c>
      <c r="B527" s="5">
        <v>5</v>
      </c>
      <c r="C527" s="5">
        <v>1.5699304820498654</v>
      </c>
    </row>
    <row r="528" spans="1:3">
      <c r="A528" s="4">
        <v>71101441</v>
      </c>
      <c r="B528" s="5">
        <v>5</v>
      </c>
      <c r="C528" s="5">
        <v>1.5699304820498654</v>
      </c>
    </row>
    <row r="529" spans="1:3">
      <c r="A529" s="4">
        <v>71101541</v>
      </c>
      <c r="B529" s="5">
        <v>5</v>
      </c>
      <c r="C529" s="5">
        <v>1.5699304820498654</v>
      </c>
    </row>
    <row r="530" spans="1:3">
      <c r="A530" s="4">
        <v>71101641</v>
      </c>
      <c r="B530" s="5">
        <v>5</v>
      </c>
      <c r="C530" s="5">
        <v>1.5699304820498654</v>
      </c>
    </row>
    <row r="531" spans="1:3">
      <c r="A531" s="4">
        <v>71101768</v>
      </c>
      <c r="B531" s="5">
        <v>5</v>
      </c>
      <c r="C531" s="5">
        <v>1.5699304820498654</v>
      </c>
    </row>
    <row r="532" spans="1:3">
      <c r="A532" s="4">
        <v>71101868</v>
      </c>
      <c r="B532" s="5">
        <v>5</v>
      </c>
      <c r="C532" s="5">
        <v>1.5699304820498654</v>
      </c>
    </row>
    <row r="533" spans="1:3">
      <c r="A533" s="4">
        <v>71101968</v>
      </c>
      <c r="B533" s="5">
        <v>5</v>
      </c>
      <c r="C533" s="5">
        <v>1.5699304820498654</v>
      </c>
    </row>
    <row r="534" spans="1:3">
      <c r="A534" s="4">
        <v>71201223</v>
      </c>
      <c r="B534" s="5">
        <v>4</v>
      </c>
      <c r="C534" s="5">
        <v>1.4619228099999997</v>
      </c>
    </row>
    <row r="535" spans="1:3">
      <c r="A535" s="4">
        <v>71221420</v>
      </c>
      <c r="B535" s="5">
        <v>5</v>
      </c>
      <c r="C535" s="5">
        <v>1.5006895092000001</v>
      </c>
    </row>
    <row r="536" spans="1:3">
      <c r="A536" s="4">
        <v>71374066</v>
      </c>
      <c r="B536" s="5">
        <v>5</v>
      </c>
      <c r="C536" s="5">
        <v>1.5008283986170443</v>
      </c>
    </row>
    <row r="537" spans="1:3">
      <c r="A537" s="4">
        <v>74227712</v>
      </c>
      <c r="B537" s="5">
        <v>2</v>
      </c>
      <c r="C537" s="5">
        <v>1.1528509999999998</v>
      </c>
    </row>
    <row r="538" spans="1:3">
      <c r="A538" s="4">
        <v>74227714</v>
      </c>
      <c r="B538" s="5">
        <v>2</v>
      </c>
      <c r="C538" s="5">
        <v>1.1427609999999999</v>
      </c>
    </row>
    <row r="539" spans="1:3">
      <c r="A539" s="4">
        <v>74228013</v>
      </c>
      <c r="B539" s="5">
        <v>4</v>
      </c>
      <c r="C539" s="5">
        <v>1.3174331616109995</v>
      </c>
    </row>
    <row r="540" spans="1:3">
      <c r="A540" s="4">
        <v>74300590</v>
      </c>
      <c r="B540" s="5">
        <v>3</v>
      </c>
      <c r="C540" s="5">
        <v>1.2669832489999997</v>
      </c>
    </row>
    <row r="541" spans="1:3">
      <c r="A541" s="4">
        <v>74300790</v>
      </c>
      <c r="B541" s="5">
        <v>3</v>
      </c>
      <c r="C541" s="5">
        <v>1.2669832489999997</v>
      </c>
    </row>
    <row r="542" spans="1:3">
      <c r="A542" s="4">
        <v>74301090</v>
      </c>
      <c r="B542" s="5">
        <v>3</v>
      </c>
      <c r="C542" s="5">
        <v>1.2669832489999997</v>
      </c>
    </row>
    <row r="543" spans="1:3">
      <c r="A543" s="4">
        <v>74301511</v>
      </c>
      <c r="B543" s="5">
        <v>1</v>
      </c>
      <c r="C543" s="5">
        <v>1.1529</v>
      </c>
    </row>
    <row r="544" spans="1:3">
      <c r="A544" s="4">
        <v>74304530</v>
      </c>
      <c r="B544" s="5">
        <v>2</v>
      </c>
      <c r="C544" s="5">
        <v>1.0991099</v>
      </c>
    </row>
    <row r="545" spans="1:3">
      <c r="A545" s="4">
        <v>74306230</v>
      </c>
      <c r="B545" s="5">
        <v>1</v>
      </c>
      <c r="C545" s="5">
        <v>1.099</v>
      </c>
    </row>
    <row r="546" spans="1:3">
      <c r="A546" s="4">
        <v>74307490</v>
      </c>
      <c r="B546" s="5">
        <v>5</v>
      </c>
      <c r="C546" s="5">
        <v>1.4478590446104886</v>
      </c>
    </row>
    <row r="547" spans="1:3">
      <c r="A547" s="4">
        <v>74307990</v>
      </c>
      <c r="B547" s="5">
        <v>5</v>
      </c>
      <c r="C547" s="5">
        <v>1.4478590446104886</v>
      </c>
    </row>
    <row r="548" spans="1:3">
      <c r="A548" s="4">
        <v>74308090</v>
      </c>
      <c r="B548" s="5">
        <v>5</v>
      </c>
      <c r="C548" s="5">
        <v>1.4478590446104886</v>
      </c>
    </row>
    <row r="549" spans="1:3">
      <c r="A549" s="4">
        <v>74328713</v>
      </c>
      <c r="B549" s="5">
        <v>4</v>
      </c>
      <c r="C549" s="5">
        <v>1.3174331616109995</v>
      </c>
    </row>
    <row r="550" spans="1:3">
      <c r="A550" s="4">
        <v>74328913</v>
      </c>
      <c r="B550" s="5">
        <v>5</v>
      </c>
      <c r="C550" s="5">
        <v>1.4478590446104886</v>
      </c>
    </row>
    <row r="551" spans="1:3">
      <c r="A551" s="4">
        <v>74329013</v>
      </c>
      <c r="B551" s="5">
        <v>5</v>
      </c>
      <c r="C551" s="5">
        <v>1.4478590446104886</v>
      </c>
    </row>
    <row r="552" spans="1:3">
      <c r="A552" s="4">
        <v>74331290</v>
      </c>
      <c r="B552" s="5">
        <v>3</v>
      </c>
      <c r="C552" s="5">
        <v>1.2669832489999997</v>
      </c>
    </row>
    <row r="553" spans="1:3">
      <c r="A553" s="4">
        <v>74331590</v>
      </c>
      <c r="B553" s="5">
        <v>3</v>
      </c>
      <c r="C553" s="5">
        <v>1.2669832489999997</v>
      </c>
    </row>
    <row r="554" spans="1:3">
      <c r="A554" s="4">
        <v>74334603</v>
      </c>
      <c r="B554" s="5">
        <v>3</v>
      </c>
      <c r="C554" s="5">
        <v>1.2216115089999999</v>
      </c>
    </row>
    <row r="555" spans="1:3">
      <c r="A555" s="4">
        <v>74345590</v>
      </c>
      <c r="B555" s="5">
        <v>3</v>
      </c>
      <c r="C555" s="5">
        <v>1.2669832489999997</v>
      </c>
    </row>
    <row r="556" spans="1:3">
      <c r="A556" s="4">
        <v>74345790</v>
      </c>
      <c r="B556" s="5">
        <v>3</v>
      </c>
      <c r="C556" s="5">
        <v>1.2669832489999997</v>
      </c>
    </row>
    <row r="557" spans="1:3">
      <c r="A557" s="4">
        <v>74345990</v>
      </c>
      <c r="B557" s="5">
        <v>3</v>
      </c>
      <c r="C557" s="5">
        <v>1.2669832489999997</v>
      </c>
    </row>
    <row r="558" spans="1:3">
      <c r="A558" s="4">
        <v>74364103</v>
      </c>
      <c r="B558" s="5">
        <v>3</v>
      </c>
      <c r="C558" s="5">
        <v>1.2216115089999999</v>
      </c>
    </row>
    <row r="559" spans="1:3">
      <c r="A559" s="4">
        <v>74364203</v>
      </c>
      <c r="B559" s="5">
        <v>2</v>
      </c>
      <c r="C559" s="5">
        <v>1.1427609999999999</v>
      </c>
    </row>
    <row r="560" spans="1:3">
      <c r="A560" s="4">
        <v>74366303</v>
      </c>
      <c r="B560" s="5">
        <v>3</v>
      </c>
      <c r="C560" s="5">
        <v>1.2216115089999999</v>
      </c>
    </row>
    <row r="561" spans="1:3">
      <c r="A561" s="4">
        <v>74372719</v>
      </c>
      <c r="B561" s="5">
        <v>1</v>
      </c>
      <c r="C561" s="5">
        <v>1.0536000000000001</v>
      </c>
    </row>
    <row r="562" spans="1:3">
      <c r="A562" s="4">
        <v>74372790</v>
      </c>
      <c r="B562" s="5">
        <v>3</v>
      </c>
      <c r="C562" s="5">
        <v>1.2493742560000001</v>
      </c>
    </row>
    <row r="563" spans="1:3">
      <c r="A563" s="4">
        <v>74379902</v>
      </c>
      <c r="B563" s="5">
        <v>5</v>
      </c>
      <c r="C563" s="5">
        <v>1.5031972736798287</v>
      </c>
    </row>
    <row r="564" spans="1:3">
      <c r="A564" s="4">
        <v>74382611</v>
      </c>
      <c r="B564" s="5">
        <v>4</v>
      </c>
      <c r="C564" s="5">
        <v>1.3174331616109995</v>
      </c>
    </row>
    <row r="565" spans="1:3">
      <c r="A565" s="4">
        <v>74395646</v>
      </c>
      <c r="B565" s="5">
        <v>3</v>
      </c>
      <c r="C565" s="5">
        <v>1.1988631889999999</v>
      </c>
    </row>
    <row r="566" spans="1:3">
      <c r="A566" s="4">
        <v>74431430</v>
      </c>
      <c r="B566" s="5">
        <v>3</v>
      </c>
      <c r="C566" s="5">
        <v>1.2669832489999997</v>
      </c>
    </row>
    <row r="567" spans="1:3">
      <c r="A567" s="4">
        <v>74431730</v>
      </c>
      <c r="B567" s="5">
        <v>3</v>
      </c>
      <c r="C567" s="5">
        <v>1.2669832489999997</v>
      </c>
    </row>
    <row r="568" spans="1:3">
      <c r="A568" s="4">
        <v>74433902</v>
      </c>
      <c r="B568" s="5">
        <v>6</v>
      </c>
      <c r="C568" s="5">
        <v>1.6219498583005354</v>
      </c>
    </row>
    <row r="569" spans="1:3">
      <c r="A569" s="4">
        <v>74433906</v>
      </c>
      <c r="B569" s="5">
        <v>6</v>
      </c>
      <c r="C569" s="5">
        <v>1.6219498583005354</v>
      </c>
    </row>
    <row r="570" spans="1:3">
      <c r="A570" s="4">
        <v>74433907</v>
      </c>
      <c r="B570" s="5">
        <v>6</v>
      </c>
      <c r="C570" s="5">
        <v>1.6219498583005354</v>
      </c>
    </row>
    <row r="571" spans="1:3">
      <c r="A571" s="4">
        <v>74434119</v>
      </c>
      <c r="B571" s="5">
        <v>5</v>
      </c>
      <c r="C571" s="5">
        <v>1.5674774325209999</v>
      </c>
    </row>
    <row r="572" spans="1:3">
      <c r="A572" s="4">
        <v>74455211</v>
      </c>
      <c r="B572" s="5">
        <v>5</v>
      </c>
      <c r="C572" s="5">
        <v>1.4097399395554679</v>
      </c>
    </row>
    <row r="573" spans="1:3">
      <c r="A573" s="4">
        <v>74518211</v>
      </c>
      <c r="B573" s="5">
        <v>5</v>
      </c>
      <c r="C573" s="5">
        <v>1.3846363420631043</v>
      </c>
    </row>
    <row r="574" spans="1:3">
      <c r="A574" s="4">
        <v>74568216</v>
      </c>
      <c r="B574" s="5">
        <v>4</v>
      </c>
      <c r="C574" s="5">
        <v>1.3174331616109995</v>
      </c>
    </row>
    <row r="575" spans="1:3">
      <c r="A575" s="4">
        <v>74611411</v>
      </c>
      <c r="B575" s="5">
        <v>4</v>
      </c>
      <c r="C575" s="5">
        <v>1.3173132859820997</v>
      </c>
    </row>
    <row r="576" spans="1:3">
      <c r="A576" s="4">
        <v>74612290</v>
      </c>
      <c r="B576" s="5">
        <v>4</v>
      </c>
      <c r="C576" s="5">
        <v>0.29137963169699993</v>
      </c>
    </row>
    <row r="577" spans="1:3">
      <c r="A577" s="4">
        <v>74612390</v>
      </c>
      <c r="B577" s="5">
        <v>4</v>
      </c>
      <c r="C577" s="5">
        <v>0.17737765485999998</v>
      </c>
    </row>
    <row r="578" spans="1:3">
      <c r="A578" s="4">
        <v>74621213</v>
      </c>
      <c r="B578" s="5">
        <v>4</v>
      </c>
      <c r="C578" s="5">
        <v>1.3175530372398996</v>
      </c>
    </row>
    <row r="579" spans="1:3">
      <c r="A579" s="4">
        <v>74621413</v>
      </c>
      <c r="B579" s="5">
        <v>4</v>
      </c>
      <c r="C579" s="5">
        <v>1.3174331616109995</v>
      </c>
    </row>
    <row r="580" spans="1:3">
      <c r="A580" s="4">
        <v>74621513</v>
      </c>
      <c r="B580" s="5">
        <v>4</v>
      </c>
      <c r="C580" s="5">
        <v>1.3174331616109995</v>
      </c>
    </row>
    <row r="581" spans="1:3">
      <c r="A581" s="4">
        <v>74630213</v>
      </c>
      <c r="B581" s="5">
        <v>1</v>
      </c>
      <c r="C581" s="5">
        <v>1.3</v>
      </c>
    </row>
    <row r="582" spans="1:3">
      <c r="A582" s="4">
        <v>74630513</v>
      </c>
      <c r="B582" s="5">
        <v>1</v>
      </c>
      <c r="C582" s="5">
        <v>1.4</v>
      </c>
    </row>
    <row r="583" spans="1:3">
      <c r="A583" s="4">
        <v>74646332</v>
      </c>
      <c r="B583" s="5">
        <v>1</v>
      </c>
      <c r="C583" s="5">
        <v>1.069</v>
      </c>
    </row>
    <row r="584" spans="1:3">
      <c r="A584" s="4">
        <v>74659419</v>
      </c>
      <c r="B584" s="5">
        <v>5</v>
      </c>
      <c r="C584" s="5">
        <v>1.3833212489508842</v>
      </c>
    </row>
    <row r="585" spans="1:3">
      <c r="A585" s="4">
        <v>74662411</v>
      </c>
      <c r="B585" s="5">
        <v>5</v>
      </c>
      <c r="C585" s="5">
        <v>1.3817455533123841</v>
      </c>
    </row>
    <row r="586" spans="1:3">
      <c r="A586" s="4">
        <v>74679922</v>
      </c>
      <c r="B586" s="5">
        <v>2</v>
      </c>
      <c r="C586" s="5">
        <v>1.1320709999999998</v>
      </c>
    </row>
    <row r="587" spans="1:3">
      <c r="A587" s="4">
        <v>74706811</v>
      </c>
      <c r="B587" s="5">
        <v>5</v>
      </c>
      <c r="C587" s="5">
        <v>1.3466086113361035</v>
      </c>
    </row>
    <row r="588" spans="1:3">
      <c r="A588" s="4">
        <v>74706911</v>
      </c>
      <c r="B588" s="5">
        <v>4</v>
      </c>
      <c r="C588" s="5">
        <v>1.3073518610956802</v>
      </c>
    </row>
    <row r="589" spans="1:3">
      <c r="A589" s="4">
        <v>74707019</v>
      </c>
      <c r="B589" s="5">
        <v>3</v>
      </c>
      <c r="C589" s="5">
        <v>1.2241465065999999</v>
      </c>
    </row>
    <row r="590" spans="1:3">
      <c r="A590" s="4">
        <v>74712611</v>
      </c>
      <c r="B590" s="5">
        <v>4</v>
      </c>
      <c r="C590" s="5">
        <v>1.3174331616109995</v>
      </c>
    </row>
    <row r="591" spans="1:3">
      <c r="A591" s="4">
        <v>74714811</v>
      </c>
      <c r="B591" s="5">
        <v>3</v>
      </c>
      <c r="C591" s="5">
        <v>1.2240350280000001</v>
      </c>
    </row>
    <row r="592" spans="1:3">
      <c r="A592" s="4">
        <v>74780413</v>
      </c>
      <c r="B592" s="5">
        <v>2</v>
      </c>
      <c r="C592" s="5">
        <v>1.1529608999999998</v>
      </c>
    </row>
    <row r="593" spans="1:3">
      <c r="A593" s="4">
        <v>74918990</v>
      </c>
      <c r="B593" s="5">
        <v>5</v>
      </c>
      <c r="C593" s="5">
        <v>1.4478590446104886</v>
      </c>
    </row>
    <row r="594" spans="1:3">
      <c r="A594" s="4">
        <v>74929619</v>
      </c>
      <c r="B594" s="5">
        <v>5</v>
      </c>
      <c r="C594" s="5">
        <v>1.3643393317868142</v>
      </c>
    </row>
    <row r="595" spans="1:3">
      <c r="A595" s="4">
        <v>74964290</v>
      </c>
      <c r="B595" s="5">
        <v>5</v>
      </c>
      <c r="C595" s="5">
        <v>1.4478590446104886</v>
      </c>
    </row>
    <row r="596" spans="1:3">
      <c r="A596" s="4">
        <v>75245201</v>
      </c>
      <c r="B596" s="5">
        <v>2</v>
      </c>
      <c r="C596" s="5">
        <v>1.2045000000000001</v>
      </c>
    </row>
    <row r="597" spans="1:3">
      <c r="A597" s="4">
        <v>78012605</v>
      </c>
      <c r="B597" s="5">
        <v>1</v>
      </c>
      <c r="C597" s="5">
        <v>1.0541</v>
      </c>
    </row>
    <row r="598" spans="1:3">
      <c r="A598" s="4">
        <v>78012705</v>
      </c>
      <c r="B598" s="5">
        <v>4</v>
      </c>
      <c r="C598" s="5">
        <v>1.4610664467000001</v>
      </c>
    </row>
    <row r="599" spans="1:3">
      <c r="A599" s="4">
        <v>78017605</v>
      </c>
      <c r="B599" s="5">
        <v>2</v>
      </c>
      <c r="C599" s="5">
        <v>1.2078009999999999</v>
      </c>
    </row>
    <row r="600" spans="1:3">
      <c r="A600" s="4">
        <v>78023405</v>
      </c>
      <c r="B600" s="5">
        <v>1</v>
      </c>
      <c r="C600" s="5">
        <v>1.2078</v>
      </c>
    </row>
    <row r="601" spans="1:3">
      <c r="A601" s="4">
        <v>78024015</v>
      </c>
      <c r="B601" s="5">
        <v>4</v>
      </c>
      <c r="C601" s="5">
        <v>1.2144643875000001</v>
      </c>
    </row>
    <row r="602" spans="1:3">
      <c r="A602" s="4">
        <v>78024115</v>
      </c>
      <c r="B602" s="5">
        <v>4</v>
      </c>
      <c r="C602" s="5">
        <v>1.214348625</v>
      </c>
    </row>
    <row r="603" spans="1:3">
      <c r="A603" s="4">
        <v>78024615</v>
      </c>
      <c r="B603" s="5">
        <v>4</v>
      </c>
      <c r="C603" s="5">
        <v>1.2141173315145</v>
      </c>
    </row>
    <row r="604" spans="1:3">
      <c r="A604" s="4">
        <v>78024815</v>
      </c>
      <c r="B604" s="5">
        <v>4</v>
      </c>
      <c r="C604" s="5">
        <v>1.214348625</v>
      </c>
    </row>
    <row r="605" spans="1:3">
      <c r="A605" s="4">
        <v>78024915</v>
      </c>
      <c r="B605" s="5">
        <v>3</v>
      </c>
      <c r="C605" s="5">
        <v>1.26819105</v>
      </c>
    </row>
    <row r="606" spans="1:3">
      <c r="A606" s="4">
        <v>78031154</v>
      </c>
      <c r="B606" s="5">
        <v>1</v>
      </c>
      <c r="C606" s="5">
        <v>2.0266999999999999</v>
      </c>
    </row>
    <row r="607" spans="1:3">
      <c r="A607" s="4">
        <v>78031433</v>
      </c>
      <c r="B607" s="5">
        <v>1</v>
      </c>
      <c r="C607" s="5">
        <v>1.149</v>
      </c>
    </row>
    <row r="608" spans="1:3">
      <c r="A608" s="4">
        <v>78031434</v>
      </c>
      <c r="B608" s="5">
        <v>4</v>
      </c>
      <c r="C608" s="5">
        <v>1.3815758691000002</v>
      </c>
    </row>
    <row r="609" spans="1:3">
      <c r="A609" s="4">
        <v>78031515</v>
      </c>
      <c r="B609" s="5">
        <v>5</v>
      </c>
      <c r="C609" s="5">
        <v>1.5874306735959001</v>
      </c>
    </row>
    <row r="610" spans="1:3">
      <c r="A610" s="4">
        <v>78032705</v>
      </c>
      <c r="B610" s="5">
        <v>4</v>
      </c>
      <c r="C610" s="5">
        <v>1.4571515164500002</v>
      </c>
    </row>
    <row r="611" spans="1:3">
      <c r="A611" s="4">
        <v>78033705</v>
      </c>
      <c r="B611" s="5">
        <v>4</v>
      </c>
      <c r="C611" s="5">
        <v>1.5045842322629996</v>
      </c>
    </row>
    <row r="612" spans="1:3">
      <c r="A612" s="4">
        <v>78034161</v>
      </c>
      <c r="B612" s="5">
        <v>7</v>
      </c>
      <c r="C612" s="5">
        <v>1.166610645510499</v>
      </c>
    </row>
    <row r="613" spans="1:3">
      <c r="A613" s="4">
        <v>78034261</v>
      </c>
      <c r="B613" s="5">
        <v>5</v>
      </c>
      <c r="C613" s="5">
        <v>1.14362380699</v>
      </c>
    </row>
    <row r="614" spans="1:3">
      <c r="A614" s="4">
        <v>78034342</v>
      </c>
      <c r="B614" s="5">
        <v>4</v>
      </c>
      <c r="C614" s="5">
        <v>1.5089369349599999</v>
      </c>
    </row>
    <row r="615" spans="1:3">
      <c r="A615" s="4">
        <v>78034442</v>
      </c>
      <c r="B615" s="5">
        <v>4</v>
      </c>
      <c r="C615" s="5">
        <v>1.5089369349599999</v>
      </c>
    </row>
    <row r="616" spans="1:3">
      <c r="A616" s="4">
        <v>78034542</v>
      </c>
      <c r="B616" s="5">
        <v>4</v>
      </c>
      <c r="C616" s="5">
        <v>1.5089369349599999</v>
      </c>
    </row>
    <row r="617" spans="1:3">
      <c r="A617" s="4">
        <v>78034642</v>
      </c>
      <c r="B617" s="5">
        <v>4</v>
      </c>
      <c r="C617" s="5">
        <v>1.5089369349599999</v>
      </c>
    </row>
    <row r="618" spans="1:3">
      <c r="A618" s="4">
        <v>78035205</v>
      </c>
      <c r="B618" s="5">
        <v>3</v>
      </c>
      <c r="C618" s="5">
        <v>1.3273732989999998</v>
      </c>
    </row>
    <row r="619" spans="1:3">
      <c r="A619" s="4">
        <v>78035405</v>
      </c>
      <c r="B619" s="5">
        <v>5</v>
      </c>
      <c r="C619" s="5">
        <v>1.5828603357640498</v>
      </c>
    </row>
    <row r="620" spans="1:3">
      <c r="A620" s="4">
        <v>78035752</v>
      </c>
      <c r="B620" s="5">
        <v>4</v>
      </c>
      <c r="C620" s="5">
        <v>1.5045842322629996</v>
      </c>
    </row>
    <row r="621" spans="1:3">
      <c r="A621" s="4">
        <v>78035833</v>
      </c>
      <c r="B621" s="5">
        <v>2</v>
      </c>
      <c r="C621" s="5">
        <v>1.262751</v>
      </c>
    </row>
    <row r="622" spans="1:3">
      <c r="A622" s="4">
        <v>78035834</v>
      </c>
      <c r="B622" s="5">
        <v>2</v>
      </c>
      <c r="C622" s="5">
        <v>1.1451580000000001</v>
      </c>
    </row>
    <row r="623" spans="1:3">
      <c r="A623" s="4">
        <v>78035917</v>
      </c>
      <c r="B623" s="5">
        <v>2</v>
      </c>
      <c r="C623" s="5">
        <v>1.262751</v>
      </c>
    </row>
    <row r="624" spans="1:3">
      <c r="A624" s="4">
        <v>78035934</v>
      </c>
      <c r="B624" s="5">
        <v>2</v>
      </c>
      <c r="C624" s="5">
        <v>1.1451580000000001</v>
      </c>
    </row>
    <row r="625" spans="1:3">
      <c r="A625" s="4">
        <v>78036011</v>
      </c>
      <c r="B625" s="5">
        <v>2</v>
      </c>
      <c r="C625" s="5">
        <v>1.262751</v>
      </c>
    </row>
    <row r="626" spans="1:3">
      <c r="A626" s="4">
        <v>78036034</v>
      </c>
      <c r="B626" s="5">
        <v>2</v>
      </c>
      <c r="C626" s="5">
        <v>1.1451580000000001</v>
      </c>
    </row>
    <row r="627" spans="1:3">
      <c r="A627" s="4">
        <v>78036405</v>
      </c>
      <c r="B627" s="5">
        <v>4</v>
      </c>
      <c r="C627" s="5">
        <v>1.4571515164500002</v>
      </c>
    </row>
    <row r="628" spans="1:3">
      <c r="A628" s="4">
        <v>78036542</v>
      </c>
      <c r="B628" s="5">
        <v>4</v>
      </c>
      <c r="C628" s="5">
        <v>1.5089369349599999</v>
      </c>
    </row>
    <row r="629" spans="1:3">
      <c r="A629" s="4">
        <v>78037005</v>
      </c>
      <c r="B629" s="5">
        <v>4</v>
      </c>
      <c r="C629" s="5">
        <v>1.5060351331619999</v>
      </c>
    </row>
    <row r="630" spans="1:3">
      <c r="A630" s="4">
        <v>78037105</v>
      </c>
      <c r="B630" s="5">
        <v>4</v>
      </c>
      <c r="C630" s="5">
        <v>1.5060351331619999</v>
      </c>
    </row>
    <row r="631" spans="1:3">
      <c r="A631" s="4">
        <v>78037205</v>
      </c>
      <c r="B631" s="5">
        <v>4</v>
      </c>
      <c r="C631" s="5">
        <v>1.5060351331619999</v>
      </c>
    </row>
    <row r="632" spans="1:3">
      <c r="A632" s="4">
        <v>78037742</v>
      </c>
      <c r="B632" s="5">
        <v>5</v>
      </c>
      <c r="C632" s="5">
        <v>2.0772480341050286</v>
      </c>
    </row>
    <row r="633" spans="1:3">
      <c r="A633" s="4">
        <v>78037842</v>
      </c>
      <c r="B633" s="5">
        <v>5</v>
      </c>
      <c r="C633" s="5">
        <v>2.0799176177393877</v>
      </c>
    </row>
    <row r="634" spans="1:3">
      <c r="A634" s="4">
        <v>78038315</v>
      </c>
      <c r="B634" s="5">
        <v>5</v>
      </c>
      <c r="C634" s="5">
        <v>1.5874306735959001</v>
      </c>
    </row>
    <row r="635" spans="1:3">
      <c r="A635" s="4">
        <v>78038566</v>
      </c>
      <c r="B635" s="5">
        <v>3</v>
      </c>
      <c r="C635" s="5">
        <v>1.092727</v>
      </c>
    </row>
    <row r="636" spans="1:3">
      <c r="A636" s="4">
        <v>78038666</v>
      </c>
      <c r="B636" s="5">
        <v>3</v>
      </c>
      <c r="C636" s="5">
        <v>1.092727</v>
      </c>
    </row>
    <row r="637" spans="1:3">
      <c r="A637" s="4">
        <v>78040134</v>
      </c>
      <c r="B637" s="5">
        <v>4</v>
      </c>
      <c r="C637" s="5">
        <v>1.452146389106</v>
      </c>
    </row>
    <row r="638" spans="1:3">
      <c r="A638" s="4">
        <v>78040505</v>
      </c>
      <c r="B638" s="5">
        <v>4</v>
      </c>
      <c r="C638" s="5">
        <v>1.4571515164500002</v>
      </c>
    </row>
    <row r="639" spans="1:3">
      <c r="A639" s="4">
        <v>78040605</v>
      </c>
      <c r="B639" s="5">
        <v>3</v>
      </c>
      <c r="C639" s="5">
        <v>1.3258885499999999</v>
      </c>
    </row>
    <row r="640" spans="1:3">
      <c r="A640" s="4">
        <v>78040805</v>
      </c>
      <c r="B640" s="5">
        <v>3</v>
      </c>
      <c r="C640" s="5">
        <v>1.4509008989999999</v>
      </c>
    </row>
    <row r="641" spans="1:3">
      <c r="A641" s="4">
        <v>78040905</v>
      </c>
      <c r="B641" s="5">
        <v>2</v>
      </c>
      <c r="C641" s="5">
        <v>1.262751</v>
      </c>
    </row>
    <row r="642" spans="1:3">
      <c r="A642" s="4">
        <v>78041420</v>
      </c>
      <c r="B642" s="5">
        <v>3</v>
      </c>
      <c r="C642" s="5">
        <v>1.1351630000000001</v>
      </c>
    </row>
    <row r="643" spans="1:3">
      <c r="A643" s="4">
        <v>78041520</v>
      </c>
      <c r="B643" s="5">
        <v>3</v>
      </c>
      <c r="C643" s="5">
        <v>1.1351630000000001</v>
      </c>
    </row>
    <row r="644" spans="1:3">
      <c r="A644" s="4">
        <v>78041915</v>
      </c>
      <c r="B644" s="5">
        <v>1</v>
      </c>
      <c r="C644" s="5">
        <v>1.0695000000000001</v>
      </c>
    </row>
    <row r="645" spans="1:3">
      <c r="A645" s="4">
        <v>78042015</v>
      </c>
      <c r="B645" s="5">
        <v>1</v>
      </c>
      <c r="C645" s="5">
        <v>1.0695000000000001</v>
      </c>
    </row>
    <row r="646" spans="1:3">
      <c r="A646" s="4">
        <v>78042315</v>
      </c>
      <c r="B646" s="5">
        <v>4</v>
      </c>
      <c r="C646" s="5">
        <v>1.4460494096579999</v>
      </c>
    </row>
    <row r="647" spans="1:3">
      <c r="A647" s="4">
        <v>78042405</v>
      </c>
      <c r="B647" s="5">
        <v>4</v>
      </c>
      <c r="C647" s="5">
        <v>1.5060351331619999</v>
      </c>
    </row>
    <row r="648" spans="1:3">
      <c r="A648" s="4">
        <v>78043005</v>
      </c>
      <c r="B648" s="5">
        <v>3</v>
      </c>
      <c r="C648" s="5">
        <v>1.4469455979999999</v>
      </c>
    </row>
    <row r="649" spans="1:3">
      <c r="A649" s="4">
        <v>78043105</v>
      </c>
      <c r="B649" s="5">
        <v>4</v>
      </c>
      <c r="C649" s="5">
        <v>1.4474371730069999</v>
      </c>
    </row>
    <row r="650" spans="1:3">
      <c r="A650" s="4">
        <v>78043205</v>
      </c>
      <c r="B650" s="5">
        <v>4</v>
      </c>
      <c r="C650" s="5">
        <v>1.4474371730069999</v>
      </c>
    </row>
    <row r="651" spans="1:3">
      <c r="A651" s="4">
        <v>78043305</v>
      </c>
      <c r="B651" s="5">
        <v>4</v>
      </c>
      <c r="C651" s="5">
        <v>1.4474371730069999</v>
      </c>
    </row>
    <row r="652" spans="1:3">
      <c r="A652" s="4">
        <v>78043405</v>
      </c>
      <c r="B652" s="5">
        <v>4</v>
      </c>
      <c r="C652" s="5">
        <v>1.4474371730069999</v>
      </c>
    </row>
    <row r="653" spans="1:3">
      <c r="A653" s="4">
        <v>78043815</v>
      </c>
      <c r="B653" s="5">
        <v>4</v>
      </c>
      <c r="C653" s="5">
        <v>1.452146389106</v>
      </c>
    </row>
    <row r="654" spans="1:3">
      <c r="A654" s="4">
        <v>78045605</v>
      </c>
      <c r="B654" s="5">
        <v>3</v>
      </c>
      <c r="C654" s="5">
        <v>1.3094727869999998</v>
      </c>
    </row>
    <row r="655" spans="1:3">
      <c r="A655" s="4">
        <v>78045705</v>
      </c>
      <c r="B655" s="5">
        <v>4</v>
      </c>
      <c r="C655" s="5">
        <v>1.5045842322629996</v>
      </c>
    </row>
    <row r="656" spans="1:3">
      <c r="A656" s="4">
        <v>78047111</v>
      </c>
      <c r="B656" s="5">
        <v>1</v>
      </c>
      <c r="C656" s="5">
        <v>1.149</v>
      </c>
    </row>
    <row r="657" spans="1:3">
      <c r="A657" s="4">
        <v>78047115</v>
      </c>
      <c r="B657" s="5">
        <v>4</v>
      </c>
      <c r="C657" s="5">
        <v>1.3815758691000002</v>
      </c>
    </row>
    <row r="658" spans="1:3">
      <c r="A658" s="4">
        <v>78047211</v>
      </c>
      <c r="B658" s="5">
        <v>1</v>
      </c>
      <c r="C658" s="5">
        <v>1.149</v>
      </c>
    </row>
    <row r="659" spans="1:3">
      <c r="A659" s="4">
        <v>78047215</v>
      </c>
      <c r="B659" s="5">
        <v>4</v>
      </c>
      <c r="C659" s="5">
        <v>1.28578325652</v>
      </c>
    </row>
    <row r="660" spans="1:3">
      <c r="A660" s="4">
        <v>78048515</v>
      </c>
      <c r="B660" s="5">
        <v>4</v>
      </c>
      <c r="C660" s="5">
        <v>1.4446616463089998</v>
      </c>
    </row>
    <row r="661" spans="1:3">
      <c r="A661" s="4">
        <v>78048615</v>
      </c>
      <c r="B661" s="5">
        <v>4</v>
      </c>
      <c r="C661" s="5">
        <v>1.4446616463089998</v>
      </c>
    </row>
    <row r="662" spans="1:3">
      <c r="A662" s="4">
        <v>78048815</v>
      </c>
      <c r="B662" s="5">
        <v>3</v>
      </c>
      <c r="C662" s="5">
        <v>1.508987445</v>
      </c>
    </row>
    <row r="663" spans="1:3">
      <c r="A663" s="4">
        <v>78048915</v>
      </c>
      <c r="B663" s="5">
        <v>3</v>
      </c>
      <c r="C663" s="5">
        <v>1.508987445</v>
      </c>
    </row>
    <row r="664" spans="1:3">
      <c r="A664" s="4">
        <v>78049015</v>
      </c>
      <c r="B664" s="5">
        <v>3</v>
      </c>
      <c r="C664" s="5">
        <v>1.508987445</v>
      </c>
    </row>
    <row r="665" spans="1:3">
      <c r="A665" s="4">
        <v>78049115</v>
      </c>
      <c r="B665" s="5">
        <v>3</v>
      </c>
      <c r="C665" s="5">
        <v>1.508987445</v>
      </c>
    </row>
    <row r="666" spans="1:3">
      <c r="A666" s="4">
        <v>78049305</v>
      </c>
      <c r="B666" s="5">
        <v>4</v>
      </c>
      <c r="C666" s="5">
        <v>1.4474371730069999</v>
      </c>
    </row>
    <row r="667" spans="1:3">
      <c r="A667" s="4">
        <v>78050115</v>
      </c>
      <c r="B667" s="5">
        <v>4</v>
      </c>
      <c r="C667" s="5">
        <v>1.591520585501</v>
      </c>
    </row>
    <row r="668" spans="1:3">
      <c r="A668" s="4">
        <v>78050215</v>
      </c>
      <c r="B668" s="5">
        <v>4</v>
      </c>
      <c r="C668" s="5">
        <v>1.591520585501</v>
      </c>
    </row>
    <row r="669" spans="1:3">
      <c r="A669" s="4">
        <v>78050315</v>
      </c>
      <c r="B669" s="5">
        <v>4</v>
      </c>
      <c r="C669" s="5">
        <v>1.591520585501</v>
      </c>
    </row>
    <row r="670" spans="1:3">
      <c r="A670" s="4">
        <v>78050883</v>
      </c>
      <c r="B670" s="5">
        <v>3</v>
      </c>
      <c r="C670" s="5">
        <v>1.4509008989999999</v>
      </c>
    </row>
    <row r="671" spans="1:3">
      <c r="A671" s="4">
        <v>78050905</v>
      </c>
      <c r="B671" s="5">
        <v>3</v>
      </c>
      <c r="C671" s="5">
        <v>1.4509008989999999</v>
      </c>
    </row>
    <row r="672" spans="1:3">
      <c r="A672" s="4">
        <v>78051005</v>
      </c>
      <c r="B672" s="5">
        <v>4</v>
      </c>
      <c r="C672" s="5">
        <v>1.523319810316029</v>
      </c>
    </row>
    <row r="673" spans="1:3">
      <c r="A673" s="4">
        <v>78051105</v>
      </c>
      <c r="B673" s="5">
        <v>4</v>
      </c>
      <c r="C673" s="5">
        <v>1.5234459439499999</v>
      </c>
    </row>
    <row r="674" spans="1:3">
      <c r="A674" s="4">
        <v>78051205</v>
      </c>
      <c r="B674" s="5">
        <v>4</v>
      </c>
      <c r="C674" s="5">
        <v>1.5234459439499999</v>
      </c>
    </row>
    <row r="675" spans="1:3">
      <c r="A675" s="4">
        <v>78052115</v>
      </c>
      <c r="B675" s="5">
        <v>4</v>
      </c>
      <c r="C675" s="5">
        <v>1.4446616463089998</v>
      </c>
    </row>
    <row r="676" spans="1:3">
      <c r="A676" s="4">
        <v>78052215</v>
      </c>
      <c r="B676" s="5">
        <v>4</v>
      </c>
      <c r="C676" s="5">
        <v>1.4446616463089998</v>
      </c>
    </row>
    <row r="677" spans="1:3">
      <c r="A677" s="4">
        <v>78052315</v>
      </c>
      <c r="B677" s="5">
        <v>4</v>
      </c>
      <c r="C677" s="5">
        <v>1.4446616463089998</v>
      </c>
    </row>
    <row r="678" spans="1:3">
      <c r="A678" s="4">
        <v>78052415</v>
      </c>
      <c r="B678" s="5">
        <v>4</v>
      </c>
      <c r="C678" s="5">
        <v>1.4446616463089998</v>
      </c>
    </row>
    <row r="679" spans="1:3">
      <c r="A679" s="4">
        <v>78052651</v>
      </c>
      <c r="B679" s="5">
        <v>1</v>
      </c>
      <c r="C679" s="5">
        <v>1.069</v>
      </c>
    </row>
    <row r="680" spans="1:3">
      <c r="A680" s="4">
        <v>78052705</v>
      </c>
      <c r="B680" s="5">
        <v>2</v>
      </c>
      <c r="C680" s="5">
        <v>1.262751</v>
      </c>
    </row>
    <row r="681" spans="1:3">
      <c r="A681" s="4">
        <v>78055915</v>
      </c>
      <c r="B681" s="5">
        <v>3</v>
      </c>
      <c r="C681" s="5">
        <v>1.508987445</v>
      </c>
    </row>
    <row r="682" spans="1:3">
      <c r="A682" s="4">
        <v>78056015</v>
      </c>
      <c r="B682" s="5">
        <v>3</v>
      </c>
      <c r="C682" s="5">
        <v>1.508987445</v>
      </c>
    </row>
    <row r="683" spans="1:3">
      <c r="A683" s="4">
        <v>78056115</v>
      </c>
      <c r="B683" s="5">
        <v>3</v>
      </c>
      <c r="C683" s="5">
        <v>1.508987445</v>
      </c>
    </row>
    <row r="684" spans="1:3">
      <c r="A684" s="4">
        <v>78056215</v>
      </c>
      <c r="B684" s="5">
        <v>3</v>
      </c>
      <c r="C684" s="5">
        <v>1.508987445</v>
      </c>
    </row>
    <row r="685" spans="1:3">
      <c r="A685" s="4">
        <v>78056315</v>
      </c>
      <c r="B685" s="5">
        <v>3</v>
      </c>
      <c r="C685" s="5">
        <v>1.508987445</v>
      </c>
    </row>
    <row r="686" spans="1:3">
      <c r="A686" s="4">
        <v>78056751</v>
      </c>
      <c r="B686" s="5">
        <v>4</v>
      </c>
      <c r="C686" s="5">
        <v>1.3544050931809997</v>
      </c>
    </row>
    <row r="687" spans="1:3">
      <c r="A687" s="4">
        <v>78059620</v>
      </c>
      <c r="B687" s="5">
        <v>2</v>
      </c>
      <c r="C687" s="5">
        <v>1.2089000000000001</v>
      </c>
    </row>
    <row r="688" spans="1:3">
      <c r="A688" s="4">
        <v>78059720</v>
      </c>
      <c r="B688" s="5">
        <v>2</v>
      </c>
      <c r="C688" s="5">
        <v>1.2089000000000001</v>
      </c>
    </row>
    <row r="689" spans="1:3">
      <c r="A689" s="4">
        <v>78059820</v>
      </c>
      <c r="B689" s="5">
        <v>2</v>
      </c>
      <c r="C689" s="5">
        <v>1.2089000000000001</v>
      </c>
    </row>
    <row r="690" spans="1:3">
      <c r="A690" s="4">
        <v>78059920</v>
      </c>
      <c r="B690" s="5">
        <v>3</v>
      </c>
      <c r="C690" s="5">
        <v>1.3285811000000001</v>
      </c>
    </row>
    <row r="691" spans="1:3">
      <c r="A691" s="4">
        <v>78060020</v>
      </c>
      <c r="B691" s="5">
        <v>3</v>
      </c>
      <c r="C691" s="5">
        <v>2.3821374499999997</v>
      </c>
    </row>
    <row r="692" spans="1:3">
      <c r="A692" s="4">
        <v>78060120</v>
      </c>
      <c r="B692" s="5">
        <v>2</v>
      </c>
      <c r="C692" s="5">
        <v>1.2089000000000001</v>
      </c>
    </row>
    <row r="693" spans="1:3">
      <c r="A693" s="4">
        <v>78060315</v>
      </c>
      <c r="B693" s="5">
        <v>2</v>
      </c>
      <c r="C693" s="5">
        <v>1.262751</v>
      </c>
    </row>
    <row r="694" spans="1:3">
      <c r="A694" s="4">
        <v>78060515</v>
      </c>
      <c r="B694" s="5">
        <v>2</v>
      </c>
      <c r="C694" s="5">
        <v>1.262751</v>
      </c>
    </row>
    <row r="695" spans="1:3">
      <c r="A695" s="4">
        <v>78060615</v>
      </c>
      <c r="B695" s="5">
        <v>2</v>
      </c>
      <c r="C695" s="5">
        <v>1.262751</v>
      </c>
    </row>
    <row r="696" spans="1:3">
      <c r="A696" s="4">
        <v>78060715</v>
      </c>
      <c r="B696" s="5">
        <v>2</v>
      </c>
      <c r="C696" s="5">
        <v>1.1065349999999998</v>
      </c>
    </row>
    <row r="697" spans="1:3">
      <c r="A697" s="4">
        <v>78060751</v>
      </c>
      <c r="B697" s="5">
        <v>1</v>
      </c>
      <c r="C697" s="5">
        <v>1.05</v>
      </c>
    </row>
    <row r="698" spans="1:3">
      <c r="A698" s="4">
        <v>78060805</v>
      </c>
      <c r="B698" s="5">
        <v>4</v>
      </c>
      <c r="C698" s="5">
        <v>1.4474371730069999</v>
      </c>
    </row>
    <row r="699" spans="1:3">
      <c r="A699" s="4">
        <v>78060905</v>
      </c>
      <c r="B699" s="5">
        <v>4</v>
      </c>
      <c r="C699" s="5">
        <v>1.4474371730069999</v>
      </c>
    </row>
    <row r="700" spans="1:3">
      <c r="A700" s="4">
        <v>78061415</v>
      </c>
      <c r="B700" s="5">
        <v>2</v>
      </c>
      <c r="C700" s="5">
        <v>1.262751</v>
      </c>
    </row>
    <row r="701" spans="1:3">
      <c r="A701" s="4">
        <v>78061915</v>
      </c>
      <c r="B701" s="5">
        <v>3</v>
      </c>
      <c r="C701" s="5">
        <v>1.2348364000000001</v>
      </c>
    </row>
    <row r="702" spans="1:3">
      <c r="A702" s="4">
        <v>85031402</v>
      </c>
      <c r="B702" s="5">
        <v>1</v>
      </c>
      <c r="C702" s="5">
        <v>1.099</v>
      </c>
    </row>
    <row r="703" spans="1:3">
      <c r="A703" s="4">
        <v>85056701</v>
      </c>
      <c r="B703" s="5">
        <v>2</v>
      </c>
      <c r="C703" s="5">
        <v>1.0958531999999999</v>
      </c>
    </row>
    <row r="704" spans="1:3">
      <c r="A704" s="4">
        <v>85056702</v>
      </c>
      <c r="B704" s="5">
        <v>1</v>
      </c>
      <c r="C704" s="5">
        <v>1.0590999999999999</v>
      </c>
    </row>
    <row r="705" spans="1:3">
      <c r="A705" s="4">
        <v>85081930</v>
      </c>
      <c r="B705" s="5">
        <v>2</v>
      </c>
      <c r="C705" s="5">
        <v>1.1532509999999998</v>
      </c>
    </row>
    <row r="706" spans="1:3">
      <c r="A706" s="4">
        <v>85092402</v>
      </c>
      <c r="B706" s="5">
        <v>2</v>
      </c>
      <c r="C706" s="5">
        <v>1.1532509999999998</v>
      </c>
    </row>
    <row r="707" spans="1:3">
      <c r="A707" s="4">
        <v>85113201</v>
      </c>
      <c r="B707" s="5">
        <v>3</v>
      </c>
      <c r="C707" s="5">
        <v>1.3637314061000001</v>
      </c>
    </row>
    <row r="708" spans="1:3">
      <c r="A708" s="4">
        <v>85124803</v>
      </c>
      <c r="B708" s="5">
        <v>1</v>
      </c>
      <c r="C708" s="5">
        <v>1.0900000000000001</v>
      </c>
    </row>
    <row r="709" spans="1:3">
      <c r="A709" s="4">
        <v>85126401</v>
      </c>
      <c r="B709" s="5">
        <v>1</v>
      </c>
      <c r="C709" s="5">
        <v>1.089</v>
      </c>
    </row>
    <row r="710" spans="1:3">
      <c r="A710" s="4">
        <v>85128801</v>
      </c>
      <c r="B710" s="5">
        <v>5</v>
      </c>
      <c r="C710" s="5">
        <v>1.6469662955735287</v>
      </c>
    </row>
    <row r="711" spans="1:3">
      <c r="A711" s="4">
        <v>85132201</v>
      </c>
      <c r="B711" s="5">
        <v>2</v>
      </c>
      <c r="C711" s="5">
        <v>1.1532509999999998</v>
      </c>
    </row>
    <row r="712" spans="1:3">
      <c r="A712" s="4">
        <v>85132801</v>
      </c>
      <c r="B712" s="5">
        <v>3</v>
      </c>
      <c r="C712" s="5">
        <v>1.2830605199999998</v>
      </c>
    </row>
    <row r="713" spans="1:3">
      <c r="A713" s="4">
        <v>85133401</v>
      </c>
      <c r="B713" s="5">
        <v>1</v>
      </c>
      <c r="C713" s="5">
        <v>1.089</v>
      </c>
    </row>
    <row r="714" spans="1:3">
      <c r="A714" s="4">
        <v>85134101</v>
      </c>
      <c r="B714" s="5">
        <v>2</v>
      </c>
      <c r="C714" s="5">
        <v>1.1759300000000001</v>
      </c>
    </row>
    <row r="715" spans="1:3">
      <c r="A715" s="4">
        <v>85134102</v>
      </c>
      <c r="B715" s="5">
        <v>2</v>
      </c>
      <c r="C715" s="5">
        <v>1.1759300000000001</v>
      </c>
    </row>
    <row r="716" spans="1:3">
      <c r="A716" s="4">
        <v>85134103</v>
      </c>
      <c r="B716" s="5">
        <v>1</v>
      </c>
      <c r="C716" s="5">
        <v>1.099</v>
      </c>
    </row>
    <row r="717" spans="1:3">
      <c r="A717" s="4">
        <v>85134107</v>
      </c>
      <c r="B717" s="5">
        <v>1</v>
      </c>
      <c r="C717" s="5">
        <v>1.0691999999999999</v>
      </c>
    </row>
    <row r="718" spans="1:3">
      <c r="A718" s="4">
        <v>85140101</v>
      </c>
      <c r="B718" s="5">
        <v>2</v>
      </c>
      <c r="C718" s="5">
        <v>1.2078009999999999</v>
      </c>
    </row>
    <row r="719" spans="1:3">
      <c r="A719" s="4">
        <v>85141701</v>
      </c>
      <c r="B719" s="5">
        <v>2</v>
      </c>
      <c r="C719" s="5">
        <v>1.1881000000000002</v>
      </c>
    </row>
    <row r="720" spans="1:3">
      <c r="A720" s="4">
        <v>85141702</v>
      </c>
      <c r="B720" s="5">
        <v>2</v>
      </c>
      <c r="C720" s="5">
        <v>1.1881000000000002</v>
      </c>
    </row>
    <row r="721" spans="1:3">
      <c r="A721" s="4">
        <v>85143001</v>
      </c>
      <c r="B721" s="5">
        <v>3</v>
      </c>
      <c r="C721" s="5">
        <v>1.2950290000000002</v>
      </c>
    </row>
    <row r="722" spans="1:3">
      <c r="A722" s="4">
        <v>85143003</v>
      </c>
      <c r="B722" s="5">
        <v>1</v>
      </c>
      <c r="C722" s="5">
        <v>1.0770999999999999</v>
      </c>
    </row>
    <row r="723" spans="1:3">
      <c r="A723" s="4">
        <v>85146102</v>
      </c>
      <c r="B723" s="5">
        <v>2</v>
      </c>
      <c r="C723" s="5">
        <v>1.1759300000000001</v>
      </c>
    </row>
    <row r="724" spans="1:3">
      <c r="A724" s="4">
        <v>85151901</v>
      </c>
      <c r="B724" s="5">
        <v>3</v>
      </c>
      <c r="C724" s="5">
        <v>1.2950290000000002</v>
      </c>
    </row>
    <row r="725" spans="1:3">
      <c r="A725" s="4">
        <v>85151903</v>
      </c>
      <c r="B725" s="5">
        <v>1</v>
      </c>
      <c r="C725" s="5">
        <v>1.0900000000000001</v>
      </c>
    </row>
    <row r="726" spans="1:3">
      <c r="A726" s="4">
        <v>85173301</v>
      </c>
      <c r="B726" s="5">
        <v>3</v>
      </c>
      <c r="C726" s="5">
        <v>1.3273732989999998</v>
      </c>
    </row>
    <row r="727" spans="1:3">
      <c r="A727" s="4">
        <v>85173303</v>
      </c>
      <c r="B727" s="5">
        <v>3</v>
      </c>
      <c r="C727" s="5">
        <v>1.3273732989999998</v>
      </c>
    </row>
    <row r="728" spans="1:3">
      <c r="A728" s="4">
        <v>85300403</v>
      </c>
      <c r="B728" s="5">
        <v>3</v>
      </c>
      <c r="C728" s="5">
        <v>1.2356048770380001</v>
      </c>
    </row>
    <row r="729" spans="1:3">
      <c r="A729" s="4">
        <v>85331030</v>
      </c>
      <c r="B729" s="5">
        <v>1</v>
      </c>
      <c r="C729" s="5">
        <v>1.0385</v>
      </c>
    </row>
    <row r="730" spans="1:3">
      <c r="A730" s="4">
        <v>85331530</v>
      </c>
      <c r="B730" s="5">
        <v>2</v>
      </c>
      <c r="C730" s="5">
        <v>1.1532509999999998</v>
      </c>
    </row>
    <row r="731" spans="1:3">
      <c r="A731" s="4">
        <v>85432402</v>
      </c>
      <c r="B731" s="5">
        <v>1</v>
      </c>
      <c r="C731" s="5">
        <v>1.08</v>
      </c>
    </row>
    <row r="732" spans="1:3">
      <c r="A732" s="4">
        <v>85461001</v>
      </c>
      <c r="B732" s="5">
        <v>3</v>
      </c>
      <c r="C732" s="5">
        <v>1.2250430000000001</v>
      </c>
    </row>
    <row r="733" spans="1:3">
      <c r="A733" s="4">
        <v>85461005</v>
      </c>
      <c r="B733" s="5">
        <v>3</v>
      </c>
      <c r="C733" s="5">
        <v>1.2250430000000001</v>
      </c>
    </row>
    <row r="734" spans="1:3">
      <c r="A734" s="4">
        <v>85720601</v>
      </c>
      <c r="B734" s="5">
        <v>3</v>
      </c>
      <c r="C734" s="5">
        <v>1.2250430000000001</v>
      </c>
    </row>
    <row r="735" spans="1:3">
      <c r="A735" s="4">
        <v>85720607</v>
      </c>
      <c r="B735" s="5">
        <v>2</v>
      </c>
      <c r="C735" s="5">
        <v>1.1449</v>
      </c>
    </row>
    <row r="736" spans="1:3">
      <c r="A736" s="4">
        <v>87606005</v>
      </c>
      <c r="B736" s="5">
        <v>1</v>
      </c>
      <c r="C736" s="5">
        <v>1.06</v>
      </c>
    </row>
    <row r="737" spans="1:3">
      <c r="A737" s="4">
        <v>87606313</v>
      </c>
      <c r="B737" s="5">
        <v>1</v>
      </c>
      <c r="C737" s="5">
        <v>1.06</v>
      </c>
    </row>
    <row r="738" spans="1:3">
      <c r="A738" s="4">
        <v>87607111</v>
      </c>
      <c r="B738" s="5">
        <v>1</v>
      </c>
      <c r="C738" s="5">
        <v>1.06</v>
      </c>
    </row>
    <row r="739" spans="1:3">
      <c r="A739" s="4">
        <v>87607411</v>
      </c>
      <c r="B739" s="5">
        <v>1</v>
      </c>
      <c r="C739" s="5">
        <v>1.06</v>
      </c>
    </row>
    <row r="740" spans="1:3">
      <c r="A740" s="4">
        <v>88216130</v>
      </c>
      <c r="B740" s="5">
        <v>2</v>
      </c>
      <c r="C740" s="5">
        <v>1.2100000000000002</v>
      </c>
    </row>
    <row r="741" spans="1:3">
      <c r="A741" s="4">
        <v>88221905</v>
      </c>
      <c r="B741" s="5">
        <v>3</v>
      </c>
      <c r="C741" s="5">
        <v>1.3520212314</v>
      </c>
    </row>
    <row r="742" spans="1:3">
      <c r="A742" s="4">
        <v>88222033</v>
      </c>
      <c r="B742" s="5">
        <v>3</v>
      </c>
      <c r="C742" s="5">
        <v>1.4932533546</v>
      </c>
    </row>
    <row r="743" spans="1:3">
      <c r="A743" s="4">
        <v>88250033</v>
      </c>
      <c r="B743" s="5">
        <v>5</v>
      </c>
      <c r="C743" s="5">
        <v>1.7018305144925636</v>
      </c>
    </row>
    <row r="744" spans="1:3">
      <c r="A744" s="4">
        <v>88250205</v>
      </c>
      <c r="B744" s="5">
        <v>5</v>
      </c>
      <c r="C744" s="5">
        <v>1.6969305682923006</v>
      </c>
    </row>
    <row r="745" spans="1:3">
      <c r="A745" s="4">
        <v>95010801</v>
      </c>
      <c r="B745" s="5">
        <v>5</v>
      </c>
      <c r="C745" s="5">
        <v>2.7766784499999999</v>
      </c>
    </row>
    <row r="746" spans="1:3">
      <c r="A746" s="4">
        <v>95095005</v>
      </c>
      <c r="B746" s="5">
        <v>2</v>
      </c>
      <c r="C746" s="5">
        <v>1.6900000000000002</v>
      </c>
    </row>
    <row r="747" spans="1:3">
      <c r="A747" s="4">
        <v>95702901</v>
      </c>
      <c r="B747" s="5">
        <v>1</v>
      </c>
      <c r="C747" s="5">
        <v>1.0792999999999999</v>
      </c>
    </row>
    <row r="748" spans="1:3">
      <c r="A748" s="4">
        <v>96072808</v>
      </c>
      <c r="B748" s="5">
        <v>1</v>
      </c>
      <c r="C748" s="5">
        <v>1.0488</v>
      </c>
    </row>
    <row r="749" spans="1:3">
      <c r="A749" s="4">
        <v>96072908</v>
      </c>
      <c r="B749" s="5">
        <v>1</v>
      </c>
      <c r="C749" s="5">
        <v>1.0396000000000001</v>
      </c>
    </row>
    <row r="750" spans="1:3">
      <c r="A750" s="4">
        <v>96072916</v>
      </c>
      <c r="B750" s="5">
        <v>1</v>
      </c>
      <c r="C750" s="5">
        <v>1.0402</v>
      </c>
    </row>
    <row r="751" spans="1:3">
      <c r="A751" s="4">
        <v>96073008</v>
      </c>
      <c r="B751" s="5">
        <v>1</v>
      </c>
      <c r="C751" s="5">
        <v>1.0488</v>
      </c>
    </row>
    <row r="752" spans="1:3">
      <c r="A752" s="4">
        <v>131247735</v>
      </c>
      <c r="B752" s="5">
        <v>3</v>
      </c>
      <c r="C752" s="5">
        <v>1.3044250799999999</v>
      </c>
    </row>
    <row r="753" spans="1:3">
      <c r="A753" s="4">
        <v>131247835</v>
      </c>
      <c r="B753" s="5">
        <v>3</v>
      </c>
      <c r="C753" s="5">
        <v>1.3044250799999999</v>
      </c>
    </row>
    <row r="754" spans="1:3">
      <c r="A754" s="4">
        <v>131247935</v>
      </c>
      <c r="B754" s="5">
        <v>3</v>
      </c>
      <c r="C754" s="5">
        <v>1.3044250799999999</v>
      </c>
    </row>
    <row r="755" spans="1:3">
      <c r="A755" s="4">
        <v>131248035</v>
      </c>
      <c r="B755" s="5">
        <v>3</v>
      </c>
      <c r="C755" s="5">
        <v>1.3044250799999999</v>
      </c>
    </row>
    <row r="756" spans="1:3">
      <c r="A756" s="4">
        <v>131541070</v>
      </c>
      <c r="B756" s="5">
        <v>3</v>
      </c>
      <c r="C756" s="5">
        <v>1.3044250799999999</v>
      </c>
    </row>
    <row r="757" spans="1:3">
      <c r="A757" s="4">
        <v>131541071</v>
      </c>
      <c r="B757" s="5">
        <v>2</v>
      </c>
      <c r="C757" s="5">
        <v>1.18692</v>
      </c>
    </row>
    <row r="758" spans="1:3">
      <c r="A758" s="4">
        <v>132007912</v>
      </c>
      <c r="B758" s="5">
        <v>1</v>
      </c>
      <c r="C758" s="5">
        <v>1.0448</v>
      </c>
    </row>
    <row r="759" spans="1:3">
      <c r="A759" s="4">
        <v>132007924</v>
      </c>
      <c r="B759" s="5">
        <v>1</v>
      </c>
      <c r="C759" s="5">
        <v>1.0448</v>
      </c>
    </row>
    <row r="760" spans="1:3">
      <c r="A760" s="4">
        <v>132008112</v>
      </c>
      <c r="B760" s="5">
        <v>1</v>
      </c>
      <c r="C760" s="5">
        <v>1.0417000000000001</v>
      </c>
    </row>
    <row r="761" spans="1:3">
      <c r="A761" s="4">
        <v>132010624</v>
      </c>
      <c r="B761" s="5">
        <v>1</v>
      </c>
      <c r="C761" s="5">
        <v>1.0409999999999999</v>
      </c>
    </row>
    <row r="762" spans="1:3">
      <c r="A762" s="4">
        <v>132018582</v>
      </c>
      <c r="B762" s="5">
        <v>1</v>
      </c>
      <c r="C762" s="5">
        <v>1.0803</v>
      </c>
    </row>
    <row r="763" spans="1:3">
      <c r="A763" s="4">
        <v>132019012</v>
      </c>
      <c r="B763" s="5">
        <v>1</v>
      </c>
      <c r="C763" s="5">
        <v>1.0408999999999999</v>
      </c>
    </row>
    <row r="764" spans="1:3">
      <c r="A764" s="4">
        <v>132020140</v>
      </c>
      <c r="B764" s="5">
        <v>1</v>
      </c>
      <c r="C764" s="5">
        <v>1.0427999999999999</v>
      </c>
    </row>
    <row r="765" spans="1:3">
      <c r="A765" s="4">
        <v>132020142</v>
      </c>
      <c r="B765" s="5">
        <v>1</v>
      </c>
      <c r="C765" s="5">
        <v>1.0442</v>
      </c>
    </row>
    <row r="766" spans="1:3">
      <c r="A766" s="4">
        <v>132020220</v>
      </c>
      <c r="B766" s="5">
        <v>1</v>
      </c>
      <c r="C766" s="5">
        <v>1.0415000000000001</v>
      </c>
    </row>
    <row r="767" spans="1:3">
      <c r="A767" s="4">
        <v>132030140</v>
      </c>
      <c r="B767" s="5">
        <v>1</v>
      </c>
      <c r="C767" s="5">
        <v>1.0419</v>
      </c>
    </row>
    <row r="768" spans="1:3">
      <c r="A768" s="4">
        <v>132070336</v>
      </c>
      <c r="B768" s="5">
        <v>1</v>
      </c>
      <c r="C768" s="5">
        <v>1.04</v>
      </c>
    </row>
    <row r="769" spans="1:3">
      <c r="A769" s="4">
        <v>132070402</v>
      </c>
      <c r="B769" s="5">
        <v>1</v>
      </c>
      <c r="C769" s="5">
        <v>1.0402</v>
      </c>
    </row>
    <row r="770" spans="1:3">
      <c r="A770" s="4">
        <v>135009826</v>
      </c>
      <c r="B770" s="5">
        <v>1</v>
      </c>
      <c r="C770" s="5">
        <v>1.0155000000000001</v>
      </c>
    </row>
    <row r="771" spans="1:3">
      <c r="A771" s="4">
        <v>145000204</v>
      </c>
      <c r="B771" s="5">
        <v>1</v>
      </c>
      <c r="C771" s="5">
        <v>1.1499999999999999</v>
      </c>
    </row>
    <row r="772" spans="1:3">
      <c r="A772" s="4">
        <v>145002002</v>
      </c>
      <c r="B772" s="5">
        <v>4</v>
      </c>
      <c r="C772" s="5">
        <v>1.4618340000000003</v>
      </c>
    </row>
    <row r="773" spans="1:3">
      <c r="A773" s="4">
        <v>145002003</v>
      </c>
      <c r="B773" s="5">
        <v>4</v>
      </c>
      <c r="C773" s="5">
        <v>1.4618340000000003</v>
      </c>
    </row>
    <row r="774" spans="1:3">
      <c r="A774" s="4">
        <v>145002150</v>
      </c>
      <c r="B774" s="5">
        <v>1</v>
      </c>
      <c r="C774" s="5">
        <v>1.1499999999999999</v>
      </c>
    </row>
    <row r="775" spans="1:3">
      <c r="A775" s="4">
        <v>145006100</v>
      </c>
      <c r="B775" s="5">
        <v>2</v>
      </c>
      <c r="C775" s="5">
        <v>1.3235349999999999</v>
      </c>
    </row>
    <row r="776" spans="1:3">
      <c r="A776" s="4">
        <v>145007130</v>
      </c>
      <c r="B776" s="5">
        <v>4</v>
      </c>
      <c r="C776" s="5">
        <v>1.3322058750000003</v>
      </c>
    </row>
    <row r="777" spans="1:3">
      <c r="A777" s="4">
        <v>145007160</v>
      </c>
      <c r="B777" s="5">
        <v>4</v>
      </c>
      <c r="C777" s="5">
        <v>1.3306293000000002</v>
      </c>
    </row>
    <row r="778" spans="1:3">
      <c r="A778" s="4">
        <v>145009025</v>
      </c>
      <c r="B778" s="5">
        <v>4</v>
      </c>
      <c r="C778" s="5">
        <v>1.4482985000000002</v>
      </c>
    </row>
    <row r="779" spans="1:3">
      <c r="A779" s="4">
        <v>145009125</v>
      </c>
      <c r="B779" s="5">
        <v>4</v>
      </c>
      <c r="C779" s="5">
        <v>1.4482985000000002</v>
      </c>
    </row>
    <row r="780" spans="1:3">
      <c r="A780" s="4">
        <v>145237105</v>
      </c>
      <c r="B780" s="5">
        <v>6</v>
      </c>
      <c r="C780" s="5">
        <v>1.3792657914269502</v>
      </c>
    </row>
    <row r="781" spans="1:3">
      <c r="A781" s="4">
        <v>149047101</v>
      </c>
      <c r="B781" s="5">
        <v>1</v>
      </c>
      <c r="C781" s="5">
        <v>1.2008000000000001</v>
      </c>
    </row>
    <row r="782" spans="1:3">
      <c r="A782" s="4">
        <v>149047201</v>
      </c>
      <c r="B782" s="5">
        <v>3</v>
      </c>
      <c r="C782" s="5">
        <v>1.5872702614999998</v>
      </c>
    </row>
    <row r="783" spans="1:3">
      <c r="A783" s="4">
        <v>149047801</v>
      </c>
      <c r="B783" s="5">
        <v>2</v>
      </c>
      <c r="C783" s="5">
        <v>1.38</v>
      </c>
    </row>
    <row r="784" spans="1:3">
      <c r="A784" s="4">
        <v>169008181</v>
      </c>
      <c r="B784" s="5">
        <v>5</v>
      </c>
      <c r="C784" s="5">
        <v>1.6049539617501385</v>
      </c>
    </row>
    <row r="785" spans="1:3">
      <c r="A785" s="4">
        <v>169008281</v>
      </c>
      <c r="B785" s="5">
        <v>5</v>
      </c>
      <c r="C785" s="5">
        <v>1.6049539617501385</v>
      </c>
    </row>
    <row r="786" spans="1:3">
      <c r="A786" s="4">
        <v>169008481</v>
      </c>
      <c r="B786" s="5">
        <v>5</v>
      </c>
      <c r="C786" s="5">
        <v>1.6049539617501385</v>
      </c>
    </row>
    <row r="787" spans="1:3">
      <c r="A787" s="4">
        <v>169183302</v>
      </c>
      <c r="B787" s="5">
        <v>5</v>
      </c>
      <c r="C787" s="5">
        <v>1.5468414945122686</v>
      </c>
    </row>
    <row r="788" spans="1:3">
      <c r="A788" s="4">
        <v>169183311</v>
      </c>
      <c r="B788" s="5">
        <v>5</v>
      </c>
      <c r="C788" s="5">
        <v>1.5468414945122686</v>
      </c>
    </row>
    <row r="789" spans="1:3">
      <c r="A789" s="4">
        <v>169183402</v>
      </c>
      <c r="B789" s="5">
        <v>5</v>
      </c>
      <c r="C789" s="5">
        <v>1.5468414945122686</v>
      </c>
    </row>
    <row r="790" spans="1:3">
      <c r="A790" s="4">
        <v>169183411</v>
      </c>
      <c r="B790" s="5">
        <v>5</v>
      </c>
      <c r="C790" s="5">
        <v>1.5468414945122686</v>
      </c>
    </row>
    <row r="791" spans="1:3">
      <c r="A791" s="4">
        <v>169183702</v>
      </c>
      <c r="B791" s="5">
        <v>5</v>
      </c>
      <c r="C791" s="5">
        <v>1.5467008086100846</v>
      </c>
    </row>
    <row r="792" spans="1:3">
      <c r="A792" s="4">
        <v>169183711</v>
      </c>
      <c r="B792" s="5">
        <v>5</v>
      </c>
      <c r="C792" s="5">
        <v>1.5467008086100846</v>
      </c>
    </row>
    <row r="793" spans="1:3">
      <c r="A793" s="4">
        <v>169330312</v>
      </c>
      <c r="B793" s="5">
        <v>5</v>
      </c>
      <c r="C793" s="5">
        <v>1.5466795788696042</v>
      </c>
    </row>
    <row r="794" spans="1:3">
      <c r="A794" s="4">
        <v>169368512</v>
      </c>
      <c r="B794" s="5">
        <v>5</v>
      </c>
      <c r="C794" s="5">
        <v>1.5466955858500104</v>
      </c>
    </row>
    <row r="795" spans="1:3">
      <c r="A795" s="4">
        <v>169368712</v>
      </c>
      <c r="B795" s="5">
        <v>4</v>
      </c>
      <c r="C795" s="5">
        <v>1.6164467563545</v>
      </c>
    </row>
    <row r="796" spans="1:3">
      <c r="A796" s="4">
        <v>169369619</v>
      </c>
      <c r="B796" s="5">
        <v>5</v>
      </c>
      <c r="C796" s="5">
        <v>1.5466849069702988</v>
      </c>
    </row>
    <row r="797" spans="1:3">
      <c r="A797" s="4">
        <v>169406012</v>
      </c>
      <c r="B797" s="5">
        <v>2</v>
      </c>
      <c r="C797" s="5">
        <v>1.1965931999999999</v>
      </c>
    </row>
    <row r="798" spans="1:3">
      <c r="A798" s="4">
        <v>169406013</v>
      </c>
      <c r="B798" s="5">
        <v>2</v>
      </c>
      <c r="C798" s="5">
        <v>1.1965931999999999</v>
      </c>
    </row>
    <row r="799" spans="1:3">
      <c r="A799" s="4">
        <v>169517401</v>
      </c>
      <c r="B799" s="5">
        <v>2</v>
      </c>
      <c r="C799" s="5">
        <v>1.2084604799999998</v>
      </c>
    </row>
    <row r="800" spans="1:3">
      <c r="A800" s="4">
        <v>169517510</v>
      </c>
      <c r="B800" s="5">
        <v>2</v>
      </c>
      <c r="C800" s="5">
        <v>1.2085703999999999</v>
      </c>
    </row>
    <row r="801" spans="1:3">
      <c r="A801" s="4">
        <v>169517603</v>
      </c>
      <c r="B801" s="5">
        <v>5</v>
      </c>
      <c r="C801" s="5">
        <v>1.999039926977022</v>
      </c>
    </row>
    <row r="802" spans="1:3">
      <c r="A802" s="4">
        <v>169633910</v>
      </c>
      <c r="B802" s="5">
        <v>5</v>
      </c>
      <c r="C802" s="5">
        <v>1.5466849325655792</v>
      </c>
    </row>
    <row r="803" spans="1:3">
      <c r="A803" s="4">
        <v>169643810</v>
      </c>
      <c r="B803" s="5">
        <v>1</v>
      </c>
      <c r="C803" s="5">
        <v>1.0825</v>
      </c>
    </row>
    <row r="804" spans="1:3">
      <c r="A804" s="4">
        <v>169643910</v>
      </c>
      <c r="B804" s="5">
        <v>3</v>
      </c>
      <c r="C804" s="5">
        <v>1.3079204494999999</v>
      </c>
    </row>
    <row r="805" spans="1:3">
      <c r="A805" s="4">
        <v>169706515</v>
      </c>
      <c r="B805" s="5">
        <v>3</v>
      </c>
      <c r="C805" s="5">
        <v>1.305003154</v>
      </c>
    </row>
    <row r="806" spans="1:3">
      <c r="A806" s="4">
        <v>169750111</v>
      </c>
      <c r="B806" s="5">
        <v>5</v>
      </c>
      <c r="C806" s="5">
        <v>1.5469770078998377</v>
      </c>
    </row>
    <row r="807" spans="1:3">
      <c r="A807" s="4">
        <v>169770521</v>
      </c>
      <c r="B807" s="5">
        <v>1</v>
      </c>
      <c r="C807" s="5">
        <v>1.08</v>
      </c>
    </row>
    <row r="808" spans="1:3">
      <c r="A808" s="4">
        <v>169770821</v>
      </c>
      <c r="B808" s="5">
        <v>2</v>
      </c>
      <c r="C808" s="5">
        <v>1.177632</v>
      </c>
    </row>
    <row r="809" spans="1:3">
      <c r="A809" s="4">
        <v>173013555</v>
      </c>
      <c r="B809" s="5">
        <v>5</v>
      </c>
      <c r="C809" s="5">
        <v>1.6191367500000002</v>
      </c>
    </row>
    <row r="810" spans="1:3">
      <c r="A810" s="4">
        <v>173017855</v>
      </c>
      <c r="B810" s="5">
        <v>1</v>
      </c>
      <c r="C810" s="5">
        <v>1.1000000000000001</v>
      </c>
    </row>
    <row r="811" spans="1:3">
      <c r="A811" s="4">
        <v>173024255</v>
      </c>
      <c r="B811" s="5">
        <v>1</v>
      </c>
      <c r="C811" s="5">
        <v>3</v>
      </c>
    </row>
    <row r="812" spans="1:3">
      <c r="A812" s="4">
        <v>173024955</v>
      </c>
      <c r="B812" s="5">
        <v>1</v>
      </c>
      <c r="C812" s="5">
        <v>3</v>
      </c>
    </row>
    <row r="813" spans="1:3">
      <c r="A813" s="4">
        <v>173034414</v>
      </c>
      <c r="B813" s="5">
        <v>2</v>
      </c>
      <c r="C813" s="5">
        <v>1.2649999999999999</v>
      </c>
    </row>
    <row r="814" spans="1:3">
      <c r="A814" s="4">
        <v>173038879</v>
      </c>
      <c r="B814" s="5">
        <v>4</v>
      </c>
      <c r="C814" s="5">
        <v>1.5711299999999999</v>
      </c>
    </row>
    <row r="815" spans="1:3">
      <c r="A815" s="4">
        <v>173039340</v>
      </c>
      <c r="B815" s="5">
        <v>2</v>
      </c>
      <c r="C815" s="5">
        <v>1.2649999999999999</v>
      </c>
    </row>
    <row r="816" spans="1:3">
      <c r="A816" s="4">
        <v>173045301</v>
      </c>
      <c r="B816" s="5">
        <v>2</v>
      </c>
      <c r="C816" s="5">
        <v>1.1025</v>
      </c>
    </row>
    <row r="817" spans="1:3">
      <c r="A817" s="4">
        <v>173047800</v>
      </c>
      <c r="B817" s="5">
        <v>4</v>
      </c>
      <c r="C817" s="5">
        <v>1.5711299999999999</v>
      </c>
    </row>
    <row r="818" spans="1:3">
      <c r="A818" s="4">
        <v>173047900</v>
      </c>
      <c r="B818" s="5">
        <v>5</v>
      </c>
      <c r="C818" s="5">
        <v>1.6496865000000001</v>
      </c>
    </row>
    <row r="819" spans="1:3">
      <c r="A819" s="4">
        <v>173052100</v>
      </c>
      <c r="B819" s="5">
        <v>5</v>
      </c>
      <c r="C819" s="5">
        <v>1.6966749250000002</v>
      </c>
    </row>
    <row r="820" spans="1:3">
      <c r="A820" s="4">
        <v>173052300</v>
      </c>
      <c r="B820" s="5">
        <v>5</v>
      </c>
      <c r="C820" s="5">
        <v>1.6496865000000001</v>
      </c>
    </row>
    <row r="821" spans="1:3">
      <c r="A821" s="4">
        <v>173052400</v>
      </c>
      <c r="B821" s="5">
        <v>2</v>
      </c>
      <c r="C821" s="5">
        <v>1.2649999999999999</v>
      </c>
    </row>
    <row r="822" spans="1:3">
      <c r="A822" s="4">
        <v>173052700</v>
      </c>
      <c r="B822" s="5">
        <v>5</v>
      </c>
      <c r="C822" s="5">
        <v>1.5349257000000001</v>
      </c>
    </row>
    <row r="823" spans="1:3">
      <c r="A823" s="4">
        <v>173054700</v>
      </c>
      <c r="B823" s="5">
        <v>1</v>
      </c>
      <c r="C823" s="5">
        <v>1.1000000000000001</v>
      </c>
    </row>
    <row r="824" spans="1:3">
      <c r="A824" s="4">
        <v>173056200</v>
      </c>
      <c r="B824" s="5">
        <v>5</v>
      </c>
      <c r="C824" s="5">
        <v>1.6344116250000003</v>
      </c>
    </row>
    <row r="825" spans="1:3">
      <c r="A825" s="4">
        <v>173056504</v>
      </c>
      <c r="B825" s="5">
        <v>4</v>
      </c>
      <c r="C825" s="5">
        <v>1.5565825</v>
      </c>
    </row>
    <row r="826" spans="1:3">
      <c r="A826" s="4">
        <v>173059402</v>
      </c>
      <c r="B826" s="5">
        <v>5</v>
      </c>
      <c r="C826" s="5">
        <v>1.5349257000000001</v>
      </c>
    </row>
    <row r="827" spans="1:3">
      <c r="A827" s="4">
        <v>173060002</v>
      </c>
      <c r="B827" s="5">
        <v>4</v>
      </c>
      <c r="C827" s="5">
        <v>1.2503420800000002</v>
      </c>
    </row>
    <row r="828" spans="1:3">
      <c r="A828" s="4">
        <v>173060102</v>
      </c>
      <c r="B828" s="5">
        <v>4</v>
      </c>
      <c r="C828" s="5">
        <v>1.2503420800000002</v>
      </c>
    </row>
    <row r="829" spans="1:3">
      <c r="A829" s="4">
        <v>173060202</v>
      </c>
      <c r="B829" s="5">
        <v>4</v>
      </c>
      <c r="C829" s="5">
        <v>1.2503420800000002</v>
      </c>
    </row>
    <row r="830" spans="1:3">
      <c r="A830" s="4">
        <v>173063302</v>
      </c>
      <c r="B830" s="5">
        <v>5</v>
      </c>
      <c r="C830" s="5">
        <v>1.5349257000000001</v>
      </c>
    </row>
    <row r="831" spans="1:3">
      <c r="A831" s="4">
        <v>173064255</v>
      </c>
      <c r="B831" s="5">
        <v>5</v>
      </c>
      <c r="C831" s="5">
        <v>1.5349257000000001</v>
      </c>
    </row>
    <row r="832" spans="1:3">
      <c r="A832" s="4">
        <v>173064360</v>
      </c>
      <c r="B832" s="5">
        <v>5</v>
      </c>
      <c r="C832" s="5">
        <v>1.5349257000000001</v>
      </c>
    </row>
    <row r="833" spans="1:3">
      <c r="A833" s="4">
        <v>173064460</v>
      </c>
      <c r="B833" s="5">
        <v>5</v>
      </c>
      <c r="C833" s="5">
        <v>1.5349257000000001</v>
      </c>
    </row>
    <row r="834" spans="1:3">
      <c r="A834" s="4">
        <v>173066200</v>
      </c>
      <c r="B834" s="5">
        <v>1</v>
      </c>
      <c r="C834" s="5">
        <v>1.1000000000000001</v>
      </c>
    </row>
    <row r="835" spans="1:3">
      <c r="A835" s="4">
        <v>173068220</v>
      </c>
      <c r="B835" s="5">
        <v>3</v>
      </c>
      <c r="C835" s="5">
        <v>1.2703040000000003</v>
      </c>
    </row>
    <row r="836" spans="1:3">
      <c r="A836" s="4">
        <v>173068221</v>
      </c>
      <c r="B836" s="5">
        <v>3</v>
      </c>
      <c r="C836" s="5">
        <v>1.2698397624000002</v>
      </c>
    </row>
    <row r="837" spans="1:3">
      <c r="A837" s="4">
        <v>173069500</v>
      </c>
      <c r="B837" s="5">
        <v>4</v>
      </c>
      <c r="C837" s="5">
        <v>1.2501216000000004</v>
      </c>
    </row>
    <row r="838" spans="1:3">
      <c r="A838" s="4">
        <v>173069504</v>
      </c>
      <c r="B838" s="5">
        <v>3</v>
      </c>
      <c r="C838" s="5">
        <v>1.1793600000000002</v>
      </c>
    </row>
    <row r="839" spans="1:3">
      <c r="A839" s="4">
        <v>173069600</v>
      </c>
      <c r="B839" s="5">
        <v>4</v>
      </c>
      <c r="C839" s="5">
        <v>1.2501216000000004</v>
      </c>
    </row>
    <row r="840" spans="1:3">
      <c r="A840" s="4">
        <v>173069604</v>
      </c>
      <c r="B840" s="5">
        <v>4</v>
      </c>
      <c r="C840" s="5">
        <v>1.2501216000000004</v>
      </c>
    </row>
    <row r="841" spans="1:3">
      <c r="A841" s="4">
        <v>173069700</v>
      </c>
      <c r="B841" s="5">
        <v>4</v>
      </c>
      <c r="C841" s="5">
        <v>1.2501216000000004</v>
      </c>
    </row>
    <row r="842" spans="1:3">
      <c r="A842" s="4">
        <v>173069704</v>
      </c>
      <c r="B842" s="5">
        <v>4</v>
      </c>
      <c r="C842" s="5">
        <v>1.2501216000000004</v>
      </c>
    </row>
    <row r="843" spans="1:3">
      <c r="A843" s="4">
        <v>173071204</v>
      </c>
      <c r="B843" s="5">
        <v>4</v>
      </c>
      <c r="C843" s="5">
        <v>1.3092948000000002</v>
      </c>
    </row>
    <row r="844" spans="1:3">
      <c r="A844" s="4">
        <v>173071520</v>
      </c>
      <c r="B844" s="5">
        <v>4</v>
      </c>
      <c r="C844" s="5">
        <v>1.2501216000000004</v>
      </c>
    </row>
    <row r="845" spans="1:3">
      <c r="A845" s="4">
        <v>173071522</v>
      </c>
      <c r="B845" s="5">
        <v>4</v>
      </c>
      <c r="C845" s="5">
        <v>1.2501216000000004</v>
      </c>
    </row>
    <row r="846" spans="1:3">
      <c r="A846" s="4">
        <v>173071620</v>
      </c>
      <c r="B846" s="5">
        <v>4</v>
      </c>
      <c r="C846" s="5">
        <v>1.2501216000000004</v>
      </c>
    </row>
    <row r="847" spans="1:3">
      <c r="A847" s="4">
        <v>173071622</v>
      </c>
      <c r="B847" s="5">
        <v>4</v>
      </c>
      <c r="C847" s="5">
        <v>1.2501216000000004</v>
      </c>
    </row>
    <row r="848" spans="1:3">
      <c r="A848" s="4">
        <v>173071720</v>
      </c>
      <c r="B848" s="5">
        <v>4</v>
      </c>
      <c r="C848" s="5">
        <v>1.2501216000000004</v>
      </c>
    </row>
    <row r="849" spans="1:3">
      <c r="A849" s="4">
        <v>173071722</v>
      </c>
      <c r="B849" s="5">
        <v>4</v>
      </c>
      <c r="C849" s="5">
        <v>1.2501216000000004</v>
      </c>
    </row>
    <row r="850" spans="1:3">
      <c r="A850" s="4">
        <v>173071820</v>
      </c>
      <c r="B850" s="5">
        <v>4</v>
      </c>
      <c r="C850" s="5">
        <v>1.2503420800000002</v>
      </c>
    </row>
    <row r="851" spans="1:3">
      <c r="A851" s="4">
        <v>173071920</v>
      </c>
      <c r="B851" s="5">
        <v>4</v>
      </c>
      <c r="C851" s="5">
        <v>1.2503420800000002</v>
      </c>
    </row>
    <row r="852" spans="1:3">
      <c r="A852" s="4">
        <v>173072020</v>
      </c>
      <c r="B852" s="5">
        <v>4</v>
      </c>
      <c r="C852" s="5">
        <v>1.2503420800000002</v>
      </c>
    </row>
    <row r="853" spans="1:3">
      <c r="A853" s="4">
        <v>173072200</v>
      </c>
      <c r="B853" s="5">
        <v>5</v>
      </c>
      <c r="C853" s="5">
        <v>1.6191367500000002</v>
      </c>
    </row>
    <row r="854" spans="1:3">
      <c r="A854" s="4">
        <v>173073601</v>
      </c>
      <c r="B854" s="5">
        <v>5</v>
      </c>
      <c r="C854" s="5">
        <v>1.6496865000000001</v>
      </c>
    </row>
    <row r="855" spans="1:3">
      <c r="A855" s="4">
        <v>173073701</v>
      </c>
      <c r="B855" s="5">
        <v>5</v>
      </c>
      <c r="C855" s="5">
        <v>1.6496865000000001</v>
      </c>
    </row>
    <row r="856" spans="1:3">
      <c r="A856" s="4">
        <v>173074000</v>
      </c>
      <c r="B856" s="5">
        <v>5</v>
      </c>
      <c r="C856" s="5">
        <v>1.63456728325</v>
      </c>
    </row>
    <row r="857" spans="1:3">
      <c r="A857" s="4">
        <v>173074100</v>
      </c>
      <c r="B857" s="5">
        <v>5</v>
      </c>
      <c r="C857" s="5">
        <v>1.6344116250000003</v>
      </c>
    </row>
    <row r="858" spans="1:3">
      <c r="A858" s="4">
        <v>173074110</v>
      </c>
      <c r="B858" s="5">
        <v>5</v>
      </c>
      <c r="C858" s="5">
        <v>1.6344116250000003</v>
      </c>
    </row>
    <row r="859" spans="1:3">
      <c r="A859" s="4">
        <v>173075000</v>
      </c>
      <c r="B859" s="5">
        <v>2</v>
      </c>
      <c r="C859" s="5">
        <v>2.7247820000000003</v>
      </c>
    </row>
    <row r="860" spans="1:3">
      <c r="A860" s="4">
        <v>173075049</v>
      </c>
      <c r="B860" s="5">
        <v>2</v>
      </c>
      <c r="C860" s="5">
        <v>1.1649400000000001</v>
      </c>
    </row>
    <row r="861" spans="1:3">
      <c r="A861" s="4">
        <v>173075300</v>
      </c>
      <c r="B861" s="5">
        <v>5</v>
      </c>
      <c r="C861" s="5">
        <v>1.6968204</v>
      </c>
    </row>
    <row r="862" spans="1:3">
      <c r="A862" s="4">
        <v>173075400</v>
      </c>
      <c r="B862" s="5">
        <v>4</v>
      </c>
      <c r="C862" s="5">
        <v>1.5711299999999999</v>
      </c>
    </row>
    <row r="863" spans="1:3">
      <c r="A863" s="4">
        <v>173075500</v>
      </c>
      <c r="B863" s="5">
        <v>4</v>
      </c>
      <c r="C863" s="5">
        <v>1.5711299999999999</v>
      </c>
    </row>
    <row r="864" spans="1:3">
      <c r="A864" s="4">
        <v>173075600</v>
      </c>
      <c r="B864" s="5">
        <v>4</v>
      </c>
      <c r="C864" s="5">
        <v>1.5711299999999999</v>
      </c>
    </row>
    <row r="865" spans="1:3">
      <c r="A865" s="4">
        <v>173075700</v>
      </c>
      <c r="B865" s="5">
        <v>4</v>
      </c>
      <c r="C865" s="5">
        <v>1.5711299999999999</v>
      </c>
    </row>
    <row r="866" spans="1:3">
      <c r="A866" s="4">
        <v>173076100</v>
      </c>
      <c r="B866" s="5">
        <v>4</v>
      </c>
      <c r="C866" s="5">
        <v>1.5711299999999999</v>
      </c>
    </row>
    <row r="867" spans="1:3">
      <c r="A867" s="4">
        <v>173077202</v>
      </c>
      <c r="B867" s="5">
        <v>4</v>
      </c>
      <c r="C867" s="5">
        <v>1.5028200000000003</v>
      </c>
    </row>
    <row r="868" spans="1:3">
      <c r="A868" s="4">
        <v>173077402</v>
      </c>
      <c r="B868" s="5">
        <v>4</v>
      </c>
      <c r="C868" s="5">
        <v>1.5028200000000003</v>
      </c>
    </row>
    <row r="869" spans="1:3">
      <c r="A869" s="4">
        <v>173077602</v>
      </c>
      <c r="B869" s="5">
        <v>4</v>
      </c>
      <c r="C869" s="5">
        <v>1.5028200000000003</v>
      </c>
    </row>
    <row r="870" spans="1:3">
      <c r="A870" s="4">
        <v>173077702</v>
      </c>
      <c r="B870" s="5">
        <v>4</v>
      </c>
      <c r="C870" s="5">
        <v>1.5028200000000003</v>
      </c>
    </row>
    <row r="871" spans="1:3">
      <c r="A871" s="4">
        <v>173077800</v>
      </c>
      <c r="B871" s="5">
        <v>4</v>
      </c>
      <c r="C871" s="5">
        <v>1.5028200000000003</v>
      </c>
    </row>
    <row r="872" spans="1:3">
      <c r="A872" s="4">
        <v>173078302</v>
      </c>
      <c r="B872" s="5">
        <v>3</v>
      </c>
      <c r="C872" s="5">
        <v>1.3788500000000001</v>
      </c>
    </row>
    <row r="873" spans="1:3">
      <c r="A873" s="4">
        <v>173079001</v>
      </c>
      <c r="B873" s="5">
        <v>4</v>
      </c>
      <c r="C873" s="5">
        <v>1.9273473357599995</v>
      </c>
    </row>
    <row r="874" spans="1:3">
      <c r="A874" s="4">
        <v>173079101</v>
      </c>
      <c r="B874" s="5">
        <v>4</v>
      </c>
      <c r="C874" s="5">
        <v>1.9319291107199996</v>
      </c>
    </row>
    <row r="875" spans="1:3">
      <c r="A875" s="4">
        <v>173080601</v>
      </c>
      <c r="B875" s="5">
        <v>2</v>
      </c>
      <c r="C875" s="5">
        <v>1.4170000000000003</v>
      </c>
    </row>
    <row r="876" spans="1:3">
      <c r="A876" s="4">
        <v>173080913</v>
      </c>
      <c r="B876" s="5">
        <v>4</v>
      </c>
      <c r="C876" s="5">
        <v>1.3092948000000002</v>
      </c>
    </row>
    <row r="877" spans="1:3">
      <c r="A877" s="4">
        <v>173081059</v>
      </c>
      <c r="B877" s="5">
        <v>5</v>
      </c>
      <c r="C877" s="5">
        <v>1.5386239549000005</v>
      </c>
    </row>
    <row r="878" spans="1:3">
      <c r="A878" s="4">
        <v>173081259</v>
      </c>
      <c r="B878" s="5">
        <v>5</v>
      </c>
      <c r="C878" s="5">
        <v>1.5386239549000005</v>
      </c>
    </row>
    <row r="879" spans="1:3">
      <c r="A879" s="4">
        <v>173082204</v>
      </c>
      <c r="B879" s="5">
        <v>5</v>
      </c>
      <c r="C879" s="5">
        <v>1.6203470189508002</v>
      </c>
    </row>
    <row r="880" spans="1:3">
      <c r="A880" s="4">
        <v>173082318</v>
      </c>
      <c r="B880" s="5">
        <v>4</v>
      </c>
      <c r="C880" s="5">
        <v>1.5565825</v>
      </c>
    </row>
    <row r="881" spans="1:3">
      <c r="A881" s="4">
        <v>173082418</v>
      </c>
      <c r="B881" s="5">
        <v>5</v>
      </c>
      <c r="C881" s="5">
        <v>1.6811091</v>
      </c>
    </row>
    <row r="882" spans="1:3">
      <c r="A882" s="4">
        <v>173082913</v>
      </c>
      <c r="B882" s="5">
        <v>5</v>
      </c>
      <c r="C882" s="5">
        <v>1.6204956882800001</v>
      </c>
    </row>
    <row r="883" spans="1:3">
      <c r="A883" s="4">
        <v>173083013</v>
      </c>
      <c r="B883" s="5">
        <v>5</v>
      </c>
      <c r="C883" s="5">
        <v>1.6204956882800001</v>
      </c>
    </row>
    <row r="884" spans="1:3">
      <c r="A884" s="4">
        <v>173083113</v>
      </c>
      <c r="B884" s="5">
        <v>5</v>
      </c>
      <c r="C884" s="5">
        <v>1.6204956882800001</v>
      </c>
    </row>
    <row r="885" spans="1:3">
      <c r="A885" s="4">
        <v>173085910</v>
      </c>
      <c r="B885" s="5">
        <v>2</v>
      </c>
      <c r="C885" s="5">
        <v>1.1130000000000002</v>
      </c>
    </row>
    <row r="886" spans="1:3">
      <c r="A886" s="4">
        <v>173085914</v>
      </c>
      <c r="B886" s="5">
        <v>2</v>
      </c>
      <c r="C886" s="5">
        <v>1.1131060000000002</v>
      </c>
    </row>
    <row r="887" spans="1:3">
      <c r="A887" s="4">
        <v>173086313</v>
      </c>
      <c r="B887" s="5">
        <v>1</v>
      </c>
      <c r="C887" s="5">
        <v>1.1499999999999999</v>
      </c>
    </row>
    <row r="888" spans="1:3">
      <c r="A888" s="4">
        <v>173086635</v>
      </c>
      <c r="B888" s="5">
        <v>3</v>
      </c>
      <c r="C888" s="5">
        <v>1.3478940000000001</v>
      </c>
    </row>
    <row r="889" spans="1:3">
      <c r="A889" s="4">
        <v>173086735</v>
      </c>
      <c r="B889" s="5">
        <v>2</v>
      </c>
      <c r="C889" s="5">
        <v>1.2366000000000001</v>
      </c>
    </row>
    <row r="890" spans="1:3">
      <c r="A890" s="4">
        <v>173086910</v>
      </c>
      <c r="B890" s="5">
        <v>2</v>
      </c>
      <c r="C890" s="5">
        <v>1.1236000000000002</v>
      </c>
    </row>
    <row r="891" spans="1:3">
      <c r="A891" s="4">
        <v>173087310</v>
      </c>
      <c r="B891" s="5">
        <v>2</v>
      </c>
      <c r="C891" s="5">
        <v>1.1236000000000002</v>
      </c>
    </row>
    <row r="892" spans="1:3">
      <c r="A892" s="4">
        <v>173087410</v>
      </c>
      <c r="B892" s="5">
        <v>2</v>
      </c>
      <c r="C892" s="5">
        <v>1.1501000000000001</v>
      </c>
    </row>
    <row r="893" spans="1:3">
      <c r="A893" s="4">
        <v>173087610</v>
      </c>
      <c r="B893" s="5">
        <v>2</v>
      </c>
      <c r="C893" s="5">
        <v>1.1501000000000001</v>
      </c>
    </row>
    <row r="894" spans="1:3">
      <c r="A894" s="4">
        <v>173088210</v>
      </c>
      <c r="B894" s="5">
        <v>1</v>
      </c>
      <c r="C894" s="5">
        <v>1.06</v>
      </c>
    </row>
    <row r="895" spans="1:3">
      <c r="A895" s="4">
        <v>173088214</v>
      </c>
      <c r="B895" s="5">
        <v>1</v>
      </c>
      <c r="C895" s="5">
        <v>1.06</v>
      </c>
    </row>
    <row r="896" spans="1:3">
      <c r="A896" s="4">
        <v>173093308</v>
      </c>
      <c r="B896" s="5">
        <v>4</v>
      </c>
      <c r="C896" s="5">
        <v>1.5565825</v>
      </c>
    </row>
    <row r="897" spans="1:3">
      <c r="A897" s="4">
        <v>173094755</v>
      </c>
      <c r="B897" s="5">
        <v>5</v>
      </c>
      <c r="C897" s="5">
        <v>1.6191367500000002</v>
      </c>
    </row>
    <row r="898" spans="1:3">
      <c r="A898" s="4">
        <v>178008990</v>
      </c>
      <c r="B898" s="5">
        <v>5</v>
      </c>
      <c r="C898" s="5">
        <v>1.5055144651852204</v>
      </c>
    </row>
    <row r="899" spans="1:3">
      <c r="A899" s="4">
        <v>178061001</v>
      </c>
      <c r="B899" s="5">
        <v>4</v>
      </c>
      <c r="C899" s="5">
        <v>2.0646149999999999</v>
      </c>
    </row>
    <row r="900" spans="1:3">
      <c r="A900" s="4">
        <v>178061501</v>
      </c>
      <c r="B900" s="5">
        <v>5</v>
      </c>
      <c r="C900" s="5">
        <v>2.1678457500000001</v>
      </c>
    </row>
    <row r="901" spans="1:3">
      <c r="A901" s="4">
        <v>178079630</v>
      </c>
      <c r="B901" s="5">
        <v>3</v>
      </c>
      <c r="C901" s="5">
        <v>1.2692296050000003</v>
      </c>
    </row>
    <row r="902" spans="1:3">
      <c r="A902" s="4">
        <v>178079730</v>
      </c>
      <c r="B902" s="5">
        <v>1</v>
      </c>
      <c r="C902" s="5">
        <v>1.05</v>
      </c>
    </row>
    <row r="903" spans="1:3">
      <c r="A903" s="4">
        <v>178082130</v>
      </c>
      <c r="B903" s="5">
        <v>3</v>
      </c>
      <c r="C903" s="5">
        <v>1.2693450945000002</v>
      </c>
    </row>
    <row r="904" spans="1:3">
      <c r="A904" s="4">
        <v>178082930</v>
      </c>
      <c r="B904" s="5">
        <v>1</v>
      </c>
      <c r="C904" s="5">
        <v>1.0501</v>
      </c>
    </row>
    <row r="905" spans="1:3">
      <c r="A905" s="4">
        <v>178083230</v>
      </c>
      <c r="B905" s="5">
        <v>3</v>
      </c>
      <c r="C905" s="5">
        <v>1.2692296050000003</v>
      </c>
    </row>
    <row r="906" spans="1:3">
      <c r="A906" s="4">
        <v>178089130</v>
      </c>
      <c r="B906" s="5">
        <v>3</v>
      </c>
      <c r="C906" s="5">
        <v>1.2691141155000001</v>
      </c>
    </row>
    <row r="907" spans="1:3">
      <c r="A907" s="4">
        <v>178089330</v>
      </c>
      <c r="B907" s="5">
        <v>1</v>
      </c>
      <c r="C907" s="5">
        <v>1.0501</v>
      </c>
    </row>
    <row r="908" spans="1:3">
      <c r="A908" s="4">
        <v>178089430</v>
      </c>
      <c r="B908" s="5">
        <v>3</v>
      </c>
      <c r="C908" s="5">
        <v>1.2691142100000001</v>
      </c>
    </row>
    <row r="909" spans="1:3">
      <c r="A909" s="4">
        <v>178089830</v>
      </c>
      <c r="B909" s="5">
        <v>1</v>
      </c>
      <c r="C909" s="5">
        <v>1.0501</v>
      </c>
    </row>
    <row r="910" spans="1:3">
      <c r="A910" s="4">
        <v>178850020</v>
      </c>
      <c r="B910" s="5">
        <v>1</v>
      </c>
      <c r="C910" s="5">
        <v>1.0638000000000001</v>
      </c>
    </row>
    <row r="911" spans="1:3">
      <c r="A911" s="4">
        <v>186000431</v>
      </c>
      <c r="B911" s="5">
        <v>1</v>
      </c>
      <c r="C911" s="5">
        <v>1.0999000000000001</v>
      </c>
    </row>
    <row r="912" spans="1:3">
      <c r="A912" s="4">
        <v>186000831</v>
      </c>
      <c r="B912" s="5">
        <v>1</v>
      </c>
      <c r="C912" s="5">
        <v>1.1000000000000001</v>
      </c>
    </row>
    <row r="913" spans="1:3">
      <c r="A913" s="4">
        <v>186001628</v>
      </c>
      <c r="B913" s="5">
        <v>1</v>
      </c>
      <c r="C913" s="5">
        <v>1.1000000000000001</v>
      </c>
    </row>
    <row r="914" spans="1:3">
      <c r="A914" s="4">
        <v>186003231</v>
      </c>
      <c r="B914" s="5">
        <v>1</v>
      </c>
      <c r="C914" s="5">
        <v>1.1000000000000001</v>
      </c>
    </row>
    <row r="915" spans="1:3">
      <c r="A915" s="4">
        <v>186016254</v>
      </c>
      <c r="B915" s="5">
        <v>1</v>
      </c>
      <c r="C915" s="5">
        <v>1.1000000000000001</v>
      </c>
    </row>
    <row r="916" spans="1:3">
      <c r="A916" s="4">
        <v>186032254</v>
      </c>
      <c r="B916" s="5">
        <v>1</v>
      </c>
      <c r="C916" s="5">
        <v>1.1000000000000001</v>
      </c>
    </row>
    <row r="917" spans="1:3">
      <c r="A917" s="4">
        <v>186037020</v>
      </c>
      <c r="B917" s="5">
        <v>3</v>
      </c>
      <c r="C917" s="5">
        <v>1.2363840000000001</v>
      </c>
    </row>
    <row r="918" spans="1:3">
      <c r="A918" s="4">
        <v>186037028</v>
      </c>
      <c r="B918" s="5">
        <v>3</v>
      </c>
      <c r="C918" s="5">
        <v>1.2363840000000001</v>
      </c>
    </row>
    <row r="919" spans="1:3">
      <c r="A919" s="4">
        <v>186037220</v>
      </c>
      <c r="B919" s="5">
        <v>3</v>
      </c>
      <c r="C919" s="5">
        <v>1.2363840000000001</v>
      </c>
    </row>
    <row r="920" spans="1:3">
      <c r="A920" s="4">
        <v>186037228</v>
      </c>
      <c r="B920" s="5">
        <v>3</v>
      </c>
      <c r="C920" s="5">
        <v>1.2363840000000001</v>
      </c>
    </row>
    <row r="921" spans="1:3">
      <c r="A921" s="4">
        <v>186051060</v>
      </c>
      <c r="B921" s="5">
        <v>5</v>
      </c>
      <c r="C921" s="5">
        <v>2.0428101184938572</v>
      </c>
    </row>
    <row r="922" spans="1:3">
      <c r="A922" s="4">
        <v>186052039</v>
      </c>
      <c r="B922" s="5">
        <v>2</v>
      </c>
      <c r="C922" s="5">
        <v>1.2882551099999999</v>
      </c>
    </row>
    <row r="923" spans="1:3">
      <c r="A923" s="4">
        <v>186052060</v>
      </c>
      <c r="B923" s="5">
        <v>3</v>
      </c>
      <c r="C923" s="5">
        <v>1.5857186225280002</v>
      </c>
    </row>
    <row r="924" spans="1:3">
      <c r="A924" s="4">
        <v>186061001</v>
      </c>
      <c r="B924" s="5">
        <v>2</v>
      </c>
      <c r="C924" s="5">
        <v>1.1449</v>
      </c>
    </row>
    <row r="925" spans="1:3">
      <c r="A925" s="4">
        <v>186070210</v>
      </c>
      <c r="B925" s="5">
        <v>1</v>
      </c>
      <c r="C925" s="5">
        <v>1.1000000000000001</v>
      </c>
    </row>
    <row r="926" spans="1:3">
      <c r="A926" s="4">
        <v>186074231</v>
      </c>
      <c r="B926" s="5">
        <v>2</v>
      </c>
      <c r="C926" s="5">
        <v>1.1449</v>
      </c>
    </row>
    <row r="927" spans="1:3">
      <c r="A927" s="4">
        <v>186074331</v>
      </c>
      <c r="B927" s="5">
        <v>2</v>
      </c>
      <c r="C927" s="5">
        <v>1.1449</v>
      </c>
    </row>
    <row r="928" spans="1:3">
      <c r="A928" s="4">
        <v>186077660</v>
      </c>
      <c r="B928" s="5">
        <v>1</v>
      </c>
      <c r="C928" s="5">
        <v>1.08</v>
      </c>
    </row>
    <row r="929" spans="1:3">
      <c r="A929" s="4">
        <v>186077739</v>
      </c>
      <c r="B929" s="5">
        <v>5</v>
      </c>
      <c r="C929" s="5">
        <v>1.2993054480000001</v>
      </c>
    </row>
    <row r="930" spans="1:3">
      <c r="A930" s="4">
        <v>186091612</v>
      </c>
      <c r="B930" s="5">
        <v>4</v>
      </c>
      <c r="C930" s="5">
        <v>1.2487478400000001</v>
      </c>
    </row>
    <row r="931" spans="1:3">
      <c r="A931" s="4">
        <v>186091706</v>
      </c>
      <c r="B931" s="5">
        <v>4</v>
      </c>
      <c r="C931" s="5">
        <v>1.2487478400000001</v>
      </c>
    </row>
    <row r="932" spans="1:3">
      <c r="A932" s="4">
        <v>186107008</v>
      </c>
      <c r="B932" s="5">
        <v>1</v>
      </c>
      <c r="C932" s="5">
        <v>1.1000000000000001</v>
      </c>
    </row>
    <row r="933" spans="1:3">
      <c r="A933" s="4">
        <v>186401001</v>
      </c>
      <c r="B933" s="5">
        <v>2</v>
      </c>
      <c r="C933" s="5">
        <v>1.1236000000000002</v>
      </c>
    </row>
    <row r="934" spans="1:3">
      <c r="A934" s="4">
        <v>186402001</v>
      </c>
      <c r="B934" s="5">
        <v>2</v>
      </c>
      <c r="C934" s="5">
        <v>1.1236000000000002</v>
      </c>
    </row>
    <row r="935" spans="1:3">
      <c r="A935" s="4">
        <v>186404001</v>
      </c>
      <c r="B935" s="5">
        <v>2</v>
      </c>
      <c r="C935" s="5">
        <v>1.1236000000000002</v>
      </c>
    </row>
    <row r="936" spans="1:3">
      <c r="A936" s="4">
        <v>186405001</v>
      </c>
      <c r="B936" s="5">
        <v>1</v>
      </c>
      <c r="C936" s="5">
        <v>1.06</v>
      </c>
    </row>
    <row r="937" spans="1:3">
      <c r="A937" s="4">
        <v>186502031</v>
      </c>
      <c r="B937" s="5">
        <v>2</v>
      </c>
      <c r="C937" s="5">
        <v>1.1236000000000002</v>
      </c>
    </row>
    <row r="938" spans="1:3">
      <c r="A938" s="4">
        <v>186504031</v>
      </c>
      <c r="B938" s="5">
        <v>2</v>
      </c>
      <c r="C938" s="5">
        <v>1.1236000000000002</v>
      </c>
    </row>
    <row r="939" spans="1:3">
      <c r="A939" s="4">
        <v>187006301</v>
      </c>
      <c r="B939" s="5">
        <v>3</v>
      </c>
      <c r="C939" s="5">
        <v>2.3277322499999995</v>
      </c>
    </row>
    <row r="940" spans="1:3">
      <c r="A940" s="4">
        <v>187006401</v>
      </c>
      <c r="B940" s="5">
        <v>9</v>
      </c>
      <c r="C940" s="5">
        <v>3.1122436311813195</v>
      </c>
    </row>
    <row r="941" spans="1:3">
      <c r="A941" s="4">
        <v>187006501</v>
      </c>
      <c r="B941" s="5">
        <v>8</v>
      </c>
      <c r="C941" s="5">
        <v>2.9721701175681812</v>
      </c>
    </row>
    <row r="942" spans="1:3">
      <c r="A942" s="4">
        <v>187014130</v>
      </c>
      <c r="B942" s="5">
        <v>7</v>
      </c>
      <c r="C942" s="5">
        <v>2.7385038531668995</v>
      </c>
    </row>
    <row r="943" spans="1:3">
      <c r="A943" s="4">
        <v>187014210</v>
      </c>
      <c r="B943" s="5">
        <v>10</v>
      </c>
      <c r="C943" s="5">
        <v>4.1107725287398162</v>
      </c>
    </row>
    <row r="944" spans="1:3">
      <c r="A944" s="4">
        <v>187014310</v>
      </c>
      <c r="B944" s="5">
        <v>10</v>
      </c>
      <c r="C944" s="5">
        <v>4.1114827213750811</v>
      </c>
    </row>
    <row r="945" spans="1:3">
      <c r="A945" s="4">
        <v>187019201</v>
      </c>
      <c r="B945" s="5">
        <v>8</v>
      </c>
      <c r="C945" s="5">
        <v>5.2442348788146127</v>
      </c>
    </row>
    <row r="946" spans="1:3">
      <c r="A946" s="4">
        <v>187024503</v>
      </c>
      <c r="B946" s="5">
        <v>7</v>
      </c>
      <c r="C946" s="5">
        <v>2.1524807717441341</v>
      </c>
    </row>
    <row r="947" spans="1:3">
      <c r="A947" s="4">
        <v>187045302</v>
      </c>
      <c r="B947" s="5">
        <v>11</v>
      </c>
      <c r="C947" s="5">
        <v>5.7269513526805493</v>
      </c>
    </row>
    <row r="948" spans="1:3">
      <c r="A948" s="4">
        <v>187073030</v>
      </c>
      <c r="B948" s="5">
        <v>14</v>
      </c>
      <c r="C948" s="5">
        <v>3.6171205773722894</v>
      </c>
    </row>
    <row r="949" spans="1:3">
      <c r="A949" s="4">
        <v>187073130</v>
      </c>
      <c r="B949" s="5">
        <v>14</v>
      </c>
      <c r="C949" s="5">
        <v>3.6171205773722894</v>
      </c>
    </row>
    <row r="950" spans="1:3">
      <c r="A950" s="4">
        <v>187079530</v>
      </c>
      <c r="B950" s="5">
        <v>10</v>
      </c>
      <c r="C950" s="5">
        <v>3.8179397433485525</v>
      </c>
    </row>
    <row r="951" spans="1:3">
      <c r="A951" s="4">
        <v>187079630</v>
      </c>
      <c r="B951" s="5">
        <v>10</v>
      </c>
      <c r="C951" s="5">
        <v>3.8179397433485525</v>
      </c>
    </row>
    <row r="952" spans="1:3">
      <c r="A952" s="4">
        <v>187079730</v>
      </c>
      <c r="B952" s="5">
        <v>10</v>
      </c>
      <c r="C952" s="5">
        <v>3.8179397433485525</v>
      </c>
    </row>
    <row r="953" spans="1:3">
      <c r="A953" s="4">
        <v>187079830</v>
      </c>
      <c r="B953" s="5">
        <v>9</v>
      </c>
      <c r="C953" s="5">
        <v>3.3499515164942975</v>
      </c>
    </row>
    <row r="954" spans="1:3">
      <c r="A954" s="4">
        <v>187079942</v>
      </c>
      <c r="B954" s="5">
        <v>10</v>
      </c>
      <c r="C954" s="5">
        <v>3.8179397433485525</v>
      </c>
    </row>
    <row r="955" spans="1:3">
      <c r="A955" s="4">
        <v>187093801</v>
      </c>
      <c r="B955" s="5">
        <v>10</v>
      </c>
      <c r="C955" s="5">
        <v>6.7495162121302297</v>
      </c>
    </row>
    <row r="956" spans="1:3">
      <c r="A956" s="4">
        <v>187099395</v>
      </c>
      <c r="B956" s="5">
        <v>4</v>
      </c>
      <c r="C956" s="5">
        <v>1.57126225</v>
      </c>
    </row>
    <row r="957" spans="1:3">
      <c r="A957" s="4">
        <v>187099445</v>
      </c>
      <c r="B957" s="5">
        <v>4</v>
      </c>
      <c r="C957" s="5">
        <v>1.4232368710000003</v>
      </c>
    </row>
    <row r="958" spans="1:3">
      <c r="A958" s="4">
        <v>187170405</v>
      </c>
      <c r="B958" s="5">
        <v>11</v>
      </c>
      <c r="C958" s="5">
        <v>4.5055803072954124</v>
      </c>
    </row>
    <row r="959" spans="1:3">
      <c r="A959" s="4">
        <v>187301030</v>
      </c>
      <c r="B959" s="5">
        <v>10</v>
      </c>
      <c r="C959" s="5">
        <v>4.3092767786271464</v>
      </c>
    </row>
    <row r="960" spans="1:3">
      <c r="A960" s="4">
        <v>187301220</v>
      </c>
      <c r="B960" s="5">
        <v>10</v>
      </c>
      <c r="C960" s="5">
        <v>4.3092767786271464</v>
      </c>
    </row>
    <row r="961" spans="1:3">
      <c r="A961" s="4">
        <v>187301330</v>
      </c>
      <c r="B961" s="5">
        <v>10</v>
      </c>
      <c r="C961" s="5">
        <v>4.3092767786271464</v>
      </c>
    </row>
    <row r="962" spans="1:3">
      <c r="A962" s="4">
        <v>187305050</v>
      </c>
      <c r="B962" s="5">
        <v>1</v>
      </c>
      <c r="C962" s="5">
        <v>1.0900000000000001</v>
      </c>
    </row>
    <row r="963" spans="1:3">
      <c r="A963" s="4">
        <v>187320447</v>
      </c>
      <c r="B963" s="5">
        <v>1</v>
      </c>
      <c r="C963" s="5">
        <v>1.149</v>
      </c>
    </row>
    <row r="964" spans="1:3">
      <c r="A964" s="4">
        <v>187510001</v>
      </c>
      <c r="B964" s="5">
        <v>4</v>
      </c>
      <c r="C964" s="5">
        <v>1.3840652140000003</v>
      </c>
    </row>
    <row r="965" spans="1:3">
      <c r="A965" s="4">
        <v>187510102</v>
      </c>
      <c r="B965" s="5">
        <v>4</v>
      </c>
      <c r="C965" s="5">
        <v>1.3840652140000003</v>
      </c>
    </row>
    <row r="966" spans="1:3">
      <c r="A966" s="4">
        <v>187510203</v>
      </c>
      <c r="B966" s="5">
        <v>4</v>
      </c>
      <c r="C966" s="5">
        <v>1.3840652140000003</v>
      </c>
    </row>
    <row r="967" spans="1:3">
      <c r="A967" s="4">
        <v>187510401</v>
      </c>
      <c r="B967" s="5">
        <v>5</v>
      </c>
      <c r="C967" s="5">
        <v>2.4332546875000003</v>
      </c>
    </row>
    <row r="968" spans="1:3">
      <c r="A968" s="4">
        <v>187511560</v>
      </c>
      <c r="B968" s="5">
        <v>3</v>
      </c>
      <c r="C968" s="5">
        <v>1.8719999999999999</v>
      </c>
    </row>
    <row r="969" spans="1:3">
      <c r="A969" s="4">
        <v>187514850</v>
      </c>
      <c r="B969" s="5">
        <v>1</v>
      </c>
      <c r="C969" s="5">
        <v>1.0944</v>
      </c>
    </row>
    <row r="970" spans="1:3">
      <c r="A970" s="4">
        <v>187519025</v>
      </c>
      <c r="B970" s="5">
        <v>1</v>
      </c>
      <c r="C970" s="5">
        <v>1.099</v>
      </c>
    </row>
    <row r="971" spans="1:3">
      <c r="A971" s="4">
        <v>187519035</v>
      </c>
      <c r="B971" s="5">
        <v>1</v>
      </c>
      <c r="C971" s="5">
        <v>1.099</v>
      </c>
    </row>
    <row r="972" spans="1:3">
      <c r="A972" s="4">
        <v>187519050</v>
      </c>
      <c r="B972" s="5">
        <v>1</v>
      </c>
      <c r="C972" s="5">
        <v>1.099</v>
      </c>
    </row>
    <row r="973" spans="1:3">
      <c r="A973" s="4">
        <v>187520030</v>
      </c>
      <c r="B973" s="5">
        <v>3</v>
      </c>
      <c r="C973" s="5">
        <v>5.0310000000000006</v>
      </c>
    </row>
    <row r="974" spans="1:3">
      <c r="A974" s="4">
        <v>187520260</v>
      </c>
      <c r="B974" s="5">
        <v>3</v>
      </c>
      <c r="C974" s="5">
        <v>2.0880000000000001</v>
      </c>
    </row>
    <row r="975" spans="1:3">
      <c r="A975" s="4">
        <v>187520546</v>
      </c>
      <c r="B975" s="5">
        <v>1</v>
      </c>
      <c r="C975" s="5">
        <v>1.149</v>
      </c>
    </row>
    <row r="976" spans="1:3">
      <c r="A976" s="4">
        <v>187526801</v>
      </c>
      <c r="B976" s="5">
        <v>10</v>
      </c>
      <c r="C976" s="5">
        <v>6.5758447070734052</v>
      </c>
    </row>
    <row r="977" spans="1:3">
      <c r="A977" s="4">
        <v>187540004</v>
      </c>
      <c r="B977" s="5">
        <v>2</v>
      </c>
      <c r="C977" s="5">
        <v>1.19791</v>
      </c>
    </row>
    <row r="978" spans="1:3">
      <c r="A978" s="4">
        <v>245003501</v>
      </c>
      <c r="B978" s="5">
        <v>2</v>
      </c>
      <c r="C978" s="5">
        <v>3.9987500000000002</v>
      </c>
    </row>
    <row r="979" spans="1:3">
      <c r="A979" s="4">
        <v>245003701</v>
      </c>
      <c r="B979" s="5">
        <v>2</v>
      </c>
      <c r="C979" s="5">
        <v>5.4767999999999999</v>
      </c>
    </row>
    <row r="980" spans="1:3">
      <c r="A980" s="4">
        <v>245037430</v>
      </c>
      <c r="B980" s="5">
        <v>2</v>
      </c>
      <c r="C980" s="5">
        <v>1.1550000000000002</v>
      </c>
    </row>
    <row r="981" spans="1:3">
      <c r="A981" s="4">
        <v>245088030</v>
      </c>
      <c r="B981" s="5">
        <v>2</v>
      </c>
      <c r="C981" s="5">
        <v>1.1088</v>
      </c>
    </row>
    <row r="982" spans="1:3">
      <c r="A982" s="4">
        <v>245088130</v>
      </c>
      <c r="B982" s="5">
        <v>2</v>
      </c>
      <c r="C982" s="5">
        <v>1.1235000000000002</v>
      </c>
    </row>
    <row r="983" spans="1:3">
      <c r="A983" s="4">
        <v>245088230</v>
      </c>
      <c r="B983" s="5">
        <v>2</v>
      </c>
      <c r="C983" s="5">
        <v>1.1190900000000001</v>
      </c>
    </row>
    <row r="984" spans="1:3">
      <c r="A984" s="4">
        <v>259050116</v>
      </c>
      <c r="B984" s="5">
        <v>2</v>
      </c>
      <c r="C984" s="5">
        <v>1.2078009999999999</v>
      </c>
    </row>
    <row r="985" spans="1:3">
      <c r="A985" s="4">
        <v>259110245</v>
      </c>
      <c r="B985" s="5">
        <v>3</v>
      </c>
      <c r="C985" s="5">
        <v>1.2464506319999999</v>
      </c>
    </row>
    <row r="986" spans="1:3">
      <c r="A986" s="4">
        <v>259110260</v>
      </c>
      <c r="B986" s="5">
        <v>2</v>
      </c>
      <c r="C986" s="5">
        <v>1.2078009999999999</v>
      </c>
    </row>
    <row r="987" spans="1:3">
      <c r="A987" s="4">
        <v>259120245</v>
      </c>
      <c r="B987" s="5">
        <v>3</v>
      </c>
      <c r="C987" s="5">
        <v>1.2464506319999999</v>
      </c>
    </row>
    <row r="988" spans="1:3">
      <c r="A988" s="4">
        <v>259120260</v>
      </c>
      <c r="B988" s="5">
        <v>2</v>
      </c>
      <c r="C988" s="5">
        <v>1.2078009999999999</v>
      </c>
    </row>
    <row r="989" spans="1:3">
      <c r="A989" s="4">
        <v>259412609</v>
      </c>
      <c r="B989" s="5">
        <v>2</v>
      </c>
      <c r="C989" s="5">
        <v>1.2718800000000001</v>
      </c>
    </row>
    <row r="990" spans="1:3">
      <c r="A990" s="4">
        <v>259412660</v>
      </c>
      <c r="B990" s="5">
        <v>3</v>
      </c>
      <c r="C990" s="5">
        <v>0.445158</v>
      </c>
    </row>
    <row r="991" spans="1:3">
      <c r="A991" s="4">
        <v>259412690</v>
      </c>
      <c r="B991" s="5">
        <v>3</v>
      </c>
      <c r="C991" s="5">
        <v>0.445158</v>
      </c>
    </row>
    <row r="992" spans="1:3">
      <c r="A992" s="4">
        <v>259477040</v>
      </c>
      <c r="B992" s="5">
        <v>2</v>
      </c>
      <c r="C992" s="5">
        <v>1.2718800000000001</v>
      </c>
    </row>
    <row r="993" spans="1:3">
      <c r="A993" s="4">
        <v>259477060</v>
      </c>
      <c r="B993" s="5">
        <v>2</v>
      </c>
      <c r="C993" s="5">
        <v>1.2718800000000001</v>
      </c>
    </row>
    <row r="994" spans="1:3">
      <c r="A994" s="4">
        <v>259477090</v>
      </c>
      <c r="B994" s="5">
        <v>1</v>
      </c>
      <c r="C994" s="5">
        <v>1.2</v>
      </c>
    </row>
    <row r="995" spans="1:3">
      <c r="A995" s="4">
        <v>281032630</v>
      </c>
      <c r="B995" s="5">
        <v>1</v>
      </c>
      <c r="C995" s="5">
        <v>1.25</v>
      </c>
    </row>
    <row r="996" spans="1:3">
      <c r="A996" s="4">
        <v>281032660</v>
      </c>
      <c r="B996" s="5">
        <v>1</v>
      </c>
      <c r="C996" s="5">
        <v>1.25</v>
      </c>
    </row>
    <row r="997" spans="1:3">
      <c r="A997" s="4">
        <v>299201210</v>
      </c>
      <c r="B997" s="5">
        <v>4</v>
      </c>
      <c r="C997" s="5">
        <v>1.3899270000000001</v>
      </c>
    </row>
    <row r="998" spans="1:3">
      <c r="A998" s="4">
        <v>299382001</v>
      </c>
      <c r="B998" s="5">
        <v>4</v>
      </c>
      <c r="C998" s="5">
        <v>1.3899323119000007</v>
      </c>
    </row>
    <row r="999" spans="1:3">
      <c r="A999" s="4">
        <v>299382060</v>
      </c>
      <c r="B999" s="5">
        <v>4</v>
      </c>
      <c r="C999" s="5">
        <v>1.3899323119000007</v>
      </c>
    </row>
    <row r="1000" spans="1:3">
      <c r="A1000" s="4">
        <v>299382230</v>
      </c>
      <c r="B1000" s="5">
        <v>4</v>
      </c>
      <c r="C1000" s="5">
        <v>1.4480588647350001</v>
      </c>
    </row>
    <row r="1001" spans="1:3">
      <c r="A1001" s="4">
        <v>299384704</v>
      </c>
      <c r="B1001" s="5">
        <v>4</v>
      </c>
      <c r="C1001" s="5">
        <v>1.4609479500000002</v>
      </c>
    </row>
    <row r="1002" spans="1:3">
      <c r="A1002" s="4">
        <v>299384802</v>
      </c>
      <c r="B1002" s="5">
        <v>3</v>
      </c>
      <c r="C1002" s="5">
        <v>1.2702635110000002</v>
      </c>
    </row>
    <row r="1003" spans="1:3">
      <c r="A1003" s="4">
        <v>299384804</v>
      </c>
      <c r="B1003" s="5">
        <v>4</v>
      </c>
      <c r="C1003" s="5">
        <v>1.3975500000000005</v>
      </c>
    </row>
    <row r="1004" spans="1:3">
      <c r="A1004" s="4">
        <v>299384902</v>
      </c>
      <c r="B1004" s="5">
        <v>5</v>
      </c>
      <c r="C1004" s="5">
        <v>1.5838660646503491</v>
      </c>
    </row>
    <row r="1005" spans="1:3">
      <c r="A1005" s="4">
        <v>299384904</v>
      </c>
      <c r="B1005" s="5">
        <v>5</v>
      </c>
      <c r="C1005" s="5">
        <v>1.5840108554049563</v>
      </c>
    </row>
    <row r="1006" spans="1:3">
      <c r="A1006" s="4">
        <v>299590825</v>
      </c>
      <c r="B1006" s="5">
        <v>4</v>
      </c>
      <c r="C1006" s="5">
        <v>1.5518707640415002</v>
      </c>
    </row>
    <row r="1007" spans="1:3">
      <c r="A1007" s="4">
        <v>299590845</v>
      </c>
      <c r="B1007" s="5">
        <v>4</v>
      </c>
      <c r="C1007" s="5">
        <v>1.5518707640415002</v>
      </c>
    </row>
    <row r="1008" spans="1:3">
      <c r="A1008" s="4">
        <v>299591045</v>
      </c>
      <c r="B1008" s="5">
        <v>4</v>
      </c>
      <c r="C1008" s="5">
        <v>1.3974229500000006</v>
      </c>
    </row>
    <row r="1009" spans="1:3">
      <c r="A1009" s="4">
        <v>299591202</v>
      </c>
      <c r="B1009" s="5">
        <v>4</v>
      </c>
      <c r="C1009" s="5">
        <v>1.67009096265</v>
      </c>
    </row>
    <row r="1010" spans="1:3">
      <c r="A1010" s="4">
        <v>299591545</v>
      </c>
      <c r="B1010" s="5">
        <v>3</v>
      </c>
      <c r="C1010" s="5">
        <v>1.2702690105000003</v>
      </c>
    </row>
    <row r="1011" spans="1:3">
      <c r="A1011" s="4">
        <v>299591825</v>
      </c>
      <c r="B1011" s="5">
        <v>4</v>
      </c>
      <c r="C1011" s="5">
        <v>1.9854294900000005</v>
      </c>
    </row>
    <row r="1012" spans="1:3">
      <c r="A1012" s="4">
        <v>299591845</v>
      </c>
      <c r="B1012" s="5">
        <v>4</v>
      </c>
      <c r="C1012" s="5">
        <v>1.9854294900000005</v>
      </c>
    </row>
    <row r="1013" spans="1:3">
      <c r="A1013" s="4">
        <v>299598030</v>
      </c>
      <c r="B1013" s="5">
        <v>4</v>
      </c>
      <c r="C1013" s="5">
        <v>1.4560749126000001</v>
      </c>
    </row>
    <row r="1014" spans="1:3">
      <c r="A1014" s="4">
        <v>310009530</v>
      </c>
      <c r="B1014" s="5">
        <v>1</v>
      </c>
      <c r="C1014" s="5">
        <v>1.0900000000000001</v>
      </c>
    </row>
    <row r="1015" spans="1:3">
      <c r="A1015" s="4">
        <v>310010510</v>
      </c>
      <c r="B1015" s="5">
        <v>1</v>
      </c>
      <c r="C1015" s="5">
        <v>3.4973999999999998</v>
      </c>
    </row>
    <row r="1016" spans="1:3">
      <c r="A1016" s="4">
        <v>310010710</v>
      </c>
      <c r="B1016" s="5">
        <v>1</v>
      </c>
      <c r="C1016" s="5">
        <v>3.2433999999999998</v>
      </c>
    </row>
    <row r="1017" spans="1:3">
      <c r="A1017" s="4">
        <v>310013111</v>
      </c>
      <c r="B1017" s="5">
        <v>2</v>
      </c>
      <c r="C1017" s="5">
        <v>3.1183919200000001</v>
      </c>
    </row>
    <row r="1018" spans="1:3">
      <c r="A1018" s="4">
        <v>310013211</v>
      </c>
      <c r="B1018" s="5">
        <v>2</v>
      </c>
      <c r="C1018" s="5">
        <v>2.6260228000000003</v>
      </c>
    </row>
    <row r="1019" spans="1:3">
      <c r="A1019" s="4">
        <v>310020130</v>
      </c>
      <c r="B1019" s="5">
        <v>1</v>
      </c>
      <c r="C1019" s="5">
        <v>1.1000000000000001</v>
      </c>
    </row>
    <row r="1020" spans="1:3">
      <c r="A1020" s="4">
        <v>310020860</v>
      </c>
      <c r="B1020" s="5">
        <v>1</v>
      </c>
      <c r="C1020" s="5">
        <v>1.1200000000000001</v>
      </c>
    </row>
    <row r="1021" spans="1:3">
      <c r="A1021" s="4">
        <v>310020920</v>
      </c>
      <c r="B1021" s="5">
        <v>1</v>
      </c>
      <c r="C1021" s="5">
        <v>1.2382</v>
      </c>
    </row>
    <row r="1022" spans="1:3">
      <c r="A1022" s="4">
        <v>310021020</v>
      </c>
      <c r="B1022" s="5">
        <v>2</v>
      </c>
      <c r="C1022" s="5">
        <v>1.36202</v>
      </c>
    </row>
    <row r="1023" spans="1:3">
      <c r="A1023" s="4">
        <v>310021125</v>
      </c>
      <c r="B1023" s="5">
        <v>2</v>
      </c>
      <c r="C1023" s="5">
        <v>1.2320000000000002</v>
      </c>
    </row>
    <row r="1024" spans="1:3">
      <c r="A1024" s="4">
        <v>310021321</v>
      </c>
      <c r="B1024" s="5">
        <v>1</v>
      </c>
      <c r="C1024" s="5">
        <v>1.1200000000000001</v>
      </c>
    </row>
    <row r="1025" spans="1:3">
      <c r="A1025" s="4">
        <v>310028039</v>
      </c>
      <c r="B1025" s="5">
        <v>3</v>
      </c>
      <c r="C1025" s="5">
        <v>1.2830400000000002</v>
      </c>
    </row>
    <row r="1026" spans="1:3">
      <c r="A1026" s="4">
        <v>310028139</v>
      </c>
      <c r="B1026" s="5">
        <v>3</v>
      </c>
      <c r="C1026" s="5">
        <v>1.2830400000000002</v>
      </c>
    </row>
    <row r="1027" spans="1:3">
      <c r="A1027" s="4">
        <v>310028239</v>
      </c>
      <c r="B1027" s="5">
        <v>3</v>
      </c>
      <c r="C1027" s="5">
        <v>1.2830400000000002</v>
      </c>
    </row>
    <row r="1028" spans="1:3">
      <c r="A1028" s="4">
        <v>310028339</v>
      </c>
      <c r="B1028" s="5">
        <v>3</v>
      </c>
      <c r="C1028" s="5">
        <v>1.2830400000000002</v>
      </c>
    </row>
    <row r="1029" spans="1:3">
      <c r="A1029" s="4">
        <v>310028439</v>
      </c>
      <c r="B1029" s="5">
        <v>3</v>
      </c>
      <c r="C1029" s="5">
        <v>1.2830400000000002</v>
      </c>
    </row>
    <row r="1030" spans="1:3">
      <c r="A1030" s="4">
        <v>310075139</v>
      </c>
      <c r="B1030" s="5">
        <v>5</v>
      </c>
      <c r="C1030" s="5">
        <v>1.4501833500000001</v>
      </c>
    </row>
    <row r="1031" spans="1:3">
      <c r="A1031" s="4">
        <v>310075239</v>
      </c>
      <c r="B1031" s="5">
        <v>5</v>
      </c>
      <c r="C1031" s="5">
        <v>1.4501833500000001</v>
      </c>
    </row>
    <row r="1032" spans="1:3">
      <c r="A1032" s="4">
        <v>310075430</v>
      </c>
      <c r="B1032" s="5">
        <v>5</v>
      </c>
      <c r="C1032" s="5">
        <v>1.4501833500000001</v>
      </c>
    </row>
    <row r="1033" spans="1:3">
      <c r="A1033" s="4">
        <v>310075590</v>
      </c>
      <c r="B1033" s="5">
        <v>5</v>
      </c>
      <c r="C1033" s="5">
        <v>1.4501833500000001</v>
      </c>
    </row>
    <row r="1034" spans="1:3">
      <c r="A1034" s="4">
        <v>310108730</v>
      </c>
      <c r="B1034" s="5">
        <v>1</v>
      </c>
      <c r="C1034" s="5">
        <v>1.9572000000000001</v>
      </c>
    </row>
    <row r="1035" spans="1:3">
      <c r="A1035" s="4">
        <v>310109530</v>
      </c>
      <c r="B1035" s="5">
        <v>1</v>
      </c>
      <c r="C1035" s="5">
        <v>1.9572000000000001</v>
      </c>
    </row>
    <row r="1036" spans="1:3">
      <c r="A1036" s="4">
        <v>310196930</v>
      </c>
      <c r="B1036" s="5">
        <v>1</v>
      </c>
      <c r="C1036" s="5">
        <v>1.099</v>
      </c>
    </row>
    <row r="1037" spans="1:3">
      <c r="A1037" s="4">
        <v>310197030</v>
      </c>
      <c r="B1037" s="5">
        <v>1</v>
      </c>
      <c r="C1037" s="5">
        <v>1.099</v>
      </c>
    </row>
    <row r="1038" spans="1:3">
      <c r="A1038" s="4">
        <v>310625030</v>
      </c>
      <c r="B1038" s="5">
        <v>1</v>
      </c>
      <c r="C1038" s="5">
        <v>1.0587</v>
      </c>
    </row>
    <row r="1039" spans="1:3">
      <c r="A1039" s="4">
        <v>310626030</v>
      </c>
      <c r="B1039" s="5">
        <v>2</v>
      </c>
      <c r="C1039" s="5">
        <v>1.11710866</v>
      </c>
    </row>
    <row r="1040" spans="1:3">
      <c r="A1040" s="4">
        <v>310628030</v>
      </c>
      <c r="B1040" s="5">
        <v>1</v>
      </c>
      <c r="C1040" s="5">
        <v>1.0587</v>
      </c>
    </row>
    <row r="1041" spans="1:3">
      <c r="A1041" s="4">
        <v>310651201</v>
      </c>
      <c r="B1041" s="5">
        <v>1</v>
      </c>
      <c r="C1041" s="5">
        <v>1.1200000000000001</v>
      </c>
    </row>
    <row r="1042" spans="1:3">
      <c r="A1042" s="4">
        <v>310652004</v>
      </c>
      <c r="B1042" s="5">
        <v>1</v>
      </c>
      <c r="C1042" s="5">
        <v>1.08</v>
      </c>
    </row>
    <row r="1043" spans="1:3">
      <c r="A1043" s="4">
        <v>310652401</v>
      </c>
      <c r="B1043" s="5">
        <v>1</v>
      </c>
      <c r="C1043" s="5">
        <v>1.1200000000000001</v>
      </c>
    </row>
    <row r="1044" spans="1:3">
      <c r="A1044" s="4">
        <v>310653004</v>
      </c>
      <c r="B1044" s="5">
        <v>3</v>
      </c>
      <c r="C1044" s="5">
        <v>1.2480480000000003</v>
      </c>
    </row>
    <row r="1045" spans="1:3">
      <c r="A1045" s="4">
        <v>310662702</v>
      </c>
      <c r="B1045" s="5">
        <v>1</v>
      </c>
      <c r="C1045" s="5">
        <v>1.17</v>
      </c>
    </row>
    <row r="1046" spans="1:3">
      <c r="A1046" s="4">
        <v>378046001</v>
      </c>
      <c r="B1046" s="5">
        <v>1</v>
      </c>
      <c r="C1046" s="5">
        <v>1.1200000000000001</v>
      </c>
    </row>
    <row r="1047" spans="1:3">
      <c r="A1047" s="4">
        <v>378046401</v>
      </c>
      <c r="B1047" s="5">
        <v>1</v>
      </c>
      <c r="C1047" s="5">
        <v>1.1200000000000001</v>
      </c>
    </row>
    <row r="1048" spans="1:3">
      <c r="A1048" s="4">
        <v>378267001</v>
      </c>
      <c r="B1048" s="5">
        <v>1</v>
      </c>
      <c r="C1048" s="5">
        <v>1.1280000000000001</v>
      </c>
    </row>
    <row r="1049" spans="1:3">
      <c r="A1049" s="4">
        <v>378375001</v>
      </c>
      <c r="B1049" s="5">
        <v>1</v>
      </c>
      <c r="C1049" s="5">
        <v>1.1278999999999999</v>
      </c>
    </row>
    <row r="1050" spans="1:3">
      <c r="A1050" s="4">
        <v>378615146</v>
      </c>
      <c r="B1050" s="5">
        <v>1</v>
      </c>
      <c r="C1050" s="5">
        <v>1.1200000000000001</v>
      </c>
    </row>
    <row r="1051" spans="1:3">
      <c r="A1051" s="4">
        <v>378615149</v>
      </c>
      <c r="B1051" s="5">
        <v>1</v>
      </c>
      <c r="C1051" s="5">
        <v>1.1200000000000001</v>
      </c>
    </row>
    <row r="1052" spans="1:3">
      <c r="A1052" s="4">
        <v>406991601</v>
      </c>
      <c r="B1052" s="5">
        <v>2</v>
      </c>
      <c r="C1052" s="5">
        <v>1.5872999999999999</v>
      </c>
    </row>
    <row r="1053" spans="1:3">
      <c r="A1053" s="4">
        <v>409117830</v>
      </c>
      <c r="B1053" s="5">
        <v>1</v>
      </c>
      <c r="C1053" s="5">
        <v>2</v>
      </c>
    </row>
    <row r="1054" spans="1:3">
      <c r="A1054" s="4">
        <v>409118069</v>
      </c>
      <c r="B1054" s="5">
        <v>1</v>
      </c>
      <c r="C1054" s="5">
        <v>2.0045999999999999</v>
      </c>
    </row>
    <row r="1055" spans="1:3">
      <c r="A1055" s="4">
        <v>409125301</v>
      </c>
      <c r="B1055" s="5">
        <v>1</v>
      </c>
      <c r="C1055" s="5">
        <v>1.9929000000000001</v>
      </c>
    </row>
    <row r="1056" spans="1:3">
      <c r="A1056" s="4">
        <v>409125601</v>
      </c>
      <c r="B1056" s="5">
        <v>2</v>
      </c>
      <c r="C1056" s="5">
        <v>2.4102851799999998</v>
      </c>
    </row>
    <row r="1057" spans="1:3">
      <c r="A1057" s="4">
        <v>409161050</v>
      </c>
      <c r="B1057" s="5">
        <v>1</v>
      </c>
      <c r="C1057" s="5">
        <v>1.0714999999999999</v>
      </c>
    </row>
    <row r="1058" spans="1:3">
      <c r="A1058" s="4">
        <v>430011420</v>
      </c>
      <c r="B1058" s="5">
        <v>3</v>
      </c>
      <c r="C1058" s="5">
        <v>1.4508120000000002</v>
      </c>
    </row>
    <row r="1059" spans="1:3">
      <c r="A1059" s="4">
        <v>430011520</v>
      </c>
      <c r="B1059" s="5">
        <v>1</v>
      </c>
      <c r="C1059" s="5">
        <v>1.0991</v>
      </c>
    </row>
    <row r="1060" spans="1:3">
      <c r="A1060" s="4">
        <v>430014514</v>
      </c>
      <c r="B1060" s="5">
        <v>4</v>
      </c>
      <c r="C1060" s="5">
        <v>1.6106752800000002</v>
      </c>
    </row>
    <row r="1061" spans="1:3">
      <c r="A1061" s="4">
        <v>430017015</v>
      </c>
      <c r="B1061" s="5">
        <v>4</v>
      </c>
      <c r="C1061" s="5">
        <v>1.5973168224999998</v>
      </c>
    </row>
    <row r="1062" spans="1:3">
      <c r="A1062" s="4">
        <v>430017115</v>
      </c>
      <c r="B1062" s="5">
        <v>4</v>
      </c>
      <c r="C1062" s="5">
        <v>1.5973168224999998</v>
      </c>
    </row>
    <row r="1063" spans="1:3">
      <c r="A1063" s="4">
        <v>430021014</v>
      </c>
      <c r="B1063" s="5">
        <v>4</v>
      </c>
      <c r="C1063" s="5">
        <v>1.679616</v>
      </c>
    </row>
    <row r="1064" spans="1:3">
      <c r="A1064" s="4">
        <v>430022014</v>
      </c>
      <c r="B1064" s="5">
        <v>4</v>
      </c>
      <c r="C1064" s="5">
        <v>1.679616</v>
      </c>
    </row>
    <row r="1065" spans="1:3">
      <c r="A1065" s="4">
        <v>430042014</v>
      </c>
      <c r="B1065" s="5">
        <v>3</v>
      </c>
      <c r="C1065" s="5">
        <v>1.297216739</v>
      </c>
    </row>
    <row r="1066" spans="1:3">
      <c r="A1066" s="4">
        <v>430047115</v>
      </c>
      <c r="B1066" s="5">
        <v>3</v>
      </c>
      <c r="C1066" s="5">
        <v>1.4282999999999999</v>
      </c>
    </row>
    <row r="1067" spans="1:3">
      <c r="A1067" s="4">
        <v>430047203</v>
      </c>
      <c r="B1067" s="5">
        <v>1</v>
      </c>
      <c r="C1067" s="5">
        <v>1.08</v>
      </c>
    </row>
    <row r="1068" spans="1:3">
      <c r="A1068" s="4">
        <v>430047801</v>
      </c>
      <c r="B1068" s="5">
        <v>2</v>
      </c>
      <c r="C1068" s="5">
        <v>1.242</v>
      </c>
    </row>
    <row r="1069" spans="1:3">
      <c r="A1069" s="4">
        <v>430048214</v>
      </c>
      <c r="B1069" s="5">
        <v>2</v>
      </c>
      <c r="C1069" s="5">
        <v>1.2415400000000001</v>
      </c>
    </row>
    <row r="1070" spans="1:3">
      <c r="A1070" s="4">
        <v>430053514</v>
      </c>
      <c r="B1070" s="5">
        <v>2</v>
      </c>
      <c r="C1070" s="5">
        <v>1.262751</v>
      </c>
    </row>
    <row r="1071" spans="1:3">
      <c r="A1071" s="4">
        <v>430053550</v>
      </c>
      <c r="B1071" s="5">
        <v>1</v>
      </c>
      <c r="C1071" s="5">
        <v>1.0829</v>
      </c>
    </row>
    <row r="1072" spans="1:3">
      <c r="A1072" s="4">
        <v>430057045</v>
      </c>
      <c r="B1072" s="5">
        <v>2</v>
      </c>
      <c r="C1072" s="5">
        <v>1.2409649999999999</v>
      </c>
    </row>
    <row r="1073" spans="1:3">
      <c r="A1073" s="4">
        <v>430072024</v>
      </c>
      <c r="B1073" s="5">
        <v>4</v>
      </c>
      <c r="C1073" s="5">
        <v>1.5936847199999997</v>
      </c>
    </row>
    <row r="1074" spans="1:3">
      <c r="A1074" s="4">
        <v>430072124</v>
      </c>
      <c r="B1074" s="5">
        <v>4</v>
      </c>
      <c r="C1074" s="5">
        <v>1.5936847199999997</v>
      </c>
    </row>
    <row r="1075" spans="1:3">
      <c r="A1075" s="4">
        <v>430072224</v>
      </c>
      <c r="B1075" s="5">
        <v>4</v>
      </c>
      <c r="C1075" s="5">
        <v>1.5933866399999999</v>
      </c>
    </row>
    <row r="1076" spans="1:3">
      <c r="A1076" s="4">
        <v>430075327</v>
      </c>
      <c r="B1076" s="5">
        <v>4</v>
      </c>
      <c r="C1076" s="5">
        <v>1.4117311486799997</v>
      </c>
    </row>
    <row r="1077" spans="1:3">
      <c r="A1077" s="4">
        <v>430078327</v>
      </c>
      <c r="B1077" s="5">
        <v>5</v>
      </c>
      <c r="C1077" s="5">
        <v>1.7108284637821995</v>
      </c>
    </row>
    <row r="1078" spans="1:3">
      <c r="A1078" s="4">
        <v>430097903</v>
      </c>
      <c r="B1078" s="5">
        <v>4</v>
      </c>
      <c r="C1078" s="5">
        <v>1.4727464913000001</v>
      </c>
    </row>
    <row r="1079" spans="1:3">
      <c r="A1079" s="4">
        <v>430375414</v>
      </c>
      <c r="B1079" s="5">
        <v>5</v>
      </c>
      <c r="C1079" s="5">
        <v>1.8626926159510933</v>
      </c>
    </row>
    <row r="1080" spans="1:3">
      <c r="A1080" s="4">
        <v>430620140</v>
      </c>
      <c r="B1080" s="5">
        <v>4</v>
      </c>
      <c r="C1080" s="5">
        <v>1.679616</v>
      </c>
    </row>
    <row r="1081" spans="1:3">
      <c r="A1081" s="4">
        <v>430620240</v>
      </c>
      <c r="B1081" s="5">
        <v>4</v>
      </c>
      <c r="C1081" s="5">
        <v>1.679616</v>
      </c>
    </row>
    <row r="1082" spans="1:3">
      <c r="A1082" s="4">
        <v>456009530</v>
      </c>
      <c r="B1082" s="5">
        <v>3</v>
      </c>
      <c r="C1082" s="5">
        <v>1.293770275</v>
      </c>
    </row>
    <row r="1083" spans="1:3">
      <c r="A1083" s="4">
        <v>456045701</v>
      </c>
      <c r="B1083" s="5">
        <v>4</v>
      </c>
      <c r="C1083" s="5">
        <v>4.1552464590000007</v>
      </c>
    </row>
    <row r="1084" spans="1:3">
      <c r="A1084" s="4">
        <v>456045801</v>
      </c>
      <c r="B1084" s="5">
        <v>4</v>
      </c>
      <c r="C1084" s="5">
        <v>4.154969479500001</v>
      </c>
    </row>
    <row r="1085" spans="1:3">
      <c r="A1085" s="4">
        <v>456045901</v>
      </c>
      <c r="B1085" s="5">
        <v>4</v>
      </c>
      <c r="C1085" s="5">
        <v>4.1581349999999997</v>
      </c>
    </row>
    <row r="1086" spans="1:3">
      <c r="A1086" s="4">
        <v>456046001</v>
      </c>
      <c r="B1086" s="5">
        <v>4</v>
      </c>
      <c r="C1086" s="5">
        <v>4.1292502649999996</v>
      </c>
    </row>
    <row r="1087" spans="1:3">
      <c r="A1087" s="4">
        <v>456046101</v>
      </c>
      <c r="B1087" s="5">
        <v>4</v>
      </c>
      <c r="C1087" s="5">
        <v>4.1237824005000006</v>
      </c>
    </row>
    <row r="1088" spans="1:3">
      <c r="A1088" s="4">
        <v>456046201</v>
      </c>
      <c r="B1088" s="5">
        <v>2</v>
      </c>
      <c r="C1088" s="5">
        <v>2.4497999999999998</v>
      </c>
    </row>
    <row r="1089" spans="1:3">
      <c r="A1089" s="4">
        <v>456046301</v>
      </c>
      <c r="B1089" s="5">
        <v>1</v>
      </c>
      <c r="C1089" s="5">
        <v>1.3231999999999999</v>
      </c>
    </row>
    <row r="1090" spans="1:3">
      <c r="A1090" s="4">
        <v>456046401</v>
      </c>
      <c r="B1090" s="5">
        <v>1</v>
      </c>
      <c r="C1090" s="5">
        <v>1.5</v>
      </c>
    </row>
    <row r="1091" spans="1:3">
      <c r="A1091" s="4">
        <v>456080060</v>
      </c>
      <c r="B1091" s="5">
        <v>1</v>
      </c>
      <c r="C1091" s="5">
        <v>1.085</v>
      </c>
    </row>
    <row r="1092" spans="1:3">
      <c r="A1092" s="4">
        <v>456110031</v>
      </c>
      <c r="B1092" s="5">
        <v>2</v>
      </c>
      <c r="C1092" s="5">
        <v>1.2638499999999999</v>
      </c>
    </row>
    <row r="1093" spans="1:3">
      <c r="A1093" s="4">
        <v>456111030</v>
      </c>
      <c r="B1093" s="5">
        <v>3</v>
      </c>
      <c r="C1093" s="5">
        <v>1.3889711499999999</v>
      </c>
    </row>
    <row r="1094" spans="1:3">
      <c r="A1094" s="4">
        <v>456112030</v>
      </c>
      <c r="B1094" s="5">
        <v>3</v>
      </c>
      <c r="C1094" s="5">
        <v>1.3889711499999999</v>
      </c>
    </row>
    <row r="1095" spans="1:3">
      <c r="A1095" s="4">
        <v>456114030</v>
      </c>
      <c r="B1095" s="5">
        <v>3</v>
      </c>
      <c r="C1095" s="5">
        <v>1.3889711499999999</v>
      </c>
    </row>
    <row r="1096" spans="1:3">
      <c r="A1096" s="4">
        <v>456120130</v>
      </c>
      <c r="B1096" s="5">
        <v>4</v>
      </c>
      <c r="C1096" s="5">
        <v>1.4297353953749998</v>
      </c>
    </row>
    <row r="1097" spans="1:3">
      <c r="A1097" s="4">
        <v>456120230</v>
      </c>
      <c r="B1097" s="5">
        <v>4</v>
      </c>
      <c r="C1097" s="5">
        <v>1.4297353953749998</v>
      </c>
    </row>
    <row r="1098" spans="1:3">
      <c r="A1098" s="4">
        <v>456121430</v>
      </c>
      <c r="B1098" s="5">
        <v>1</v>
      </c>
      <c r="C1098" s="5">
        <v>1.099</v>
      </c>
    </row>
    <row r="1099" spans="1:3">
      <c r="A1099" s="4">
        <v>456122830</v>
      </c>
      <c r="B1099" s="5">
        <v>1</v>
      </c>
      <c r="C1099" s="5">
        <v>1.099</v>
      </c>
    </row>
    <row r="1100" spans="1:3">
      <c r="A1100" s="4">
        <v>456140201</v>
      </c>
      <c r="B1100" s="5">
        <v>4</v>
      </c>
      <c r="C1100" s="5">
        <v>1.3661304057266246</v>
      </c>
    </row>
    <row r="1101" spans="1:3">
      <c r="A1101" s="4">
        <v>456140501</v>
      </c>
      <c r="B1101" s="5">
        <v>4</v>
      </c>
      <c r="C1101" s="5">
        <v>1.3681611711215</v>
      </c>
    </row>
    <row r="1102" spans="1:3">
      <c r="A1102" s="4">
        <v>456141001</v>
      </c>
      <c r="B1102" s="5">
        <v>4</v>
      </c>
      <c r="C1102" s="5">
        <v>1.367653575246</v>
      </c>
    </row>
    <row r="1103" spans="1:3">
      <c r="A1103" s="4">
        <v>456142001</v>
      </c>
      <c r="B1103" s="5">
        <v>4</v>
      </c>
      <c r="C1103" s="5">
        <v>1.3755319416579999</v>
      </c>
    </row>
    <row r="1104" spans="1:3">
      <c r="A1104" s="4">
        <v>456150055</v>
      </c>
      <c r="B1104" s="5">
        <v>5</v>
      </c>
      <c r="C1104" s="5">
        <v>1.5754859160490797</v>
      </c>
    </row>
    <row r="1105" spans="1:3">
      <c r="A1105" s="4">
        <v>456151060</v>
      </c>
      <c r="B1105" s="5">
        <v>5</v>
      </c>
      <c r="C1105" s="5">
        <v>1.5754859160490797</v>
      </c>
    </row>
    <row r="1106" spans="1:3">
      <c r="A1106" s="4">
        <v>456151260</v>
      </c>
      <c r="B1106" s="5">
        <v>5</v>
      </c>
      <c r="C1106" s="5">
        <v>1.5754859160490797</v>
      </c>
    </row>
    <row r="1107" spans="1:3">
      <c r="A1107" s="4">
        <v>456152560</v>
      </c>
      <c r="B1107" s="5">
        <v>5</v>
      </c>
      <c r="C1107" s="5">
        <v>1.5754859160490797</v>
      </c>
    </row>
    <row r="1108" spans="1:3">
      <c r="A1108" s="4">
        <v>456155060</v>
      </c>
      <c r="B1108" s="5">
        <v>5</v>
      </c>
      <c r="C1108" s="5">
        <v>1.5754859160490797</v>
      </c>
    </row>
    <row r="1109" spans="1:3">
      <c r="A1109" s="4">
        <v>456200501</v>
      </c>
      <c r="B1109" s="5">
        <v>5</v>
      </c>
      <c r="C1109" s="5">
        <v>1.5524807652000006</v>
      </c>
    </row>
    <row r="1110" spans="1:3">
      <c r="A1110" s="4">
        <v>456201001</v>
      </c>
      <c r="B1110" s="5">
        <v>5</v>
      </c>
      <c r="C1110" s="5">
        <v>1.5524807652000006</v>
      </c>
    </row>
    <row r="1111" spans="1:3">
      <c r="A1111" s="4">
        <v>456202001</v>
      </c>
      <c r="B1111" s="5">
        <v>5</v>
      </c>
      <c r="C1111" s="5">
        <v>1.5524807652000006</v>
      </c>
    </row>
    <row r="1112" spans="1:3">
      <c r="A1112" s="4">
        <v>456210108</v>
      </c>
      <c r="B1112" s="5">
        <v>5</v>
      </c>
      <c r="C1112" s="5">
        <v>1.5524807652000006</v>
      </c>
    </row>
    <row r="1113" spans="1:3">
      <c r="A1113" s="4">
        <v>456220228</v>
      </c>
      <c r="B1113" s="5">
        <v>2</v>
      </c>
      <c r="C1113" s="5">
        <v>1.2638499999999999</v>
      </c>
    </row>
    <row r="1114" spans="1:3">
      <c r="A1114" s="4">
        <v>456221230</v>
      </c>
      <c r="B1114" s="5">
        <v>3</v>
      </c>
      <c r="C1114" s="5">
        <v>1.4774406499999999</v>
      </c>
    </row>
    <row r="1115" spans="1:3">
      <c r="A1115" s="4">
        <v>456222030</v>
      </c>
      <c r="B1115" s="5">
        <v>3</v>
      </c>
      <c r="C1115" s="5">
        <v>1.4774406499999999</v>
      </c>
    </row>
    <row r="1116" spans="1:3">
      <c r="A1116" s="4">
        <v>456224030</v>
      </c>
      <c r="B1116" s="5">
        <v>3</v>
      </c>
      <c r="C1116" s="5">
        <v>1.4774406499999999</v>
      </c>
    </row>
    <row r="1117" spans="1:3">
      <c r="A1117" s="4">
        <v>456228030</v>
      </c>
      <c r="B1117" s="5">
        <v>3</v>
      </c>
      <c r="C1117" s="5">
        <v>1.4774406499999999</v>
      </c>
    </row>
    <row r="1118" spans="1:3">
      <c r="A1118" s="4">
        <v>456320014</v>
      </c>
      <c r="B1118" s="5">
        <v>4</v>
      </c>
      <c r="C1118" s="5">
        <v>1.403740748375</v>
      </c>
    </row>
    <row r="1119" spans="1:3">
      <c r="A1119" s="4">
        <v>456320212</v>
      </c>
      <c r="B1119" s="5">
        <v>2</v>
      </c>
      <c r="C1119" s="5">
        <v>1.192415</v>
      </c>
    </row>
    <row r="1120" spans="1:3">
      <c r="A1120" s="4">
        <v>456320511</v>
      </c>
      <c r="B1120" s="5">
        <v>1</v>
      </c>
      <c r="C1120" s="5">
        <v>1.099</v>
      </c>
    </row>
    <row r="1121" spans="1:3">
      <c r="A1121" s="4">
        <v>456320560</v>
      </c>
      <c r="B1121" s="5">
        <v>3</v>
      </c>
      <c r="C1121" s="5">
        <v>1.277289125</v>
      </c>
    </row>
    <row r="1122" spans="1:3">
      <c r="A1122" s="4">
        <v>456321011</v>
      </c>
      <c r="B1122" s="5">
        <v>1</v>
      </c>
      <c r="C1122" s="5">
        <v>1.099</v>
      </c>
    </row>
    <row r="1123" spans="1:3">
      <c r="A1123" s="4">
        <v>456321060</v>
      </c>
      <c r="B1123" s="5">
        <v>3</v>
      </c>
      <c r="C1123" s="5">
        <v>1.277289125</v>
      </c>
    </row>
    <row r="1124" spans="1:3">
      <c r="A1124" s="4">
        <v>456333001</v>
      </c>
      <c r="B1124" s="5">
        <v>2</v>
      </c>
      <c r="C1124" s="5">
        <v>1.2477499999999999</v>
      </c>
    </row>
    <row r="1125" spans="1:3">
      <c r="A1125" s="4">
        <v>456340029</v>
      </c>
      <c r="B1125" s="5">
        <v>4</v>
      </c>
      <c r="C1125" s="5">
        <v>1.403740748375</v>
      </c>
    </row>
    <row r="1126" spans="1:3">
      <c r="A1126" s="4">
        <v>456340733</v>
      </c>
      <c r="B1126" s="5">
        <v>3</v>
      </c>
      <c r="C1126" s="5">
        <v>1.293770275</v>
      </c>
    </row>
    <row r="1127" spans="1:3">
      <c r="A1127" s="4">
        <v>456341411</v>
      </c>
      <c r="B1127" s="5">
        <v>1</v>
      </c>
      <c r="C1127" s="5">
        <v>1.099</v>
      </c>
    </row>
    <row r="1128" spans="1:3">
      <c r="A1128" s="4">
        <v>456341433</v>
      </c>
      <c r="B1128" s="5">
        <v>3</v>
      </c>
      <c r="C1128" s="5">
        <v>1.277289125</v>
      </c>
    </row>
    <row r="1129" spans="1:3">
      <c r="A1129" s="4">
        <v>456342133</v>
      </c>
      <c r="B1129" s="5">
        <v>3</v>
      </c>
      <c r="C1129" s="5">
        <v>1.293770275</v>
      </c>
    </row>
    <row r="1130" spans="1:3">
      <c r="A1130" s="4">
        <v>456342811</v>
      </c>
      <c r="B1130" s="5">
        <v>1</v>
      </c>
      <c r="C1130" s="5">
        <v>1.099</v>
      </c>
    </row>
    <row r="1131" spans="1:3">
      <c r="A1131" s="4">
        <v>456342833</v>
      </c>
      <c r="B1131" s="5">
        <v>3</v>
      </c>
      <c r="C1131" s="5">
        <v>1.277289125</v>
      </c>
    </row>
    <row r="1132" spans="1:3">
      <c r="A1132" s="4">
        <v>456401001</v>
      </c>
      <c r="B1132" s="5">
        <v>3</v>
      </c>
      <c r="C1132" s="5">
        <v>1.3902349999999999</v>
      </c>
    </row>
    <row r="1133" spans="1:3">
      <c r="A1133" s="4">
        <v>456402001</v>
      </c>
      <c r="B1133" s="5">
        <v>3</v>
      </c>
      <c r="C1133" s="5">
        <v>1.3902349999999999</v>
      </c>
    </row>
    <row r="1134" spans="1:3">
      <c r="A1134" s="4">
        <v>456404001</v>
      </c>
      <c r="B1134" s="5">
        <v>3</v>
      </c>
      <c r="C1134" s="5">
        <v>1.3902349999999999</v>
      </c>
    </row>
    <row r="1135" spans="1:3">
      <c r="A1135" s="4">
        <v>456430001</v>
      </c>
      <c r="B1135" s="5">
        <v>1</v>
      </c>
      <c r="C1135" s="5">
        <v>1.099</v>
      </c>
    </row>
    <row r="1136" spans="1:3">
      <c r="A1136" s="4">
        <v>456430008</v>
      </c>
      <c r="B1136" s="5">
        <v>2</v>
      </c>
      <c r="C1136" s="5">
        <v>1.2078009999999999</v>
      </c>
    </row>
    <row r="1137" spans="1:3">
      <c r="A1137" s="4">
        <v>462035830</v>
      </c>
      <c r="B1137" s="5">
        <v>3</v>
      </c>
      <c r="C1137" s="5">
        <v>1.9209150000000004</v>
      </c>
    </row>
    <row r="1138" spans="1:3">
      <c r="A1138" s="4">
        <v>462035860</v>
      </c>
      <c r="B1138" s="5">
        <v>2</v>
      </c>
      <c r="C1138" s="5">
        <v>1.1594000000000002</v>
      </c>
    </row>
    <row r="1139" spans="1:3">
      <c r="A1139" s="4">
        <v>462035930</v>
      </c>
      <c r="B1139" s="5">
        <v>3</v>
      </c>
      <c r="C1139" s="5">
        <v>1.9209150000000004</v>
      </c>
    </row>
    <row r="1140" spans="1:3">
      <c r="A1140" s="4">
        <v>462035960</v>
      </c>
      <c r="B1140" s="5">
        <v>2</v>
      </c>
      <c r="C1140" s="5">
        <v>1.1594000000000002</v>
      </c>
    </row>
    <row r="1141" spans="1:3">
      <c r="A1141" s="4">
        <v>469060773</v>
      </c>
      <c r="B1141" s="5">
        <v>2</v>
      </c>
      <c r="C1141" s="5">
        <v>1.2078009999999999</v>
      </c>
    </row>
    <row r="1142" spans="1:3">
      <c r="A1142" s="4">
        <v>469061711</v>
      </c>
      <c r="B1142" s="5">
        <v>2</v>
      </c>
      <c r="C1142" s="5">
        <v>1.2078009999999999</v>
      </c>
    </row>
    <row r="1143" spans="1:3">
      <c r="A1143" s="4">
        <v>469260130</v>
      </c>
      <c r="B1143" s="5">
        <v>3</v>
      </c>
      <c r="C1143" s="5">
        <v>1.3057219000000002</v>
      </c>
    </row>
    <row r="1144" spans="1:3">
      <c r="A1144" s="4">
        <v>469260230</v>
      </c>
      <c r="B1144" s="5">
        <v>3</v>
      </c>
      <c r="C1144" s="5">
        <v>1.3057219000000002</v>
      </c>
    </row>
    <row r="1145" spans="1:3">
      <c r="A1145" s="4">
        <v>469520111</v>
      </c>
      <c r="B1145" s="5">
        <v>2</v>
      </c>
      <c r="C1145" s="5">
        <v>1.19791</v>
      </c>
    </row>
    <row r="1146" spans="1:3">
      <c r="A1146" s="4">
        <v>469520130</v>
      </c>
      <c r="B1146" s="5">
        <v>2</v>
      </c>
      <c r="C1146" s="5">
        <v>1.19791</v>
      </c>
    </row>
    <row r="1147" spans="1:3">
      <c r="A1147" s="4">
        <v>469520160</v>
      </c>
      <c r="B1147" s="5">
        <v>2</v>
      </c>
      <c r="C1147" s="5">
        <v>1.19791</v>
      </c>
    </row>
    <row r="1148" spans="1:3">
      <c r="A1148" s="4">
        <v>469520211</v>
      </c>
      <c r="B1148" s="5">
        <v>2</v>
      </c>
      <c r="C1148" s="5">
        <v>1.19791</v>
      </c>
    </row>
    <row r="1149" spans="1:3">
      <c r="A1149" s="4">
        <v>469520230</v>
      </c>
      <c r="B1149" s="5">
        <v>2</v>
      </c>
      <c r="C1149" s="5">
        <v>1.19791</v>
      </c>
    </row>
    <row r="1150" spans="1:3">
      <c r="A1150" s="4">
        <v>469520260</v>
      </c>
      <c r="B1150" s="5">
        <v>2</v>
      </c>
      <c r="C1150" s="5">
        <v>1.19791</v>
      </c>
    </row>
    <row r="1151" spans="1:3">
      <c r="A1151" s="4">
        <v>517888005</v>
      </c>
      <c r="B1151" s="5">
        <v>2</v>
      </c>
      <c r="C1151" s="5">
        <v>5.7090382799999997</v>
      </c>
    </row>
    <row r="1152" spans="1:3">
      <c r="A1152" s="4">
        <v>555076202</v>
      </c>
      <c r="B1152" s="5">
        <v>2</v>
      </c>
      <c r="C1152" s="5">
        <v>1.1449</v>
      </c>
    </row>
    <row r="1153" spans="1:3">
      <c r="A1153" s="4">
        <v>555076402</v>
      </c>
      <c r="B1153" s="5">
        <v>2</v>
      </c>
      <c r="C1153" s="5">
        <v>1.1449</v>
      </c>
    </row>
    <row r="1154" spans="1:3">
      <c r="A1154" s="4">
        <v>555076602</v>
      </c>
      <c r="B1154" s="5">
        <v>2</v>
      </c>
      <c r="C1154" s="5">
        <v>1.1449</v>
      </c>
    </row>
    <row r="1155" spans="1:3">
      <c r="A1155" s="4">
        <v>555076702</v>
      </c>
      <c r="B1155" s="5">
        <v>2</v>
      </c>
      <c r="C1155" s="5">
        <v>1.1449</v>
      </c>
    </row>
    <row r="1156" spans="1:3">
      <c r="A1156" s="4">
        <v>555076802</v>
      </c>
      <c r="B1156" s="5">
        <v>2</v>
      </c>
      <c r="C1156" s="5">
        <v>1.1449</v>
      </c>
    </row>
    <row r="1157" spans="1:3">
      <c r="A1157" s="4">
        <v>573015020</v>
      </c>
      <c r="B1157" s="5">
        <v>1</v>
      </c>
      <c r="C1157" s="5">
        <v>1.0025999999999999</v>
      </c>
    </row>
    <row r="1158" spans="1:3">
      <c r="A1158" s="4">
        <v>573016020</v>
      </c>
      <c r="B1158" s="5">
        <v>1</v>
      </c>
      <c r="C1158" s="5">
        <v>1.0025999999999999</v>
      </c>
    </row>
    <row r="1159" spans="1:3">
      <c r="A1159" s="4">
        <v>573016520</v>
      </c>
      <c r="B1159" s="5">
        <v>1</v>
      </c>
      <c r="C1159" s="5">
        <v>1.0025999999999999</v>
      </c>
    </row>
    <row r="1160" spans="1:3">
      <c r="A1160" s="4">
        <v>573018010</v>
      </c>
      <c r="B1160" s="5">
        <v>1</v>
      </c>
      <c r="C1160" s="5">
        <v>1.0993999999999999</v>
      </c>
    </row>
    <row r="1161" spans="1:3">
      <c r="A1161" s="4">
        <v>573018432</v>
      </c>
      <c r="B1161" s="5">
        <v>1</v>
      </c>
      <c r="C1161" s="5">
        <v>1.1001000000000001</v>
      </c>
    </row>
    <row r="1162" spans="1:3">
      <c r="A1162" s="4">
        <v>573018810</v>
      </c>
      <c r="B1162" s="5">
        <v>1</v>
      </c>
      <c r="C1162" s="5">
        <v>1.1001000000000001</v>
      </c>
    </row>
    <row r="1163" spans="1:3">
      <c r="A1163" s="4">
        <v>575620030</v>
      </c>
      <c r="B1163" s="5">
        <v>2</v>
      </c>
      <c r="C1163" s="5">
        <v>1.1024</v>
      </c>
    </row>
    <row r="1164" spans="1:3">
      <c r="A1164" s="4">
        <v>597000160</v>
      </c>
      <c r="B1164" s="5">
        <v>5</v>
      </c>
      <c r="C1164" s="5">
        <v>1.7554511879274999</v>
      </c>
    </row>
    <row r="1165" spans="1:3">
      <c r="A1165" s="4">
        <v>597000302</v>
      </c>
      <c r="B1165" s="5">
        <v>3</v>
      </c>
      <c r="C1165" s="5">
        <v>1.1910160000000003</v>
      </c>
    </row>
    <row r="1166" spans="1:3">
      <c r="A1166" s="4">
        <v>597000701</v>
      </c>
      <c r="B1166" s="5">
        <v>3</v>
      </c>
      <c r="C1166" s="5">
        <v>1.3273732989999998</v>
      </c>
    </row>
    <row r="1167" spans="1:3">
      <c r="A1167" s="4">
        <v>597001259</v>
      </c>
      <c r="B1167" s="5">
        <v>1</v>
      </c>
      <c r="C1167" s="5">
        <v>1.0402</v>
      </c>
    </row>
    <row r="1168" spans="1:3">
      <c r="A1168" s="4">
        <v>597002402</v>
      </c>
      <c r="B1168" s="5">
        <v>2</v>
      </c>
      <c r="C1168" s="5">
        <v>1.1236000000000002</v>
      </c>
    </row>
    <row r="1169" spans="1:3">
      <c r="A1169" s="4">
        <v>597002901</v>
      </c>
      <c r="B1169" s="5">
        <v>3</v>
      </c>
      <c r="C1169" s="5">
        <v>1.3273732989999998</v>
      </c>
    </row>
    <row r="1170" spans="1:3">
      <c r="A1170" s="4">
        <v>597003001</v>
      </c>
      <c r="B1170" s="5">
        <v>1</v>
      </c>
      <c r="C1170" s="5">
        <v>1.099</v>
      </c>
    </row>
    <row r="1171" spans="1:3">
      <c r="A1171" s="4">
        <v>597003134</v>
      </c>
      <c r="B1171" s="5">
        <v>3</v>
      </c>
      <c r="C1171" s="5">
        <v>1.3273732989999998</v>
      </c>
    </row>
    <row r="1172" spans="1:3">
      <c r="A1172" s="4">
        <v>597003234</v>
      </c>
      <c r="B1172" s="5">
        <v>3</v>
      </c>
      <c r="C1172" s="5">
        <v>1.3273732989999998</v>
      </c>
    </row>
    <row r="1173" spans="1:3">
      <c r="A1173" s="4">
        <v>597003334</v>
      </c>
      <c r="B1173" s="5">
        <v>3</v>
      </c>
      <c r="C1173" s="5">
        <v>1.3273732989999998</v>
      </c>
    </row>
    <row r="1174" spans="1:3">
      <c r="A1174" s="4">
        <v>597003937</v>
      </c>
      <c r="B1174" s="5">
        <v>3</v>
      </c>
      <c r="C1174" s="5">
        <v>1.3273732989999998</v>
      </c>
    </row>
    <row r="1175" spans="1:3">
      <c r="A1175" s="4">
        <v>597004037</v>
      </c>
      <c r="B1175" s="5">
        <v>3</v>
      </c>
      <c r="C1175" s="5">
        <v>1.3273732989999998</v>
      </c>
    </row>
    <row r="1176" spans="1:3">
      <c r="A1176" s="4">
        <v>597004137</v>
      </c>
      <c r="B1176" s="5">
        <v>3</v>
      </c>
      <c r="C1176" s="5">
        <v>1.3273732989999998</v>
      </c>
    </row>
    <row r="1177" spans="1:3">
      <c r="A1177" s="4">
        <v>597004237</v>
      </c>
      <c r="B1177" s="5">
        <v>3</v>
      </c>
      <c r="C1177" s="5">
        <v>1.3273732989999998</v>
      </c>
    </row>
    <row r="1178" spans="1:3">
      <c r="A1178" s="4">
        <v>597004337</v>
      </c>
      <c r="B1178" s="5">
        <v>3</v>
      </c>
      <c r="C1178" s="5">
        <v>1.3273732989999998</v>
      </c>
    </row>
    <row r="1179" spans="1:3">
      <c r="A1179" s="4">
        <v>597004437</v>
      </c>
      <c r="B1179" s="5">
        <v>3</v>
      </c>
      <c r="C1179" s="5">
        <v>1.3273732989999998</v>
      </c>
    </row>
    <row r="1180" spans="1:3">
      <c r="A1180" s="4">
        <v>597004646</v>
      </c>
      <c r="B1180" s="5">
        <v>3</v>
      </c>
      <c r="C1180" s="5">
        <v>1.1910160000000003</v>
      </c>
    </row>
    <row r="1181" spans="1:3">
      <c r="A1181" s="4">
        <v>597005801</v>
      </c>
      <c r="B1181" s="5">
        <v>1</v>
      </c>
      <c r="C1181" s="5">
        <v>1.099</v>
      </c>
    </row>
    <row r="1182" spans="1:3">
      <c r="A1182" s="4">
        <v>597007541</v>
      </c>
      <c r="B1182" s="5">
        <v>2</v>
      </c>
      <c r="C1182" s="5">
        <v>1.1236000000000002</v>
      </c>
    </row>
    <row r="1183" spans="1:3">
      <c r="A1183" s="4">
        <v>597007547</v>
      </c>
      <c r="B1183" s="5">
        <v>2</v>
      </c>
      <c r="C1183" s="5">
        <v>1.1236000000000002</v>
      </c>
    </row>
    <row r="1184" spans="1:3">
      <c r="A1184" s="4">
        <v>597008717</v>
      </c>
      <c r="B1184" s="5">
        <v>3</v>
      </c>
      <c r="C1184" s="5">
        <v>1.3273732989999998</v>
      </c>
    </row>
    <row r="1185" spans="1:3">
      <c r="A1185" s="4">
        <v>597010917</v>
      </c>
      <c r="B1185" s="5">
        <v>2</v>
      </c>
      <c r="C1185" s="5">
        <v>1.2078009999999999</v>
      </c>
    </row>
    <row r="1186" spans="1:3">
      <c r="A1186" s="4">
        <v>597011317</v>
      </c>
      <c r="B1186" s="5">
        <v>3</v>
      </c>
      <c r="C1186" s="5">
        <v>1.3273732989999998</v>
      </c>
    </row>
    <row r="1187" spans="1:3">
      <c r="A1187" s="4">
        <v>597011530</v>
      </c>
      <c r="B1187" s="5">
        <v>2</v>
      </c>
      <c r="C1187" s="5">
        <v>1.2078009999999999</v>
      </c>
    </row>
    <row r="1188" spans="1:3">
      <c r="A1188" s="4">
        <v>597011630</v>
      </c>
      <c r="B1188" s="5">
        <v>2</v>
      </c>
      <c r="C1188" s="5">
        <v>1.2078009999999999</v>
      </c>
    </row>
    <row r="1189" spans="1:3">
      <c r="A1189" s="4">
        <v>597012024</v>
      </c>
      <c r="B1189" s="5">
        <v>1</v>
      </c>
      <c r="C1189" s="5">
        <v>1.0199</v>
      </c>
    </row>
    <row r="1190" spans="1:3">
      <c r="A1190" s="4">
        <v>597012330</v>
      </c>
      <c r="B1190" s="5">
        <v>3</v>
      </c>
      <c r="C1190" s="5">
        <v>1.1910160000000003</v>
      </c>
    </row>
    <row r="1191" spans="1:3">
      <c r="A1191" s="4">
        <v>597012637</v>
      </c>
      <c r="B1191" s="5">
        <v>3</v>
      </c>
      <c r="C1191" s="5">
        <v>1.3273732989999998</v>
      </c>
    </row>
    <row r="1192" spans="1:3">
      <c r="A1192" s="4">
        <v>597012737</v>
      </c>
      <c r="B1192" s="5">
        <v>2</v>
      </c>
      <c r="C1192" s="5">
        <v>1.2078009999999999</v>
      </c>
    </row>
    <row r="1193" spans="1:3">
      <c r="A1193" s="4">
        <v>597013554</v>
      </c>
      <c r="B1193" s="5">
        <v>3</v>
      </c>
      <c r="C1193" s="5">
        <v>1.2569702600000001</v>
      </c>
    </row>
    <row r="1194" spans="1:3">
      <c r="A1194" s="4">
        <v>597014030</v>
      </c>
      <c r="B1194" s="5">
        <v>4</v>
      </c>
      <c r="C1194" s="5">
        <v>1.4070984076800002</v>
      </c>
    </row>
    <row r="1195" spans="1:3">
      <c r="A1195" s="4">
        <v>597014618</v>
      </c>
      <c r="B1195" s="5">
        <v>4</v>
      </c>
      <c r="C1195" s="5">
        <v>1.4070984076800002</v>
      </c>
    </row>
    <row r="1196" spans="1:3">
      <c r="A1196" s="4">
        <v>597014718</v>
      </c>
      <c r="B1196" s="5">
        <v>4</v>
      </c>
      <c r="C1196" s="5">
        <v>1.4070984076800002</v>
      </c>
    </row>
    <row r="1197" spans="1:3">
      <c r="A1197" s="4">
        <v>597014818</v>
      </c>
      <c r="B1197" s="5">
        <v>4</v>
      </c>
      <c r="C1197" s="5">
        <v>1.4070984076800002</v>
      </c>
    </row>
    <row r="1198" spans="1:3">
      <c r="A1198" s="4">
        <v>597014954</v>
      </c>
      <c r="B1198" s="5">
        <v>3</v>
      </c>
      <c r="C1198" s="5">
        <v>1.2569702600000001</v>
      </c>
    </row>
    <row r="1199" spans="1:3">
      <c r="A1199" s="4">
        <v>597015230</v>
      </c>
      <c r="B1199" s="5">
        <v>2</v>
      </c>
      <c r="C1199" s="5">
        <v>1.2066245999999998</v>
      </c>
    </row>
    <row r="1200" spans="1:3">
      <c r="A1200" s="4">
        <v>597015330</v>
      </c>
      <c r="B1200" s="5">
        <v>2</v>
      </c>
      <c r="C1200" s="5">
        <v>1.2066245999999998</v>
      </c>
    </row>
    <row r="1201" spans="1:3">
      <c r="A1201" s="4">
        <v>597016430</v>
      </c>
      <c r="B1201" s="5">
        <v>1</v>
      </c>
      <c r="C1201" s="5">
        <v>1.0589999999999999</v>
      </c>
    </row>
    <row r="1202" spans="1:3">
      <c r="A1202" s="4">
        <v>597016601</v>
      </c>
      <c r="B1202" s="5">
        <v>1</v>
      </c>
      <c r="C1202" s="5">
        <v>1.099</v>
      </c>
    </row>
    <row r="1203" spans="1:3">
      <c r="A1203" s="4">
        <v>597018230</v>
      </c>
      <c r="B1203" s="5">
        <v>1</v>
      </c>
      <c r="C1203" s="5">
        <v>1.0589999999999999</v>
      </c>
    </row>
    <row r="1204" spans="1:3">
      <c r="A1204" s="4">
        <v>597028517</v>
      </c>
      <c r="B1204" s="5">
        <v>3</v>
      </c>
      <c r="C1204" s="5">
        <v>1.3273732989999998</v>
      </c>
    </row>
    <row r="1205" spans="1:3">
      <c r="A1205" s="4">
        <v>642007030</v>
      </c>
      <c r="B1205" s="5">
        <v>3</v>
      </c>
      <c r="C1205" s="5">
        <v>1.36137375</v>
      </c>
    </row>
    <row r="1206" spans="1:3">
      <c r="A1206" s="4">
        <v>642007530</v>
      </c>
      <c r="B1206" s="5">
        <v>3</v>
      </c>
      <c r="C1206" s="5">
        <v>1.3612500000000001</v>
      </c>
    </row>
    <row r="1207" spans="1:3">
      <c r="A1207" s="4">
        <v>642007630</v>
      </c>
      <c r="B1207" s="5">
        <v>3</v>
      </c>
      <c r="C1207" s="5">
        <v>1.4849999999999999</v>
      </c>
    </row>
    <row r="1208" spans="1:3">
      <c r="A1208" s="4">
        <v>642007912</v>
      </c>
      <c r="B1208" s="5">
        <v>5</v>
      </c>
      <c r="C1208" s="5">
        <v>2.9955419999999999</v>
      </c>
    </row>
    <row r="1209" spans="1:3">
      <c r="A1209" s="4">
        <v>642009330</v>
      </c>
      <c r="B1209" s="5">
        <v>3</v>
      </c>
      <c r="C1209" s="5">
        <v>1.3310000000000004</v>
      </c>
    </row>
    <row r="1210" spans="1:3">
      <c r="A1210" s="4">
        <v>642020790</v>
      </c>
      <c r="B1210" s="5">
        <v>1</v>
      </c>
      <c r="C1210" s="5">
        <v>2.2366000000000001</v>
      </c>
    </row>
    <row r="1211" spans="1:3">
      <c r="A1211" s="4">
        <v>642301030</v>
      </c>
      <c r="B1211" s="5">
        <v>3</v>
      </c>
      <c r="C1211" s="5">
        <v>1.36137375</v>
      </c>
    </row>
    <row r="1212" spans="1:3">
      <c r="A1212" s="4">
        <v>777310402</v>
      </c>
      <c r="B1212" s="5">
        <v>5</v>
      </c>
      <c r="C1212" s="5">
        <v>1.5239849850207772</v>
      </c>
    </row>
    <row r="1213" spans="1:3">
      <c r="A1213" s="4">
        <v>777310502</v>
      </c>
      <c r="B1213" s="5">
        <v>5</v>
      </c>
      <c r="C1213" s="5">
        <v>1.5248065307062808</v>
      </c>
    </row>
    <row r="1214" spans="1:3">
      <c r="A1214" s="4">
        <v>777310730</v>
      </c>
      <c r="B1214" s="5">
        <v>5</v>
      </c>
      <c r="C1214" s="5">
        <v>1.5248065307062808</v>
      </c>
    </row>
    <row r="1215" spans="1:3">
      <c r="A1215" s="4">
        <v>884029301</v>
      </c>
      <c r="B1215" s="5">
        <v>1</v>
      </c>
      <c r="C1215" s="5">
        <v>1.0497000000000001</v>
      </c>
    </row>
    <row r="1216" spans="1:3">
      <c r="A1216" s="4">
        <v>884044904</v>
      </c>
      <c r="B1216" s="5">
        <v>1</v>
      </c>
      <c r="C1216" s="5">
        <v>1.05</v>
      </c>
    </row>
    <row r="1217" spans="1:3">
      <c r="A1217" s="4">
        <v>998061505</v>
      </c>
      <c r="B1217" s="5">
        <v>2</v>
      </c>
      <c r="C1217" s="5">
        <v>1.12359991</v>
      </c>
    </row>
    <row r="1218" spans="1:3">
      <c r="A1218" s="4">
        <v>10122090212</v>
      </c>
      <c r="B1218" s="5">
        <v>2</v>
      </c>
      <c r="C1218" s="5">
        <v>1.4385000000000001</v>
      </c>
    </row>
    <row r="1219" spans="1:3">
      <c r="A1219" s="4">
        <v>10337035830</v>
      </c>
      <c r="B1219" s="5">
        <v>3</v>
      </c>
      <c r="C1219" s="5">
        <v>1.6410000000000002</v>
      </c>
    </row>
    <row r="1220" spans="1:3">
      <c r="A1220" s="4">
        <v>10337035860</v>
      </c>
      <c r="B1220" s="5">
        <v>3</v>
      </c>
      <c r="C1220" s="5">
        <v>1.6410000000000002</v>
      </c>
    </row>
    <row r="1221" spans="1:3">
      <c r="A1221" s="4">
        <v>10337035890</v>
      </c>
      <c r="B1221" s="5">
        <v>5</v>
      </c>
      <c r="C1221" s="5">
        <v>1.9025754000000004</v>
      </c>
    </row>
    <row r="1222" spans="1:3">
      <c r="A1222" s="4">
        <v>10337035930</v>
      </c>
      <c r="B1222" s="5">
        <v>3</v>
      </c>
      <c r="C1222" s="5">
        <v>1.6410000000000002</v>
      </c>
    </row>
    <row r="1223" spans="1:3">
      <c r="A1223" s="4">
        <v>10337035960</v>
      </c>
      <c r="B1223" s="5">
        <v>3</v>
      </c>
      <c r="C1223" s="5">
        <v>1.6410000000000002</v>
      </c>
    </row>
    <row r="1224" spans="1:3">
      <c r="A1224" s="4">
        <v>10337039530</v>
      </c>
      <c r="B1224" s="5">
        <v>1</v>
      </c>
      <c r="C1224" s="5">
        <v>1.0900000000000001</v>
      </c>
    </row>
    <row r="1225" spans="1:3">
      <c r="A1225" s="4">
        <v>10337045003</v>
      </c>
      <c r="B1225" s="5">
        <v>4</v>
      </c>
      <c r="C1225" s="5">
        <v>1.3825381240000005</v>
      </c>
    </row>
    <row r="1226" spans="1:3">
      <c r="A1226" s="4">
        <v>10337080301</v>
      </c>
      <c r="B1226" s="5">
        <v>4</v>
      </c>
      <c r="C1226" s="5">
        <v>1.5749329023999998</v>
      </c>
    </row>
    <row r="1227" spans="1:3">
      <c r="A1227" s="4">
        <v>10337080445</v>
      </c>
      <c r="B1227" s="5">
        <v>4</v>
      </c>
      <c r="C1227" s="5">
        <v>1.6402342000000003</v>
      </c>
    </row>
    <row r="1228" spans="1:3">
      <c r="A1228" s="4">
        <v>10631009160</v>
      </c>
      <c r="B1228" s="5">
        <v>3</v>
      </c>
      <c r="C1228" s="5">
        <v>5.0057999999999998</v>
      </c>
    </row>
    <row r="1229" spans="1:3">
      <c r="A1229" s="4">
        <v>10631009260</v>
      </c>
      <c r="B1229" s="5">
        <v>1</v>
      </c>
      <c r="C1229" s="5">
        <v>1.5</v>
      </c>
    </row>
    <row r="1230" spans="1:3">
      <c r="A1230" s="4">
        <v>10631009307</v>
      </c>
      <c r="B1230" s="5">
        <v>3</v>
      </c>
      <c r="C1230" s="5">
        <v>2.8080000000000003</v>
      </c>
    </row>
    <row r="1231" spans="1:3">
      <c r="A1231" s="4">
        <v>10631009362</v>
      </c>
      <c r="B1231" s="5">
        <v>3</v>
      </c>
      <c r="C1231" s="5">
        <v>2.8080000000000003</v>
      </c>
    </row>
    <row r="1232" spans="1:3">
      <c r="A1232" s="4">
        <v>10631009420</v>
      </c>
      <c r="B1232" s="5">
        <v>3</v>
      </c>
      <c r="C1232" s="5">
        <v>3.7767600000000003</v>
      </c>
    </row>
    <row r="1233" spans="1:3">
      <c r="A1233" s="4">
        <v>10631009430</v>
      </c>
      <c r="B1233" s="5">
        <v>3</v>
      </c>
      <c r="C1233" s="5">
        <v>3.7767600000000003</v>
      </c>
    </row>
    <row r="1234" spans="1:3">
      <c r="A1234" s="4">
        <v>10631009476</v>
      </c>
      <c r="B1234" s="5">
        <v>3</v>
      </c>
      <c r="C1234" s="5">
        <v>3.7767600000000003</v>
      </c>
    </row>
    <row r="1235" spans="1:3">
      <c r="A1235" s="4">
        <v>10631009630</v>
      </c>
      <c r="B1235" s="5">
        <v>2</v>
      </c>
      <c r="C1235" s="5">
        <v>2.9052000000000002</v>
      </c>
    </row>
    <row r="1236" spans="1:3">
      <c r="A1236" s="4">
        <v>10631010030</v>
      </c>
      <c r="B1236" s="5">
        <v>3</v>
      </c>
      <c r="C1236" s="5">
        <v>3.24</v>
      </c>
    </row>
    <row r="1237" spans="1:3">
      <c r="A1237" s="4">
        <v>10631011631</v>
      </c>
      <c r="B1237" s="5">
        <v>3</v>
      </c>
      <c r="C1237" s="5">
        <v>1.3184640000000003</v>
      </c>
    </row>
    <row r="1238" spans="1:3">
      <c r="A1238" s="4">
        <v>10631011731</v>
      </c>
      <c r="B1238" s="5">
        <v>3</v>
      </c>
      <c r="C1238" s="5">
        <v>1.3184640000000003</v>
      </c>
    </row>
    <row r="1239" spans="1:3">
      <c r="A1239" s="4">
        <v>10631011831</v>
      </c>
      <c r="B1239" s="5">
        <v>3</v>
      </c>
      <c r="C1239" s="5">
        <v>1.3184640000000003</v>
      </c>
    </row>
    <row r="1240" spans="1:3">
      <c r="A1240" s="4">
        <v>10631011901</v>
      </c>
      <c r="B1240" s="5">
        <v>1</v>
      </c>
      <c r="C1240" s="5">
        <v>1.08</v>
      </c>
    </row>
    <row r="1241" spans="1:3">
      <c r="A1241" s="4">
        <v>10631020602</v>
      </c>
      <c r="B1241" s="5">
        <v>3</v>
      </c>
      <c r="C1241" s="5">
        <v>3.1085639999999999</v>
      </c>
    </row>
    <row r="1242" spans="1:3">
      <c r="A1242" s="4">
        <v>10631040701</v>
      </c>
      <c r="B1242" s="5">
        <v>1</v>
      </c>
      <c r="C1242" s="5">
        <v>4.7042999999999999</v>
      </c>
    </row>
    <row r="1243" spans="1:3">
      <c r="A1243" s="4">
        <v>10922082502</v>
      </c>
      <c r="B1243" s="5">
        <v>2</v>
      </c>
      <c r="C1243" s="5">
        <v>1.1664000000000001</v>
      </c>
    </row>
    <row r="1244" spans="1:3">
      <c r="A1244" s="4">
        <v>10922082806</v>
      </c>
      <c r="B1244" s="5">
        <v>3</v>
      </c>
      <c r="C1244" s="5">
        <v>1.2700044000000001</v>
      </c>
    </row>
    <row r="1245" spans="1:3">
      <c r="A1245" s="4">
        <v>11399000530</v>
      </c>
      <c r="B1245" s="5">
        <v>2</v>
      </c>
      <c r="C1245" s="5">
        <v>1.2100000000000002</v>
      </c>
    </row>
    <row r="1246" spans="1:3">
      <c r="A1246" s="4">
        <v>11980001105</v>
      </c>
      <c r="B1246" s="5">
        <v>1</v>
      </c>
      <c r="C1246" s="5">
        <v>3.4523000000000001</v>
      </c>
    </row>
    <row r="1247" spans="1:3">
      <c r="A1247" s="4">
        <v>11980002205</v>
      </c>
      <c r="B1247" s="5">
        <v>4</v>
      </c>
      <c r="C1247" s="5">
        <v>1.3536140121000002</v>
      </c>
    </row>
    <row r="1248" spans="1:3">
      <c r="A1248" s="4">
        <v>11980002210</v>
      </c>
      <c r="B1248" s="5">
        <v>3</v>
      </c>
      <c r="C1248" s="5">
        <v>1.6906636845</v>
      </c>
    </row>
    <row r="1249" spans="1:3">
      <c r="A1249" s="4">
        <v>11980017405</v>
      </c>
      <c r="B1249" s="5">
        <v>4</v>
      </c>
      <c r="C1249" s="5">
        <v>3.4538926905</v>
      </c>
    </row>
    <row r="1250" spans="1:3">
      <c r="A1250" s="4">
        <v>11980017410</v>
      </c>
      <c r="B1250" s="5">
        <v>4</v>
      </c>
      <c r="C1250" s="5">
        <v>4.7338149940200003</v>
      </c>
    </row>
    <row r="1251" spans="1:3">
      <c r="A1251" s="4">
        <v>11980018005</v>
      </c>
      <c r="B1251" s="5">
        <v>4</v>
      </c>
      <c r="C1251" s="5">
        <v>2.35254606174</v>
      </c>
    </row>
    <row r="1252" spans="1:3">
      <c r="A1252" s="4">
        <v>11980018010</v>
      </c>
      <c r="B1252" s="5">
        <v>4</v>
      </c>
      <c r="C1252" s="5">
        <v>2.3543656100999999</v>
      </c>
    </row>
    <row r="1253" spans="1:3">
      <c r="A1253" s="4">
        <v>11980018015</v>
      </c>
      <c r="B1253" s="5">
        <v>1</v>
      </c>
      <c r="C1253" s="5">
        <v>1.8815</v>
      </c>
    </row>
    <row r="1254" spans="1:3">
      <c r="A1254" s="4">
        <v>11980021105</v>
      </c>
      <c r="B1254" s="5">
        <v>5</v>
      </c>
      <c r="C1254" s="5">
        <v>2.9199719632116601</v>
      </c>
    </row>
    <row r="1255" spans="1:3">
      <c r="A1255" s="4">
        <v>11980021110</v>
      </c>
      <c r="B1255" s="5">
        <v>4</v>
      </c>
      <c r="C1255" s="5">
        <v>1.36466127</v>
      </c>
    </row>
    <row r="1256" spans="1:3">
      <c r="A1256" s="4">
        <v>11980022805</v>
      </c>
      <c r="B1256" s="5">
        <v>5</v>
      </c>
      <c r="C1256" s="5">
        <v>3.5973279529954203</v>
      </c>
    </row>
    <row r="1257" spans="1:3">
      <c r="A1257" s="4">
        <v>11980022810</v>
      </c>
      <c r="B1257" s="5">
        <v>5</v>
      </c>
      <c r="C1257" s="5">
        <v>4.0963037341590001</v>
      </c>
    </row>
    <row r="1258" spans="1:3">
      <c r="A1258" s="4">
        <v>12496120203</v>
      </c>
      <c r="B1258" s="5">
        <v>1</v>
      </c>
      <c r="C1258" s="5">
        <v>1.0501</v>
      </c>
    </row>
    <row r="1259" spans="1:3">
      <c r="A1259" s="4">
        <v>12496120403</v>
      </c>
      <c r="B1259" s="5">
        <v>1</v>
      </c>
      <c r="C1259" s="5">
        <v>1.05</v>
      </c>
    </row>
    <row r="1260" spans="1:3">
      <c r="A1260" s="4">
        <v>12496120803</v>
      </c>
      <c r="B1260" s="5">
        <v>1</v>
      </c>
      <c r="C1260" s="5">
        <v>1.05</v>
      </c>
    </row>
    <row r="1261" spans="1:3">
      <c r="A1261" s="4">
        <v>12496121203</v>
      </c>
      <c r="B1261" s="5">
        <v>1</v>
      </c>
      <c r="C1261" s="5">
        <v>1.05</v>
      </c>
    </row>
    <row r="1262" spans="1:3">
      <c r="A1262" s="4">
        <v>13310011901</v>
      </c>
      <c r="B1262" s="5">
        <v>1</v>
      </c>
      <c r="C1262" s="5">
        <v>1.0589999999999999</v>
      </c>
    </row>
    <row r="1263" spans="1:3">
      <c r="A1263" s="4">
        <v>13548001206</v>
      </c>
      <c r="B1263" s="5">
        <v>2</v>
      </c>
      <c r="C1263" s="5">
        <v>1.4641</v>
      </c>
    </row>
    <row r="1264" spans="1:3">
      <c r="A1264" s="4">
        <v>13548007045</v>
      </c>
      <c r="B1264" s="5">
        <v>3</v>
      </c>
      <c r="C1264" s="5">
        <v>1.8514999999999995</v>
      </c>
    </row>
    <row r="1265" spans="1:3">
      <c r="A1265" s="4">
        <v>13548013250</v>
      </c>
      <c r="B1265" s="5">
        <v>3</v>
      </c>
      <c r="C1265" s="5">
        <v>1.3057219000000002</v>
      </c>
    </row>
    <row r="1266" spans="1:3">
      <c r="A1266" s="4">
        <v>13551050105</v>
      </c>
      <c r="B1266" s="5">
        <v>7</v>
      </c>
      <c r="C1266" s="5">
        <v>1.9999450003499999</v>
      </c>
    </row>
    <row r="1267" spans="1:3">
      <c r="A1267" s="4">
        <v>13913000413</v>
      </c>
      <c r="B1267" s="5">
        <v>6</v>
      </c>
      <c r="C1267" s="5">
        <v>1.9836879893669561</v>
      </c>
    </row>
    <row r="1268" spans="1:3">
      <c r="A1268" s="4">
        <v>13913000519</v>
      </c>
      <c r="B1268" s="5">
        <v>6</v>
      </c>
      <c r="C1268" s="5">
        <v>1.9489078341347013</v>
      </c>
    </row>
    <row r="1269" spans="1:3">
      <c r="A1269" s="4">
        <v>13913000616</v>
      </c>
      <c r="B1269" s="5">
        <v>6</v>
      </c>
      <c r="C1269" s="5">
        <v>1.8938260750406721</v>
      </c>
    </row>
    <row r="1270" spans="1:3">
      <c r="A1270" s="4">
        <v>13913000811</v>
      </c>
      <c r="B1270" s="5">
        <v>5</v>
      </c>
      <c r="C1270" s="5">
        <v>1.7795163069146078</v>
      </c>
    </row>
    <row r="1271" spans="1:3">
      <c r="A1271" s="4">
        <v>13913001119</v>
      </c>
      <c r="B1271" s="5">
        <v>2</v>
      </c>
      <c r="C1271" s="5">
        <v>1.2331374000000002</v>
      </c>
    </row>
    <row r="1272" spans="1:3">
      <c r="A1272" s="4">
        <v>15584010101</v>
      </c>
      <c r="B1272" s="5">
        <v>5</v>
      </c>
      <c r="C1272" s="5">
        <v>1.2731877480119216</v>
      </c>
    </row>
    <row r="1273" spans="1:3">
      <c r="A1273" s="4">
        <v>15821010115</v>
      </c>
      <c r="B1273" s="5">
        <v>1</v>
      </c>
      <c r="C1273" s="5">
        <v>1.0501</v>
      </c>
    </row>
    <row r="1274" spans="1:3">
      <c r="A1274" s="4">
        <v>16477051008</v>
      </c>
      <c r="B1274" s="5">
        <v>2</v>
      </c>
      <c r="C1274" s="5">
        <v>1.28447</v>
      </c>
    </row>
    <row r="1275" spans="1:3">
      <c r="A1275" s="4">
        <v>17350001505</v>
      </c>
      <c r="B1275" s="5">
        <v>1</v>
      </c>
      <c r="C1275" s="5">
        <v>1.1879999999999999</v>
      </c>
    </row>
    <row r="1276" spans="1:3">
      <c r="A1276" s="4">
        <v>17478030703</v>
      </c>
      <c r="B1276" s="5">
        <v>3</v>
      </c>
      <c r="C1276" s="5">
        <v>1.4484381999999998</v>
      </c>
    </row>
    <row r="1277" spans="1:3">
      <c r="A1277" s="4">
        <v>17772010101</v>
      </c>
      <c r="B1277" s="5">
        <v>3</v>
      </c>
      <c r="C1277" s="5">
        <v>1.23373939</v>
      </c>
    </row>
    <row r="1278" spans="1:3">
      <c r="A1278" s="4">
        <v>17772010115</v>
      </c>
      <c r="B1278" s="5">
        <v>1</v>
      </c>
      <c r="C1278" s="5">
        <v>1.0713999999999999</v>
      </c>
    </row>
    <row r="1279" spans="1:3">
      <c r="A1279" s="4">
        <v>17772010201</v>
      </c>
      <c r="B1279" s="5">
        <v>3</v>
      </c>
      <c r="C1279" s="5">
        <v>1.23373939</v>
      </c>
    </row>
    <row r="1280" spans="1:3">
      <c r="A1280" s="4">
        <v>17772010215</v>
      </c>
      <c r="B1280" s="5">
        <v>1</v>
      </c>
      <c r="C1280" s="5">
        <v>1.07</v>
      </c>
    </row>
    <row r="1281" spans="1:3">
      <c r="A1281" s="4">
        <v>17772010301</v>
      </c>
      <c r="B1281" s="5">
        <v>3</v>
      </c>
      <c r="C1281" s="5">
        <v>1.23373939</v>
      </c>
    </row>
    <row r="1282" spans="1:3">
      <c r="A1282" s="4">
        <v>17772010315</v>
      </c>
      <c r="B1282" s="5">
        <v>1</v>
      </c>
      <c r="C1282" s="5">
        <v>1.0702</v>
      </c>
    </row>
    <row r="1283" spans="1:3">
      <c r="A1283" s="4">
        <v>17772010401</v>
      </c>
      <c r="B1283" s="5">
        <v>3</v>
      </c>
      <c r="C1283" s="5">
        <v>1.23373939</v>
      </c>
    </row>
    <row r="1284" spans="1:3">
      <c r="A1284" s="4">
        <v>17772010415</v>
      </c>
      <c r="B1284" s="5">
        <v>1</v>
      </c>
      <c r="C1284" s="5">
        <v>1.0703</v>
      </c>
    </row>
    <row r="1285" spans="1:3">
      <c r="A1285" s="4">
        <v>17772012101</v>
      </c>
      <c r="B1285" s="5">
        <v>2</v>
      </c>
      <c r="C1285" s="5">
        <v>1.19791</v>
      </c>
    </row>
    <row r="1286" spans="1:3">
      <c r="A1286" s="4">
        <v>17772012201</v>
      </c>
      <c r="B1286" s="5">
        <v>5</v>
      </c>
      <c r="C1286" s="5">
        <v>1.6032351977541899</v>
      </c>
    </row>
    <row r="1287" spans="1:3">
      <c r="A1287" s="4">
        <v>17772012301</v>
      </c>
      <c r="B1287" s="5">
        <v>5</v>
      </c>
      <c r="C1287" s="5">
        <v>1.6032351977541899</v>
      </c>
    </row>
    <row r="1288" spans="1:3">
      <c r="A1288" s="4">
        <v>18860010201</v>
      </c>
      <c r="B1288" s="5">
        <v>1</v>
      </c>
      <c r="C1288" s="5">
        <v>1.0900000000000001</v>
      </c>
    </row>
    <row r="1289" spans="1:3">
      <c r="A1289" s="4">
        <v>18860010401</v>
      </c>
      <c r="B1289" s="5">
        <v>3</v>
      </c>
      <c r="C1289" s="5">
        <v>1.47073155</v>
      </c>
    </row>
    <row r="1290" spans="1:3">
      <c r="A1290" s="4">
        <v>18860010601</v>
      </c>
      <c r="B1290" s="5">
        <v>4</v>
      </c>
      <c r="C1290" s="5">
        <v>1.6855814499999997</v>
      </c>
    </row>
    <row r="1291" spans="1:3">
      <c r="A1291" s="4">
        <v>18860048060</v>
      </c>
      <c r="B1291" s="5">
        <v>2</v>
      </c>
      <c r="C1291" s="5">
        <v>1.1025</v>
      </c>
    </row>
    <row r="1292" spans="1:3">
      <c r="A1292" s="4">
        <v>20482000230</v>
      </c>
      <c r="B1292" s="5">
        <v>5</v>
      </c>
      <c r="C1292" s="5">
        <v>1.526022798373154</v>
      </c>
    </row>
    <row r="1293" spans="1:3">
      <c r="A1293" s="4">
        <v>23594078088</v>
      </c>
      <c r="B1293" s="5">
        <v>2</v>
      </c>
      <c r="C1293" s="5">
        <v>1.2100000000000002</v>
      </c>
    </row>
    <row r="1294" spans="1:3">
      <c r="A1294" s="4">
        <v>23635040801</v>
      </c>
      <c r="B1294" s="5">
        <v>1</v>
      </c>
      <c r="C1294" s="5">
        <v>1.1200000000000001</v>
      </c>
    </row>
    <row r="1295" spans="1:3">
      <c r="A1295" s="4">
        <v>23635041201</v>
      </c>
      <c r="B1295" s="5">
        <v>1</v>
      </c>
      <c r="C1295" s="5">
        <v>1.1200000000000001</v>
      </c>
    </row>
    <row r="1296" spans="1:3">
      <c r="A1296" s="4">
        <v>23635041601</v>
      </c>
      <c r="B1296" s="5">
        <v>1</v>
      </c>
      <c r="C1296" s="5">
        <v>1.1200000000000001</v>
      </c>
    </row>
    <row r="1297" spans="1:3">
      <c r="A1297" s="4">
        <v>23635043201</v>
      </c>
      <c r="B1297" s="5">
        <v>1</v>
      </c>
      <c r="C1297" s="5">
        <v>1.1200000000000001</v>
      </c>
    </row>
    <row r="1298" spans="1:3">
      <c r="A1298" s="4">
        <v>23635051012</v>
      </c>
      <c r="B1298" s="5">
        <v>2</v>
      </c>
      <c r="C1298" s="5">
        <v>1.1650499000000001</v>
      </c>
    </row>
    <row r="1299" spans="1:3">
      <c r="A1299" s="4">
        <v>23635058110</v>
      </c>
      <c r="B1299" s="5">
        <v>3</v>
      </c>
      <c r="C1299" s="5">
        <v>1.6329600000000004</v>
      </c>
    </row>
    <row r="1300" spans="1:3">
      <c r="A1300" s="4">
        <v>23635058210</v>
      </c>
      <c r="B1300" s="5">
        <v>3</v>
      </c>
      <c r="C1300" s="5">
        <v>1.6329600000000004</v>
      </c>
    </row>
    <row r="1301" spans="1:3">
      <c r="A1301" s="4">
        <v>24090041004</v>
      </c>
      <c r="B1301" s="5">
        <v>3</v>
      </c>
      <c r="C1301" s="5">
        <v>1.6001440000000002</v>
      </c>
    </row>
    <row r="1302" spans="1:3">
      <c r="A1302" s="4">
        <v>24090047188</v>
      </c>
      <c r="B1302" s="5">
        <v>3</v>
      </c>
      <c r="C1302" s="5">
        <v>2.2343999999999999</v>
      </c>
    </row>
    <row r="1303" spans="1:3">
      <c r="A1303" s="4">
        <v>24090047388</v>
      </c>
      <c r="B1303" s="5">
        <v>2</v>
      </c>
      <c r="C1303" s="5">
        <v>1.68</v>
      </c>
    </row>
    <row r="1304" spans="1:3">
      <c r="A1304" s="4">
        <v>24090049084</v>
      </c>
      <c r="B1304" s="5">
        <v>4</v>
      </c>
      <c r="C1304" s="5">
        <v>1.73649270984</v>
      </c>
    </row>
    <row r="1305" spans="1:3">
      <c r="A1305" s="4">
        <v>24090049184</v>
      </c>
      <c r="B1305" s="5">
        <v>4</v>
      </c>
      <c r="C1305" s="5">
        <v>1.7363347176000001</v>
      </c>
    </row>
    <row r="1306" spans="1:3">
      <c r="A1306" s="4">
        <v>24090049284</v>
      </c>
      <c r="B1306" s="5">
        <v>4</v>
      </c>
      <c r="C1306" s="5">
        <v>1.7361897814799996</v>
      </c>
    </row>
    <row r="1307" spans="1:3">
      <c r="A1307" s="4">
        <v>24090049384</v>
      </c>
      <c r="B1307" s="5">
        <v>4</v>
      </c>
      <c r="C1307" s="5">
        <v>1.7363347176000001</v>
      </c>
    </row>
    <row r="1308" spans="1:3">
      <c r="A1308" s="4">
        <v>24090049484</v>
      </c>
      <c r="B1308" s="5">
        <v>4</v>
      </c>
      <c r="C1308" s="5">
        <v>1.7361897814799996</v>
      </c>
    </row>
    <row r="1309" spans="1:3">
      <c r="A1309" s="4">
        <v>24090049584</v>
      </c>
      <c r="B1309" s="5">
        <v>4</v>
      </c>
      <c r="C1309" s="5">
        <v>1.7363347176000001</v>
      </c>
    </row>
    <row r="1310" spans="1:3">
      <c r="A1310" s="4">
        <v>24090049684</v>
      </c>
      <c r="B1310" s="5">
        <v>4</v>
      </c>
      <c r="C1310" s="5">
        <v>1.7363477605319997</v>
      </c>
    </row>
    <row r="1311" spans="1:3">
      <c r="A1311" s="4">
        <v>24090049784</v>
      </c>
      <c r="B1311" s="5">
        <v>4</v>
      </c>
      <c r="C1311" s="5">
        <v>1.7363347176000001</v>
      </c>
    </row>
    <row r="1312" spans="1:3">
      <c r="A1312" s="4">
        <v>24090049884</v>
      </c>
      <c r="B1312" s="5">
        <v>3</v>
      </c>
      <c r="C1312" s="5">
        <v>1.7362139375000001</v>
      </c>
    </row>
    <row r="1313" spans="1:3">
      <c r="A1313" s="4">
        <v>24090049984</v>
      </c>
      <c r="B1313" s="5">
        <v>4</v>
      </c>
      <c r="C1313" s="5">
        <v>1.7361897814799996</v>
      </c>
    </row>
    <row r="1314" spans="1:3">
      <c r="A1314" s="4">
        <v>24208000401</v>
      </c>
      <c r="B1314" s="5">
        <v>3</v>
      </c>
      <c r="C1314" s="5">
        <v>1.2589500000000002</v>
      </c>
    </row>
    <row r="1315" spans="1:3">
      <c r="A1315" s="4">
        <v>24208000403</v>
      </c>
      <c r="B1315" s="5">
        <v>3</v>
      </c>
      <c r="C1315" s="5">
        <v>1.2589500000000002</v>
      </c>
    </row>
    <row r="1316" spans="1:3">
      <c r="A1316" s="4">
        <v>24208027615</v>
      </c>
      <c r="B1316" s="5">
        <v>1</v>
      </c>
      <c r="C1316" s="5">
        <v>1.1000000000000001</v>
      </c>
    </row>
    <row r="1317" spans="1:3">
      <c r="A1317" s="4">
        <v>24208027715</v>
      </c>
      <c r="B1317" s="5">
        <v>1</v>
      </c>
      <c r="C1317" s="5">
        <v>1.0998000000000001</v>
      </c>
    </row>
    <row r="1318" spans="1:3">
      <c r="A1318" s="4">
        <v>24208027730</v>
      </c>
      <c r="B1318" s="5">
        <v>1</v>
      </c>
      <c r="C1318" s="5">
        <v>1.0999000000000001</v>
      </c>
    </row>
    <row r="1319" spans="1:3">
      <c r="A1319" s="4">
        <v>24208029905</v>
      </c>
      <c r="B1319" s="5">
        <v>3</v>
      </c>
      <c r="C1319" s="5">
        <v>1.4388000000000001</v>
      </c>
    </row>
    <row r="1320" spans="1:3">
      <c r="A1320" s="4">
        <v>24208029910</v>
      </c>
      <c r="B1320" s="5">
        <v>3</v>
      </c>
      <c r="C1320" s="5">
        <v>1.4388000000000001</v>
      </c>
    </row>
    <row r="1321" spans="1:3">
      <c r="A1321" s="4">
        <v>24208029915</v>
      </c>
      <c r="B1321" s="5">
        <v>3</v>
      </c>
      <c r="C1321" s="5">
        <v>1.4520000000000002</v>
      </c>
    </row>
    <row r="1322" spans="1:3">
      <c r="A1322" s="4">
        <v>24208035305</v>
      </c>
      <c r="B1322" s="5">
        <v>3</v>
      </c>
      <c r="C1322" s="5">
        <v>1.2889250000000001</v>
      </c>
    </row>
    <row r="1323" spans="1:3">
      <c r="A1323" s="4">
        <v>24208035310</v>
      </c>
      <c r="B1323" s="5">
        <v>3</v>
      </c>
      <c r="C1323" s="5">
        <v>1.2889250000000001</v>
      </c>
    </row>
    <row r="1324" spans="1:3">
      <c r="A1324" s="4">
        <v>24208035805</v>
      </c>
      <c r="B1324" s="5">
        <v>3</v>
      </c>
      <c r="C1324" s="5">
        <v>1.2589500000000002</v>
      </c>
    </row>
    <row r="1325" spans="1:3">
      <c r="A1325" s="4">
        <v>24208035810</v>
      </c>
      <c r="B1325" s="5">
        <v>3</v>
      </c>
      <c r="C1325" s="5">
        <v>1.2589500000000002</v>
      </c>
    </row>
    <row r="1326" spans="1:3">
      <c r="A1326" s="4">
        <v>24208038555</v>
      </c>
      <c r="B1326" s="5">
        <v>1</v>
      </c>
      <c r="C1326" s="5">
        <v>1.0998000000000001</v>
      </c>
    </row>
    <row r="1327" spans="1:3">
      <c r="A1327" s="4">
        <v>24208038556</v>
      </c>
      <c r="B1327" s="5">
        <v>1</v>
      </c>
      <c r="C1327" s="5">
        <v>1.1001000000000001</v>
      </c>
    </row>
    <row r="1328" spans="1:3">
      <c r="A1328" s="4">
        <v>24208044335</v>
      </c>
      <c r="B1328" s="5">
        <v>3</v>
      </c>
      <c r="C1328" s="5">
        <v>1.2589500000000002</v>
      </c>
    </row>
    <row r="1329" spans="1:3">
      <c r="A1329" s="4">
        <v>24208044605</v>
      </c>
      <c r="B1329" s="5">
        <v>3</v>
      </c>
      <c r="C1329" s="5">
        <v>1.2589500000000002</v>
      </c>
    </row>
    <row r="1330" spans="1:3">
      <c r="A1330" s="4">
        <v>24208050307</v>
      </c>
      <c r="B1330" s="5">
        <v>3</v>
      </c>
      <c r="C1330" s="5">
        <v>1.2409650000000001</v>
      </c>
    </row>
    <row r="1331" spans="1:3">
      <c r="A1331" s="4">
        <v>24208053535</v>
      </c>
      <c r="B1331" s="5">
        <v>3</v>
      </c>
      <c r="C1331" s="5">
        <v>1.2889250000000001</v>
      </c>
    </row>
    <row r="1332" spans="1:3">
      <c r="A1332" s="4">
        <v>24208060201</v>
      </c>
      <c r="B1332" s="5">
        <v>3</v>
      </c>
      <c r="C1332" s="5">
        <v>1.2409650000000001</v>
      </c>
    </row>
    <row r="1333" spans="1:3">
      <c r="A1333" s="4">
        <v>24208060203</v>
      </c>
      <c r="B1333" s="5">
        <v>3</v>
      </c>
      <c r="C1333" s="5">
        <v>1.2409650000000001</v>
      </c>
    </row>
    <row r="1334" spans="1:3">
      <c r="A1334" s="4">
        <v>24208062901</v>
      </c>
      <c r="B1334" s="5">
        <v>1</v>
      </c>
      <c r="C1334" s="5">
        <v>1.05</v>
      </c>
    </row>
    <row r="1335" spans="1:3">
      <c r="A1335" s="4">
        <v>24208062902</v>
      </c>
      <c r="B1335" s="5">
        <v>1</v>
      </c>
      <c r="C1335" s="5">
        <v>1.05</v>
      </c>
    </row>
    <row r="1336" spans="1:3">
      <c r="A1336" s="4">
        <v>24338001018</v>
      </c>
      <c r="B1336" s="5">
        <v>4</v>
      </c>
      <c r="C1336" s="5">
        <v>1.2975670570911841</v>
      </c>
    </row>
    <row r="1337" spans="1:3">
      <c r="A1337" s="4">
        <v>24338002010</v>
      </c>
      <c r="B1337" s="5">
        <v>1</v>
      </c>
      <c r="C1337" s="5">
        <v>1.0900000000000001</v>
      </c>
    </row>
    <row r="1338" spans="1:3">
      <c r="A1338" s="4">
        <v>24338002110</v>
      </c>
      <c r="B1338" s="5">
        <v>1</v>
      </c>
      <c r="C1338" s="5">
        <v>1.0900000000000001</v>
      </c>
    </row>
    <row r="1339" spans="1:3">
      <c r="A1339" s="4">
        <v>24338010620</v>
      </c>
      <c r="B1339" s="5">
        <v>5</v>
      </c>
      <c r="C1339" s="5">
        <v>3.0764159999999996</v>
      </c>
    </row>
    <row r="1340" spans="1:3">
      <c r="A1340" s="4">
        <v>24338013013</v>
      </c>
      <c r="B1340" s="5">
        <v>4</v>
      </c>
      <c r="C1340" s="5">
        <v>2.5998760223999997</v>
      </c>
    </row>
    <row r="1341" spans="1:3">
      <c r="A1341" s="4">
        <v>24338013213</v>
      </c>
      <c r="B1341" s="5">
        <v>4</v>
      </c>
      <c r="C1341" s="5">
        <v>2.0895719650000002</v>
      </c>
    </row>
    <row r="1342" spans="1:3">
      <c r="A1342" s="4">
        <v>24338013402</v>
      </c>
      <c r="B1342" s="5">
        <v>5</v>
      </c>
      <c r="C1342" s="5">
        <v>2.7164435545000001</v>
      </c>
    </row>
    <row r="1343" spans="1:3">
      <c r="A1343" s="4">
        <v>24338013610</v>
      </c>
      <c r="B1343" s="5">
        <v>5</v>
      </c>
      <c r="C1343" s="5">
        <v>4.0213151999999992</v>
      </c>
    </row>
    <row r="1344" spans="1:3">
      <c r="A1344" s="4">
        <v>24338030020</v>
      </c>
      <c r="B1344" s="5">
        <v>1</v>
      </c>
      <c r="C1344" s="5">
        <v>1.1499999999999999</v>
      </c>
    </row>
    <row r="1345" spans="1:3">
      <c r="A1345" s="4">
        <v>24338030065</v>
      </c>
      <c r="B1345" s="5">
        <v>1</v>
      </c>
      <c r="C1345" s="5">
        <v>1.1499999999999999</v>
      </c>
    </row>
    <row r="1346" spans="1:3">
      <c r="A1346" s="4">
        <v>24478019010</v>
      </c>
      <c r="B1346" s="5">
        <v>4</v>
      </c>
      <c r="C1346" s="5">
        <v>1.2387690000000002</v>
      </c>
    </row>
    <row r="1347" spans="1:3">
      <c r="A1347" s="4">
        <v>24478020020</v>
      </c>
      <c r="B1347" s="5">
        <v>4</v>
      </c>
      <c r="C1347" s="5">
        <v>1.2387690000000002</v>
      </c>
    </row>
    <row r="1348" spans="1:3">
      <c r="A1348" s="4">
        <v>24478020525</v>
      </c>
      <c r="B1348" s="5">
        <v>4</v>
      </c>
      <c r="C1348" s="5">
        <v>1.2387690000000002</v>
      </c>
    </row>
    <row r="1349" spans="1:3">
      <c r="A1349" s="4">
        <v>24478021030</v>
      </c>
      <c r="B1349" s="5">
        <v>4</v>
      </c>
      <c r="C1349" s="5">
        <v>1.2387690000000002</v>
      </c>
    </row>
    <row r="1350" spans="1:3">
      <c r="A1350" s="4">
        <v>25010020515</v>
      </c>
      <c r="B1350" s="5">
        <v>7</v>
      </c>
      <c r="C1350" s="5">
        <v>2.8286201399993907</v>
      </c>
    </row>
    <row r="1351" spans="1:3">
      <c r="A1351" s="4">
        <v>25010021515</v>
      </c>
      <c r="B1351" s="5">
        <v>3</v>
      </c>
      <c r="C1351" s="5">
        <v>1.4534274999999999</v>
      </c>
    </row>
    <row r="1352" spans="1:3">
      <c r="A1352" s="4">
        <v>25010070515</v>
      </c>
      <c r="B1352" s="5">
        <v>6</v>
      </c>
      <c r="C1352" s="5">
        <v>11.075859374999999</v>
      </c>
    </row>
    <row r="1353" spans="1:3">
      <c r="A1353" s="4">
        <v>25010071115</v>
      </c>
      <c r="B1353" s="5">
        <v>4</v>
      </c>
      <c r="C1353" s="5">
        <v>5.9222800000000007</v>
      </c>
    </row>
    <row r="1354" spans="1:3">
      <c r="A1354" s="4">
        <v>25010080568</v>
      </c>
      <c r="B1354" s="5">
        <v>2</v>
      </c>
      <c r="C1354" s="5">
        <v>1.1990000000000003</v>
      </c>
    </row>
    <row r="1355" spans="1:3">
      <c r="A1355" s="4">
        <v>25010081156</v>
      </c>
      <c r="B1355" s="5">
        <v>2</v>
      </c>
      <c r="C1355" s="5">
        <v>1.1660000000000001</v>
      </c>
    </row>
    <row r="1356" spans="1:3">
      <c r="A1356" s="4">
        <v>25010081316</v>
      </c>
      <c r="B1356" s="5">
        <v>2</v>
      </c>
      <c r="C1356" s="5">
        <v>1.1660000000000001</v>
      </c>
    </row>
    <row r="1357" spans="1:3">
      <c r="A1357" s="4">
        <v>25010081356</v>
      </c>
      <c r="B1357" s="5">
        <v>1</v>
      </c>
      <c r="C1357" s="5">
        <v>1.1000000000000001</v>
      </c>
    </row>
    <row r="1358" spans="1:3">
      <c r="A1358" s="4">
        <v>25010081566</v>
      </c>
      <c r="B1358" s="5">
        <v>2</v>
      </c>
      <c r="C1358" s="5">
        <v>1.1660000000000001</v>
      </c>
    </row>
    <row r="1359" spans="1:3">
      <c r="A1359" s="4">
        <v>27437010601</v>
      </c>
      <c r="B1359" s="5">
        <v>4</v>
      </c>
      <c r="C1359" s="5">
        <v>2.2652773000000006</v>
      </c>
    </row>
    <row r="1360" spans="1:3">
      <c r="A1360" s="4">
        <v>27437010806</v>
      </c>
      <c r="B1360" s="5">
        <v>3</v>
      </c>
      <c r="C1360" s="5">
        <v>2.64</v>
      </c>
    </row>
    <row r="1361" spans="1:3">
      <c r="A1361" s="4">
        <v>27437020108</v>
      </c>
      <c r="B1361" s="5">
        <v>1</v>
      </c>
      <c r="C1361" s="5">
        <v>1.05</v>
      </c>
    </row>
    <row r="1362" spans="1:3">
      <c r="A1362" s="4">
        <v>27437020511</v>
      </c>
      <c r="B1362" s="5">
        <v>4</v>
      </c>
      <c r="C1362" s="5">
        <v>1.3725211500000005</v>
      </c>
    </row>
    <row r="1363" spans="1:3">
      <c r="A1363" s="4">
        <v>27437020602</v>
      </c>
      <c r="B1363" s="5">
        <v>4</v>
      </c>
      <c r="C1363" s="5">
        <v>1.5944312999999997</v>
      </c>
    </row>
    <row r="1364" spans="1:3">
      <c r="A1364" s="4">
        <v>27437020603</v>
      </c>
      <c r="B1364" s="5">
        <v>4</v>
      </c>
      <c r="C1364" s="5">
        <v>1.5941656499999999</v>
      </c>
    </row>
    <row r="1365" spans="1:3">
      <c r="A1365" s="4">
        <v>27437020808</v>
      </c>
      <c r="B1365" s="5">
        <v>3</v>
      </c>
      <c r="C1365" s="5">
        <v>1.3068000000000002</v>
      </c>
    </row>
    <row r="1366" spans="1:3">
      <c r="A1366" s="4">
        <v>27437020811</v>
      </c>
      <c r="B1366" s="5">
        <v>1</v>
      </c>
      <c r="C1366" s="5">
        <v>1.05</v>
      </c>
    </row>
    <row r="1367" spans="1:3">
      <c r="A1367" s="4">
        <v>30698042112</v>
      </c>
      <c r="B1367" s="5">
        <v>1</v>
      </c>
      <c r="C1367" s="5">
        <v>1.0387999999999999</v>
      </c>
    </row>
    <row r="1368" spans="1:3">
      <c r="A1368" s="4">
        <v>30698042312</v>
      </c>
      <c r="B1368" s="5">
        <v>2</v>
      </c>
      <c r="C1368" s="5">
        <v>1.45516</v>
      </c>
    </row>
    <row r="1369" spans="1:3">
      <c r="A1369" s="4">
        <v>37000001310</v>
      </c>
      <c r="B1369" s="5">
        <v>1</v>
      </c>
      <c r="C1369" s="5">
        <v>1.1496999999999999</v>
      </c>
    </row>
    <row r="1370" spans="1:3">
      <c r="A1370" s="4">
        <v>37000001612</v>
      </c>
      <c r="B1370" s="5">
        <v>1</v>
      </c>
      <c r="C1370" s="5">
        <v>0.99670000000000003</v>
      </c>
    </row>
    <row r="1371" spans="1:3">
      <c r="A1371" s="4">
        <v>37000001804</v>
      </c>
      <c r="B1371" s="5">
        <v>1</v>
      </c>
      <c r="C1371" s="5">
        <v>0.99670000000000003</v>
      </c>
    </row>
    <row r="1372" spans="1:3">
      <c r="A1372" s="4">
        <v>37000001901</v>
      </c>
      <c r="B1372" s="5">
        <v>1</v>
      </c>
      <c r="C1372" s="5">
        <v>0.99709999999999999</v>
      </c>
    </row>
    <row r="1373" spans="1:3">
      <c r="A1373" s="4">
        <v>37000001902</v>
      </c>
      <c r="B1373" s="5">
        <v>1</v>
      </c>
      <c r="C1373" s="5">
        <v>0.99780000000000002</v>
      </c>
    </row>
    <row r="1374" spans="1:3">
      <c r="A1374" s="4">
        <v>37000001903</v>
      </c>
      <c r="B1374" s="5">
        <v>1</v>
      </c>
      <c r="C1374" s="5">
        <v>0.99790000000000001</v>
      </c>
    </row>
    <row r="1375" spans="1:3">
      <c r="A1375" s="4">
        <v>37000002304</v>
      </c>
      <c r="B1375" s="5">
        <v>2</v>
      </c>
      <c r="C1375" s="5">
        <v>1.1323665000000001</v>
      </c>
    </row>
    <row r="1376" spans="1:3">
      <c r="A1376" s="4">
        <v>37000002305</v>
      </c>
      <c r="B1376" s="5">
        <v>2</v>
      </c>
      <c r="C1376" s="5">
        <v>1.1050415199999999</v>
      </c>
    </row>
    <row r="1377" spans="1:3">
      <c r="A1377" s="4">
        <v>37000002306</v>
      </c>
      <c r="B1377" s="5">
        <v>1</v>
      </c>
      <c r="C1377" s="5">
        <v>1.1376999999999999</v>
      </c>
    </row>
    <row r="1378" spans="1:3">
      <c r="A1378" s="4">
        <v>37000002307</v>
      </c>
      <c r="B1378" s="5">
        <v>1</v>
      </c>
      <c r="C1378" s="5">
        <v>1.1489</v>
      </c>
    </row>
    <row r="1379" spans="1:3">
      <c r="A1379" s="4">
        <v>37000002401</v>
      </c>
      <c r="B1379" s="5">
        <v>1</v>
      </c>
      <c r="C1379" s="5">
        <v>1.1074999999999999</v>
      </c>
    </row>
    <row r="1380" spans="1:3">
      <c r="A1380" s="4">
        <v>37000002402</v>
      </c>
      <c r="B1380" s="5">
        <v>1</v>
      </c>
      <c r="C1380" s="5">
        <v>1.1372</v>
      </c>
    </row>
    <row r="1381" spans="1:3">
      <c r="A1381" s="4">
        <v>37000002404</v>
      </c>
      <c r="B1381" s="5">
        <v>2</v>
      </c>
      <c r="C1381" s="5">
        <v>1.1349638999999998</v>
      </c>
    </row>
    <row r="1382" spans="1:3">
      <c r="A1382" s="4">
        <v>37000002406</v>
      </c>
      <c r="B1382" s="5">
        <v>1</v>
      </c>
      <c r="C1382" s="5">
        <v>1.1480999999999999</v>
      </c>
    </row>
    <row r="1383" spans="1:3">
      <c r="A1383" s="4">
        <v>37000002408</v>
      </c>
      <c r="B1383" s="5">
        <v>1</v>
      </c>
      <c r="C1383" s="5">
        <v>1.1080000000000001</v>
      </c>
    </row>
    <row r="1384" spans="1:3">
      <c r="A1384" s="4">
        <v>37000003201</v>
      </c>
      <c r="B1384" s="5">
        <v>1</v>
      </c>
      <c r="C1384" s="5">
        <v>0.99509999999999998</v>
      </c>
    </row>
    <row r="1385" spans="1:3">
      <c r="A1385" s="4">
        <v>37000003202</v>
      </c>
      <c r="B1385" s="5">
        <v>1</v>
      </c>
      <c r="C1385" s="5">
        <v>0.997</v>
      </c>
    </row>
    <row r="1386" spans="1:3">
      <c r="A1386" s="4">
        <v>37000003203</v>
      </c>
      <c r="B1386" s="5">
        <v>1</v>
      </c>
      <c r="C1386" s="5">
        <v>0.99750000000000005</v>
      </c>
    </row>
    <row r="1387" spans="1:3">
      <c r="A1387" s="4">
        <v>37000003204</v>
      </c>
      <c r="B1387" s="5">
        <v>1</v>
      </c>
      <c r="C1387" s="5">
        <v>0.99809999999999999</v>
      </c>
    </row>
    <row r="1388" spans="1:3">
      <c r="A1388" s="4">
        <v>37000040824</v>
      </c>
      <c r="B1388" s="5">
        <v>1</v>
      </c>
      <c r="C1388" s="5">
        <v>0.99890000000000001</v>
      </c>
    </row>
    <row r="1389" spans="1:3">
      <c r="A1389" s="4">
        <v>37000043012</v>
      </c>
      <c r="B1389" s="5">
        <v>1</v>
      </c>
      <c r="C1389" s="5">
        <v>0.99850000000000005</v>
      </c>
    </row>
    <row r="1390" spans="1:3">
      <c r="A1390" s="4">
        <v>37000043106</v>
      </c>
      <c r="B1390" s="5">
        <v>1</v>
      </c>
      <c r="C1390" s="5">
        <v>0.99790000000000001</v>
      </c>
    </row>
    <row r="1391" spans="1:3">
      <c r="A1391" s="4">
        <v>37000045309</v>
      </c>
      <c r="B1391" s="5">
        <v>1</v>
      </c>
      <c r="C1391" s="5">
        <v>1.1381000000000001</v>
      </c>
    </row>
    <row r="1392" spans="1:3">
      <c r="A1392" s="4">
        <v>37000045502</v>
      </c>
      <c r="B1392" s="5">
        <v>2</v>
      </c>
      <c r="C1392" s="5">
        <v>0.95892827999999997</v>
      </c>
    </row>
    <row r="1393" spans="1:3">
      <c r="A1393" s="4">
        <v>37000047602</v>
      </c>
      <c r="B1393" s="5">
        <v>1</v>
      </c>
      <c r="C1393" s="5">
        <v>0.99729999999999996</v>
      </c>
    </row>
    <row r="1394" spans="1:3">
      <c r="A1394" s="4">
        <v>37000050006</v>
      </c>
      <c r="B1394" s="5">
        <v>1</v>
      </c>
      <c r="C1394" s="5">
        <v>1.0872999999999999</v>
      </c>
    </row>
    <row r="1395" spans="1:3">
      <c r="A1395" s="4">
        <v>37000050012</v>
      </c>
      <c r="B1395" s="5">
        <v>1</v>
      </c>
      <c r="C1395" s="5">
        <v>1.0886</v>
      </c>
    </row>
    <row r="1396" spans="1:3">
      <c r="A1396" s="4">
        <v>37000050112</v>
      </c>
      <c r="B1396" s="5">
        <v>2</v>
      </c>
      <c r="C1396" s="5">
        <v>1.08621415</v>
      </c>
    </row>
    <row r="1397" spans="1:3">
      <c r="A1397" s="4">
        <v>37000054401</v>
      </c>
      <c r="B1397" s="5">
        <v>1</v>
      </c>
      <c r="C1397" s="5">
        <v>0.99719999999999998</v>
      </c>
    </row>
    <row r="1398" spans="1:3">
      <c r="A1398" s="4">
        <v>37000054403</v>
      </c>
      <c r="B1398" s="5">
        <v>1</v>
      </c>
      <c r="C1398" s="5">
        <v>0.99839999999999995</v>
      </c>
    </row>
    <row r="1399" spans="1:3">
      <c r="A1399" s="4">
        <v>37000054406</v>
      </c>
      <c r="B1399" s="5">
        <v>1</v>
      </c>
      <c r="C1399" s="5">
        <v>0.99890000000000001</v>
      </c>
    </row>
    <row r="1400" spans="1:3">
      <c r="A1400" s="4">
        <v>37000055008</v>
      </c>
      <c r="B1400" s="5">
        <v>1</v>
      </c>
      <c r="C1400" s="5">
        <v>0.99850000000000005</v>
      </c>
    </row>
    <row r="1401" spans="1:3">
      <c r="A1401" s="4">
        <v>37000055012</v>
      </c>
      <c r="B1401" s="5">
        <v>1</v>
      </c>
      <c r="C1401" s="5">
        <v>0.99839999999999995</v>
      </c>
    </row>
    <row r="1402" spans="1:3">
      <c r="A1402" s="4">
        <v>37000055508</v>
      </c>
      <c r="B1402" s="5">
        <v>1</v>
      </c>
      <c r="C1402" s="5">
        <v>0.99850000000000005</v>
      </c>
    </row>
    <row r="1403" spans="1:3">
      <c r="A1403" s="4">
        <v>37000055512</v>
      </c>
      <c r="B1403" s="5">
        <v>1</v>
      </c>
      <c r="C1403" s="5">
        <v>0.99850000000000005</v>
      </c>
    </row>
    <row r="1404" spans="1:3">
      <c r="A1404" s="4">
        <v>37000055608</v>
      </c>
      <c r="B1404" s="5">
        <v>1</v>
      </c>
      <c r="C1404" s="5">
        <v>0.99870000000000003</v>
      </c>
    </row>
    <row r="1405" spans="1:3">
      <c r="A1405" s="4">
        <v>37000055708</v>
      </c>
      <c r="B1405" s="5">
        <v>1</v>
      </c>
      <c r="C1405" s="5">
        <v>0.99839999999999995</v>
      </c>
    </row>
    <row r="1406" spans="1:3">
      <c r="A1406" s="4">
        <v>37000055808</v>
      </c>
      <c r="B1406" s="5">
        <v>2</v>
      </c>
      <c r="C1406" s="5">
        <v>0.86629860000000003</v>
      </c>
    </row>
    <row r="1407" spans="1:3">
      <c r="A1407" s="4">
        <v>37000056512</v>
      </c>
      <c r="B1407" s="5">
        <v>1</v>
      </c>
      <c r="C1407" s="5">
        <v>0.99839999999999995</v>
      </c>
    </row>
    <row r="1408" spans="1:3">
      <c r="A1408" s="4">
        <v>37000058723</v>
      </c>
      <c r="B1408" s="5">
        <v>1</v>
      </c>
      <c r="C1408" s="5">
        <v>1.1485000000000001</v>
      </c>
    </row>
    <row r="1409" spans="1:3">
      <c r="A1409" s="4">
        <v>37000067101</v>
      </c>
      <c r="B1409" s="5">
        <v>1</v>
      </c>
      <c r="C1409" s="5">
        <v>0.99719999999999998</v>
      </c>
    </row>
    <row r="1410" spans="1:3">
      <c r="A1410" s="4">
        <v>37000069912</v>
      </c>
      <c r="B1410" s="5">
        <v>1</v>
      </c>
      <c r="C1410" s="5">
        <v>0.99850000000000005</v>
      </c>
    </row>
    <row r="1411" spans="1:3">
      <c r="A1411" s="4">
        <v>37000080624</v>
      </c>
      <c r="B1411" s="5">
        <v>1</v>
      </c>
      <c r="C1411" s="5">
        <v>0.99890000000000001</v>
      </c>
    </row>
    <row r="1412" spans="1:3">
      <c r="A1412" s="4">
        <v>37000080708</v>
      </c>
      <c r="B1412" s="5">
        <v>1</v>
      </c>
      <c r="C1412" s="5">
        <v>0.99850000000000005</v>
      </c>
    </row>
    <row r="1413" spans="1:3">
      <c r="A1413" s="4">
        <v>37000080712</v>
      </c>
      <c r="B1413" s="5">
        <v>1</v>
      </c>
      <c r="C1413" s="5">
        <v>0.99860000000000004</v>
      </c>
    </row>
    <row r="1414" spans="1:3">
      <c r="A1414" s="4">
        <v>37000081008</v>
      </c>
      <c r="B1414" s="5">
        <v>2</v>
      </c>
      <c r="C1414" s="5">
        <v>1.1117528400000001</v>
      </c>
    </row>
    <row r="1415" spans="1:3">
      <c r="A1415" s="4">
        <v>37000081112</v>
      </c>
      <c r="B1415" s="5">
        <v>3</v>
      </c>
      <c r="C1415" s="5">
        <v>1.0393814781000001</v>
      </c>
    </row>
    <row r="1416" spans="1:3">
      <c r="A1416" s="4">
        <v>37000081208</v>
      </c>
      <c r="B1416" s="5">
        <v>2</v>
      </c>
      <c r="C1416" s="5">
        <v>1.11205245</v>
      </c>
    </row>
    <row r="1417" spans="1:3">
      <c r="A1417" s="4">
        <v>37000081312</v>
      </c>
      <c r="B1417" s="5">
        <v>1</v>
      </c>
      <c r="C1417" s="5">
        <v>0.99829999999999997</v>
      </c>
    </row>
    <row r="1418" spans="1:3">
      <c r="A1418" s="4">
        <v>40076000250</v>
      </c>
      <c r="B1418" s="5">
        <v>2</v>
      </c>
      <c r="C1418" s="5">
        <v>1.2429999999999999</v>
      </c>
    </row>
    <row r="1419" spans="1:3">
      <c r="A1419" s="4">
        <v>40076003100</v>
      </c>
      <c r="B1419" s="5">
        <v>1</v>
      </c>
      <c r="C1419" s="5">
        <v>1.1073</v>
      </c>
    </row>
    <row r="1420" spans="1:3">
      <c r="A1420" s="4">
        <v>40076005150</v>
      </c>
      <c r="B1420" s="5">
        <v>4</v>
      </c>
      <c r="C1420" s="5">
        <v>2.1303785322072</v>
      </c>
    </row>
    <row r="1421" spans="1:3">
      <c r="A1421" s="4">
        <v>40076010100</v>
      </c>
      <c r="B1421" s="5">
        <v>1</v>
      </c>
      <c r="C1421" s="5">
        <v>1.1499999999999999</v>
      </c>
    </row>
    <row r="1422" spans="1:3">
      <c r="A1422" s="4">
        <v>40076010150</v>
      </c>
      <c r="B1422" s="5">
        <v>2</v>
      </c>
      <c r="C1422" s="5">
        <v>1.2255187999999999</v>
      </c>
    </row>
    <row r="1423" spans="1:3">
      <c r="A1423" s="4">
        <v>40076031530</v>
      </c>
      <c r="B1423" s="5">
        <v>3</v>
      </c>
      <c r="C1423" s="5">
        <v>1.7625244999999998</v>
      </c>
    </row>
    <row r="1424" spans="1:3">
      <c r="A1424" s="4">
        <v>40076031560</v>
      </c>
      <c r="B1424" s="5">
        <v>2</v>
      </c>
      <c r="C1424" s="5">
        <v>1.2649999999999999</v>
      </c>
    </row>
    <row r="1425" spans="1:3">
      <c r="A1425" s="4">
        <v>40076062405</v>
      </c>
      <c r="B1425" s="5">
        <v>5</v>
      </c>
      <c r="C1425" s="5">
        <v>2.0032628671440005</v>
      </c>
    </row>
    <row r="1426" spans="1:3">
      <c r="A1426" s="4">
        <v>42023010401</v>
      </c>
      <c r="B1426" s="5">
        <v>3</v>
      </c>
      <c r="C1426" s="5">
        <v>1.4152818112000003</v>
      </c>
    </row>
    <row r="1427" spans="1:3">
      <c r="A1427" s="4">
        <v>42023010405</v>
      </c>
      <c r="B1427" s="5">
        <v>4</v>
      </c>
      <c r="C1427" s="5">
        <v>1.6274759654400002</v>
      </c>
    </row>
    <row r="1428" spans="1:3">
      <c r="A1428" s="4">
        <v>42023010901</v>
      </c>
      <c r="B1428" s="5">
        <v>2</v>
      </c>
      <c r="C1428" s="5">
        <v>2.5236337</v>
      </c>
    </row>
    <row r="1429" spans="1:3">
      <c r="A1429" s="4">
        <v>42195030809</v>
      </c>
      <c r="B1429" s="5">
        <v>2</v>
      </c>
      <c r="C1429" s="5">
        <v>1.3890740000000001</v>
      </c>
    </row>
    <row r="1430" spans="1:3">
      <c r="A1430" s="4">
        <v>42211010111</v>
      </c>
      <c r="B1430" s="5">
        <v>1</v>
      </c>
      <c r="C1430" s="5">
        <v>1.25</v>
      </c>
    </row>
    <row r="1431" spans="1:3">
      <c r="A1431" s="4">
        <v>42211020329</v>
      </c>
      <c r="B1431" s="5">
        <v>3</v>
      </c>
      <c r="C1431" s="5">
        <v>1.2879683423999999</v>
      </c>
    </row>
    <row r="1432" spans="1:3">
      <c r="A1432" s="4">
        <v>42211020429</v>
      </c>
      <c r="B1432" s="5">
        <v>3</v>
      </c>
      <c r="C1432" s="5">
        <v>1.2879683423999999</v>
      </c>
    </row>
    <row r="1433" spans="1:3">
      <c r="A1433" s="4">
        <v>42747032730</v>
      </c>
      <c r="B1433" s="5">
        <v>1</v>
      </c>
      <c r="C1433" s="5">
        <v>1.1025</v>
      </c>
    </row>
    <row r="1434" spans="1:3">
      <c r="A1434" s="4">
        <v>42747072601</v>
      </c>
      <c r="B1434" s="5">
        <v>4</v>
      </c>
      <c r="C1434" s="5">
        <v>1.2593442040000002</v>
      </c>
    </row>
    <row r="1435" spans="1:3">
      <c r="A1435" s="4">
        <v>42847010303</v>
      </c>
      <c r="B1435" s="5">
        <v>4</v>
      </c>
      <c r="C1435" s="5">
        <v>2.1201908</v>
      </c>
    </row>
    <row r="1436" spans="1:3">
      <c r="A1436" s="4">
        <v>42847010603</v>
      </c>
      <c r="B1436" s="5">
        <v>4</v>
      </c>
      <c r="C1436" s="5">
        <v>2.070447862</v>
      </c>
    </row>
    <row r="1437" spans="1:3">
      <c r="A1437" s="4">
        <v>42865010002</v>
      </c>
      <c r="B1437" s="5">
        <v>4</v>
      </c>
      <c r="C1437" s="5">
        <v>1.2820094911714999</v>
      </c>
    </row>
    <row r="1438" spans="1:3">
      <c r="A1438" s="4">
        <v>42865010102</v>
      </c>
      <c r="B1438" s="5">
        <v>3</v>
      </c>
      <c r="C1438" s="5">
        <v>1.2819980249999998</v>
      </c>
    </row>
    <row r="1439" spans="1:3">
      <c r="A1439" s="4">
        <v>42865010202</v>
      </c>
      <c r="B1439" s="5">
        <v>3</v>
      </c>
      <c r="C1439" s="5">
        <v>1.2819980249999998</v>
      </c>
    </row>
    <row r="1440" spans="1:3">
      <c r="A1440" s="4">
        <v>42865010302</v>
      </c>
      <c r="B1440" s="5">
        <v>3</v>
      </c>
      <c r="C1440" s="5">
        <v>1.2819980249999998</v>
      </c>
    </row>
    <row r="1441" spans="1:3">
      <c r="A1441" s="4">
        <v>42865010402</v>
      </c>
      <c r="B1441" s="5">
        <v>2</v>
      </c>
      <c r="C1441" s="5">
        <v>1.181565</v>
      </c>
    </row>
    <row r="1442" spans="1:3">
      <c r="A1442" s="4">
        <v>42865010502</v>
      </c>
      <c r="B1442" s="5">
        <v>3</v>
      </c>
      <c r="C1442" s="5">
        <v>1.2819980249999998</v>
      </c>
    </row>
    <row r="1443" spans="1:3">
      <c r="A1443" s="4">
        <v>43376010606</v>
      </c>
      <c r="B1443" s="5">
        <v>2</v>
      </c>
      <c r="C1443" s="5">
        <v>1.5225</v>
      </c>
    </row>
    <row r="1444" spans="1:3">
      <c r="A1444" s="4">
        <v>43376021010</v>
      </c>
      <c r="B1444" s="5">
        <v>1</v>
      </c>
      <c r="C1444" s="5">
        <v>1.05</v>
      </c>
    </row>
    <row r="1445" spans="1:3">
      <c r="A1445" s="4">
        <v>43376022010</v>
      </c>
      <c r="B1445" s="5">
        <v>1</v>
      </c>
      <c r="C1445" s="5">
        <v>1.05</v>
      </c>
    </row>
    <row r="1446" spans="1:3">
      <c r="A1446" s="4">
        <v>43376023010</v>
      </c>
      <c r="B1446" s="5">
        <v>1</v>
      </c>
      <c r="C1446" s="5">
        <v>1.05</v>
      </c>
    </row>
    <row r="1447" spans="1:3">
      <c r="A1447" s="4">
        <v>43376025010</v>
      </c>
      <c r="B1447" s="5">
        <v>1</v>
      </c>
      <c r="C1447" s="5">
        <v>1.05</v>
      </c>
    </row>
    <row r="1448" spans="1:3">
      <c r="A1448" s="4">
        <v>43376031060</v>
      </c>
      <c r="B1448" s="5">
        <v>1</v>
      </c>
      <c r="C1448" s="5">
        <v>1.099</v>
      </c>
    </row>
    <row r="1449" spans="1:3">
      <c r="A1449" s="4">
        <v>43376033060</v>
      </c>
      <c r="B1449" s="5">
        <v>1</v>
      </c>
      <c r="C1449" s="5">
        <v>1.099</v>
      </c>
    </row>
    <row r="1450" spans="1:3">
      <c r="A1450" s="4">
        <v>43376034060</v>
      </c>
      <c r="B1450" s="5">
        <v>1</v>
      </c>
      <c r="C1450" s="5">
        <v>1.099</v>
      </c>
    </row>
    <row r="1451" spans="1:3">
      <c r="A1451" s="4">
        <v>43376035060</v>
      </c>
      <c r="B1451" s="5">
        <v>1</v>
      </c>
      <c r="C1451" s="5">
        <v>1.099</v>
      </c>
    </row>
    <row r="1452" spans="1:3">
      <c r="A1452" s="4">
        <v>43538017069</v>
      </c>
      <c r="B1452" s="5">
        <v>5</v>
      </c>
      <c r="C1452" s="5">
        <v>1.3121506399376248</v>
      </c>
    </row>
    <row r="1453" spans="1:3">
      <c r="A1453" s="4">
        <v>43538017169</v>
      </c>
      <c r="B1453" s="5">
        <v>3</v>
      </c>
      <c r="C1453" s="5">
        <v>1.0807241199720001</v>
      </c>
    </row>
    <row r="1454" spans="1:3">
      <c r="A1454" s="4">
        <v>43538017360</v>
      </c>
      <c r="B1454" s="5">
        <v>3</v>
      </c>
      <c r="C1454" s="5">
        <v>1.0807241199720001</v>
      </c>
    </row>
    <row r="1455" spans="1:3">
      <c r="A1455" s="4">
        <v>43538017645</v>
      </c>
      <c r="B1455" s="5">
        <v>4</v>
      </c>
      <c r="C1455" s="5">
        <v>1.2047041588146998</v>
      </c>
    </row>
    <row r="1456" spans="1:3">
      <c r="A1456" s="4">
        <v>43538019016</v>
      </c>
      <c r="B1456" s="5">
        <v>7</v>
      </c>
      <c r="C1456" s="5">
        <v>1.7757229793890914</v>
      </c>
    </row>
    <row r="1457" spans="1:3">
      <c r="A1457" s="4">
        <v>43538019116</v>
      </c>
      <c r="B1457" s="5">
        <v>8</v>
      </c>
      <c r="C1457" s="5">
        <v>1.8356551655612485</v>
      </c>
    </row>
    <row r="1458" spans="1:3">
      <c r="A1458" s="4">
        <v>43598002114</v>
      </c>
      <c r="B1458" s="5">
        <v>1</v>
      </c>
      <c r="C1458" s="5">
        <v>5</v>
      </c>
    </row>
    <row r="1459" spans="1:3">
      <c r="A1459" s="4">
        <v>44087002203</v>
      </c>
      <c r="B1459" s="5">
        <v>4</v>
      </c>
      <c r="C1459" s="5">
        <v>1.2373554900000001</v>
      </c>
    </row>
    <row r="1460" spans="1:3">
      <c r="A1460" s="4">
        <v>44087004403</v>
      </c>
      <c r="B1460" s="5">
        <v>5</v>
      </c>
      <c r="C1460" s="5">
        <v>1.3239703743</v>
      </c>
    </row>
    <row r="1461" spans="1:3">
      <c r="A1461" s="4">
        <v>44087115001</v>
      </c>
      <c r="B1461" s="5">
        <v>3</v>
      </c>
      <c r="C1461" s="5">
        <v>1.34504325</v>
      </c>
    </row>
    <row r="1462" spans="1:3">
      <c r="A1462" s="4">
        <v>46987032211</v>
      </c>
      <c r="B1462" s="5">
        <v>1</v>
      </c>
      <c r="C1462" s="5">
        <v>1.1496999999999999</v>
      </c>
    </row>
    <row r="1463" spans="1:3">
      <c r="A1463" s="4">
        <v>46987032311</v>
      </c>
      <c r="B1463" s="5">
        <v>1</v>
      </c>
      <c r="C1463" s="5">
        <v>1.1499999999999999</v>
      </c>
    </row>
    <row r="1464" spans="1:3">
      <c r="A1464" s="4">
        <v>46987032411</v>
      </c>
      <c r="B1464" s="5">
        <v>1</v>
      </c>
      <c r="C1464" s="5">
        <v>1.1501000000000001</v>
      </c>
    </row>
    <row r="1465" spans="1:3">
      <c r="A1465" s="4">
        <v>46987032511</v>
      </c>
      <c r="B1465" s="5">
        <v>1</v>
      </c>
      <c r="C1465" s="5">
        <v>1.1508</v>
      </c>
    </row>
    <row r="1466" spans="1:3">
      <c r="A1466" s="4">
        <v>46987032611</v>
      </c>
      <c r="B1466" s="5">
        <v>1</v>
      </c>
      <c r="C1466" s="5">
        <v>1.1498999999999999</v>
      </c>
    </row>
    <row r="1467" spans="1:3">
      <c r="A1467" s="4">
        <v>46987032711</v>
      </c>
      <c r="B1467" s="5">
        <v>2</v>
      </c>
      <c r="C1467" s="5">
        <v>1.2638499999999999</v>
      </c>
    </row>
    <row r="1468" spans="1:3">
      <c r="A1468" s="4">
        <v>46987041011</v>
      </c>
      <c r="B1468" s="5">
        <v>1</v>
      </c>
      <c r="C1468" s="5">
        <v>1.1496</v>
      </c>
    </row>
    <row r="1469" spans="1:3">
      <c r="A1469" s="4">
        <v>46987041211</v>
      </c>
      <c r="B1469" s="5">
        <v>1</v>
      </c>
      <c r="C1469" s="5">
        <v>1.1501000000000001</v>
      </c>
    </row>
    <row r="1470" spans="1:3">
      <c r="A1470" s="4">
        <v>49230064331</v>
      </c>
      <c r="B1470" s="5">
        <v>2</v>
      </c>
      <c r="C1470" s="5">
        <v>1.2649999999999999</v>
      </c>
    </row>
    <row r="1471" spans="1:3">
      <c r="A1471" s="4">
        <v>49230064551</v>
      </c>
      <c r="B1471" s="5">
        <v>2</v>
      </c>
      <c r="C1471" s="5">
        <v>1.09893</v>
      </c>
    </row>
    <row r="1472" spans="1:3">
      <c r="A1472" s="4">
        <v>49281018371</v>
      </c>
      <c r="B1472" s="5">
        <v>1</v>
      </c>
      <c r="C1472" s="5">
        <v>1.05</v>
      </c>
    </row>
    <row r="1473" spans="1:3">
      <c r="A1473" s="4">
        <v>49502050002</v>
      </c>
      <c r="B1473" s="5">
        <v>4</v>
      </c>
      <c r="C1473" s="5">
        <v>1.5528617384913002</v>
      </c>
    </row>
    <row r="1474" spans="1:3">
      <c r="A1474" s="4">
        <v>49502050102</v>
      </c>
      <c r="B1474" s="5">
        <v>4</v>
      </c>
      <c r="C1474" s="5">
        <v>1.7429306804009999</v>
      </c>
    </row>
    <row r="1475" spans="1:3">
      <c r="A1475" s="4">
        <v>49502060530</v>
      </c>
      <c r="B1475" s="5">
        <v>9</v>
      </c>
      <c r="C1475" s="5">
        <v>1.5775989327470468</v>
      </c>
    </row>
    <row r="1476" spans="1:3">
      <c r="A1476" s="4">
        <v>49502060561</v>
      </c>
      <c r="B1476" s="5">
        <v>9</v>
      </c>
      <c r="C1476" s="5">
        <v>1.5775989327470468</v>
      </c>
    </row>
    <row r="1477" spans="1:3">
      <c r="A1477" s="4">
        <v>49502090030</v>
      </c>
      <c r="B1477" s="5">
        <v>4</v>
      </c>
      <c r="C1477" s="5">
        <v>1.5251519205509998</v>
      </c>
    </row>
    <row r="1478" spans="1:3">
      <c r="A1478" s="4">
        <v>49502090130</v>
      </c>
      <c r="B1478" s="5">
        <v>4</v>
      </c>
      <c r="C1478" s="5">
        <v>1.5251519205509998</v>
      </c>
    </row>
    <row r="1479" spans="1:3">
      <c r="A1479" s="4">
        <v>49502090230</v>
      </c>
      <c r="B1479" s="5">
        <v>4</v>
      </c>
      <c r="C1479" s="5">
        <v>1.5251519205509998</v>
      </c>
    </row>
    <row r="1480" spans="1:3">
      <c r="A1480" s="4">
        <v>49702020613</v>
      </c>
      <c r="B1480" s="5">
        <v>3</v>
      </c>
      <c r="C1480" s="5">
        <v>1.2506376384</v>
      </c>
    </row>
    <row r="1481" spans="1:3">
      <c r="A1481" s="4">
        <v>49702020718</v>
      </c>
      <c r="B1481" s="5">
        <v>3</v>
      </c>
      <c r="C1481" s="5">
        <v>1.2335004993999998</v>
      </c>
    </row>
    <row r="1482" spans="1:3">
      <c r="A1482" s="4">
        <v>49702022318</v>
      </c>
      <c r="B1482" s="5">
        <v>2</v>
      </c>
      <c r="C1482" s="5">
        <v>1.1431885999999998</v>
      </c>
    </row>
    <row r="1483" spans="1:3">
      <c r="A1483" s="4">
        <v>49702022418</v>
      </c>
      <c r="B1483" s="5">
        <v>2</v>
      </c>
      <c r="C1483" s="5">
        <v>1.1431885999999998</v>
      </c>
    </row>
    <row r="1484" spans="1:3">
      <c r="A1484" s="4">
        <v>49702022813</v>
      </c>
      <c r="B1484" s="5">
        <v>3</v>
      </c>
      <c r="C1484" s="5">
        <v>1.2104186513999999</v>
      </c>
    </row>
    <row r="1485" spans="1:3">
      <c r="A1485" s="4">
        <v>49702023113</v>
      </c>
      <c r="B1485" s="5">
        <v>2</v>
      </c>
      <c r="C1485" s="5">
        <v>1.09074636</v>
      </c>
    </row>
    <row r="1486" spans="1:3">
      <c r="A1486" s="4">
        <v>49884027082</v>
      </c>
      <c r="B1486" s="5">
        <v>1</v>
      </c>
      <c r="C1486" s="5">
        <v>1.099</v>
      </c>
    </row>
    <row r="1487" spans="1:3">
      <c r="A1487" s="4">
        <v>49884027086</v>
      </c>
      <c r="B1487" s="5">
        <v>2</v>
      </c>
      <c r="C1487" s="5">
        <v>1.2078009999999999</v>
      </c>
    </row>
    <row r="1488" spans="1:3">
      <c r="A1488" s="4">
        <v>49884094969</v>
      </c>
      <c r="B1488" s="5">
        <v>3</v>
      </c>
      <c r="C1488" s="5">
        <v>1.3273732989999998</v>
      </c>
    </row>
    <row r="1489" spans="1:3">
      <c r="A1489" s="4">
        <v>49909001030</v>
      </c>
      <c r="B1489" s="5">
        <v>3</v>
      </c>
      <c r="C1489" s="5">
        <v>1.3552154721359999</v>
      </c>
    </row>
    <row r="1490" spans="1:3">
      <c r="A1490" s="4">
        <v>50192011309</v>
      </c>
      <c r="B1490" s="5">
        <v>3</v>
      </c>
      <c r="C1490" s="5">
        <v>1.5805773074</v>
      </c>
    </row>
    <row r="1491" spans="1:3">
      <c r="A1491" s="4">
        <v>50222022704</v>
      </c>
      <c r="B1491" s="5">
        <v>2</v>
      </c>
      <c r="C1491" s="5">
        <v>1.2262905</v>
      </c>
    </row>
    <row r="1492" spans="1:3">
      <c r="A1492" s="4">
        <v>50222022781</v>
      </c>
      <c r="B1492" s="5">
        <v>2</v>
      </c>
      <c r="C1492" s="5">
        <v>1.2262905</v>
      </c>
    </row>
    <row r="1493" spans="1:3">
      <c r="A1493" s="4">
        <v>50222026006</v>
      </c>
      <c r="B1493" s="5">
        <v>3</v>
      </c>
      <c r="C1493" s="5">
        <v>1.3427880974999999</v>
      </c>
    </row>
    <row r="1494" spans="1:3">
      <c r="A1494" s="4">
        <v>50222026012</v>
      </c>
      <c r="B1494" s="5">
        <v>3</v>
      </c>
      <c r="C1494" s="5">
        <v>1.3427880974999999</v>
      </c>
    </row>
    <row r="1495" spans="1:3">
      <c r="A1495" s="4">
        <v>50222050106</v>
      </c>
      <c r="B1495" s="5">
        <v>4</v>
      </c>
      <c r="C1495" s="5">
        <v>1.330378205625</v>
      </c>
    </row>
    <row r="1496" spans="1:3">
      <c r="A1496" s="4">
        <v>50222050166</v>
      </c>
      <c r="B1496" s="5">
        <v>4</v>
      </c>
      <c r="C1496" s="5">
        <v>1.330378205625</v>
      </c>
    </row>
    <row r="1497" spans="1:3">
      <c r="A1497" s="4">
        <v>50222050247</v>
      </c>
      <c r="B1497" s="5">
        <v>4</v>
      </c>
      <c r="C1497" s="5">
        <v>1.2964242374999999</v>
      </c>
    </row>
    <row r="1498" spans="1:3">
      <c r="A1498" s="4">
        <v>50222050347</v>
      </c>
      <c r="B1498" s="5">
        <v>4</v>
      </c>
      <c r="C1498" s="5">
        <v>1.2964242374999999</v>
      </c>
    </row>
    <row r="1499" spans="1:3">
      <c r="A1499" s="4">
        <v>50242004163</v>
      </c>
      <c r="B1499" s="5">
        <v>5</v>
      </c>
      <c r="C1499" s="5">
        <v>1.2166529024000003</v>
      </c>
    </row>
    <row r="1500" spans="1:3">
      <c r="A1500" s="4">
        <v>50242006201</v>
      </c>
      <c r="B1500" s="5">
        <v>1</v>
      </c>
      <c r="C1500" s="5">
        <v>1.08</v>
      </c>
    </row>
    <row r="1501" spans="1:3">
      <c r="A1501" s="4">
        <v>50242006301</v>
      </c>
      <c r="B1501" s="5">
        <v>1</v>
      </c>
      <c r="C1501" s="5">
        <v>1.08</v>
      </c>
    </row>
    <row r="1502" spans="1:3">
      <c r="A1502" s="4">
        <v>50242006401</v>
      </c>
      <c r="B1502" s="5">
        <v>1</v>
      </c>
      <c r="C1502" s="5">
        <v>1.08</v>
      </c>
    </row>
    <row r="1503" spans="1:3">
      <c r="A1503" s="4">
        <v>50242010040</v>
      </c>
      <c r="B1503" s="5">
        <v>3</v>
      </c>
      <c r="C1503" s="5">
        <v>1.2950290000000002</v>
      </c>
    </row>
    <row r="1504" spans="1:3">
      <c r="A1504" s="4">
        <v>50242013801</v>
      </c>
      <c r="B1504" s="5">
        <v>4</v>
      </c>
      <c r="C1504" s="5">
        <v>1.2734755200000003</v>
      </c>
    </row>
    <row r="1505" spans="1:3">
      <c r="A1505" s="4">
        <v>50419010510</v>
      </c>
      <c r="B1505" s="5">
        <v>3</v>
      </c>
      <c r="C1505" s="5">
        <v>2.7386257499999997</v>
      </c>
    </row>
    <row r="1506" spans="1:3">
      <c r="A1506" s="4">
        <v>50419010910</v>
      </c>
      <c r="B1506" s="5">
        <v>3</v>
      </c>
      <c r="C1506" s="5">
        <v>2.9394539999999996</v>
      </c>
    </row>
    <row r="1507" spans="1:3">
      <c r="A1507" s="4">
        <v>50419011506</v>
      </c>
      <c r="B1507" s="5">
        <v>3</v>
      </c>
      <c r="C1507" s="5">
        <v>2.7386257499999997</v>
      </c>
    </row>
    <row r="1508" spans="1:3">
      <c r="A1508" s="4">
        <v>50419011906</v>
      </c>
      <c r="B1508" s="5">
        <v>3</v>
      </c>
      <c r="C1508" s="5">
        <v>2.9394539999999996</v>
      </c>
    </row>
    <row r="1509" spans="1:3">
      <c r="A1509" s="4">
        <v>50419040203</v>
      </c>
      <c r="B1509" s="5">
        <v>3</v>
      </c>
      <c r="C1509" s="5">
        <v>1.3273732989999998</v>
      </c>
    </row>
    <row r="1510" spans="1:3">
      <c r="A1510" s="4">
        <v>50419040303</v>
      </c>
      <c r="B1510" s="5">
        <v>4</v>
      </c>
      <c r="C1510" s="5">
        <v>1.4587832556009996</v>
      </c>
    </row>
    <row r="1511" spans="1:3">
      <c r="A1511" s="4">
        <v>50419040503</v>
      </c>
      <c r="B1511" s="5">
        <v>3</v>
      </c>
      <c r="C1511" s="5">
        <v>1.3273732989999998</v>
      </c>
    </row>
    <row r="1512" spans="1:3">
      <c r="A1512" s="4">
        <v>50419040703</v>
      </c>
      <c r="B1512" s="5">
        <v>4</v>
      </c>
      <c r="C1512" s="5">
        <v>1.4587832556009996</v>
      </c>
    </row>
    <row r="1513" spans="1:3">
      <c r="A1513" s="4">
        <v>50419040903</v>
      </c>
      <c r="B1513" s="5">
        <v>4</v>
      </c>
      <c r="C1513" s="5">
        <v>1.4587832556009996</v>
      </c>
    </row>
    <row r="1514" spans="1:3">
      <c r="A1514" s="4">
        <v>50419045104</v>
      </c>
      <c r="B1514" s="5">
        <v>2</v>
      </c>
      <c r="C1514" s="5">
        <v>1.2078009999999999</v>
      </c>
    </row>
    <row r="1515" spans="1:3">
      <c r="A1515" s="4">
        <v>50419045204</v>
      </c>
      <c r="B1515" s="5">
        <v>2</v>
      </c>
      <c r="C1515" s="5">
        <v>1.2078009999999999</v>
      </c>
    </row>
    <row r="1516" spans="1:3">
      <c r="A1516" s="4">
        <v>50419045304</v>
      </c>
      <c r="B1516" s="5">
        <v>2</v>
      </c>
      <c r="C1516" s="5">
        <v>1.2078009999999999</v>
      </c>
    </row>
    <row r="1517" spans="1:3">
      <c r="A1517" s="4">
        <v>50419045404</v>
      </c>
      <c r="B1517" s="5">
        <v>2</v>
      </c>
      <c r="C1517" s="5">
        <v>1.2078009999999999</v>
      </c>
    </row>
    <row r="1518" spans="1:3">
      <c r="A1518" s="4">
        <v>50419045504</v>
      </c>
      <c r="B1518" s="5">
        <v>2</v>
      </c>
      <c r="C1518" s="5">
        <v>1.2078009999999999</v>
      </c>
    </row>
    <row r="1519" spans="1:3">
      <c r="A1519" s="4">
        <v>50419045604</v>
      </c>
      <c r="B1519" s="5">
        <v>1</v>
      </c>
      <c r="C1519" s="5">
        <v>1.099</v>
      </c>
    </row>
    <row r="1520" spans="1:3">
      <c r="A1520" s="4">
        <v>50419045904</v>
      </c>
      <c r="B1520" s="5">
        <v>2</v>
      </c>
      <c r="C1520" s="5">
        <v>1.2078009999999999</v>
      </c>
    </row>
    <row r="1521" spans="1:3">
      <c r="A1521" s="4">
        <v>50419048303</v>
      </c>
      <c r="B1521" s="5">
        <v>2</v>
      </c>
      <c r="C1521" s="5">
        <v>1.2078009999999999</v>
      </c>
    </row>
    <row r="1522" spans="1:3">
      <c r="A1522" s="4">
        <v>50419049104</v>
      </c>
      <c r="B1522" s="5">
        <v>2</v>
      </c>
      <c r="C1522" s="5">
        <v>1.2078009999999999</v>
      </c>
    </row>
    <row r="1523" spans="1:3">
      <c r="A1523" s="4">
        <v>50419052335</v>
      </c>
      <c r="B1523" s="5">
        <v>2</v>
      </c>
      <c r="C1523" s="5">
        <v>1.07952</v>
      </c>
    </row>
    <row r="1524" spans="1:3">
      <c r="A1524" s="4">
        <v>50419052435</v>
      </c>
      <c r="B1524" s="5">
        <v>2</v>
      </c>
      <c r="C1524" s="5">
        <v>1.1310020000000001</v>
      </c>
    </row>
    <row r="1525" spans="1:3">
      <c r="A1525" s="4">
        <v>50419074701</v>
      </c>
      <c r="B1525" s="5">
        <v>3</v>
      </c>
      <c r="C1525" s="5">
        <v>5.7699769434999997</v>
      </c>
    </row>
    <row r="1526" spans="1:3">
      <c r="A1526" s="4">
        <v>50419077301</v>
      </c>
      <c r="B1526" s="5">
        <v>1</v>
      </c>
      <c r="C1526" s="5">
        <v>1.099</v>
      </c>
    </row>
    <row r="1527" spans="1:3">
      <c r="A1527" s="4">
        <v>50419077701</v>
      </c>
      <c r="B1527" s="5">
        <v>1</v>
      </c>
      <c r="C1527" s="5">
        <v>1.099</v>
      </c>
    </row>
    <row r="1528" spans="1:3">
      <c r="A1528" s="4">
        <v>50419082901</v>
      </c>
      <c r="B1528" s="5">
        <v>1</v>
      </c>
      <c r="C1528" s="5">
        <v>1.08</v>
      </c>
    </row>
    <row r="1529" spans="1:3">
      <c r="A1529" s="4">
        <v>50458009005</v>
      </c>
      <c r="B1529" s="5">
        <v>3</v>
      </c>
      <c r="C1529" s="5">
        <v>1.3273732989999998</v>
      </c>
    </row>
    <row r="1530" spans="1:3">
      <c r="A1530" s="4">
        <v>50458009105</v>
      </c>
      <c r="B1530" s="5">
        <v>3</v>
      </c>
      <c r="C1530" s="5">
        <v>1.3273732989999998</v>
      </c>
    </row>
    <row r="1531" spans="1:3">
      <c r="A1531" s="4">
        <v>50458009205</v>
      </c>
      <c r="B1531" s="5">
        <v>3</v>
      </c>
      <c r="C1531" s="5">
        <v>1.3273732989999998</v>
      </c>
    </row>
    <row r="1532" spans="1:3">
      <c r="A1532" s="4">
        <v>50458009305</v>
      </c>
      <c r="B1532" s="5">
        <v>3</v>
      </c>
      <c r="C1532" s="5">
        <v>1.3273732989999998</v>
      </c>
    </row>
    <row r="1533" spans="1:3">
      <c r="A1533" s="4">
        <v>50458009405</v>
      </c>
      <c r="B1533" s="5">
        <v>3</v>
      </c>
      <c r="C1533" s="5">
        <v>1.3273732989999998</v>
      </c>
    </row>
    <row r="1534" spans="1:3">
      <c r="A1534" s="4">
        <v>50458009801</v>
      </c>
      <c r="B1534" s="5">
        <v>3</v>
      </c>
      <c r="C1534" s="5">
        <v>1.2669832489999999</v>
      </c>
    </row>
    <row r="1535" spans="1:3">
      <c r="A1535" s="4">
        <v>50458014030</v>
      </c>
      <c r="B1535" s="5">
        <v>4</v>
      </c>
      <c r="C1535" s="5">
        <v>1.380107098461</v>
      </c>
    </row>
    <row r="1536" spans="1:3">
      <c r="A1536" s="4">
        <v>50458014130</v>
      </c>
      <c r="B1536" s="5">
        <v>4</v>
      </c>
      <c r="C1536" s="5">
        <v>1.3799815200170999</v>
      </c>
    </row>
    <row r="1537" spans="1:3">
      <c r="A1537" s="4">
        <v>50458017600</v>
      </c>
      <c r="B1537" s="5">
        <v>1</v>
      </c>
      <c r="C1537" s="5">
        <v>1.099</v>
      </c>
    </row>
    <row r="1538" spans="1:3">
      <c r="A1538" s="4">
        <v>50458017615</v>
      </c>
      <c r="B1538" s="5">
        <v>2</v>
      </c>
      <c r="C1538" s="5">
        <v>1.2078009999999999</v>
      </c>
    </row>
    <row r="1539" spans="1:3">
      <c r="A1539" s="4">
        <v>50458017800</v>
      </c>
      <c r="B1539" s="5">
        <v>1</v>
      </c>
      <c r="C1539" s="5">
        <v>1.099</v>
      </c>
    </row>
    <row r="1540" spans="1:3">
      <c r="A1540" s="4">
        <v>50458017815</v>
      </c>
      <c r="B1540" s="5">
        <v>2</v>
      </c>
      <c r="C1540" s="5">
        <v>1.2079108999999999</v>
      </c>
    </row>
    <row r="1541" spans="1:3">
      <c r="A1541" s="4">
        <v>50458019115</v>
      </c>
      <c r="B1541" s="5">
        <v>3</v>
      </c>
      <c r="C1541" s="5">
        <v>1.3273732989999998</v>
      </c>
    </row>
    <row r="1542" spans="1:3">
      <c r="A1542" s="4">
        <v>50458019201</v>
      </c>
      <c r="B1542" s="5">
        <v>1</v>
      </c>
      <c r="C1542" s="5">
        <v>1.099</v>
      </c>
    </row>
    <row r="1543" spans="1:3">
      <c r="A1543" s="4">
        <v>50458019400</v>
      </c>
      <c r="B1543" s="5">
        <v>1</v>
      </c>
      <c r="C1543" s="5">
        <v>1.099</v>
      </c>
    </row>
    <row r="1544" spans="1:3">
      <c r="A1544" s="4">
        <v>50458019416</v>
      </c>
      <c r="B1544" s="5">
        <v>2</v>
      </c>
      <c r="C1544" s="5">
        <v>1.2079108999999999</v>
      </c>
    </row>
    <row r="1545" spans="1:3">
      <c r="A1545" s="4">
        <v>50458019715</v>
      </c>
      <c r="B1545" s="5">
        <v>3</v>
      </c>
      <c r="C1545" s="5">
        <v>1.3273732989999998</v>
      </c>
    </row>
    <row r="1546" spans="1:3">
      <c r="A1546" s="4">
        <v>50458021001</v>
      </c>
      <c r="B1546" s="5">
        <v>3</v>
      </c>
      <c r="C1546" s="5">
        <v>1.2669832489999997</v>
      </c>
    </row>
    <row r="1547" spans="1:3">
      <c r="A1547" s="4">
        <v>50458021101</v>
      </c>
      <c r="B1547" s="5">
        <v>4</v>
      </c>
      <c r="C1547" s="5">
        <v>1.3924145906509999</v>
      </c>
    </row>
    <row r="1548" spans="1:3">
      <c r="A1548" s="4">
        <v>50458025100</v>
      </c>
      <c r="B1548" s="5">
        <v>4</v>
      </c>
      <c r="C1548" s="5">
        <v>1.4189620566309997</v>
      </c>
    </row>
    <row r="1549" spans="1:3">
      <c r="A1549" s="4">
        <v>50458029515</v>
      </c>
      <c r="B1549" s="5">
        <v>2</v>
      </c>
      <c r="C1549" s="5">
        <v>1.2078009999999999</v>
      </c>
    </row>
    <row r="1550" spans="1:3">
      <c r="A1550" s="4">
        <v>50458030001</v>
      </c>
      <c r="B1550" s="5">
        <v>3</v>
      </c>
      <c r="C1550" s="5">
        <v>1.3273732989999998</v>
      </c>
    </row>
    <row r="1551" spans="1:3">
      <c r="A1551" s="4">
        <v>50458030101</v>
      </c>
      <c r="B1551" s="5">
        <v>3</v>
      </c>
      <c r="C1551" s="5">
        <v>1.3273732989999998</v>
      </c>
    </row>
    <row r="1552" spans="1:3">
      <c r="A1552" s="4">
        <v>50458030201</v>
      </c>
      <c r="B1552" s="5">
        <v>3</v>
      </c>
      <c r="C1552" s="5">
        <v>1.3273732989999998</v>
      </c>
    </row>
    <row r="1553" spans="1:3">
      <c r="A1553" s="4">
        <v>50458030503</v>
      </c>
      <c r="B1553" s="5">
        <v>3</v>
      </c>
      <c r="C1553" s="5">
        <v>1.3273732989999998</v>
      </c>
    </row>
    <row r="1554" spans="1:3">
      <c r="A1554" s="4">
        <v>50458030611</v>
      </c>
      <c r="B1554" s="5">
        <v>5</v>
      </c>
      <c r="C1554" s="5">
        <v>1.3003512688000003</v>
      </c>
    </row>
    <row r="1555" spans="1:3">
      <c r="A1555" s="4">
        <v>50458030711</v>
      </c>
      <c r="B1555" s="5">
        <v>5</v>
      </c>
      <c r="C1555" s="5">
        <v>1.3003512688000003</v>
      </c>
    </row>
    <row r="1556" spans="1:3">
      <c r="A1556" s="4">
        <v>50458030811</v>
      </c>
      <c r="B1556" s="5">
        <v>5</v>
      </c>
      <c r="C1556" s="5">
        <v>1.3003512688000003</v>
      </c>
    </row>
    <row r="1557" spans="1:3">
      <c r="A1557" s="4">
        <v>50458030911</v>
      </c>
      <c r="B1557" s="5">
        <v>5</v>
      </c>
      <c r="C1557" s="5">
        <v>1.3003512688000003</v>
      </c>
    </row>
    <row r="1558" spans="1:3">
      <c r="A1558" s="4">
        <v>50458032001</v>
      </c>
      <c r="B1558" s="5">
        <v>3</v>
      </c>
      <c r="C1558" s="5">
        <v>1.3273732989999998</v>
      </c>
    </row>
    <row r="1559" spans="1:3">
      <c r="A1559" s="4">
        <v>50458033001</v>
      </c>
      <c r="B1559" s="5">
        <v>3</v>
      </c>
      <c r="C1559" s="5">
        <v>1.3273732989999998</v>
      </c>
    </row>
    <row r="1560" spans="1:3">
      <c r="A1560" s="4">
        <v>50458034160</v>
      </c>
      <c r="B1560" s="5">
        <v>3</v>
      </c>
      <c r="C1560" s="5">
        <v>1.3272525189</v>
      </c>
    </row>
    <row r="1561" spans="1:3">
      <c r="A1561" s="4">
        <v>50458034260</v>
      </c>
      <c r="B1561" s="5">
        <v>3</v>
      </c>
      <c r="C1561" s="5">
        <v>1.3273732989999998</v>
      </c>
    </row>
    <row r="1562" spans="1:3">
      <c r="A1562" s="4">
        <v>50458034360</v>
      </c>
      <c r="B1562" s="5">
        <v>3</v>
      </c>
      <c r="C1562" s="5">
        <v>1.3273732989999998</v>
      </c>
    </row>
    <row r="1563" spans="1:3">
      <c r="A1563" s="4">
        <v>50458034660</v>
      </c>
      <c r="B1563" s="5">
        <v>3</v>
      </c>
      <c r="C1563" s="5">
        <v>1.3273732989999998</v>
      </c>
    </row>
    <row r="1564" spans="1:3">
      <c r="A1564" s="4">
        <v>50458035001</v>
      </c>
      <c r="B1564" s="5">
        <v>3</v>
      </c>
      <c r="C1564" s="5">
        <v>1.3273732989999998</v>
      </c>
    </row>
    <row r="1565" spans="1:3">
      <c r="A1565" s="4">
        <v>50458051360</v>
      </c>
      <c r="B1565" s="5">
        <v>3</v>
      </c>
      <c r="C1565" s="5">
        <v>1.3273732989999998</v>
      </c>
    </row>
    <row r="1566" spans="1:3">
      <c r="A1566" s="4">
        <v>50458051560</v>
      </c>
      <c r="B1566" s="5">
        <v>3</v>
      </c>
      <c r="C1566" s="5">
        <v>1.3273732989999998</v>
      </c>
    </row>
    <row r="1567" spans="1:3">
      <c r="A1567" s="4">
        <v>50458054060</v>
      </c>
      <c r="B1567" s="5">
        <v>1</v>
      </c>
      <c r="C1567" s="5">
        <v>1.0589999999999999</v>
      </c>
    </row>
    <row r="1568" spans="1:3">
      <c r="A1568" s="4">
        <v>50458054160</v>
      </c>
      <c r="B1568" s="5">
        <v>2</v>
      </c>
      <c r="C1568" s="5">
        <v>1.1638409999999999</v>
      </c>
    </row>
    <row r="1569" spans="1:3">
      <c r="A1569" s="4">
        <v>50458054260</v>
      </c>
      <c r="B1569" s="5">
        <v>1</v>
      </c>
      <c r="C1569" s="5">
        <v>1.0589999999999999</v>
      </c>
    </row>
    <row r="1570" spans="1:3">
      <c r="A1570" s="4">
        <v>50458054360</v>
      </c>
      <c r="B1570" s="5">
        <v>2</v>
      </c>
      <c r="C1570" s="5">
        <v>1.1637351</v>
      </c>
    </row>
    <row r="1571" spans="1:3">
      <c r="A1571" s="4">
        <v>50458055001</v>
      </c>
      <c r="B1571" s="5">
        <v>4</v>
      </c>
      <c r="C1571" s="5">
        <v>1.4070156969399998</v>
      </c>
    </row>
    <row r="1572" spans="1:3">
      <c r="A1572" s="4">
        <v>50458055101</v>
      </c>
      <c r="B1572" s="5">
        <v>4</v>
      </c>
      <c r="C1572" s="5">
        <v>1.4070156969399998</v>
      </c>
    </row>
    <row r="1573" spans="1:3">
      <c r="A1573" s="4">
        <v>50458055201</v>
      </c>
      <c r="B1573" s="5">
        <v>4</v>
      </c>
      <c r="C1573" s="5">
        <v>1.4070156969399998</v>
      </c>
    </row>
    <row r="1574" spans="1:3">
      <c r="A1574" s="4">
        <v>50458055401</v>
      </c>
      <c r="B1574" s="5">
        <v>4</v>
      </c>
      <c r="C1574" s="5">
        <v>1.4070156969399998</v>
      </c>
    </row>
    <row r="1575" spans="1:3">
      <c r="A1575" s="4">
        <v>50458056001</v>
      </c>
      <c r="B1575" s="5">
        <v>5</v>
      </c>
      <c r="C1575" s="5">
        <v>1.1909751772969999</v>
      </c>
    </row>
    <row r="1576" spans="1:3">
      <c r="A1576" s="4">
        <v>50458056101</v>
      </c>
      <c r="B1576" s="5">
        <v>5</v>
      </c>
      <c r="C1576" s="5">
        <v>1.1909751772969999</v>
      </c>
    </row>
    <row r="1577" spans="1:3">
      <c r="A1577" s="4">
        <v>50458056201</v>
      </c>
      <c r="B1577" s="5">
        <v>5</v>
      </c>
      <c r="C1577" s="5">
        <v>1.1909751772969999</v>
      </c>
    </row>
    <row r="1578" spans="1:3">
      <c r="A1578" s="4">
        <v>50458056301</v>
      </c>
      <c r="B1578" s="5">
        <v>5</v>
      </c>
      <c r="C1578" s="5">
        <v>1.1909751772969999</v>
      </c>
    </row>
    <row r="1579" spans="1:3">
      <c r="A1579" s="4">
        <v>50458056401</v>
      </c>
      <c r="B1579" s="5">
        <v>5</v>
      </c>
      <c r="C1579" s="5">
        <v>1.1909751772969999</v>
      </c>
    </row>
    <row r="1580" spans="1:3">
      <c r="A1580" s="4">
        <v>50458057810</v>
      </c>
      <c r="B1580" s="5">
        <v>3</v>
      </c>
      <c r="C1580" s="5">
        <v>1.2557844389999999</v>
      </c>
    </row>
    <row r="1581" spans="1:3">
      <c r="A1581" s="4">
        <v>50458057910</v>
      </c>
      <c r="B1581" s="5">
        <v>3</v>
      </c>
      <c r="C1581" s="5">
        <v>1.2557844389999999</v>
      </c>
    </row>
    <row r="1582" spans="1:3">
      <c r="A1582" s="4">
        <v>50458058010</v>
      </c>
      <c r="B1582" s="5">
        <v>3</v>
      </c>
      <c r="C1582" s="5">
        <v>1.2557844389999999</v>
      </c>
    </row>
    <row r="1583" spans="1:3">
      <c r="A1583" s="4">
        <v>50458058451</v>
      </c>
      <c r="B1583" s="5">
        <v>1</v>
      </c>
      <c r="C1583" s="5">
        <v>1.0589999999999999</v>
      </c>
    </row>
    <row r="1584" spans="1:3">
      <c r="A1584" s="4">
        <v>50458058501</v>
      </c>
      <c r="B1584" s="5">
        <v>3</v>
      </c>
      <c r="C1584" s="5">
        <v>1.3273732989999998</v>
      </c>
    </row>
    <row r="1585" spans="1:3">
      <c r="A1585" s="4">
        <v>50458058601</v>
      </c>
      <c r="B1585" s="5">
        <v>3</v>
      </c>
      <c r="C1585" s="5">
        <v>1.3273732989999998</v>
      </c>
    </row>
    <row r="1586" spans="1:3">
      <c r="A1586" s="4">
        <v>50458058701</v>
      </c>
      <c r="B1586" s="5">
        <v>3</v>
      </c>
      <c r="C1586" s="5">
        <v>1.3273732989999998</v>
      </c>
    </row>
    <row r="1587" spans="1:3">
      <c r="A1587" s="4">
        <v>50458058801</v>
      </c>
      <c r="B1587" s="5">
        <v>3</v>
      </c>
      <c r="C1587" s="5">
        <v>1.3273732989999998</v>
      </c>
    </row>
    <row r="1588" spans="1:3">
      <c r="A1588" s="4">
        <v>50458063965</v>
      </c>
      <c r="B1588" s="5">
        <v>3</v>
      </c>
      <c r="C1588" s="5">
        <v>1.3273732989999998</v>
      </c>
    </row>
    <row r="1589" spans="1:3">
      <c r="A1589" s="4">
        <v>50458064065</v>
      </c>
      <c r="B1589" s="5">
        <v>3</v>
      </c>
      <c r="C1589" s="5">
        <v>1.3273732989999998</v>
      </c>
    </row>
    <row r="1590" spans="1:3">
      <c r="A1590" s="4">
        <v>50458064165</v>
      </c>
      <c r="B1590" s="5">
        <v>3</v>
      </c>
      <c r="C1590" s="5">
        <v>1.3273732989999998</v>
      </c>
    </row>
    <row r="1591" spans="1:3">
      <c r="A1591" s="4">
        <v>50458064265</v>
      </c>
      <c r="B1591" s="5">
        <v>3</v>
      </c>
      <c r="C1591" s="5">
        <v>1.3273732989999998</v>
      </c>
    </row>
    <row r="1592" spans="1:3">
      <c r="A1592" s="4">
        <v>50458064565</v>
      </c>
      <c r="B1592" s="5">
        <v>3</v>
      </c>
      <c r="C1592" s="5">
        <v>1.3273732989999998</v>
      </c>
    </row>
    <row r="1593" spans="1:3">
      <c r="A1593" s="4">
        <v>50458064765</v>
      </c>
      <c r="B1593" s="5">
        <v>3</v>
      </c>
      <c r="C1593" s="5">
        <v>1.3273732989999998</v>
      </c>
    </row>
    <row r="1594" spans="1:3">
      <c r="A1594" s="4">
        <v>50458065010</v>
      </c>
      <c r="B1594" s="5">
        <v>3</v>
      </c>
      <c r="C1594" s="5">
        <v>1.3273732989999998</v>
      </c>
    </row>
    <row r="1595" spans="1:3">
      <c r="A1595" s="4">
        <v>50458065330</v>
      </c>
      <c r="B1595" s="5">
        <v>3</v>
      </c>
      <c r="C1595" s="5">
        <v>1.3273732989999998</v>
      </c>
    </row>
    <row r="1596" spans="1:3">
      <c r="A1596" s="4">
        <v>50458065530</v>
      </c>
      <c r="B1596" s="5">
        <v>3</v>
      </c>
      <c r="C1596" s="5">
        <v>1.3273732989999998</v>
      </c>
    </row>
    <row r="1597" spans="1:3">
      <c r="A1597" s="4">
        <v>50458065730</v>
      </c>
      <c r="B1597" s="5">
        <v>3</v>
      </c>
      <c r="C1597" s="5">
        <v>1.3273732989999998</v>
      </c>
    </row>
    <row r="1598" spans="1:3">
      <c r="A1598" s="4">
        <v>50458065960</v>
      </c>
      <c r="B1598" s="5">
        <v>3</v>
      </c>
      <c r="C1598" s="5">
        <v>1.3273732989999998</v>
      </c>
    </row>
    <row r="1599" spans="1:3">
      <c r="A1599" s="4">
        <v>50458068008</v>
      </c>
      <c r="B1599" s="5">
        <v>3</v>
      </c>
      <c r="C1599" s="5">
        <v>1.3274940790999998</v>
      </c>
    </row>
    <row r="1600" spans="1:3">
      <c r="A1600" s="4">
        <v>50458081001</v>
      </c>
      <c r="B1600" s="5">
        <v>3</v>
      </c>
      <c r="C1600" s="5">
        <v>1.3273732989999998</v>
      </c>
    </row>
    <row r="1601" spans="1:3">
      <c r="A1601" s="4">
        <v>50458082002</v>
      </c>
      <c r="B1601" s="5">
        <v>4</v>
      </c>
      <c r="C1601" s="5">
        <v>1.8264352776129598</v>
      </c>
    </row>
    <row r="1602" spans="1:3">
      <c r="A1602" s="4">
        <v>50458083002</v>
      </c>
      <c r="B1602" s="5">
        <v>4</v>
      </c>
      <c r="C1602" s="5">
        <v>1.8258578030185497</v>
      </c>
    </row>
    <row r="1603" spans="1:3">
      <c r="A1603" s="4">
        <v>50458084002</v>
      </c>
      <c r="B1603" s="5">
        <v>4</v>
      </c>
      <c r="C1603" s="5">
        <v>1.8251680637937597</v>
      </c>
    </row>
    <row r="1604" spans="1:3">
      <c r="A1604" s="4">
        <v>50458086001</v>
      </c>
      <c r="B1604" s="5">
        <v>4</v>
      </c>
      <c r="C1604" s="5">
        <v>1.7523297407152496</v>
      </c>
    </row>
    <row r="1605" spans="1:3">
      <c r="A1605" s="4">
        <v>50458086101</v>
      </c>
      <c r="B1605" s="5">
        <v>4</v>
      </c>
      <c r="C1605" s="5">
        <v>1.7524598548463994</v>
      </c>
    </row>
    <row r="1606" spans="1:3">
      <c r="A1606" s="4">
        <v>50458086201</v>
      </c>
      <c r="B1606" s="5">
        <v>4</v>
      </c>
      <c r="C1606" s="5">
        <v>1.7570298079785496</v>
      </c>
    </row>
    <row r="1607" spans="1:3">
      <c r="A1607" s="4">
        <v>50458086301</v>
      </c>
      <c r="B1607" s="5">
        <v>4</v>
      </c>
      <c r="C1607" s="5">
        <v>1.7508870309793496</v>
      </c>
    </row>
    <row r="1608" spans="1:3">
      <c r="A1608" s="4">
        <v>50458086401</v>
      </c>
      <c r="B1608" s="5">
        <v>5</v>
      </c>
      <c r="C1608" s="5">
        <v>2.1905589986849829</v>
      </c>
    </row>
    <row r="1609" spans="1:3">
      <c r="A1609" s="4">
        <v>50458092010</v>
      </c>
      <c r="B1609" s="5">
        <v>2</v>
      </c>
      <c r="C1609" s="5">
        <v>1.2078009999999999</v>
      </c>
    </row>
    <row r="1610" spans="1:3">
      <c r="A1610" s="4">
        <v>50458092050</v>
      </c>
      <c r="B1610" s="5">
        <v>1</v>
      </c>
      <c r="C1610" s="5">
        <v>1.099</v>
      </c>
    </row>
    <row r="1611" spans="1:3">
      <c r="A1611" s="4">
        <v>50458092510</v>
      </c>
      <c r="B1611" s="5">
        <v>2</v>
      </c>
      <c r="C1611" s="5">
        <v>1.2078009999999999</v>
      </c>
    </row>
    <row r="1612" spans="1:3">
      <c r="A1612" s="4">
        <v>50458092550</v>
      </c>
      <c r="B1612" s="5">
        <v>1</v>
      </c>
      <c r="C1612" s="5">
        <v>1.099</v>
      </c>
    </row>
    <row r="1613" spans="1:3">
      <c r="A1613" s="4">
        <v>50458093010</v>
      </c>
      <c r="B1613" s="5">
        <v>2</v>
      </c>
      <c r="C1613" s="5">
        <v>1.2078009999999999</v>
      </c>
    </row>
    <row r="1614" spans="1:3">
      <c r="A1614" s="4">
        <v>50458093020</v>
      </c>
      <c r="B1614" s="5">
        <v>1</v>
      </c>
      <c r="C1614" s="5">
        <v>1.099</v>
      </c>
    </row>
    <row r="1615" spans="1:3">
      <c r="A1615" s="4">
        <v>50474000148</v>
      </c>
      <c r="B1615" s="5">
        <v>3</v>
      </c>
      <c r="C1615" s="5">
        <v>1.26819105</v>
      </c>
    </row>
    <row r="1616" spans="1:3">
      <c r="A1616" s="4">
        <v>50474010001</v>
      </c>
      <c r="B1616" s="5">
        <v>2</v>
      </c>
      <c r="C1616" s="5">
        <v>1.2100000000000002</v>
      </c>
    </row>
    <row r="1617" spans="1:3">
      <c r="A1617" s="4">
        <v>50474020001</v>
      </c>
      <c r="B1617" s="5">
        <v>1</v>
      </c>
      <c r="C1617" s="5">
        <v>1.1000000000000001</v>
      </c>
    </row>
    <row r="1618" spans="1:3">
      <c r="A1618" s="4">
        <v>50474030001</v>
      </c>
      <c r="B1618" s="5">
        <v>1</v>
      </c>
      <c r="C1618" s="5">
        <v>1.1000000000000001</v>
      </c>
    </row>
    <row r="1619" spans="1:3">
      <c r="A1619" s="4">
        <v>50474040001</v>
      </c>
      <c r="B1619" s="5">
        <v>1</v>
      </c>
      <c r="C1619" s="5">
        <v>1.1000000000000001</v>
      </c>
    </row>
    <row r="1620" spans="1:3">
      <c r="A1620" s="4">
        <v>50474059440</v>
      </c>
      <c r="B1620" s="5">
        <v>3</v>
      </c>
      <c r="C1620" s="5">
        <v>1.26819105</v>
      </c>
    </row>
    <row r="1621" spans="1:3">
      <c r="A1621" s="4">
        <v>50474059540</v>
      </c>
      <c r="B1621" s="5">
        <v>3</v>
      </c>
      <c r="C1621" s="5">
        <v>1.26819105</v>
      </c>
    </row>
    <row r="1622" spans="1:3">
      <c r="A1622" s="4">
        <v>50474059640</v>
      </c>
      <c r="B1622" s="5">
        <v>3</v>
      </c>
      <c r="C1622" s="5">
        <v>1.26819105</v>
      </c>
    </row>
    <row r="1623" spans="1:3">
      <c r="A1623" s="4">
        <v>50474059766</v>
      </c>
      <c r="B1623" s="5">
        <v>3</v>
      </c>
      <c r="C1623" s="5">
        <v>1.26819105</v>
      </c>
    </row>
    <row r="1624" spans="1:3">
      <c r="A1624" s="4">
        <v>50474059866</v>
      </c>
      <c r="B1624" s="5">
        <v>3</v>
      </c>
      <c r="C1624" s="5">
        <v>1.26819105</v>
      </c>
    </row>
    <row r="1625" spans="1:3">
      <c r="A1625" s="4">
        <v>50474059966</v>
      </c>
      <c r="B1625" s="5">
        <v>3</v>
      </c>
      <c r="C1625" s="5">
        <v>1.26819105</v>
      </c>
    </row>
    <row r="1626" spans="1:3">
      <c r="A1626" s="4">
        <v>50474071079</v>
      </c>
      <c r="B1626" s="5">
        <v>3</v>
      </c>
      <c r="C1626" s="5">
        <v>1.3273732989999998</v>
      </c>
    </row>
    <row r="1627" spans="1:3">
      <c r="A1627" s="4">
        <v>50474080103</v>
      </c>
      <c r="B1627" s="5">
        <v>3</v>
      </c>
      <c r="C1627" s="5">
        <v>3.7007747600000007</v>
      </c>
    </row>
    <row r="1628" spans="1:3">
      <c r="A1628" s="4">
        <v>50474080203</v>
      </c>
      <c r="B1628" s="5">
        <v>3</v>
      </c>
      <c r="C1628" s="5">
        <v>3.7007747600000007</v>
      </c>
    </row>
    <row r="1629" spans="1:3">
      <c r="A1629" s="4">
        <v>50474080303</v>
      </c>
      <c r="B1629" s="5">
        <v>3</v>
      </c>
      <c r="C1629" s="5">
        <v>3.7007747600000007</v>
      </c>
    </row>
    <row r="1630" spans="1:3">
      <c r="A1630" s="4">
        <v>50474080403</v>
      </c>
      <c r="B1630" s="5">
        <v>3</v>
      </c>
      <c r="C1630" s="5">
        <v>1.2582451000000001</v>
      </c>
    </row>
    <row r="1631" spans="1:3">
      <c r="A1631" s="4">
        <v>50474080503</v>
      </c>
      <c r="B1631" s="5">
        <v>3</v>
      </c>
      <c r="C1631" s="5">
        <v>1.2582451000000001</v>
      </c>
    </row>
    <row r="1632" spans="1:3">
      <c r="A1632" s="4">
        <v>50474080603</v>
      </c>
      <c r="B1632" s="5">
        <v>3</v>
      </c>
      <c r="C1632" s="5">
        <v>1.2582451000000001</v>
      </c>
    </row>
    <row r="1633" spans="1:3">
      <c r="A1633" s="4">
        <v>50474093001</v>
      </c>
      <c r="B1633" s="5">
        <v>3</v>
      </c>
      <c r="C1633" s="5">
        <v>1.3679071560000002</v>
      </c>
    </row>
    <row r="1634" spans="1:3">
      <c r="A1634" s="4">
        <v>50474093101</v>
      </c>
      <c r="B1634" s="5">
        <v>2</v>
      </c>
      <c r="C1634" s="5">
        <v>1.38</v>
      </c>
    </row>
    <row r="1635" spans="1:3">
      <c r="A1635" s="4">
        <v>50474093201</v>
      </c>
      <c r="B1635" s="5">
        <v>3</v>
      </c>
      <c r="C1635" s="5">
        <v>1.3854297600000001</v>
      </c>
    </row>
    <row r="1636" spans="1:3">
      <c r="A1636" s="4">
        <v>50967021990</v>
      </c>
      <c r="B1636" s="5">
        <v>2</v>
      </c>
      <c r="C1636" s="5">
        <v>1.1880000000000002</v>
      </c>
    </row>
    <row r="1637" spans="1:3">
      <c r="A1637" s="4">
        <v>50967031730</v>
      </c>
      <c r="B1637" s="5">
        <v>4</v>
      </c>
      <c r="C1637" s="5">
        <v>1.7310720000000002</v>
      </c>
    </row>
    <row r="1638" spans="1:3">
      <c r="A1638" s="4">
        <v>51248015001</v>
      </c>
      <c r="B1638" s="5">
        <v>4</v>
      </c>
      <c r="C1638" s="5">
        <v>1.4232368710000003</v>
      </c>
    </row>
    <row r="1639" spans="1:3">
      <c r="A1639" s="4">
        <v>51248015101</v>
      </c>
      <c r="B1639" s="5">
        <v>4</v>
      </c>
      <c r="C1639" s="5">
        <v>1.4232368710000003</v>
      </c>
    </row>
    <row r="1640" spans="1:3">
      <c r="A1640" s="4">
        <v>51285008070</v>
      </c>
      <c r="B1640" s="5">
        <v>2</v>
      </c>
      <c r="C1640" s="5">
        <v>1.086592</v>
      </c>
    </row>
    <row r="1641" spans="1:3">
      <c r="A1641" s="4">
        <v>51285008370</v>
      </c>
      <c r="B1641" s="5">
        <v>1</v>
      </c>
      <c r="C1641" s="5">
        <v>1.0866</v>
      </c>
    </row>
    <row r="1642" spans="1:3">
      <c r="A1642" s="4">
        <v>51285008787</v>
      </c>
      <c r="B1642" s="5">
        <v>3</v>
      </c>
      <c r="C1642" s="5">
        <v>1.12940672</v>
      </c>
    </row>
    <row r="1643" spans="1:3">
      <c r="A1643" s="4">
        <v>51285009287</v>
      </c>
      <c r="B1643" s="5">
        <v>3</v>
      </c>
      <c r="C1643" s="5">
        <v>1.12940672</v>
      </c>
    </row>
    <row r="1644" spans="1:3">
      <c r="A1644" s="4">
        <v>51285011458</v>
      </c>
      <c r="B1644" s="5">
        <v>1</v>
      </c>
      <c r="C1644" s="5">
        <v>1.04</v>
      </c>
    </row>
    <row r="1645" spans="1:3">
      <c r="A1645" s="4">
        <v>51285040602</v>
      </c>
      <c r="B1645" s="5">
        <v>2</v>
      </c>
      <c r="C1645" s="5">
        <v>1.142544</v>
      </c>
    </row>
    <row r="1646" spans="1:3">
      <c r="A1646" s="4">
        <v>51285040702</v>
      </c>
      <c r="B1646" s="5">
        <v>2</v>
      </c>
      <c r="C1646" s="5">
        <v>1.142544</v>
      </c>
    </row>
    <row r="1647" spans="1:3">
      <c r="A1647" s="4">
        <v>51285040802</v>
      </c>
      <c r="B1647" s="5">
        <v>2</v>
      </c>
      <c r="C1647" s="5">
        <v>1.142544</v>
      </c>
    </row>
    <row r="1648" spans="1:3">
      <c r="A1648" s="4">
        <v>51285040902</v>
      </c>
      <c r="B1648" s="5">
        <v>2</v>
      </c>
      <c r="C1648" s="5">
        <v>1.142544</v>
      </c>
    </row>
    <row r="1649" spans="1:3">
      <c r="A1649" s="4">
        <v>51285041002</v>
      </c>
      <c r="B1649" s="5">
        <v>2</v>
      </c>
      <c r="C1649" s="5">
        <v>1.142544</v>
      </c>
    </row>
    <row r="1650" spans="1:3">
      <c r="A1650" s="4">
        <v>51285043165</v>
      </c>
      <c r="B1650" s="5">
        <v>2</v>
      </c>
      <c r="C1650" s="5">
        <v>1.1732760000000002</v>
      </c>
    </row>
    <row r="1651" spans="1:3">
      <c r="A1651" s="4">
        <v>51285044102</v>
      </c>
      <c r="B1651" s="5">
        <v>1</v>
      </c>
      <c r="C1651" s="5">
        <v>1.046</v>
      </c>
    </row>
    <row r="1652" spans="1:3">
      <c r="A1652" s="4">
        <v>51285044202</v>
      </c>
      <c r="B1652" s="5">
        <v>1</v>
      </c>
      <c r="C1652" s="5">
        <v>1.046</v>
      </c>
    </row>
    <row r="1653" spans="1:3">
      <c r="A1653" s="4">
        <v>51285044302</v>
      </c>
      <c r="B1653" s="5">
        <v>1</v>
      </c>
      <c r="C1653" s="5">
        <v>1.046</v>
      </c>
    </row>
    <row r="1654" spans="1:3">
      <c r="A1654" s="4">
        <v>51285044402</v>
      </c>
      <c r="B1654" s="5">
        <v>1</v>
      </c>
      <c r="C1654" s="5">
        <v>1.046</v>
      </c>
    </row>
    <row r="1655" spans="1:3">
      <c r="A1655" s="4">
        <v>51285044602</v>
      </c>
      <c r="B1655" s="5">
        <v>1</v>
      </c>
      <c r="C1655" s="5">
        <v>1.046</v>
      </c>
    </row>
    <row r="1656" spans="1:3">
      <c r="A1656" s="4">
        <v>51672527604</v>
      </c>
      <c r="B1656" s="5">
        <v>1</v>
      </c>
      <c r="C1656" s="5">
        <v>1.0669999999999999</v>
      </c>
    </row>
    <row r="1657" spans="1:3">
      <c r="A1657" s="4">
        <v>51672528107</v>
      </c>
      <c r="B1657" s="5">
        <v>3</v>
      </c>
      <c r="C1657" s="5">
        <v>1.3069372500000001</v>
      </c>
    </row>
    <row r="1658" spans="1:3">
      <c r="A1658" s="4">
        <v>52015008001</v>
      </c>
      <c r="B1658" s="5">
        <v>3</v>
      </c>
      <c r="C1658" s="5">
        <v>1.1798065</v>
      </c>
    </row>
    <row r="1659" spans="1:3">
      <c r="A1659" s="4">
        <v>52054033010</v>
      </c>
      <c r="B1659" s="5">
        <v>1</v>
      </c>
      <c r="C1659" s="5">
        <v>1.1499999999999999</v>
      </c>
    </row>
    <row r="1660" spans="1:3">
      <c r="A1660" s="4">
        <v>52054051309</v>
      </c>
      <c r="B1660" s="5">
        <v>1</v>
      </c>
      <c r="C1660" s="5">
        <v>1.4950000000000001</v>
      </c>
    </row>
    <row r="1661" spans="1:3">
      <c r="A1661" s="4">
        <v>52054051409</v>
      </c>
      <c r="B1661" s="5">
        <v>2</v>
      </c>
      <c r="C1661" s="5">
        <v>1.7192499999999999</v>
      </c>
    </row>
    <row r="1662" spans="1:3">
      <c r="A1662" s="4">
        <v>52054055022</v>
      </c>
      <c r="B1662" s="5">
        <v>4</v>
      </c>
      <c r="C1662" s="5">
        <v>3.2728142518499999</v>
      </c>
    </row>
    <row r="1663" spans="1:3">
      <c r="A1663" s="4">
        <v>52054080302</v>
      </c>
      <c r="B1663" s="5">
        <v>1</v>
      </c>
      <c r="C1663" s="5">
        <v>1.2043999999999999</v>
      </c>
    </row>
    <row r="1664" spans="1:3">
      <c r="A1664" s="4">
        <v>52054080402</v>
      </c>
      <c r="B1664" s="5">
        <v>1</v>
      </c>
      <c r="C1664" s="5">
        <v>1.0237000000000001</v>
      </c>
    </row>
    <row r="1665" spans="1:3">
      <c r="A1665" s="4">
        <v>52244040410</v>
      </c>
      <c r="B1665" s="5">
        <v>1</v>
      </c>
      <c r="C1665" s="5">
        <v>1.1000000000000001</v>
      </c>
    </row>
    <row r="1666" spans="1:3">
      <c r="A1666" s="4">
        <v>52268001201</v>
      </c>
      <c r="B1666" s="5">
        <v>2</v>
      </c>
      <c r="C1666" s="5">
        <v>1.11280299</v>
      </c>
    </row>
    <row r="1667" spans="1:3">
      <c r="A1667" s="4">
        <v>52427028601</v>
      </c>
      <c r="B1667" s="5">
        <v>1</v>
      </c>
      <c r="C1667" s="5">
        <v>1.5003</v>
      </c>
    </row>
    <row r="1668" spans="1:3">
      <c r="A1668" s="4">
        <v>52544004154</v>
      </c>
      <c r="B1668" s="5">
        <v>2</v>
      </c>
      <c r="C1668" s="5">
        <v>1.1863800000000002</v>
      </c>
    </row>
    <row r="1669" spans="1:3">
      <c r="A1669" s="4">
        <v>52544004513</v>
      </c>
      <c r="B1669" s="5">
        <v>3</v>
      </c>
      <c r="C1669" s="5">
        <v>1.2818735999999999</v>
      </c>
    </row>
    <row r="1670" spans="1:3">
      <c r="A1670" s="4">
        <v>52544006431</v>
      </c>
      <c r="B1670" s="5">
        <v>1</v>
      </c>
      <c r="C1670" s="5">
        <v>1.0562</v>
      </c>
    </row>
    <row r="1671" spans="1:3">
      <c r="A1671" s="4">
        <v>52544007654</v>
      </c>
      <c r="B1671" s="5">
        <v>4</v>
      </c>
      <c r="C1671" s="5">
        <v>1.3357986048000003</v>
      </c>
    </row>
    <row r="1672" spans="1:3">
      <c r="A1672" s="4">
        <v>52544007730</v>
      </c>
      <c r="B1672" s="5">
        <v>4</v>
      </c>
      <c r="C1672" s="5">
        <v>1.3357986048000003</v>
      </c>
    </row>
    <row r="1673" spans="1:3">
      <c r="A1673" s="4">
        <v>52544007960</v>
      </c>
      <c r="B1673" s="5">
        <v>3</v>
      </c>
      <c r="C1673" s="5">
        <v>1.3662000000000001</v>
      </c>
    </row>
    <row r="1674" spans="1:3">
      <c r="A1674" s="4">
        <v>52544008001</v>
      </c>
      <c r="B1674" s="5">
        <v>4</v>
      </c>
      <c r="C1674" s="5">
        <v>1.81840464</v>
      </c>
    </row>
    <row r="1675" spans="1:3">
      <c r="A1675" s="4">
        <v>52544008430</v>
      </c>
      <c r="B1675" s="5">
        <v>3</v>
      </c>
      <c r="C1675" s="5">
        <v>1.4256000000000002</v>
      </c>
    </row>
    <row r="1676" spans="1:3">
      <c r="A1676" s="4">
        <v>52544015130</v>
      </c>
      <c r="B1676" s="5">
        <v>4</v>
      </c>
      <c r="C1676" s="5">
        <v>1.4743037743</v>
      </c>
    </row>
    <row r="1677" spans="1:3">
      <c r="A1677" s="4">
        <v>52544015219</v>
      </c>
      <c r="B1677" s="5">
        <v>4</v>
      </c>
      <c r="C1677" s="5">
        <v>1.4743037743</v>
      </c>
    </row>
    <row r="1678" spans="1:3">
      <c r="A1678" s="4">
        <v>52544016101</v>
      </c>
      <c r="B1678" s="5">
        <v>5</v>
      </c>
      <c r="C1678" s="5">
        <v>1.61731190979072</v>
      </c>
    </row>
    <row r="1679" spans="1:3">
      <c r="A1679" s="4">
        <v>52544016201</v>
      </c>
      <c r="B1679" s="5">
        <v>3</v>
      </c>
      <c r="C1679" s="5">
        <v>1.4908139999999999</v>
      </c>
    </row>
    <row r="1680" spans="1:3">
      <c r="A1680" s="4">
        <v>52544020431</v>
      </c>
      <c r="B1680" s="5">
        <v>4</v>
      </c>
      <c r="C1680" s="5">
        <v>1.5126451069113001</v>
      </c>
    </row>
    <row r="1681" spans="1:3">
      <c r="A1681" s="4">
        <v>52544023631</v>
      </c>
      <c r="B1681" s="5">
        <v>1</v>
      </c>
      <c r="C1681" s="5">
        <v>1.08</v>
      </c>
    </row>
    <row r="1682" spans="1:3">
      <c r="A1682" s="4">
        <v>52544025612</v>
      </c>
      <c r="B1682" s="5">
        <v>3</v>
      </c>
      <c r="C1682" s="5">
        <v>1.258491276</v>
      </c>
    </row>
    <row r="1683" spans="1:3">
      <c r="A1683" s="4">
        <v>52544028412</v>
      </c>
      <c r="B1683" s="5">
        <v>1</v>
      </c>
      <c r="C1683" s="5">
        <v>1.2888999999999999</v>
      </c>
    </row>
    <row r="1684" spans="1:3">
      <c r="A1684" s="4">
        <v>52544047108</v>
      </c>
      <c r="B1684" s="5">
        <v>3</v>
      </c>
      <c r="C1684" s="5">
        <v>1.3419810000000001</v>
      </c>
    </row>
    <row r="1685" spans="1:3">
      <c r="A1685" s="4">
        <v>52544047208</v>
      </c>
      <c r="B1685" s="5">
        <v>1</v>
      </c>
      <c r="C1685" s="5">
        <v>1.0796999999999999</v>
      </c>
    </row>
    <row r="1686" spans="1:3">
      <c r="A1686" s="4">
        <v>52544047308</v>
      </c>
      <c r="B1686" s="5">
        <v>2</v>
      </c>
      <c r="C1686" s="5">
        <v>1.1668320000000001</v>
      </c>
    </row>
    <row r="1687" spans="1:3">
      <c r="A1687" s="4">
        <v>52544088408</v>
      </c>
      <c r="B1687" s="5">
        <v>2</v>
      </c>
      <c r="C1687" s="5">
        <v>1.2419929900000002</v>
      </c>
    </row>
    <row r="1688" spans="1:3">
      <c r="A1688" s="4">
        <v>52544091301</v>
      </c>
      <c r="B1688" s="5">
        <v>4</v>
      </c>
      <c r="C1688" s="5">
        <v>1.4729624255808003</v>
      </c>
    </row>
    <row r="1689" spans="1:3">
      <c r="A1689" s="4">
        <v>52544092008</v>
      </c>
      <c r="B1689" s="5">
        <v>3</v>
      </c>
      <c r="C1689" s="5">
        <v>1.5552000000000001</v>
      </c>
    </row>
    <row r="1690" spans="1:3">
      <c r="A1690" s="4">
        <v>52544095501</v>
      </c>
      <c r="B1690" s="5">
        <v>4</v>
      </c>
      <c r="C1690" s="5">
        <v>1.8195840000000001</v>
      </c>
    </row>
    <row r="1691" spans="1:3">
      <c r="A1691" s="4">
        <v>52544095601</v>
      </c>
      <c r="B1691" s="5">
        <v>4</v>
      </c>
      <c r="C1691" s="5">
        <v>1.8195840000000001</v>
      </c>
    </row>
    <row r="1692" spans="1:3">
      <c r="A1692" s="4">
        <v>52609000105</v>
      </c>
      <c r="B1692" s="5">
        <v>5</v>
      </c>
      <c r="C1692" s="5">
        <v>1.2878567936000003</v>
      </c>
    </row>
    <row r="1693" spans="1:3">
      <c r="A1693" s="4">
        <v>52747020030</v>
      </c>
      <c r="B1693" s="5">
        <v>1</v>
      </c>
      <c r="C1693" s="5">
        <v>1.0499000000000001</v>
      </c>
    </row>
    <row r="1694" spans="1:3">
      <c r="A1694" s="4">
        <v>52747047570</v>
      </c>
      <c r="B1694" s="5">
        <v>1</v>
      </c>
      <c r="C1694" s="5">
        <v>1.0503</v>
      </c>
    </row>
    <row r="1695" spans="1:3">
      <c r="A1695" s="4">
        <v>52747050230</v>
      </c>
      <c r="B1695" s="5">
        <v>2</v>
      </c>
      <c r="C1695" s="5">
        <v>1.0784158000000001</v>
      </c>
    </row>
    <row r="1696" spans="1:3">
      <c r="A1696" s="4">
        <v>52747050430</v>
      </c>
      <c r="B1696" s="5">
        <v>1</v>
      </c>
      <c r="C1696" s="5">
        <v>1.05</v>
      </c>
    </row>
    <row r="1697" spans="1:3">
      <c r="A1697" s="4">
        <v>52747062030</v>
      </c>
      <c r="B1697" s="5">
        <v>1</v>
      </c>
      <c r="C1697" s="5">
        <v>1.0499000000000001</v>
      </c>
    </row>
    <row r="1698" spans="1:3">
      <c r="A1698" s="4">
        <v>52747062130</v>
      </c>
      <c r="B1698" s="5">
        <v>1</v>
      </c>
      <c r="C1698" s="5">
        <v>1.0501</v>
      </c>
    </row>
    <row r="1699" spans="1:3">
      <c r="A1699" s="4">
        <v>52747071030</v>
      </c>
      <c r="B1699" s="5">
        <v>1</v>
      </c>
      <c r="C1699" s="5">
        <v>1.0734999999999999</v>
      </c>
    </row>
    <row r="1700" spans="1:3">
      <c r="A1700" s="4">
        <v>52747071130</v>
      </c>
      <c r="B1700" s="5">
        <v>1</v>
      </c>
      <c r="C1700" s="5">
        <v>1.0501</v>
      </c>
    </row>
    <row r="1701" spans="1:3">
      <c r="A1701" s="4">
        <v>52747071230</v>
      </c>
      <c r="B1701" s="5">
        <v>1</v>
      </c>
      <c r="C1701" s="5">
        <v>1.0831</v>
      </c>
    </row>
    <row r="1702" spans="1:3">
      <c r="A1702" s="4">
        <v>52747080030</v>
      </c>
      <c r="B1702" s="5">
        <v>1</v>
      </c>
      <c r="C1702" s="5">
        <v>1.0501</v>
      </c>
    </row>
    <row r="1703" spans="1:3">
      <c r="A1703" s="4">
        <v>52747090090</v>
      </c>
      <c r="B1703" s="5">
        <v>1</v>
      </c>
      <c r="C1703" s="5">
        <v>1.0499000000000001</v>
      </c>
    </row>
    <row r="1704" spans="1:3">
      <c r="A1704" s="4">
        <v>52937000120</v>
      </c>
      <c r="B1704" s="5">
        <v>4</v>
      </c>
      <c r="C1704" s="5">
        <v>1.2743871200000001</v>
      </c>
    </row>
    <row r="1705" spans="1:3">
      <c r="A1705" s="4">
        <v>53014040410</v>
      </c>
      <c r="B1705" s="5">
        <v>1</v>
      </c>
      <c r="C1705" s="5">
        <v>1.1000000000000001</v>
      </c>
    </row>
    <row r="1706" spans="1:3">
      <c r="A1706" s="4">
        <v>53014054801</v>
      </c>
      <c r="B1706" s="5">
        <v>3</v>
      </c>
      <c r="C1706" s="5">
        <v>1.3274940790999998</v>
      </c>
    </row>
    <row r="1707" spans="1:3">
      <c r="A1707" s="4">
        <v>53014057907</v>
      </c>
      <c r="B1707" s="5">
        <v>3</v>
      </c>
      <c r="C1707" s="5">
        <v>1.3273732989999998</v>
      </c>
    </row>
    <row r="1708" spans="1:3">
      <c r="A1708" s="4">
        <v>53014058007</v>
      </c>
      <c r="B1708" s="5">
        <v>3</v>
      </c>
      <c r="C1708" s="5">
        <v>1.3273732989999998</v>
      </c>
    </row>
    <row r="1709" spans="1:3">
      <c r="A1709" s="4">
        <v>53014058107</v>
      </c>
      <c r="B1709" s="5">
        <v>3</v>
      </c>
      <c r="C1709" s="5">
        <v>1.3273732989999998</v>
      </c>
    </row>
    <row r="1710" spans="1:3">
      <c r="A1710" s="4">
        <v>53014058207</v>
      </c>
      <c r="B1710" s="5">
        <v>2</v>
      </c>
      <c r="C1710" s="5">
        <v>1.2078009999999999</v>
      </c>
    </row>
    <row r="1711" spans="1:3">
      <c r="A1711" s="4">
        <v>53014058307</v>
      </c>
      <c r="B1711" s="5">
        <v>2</v>
      </c>
      <c r="C1711" s="5">
        <v>1.2078009999999999</v>
      </c>
    </row>
    <row r="1712" spans="1:3">
      <c r="A1712" s="4">
        <v>53014058407</v>
      </c>
      <c r="B1712" s="5">
        <v>2</v>
      </c>
      <c r="C1712" s="5">
        <v>1.2078009999999999</v>
      </c>
    </row>
    <row r="1713" spans="1:3">
      <c r="A1713" s="4">
        <v>53451010101</v>
      </c>
      <c r="B1713" s="5">
        <v>4</v>
      </c>
      <c r="C1713" s="5">
        <v>1.5681091532544005</v>
      </c>
    </row>
    <row r="1714" spans="1:3">
      <c r="A1714" s="4">
        <v>53451010301</v>
      </c>
      <c r="B1714" s="5">
        <v>2</v>
      </c>
      <c r="C1714" s="5">
        <v>1.2956400000000001</v>
      </c>
    </row>
    <row r="1715" spans="1:3">
      <c r="A1715" s="4">
        <v>54092018981</v>
      </c>
      <c r="B1715" s="5">
        <v>4</v>
      </c>
      <c r="C1715" s="5">
        <v>1.3729683600000004</v>
      </c>
    </row>
    <row r="1716" spans="1:3">
      <c r="A1716" s="4">
        <v>54092019112</v>
      </c>
      <c r="B1716" s="5">
        <v>4</v>
      </c>
      <c r="C1716" s="5">
        <v>1.3729683600000004</v>
      </c>
    </row>
    <row r="1717" spans="1:3">
      <c r="A1717" s="4">
        <v>54092025245</v>
      </c>
      <c r="B1717" s="5">
        <v>3</v>
      </c>
      <c r="C1717" s="5">
        <v>1.2713760000000003</v>
      </c>
    </row>
    <row r="1718" spans="1:3">
      <c r="A1718" s="4">
        <v>54092025410</v>
      </c>
      <c r="B1718" s="5">
        <v>3</v>
      </c>
      <c r="C1718" s="5">
        <v>1.2713760000000003</v>
      </c>
    </row>
    <row r="1719" spans="1:3">
      <c r="A1719" s="4">
        <v>54092047602</v>
      </c>
      <c r="B1719" s="5">
        <v>2</v>
      </c>
      <c r="C1719" s="5">
        <v>1.1664000000000001</v>
      </c>
    </row>
    <row r="1720" spans="1:3">
      <c r="A1720" s="4">
        <v>54092047612</v>
      </c>
      <c r="B1720" s="5">
        <v>1</v>
      </c>
      <c r="C1720" s="5">
        <v>1.07</v>
      </c>
    </row>
    <row r="1721" spans="1:3">
      <c r="A1721" s="4">
        <v>54092051302</v>
      </c>
      <c r="B1721" s="5">
        <v>2</v>
      </c>
      <c r="C1721" s="5">
        <v>1.2096000000000002</v>
      </c>
    </row>
    <row r="1722" spans="1:3">
      <c r="A1722" s="4">
        <v>54092051502</v>
      </c>
      <c r="B1722" s="5">
        <v>2</v>
      </c>
      <c r="C1722" s="5">
        <v>1.2096000000000002</v>
      </c>
    </row>
    <row r="1723" spans="1:3">
      <c r="A1723" s="4">
        <v>54092051702</v>
      </c>
      <c r="B1723" s="5">
        <v>2</v>
      </c>
      <c r="C1723" s="5">
        <v>1.2096000000000002</v>
      </c>
    </row>
    <row r="1724" spans="1:3">
      <c r="A1724" s="4">
        <v>54092051902</v>
      </c>
      <c r="B1724" s="5">
        <v>2</v>
      </c>
      <c r="C1724" s="5">
        <v>1.2096000000000002</v>
      </c>
    </row>
    <row r="1725" spans="1:3">
      <c r="A1725" s="4">
        <v>54123091430</v>
      </c>
      <c r="B1725" s="5">
        <v>1</v>
      </c>
      <c r="C1725" s="5">
        <v>1.0501</v>
      </c>
    </row>
    <row r="1726" spans="1:3">
      <c r="A1726" s="4">
        <v>54123095730</v>
      </c>
      <c r="B1726" s="5">
        <v>1</v>
      </c>
      <c r="C1726" s="5">
        <v>1.05</v>
      </c>
    </row>
    <row r="1727" spans="1:3">
      <c r="A1727" s="4">
        <v>54123098630</v>
      </c>
      <c r="B1727" s="5">
        <v>1</v>
      </c>
      <c r="C1727" s="5">
        <v>1.05</v>
      </c>
    </row>
    <row r="1728" spans="1:3">
      <c r="A1728" s="4">
        <v>54482014407</v>
      </c>
      <c r="B1728" s="5">
        <v>1</v>
      </c>
      <c r="C1728" s="5">
        <v>1.0350999999999999</v>
      </c>
    </row>
    <row r="1729" spans="1:3">
      <c r="A1729" s="4">
        <v>54482014508</v>
      </c>
      <c r="B1729" s="5">
        <v>1</v>
      </c>
      <c r="C1729" s="5">
        <v>1.0350999999999999</v>
      </c>
    </row>
    <row r="1730" spans="1:3">
      <c r="A1730" s="4">
        <v>54482014801</v>
      </c>
      <c r="B1730" s="5">
        <v>1</v>
      </c>
      <c r="C1730" s="5">
        <v>1.3087</v>
      </c>
    </row>
    <row r="1731" spans="1:3">
      <c r="A1731" s="4">
        <v>55390000401</v>
      </c>
      <c r="B1731" s="5">
        <v>1</v>
      </c>
      <c r="C1731" s="5">
        <v>1.3</v>
      </c>
    </row>
    <row r="1732" spans="1:3">
      <c r="A1732" s="4">
        <v>55390000410</v>
      </c>
      <c r="B1732" s="5">
        <v>1</v>
      </c>
      <c r="C1732" s="5">
        <v>1.0900000000000001</v>
      </c>
    </row>
    <row r="1733" spans="1:3">
      <c r="A1733" s="4">
        <v>55494010010</v>
      </c>
      <c r="B1733" s="5">
        <v>4</v>
      </c>
      <c r="C1733" s="5">
        <v>1.2315933694303198</v>
      </c>
    </row>
    <row r="1734" spans="1:3">
      <c r="A1734" s="4">
        <v>55513002504</v>
      </c>
      <c r="B1734" s="5">
        <v>3</v>
      </c>
      <c r="C1734" s="5">
        <v>1.1579557710000001</v>
      </c>
    </row>
    <row r="1735" spans="1:3">
      <c r="A1735" s="4">
        <v>55513007330</v>
      </c>
      <c r="B1735" s="5">
        <v>6</v>
      </c>
      <c r="C1735" s="5">
        <v>1.4842580840105388</v>
      </c>
    </row>
    <row r="1736" spans="1:3">
      <c r="A1736" s="4">
        <v>55513007430</v>
      </c>
      <c r="B1736" s="5">
        <v>6</v>
      </c>
      <c r="C1736" s="5">
        <v>1.4841206399801647</v>
      </c>
    </row>
    <row r="1737" spans="1:3">
      <c r="A1737" s="4">
        <v>55513007530</v>
      </c>
      <c r="B1737" s="5">
        <v>6</v>
      </c>
      <c r="C1737" s="5">
        <v>1.4841206399801647</v>
      </c>
    </row>
    <row r="1738" spans="1:3">
      <c r="A1738" s="4">
        <v>55513014410</v>
      </c>
      <c r="B1738" s="5">
        <v>1</v>
      </c>
      <c r="C1738" s="5">
        <v>1.0501</v>
      </c>
    </row>
    <row r="1739" spans="1:3">
      <c r="A1739" s="4">
        <v>55513019001</v>
      </c>
      <c r="B1739" s="5">
        <v>4</v>
      </c>
      <c r="C1739" s="5">
        <v>1.1993391543109997</v>
      </c>
    </row>
    <row r="1740" spans="1:3">
      <c r="A1740" s="4">
        <v>55513020910</v>
      </c>
      <c r="B1740" s="5">
        <v>2</v>
      </c>
      <c r="C1740" s="5">
        <v>1.0302249999999997</v>
      </c>
    </row>
    <row r="1741" spans="1:3">
      <c r="A1741" s="4">
        <v>55513053010</v>
      </c>
      <c r="B1741" s="5">
        <v>3</v>
      </c>
      <c r="C1741" s="5">
        <v>1.0456783749999996</v>
      </c>
    </row>
    <row r="1742" spans="1:3">
      <c r="A1742" s="4">
        <v>55513071001</v>
      </c>
      <c r="B1742" s="5">
        <v>5</v>
      </c>
      <c r="C1742" s="5">
        <v>1.1872875394505784</v>
      </c>
    </row>
    <row r="1743" spans="1:3">
      <c r="A1743" s="4">
        <v>55513073001</v>
      </c>
      <c r="B1743" s="5">
        <v>2</v>
      </c>
      <c r="C1743" s="5">
        <v>1.0485509999999998</v>
      </c>
    </row>
    <row r="1744" spans="1:3">
      <c r="A1744" s="4">
        <v>55513092410</v>
      </c>
      <c r="B1744" s="5">
        <v>2</v>
      </c>
      <c r="C1744" s="5">
        <v>1.0354014999999999</v>
      </c>
    </row>
    <row r="1745" spans="1:3">
      <c r="A1745" s="4">
        <v>55566650003</v>
      </c>
      <c r="B1745" s="5">
        <v>3</v>
      </c>
      <c r="C1745" s="5">
        <v>1.2247200000000003</v>
      </c>
    </row>
    <row r="1746" spans="1:3">
      <c r="A1746" s="4">
        <v>55566930002</v>
      </c>
      <c r="B1746" s="5">
        <v>3</v>
      </c>
      <c r="C1746" s="5">
        <v>1.4043750000000002</v>
      </c>
    </row>
    <row r="1747" spans="1:3">
      <c r="A1747" s="4">
        <v>57844011001</v>
      </c>
      <c r="B1747" s="5">
        <v>1</v>
      </c>
      <c r="C1747" s="5">
        <v>1.0900000000000001</v>
      </c>
    </row>
    <row r="1748" spans="1:3">
      <c r="A1748" s="4">
        <v>57844012001</v>
      </c>
      <c r="B1748" s="5">
        <v>1</v>
      </c>
      <c r="C1748" s="5">
        <v>1.0900000000000001</v>
      </c>
    </row>
    <row r="1749" spans="1:3">
      <c r="A1749" s="4">
        <v>57844013001</v>
      </c>
      <c r="B1749" s="5">
        <v>1</v>
      </c>
      <c r="C1749" s="5">
        <v>1.0900000000000001</v>
      </c>
    </row>
    <row r="1750" spans="1:3">
      <c r="A1750" s="4">
        <v>57844015101</v>
      </c>
      <c r="B1750" s="5">
        <v>2</v>
      </c>
      <c r="C1750" s="5">
        <v>1.1024</v>
      </c>
    </row>
    <row r="1751" spans="1:3">
      <c r="A1751" s="4">
        <v>57844018701</v>
      </c>
      <c r="B1751" s="5">
        <v>3</v>
      </c>
      <c r="C1751" s="5">
        <v>1.2236640000000001</v>
      </c>
    </row>
    <row r="1752" spans="1:3">
      <c r="A1752" s="4">
        <v>57894003001</v>
      </c>
      <c r="B1752" s="5">
        <v>2</v>
      </c>
      <c r="C1752" s="5">
        <v>1.0912747</v>
      </c>
    </row>
    <row r="1753" spans="1:3">
      <c r="A1753" s="4">
        <v>57894006003</v>
      </c>
      <c r="B1753" s="5">
        <v>4</v>
      </c>
      <c r="C1753" s="5">
        <v>1.2217612106909996</v>
      </c>
    </row>
    <row r="1754" spans="1:3">
      <c r="A1754" s="4">
        <v>57894006103</v>
      </c>
      <c r="B1754" s="5">
        <v>1</v>
      </c>
      <c r="C1754" s="5">
        <v>1.069</v>
      </c>
    </row>
    <row r="1755" spans="1:3">
      <c r="A1755" s="4">
        <v>57894007001</v>
      </c>
      <c r="B1755" s="5">
        <v>5</v>
      </c>
      <c r="C1755" s="5">
        <v>1.5030681597529287</v>
      </c>
    </row>
    <row r="1756" spans="1:3">
      <c r="A1756" s="4">
        <v>57894007002</v>
      </c>
      <c r="B1756" s="5">
        <v>5</v>
      </c>
      <c r="C1756" s="5">
        <v>1.5030681597529287</v>
      </c>
    </row>
    <row r="1757" spans="1:3">
      <c r="A1757" s="4">
        <v>57894015012</v>
      </c>
      <c r="B1757" s="5">
        <v>3</v>
      </c>
      <c r="C1757" s="5">
        <v>1.2620372440000001</v>
      </c>
    </row>
    <row r="1758" spans="1:3">
      <c r="A1758" s="4">
        <v>58406042534</v>
      </c>
      <c r="B1758" s="5">
        <v>6</v>
      </c>
      <c r="C1758" s="5">
        <v>1.5776746119411031</v>
      </c>
    </row>
    <row r="1759" spans="1:3">
      <c r="A1759" s="4">
        <v>58406043504</v>
      </c>
      <c r="B1759" s="5">
        <v>6</v>
      </c>
      <c r="C1759" s="5">
        <v>1.5776746119411031</v>
      </c>
    </row>
    <row r="1760" spans="1:3">
      <c r="A1760" s="4">
        <v>58406044504</v>
      </c>
      <c r="B1760" s="5">
        <v>6</v>
      </c>
      <c r="C1760" s="5">
        <v>1.5776746119411031</v>
      </c>
    </row>
    <row r="1761" spans="1:3">
      <c r="A1761" s="4">
        <v>58406045504</v>
      </c>
      <c r="B1761" s="5">
        <v>6</v>
      </c>
      <c r="C1761" s="5">
        <v>1.5776746119411031</v>
      </c>
    </row>
    <row r="1762" spans="1:3">
      <c r="A1762" s="4">
        <v>58407062530</v>
      </c>
      <c r="B1762" s="5">
        <v>1</v>
      </c>
      <c r="C1762" s="5">
        <v>1.1132</v>
      </c>
    </row>
    <row r="1763" spans="1:3">
      <c r="A1763" s="4">
        <v>58468002001</v>
      </c>
      <c r="B1763" s="5">
        <v>6</v>
      </c>
      <c r="C1763" s="5">
        <v>1.7657710643924309</v>
      </c>
    </row>
    <row r="1764" spans="1:3">
      <c r="A1764" s="4">
        <v>58468002101</v>
      </c>
      <c r="B1764" s="5">
        <v>6</v>
      </c>
      <c r="C1764" s="5">
        <v>1.7657710643924309</v>
      </c>
    </row>
    <row r="1765" spans="1:3">
      <c r="A1765" s="4">
        <v>58468013001</v>
      </c>
      <c r="B1765" s="5">
        <v>6</v>
      </c>
      <c r="C1765" s="5">
        <v>1.7657710643924309</v>
      </c>
    </row>
    <row r="1766" spans="1:3">
      <c r="A1766" s="4">
        <v>58468013101</v>
      </c>
      <c r="B1766" s="5">
        <v>6</v>
      </c>
      <c r="C1766" s="5">
        <v>1.7657710643924309</v>
      </c>
    </row>
    <row r="1767" spans="1:3">
      <c r="A1767" s="4">
        <v>58468013201</v>
      </c>
      <c r="B1767" s="5">
        <v>6</v>
      </c>
      <c r="C1767" s="5">
        <v>1.7657710643924309</v>
      </c>
    </row>
    <row r="1768" spans="1:3">
      <c r="A1768" s="4">
        <v>58657011060</v>
      </c>
      <c r="B1768" s="5">
        <v>1</v>
      </c>
      <c r="C1768" s="5">
        <v>1.0999000000000001</v>
      </c>
    </row>
    <row r="1769" spans="1:3">
      <c r="A1769" s="4">
        <v>58657011160</v>
      </c>
      <c r="B1769" s="5">
        <v>1</v>
      </c>
      <c r="C1769" s="5">
        <v>1.0999000000000001</v>
      </c>
    </row>
    <row r="1770" spans="1:3">
      <c r="A1770" s="4">
        <v>58657011290</v>
      </c>
      <c r="B1770" s="5">
        <v>1</v>
      </c>
      <c r="C1770" s="5">
        <v>1.0999000000000001</v>
      </c>
    </row>
    <row r="1771" spans="1:3">
      <c r="A1771" s="4">
        <v>58914017014</v>
      </c>
      <c r="B1771" s="5">
        <v>3</v>
      </c>
      <c r="C1771" s="5">
        <v>1.4216874999999998</v>
      </c>
    </row>
    <row r="1772" spans="1:3">
      <c r="A1772" s="4">
        <v>58914030180</v>
      </c>
      <c r="B1772" s="5">
        <v>3</v>
      </c>
      <c r="C1772" s="5">
        <v>1.219106</v>
      </c>
    </row>
    <row r="1773" spans="1:3">
      <c r="A1773" s="4">
        <v>58914050118</v>
      </c>
      <c r="B1773" s="5">
        <v>3</v>
      </c>
      <c r="C1773" s="5">
        <v>1.3775965000000001</v>
      </c>
    </row>
    <row r="1774" spans="1:3">
      <c r="A1774" s="4">
        <v>58914060021</v>
      </c>
      <c r="B1774" s="5">
        <v>2</v>
      </c>
      <c r="C1774" s="5">
        <v>1.08605</v>
      </c>
    </row>
    <row r="1775" spans="1:3">
      <c r="A1775" s="4">
        <v>58914060120</v>
      </c>
      <c r="B1775" s="5">
        <v>1</v>
      </c>
      <c r="C1775" s="5">
        <v>1.099</v>
      </c>
    </row>
    <row r="1776" spans="1:3">
      <c r="A1776" s="4">
        <v>59011025530</v>
      </c>
      <c r="B1776" s="5">
        <v>4</v>
      </c>
      <c r="C1776" s="5">
        <v>1.3469923500000003</v>
      </c>
    </row>
    <row r="1777" spans="1:3">
      <c r="A1777" s="4">
        <v>59011025630</v>
      </c>
      <c r="B1777" s="5">
        <v>4</v>
      </c>
      <c r="C1777" s="5">
        <v>1.3469923500000003</v>
      </c>
    </row>
    <row r="1778" spans="1:3">
      <c r="A1778" s="4">
        <v>59011026125</v>
      </c>
      <c r="B1778" s="5">
        <v>5</v>
      </c>
      <c r="C1778" s="5">
        <v>1.4693280768000003</v>
      </c>
    </row>
    <row r="1779" spans="1:3">
      <c r="A1779" s="4">
        <v>59011026210</v>
      </c>
      <c r="B1779" s="5">
        <v>5</v>
      </c>
      <c r="C1779" s="5">
        <v>1.4693280768000003</v>
      </c>
    </row>
    <row r="1780" spans="1:3">
      <c r="A1780" s="4">
        <v>59011026310</v>
      </c>
      <c r="B1780" s="5">
        <v>5</v>
      </c>
      <c r="C1780" s="5">
        <v>1.4693280768000003</v>
      </c>
    </row>
    <row r="1781" spans="1:3">
      <c r="A1781" s="4">
        <v>59011027160</v>
      </c>
      <c r="B1781" s="5">
        <v>1</v>
      </c>
      <c r="C1781" s="5">
        <v>1.095</v>
      </c>
    </row>
    <row r="1782" spans="1:3">
      <c r="A1782" s="4">
        <v>59011027260</v>
      </c>
      <c r="B1782" s="5">
        <v>1</v>
      </c>
      <c r="C1782" s="5">
        <v>1.095</v>
      </c>
    </row>
    <row r="1783" spans="1:3">
      <c r="A1783" s="4">
        <v>59011027360</v>
      </c>
      <c r="B1783" s="5">
        <v>1</v>
      </c>
      <c r="C1783" s="5">
        <v>1.095</v>
      </c>
    </row>
    <row r="1784" spans="1:3">
      <c r="A1784" s="4">
        <v>59011027460</v>
      </c>
      <c r="B1784" s="5">
        <v>1</v>
      </c>
      <c r="C1784" s="5">
        <v>1.095</v>
      </c>
    </row>
    <row r="1785" spans="1:3">
      <c r="A1785" s="4">
        <v>59011041010</v>
      </c>
      <c r="B1785" s="5">
        <v>4</v>
      </c>
      <c r="C1785" s="5">
        <v>1.43784888</v>
      </c>
    </row>
    <row r="1786" spans="1:3">
      <c r="A1786" s="4">
        <v>59011041510</v>
      </c>
      <c r="B1786" s="5">
        <v>4</v>
      </c>
      <c r="C1786" s="5">
        <v>1.4134785600000002</v>
      </c>
    </row>
    <row r="1787" spans="1:3">
      <c r="A1787" s="4">
        <v>59011042010</v>
      </c>
      <c r="B1787" s="5">
        <v>4</v>
      </c>
      <c r="C1787" s="5">
        <v>1.4012933999999999</v>
      </c>
    </row>
    <row r="1788" spans="1:3">
      <c r="A1788" s="4">
        <v>59011043010</v>
      </c>
      <c r="B1788" s="5">
        <v>4</v>
      </c>
      <c r="C1788" s="5">
        <v>1.3769230800000001</v>
      </c>
    </row>
    <row r="1789" spans="1:3">
      <c r="A1789" s="4">
        <v>59011044010</v>
      </c>
      <c r="B1789" s="5">
        <v>4</v>
      </c>
      <c r="C1789" s="5">
        <v>1.3525527600000002</v>
      </c>
    </row>
    <row r="1790" spans="1:3">
      <c r="A1790" s="4">
        <v>59011045101</v>
      </c>
      <c r="B1790" s="5">
        <v>5</v>
      </c>
      <c r="C1790" s="5">
        <v>1.5386239549000005</v>
      </c>
    </row>
    <row r="1791" spans="1:3">
      <c r="A1791" s="4">
        <v>59011045401</v>
      </c>
      <c r="B1791" s="5">
        <v>5</v>
      </c>
      <c r="C1791" s="5">
        <v>1.5386239549000005</v>
      </c>
    </row>
    <row r="1792" spans="1:3">
      <c r="A1792" s="4">
        <v>59011045810</v>
      </c>
      <c r="B1792" s="5">
        <v>5</v>
      </c>
      <c r="C1792" s="5">
        <v>1.5386239549000005</v>
      </c>
    </row>
    <row r="1793" spans="1:3">
      <c r="A1793" s="4">
        <v>59011046010</v>
      </c>
      <c r="B1793" s="5">
        <v>4</v>
      </c>
      <c r="C1793" s="5">
        <v>1.3159972800000002</v>
      </c>
    </row>
    <row r="1794" spans="1:3">
      <c r="A1794" s="4">
        <v>59011048010</v>
      </c>
      <c r="B1794" s="5">
        <v>4</v>
      </c>
      <c r="C1794" s="5">
        <v>1.25507148</v>
      </c>
    </row>
    <row r="1795" spans="1:3">
      <c r="A1795" s="4">
        <v>59011075004</v>
      </c>
      <c r="B1795" s="5">
        <v>3</v>
      </c>
      <c r="C1795" s="5">
        <v>1.2709665000000001</v>
      </c>
    </row>
    <row r="1796" spans="1:3">
      <c r="A1796" s="4">
        <v>59011075104</v>
      </c>
      <c r="B1796" s="5">
        <v>3</v>
      </c>
      <c r="C1796" s="5">
        <v>1.2709665000000001</v>
      </c>
    </row>
    <row r="1797" spans="1:3">
      <c r="A1797" s="4">
        <v>59011075204</v>
      </c>
      <c r="B1797" s="5">
        <v>3</v>
      </c>
      <c r="C1797" s="5">
        <v>1.2709665000000001</v>
      </c>
    </row>
    <row r="1798" spans="1:3">
      <c r="A1798" s="4">
        <v>59011075704</v>
      </c>
      <c r="B1798" s="5">
        <v>2</v>
      </c>
      <c r="C1798" s="5">
        <v>1.199025</v>
      </c>
    </row>
    <row r="1799" spans="1:3">
      <c r="A1799" s="4">
        <v>59011075804</v>
      </c>
      <c r="B1799" s="5">
        <v>3</v>
      </c>
      <c r="C1799" s="5">
        <v>1.2709665000000001</v>
      </c>
    </row>
    <row r="1800" spans="1:3">
      <c r="A1800" s="4">
        <v>59148000613</v>
      </c>
      <c r="B1800" s="5">
        <v>2</v>
      </c>
      <c r="C1800" s="5">
        <v>1.33284</v>
      </c>
    </row>
    <row r="1801" spans="1:3">
      <c r="A1801" s="4">
        <v>59148000713</v>
      </c>
      <c r="B1801" s="5">
        <v>2</v>
      </c>
      <c r="C1801" s="5">
        <v>1.33284</v>
      </c>
    </row>
    <row r="1802" spans="1:3">
      <c r="A1802" s="4">
        <v>59148000813</v>
      </c>
      <c r="B1802" s="5">
        <v>2</v>
      </c>
      <c r="C1802" s="5">
        <v>1.33284</v>
      </c>
    </row>
    <row r="1803" spans="1:3">
      <c r="A1803" s="4">
        <v>59148000913</v>
      </c>
      <c r="B1803" s="5">
        <v>2</v>
      </c>
      <c r="C1803" s="5">
        <v>1.33284</v>
      </c>
    </row>
    <row r="1804" spans="1:3">
      <c r="A1804" s="4">
        <v>59148001013</v>
      </c>
      <c r="B1804" s="5">
        <v>2</v>
      </c>
      <c r="C1804" s="5">
        <v>1.33284</v>
      </c>
    </row>
    <row r="1805" spans="1:3">
      <c r="A1805" s="4">
        <v>59148001113</v>
      </c>
      <c r="B1805" s="5">
        <v>2</v>
      </c>
      <c r="C1805" s="5">
        <v>1.33284</v>
      </c>
    </row>
    <row r="1806" spans="1:3">
      <c r="A1806" s="4">
        <v>59148001315</v>
      </c>
      <c r="B1806" s="5">
        <v>2</v>
      </c>
      <c r="C1806" s="5">
        <v>1.33284</v>
      </c>
    </row>
    <row r="1807" spans="1:3">
      <c r="A1807" s="4">
        <v>59148001871</v>
      </c>
      <c r="B1807" s="5">
        <v>5</v>
      </c>
      <c r="C1807" s="5">
        <v>1.1790491118525499</v>
      </c>
    </row>
    <row r="1808" spans="1:3">
      <c r="A1808" s="4">
        <v>59148001971</v>
      </c>
      <c r="B1808" s="5">
        <v>5</v>
      </c>
      <c r="C1808" s="5">
        <v>1.1796217437669998</v>
      </c>
    </row>
    <row r="1809" spans="1:3">
      <c r="A1809" s="4">
        <v>59148002050</v>
      </c>
      <c r="B1809" s="5">
        <v>1</v>
      </c>
      <c r="C1809" s="5">
        <v>1.0900000000000001</v>
      </c>
    </row>
    <row r="1810" spans="1:3">
      <c r="A1810" s="4">
        <v>59148007280</v>
      </c>
      <c r="B1810" s="5">
        <v>1</v>
      </c>
      <c r="C1810" s="5">
        <v>1.0389999999999999</v>
      </c>
    </row>
    <row r="1811" spans="1:3">
      <c r="A1811" s="4">
        <v>59148064023</v>
      </c>
      <c r="B1811" s="5">
        <v>1</v>
      </c>
      <c r="C1811" s="5">
        <v>1.149</v>
      </c>
    </row>
    <row r="1812" spans="1:3">
      <c r="A1812" s="4">
        <v>59148064123</v>
      </c>
      <c r="B1812" s="5">
        <v>1</v>
      </c>
      <c r="C1812" s="5">
        <v>1.149</v>
      </c>
    </row>
    <row r="1813" spans="1:3">
      <c r="A1813" s="4">
        <v>59212065860</v>
      </c>
      <c r="B1813" s="5">
        <v>1</v>
      </c>
      <c r="C1813" s="5">
        <v>1.03</v>
      </c>
    </row>
    <row r="1814" spans="1:3">
      <c r="A1814" s="4">
        <v>59310020212</v>
      </c>
      <c r="B1814" s="5">
        <v>2</v>
      </c>
      <c r="C1814" s="5">
        <v>1.1336660400000003</v>
      </c>
    </row>
    <row r="1815" spans="1:3">
      <c r="A1815" s="4">
        <v>59310020240</v>
      </c>
      <c r="B1815" s="5">
        <v>1</v>
      </c>
      <c r="C1815" s="5">
        <v>1.0900000000000001</v>
      </c>
    </row>
    <row r="1816" spans="1:3">
      <c r="A1816" s="4">
        <v>59310020412</v>
      </c>
      <c r="B1816" s="5">
        <v>2</v>
      </c>
      <c r="C1816" s="5">
        <v>1.1335590499999999</v>
      </c>
    </row>
    <row r="1817" spans="1:3">
      <c r="A1817" s="4">
        <v>59310020480</v>
      </c>
      <c r="B1817" s="5">
        <v>1</v>
      </c>
      <c r="C1817" s="5">
        <v>1.0900000000000001</v>
      </c>
    </row>
    <row r="1818" spans="1:3">
      <c r="A1818" s="4">
        <v>59310020606</v>
      </c>
      <c r="B1818" s="5">
        <v>2</v>
      </c>
      <c r="C1818" s="5">
        <v>1.2870604400000001</v>
      </c>
    </row>
    <row r="1819" spans="1:3">
      <c r="A1819" s="4">
        <v>59310021012</v>
      </c>
      <c r="B1819" s="5">
        <v>4</v>
      </c>
      <c r="C1819" s="5">
        <v>1.5134929832092001</v>
      </c>
    </row>
    <row r="1820" spans="1:3">
      <c r="A1820" s="4">
        <v>59310057920</v>
      </c>
      <c r="B1820" s="5">
        <v>1</v>
      </c>
      <c r="C1820" s="5">
        <v>1.06</v>
      </c>
    </row>
    <row r="1821" spans="1:3">
      <c r="A1821" s="4">
        <v>59310057922</v>
      </c>
      <c r="B1821" s="5">
        <v>2</v>
      </c>
      <c r="C1821" s="5">
        <v>1.1236000000000002</v>
      </c>
    </row>
    <row r="1822" spans="1:3">
      <c r="A1822" s="4">
        <v>59385001230</v>
      </c>
      <c r="B1822" s="5">
        <v>1</v>
      </c>
      <c r="C1822" s="5">
        <v>1.0497000000000001</v>
      </c>
    </row>
    <row r="1823" spans="1:3">
      <c r="A1823" s="4">
        <v>59385001430</v>
      </c>
      <c r="B1823" s="5">
        <v>1</v>
      </c>
      <c r="C1823" s="5">
        <v>1.0497000000000001</v>
      </c>
    </row>
    <row r="1824" spans="1:3">
      <c r="A1824" s="4">
        <v>59385001630</v>
      </c>
      <c r="B1824" s="5">
        <v>1</v>
      </c>
      <c r="C1824" s="5">
        <v>1.0505</v>
      </c>
    </row>
    <row r="1825" spans="1:3">
      <c r="A1825" s="4">
        <v>59417010110</v>
      </c>
      <c r="B1825" s="5">
        <v>2</v>
      </c>
      <c r="C1825" s="5">
        <v>1.1445000000000001</v>
      </c>
    </row>
    <row r="1826" spans="1:3">
      <c r="A1826" s="4">
        <v>59417010210</v>
      </c>
      <c r="B1826" s="5">
        <v>4</v>
      </c>
      <c r="C1826" s="5">
        <v>1.3597804500000004</v>
      </c>
    </row>
    <row r="1827" spans="1:3">
      <c r="A1827" s="4">
        <v>59417010310</v>
      </c>
      <c r="B1827" s="5">
        <v>4</v>
      </c>
      <c r="C1827" s="5">
        <v>1.3597804500000004</v>
      </c>
    </row>
    <row r="1828" spans="1:3">
      <c r="A1828" s="4">
        <v>59417010410</v>
      </c>
      <c r="B1828" s="5">
        <v>4</v>
      </c>
      <c r="C1828" s="5">
        <v>1.3597804500000004</v>
      </c>
    </row>
    <row r="1829" spans="1:3">
      <c r="A1829" s="4">
        <v>59417010510</v>
      </c>
      <c r="B1829" s="5">
        <v>4</v>
      </c>
      <c r="C1829" s="5">
        <v>1.3597804500000004</v>
      </c>
    </row>
    <row r="1830" spans="1:3">
      <c r="A1830" s="4">
        <v>59417010610</v>
      </c>
      <c r="B1830" s="5">
        <v>4</v>
      </c>
      <c r="C1830" s="5">
        <v>1.3597804500000004</v>
      </c>
    </row>
    <row r="1831" spans="1:3">
      <c r="A1831" s="4">
        <v>59417010710</v>
      </c>
      <c r="B1831" s="5">
        <v>4</v>
      </c>
      <c r="C1831" s="5">
        <v>1.3597804500000004</v>
      </c>
    </row>
    <row r="1832" spans="1:3">
      <c r="A1832" s="4">
        <v>59572063106</v>
      </c>
      <c r="B1832" s="5">
        <v>2</v>
      </c>
      <c r="C1832" s="5">
        <v>1.1858307499999998</v>
      </c>
    </row>
    <row r="1833" spans="1:3">
      <c r="A1833" s="4">
        <v>59627000103</v>
      </c>
      <c r="B1833" s="5">
        <v>5</v>
      </c>
      <c r="C1833" s="5">
        <v>1.3174817468152666</v>
      </c>
    </row>
    <row r="1834" spans="1:3">
      <c r="A1834" s="4">
        <v>59627000205</v>
      </c>
      <c r="B1834" s="5">
        <v>5</v>
      </c>
      <c r="C1834" s="5">
        <v>1.3174817468152666</v>
      </c>
    </row>
    <row r="1835" spans="1:3">
      <c r="A1835" s="4">
        <v>59627000304</v>
      </c>
      <c r="B1835" s="5">
        <v>5</v>
      </c>
      <c r="C1835" s="5">
        <v>1.3174817468152666</v>
      </c>
    </row>
    <row r="1836" spans="1:3">
      <c r="A1836" s="4">
        <v>59630057560</v>
      </c>
      <c r="B1836" s="5">
        <v>1</v>
      </c>
      <c r="C1836" s="5">
        <v>2.09</v>
      </c>
    </row>
    <row r="1837" spans="1:3">
      <c r="A1837" s="4">
        <v>59630063030</v>
      </c>
      <c r="B1837" s="5">
        <v>1</v>
      </c>
      <c r="C1837" s="5">
        <v>1.18</v>
      </c>
    </row>
    <row r="1838" spans="1:3">
      <c r="A1838" s="4">
        <v>59630065860</v>
      </c>
      <c r="B1838" s="5">
        <v>1</v>
      </c>
      <c r="C1838" s="5">
        <v>1.05</v>
      </c>
    </row>
    <row r="1839" spans="1:3">
      <c r="A1839" s="4">
        <v>59630070148</v>
      </c>
      <c r="B1839" s="5">
        <v>1</v>
      </c>
      <c r="C1839" s="5">
        <v>1.05</v>
      </c>
    </row>
    <row r="1840" spans="1:3">
      <c r="A1840" s="4">
        <v>59630070248</v>
      </c>
      <c r="B1840" s="5">
        <v>1</v>
      </c>
      <c r="C1840" s="5">
        <v>1.05</v>
      </c>
    </row>
    <row r="1841" spans="1:3">
      <c r="A1841" s="4">
        <v>59630077703</v>
      </c>
      <c r="B1841" s="5">
        <v>1</v>
      </c>
      <c r="C1841" s="5">
        <v>1.1083000000000001</v>
      </c>
    </row>
    <row r="1842" spans="1:3">
      <c r="A1842" s="4">
        <v>59630078088</v>
      </c>
      <c r="B1842" s="5">
        <v>2</v>
      </c>
      <c r="C1842" s="5">
        <v>1.9978500000000001</v>
      </c>
    </row>
    <row r="1843" spans="1:3">
      <c r="A1843" s="4">
        <v>59630085075</v>
      </c>
      <c r="B1843" s="5">
        <v>1</v>
      </c>
      <c r="C1843" s="5">
        <v>1.1083000000000001</v>
      </c>
    </row>
    <row r="1844" spans="1:3">
      <c r="A1844" s="4">
        <v>59676027801</v>
      </c>
      <c r="B1844" s="5">
        <v>3</v>
      </c>
      <c r="C1844" s="5">
        <v>1.2562160389999999</v>
      </c>
    </row>
    <row r="1845" spans="1:3">
      <c r="A1845" s="4">
        <v>59676030401</v>
      </c>
      <c r="B1845" s="5">
        <v>2</v>
      </c>
      <c r="C1845" s="5">
        <v>1.10008632</v>
      </c>
    </row>
    <row r="1846" spans="1:3">
      <c r="A1846" s="4">
        <v>59676031001</v>
      </c>
      <c r="B1846" s="5">
        <v>2</v>
      </c>
      <c r="C1846" s="5">
        <v>1.10008632</v>
      </c>
    </row>
    <row r="1847" spans="1:3">
      <c r="A1847" s="4">
        <v>59676032004</v>
      </c>
      <c r="B1847" s="5">
        <v>2</v>
      </c>
      <c r="C1847" s="5">
        <v>1.10008632</v>
      </c>
    </row>
    <row r="1848" spans="1:3">
      <c r="A1848" s="4">
        <v>59676034001</v>
      </c>
      <c r="B1848" s="5">
        <v>2</v>
      </c>
      <c r="C1848" s="5">
        <v>1.10008632</v>
      </c>
    </row>
    <row r="1849" spans="1:3">
      <c r="A1849" s="4">
        <v>59676056101</v>
      </c>
      <c r="B1849" s="5">
        <v>2</v>
      </c>
      <c r="C1849" s="5">
        <v>1.153451</v>
      </c>
    </row>
    <row r="1850" spans="1:3">
      <c r="A1850" s="4">
        <v>59676056201</v>
      </c>
      <c r="B1850" s="5">
        <v>3</v>
      </c>
      <c r="C1850" s="5">
        <v>1.244573629</v>
      </c>
    </row>
    <row r="1851" spans="1:3">
      <c r="A1851" s="4">
        <v>59676056630</v>
      </c>
      <c r="B1851" s="5">
        <v>3</v>
      </c>
      <c r="C1851" s="5">
        <v>1.244573629</v>
      </c>
    </row>
    <row r="1852" spans="1:3">
      <c r="A1852" s="4">
        <v>59676057001</v>
      </c>
      <c r="B1852" s="5">
        <v>3</v>
      </c>
      <c r="C1852" s="5">
        <v>1.2562160389999999</v>
      </c>
    </row>
    <row r="1853" spans="1:3">
      <c r="A1853" s="4">
        <v>59676057101</v>
      </c>
      <c r="B1853" s="5">
        <v>3</v>
      </c>
      <c r="C1853" s="5">
        <v>1.2562160389999999</v>
      </c>
    </row>
    <row r="1854" spans="1:3">
      <c r="A1854" s="4">
        <v>59676057530</v>
      </c>
      <c r="B1854" s="5">
        <v>1</v>
      </c>
      <c r="C1854" s="5">
        <v>1.079</v>
      </c>
    </row>
    <row r="1855" spans="1:3">
      <c r="A1855" s="4">
        <v>60505040205</v>
      </c>
      <c r="B1855" s="5">
        <v>4</v>
      </c>
      <c r="C1855" s="5">
        <v>1.2301209900000001</v>
      </c>
    </row>
    <row r="1856" spans="1:3">
      <c r="A1856" s="4">
        <v>60505366303</v>
      </c>
      <c r="B1856" s="5">
        <v>4</v>
      </c>
      <c r="C1856" s="5">
        <v>1.2301209900000001</v>
      </c>
    </row>
    <row r="1857" spans="1:3">
      <c r="A1857" s="4">
        <v>60505366403</v>
      </c>
      <c r="B1857" s="5">
        <v>4</v>
      </c>
      <c r="C1857" s="5">
        <v>1.2302378550000002</v>
      </c>
    </row>
    <row r="1858" spans="1:3">
      <c r="A1858" s="4">
        <v>60505366503</v>
      </c>
      <c r="B1858" s="5">
        <v>4</v>
      </c>
      <c r="C1858" s="5">
        <v>1.2302378550000002</v>
      </c>
    </row>
    <row r="1859" spans="1:3">
      <c r="A1859" s="4">
        <v>60505366603</v>
      </c>
      <c r="B1859" s="5">
        <v>4</v>
      </c>
      <c r="C1859" s="5">
        <v>1.2302378550000002</v>
      </c>
    </row>
    <row r="1860" spans="1:3">
      <c r="A1860" s="4">
        <v>60505366803</v>
      </c>
      <c r="B1860" s="5">
        <v>4</v>
      </c>
      <c r="C1860" s="5">
        <v>1.2301209900000001</v>
      </c>
    </row>
    <row r="1861" spans="1:3">
      <c r="A1861" s="4">
        <v>60505366903</v>
      </c>
      <c r="B1861" s="5">
        <v>4</v>
      </c>
      <c r="C1861" s="5">
        <v>1.2301217948250003</v>
      </c>
    </row>
    <row r="1862" spans="1:3">
      <c r="A1862" s="4">
        <v>60505367003</v>
      </c>
      <c r="B1862" s="5">
        <v>4</v>
      </c>
      <c r="C1862" s="5">
        <v>1.2301209900000001</v>
      </c>
    </row>
    <row r="1863" spans="1:3">
      <c r="A1863" s="4">
        <v>60631004030</v>
      </c>
      <c r="B1863" s="5">
        <v>3</v>
      </c>
      <c r="C1863" s="5">
        <v>1.2590699000000003</v>
      </c>
    </row>
    <row r="1864" spans="1:3">
      <c r="A1864" s="4">
        <v>60631008030</v>
      </c>
      <c r="B1864" s="5">
        <v>3</v>
      </c>
      <c r="C1864" s="5">
        <v>1.2589500000000005</v>
      </c>
    </row>
    <row r="1865" spans="1:3">
      <c r="A1865" s="4">
        <v>60631041230</v>
      </c>
      <c r="B1865" s="5">
        <v>3</v>
      </c>
      <c r="C1865" s="5">
        <v>1.2589500000000005</v>
      </c>
    </row>
    <row r="1866" spans="1:3">
      <c r="A1866" s="4">
        <v>60631042530</v>
      </c>
      <c r="B1866" s="5">
        <v>2</v>
      </c>
      <c r="C1866" s="5">
        <v>1.1445000000000001</v>
      </c>
    </row>
    <row r="1867" spans="1:3">
      <c r="A1867" s="4">
        <v>60793011501</v>
      </c>
      <c r="B1867" s="5">
        <v>4</v>
      </c>
      <c r="C1867" s="5">
        <v>1.3658637312000004</v>
      </c>
    </row>
    <row r="1868" spans="1:3">
      <c r="A1868" s="4">
        <v>60793011601</v>
      </c>
      <c r="B1868" s="5">
        <v>4</v>
      </c>
      <c r="C1868" s="5">
        <v>1.3658637312000004</v>
      </c>
    </row>
    <row r="1869" spans="1:3">
      <c r="A1869" s="4">
        <v>60793011701</v>
      </c>
      <c r="B1869" s="5">
        <v>4</v>
      </c>
      <c r="C1869" s="5">
        <v>1.3658637312000004</v>
      </c>
    </row>
    <row r="1870" spans="1:3">
      <c r="A1870" s="4">
        <v>60793013601</v>
      </c>
      <c r="B1870" s="5">
        <v>5</v>
      </c>
      <c r="C1870" s="5">
        <v>1.4887914670080002</v>
      </c>
    </row>
    <row r="1871" spans="1:3">
      <c r="A1871" s="4">
        <v>60793014601</v>
      </c>
      <c r="B1871" s="5">
        <v>5</v>
      </c>
      <c r="C1871" s="5">
        <v>1.4614741923840002</v>
      </c>
    </row>
    <row r="1872" spans="1:3">
      <c r="A1872" s="4">
        <v>60793041105</v>
      </c>
      <c r="B1872" s="5">
        <v>5</v>
      </c>
      <c r="C1872" s="5">
        <v>1.4299967664015172</v>
      </c>
    </row>
    <row r="1873" spans="1:3">
      <c r="A1873" s="4">
        <v>60793043020</v>
      </c>
      <c r="B1873" s="5">
        <v>1</v>
      </c>
      <c r="C1873" s="5">
        <v>1.07</v>
      </c>
    </row>
    <row r="1874" spans="1:3">
      <c r="A1874" s="4">
        <v>60793043120</v>
      </c>
      <c r="B1874" s="5">
        <v>1</v>
      </c>
      <c r="C1874" s="5">
        <v>1.07</v>
      </c>
    </row>
    <row r="1875" spans="1:3">
      <c r="A1875" s="4">
        <v>60793060301</v>
      </c>
      <c r="B1875" s="5">
        <v>1</v>
      </c>
      <c r="C1875" s="5">
        <v>1.05</v>
      </c>
    </row>
    <row r="1876" spans="1:3">
      <c r="A1876" s="4">
        <v>60793060401</v>
      </c>
      <c r="B1876" s="5">
        <v>1</v>
      </c>
      <c r="C1876" s="5">
        <v>1.05</v>
      </c>
    </row>
    <row r="1877" spans="1:3">
      <c r="A1877" s="4">
        <v>60793060501</v>
      </c>
      <c r="B1877" s="5">
        <v>1</v>
      </c>
      <c r="C1877" s="5">
        <v>1.05</v>
      </c>
    </row>
    <row r="1878" spans="1:3">
      <c r="A1878" s="4">
        <v>60793060601</v>
      </c>
      <c r="B1878" s="5">
        <v>1</v>
      </c>
      <c r="C1878" s="5">
        <v>1.05</v>
      </c>
    </row>
    <row r="1879" spans="1:3">
      <c r="A1879" s="4">
        <v>60793060701</v>
      </c>
      <c r="B1879" s="5">
        <v>1</v>
      </c>
      <c r="C1879" s="5">
        <v>1.05</v>
      </c>
    </row>
    <row r="1880" spans="1:3">
      <c r="A1880" s="4">
        <v>60793060801</v>
      </c>
      <c r="B1880" s="5">
        <v>1</v>
      </c>
      <c r="C1880" s="5">
        <v>1.05</v>
      </c>
    </row>
    <row r="1881" spans="1:3">
      <c r="A1881" s="4">
        <v>60793070110</v>
      </c>
      <c r="B1881" s="5">
        <v>5</v>
      </c>
      <c r="C1881" s="5">
        <v>1.7976012479999999</v>
      </c>
    </row>
    <row r="1882" spans="1:3">
      <c r="A1882" s="4">
        <v>60793070210</v>
      </c>
      <c r="B1882" s="5">
        <v>5</v>
      </c>
      <c r="C1882" s="5">
        <v>1.7976012479999999</v>
      </c>
    </row>
    <row r="1883" spans="1:3">
      <c r="A1883" s="4">
        <v>60793085101</v>
      </c>
      <c r="B1883" s="5">
        <v>3</v>
      </c>
      <c r="C1883" s="5">
        <v>1.2698060650000003</v>
      </c>
    </row>
    <row r="1884" spans="1:3">
      <c r="A1884" s="4">
        <v>60793085201</v>
      </c>
      <c r="B1884" s="5">
        <v>3</v>
      </c>
      <c r="C1884" s="5">
        <v>1.2695740416000003</v>
      </c>
    </row>
    <row r="1885" spans="1:3">
      <c r="A1885" s="4">
        <v>60793085301</v>
      </c>
      <c r="B1885" s="5">
        <v>3</v>
      </c>
      <c r="C1885" s="5">
        <v>1.2695740416000003</v>
      </c>
    </row>
    <row r="1886" spans="1:3">
      <c r="A1886" s="4">
        <v>60793085401</v>
      </c>
      <c r="B1886" s="5">
        <v>3</v>
      </c>
      <c r="C1886" s="5">
        <v>1.2696900480000002</v>
      </c>
    </row>
    <row r="1887" spans="1:3">
      <c r="A1887" s="4">
        <v>60793085501</v>
      </c>
      <c r="B1887" s="5">
        <v>3</v>
      </c>
      <c r="C1887" s="5">
        <v>1.2695740416000003</v>
      </c>
    </row>
    <row r="1888" spans="1:3">
      <c r="A1888" s="4">
        <v>60793085601</v>
      </c>
      <c r="B1888" s="5">
        <v>3</v>
      </c>
      <c r="C1888" s="5">
        <v>1.2694542704640002</v>
      </c>
    </row>
    <row r="1889" spans="1:3">
      <c r="A1889" s="4">
        <v>60793085701</v>
      </c>
      <c r="B1889" s="5">
        <v>3</v>
      </c>
      <c r="C1889" s="5">
        <v>1.2694580352000002</v>
      </c>
    </row>
    <row r="1890" spans="1:3">
      <c r="A1890" s="4">
        <v>60793085801</v>
      </c>
      <c r="B1890" s="5">
        <v>3</v>
      </c>
      <c r="C1890" s="5">
        <v>1.2695740416000003</v>
      </c>
    </row>
    <row r="1891" spans="1:3">
      <c r="A1891" s="4">
        <v>60793085901</v>
      </c>
      <c r="B1891" s="5">
        <v>3</v>
      </c>
      <c r="C1891" s="5">
        <v>1.2695740416000003</v>
      </c>
    </row>
    <row r="1892" spans="1:3">
      <c r="A1892" s="4">
        <v>60842003001</v>
      </c>
      <c r="B1892" s="5">
        <v>2</v>
      </c>
      <c r="C1892" s="5">
        <v>6.5220000000000002</v>
      </c>
    </row>
    <row r="1893" spans="1:3">
      <c r="A1893" s="4">
        <v>61570003150</v>
      </c>
      <c r="B1893" s="5">
        <v>4</v>
      </c>
      <c r="C1893" s="5">
        <v>1.3658637312000004</v>
      </c>
    </row>
    <row r="1894" spans="1:3">
      <c r="A1894" s="4">
        <v>61570003275</v>
      </c>
      <c r="B1894" s="5">
        <v>4</v>
      </c>
      <c r="C1894" s="5">
        <v>1.3658637194899201</v>
      </c>
    </row>
    <row r="1895" spans="1:3">
      <c r="A1895" s="4">
        <v>61570007201</v>
      </c>
      <c r="B1895" s="5">
        <v>4</v>
      </c>
      <c r="C1895" s="5">
        <v>1.5524843999999998</v>
      </c>
    </row>
    <row r="1896" spans="1:3">
      <c r="A1896" s="4">
        <v>61570007301</v>
      </c>
      <c r="B1896" s="5">
        <v>4</v>
      </c>
      <c r="C1896" s="5">
        <v>1.5524843999999998</v>
      </c>
    </row>
    <row r="1897" spans="1:3">
      <c r="A1897" s="4">
        <v>61570007401</v>
      </c>
      <c r="B1897" s="5">
        <v>4</v>
      </c>
      <c r="C1897" s="5">
        <v>1.5524843999999998</v>
      </c>
    </row>
    <row r="1898" spans="1:3">
      <c r="A1898" s="4">
        <v>61570011101</v>
      </c>
      <c r="B1898" s="5">
        <v>5</v>
      </c>
      <c r="C1898" s="5">
        <v>1.4614741923840002</v>
      </c>
    </row>
    <row r="1899" spans="1:3">
      <c r="A1899" s="4">
        <v>61570011201</v>
      </c>
      <c r="B1899" s="5">
        <v>5</v>
      </c>
      <c r="C1899" s="5">
        <v>1.4614741923840002</v>
      </c>
    </row>
    <row r="1900" spans="1:3">
      <c r="A1900" s="4">
        <v>61570012001</v>
      </c>
      <c r="B1900" s="5">
        <v>5</v>
      </c>
      <c r="C1900" s="5">
        <v>1.4614741923840002</v>
      </c>
    </row>
    <row r="1901" spans="1:3">
      <c r="A1901" s="4">
        <v>61958040101</v>
      </c>
      <c r="B1901" s="5">
        <v>3</v>
      </c>
      <c r="C1901" s="5">
        <v>1.1987562889999999</v>
      </c>
    </row>
    <row r="1902" spans="1:3">
      <c r="A1902" s="4">
        <v>61958050101</v>
      </c>
      <c r="B1902" s="5">
        <v>3</v>
      </c>
      <c r="C1902" s="5">
        <v>1.1763286689999999</v>
      </c>
    </row>
    <row r="1903" spans="1:3">
      <c r="A1903" s="4">
        <v>61958060101</v>
      </c>
      <c r="B1903" s="5">
        <v>2</v>
      </c>
      <c r="C1903" s="5">
        <v>1.121381</v>
      </c>
    </row>
    <row r="1904" spans="1:3">
      <c r="A1904" s="4">
        <v>61958070101</v>
      </c>
      <c r="B1904" s="5">
        <v>3</v>
      </c>
      <c r="C1904" s="5">
        <v>1.1987562889999999</v>
      </c>
    </row>
    <row r="1905" spans="1:3">
      <c r="A1905" s="4">
        <v>61958100101</v>
      </c>
      <c r="B1905" s="5">
        <v>2</v>
      </c>
      <c r="C1905" s="5">
        <v>1.1427609999999999</v>
      </c>
    </row>
    <row r="1906" spans="1:3">
      <c r="A1906" s="4">
        <v>61958100201</v>
      </c>
      <c r="B1906" s="5">
        <v>2</v>
      </c>
      <c r="C1906" s="5">
        <v>1.1427609999999999</v>
      </c>
    </row>
    <row r="1907" spans="1:3">
      <c r="A1907" s="4">
        <v>61958100301</v>
      </c>
      <c r="B1907" s="5">
        <v>1</v>
      </c>
      <c r="C1907" s="5">
        <v>1.099</v>
      </c>
    </row>
    <row r="1908" spans="1:3">
      <c r="A1908" s="4">
        <v>61958100401</v>
      </c>
      <c r="B1908" s="5">
        <v>1</v>
      </c>
      <c r="C1908" s="5">
        <v>1.099</v>
      </c>
    </row>
    <row r="1909" spans="1:3">
      <c r="A1909" s="4">
        <v>61958110101</v>
      </c>
      <c r="B1909" s="5">
        <v>3</v>
      </c>
      <c r="C1909" s="5">
        <v>1.2114409361</v>
      </c>
    </row>
    <row r="1910" spans="1:3">
      <c r="A1910" s="4">
        <v>61958120101</v>
      </c>
      <c r="B1910" s="5">
        <v>3</v>
      </c>
      <c r="C1910" s="5">
        <v>1.154320649</v>
      </c>
    </row>
    <row r="1911" spans="1:3">
      <c r="A1911" s="4">
        <v>62541020130</v>
      </c>
      <c r="B1911" s="5">
        <v>3</v>
      </c>
      <c r="C1911" s="5">
        <v>1.3239927358800001</v>
      </c>
    </row>
    <row r="1912" spans="1:3">
      <c r="A1912" s="4">
        <v>62541020230</v>
      </c>
      <c r="B1912" s="5">
        <v>2</v>
      </c>
      <c r="C1912" s="5">
        <v>1.2097890000000002</v>
      </c>
    </row>
    <row r="1913" spans="1:3">
      <c r="A1913" s="4">
        <v>62541030230</v>
      </c>
      <c r="B1913" s="5">
        <v>3</v>
      </c>
      <c r="C1913" s="5">
        <v>1.2950290000000002</v>
      </c>
    </row>
    <row r="1914" spans="1:3">
      <c r="A1914" s="4">
        <v>62541030330</v>
      </c>
      <c r="B1914" s="5">
        <v>3</v>
      </c>
      <c r="C1914" s="5">
        <v>1.2950290000000002</v>
      </c>
    </row>
    <row r="1915" spans="1:3">
      <c r="A1915" s="4">
        <v>62559028001</v>
      </c>
      <c r="B1915" s="5">
        <v>2</v>
      </c>
      <c r="C1915" s="5">
        <v>1.5029807999999998</v>
      </c>
    </row>
    <row r="1916" spans="1:3">
      <c r="A1916" s="4">
        <v>62856024330</v>
      </c>
      <c r="B1916" s="5">
        <v>4</v>
      </c>
      <c r="C1916" s="5">
        <v>1.3710621888832175</v>
      </c>
    </row>
    <row r="1917" spans="1:3">
      <c r="A1917" s="4">
        <v>62856024530</v>
      </c>
      <c r="B1917" s="5">
        <v>5</v>
      </c>
      <c r="C1917" s="5">
        <v>1.4331203259814773</v>
      </c>
    </row>
    <row r="1918" spans="1:3">
      <c r="A1918" s="4">
        <v>62856024630</v>
      </c>
      <c r="B1918" s="5">
        <v>4</v>
      </c>
      <c r="C1918" s="5">
        <v>1.4330406807360001</v>
      </c>
    </row>
    <row r="1919" spans="1:3">
      <c r="A1919" s="4">
        <v>62856024730</v>
      </c>
      <c r="B1919" s="5">
        <v>4</v>
      </c>
      <c r="C1919" s="5">
        <v>1.4310351226686515</v>
      </c>
    </row>
    <row r="1920" spans="1:3">
      <c r="A1920" s="4">
        <v>62856027230</v>
      </c>
      <c r="B1920" s="5">
        <v>1</v>
      </c>
      <c r="C1920" s="5">
        <v>1.1994</v>
      </c>
    </row>
    <row r="1921" spans="1:3">
      <c r="A1921" s="4">
        <v>62856027430</v>
      </c>
      <c r="B1921" s="5">
        <v>3</v>
      </c>
      <c r="C1921" s="5">
        <v>1.1877546734720004</v>
      </c>
    </row>
    <row r="1922" spans="1:3">
      <c r="A1922" s="4">
        <v>62856027630</v>
      </c>
      <c r="B1922" s="5">
        <v>2</v>
      </c>
      <c r="C1922" s="5">
        <v>1.1288297600000001</v>
      </c>
    </row>
    <row r="1923" spans="1:3">
      <c r="A1923" s="4">
        <v>62856027830</v>
      </c>
      <c r="B1923" s="5">
        <v>2</v>
      </c>
      <c r="C1923" s="5">
        <v>1.1288297600000001</v>
      </c>
    </row>
    <row r="1924" spans="1:3">
      <c r="A1924" s="4">
        <v>62856052960</v>
      </c>
      <c r="B1924" s="5">
        <v>1</v>
      </c>
      <c r="C1924" s="5">
        <v>1.0994999999999999</v>
      </c>
    </row>
    <row r="1925" spans="1:3">
      <c r="A1925" s="4">
        <v>62856058230</v>
      </c>
      <c r="B1925" s="5">
        <v>2</v>
      </c>
      <c r="C1925" s="5">
        <v>1.2080207999999999</v>
      </c>
    </row>
    <row r="1926" spans="1:3">
      <c r="A1926" s="4">
        <v>62856058252</v>
      </c>
      <c r="B1926" s="5">
        <v>3</v>
      </c>
      <c r="C1926" s="5">
        <v>1.3279771994999998</v>
      </c>
    </row>
    <row r="1927" spans="1:3">
      <c r="A1927" s="4">
        <v>62856058352</v>
      </c>
      <c r="B1927" s="5">
        <v>5</v>
      </c>
      <c r="C1927" s="5">
        <v>1.5689086367847942</v>
      </c>
    </row>
    <row r="1928" spans="1:3">
      <c r="A1928" s="4">
        <v>62856058446</v>
      </c>
      <c r="B1928" s="5">
        <v>5</v>
      </c>
      <c r="C1928" s="5">
        <v>1.6021807471142058</v>
      </c>
    </row>
    <row r="1929" spans="1:3">
      <c r="A1929" s="4">
        <v>62856060210</v>
      </c>
      <c r="B1929" s="5">
        <v>1</v>
      </c>
      <c r="C1929" s="5">
        <v>1.55</v>
      </c>
    </row>
    <row r="1930" spans="1:3">
      <c r="A1930" s="4">
        <v>62856068010</v>
      </c>
      <c r="B1930" s="5">
        <v>5</v>
      </c>
      <c r="C1930" s="5">
        <v>2.1614182645161031</v>
      </c>
    </row>
    <row r="1931" spans="1:3">
      <c r="A1931" s="4">
        <v>62856068110</v>
      </c>
      <c r="B1931" s="5">
        <v>5</v>
      </c>
      <c r="C1931" s="5">
        <v>6.6709177493649037</v>
      </c>
    </row>
    <row r="1932" spans="1:3">
      <c r="A1932" s="4">
        <v>63010002770</v>
      </c>
      <c r="B1932" s="5">
        <v>3</v>
      </c>
      <c r="C1932" s="5">
        <v>1.2335004993999998</v>
      </c>
    </row>
    <row r="1933" spans="1:3">
      <c r="A1933" s="4">
        <v>63020004901</v>
      </c>
      <c r="B1933" s="5">
        <v>3</v>
      </c>
      <c r="C1933" s="5">
        <v>1.0170691801920002</v>
      </c>
    </row>
    <row r="1934" spans="1:3">
      <c r="A1934" s="4">
        <v>63032003100</v>
      </c>
      <c r="B1934" s="5">
        <v>1</v>
      </c>
      <c r="C1934" s="5">
        <v>1.1499999999999999</v>
      </c>
    </row>
    <row r="1935" spans="1:3">
      <c r="A1935" s="4">
        <v>63032010100</v>
      </c>
      <c r="B1935" s="5">
        <v>2</v>
      </c>
      <c r="C1935" s="5">
        <v>1.2733949999999998</v>
      </c>
    </row>
    <row r="1936" spans="1:3">
      <c r="A1936" s="4">
        <v>63032010150</v>
      </c>
      <c r="B1936" s="5">
        <v>2</v>
      </c>
      <c r="C1936" s="5">
        <v>1.2860449999999999</v>
      </c>
    </row>
    <row r="1937" spans="1:3">
      <c r="A1937" s="4">
        <v>63323046757</v>
      </c>
      <c r="B1937" s="5">
        <v>1</v>
      </c>
      <c r="C1937" s="5">
        <v>1.0714999999999999</v>
      </c>
    </row>
    <row r="1938" spans="1:3">
      <c r="A1938" s="4">
        <v>63395020113</v>
      </c>
      <c r="B1938" s="5">
        <v>4</v>
      </c>
      <c r="C1938" s="5">
        <v>1.4178070813254384</v>
      </c>
    </row>
    <row r="1939" spans="1:3">
      <c r="A1939" s="4">
        <v>63402019030</v>
      </c>
      <c r="B1939" s="5">
        <v>3</v>
      </c>
      <c r="C1939" s="5">
        <v>1.5163829260480002</v>
      </c>
    </row>
    <row r="1940" spans="1:3">
      <c r="A1940" s="4">
        <v>63402019110</v>
      </c>
      <c r="B1940" s="5">
        <v>3</v>
      </c>
      <c r="C1940" s="5">
        <v>1.5163829260480002</v>
      </c>
    </row>
    <row r="1941" spans="1:3">
      <c r="A1941" s="4">
        <v>63402019310</v>
      </c>
      <c r="B1941" s="5">
        <v>3</v>
      </c>
      <c r="C1941" s="5">
        <v>1.5163829260480002</v>
      </c>
    </row>
    <row r="1942" spans="1:3">
      <c r="A1942" s="4">
        <v>63402020430</v>
      </c>
      <c r="B1942" s="5">
        <v>3</v>
      </c>
      <c r="C1942" s="5">
        <v>1.2673401162799998</v>
      </c>
    </row>
    <row r="1943" spans="1:3">
      <c r="A1943" s="4">
        <v>63402020830</v>
      </c>
      <c r="B1943" s="5">
        <v>3</v>
      </c>
      <c r="C1943" s="5">
        <v>1.2673401162799998</v>
      </c>
    </row>
    <row r="1944" spans="1:3">
      <c r="A1944" s="4">
        <v>63402030230</v>
      </c>
      <c r="B1944" s="5">
        <v>5</v>
      </c>
      <c r="C1944" s="5">
        <v>1.5177330062902241</v>
      </c>
    </row>
    <row r="1945" spans="1:3">
      <c r="A1945" s="4">
        <v>63402030410</v>
      </c>
      <c r="B1945" s="5">
        <v>5</v>
      </c>
      <c r="C1945" s="5">
        <v>1.5177330062902241</v>
      </c>
    </row>
    <row r="1946" spans="1:3">
      <c r="A1946" s="4">
        <v>63402030610</v>
      </c>
      <c r="B1946" s="5">
        <v>3</v>
      </c>
      <c r="C1946" s="5">
        <v>1.3167436720900001</v>
      </c>
    </row>
    <row r="1947" spans="1:3">
      <c r="A1947" s="4">
        <v>63402030630</v>
      </c>
      <c r="B1947" s="5">
        <v>1</v>
      </c>
      <c r="C1947" s="5">
        <v>1.0489999999999999</v>
      </c>
    </row>
    <row r="1948" spans="1:3">
      <c r="A1948" s="4">
        <v>63402030810</v>
      </c>
      <c r="B1948" s="5">
        <v>5</v>
      </c>
      <c r="C1948" s="5">
        <v>1.5177330062902241</v>
      </c>
    </row>
    <row r="1949" spans="1:3">
      <c r="A1949" s="4">
        <v>63402031230</v>
      </c>
      <c r="B1949" s="5">
        <v>5</v>
      </c>
      <c r="C1949" s="5">
        <v>1.5177396007799815</v>
      </c>
    </row>
    <row r="1950" spans="1:3">
      <c r="A1950" s="4">
        <v>63402051001</v>
      </c>
      <c r="B1950" s="5">
        <v>4</v>
      </c>
      <c r="C1950" s="5">
        <v>1.4216464381906018</v>
      </c>
    </row>
    <row r="1951" spans="1:3">
      <c r="A1951" s="4">
        <v>63402051224</v>
      </c>
      <c r="B1951" s="5">
        <v>2</v>
      </c>
      <c r="C1951" s="5">
        <v>1.2649999999999999</v>
      </c>
    </row>
    <row r="1952" spans="1:3">
      <c r="A1952" s="4">
        <v>63402051324</v>
      </c>
      <c r="B1952" s="5">
        <v>2</v>
      </c>
      <c r="C1952" s="5">
        <v>1.2649999999999999</v>
      </c>
    </row>
    <row r="1953" spans="1:3">
      <c r="A1953" s="4">
        <v>63402070101</v>
      </c>
      <c r="B1953" s="5">
        <v>5</v>
      </c>
      <c r="C1953" s="5">
        <v>1.6032027979054986</v>
      </c>
    </row>
    <row r="1954" spans="1:3">
      <c r="A1954" s="4">
        <v>63402071101</v>
      </c>
      <c r="B1954" s="5">
        <v>2</v>
      </c>
      <c r="C1954" s="5">
        <v>1.1981298</v>
      </c>
    </row>
    <row r="1955" spans="1:3">
      <c r="A1955" s="4">
        <v>63402071201</v>
      </c>
      <c r="B1955" s="5">
        <v>2</v>
      </c>
      <c r="C1955" s="5">
        <v>1.1981298</v>
      </c>
    </row>
    <row r="1956" spans="1:3">
      <c r="A1956" s="4">
        <v>63402073760</v>
      </c>
      <c r="B1956" s="5">
        <v>5</v>
      </c>
      <c r="C1956" s="5">
        <v>1.6032027979054986</v>
      </c>
    </row>
    <row r="1957" spans="1:3">
      <c r="A1957" s="4">
        <v>63402091130</v>
      </c>
      <c r="B1957" s="5">
        <v>9</v>
      </c>
      <c r="C1957" s="5">
        <v>1.5557180343896255</v>
      </c>
    </row>
    <row r="1958" spans="1:3">
      <c r="A1958" s="4">
        <v>63402091164</v>
      </c>
      <c r="B1958" s="5">
        <v>9</v>
      </c>
      <c r="C1958" s="5">
        <v>1.5555712408404285</v>
      </c>
    </row>
    <row r="1959" spans="1:3">
      <c r="A1959" s="4">
        <v>63459010101</v>
      </c>
      <c r="B1959" s="5">
        <v>1</v>
      </c>
      <c r="C1959" s="5">
        <v>1.0491999999999999</v>
      </c>
    </row>
    <row r="1960" spans="1:3">
      <c r="A1960" s="4">
        <v>63459010130</v>
      </c>
      <c r="B1960" s="5">
        <v>1</v>
      </c>
      <c r="C1960" s="5">
        <v>1.05</v>
      </c>
    </row>
    <row r="1961" spans="1:3">
      <c r="A1961" s="4">
        <v>63459020101</v>
      </c>
      <c r="B1961" s="5">
        <v>2</v>
      </c>
      <c r="C1961" s="5">
        <v>1.1026048800000001</v>
      </c>
    </row>
    <row r="1962" spans="1:3">
      <c r="A1962" s="4">
        <v>63459020130</v>
      </c>
      <c r="B1962" s="5">
        <v>1</v>
      </c>
      <c r="C1962" s="5">
        <v>1.05</v>
      </c>
    </row>
    <row r="1963" spans="1:3">
      <c r="A1963" s="4">
        <v>63459020530</v>
      </c>
      <c r="B1963" s="5">
        <v>3</v>
      </c>
      <c r="C1963" s="5">
        <v>1.3289392211479996</v>
      </c>
    </row>
    <row r="1964" spans="1:3">
      <c r="A1964" s="4">
        <v>63459021530</v>
      </c>
      <c r="B1964" s="5">
        <v>3</v>
      </c>
      <c r="C1964" s="5">
        <v>1.3276143864900001</v>
      </c>
    </row>
    <row r="1965" spans="1:3">
      <c r="A1965" s="4">
        <v>63459022030</v>
      </c>
      <c r="B1965" s="5">
        <v>2</v>
      </c>
      <c r="C1965" s="5">
        <v>1.2087902999999998</v>
      </c>
    </row>
    <row r="1966" spans="1:3">
      <c r="A1966" s="4">
        <v>63459022530</v>
      </c>
      <c r="B1966" s="5">
        <v>3</v>
      </c>
      <c r="C1966" s="5">
        <v>1.3276143864900001</v>
      </c>
    </row>
    <row r="1967" spans="1:3">
      <c r="A1967" s="4">
        <v>63459040430</v>
      </c>
      <c r="B1967" s="5">
        <v>1</v>
      </c>
      <c r="C1967" s="5">
        <v>1.0484</v>
      </c>
    </row>
    <row r="1968" spans="1:3">
      <c r="A1968" s="4">
        <v>63459041230</v>
      </c>
      <c r="B1968" s="5">
        <v>2</v>
      </c>
      <c r="C1968" s="5">
        <v>1.1541600000000001</v>
      </c>
    </row>
    <row r="1969" spans="1:3">
      <c r="A1969" s="4">
        <v>63459041630</v>
      </c>
      <c r="B1969" s="5">
        <v>2</v>
      </c>
      <c r="C1969" s="5">
        <v>1.1551540999999999</v>
      </c>
    </row>
    <row r="1970" spans="1:3">
      <c r="A1970" s="4">
        <v>63459054404</v>
      </c>
      <c r="B1970" s="5">
        <v>3</v>
      </c>
      <c r="C1970" s="5">
        <v>1.2790743692759998</v>
      </c>
    </row>
    <row r="1971" spans="1:3">
      <c r="A1971" s="4">
        <v>63459054428</v>
      </c>
      <c r="B1971" s="5">
        <v>2</v>
      </c>
      <c r="C1971" s="5">
        <v>1.1637390799999998</v>
      </c>
    </row>
    <row r="1972" spans="1:3">
      <c r="A1972" s="4">
        <v>63459054604</v>
      </c>
      <c r="B1972" s="5">
        <v>3</v>
      </c>
      <c r="C1972" s="5">
        <v>1.2790656440099999</v>
      </c>
    </row>
    <row r="1973" spans="1:3">
      <c r="A1973" s="4">
        <v>63459054628</v>
      </c>
      <c r="B1973" s="5">
        <v>2</v>
      </c>
      <c r="C1973" s="5">
        <v>1.1636211999999999</v>
      </c>
    </row>
    <row r="1974" spans="1:3">
      <c r="A1974" s="4">
        <v>63459054804</v>
      </c>
      <c r="B1974" s="5">
        <v>3</v>
      </c>
      <c r="C1974" s="5">
        <v>1.2791864131199999</v>
      </c>
    </row>
    <row r="1975" spans="1:3">
      <c r="A1975" s="4">
        <v>63459054828</v>
      </c>
      <c r="B1975" s="5">
        <v>2</v>
      </c>
      <c r="C1975" s="5">
        <v>1.1637310999999999</v>
      </c>
    </row>
    <row r="1976" spans="1:3">
      <c r="A1976" s="4">
        <v>63459070060</v>
      </c>
      <c r="B1976" s="5">
        <v>5</v>
      </c>
      <c r="C1976" s="5">
        <v>1.5191282567454238</v>
      </c>
    </row>
    <row r="1977" spans="1:3">
      <c r="A1977" s="4">
        <v>63459070160</v>
      </c>
      <c r="B1977" s="5">
        <v>4</v>
      </c>
      <c r="C1977" s="5">
        <v>1.3819050820935359</v>
      </c>
    </row>
    <row r="1978" spans="1:3">
      <c r="A1978" s="4">
        <v>63481002509</v>
      </c>
      <c r="B1978" s="5">
        <v>4</v>
      </c>
      <c r="C1978" s="5">
        <v>1.9662500000000003</v>
      </c>
    </row>
    <row r="1979" spans="1:3">
      <c r="A1979" s="4">
        <v>63481018316</v>
      </c>
      <c r="B1979" s="5">
        <v>2</v>
      </c>
      <c r="C1979" s="5">
        <v>1.1664000000000001</v>
      </c>
    </row>
    <row r="1980" spans="1:3">
      <c r="A1980" s="4">
        <v>63481062370</v>
      </c>
      <c r="B1980" s="5">
        <v>3</v>
      </c>
      <c r="C1980" s="5">
        <v>2.03125</v>
      </c>
    </row>
    <row r="1981" spans="1:3">
      <c r="A1981" s="4">
        <v>63481062870</v>
      </c>
      <c r="B1981" s="5">
        <v>3</v>
      </c>
      <c r="C1981" s="5">
        <v>2.03125</v>
      </c>
    </row>
    <row r="1982" spans="1:3">
      <c r="A1982" s="4">
        <v>63481062970</v>
      </c>
      <c r="B1982" s="5">
        <v>3</v>
      </c>
      <c r="C1982" s="5">
        <v>2.03125</v>
      </c>
    </row>
    <row r="1983" spans="1:3">
      <c r="A1983" s="4">
        <v>63481068447</v>
      </c>
      <c r="B1983" s="5">
        <v>3</v>
      </c>
      <c r="C1983" s="5">
        <v>1.3165200000000001</v>
      </c>
    </row>
    <row r="1984" spans="1:3">
      <c r="A1984" s="4">
        <v>63481068706</v>
      </c>
      <c r="B1984" s="5">
        <v>2</v>
      </c>
      <c r="C1984" s="5">
        <v>1.37375</v>
      </c>
    </row>
    <row r="1985" spans="1:3">
      <c r="A1985" s="4">
        <v>63481081220</v>
      </c>
      <c r="B1985" s="5">
        <v>2</v>
      </c>
      <c r="C1985" s="5">
        <v>1.1522948399999999</v>
      </c>
    </row>
    <row r="1986" spans="1:3">
      <c r="A1986" s="4">
        <v>63481081260</v>
      </c>
      <c r="B1986" s="5">
        <v>1</v>
      </c>
      <c r="C1986" s="5">
        <v>1.06</v>
      </c>
    </row>
    <row r="1987" spans="1:3">
      <c r="A1987" s="4">
        <v>63481081320</v>
      </c>
      <c r="B1987" s="5">
        <v>2</v>
      </c>
      <c r="C1987" s="5">
        <v>1.1664000000000001</v>
      </c>
    </row>
    <row r="1988" spans="1:3">
      <c r="A1988" s="4">
        <v>63481081360</v>
      </c>
      <c r="B1988" s="5">
        <v>1</v>
      </c>
      <c r="C1988" s="5">
        <v>1.06</v>
      </c>
    </row>
    <row r="1989" spans="1:3">
      <c r="A1989" s="4">
        <v>63481081420</v>
      </c>
      <c r="B1989" s="5">
        <v>2</v>
      </c>
      <c r="C1989" s="5">
        <v>1.1664000000000001</v>
      </c>
    </row>
    <row r="1990" spans="1:3">
      <c r="A1990" s="4">
        <v>63481081460</v>
      </c>
      <c r="B1990" s="5">
        <v>1</v>
      </c>
      <c r="C1990" s="5">
        <v>1.06</v>
      </c>
    </row>
    <row r="1991" spans="1:3">
      <c r="A1991" s="4">
        <v>63481081520</v>
      </c>
      <c r="B1991" s="5">
        <v>2</v>
      </c>
      <c r="C1991" s="5">
        <v>1.1664000000000001</v>
      </c>
    </row>
    <row r="1992" spans="1:3">
      <c r="A1992" s="4">
        <v>63481081560</v>
      </c>
      <c r="B1992" s="5">
        <v>1</v>
      </c>
      <c r="C1992" s="5">
        <v>1.06</v>
      </c>
    </row>
    <row r="1993" spans="1:3">
      <c r="A1993" s="4">
        <v>63481081620</v>
      </c>
      <c r="B1993" s="5">
        <v>2</v>
      </c>
      <c r="C1993" s="5">
        <v>1.1664000000000001</v>
      </c>
    </row>
    <row r="1994" spans="1:3">
      <c r="A1994" s="4">
        <v>63481081660</v>
      </c>
      <c r="B1994" s="5">
        <v>1</v>
      </c>
      <c r="C1994" s="5">
        <v>1.06</v>
      </c>
    </row>
    <row r="1995" spans="1:3">
      <c r="A1995" s="4">
        <v>63481081720</v>
      </c>
      <c r="B1995" s="5">
        <v>2</v>
      </c>
      <c r="C1995" s="5">
        <v>1.1664000000000001</v>
      </c>
    </row>
    <row r="1996" spans="1:3">
      <c r="A1996" s="4">
        <v>63481081760</v>
      </c>
      <c r="B1996" s="5">
        <v>1</v>
      </c>
      <c r="C1996" s="5">
        <v>1.06</v>
      </c>
    </row>
    <row r="1997" spans="1:3">
      <c r="A1997" s="4">
        <v>63481081820</v>
      </c>
      <c r="B1997" s="5">
        <v>2</v>
      </c>
      <c r="C1997" s="5">
        <v>1.1664000000000001</v>
      </c>
    </row>
    <row r="1998" spans="1:3">
      <c r="A1998" s="4">
        <v>63481081860</v>
      </c>
      <c r="B1998" s="5">
        <v>1</v>
      </c>
      <c r="C1998" s="5">
        <v>1.06</v>
      </c>
    </row>
    <row r="1999" spans="1:3">
      <c r="A1999" s="4">
        <v>63717032630</v>
      </c>
      <c r="B1999" s="5">
        <v>1</v>
      </c>
      <c r="C1999" s="5">
        <v>0.71500000000000008</v>
      </c>
    </row>
    <row r="2000" spans="1:3">
      <c r="A2000" s="4">
        <v>63717087516</v>
      </c>
      <c r="B2000" s="5">
        <v>1</v>
      </c>
      <c r="C2000" s="5">
        <v>1.5485</v>
      </c>
    </row>
    <row r="2001" spans="1:3">
      <c r="A2001" s="4">
        <v>63717087616</v>
      </c>
      <c r="B2001" s="5">
        <v>5</v>
      </c>
      <c r="C2001" s="5">
        <v>2.180065296231259</v>
      </c>
    </row>
    <row r="2002" spans="1:3">
      <c r="A2002" s="4">
        <v>63801010701</v>
      </c>
      <c r="B2002" s="5">
        <v>3</v>
      </c>
      <c r="C2002" s="5">
        <v>1.9942000000000002</v>
      </c>
    </row>
    <row r="2003" spans="1:3">
      <c r="A2003" s="4">
        <v>63824001064</v>
      </c>
      <c r="B2003" s="5">
        <v>2</v>
      </c>
      <c r="C2003" s="5">
        <v>1.0266139400000001</v>
      </c>
    </row>
    <row r="2004" spans="1:3">
      <c r="A2004" s="4">
        <v>63824001764</v>
      </c>
      <c r="B2004" s="5">
        <v>1</v>
      </c>
      <c r="C2004" s="5">
        <v>1.0493999999999999</v>
      </c>
    </row>
    <row r="2005" spans="1:3">
      <c r="A2005" s="4">
        <v>63824002066</v>
      </c>
      <c r="B2005" s="5">
        <v>1</v>
      </c>
      <c r="C2005" s="5">
        <v>1.0216000000000001</v>
      </c>
    </row>
    <row r="2006" spans="1:3">
      <c r="A2006" s="4">
        <v>63824002335</v>
      </c>
      <c r="B2006" s="5">
        <v>1</v>
      </c>
      <c r="C2006" s="5">
        <v>1.0209999999999999</v>
      </c>
    </row>
    <row r="2007" spans="1:3">
      <c r="A2007" s="4">
        <v>63824004124</v>
      </c>
      <c r="B2007" s="5">
        <v>1</v>
      </c>
      <c r="C2007" s="5">
        <v>1.0498000000000001</v>
      </c>
    </row>
    <row r="2008" spans="1:3">
      <c r="A2008" s="4">
        <v>63824005632</v>
      </c>
      <c r="B2008" s="5">
        <v>2</v>
      </c>
      <c r="C2008" s="5">
        <v>1.6782176999999998</v>
      </c>
    </row>
    <row r="2009" spans="1:3">
      <c r="A2009" s="4">
        <v>63824005718</v>
      </c>
      <c r="B2009" s="5">
        <v>2</v>
      </c>
      <c r="C2009" s="5">
        <v>1.0719449999999999</v>
      </c>
    </row>
    <row r="2010" spans="1:3">
      <c r="A2010" s="4">
        <v>63824007235</v>
      </c>
      <c r="B2010" s="5">
        <v>1</v>
      </c>
      <c r="C2010" s="5">
        <v>1.0204</v>
      </c>
    </row>
    <row r="2011" spans="1:3">
      <c r="A2011" s="4">
        <v>63824012275</v>
      </c>
      <c r="B2011" s="5">
        <v>1</v>
      </c>
      <c r="C2011" s="5">
        <v>1.0125999999999999</v>
      </c>
    </row>
    <row r="2012" spans="1:3">
      <c r="A2012" s="4">
        <v>63824012675</v>
      </c>
      <c r="B2012" s="5">
        <v>1</v>
      </c>
      <c r="C2012" s="5">
        <v>1.0125999999999999</v>
      </c>
    </row>
    <row r="2013" spans="1:3">
      <c r="A2013" s="4">
        <v>63824017163</v>
      </c>
      <c r="B2013" s="5">
        <v>1</v>
      </c>
      <c r="C2013" s="5">
        <v>1.0492999999999999</v>
      </c>
    </row>
    <row r="2014" spans="1:3">
      <c r="A2014" s="4">
        <v>63824017165</v>
      </c>
      <c r="B2014" s="5">
        <v>2</v>
      </c>
      <c r="C2014" s="5">
        <v>1.07049876</v>
      </c>
    </row>
    <row r="2015" spans="1:3">
      <c r="A2015" s="4">
        <v>63824017563</v>
      </c>
      <c r="B2015" s="5">
        <v>1</v>
      </c>
      <c r="C2015" s="5">
        <v>1.0491999999999999</v>
      </c>
    </row>
    <row r="2016" spans="1:3">
      <c r="A2016" s="4">
        <v>63824018764</v>
      </c>
      <c r="B2016" s="5">
        <v>1</v>
      </c>
      <c r="C2016" s="5">
        <v>1.0168999999999999</v>
      </c>
    </row>
    <row r="2017" spans="1:3">
      <c r="A2017" s="4">
        <v>63824019020</v>
      </c>
      <c r="B2017" s="5">
        <v>1</v>
      </c>
      <c r="C2017" s="5">
        <v>1.0207999999999999</v>
      </c>
    </row>
    <row r="2018" spans="1:3">
      <c r="A2018" s="4">
        <v>63824019120</v>
      </c>
      <c r="B2018" s="5">
        <v>3</v>
      </c>
      <c r="C2018" s="5">
        <v>1.0393814781000001</v>
      </c>
    </row>
    <row r="2019" spans="1:3">
      <c r="A2019" s="4">
        <v>63824019220</v>
      </c>
      <c r="B2019" s="5">
        <v>3</v>
      </c>
      <c r="C2019" s="5">
        <v>1.0393814781000001</v>
      </c>
    </row>
    <row r="2020" spans="1:3">
      <c r="A2020" s="4">
        <v>63824020020</v>
      </c>
      <c r="B2020" s="5">
        <v>1</v>
      </c>
      <c r="C2020" s="5">
        <v>1.0207999999999999</v>
      </c>
    </row>
    <row r="2021" spans="1:3">
      <c r="A2021" s="4">
        <v>63824020120</v>
      </c>
      <c r="B2021" s="5">
        <v>1</v>
      </c>
      <c r="C2021" s="5">
        <v>1.0207999999999999</v>
      </c>
    </row>
    <row r="2022" spans="1:3">
      <c r="A2022" s="4">
        <v>63824020220</v>
      </c>
      <c r="B2022" s="5">
        <v>1</v>
      </c>
      <c r="C2022" s="5">
        <v>1.0207999999999999</v>
      </c>
    </row>
    <row r="2023" spans="1:3">
      <c r="A2023" s="4">
        <v>63824021566</v>
      </c>
      <c r="B2023" s="5">
        <v>1</v>
      </c>
      <c r="C2023" s="5">
        <v>1.0216000000000001</v>
      </c>
    </row>
    <row r="2024" spans="1:3">
      <c r="A2024" s="4">
        <v>63824025412</v>
      </c>
      <c r="B2024" s="5">
        <v>2</v>
      </c>
      <c r="C2024" s="5">
        <v>1.0707226999999999</v>
      </c>
    </row>
    <row r="2025" spans="1:3">
      <c r="A2025" s="4">
        <v>63824025612</v>
      </c>
      <c r="B2025" s="5">
        <v>2</v>
      </c>
      <c r="C2025" s="5">
        <v>1.0707226999999999</v>
      </c>
    </row>
    <row r="2026" spans="1:3">
      <c r="A2026" s="4">
        <v>63824027364</v>
      </c>
      <c r="B2026" s="5">
        <v>2</v>
      </c>
      <c r="C2026" s="5">
        <v>1.0547277500000001</v>
      </c>
    </row>
    <row r="2027" spans="1:3">
      <c r="A2027" s="4">
        <v>63824027464</v>
      </c>
      <c r="B2027" s="5">
        <v>1</v>
      </c>
      <c r="C2027" s="5">
        <v>1.0488</v>
      </c>
    </row>
    <row r="2028" spans="1:3">
      <c r="A2028" s="4">
        <v>63824027764</v>
      </c>
      <c r="B2028" s="5">
        <v>1</v>
      </c>
      <c r="C2028" s="5">
        <v>1.0488</v>
      </c>
    </row>
    <row r="2029" spans="1:3">
      <c r="A2029" s="4">
        <v>63824027864</v>
      </c>
      <c r="B2029" s="5">
        <v>1</v>
      </c>
      <c r="C2029" s="5">
        <v>1.0493999999999999</v>
      </c>
    </row>
    <row r="2030" spans="1:3">
      <c r="A2030" s="4">
        <v>63824028064</v>
      </c>
      <c r="B2030" s="5">
        <v>2</v>
      </c>
      <c r="C2030" s="5">
        <v>1.0547277500000001</v>
      </c>
    </row>
    <row r="2031" spans="1:3">
      <c r="A2031" s="4">
        <v>63824060064</v>
      </c>
      <c r="B2031" s="5">
        <v>2</v>
      </c>
      <c r="C2031" s="5">
        <v>1.0709268999999999</v>
      </c>
    </row>
    <row r="2032" spans="1:3">
      <c r="A2032" s="4">
        <v>63824073016</v>
      </c>
      <c r="B2032" s="5">
        <v>1</v>
      </c>
      <c r="C2032" s="5">
        <v>1.0212000000000001</v>
      </c>
    </row>
    <row r="2033" spans="1:3">
      <c r="A2033" s="4">
        <v>63824085015</v>
      </c>
      <c r="B2033" s="5">
        <v>1</v>
      </c>
      <c r="C2033" s="5">
        <v>1.0205</v>
      </c>
    </row>
    <row r="2034" spans="1:3">
      <c r="A2034" s="4">
        <v>64011021541</v>
      </c>
      <c r="B2034" s="5">
        <v>2</v>
      </c>
      <c r="C2034" s="5">
        <v>1.1770000000000003</v>
      </c>
    </row>
    <row r="2035" spans="1:3">
      <c r="A2035" s="4">
        <v>64011024601</v>
      </c>
      <c r="B2035" s="5">
        <v>2</v>
      </c>
      <c r="C2035" s="5">
        <v>1.155105</v>
      </c>
    </row>
    <row r="2036" spans="1:3">
      <c r="A2036" s="4">
        <v>64455006301</v>
      </c>
      <c r="B2036" s="5">
        <v>2</v>
      </c>
      <c r="C2036" s="5">
        <v>1.39428</v>
      </c>
    </row>
    <row r="2037" spans="1:3">
      <c r="A2037" s="4">
        <v>64455006401</v>
      </c>
      <c r="B2037" s="5">
        <v>1</v>
      </c>
      <c r="C2037" s="5">
        <v>1.1618999999999999</v>
      </c>
    </row>
    <row r="2038" spans="1:3">
      <c r="A2038" s="4">
        <v>64455006501</v>
      </c>
      <c r="B2038" s="5">
        <v>1</v>
      </c>
      <c r="C2038" s="5">
        <v>1.1618999999999999</v>
      </c>
    </row>
    <row r="2039" spans="1:3">
      <c r="A2039" s="4">
        <v>64597030160</v>
      </c>
      <c r="B2039" s="5">
        <v>2</v>
      </c>
      <c r="C2039" s="5">
        <v>1.0511227400000001</v>
      </c>
    </row>
    <row r="2040" spans="1:3">
      <c r="A2040" s="4">
        <v>64661008030</v>
      </c>
      <c r="B2040" s="5">
        <v>1</v>
      </c>
      <c r="C2040" s="5">
        <v>1.4163000000000001</v>
      </c>
    </row>
    <row r="2041" spans="1:3">
      <c r="A2041" s="4">
        <v>64764004613</v>
      </c>
      <c r="B2041" s="5">
        <v>4</v>
      </c>
      <c r="C2041" s="5">
        <v>1.4587832556009996</v>
      </c>
    </row>
    <row r="2042" spans="1:3">
      <c r="A2042" s="4">
        <v>64764008060</v>
      </c>
      <c r="B2042" s="5">
        <v>3</v>
      </c>
      <c r="C2042" s="5">
        <v>1.2017250000000002</v>
      </c>
    </row>
    <row r="2043" spans="1:3">
      <c r="A2043" s="4">
        <v>64764011901</v>
      </c>
      <c r="B2043" s="5">
        <v>2</v>
      </c>
      <c r="C2043" s="5">
        <v>1.2078009999999999</v>
      </c>
    </row>
    <row r="2044" spans="1:3">
      <c r="A2044" s="4">
        <v>64764015104</v>
      </c>
      <c r="B2044" s="5">
        <v>4</v>
      </c>
      <c r="C2044" s="5">
        <v>1.4587832556009996</v>
      </c>
    </row>
    <row r="2045" spans="1:3">
      <c r="A2045" s="4">
        <v>64764015518</v>
      </c>
      <c r="B2045" s="5">
        <v>2</v>
      </c>
      <c r="C2045" s="5">
        <v>1.2078009999999999</v>
      </c>
    </row>
    <row r="2046" spans="1:3">
      <c r="A2046" s="4">
        <v>64764015560</v>
      </c>
      <c r="B2046" s="5">
        <v>2</v>
      </c>
      <c r="C2046" s="5">
        <v>1.2078009999999999</v>
      </c>
    </row>
    <row r="2047" spans="1:3">
      <c r="A2047" s="4">
        <v>64764015818</v>
      </c>
      <c r="B2047" s="5">
        <v>2</v>
      </c>
      <c r="C2047" s="5">
        <v>1.2078009999999999</v>
      </c>
    </row>
    <row r="2048" spans="1:3">
      <c r="A2048" s="4">
        <v>64764015860</v>
      </c>
      <c r="B2048" s="5">
        <v>2</v>
      </c>
      <c r="C2048" s="5">
        <v>1.2078009999999999</v>
      </c>
    </row>
    <row r="2049" spans="1:3">
      <c r="A2049" s="4">
        <v>64764017130</v>
      </c>
      <c r="B2049" s="5">
        <v>3</v>
      </c>
      <c r="C2049" s="5">
        <v>1.3273732989999998</v>
      </c>
    </row>
    <row r="2050" spans="1:3">
      <c r="A2050" s="4">
        <v>64764017530</v>
      </c>
      <c r="B2050" s="5">
        <v>3</v>
      </c>
      <c r="C2050" s="5">
        <v>1.3273732989999998</v>
      </c>
    </row>
    <row r="2051" spans="1:3">
      <c r="A2051" s="4">
        <v>64764024060</v>
      </c>
      <c r="B2051" s="5">
        <v>3</v>
      </c>
      <c r="C2051" s="5">
        <v>1.2017250000000002</v>
      </c>
    </row>
    <row r="2052" spans="1:3">
      <c r="A2052" s="4">
        <v>64764025030</v>
      </c>
      <c r="B2052" s="5">
        <v>4</v>
      </c>
      <c r="C2052" s="5">
        <v>1.4070156969399998</v>
      </c>
    </row>
    <row r="2053" spans="1:3">
      <c r="A2053" s="4">
        <v>64764025103</v>
      </c>
      <c r="B2053" s="5">
        <v>4</v>
      </c>
      <c r="C2053" s="5">
        <v>1.4773024683339999</v>
      </c>
    </row>
    <row r="2054" spans="1:3">
      <c r="A2054" s="4">
        <v>64764025303</v>
      </c>
      <c r="B2054" s="5">
        <v>4</v>
      </c>
      <c r="C2054" s="5">
        <v>1.4070156969399998</v>
      </c>
    </row>
    <row r="2055" spans="1:3">
      <c r="A2055" s="4">
        <v>64764025403</v>
      </c>
      <c r="B2055" s="5">
        <v>2</v>
      </c>
      <c r="C2055" s="5">
        <v>1.1649400000000001</v>
      </c>
    </row>
    <row r="2056" spans="1:3">
      <c r="A2056" s="4">
        <v>64764030114</v>
      </c>
      <c r="B2056" s="5">
        <v>4</v>
      </c>
      <c r="C2056" s="5">
        <v>1.4587832556009996</v>
      </c>
    </row>
    <row r="2057" spans="1:3">
      <c r="A2057" s="4">
        <v>64764030230</v>
      </c>
      <c r="B2057" s="5">
        <v>4</v>
      </c>
      <c r="C2057" s="5">
        <v>1.4587832556009996</v>
      </c>
    </row>
    <row r="2058" spans="1:3">
      <c r="A2058" s="4">
        <v>64764030430</v>
      </c>
      <c r="B2058" s="5">
        <v>4</v>
      </c>
      <c r="C2058" s="5">
        <v>1.4587832556009996</v>
      </c>
    </row>
    <row r="2059" spans="1:3">
      <c r="A2059" s="4">
        <v>64764031030</v>
      </c>
      <c r="B2059" s="5">
        <v>4</v>
      </c>
      <c r="C2059" s="5">
        <v>1.4587832556009996</v>
      </c>
    </row>
    <row r="2060" spans="1:3">
      <c r="A2060" s="4">
        <v>64764033560</v>
      </c>
      <c r="B2060" s="5">
        <v>3</v>
      </c>
      <c r="C2060" s="5">
        <v>1.28026906</v>
      </c>
    </row>
    <row r="2061" spans="1:3">
      <c r="A2061" s="4">
        <v>64764033760</v>
      </c>
      <c r="B2061" s="5">
        <v>4</v>
      </c>
      <c r="C2061" s="5">
        <v>1.4070156969399998</v>
      </c>
    </row>
    <row r="2062" spans="1:3">
      <c r="A2062" s="4">
        <v>64764045124</v>
      </c>
      <c r="B2062" s="5">
        <v>4</v>
      </c>
      <c r="C2062" s="5">
        <v>1.4587832556009996</v>
      </c>
    </row>
    <row r="2063" spans="1:3">
      <c r="A2063" s="4">
        <v>64764051030</v>
      </c>
      <c r="B2063" s="5">
        <v>4</v>
      </c>
      <c r="C2063" s="5">
        <v>1.4587832556009996</v>
      </c>
    </row>
    <row r="2064" spans="1:3">
      <c r="A2064" s="4">
        <v>64764054130</v>
      </c>
      <c r="B2064" s="5">
        <v>3</v>
      </c>
      <c r="C2064" s="5">
        <v>1.3273732989999998</v>
      </c>
    </row>
    <row r="2065" spans="1:3">
      <c r="A2065" s="4">
        <v>64764054311</v>
      </c>
      <c r="B2065" s="5">
        <v>4</v>
      </c>
      <c r="C2065" s="5">
        <v>1.4587832556009996</v>
      </c>
    </row>
    <row r="2066" spans="1:3">
      <c r="A2066" s="4">
        <v>64764054411</v>
      </c>
      <c r="B2066" s="5">
        <v>4</v>
      </c>
      <c r="C2066" s="5">
        <v>1.4587832556009996</v>
      </c>
    </row>
    <row r="2067" spans="1:3">
      <c r="A2067" s="4">
        <v>64764055030</v>
      </c>
      <c r="B2067" s="5">
        <v>2</v>
      </c>
      <c r="C2067" s="5">
        <v>1.2078009999999999</v>
      </c>
    </row>
    <row r="2068" spans="1:3">
      <c r="A2068" s="4">
        <v>64764056030</v>
      </c>
      <c r="B2068" s="5">
        <v>3</v>
      </c>
      <c r="C2068" s="5">
        <v>1.3273732989999998</v>
      </c>
    </row>
    <row r="2069" spans="1:3">
      <c r="A2069" s="4">
        <v>64764058030</v>
      </c>
      <c r="B2069" s="5">
        <v>3</v>
      </c>
      <c r="C2069" s="5">
        <v>1.3273732989999998</v>
      </c>
    </row>
    <row r="2070" spans="1:3">
      <c r="A2070" s="4">
        <v>64764067730</v>
      </c>
      <c r="B2070" s="5">
        <v>4</v>
      </c>
      <c r="C2070" s="5">
        <v>1.3316006025</v>
      </c>
    </row>
    <row r="2071" spans="1:3">
      <c r="A2071" s="4">
        <v>64764070201</v>
      </c>
      <c r="B2071" s="5">
        <v>4</v>
      </c>
      <c r="C2071" s="5">
        <v>1.4587832556009996</v>
      </c>
    </row>
    <row r="2072" spans="1:3">
      <c r="A2072" s="4">
        <v>64764080510</v>
      </c>
      <c r="B2072" s="5">
        <v>4</v>
      </c>
      <c r="C2072" s="5">
        <v>1.4587832556009996</v>
      </c>
    </row>
    <row r="2073" spans="1:3">
      <c r="A2073" s="4">
        <v>64764084430</v>
      </c>
      <c r="B2073" s="5">
        <v>2</v>
      </c>
      <c r="C2073" s="5">
        <v>1.3224999999999998</v>
      </c>
    </row>
    <row r="2074" spans="1:3">
      <c r="A2074" s="4">
        <v>64764088430</v>
      </c>
      <c r="B2074" s="5">
        <v>2</v>
      </c>
      <c r="C2074" s="5">
        <v>1.4375</v>
      </c>
    </row>
    <row r="2075" spans="1:3">
      <c r="A2075" s="4">
        <v>64764089099</v>
      </c>
      <c r="B2075" s="5">
        <v>1</v>
      </c>
      <c r="C2075" s="5">
        <v>1.05</v>
      </c>
    </row>
    <row r="2076" spans="1:3">
      <c r="A2076" s="4">
        <v>64764091830</v>
      </c>
      <c r="B2076" s="5">
        <v>4</v>
      </c>
      <c r="C2076" s="5">
        <v>1.3316006025</v>
      </c>
    </row>
    <row r="2077" spans="1:3">
      <c r="A2077" s="4">
        <v>64764094430</v>
      </c>
      <c r="B2077" s="5">
        <v>2</v>
      </c>
      <c r="C2077" s="5">
        <v>1.3224999999999998</v>
      </c>
    </row>
    <row r="2078" spans="1:3">
      <c r="A2078" s="4">
        <v>64764099430</v>
      </c>
      <c r="B2078" s="5">
        <v>3</v>
      </c>
      <c r="C2078" s="5">
        <v>1.45475</v>
      </c>
    </row>
    <row r="2079" spans="1:3">
      <c r="A2079" s="4">
        <v>64896067151</v>
      </c>
      <c r="B2079" s="5">
        <v>2</v>
      </c>
      <c r="C2079" s="5">
        <v>1.1881000000000002</v>
      </c>
    </row>
    <row r="2080" spans="1:3">
      <c r="A2080" s="4">
        <v>64896067250</v>
      </c>
      <c r="B2080" s="5">
        <v>2</v>
      </c>
      <c r="C2080" s="5">
        <v>1.1881000000000002</v>
      </c>
    </row>
    <row r="2081" spans="1:3">
      <c r="A2081" s="4">
        <v>64896068151</v>
      </c>
      <c r="B2081" s="5">
        <v>2</v>
      </c>
      <c r="C2081" s="5">
        <v>1.1881000000000002</v>
      </c>
    </row>
    <row r="2082" spans="1:3">
      <c r="A2082" s="4">
        <v>64896069151</v>
      </c>
      <c r="B2082" s="5">
        <v>3</v>
      </c>
      <c r="C2082" s="5">
        <v>1.3069100000000005</v>
      </c>
    </row>
    <row r="2083" spans="1:3">
      <c r="A2083" s="4">
        <v>64896069250</v>
      </c>
      <c r="B2083" s="5">
        <v>3</v>
      </c>
      <c r="C2083" s="5">
        <v>1.3069100000000005</v>
      </c>
    </row>
    <row r="2084" spans="1:3">
      <c r="A2084" s="4">
        <v>65224070711</v>
      </c>
      <c r="B2084" s="5">
        <v>1</v>
      </c>
      <c r="C2084" s="5">
        <v>1.3688</v>
      </c>
    </row>
    <row r="2085" spans="1:3">
      <c r="A2085" s="4">
        <v>65483089403</v>
      </c>
      <c r="B2085" s="5">
        <v>5</v>
      </c>
      <c r="C2085" s="5">
        <v>1.6811454687499998</v>
      </c>
    </row>
    <row r="2086" spans="1:3">
      <c r="A2086" s="4">
        <v>65483089503</v>
      </c>
      <c r="B2086" s="5">
        <v>5</v>
      </c>
      <c r="C2086" s="5">
        <v>1.6811454687499998</v>
      </c>
    </row>
    <row r="2087" spans="1:3">
      <c r="A2087" s="4">
        <v>65597010130</v>
      </c>
      <c r="B2087" s="5">
        <v>5</v>
      </c>
      <c r="C2087" s="5">
        <v>1.4879552537225516</v>
      </c>
    </row>
    <row r="2088" spans="1:3">
      <c r="A2088" s="4">
        <v>65597010303</v>
      </c>
      <c r="B2088" s="5">
        <v>4</v>
      </c>
      <c r="C2088" s="5">
        <v>1.3885179362548414</v>
      </c>
    </row>
    <row r="2089" spans="1:3">
      <c r="A2089" s="4">
        <v>65597010310</v>
      </c>
      <c r="B2089" s="5">
        <v>1</v>
      </c>
      <c r="C2089" s="5">
        <v>1.0702</v>
      </c>
    </row>
    <row r="2090" spans="1:3">
      <c r="A2090" s="4">
        <v>65597010403</v>
      </c>
      <c r="B2090" s="5">
        <v>3</v>
      </c>
      <c r="C2090" s="5">
        <v>1.2713060978639998</v>
      </c>
    </row>
    <row r="2091" spans="1:3">
      <c r="A2091" s="4">
        <v>65597010410</v>
      </c>
      <c r="B2091" s="5">
        <v>1</v>
      </c>
      <c r="C2091" s="5">
        <v>1.0706</v>
      </c>
    </row>
    <row r="2092" spans="1:3">
      <c r="A2092" s="4">
        <v>65597010530</v>
      </c>
      <c r="B2092" s="5">
        <v>5</v>
      </c>
      <c r="C2092" s="5">
        <v>1.4859918953799316</v>
      </c>
    </row>
    <row r="2093" spans="1:3">
      <c r="A2093" s="4">
        <v>65597010630</v>
      </c>
      <c r="B2093" s="5">
        <v>5</v>
      </c>
      <c r="C2093" s="5">
        <v>1.4841001602501354</v>
      </c>
    </row>
    <row r="2094" spans="1:3">
      <c r="A2094" s="4">
        <v>65597010730</v>
      </c>
      <c r="B2094" s="5">
        <v>5</v>
      </c>
      <c r="C2094" s="5">
        <v>1.4841001602501354</v>
      </c>
    </row>
    <row r="2095" spans="1:3">
      <c r="A2095" s="4">
        <v>65597011030</v>
      </c>
      <c r="B2095" s="5">
        <v>5</v>
      </c>
      <c r="C2095" s="5">
        <v>1.4864148098266943</v>
      </c>
    </row>
    <row r="2096" spans="1:3">
      <c r="A2096" s="4">
        <v>65597011130</v>
      </c>
      <c r="B2096" s="5">
        <v>5</v>
      </c>
      <c r="C2096" s="5">
        <v>1.4864148098266943</v>
      </c>
    </row>
    <row r="2097" spans="1:3">
      <c r="A2097" s="4">
        <v>65597011230</v>
      </c>
      <c r="B2097" s="5">
        <v>5</v>
      </c>
      <c r="C2097" s="5">
        <v>1.4839709982123119</v>
      </c>
    </row>
    <row r="2098" spans="1:3">
      <c r="A2098" s="4">
        <v>65597011330</v>
      </c>
      <c r="B2098" s="5">
        <v>5</v>
      </c>
      <c r="C2098" s="5">
        <v>1.4839709982123119</v>
      </c>
    </row>
    <row r="2099" spans="1:3">
      <c r="A2099" s="4">
        <v>65597011430</v>
      </c>
      <c r="B2099" s="5">
        <v>5</v>
      </c>
      <c r="C2099" s="5">
        <v>1.4864148098266943</v>
      </c>
    </row>
    <row r="2100" spans="1:3">
      <c r="A2100" s="4">
        <v>65597011530</v>
      </c>
      <c r="B2100" s="5">
        <v>5</v>
      </c>
      <c r="C2100" s="5">
        <v>1.4839709982123119</v>
      </c>
    </row>
    <row r="2101" spans="1:3">
      <c r="A2101" s="4">
        <v>65597011630</v>
      </c>
      <c r="B2101" s="5">
        <v>5</v>
      </c>
      <c r="C2101" s="5">
        <v>1.4839709982123119</v>
      </c>
    </row>
    <row r="2102" spans="1:3">
      <c r="A2102" s="4">
        <v>65597011730</v>
      </c>
      <c r="B2102" s="5">
        <v>4</v>
      </c>
      <c r="C2102" s="5">
        <v>1.3611915228511391</v>
      </c>
    </row>
    <row r="2103" spans="1:3">
      <c r="A2103" s="4">
        <v>65597011830</v>
      </c>
      <c r="B2103" s="5">
        <v>5</v>
      </c>
      <c r="C2103" s="5">
        <v>1.4839709982123119</v>
      </c>
    </row>
    <row r="2104" spans="1:3">
      <c r="A2104" s="4">
        <v>65597020305</v>
      </c>
      <c r="B2104" s="5">
        <v>1</v>
      </c>
      <c r="C2104" s="5">
        <v>1.0508999999999999</v>
      </c>
    </row>
    <row r="2105" spans="1:3">
      <c r="A2105" s="4">
        <v>65597070118</v>
      </c>
      <c r="B2105" s="5">
        <v>5</v>
      </c>
      <c r="C2105" s="5">
        <v>1.5910213467697889</v>
      </c>
    </row>
    <row r="2106" spans="1:3">
      <c r="A2106" s="4">
        <v>65597090230</v>
      </c>
      <c r="B2106" s="5">
        <v>5</v>
      </c>
      <c r="C2106" s="5">
        <v>1.5911655393877671</v>
      </c>
    </row>
    <row r="2107" spans="1:3">
      <c r="A2107" s="4">
        <v>65628005301</v>
      </c>
      <c r="B2107" s="5">
        <v>1</v>
      </c>
      <c r="C2107" s="5">
        <v>1.0796999999999999</v>
      </c>
    </row>
    <row r="2108" spans="1:3">
      <c r="A2108" s="4">
        <v>65649010302</v>
      </c>
      <c r="B2108" s="5">
        <v>3</v>
      </c>
      <c r="C2108" s="5">
        <v>1.7851606499999999</v>
      </c>
    </row>
    <row r="2109" spans="1:3">
      <c r="A2109" s="4">
        <v>65649020175</v>
      </c>
      <c r="B2109" s="5">
        <v>2</v>
      </c>
      <c r="C2109" s="5">
        <v>1.1870299</v>
      </c>
    </row>
    <row r="2110" spans="1:3">
      <c r="A2110" s="4">
        <v>65649030103</v>
      </c>
      <c r="B2110" s="5">
        <v>2</v>
      </c>
      <c r="C2110" s="5">
        <v>1.1987820000000002</v>
      </c>
    </row>
    <row r="2111" spans="1:3">
      <c r="A2111" s="4">
        <v>65649030302</v>
      </c>
      <c r="B2111" s="5">
        <v>4</v>
      </c>
      <c r="C2111" s="5">
        <v>1.3868302290161603</v>
      </c>
    </row>
    <row r="2112" spans="1:3">
      <c r="A2112" s="4">
        <v>65649055102</v>
      </c>
      <c r="B2112" s="5">
        <v>3</v>
      </c>
      <c r="C2112" s="5">
        <v>1.6792696470000004</v>
      </c>
    </row>
    <row r="2113" spans="1:3">
      <c r="A2113" s="4">
        <v>65649055103</v>
      </c>
      <c r="B2113" s="5">
        <v>3</v>
      </c>
      <c r="C2113" s="5">
        <v>1.6792696470000004</v>
      </c>
    </row>
    <row r="2114" spans="1:3">
      <c r="A2114" s="4">
        <v>65649055204</v>
      </c>
      <c r="B2114" s="5">
        <v>2</v>
      </c>
      <c r="C2114" s="5">
        <v>1.52647</v>
      </c>
    </row>
    <row r="2115" spans="1:3">
      <c r="A2115" s="4">
        <v>65649070141</v>
      </c>
      <c r="B2115" s="5">
        <v>3</v>
      </c>
      <c r="C2115" s="5">
        <v>1.4290198089999999</v>
      </c>
    </row>
    <row r="2116" spans="1:3">
      <c r="A2116" s="4">
        <v>65757030001</v>
      </c>
      <c r="B2116" s="5">
        <v>3</v>
      </c>
      <c r="C2116" s="5">
        <v>1.1899670580000001</v>
      </c>
    </row>
    <row r="2117" spans="1:3">
      <c r="A2117" s="4">
        <v>66220071930</v>
      </c>
      <c r="B2117" s="5">
        <v>2</v>
      </c>
      <c r="C2117" s="5">
        <v>2.5381470000000004</v>
      </c>
    </row>
    <row r="2118" spans="1:3">
      <c r="A2118" s="4">
        <v>66220072930</v>
      </c>
      <c r="B2118" s="5">
        <v>1</v>
      </c>
      <c r="C2118" s="5">
        <v>1.07</v>
      </c>
    </row>
    <row r="2119" spans="1:3">
      <c r="A2119" s="4">
        <v>66302046760</v>
      </c>
      <c r="B2119" s="5">
        <v>5</v>
      </c>
      <c r="C2119" s="5">
        <v>1.5780670023908689</v>
      </c>
    </row>
    <row r="2120" spans="1:3">
      <c r="A2120" s="4">
        <v>66490069010</v>
      </c>
      <c r="B2120" s="5">
        <v>9</v>
      </c>
      <c r="C2120" s="5">
        <v>4.3535963393474777</v>
      </c>
    </row>
    <row r="2121" spans="1:3">
      <c r="A2121" s="4">
        <v>66490069110</v>
      </c>
      <c r="B2121" s="5">
        <v>8</v>
      </c>
      <c r="C2121" s="5">
        <v>3.8079212274534053</v>
      </c>
    </row>
    <row r="2122" spans="1:3">
      <c r="A2122" s="4">
        <v>66582031131</v>
      </c>
      <c r="B2122" s="5">
        <v>5</v>
      </c>
      <c r="C2122" s="5">
        <v>1.5533453294217601</v>
      </c>
    </row>
    <row r="2123" spans="1:3">
      <c r="A2123" s="4">
        <v>66582031231</v>
      </c>
      <c r="B2123" s="5">
        <v>5</v>
      </c>
      <c r="C2123" s="5">
        <v>1.5533453294217601</v>
      </c>
    </row>
    <row r="2124" spans="1:3">
      <c r="A2124" s="4">
        <v>66582031331</v>
      </c>
      <c r="B2124" s="5">
        <v>5</v>
      </c>
      <c r="C2124" s="5">
        <v>1.5533453294217601</v>
      </c>
    </row>
    <row r="2125" spans="1:3">
      <c r="A2125" s="4">
        <v>66582031531</v>
      </c>
      <c r="B2125" s="5">
        <v>5</v>
      </c>
      <c r="C2125" s="5">
        <v>1.5533453294217601</v>
      </c>
    </row>
    <row r="2126" spans="1:3">
      <c r="A2126" s="4">
        <v>66582041428</v>
      </c>
      <c r="B2126" s="5">
        <v>5</v>
      </c>
      <c r="C2126" s="5">
        <v>1.5885207218452599</v>
      </c>
    </row>
    <row r="2127" spans="1:3">
      <c r="A2127" s="4">
        <v>66658023428</v>
      </c>
      <c r="B2127" s="5">
        <v>4</v>
      </c>
      <c r="C2127" s="5">
        <v>1.4114521071000006</v>
      </c>
    </row>
    <row r="2128" spans="1:3">
      <c r="A2128" s="4">
        <v>66780011502</v>
      </c>
      <c r="B2128" s="5">
        <v>3</v>
      </c>
      <c r="C2128" s="5">
        <v>1.3547520000000004</v>
      </c>
    </row>
    <row r="2129" spans="1:3">
      <c r="A2129" s="4">
        <v>66780012102</v>
      </c>
      <c r="B2129" s="5">
        <v>3</v>
      </c>
      <c r="C2129" s="5">
        <v>1.3171200000000003</v>
      </c>
    </row>
    <row r="2130" spans="1:3">
      <c r="A2130" s="4">
        <v>66780021007</v>
      </c>
      <c r="B2130" s="5">
        <v>3</v>
      </c>
      <c r="C2130" s="5">
        <v>1.3547520000000004</v>
      </c>
    </row>
    <row r="2131" spans="1:3">
      <c r="A2131" s="4">
        <v>66780021008</v>
      </c>
      <c r="B2131" s="5">
        <v>2</v>
      </c>
      <c r="C2131" s="5">
        <v>1.2096000000000002</v>
      </c>
    </row>
    <row r="2132" spans="1:3">
      <c r="A2132" s="4">
        <v>66780021201</v>
      </c>
      <c r="B2132" s="5">
        <v>1</v>
      </c>
      <c r="C2132" s="5">
        <v>1.1200000000000001</v>
      </c>
    </row>
    <row r="2133" spans="1:3">
      <c r="A2133" s="4">
        <v>66780021904</v>
      </c>
      <c r="B2133" s="5">
        <v>3</v>
      </c>
      <c r="C2133" s="5">
        <v>1.2597120000000002</v>
      </c>
    </row>
    <row r="2134" spans="1:3">
      <c r="A2134" s="4">
        <v>66869010490</v>
      </c>
      <c r="B2134" s="5">
        <v>1</v>
      </c>
      <c r="C2134" s="5">
        <v>1.1093</v>
      </c>
    </row>
    <row r="2135" spans="1:3">
      <c r="A2135" s="4">
        <v>66869013730</v>
      </c>
      <c r="B2135" s="5">
        <v>5</v>
      </c>
      <c r="C2135" s="5">
        <v>1.5312124602051276</v>
      </c>
    </row>
    <row r="2136" spans="1:3">
      <c r="A2136" s="4">
        <v>66869014730</v>
      </c>
      <c r="B2136" s="5">
        <v>4</v>
      </c>
      <c r="C2136" s="5">
        <v>1.3659094455458403</v>
      </c>
    </row>
    <row r="2137" spans="1:3">
      <c r="A2137" s="4">
        <v>66869020490</v>
      </c>
      <c r="B2137" s="5">
        <v>1</v>
      </c>
      <c r="C2137" s="5">
        <v>1.1093999999999999</v>
      </c>
    </row>
    <row r="2138" spans="1:3">
      <c r="A2138" s="4">
        <v>66869040490</v>
      </c>
      <c r="B2138" s="5">
        <v>1</v>
      </c>
      <c r="C2138" s="5">
        <v>1.1093</v>
      </c>
    </row>
    <row r="2139" spans="1:3">
      <c r="A2139" s="4">
        <v>66887000105</v>
      </c>
      <c r="B2139" s="5">
        <v>4</v>
      </c>
      <c r="C2139" s="5">
        <v>1.4069673849</v>
      </c>
    </row>
    <row r="2140" spans="1:3">
      <c r="A2140" s="4">
        <v>67112040130</v>
      </c>
      <c r="B2140" s="5">
        <v>2</v>
      </c>
      <c r="C2140" s="5">
        <v>1.0345622000000001</v>
      </c>
    </row>
    <row r="2141" spans="1:3">
      <c r="A2141" s="4">
        <v>67386031101</v>
      </c>
      <c r="B2141" s="5">
        <v>4</v>
      </c>
      <c r="C2141" s="5">
        <v>1.7062513380000006</v>
      </c>
    </row>
    <row r="2142" spans="1:3">
      <c r="A2142" s="4">
        <v>67386031201</v>
      </c>
      <c r="B2142" s="5">
        <v>5</v>
      </c>
      <c r="C2142" s="5">
        <v>1.9621890387000005</v>
      </c>
    </row>
    <row r="2143" spans="1:3">
      <c r="A2143" s="4">
        <v>67386031321</v>
      </c>
      <c r="B2143" s="5">
        <v>3</v>
      </c>
      <c r="C2143" s="5">
        <v>1.4407889999999999</v>
      </c>
    </row>
    <row r="2144" spans="1:3">
      <c r="A2144" s="4">
        <v>67425000750</v>
      </c>
      <c r="B2144" s="5">
        <v>1</v>
      </c>
      <c r="C2144" s="5">
        <v>1.0900000000000001</v>
      </c>
    </row>
    <row r="2145" spans="1:3">
      <c r="A2145" s="4">
        <v>67425000775</v>
      </c>
      <c r="B2145" s="5">
        <v>1</v>
      </c>
      <c r="C2145" s="5">
        <v>1.1000000000000001</v>
      </c>
    </row>
    <row r="2146" spans="1:3">
      <c r="A2146" s="4">
        <v>67546011112</v>
      </c>
      <c r="B2146" s="5">
        <v>4</v>
      </c>
      <c r="C2146" s="5">
        <v>1.9303478105472001</v>
      </c>
    </row>
    <row r="2147" spans="1:3">
      <c r="A2147" s="4">
        <v>67618010610</v>
      </c>
      <c r="B2147" s="5">
        <v>1</v>
      </c>
      <c r="C2147" s="5">
        <v>1.0073000000000001</v>
      </c>
    </row>
    <row r="2148" spans="1:3">
      <c r="A2148" s="4">
        <v>67618015004</v>
      </c>
      <c r="B2148" s="5">
        <v>2</v>
      </c>
      <c r="C2148" s="5">
        <v>1.1208714600000003</v>
      </c>
    </row>
    <row r="2149" spans="1:3">
      <c r="A2149" s="4">
        <v>67618015008</v>
      </c>
      <c r="B2149" s="5">
        <v>1</v>
      </c>
      <c r="C2149" s="5">
        <v>1.0034000000000001</v>
      </c>
    </row>
    <row r="2150" spans="1:3">
      <c r="A2150" s="4">
        <v>67618015016</v>
      </c>
      <c r="B2150" s="5">
        <v>2</v>
      </c>
      <c r="C2150" s="5">
        <v>1.0067112000000003</v>
      </c>
    </row>
    <row r="2151" spans="1:3">
      <c r="A2151" s="4">
        <v>67618015104</v>
      </c>
      <c r="B2151" s="5">
        <v>2</v>
      </c>
      <c r="C2151" s="5">
        <v>1.1014502399999999</v>
      </c>
    </row>
    <row r="2152" spans="1:3">
      <c r="A2152" s="4">
        <v>67618030010</v>
      </c>
      <c r="B2152" s="5">
        <v>1</v>
      </c>
      <c r="C2152" s="5">
        <v>1.0174000000000001</v>
      </c>
    </row>
    <row r="2153" spans="1:3">
      <c r="A2153" s="4">
        <v>67618030040</v>
      </c>
      <c r="B2153" s="5">
        <v>1</v>
      </c>
      <c r="C2153" s="5">
        <v>1.0174000000000001</v>
      </c>
    </row>
    <row r="2154" spans="1:3">
      <c r="A2154" s="4">
        <v>67618031001</v>
      </c>
      <c r="B2154" s="5">
        <v>1</v>
      </c>
      <c r="C2154" s="5">
        <v>1.0073000000000001</v>
      </c>
    </row>
    <row r="2155" spans="1:3">
      <c r="A2155" s="4">
        <v>67857080430</v>
      </c>
      <c r="B2155" s="5">
        <v>1</v>
      </c>
      <c r="C2155" s="5">
        <v>1.3</v>
      </c>
    </row>
    <row r="2156" spans="1:3">
      <c r="A2156" s="4">
        <v>67857080445</v>
      </c>
      <c r="B2156" s="5">
        <v>2</v>
      </c>
      <c r="C2156" s="5">
        <v>1.4170000000000003</v>
      </c>
    </row>
    <row r="2157" spans="1:3">
      <c r="A2157" s="4">
        <v>67857080451</v>
      </c>
      <c r="B2157" s="5">
        <v>1</v>
      </c>
      <c r="C2157" s="5">
        <v>1.3</v>
      </c>
    </row>
    <row r="2158" spans="1:3">
      <c r="A2158" s="4">
        <v>67857080490</v>
      </c>
      <c r="B2158" s="5">
        <v>1</v>
      </c>
      <c r="C2158" s="5">
        <v>1.3</v>
      </c>
    </row>
    <row r="2159" spans="1:3">
      <c r="A2159" s="4">
        <v>68012000213</v>
      </c>
      <c r="B2159" s="5">
        <v>2</v>
      </c>
      <c r="C2159" s="5">
        <v>9</v>
      </c>
    </row>
    <row r="2160" spans="1:3">
      <c r="A2160" s="4">
        <v>68012000316</v>
      </c>
      <c r="B2160" s="5">
        <v>2</v>
      </c>
      <c r="C2160" s="5">
        <v>9</v>
      </c>
    </row>
    <row r="2161" spans="1:3">
      <c r="A2161" s="4">
        <v>68012005230</v>
      </c>
      <c r="B2161" s="5">
        <v>3</v>
      </c>
      <c r="C2161" s="5">
        <v>7.9127999999999998</v>
      </c>
    </row>
    <row r="2162" spans="1:3">
      <c r="A2162" s="4">
        <v>68012005430</v>
      </c>
      <c r="B2162" s="5">
        <v>3</v>
      </c>
      <c r="C2162" s="5">
        <v>7.9127999999999998</v>
      </c>
    </row>
    <row r="2163" spans="1:3">
      <c r="A2163" s="4">
        <v>68012010430</v>
      </c>
      <c r="B2163" s="5">
        <v>3</v>
      </c>
      <c r="C2163" s="5">
        <v>7.9127999999999998</v>
      </c>
    </row>
    <row r="2164" spans="1:3">
      <c r="A2164" s="4">
        <v>68012025820</v>
      </c>
      <c r="B2164" s="5">
        <v>2</v>
      </c>
      <c r="C2164" s="5">
        <v>1.3214375999999999</v>
      </c>
    </row>
    <row r="2165" spans="1:3">
      <c r="A2165" s="4">
        <v>68012030930</v>
      </c>
      <c r="B2165" s="5">
        <v>2</v>
      </c>
      <c r="C2165" s="5">
        <v>1.2090099000000001</v>
      </c>
    </row>
    <row r="2166" spans="1:3">
      <c r="A2166" s="4">
        <v>68025004430</v>
      </c>
      <c r="B2166" s="5">
        <v>4</v>
      </c>
      <c r="C2166" s="5">
        <v>1.3223595000000004</v>
      </c>
    </row>
    <row r="2167" spans="1:3">
      <c r="A2167" s="4">
        <v>68025004610</v>
      </c>
      <c r="B2167" s="5">
        <v>4</v>
      </c>
      <c r="C2167" s="5">
        <v>1.6178400000000002</v>
      </c>
    </row>
    <row r="2168" spans="1:3">
      <c r="A2168" s="4">
        <v>68025004710</v>
      </c>
      <c r="B2168" s="5">
        <v>4</v>
      </c>
      <c r="C2168" s="5">
        <v>1.5824497499999999</v>
      </c>
    </row>
    <row r="2169" spans="1:3">
      <c r="A2169" s="4">
        <v>68025005330</v>
      </c>
      <c r="B2169" s="5">
        <v>2</v>
      </c>
      <c r="C2169" s="5">
        <v>1.2875000000000001</v>
      </c>
    </row>
    <row r="2170" spans="1:3">
      <c r="A2170" s="4">
        <v>68025005530</v>
      </c>
      <c r="B2170" s="5">
        <v>2</v>
      </c>
      <c r="C2170" s="5">
        <v>1.2875000000000001</v>
      </c>
    </row>
    <row r="2171" spans="1:3">
      <c r="A2171" s="4">
        <v>68025005930</v>
      </c>
      <c r="B2171" s="5">
        <v>4</v>
      </c>
      <c r="C2171" s="5">
        <v>1.3223595000000004</v>
      </c>
    </row>
    <row r="2172" spans="1:3">
      <c r="A2172" s="4">
        <v>68025006030</v>
      </c>
      <c r="B2172" s="5">
        <v>4</v>
      </c>
      <c r="C2172" s="5">
        <v>1.3223595000000004</v>
      </c>
    </row>
    <row r="2173" spans="1:3">
      <c r="A2173" s="4">
        <v>68180020203</v>
      </c>
      <c r="B2173" s="5">
        <v>4</v>
      </c>
      <c r="C2173" s="5">
        <v>1.5938999999999999</v>
      </c>
    </row>
    <row r="2174" spans="1:3">
      <c r="A2174" s="4">
        <v>68220008330</v>
      </c>
      <c r="B2174" s="5">
        <v>1</v>
      </c>
      <c r="C2174" s="5">
        <v>1.0499000000000001</v>
      </c>
    </row>
    <row r="2175" spans="1:3">
      <c r="A2175" s="4">
        <v>68220008630</v>
      </c>
      <c r="B2175" s="5">
        <v>1</v>
      </c>
      <c r="C2175" s="5">
        <v>1.05</v>
      </c>
    </row>
    <row r="2176" spans="1:3">
      <c r="A2176" s="4">
        <v>68220013301</v>
      </c>
      <c r="B2176" s="5">
        <v>2</v>
      </c>
      <c r="C2176" s="5">
        <v>1.2599096400000001</v>
      </c>
    </row>
    <row r="2177" spans="1:3">
      <c r="A2177" s="4">
        <v>68220014015</v>
      </c>
      <c r="B2177" s="5">
        <v>1</v>
      </c>
      <c r="C2177" s="5">
        <v>1.05</v>
      </c>
    </row>
    <row r="2178" spans="1:3">
      <c r="A2178" s="4">
        <v>68220014210</v>
      </c>
      <c r="B2178" s="5">
        <v>3</v>
      </c>
      <c r="C2178" s="5">
        <v>1.4699775888000004</v>
      </c>
    </row>
    <row r="2179" spans="1:3">
      <c r="A2179" s="4">
        <v>68220014410</v>
      </c>
      <c r="B2179" s="5">
        <v>1</v>
      </c>
      <c r="C2179" s="5">
        <v>1.05</v>
      </c>
    </row>
    <row r="2180" spans="1:3">
      <c r="A2180" s="4">
        <v>68220016010</v>
      </c>
      <c r="B2180" s="5">
        <v>1</v>
      </c>
      <c r="C2180" s="5">
        <v>1.1499999999999999</v>
      </c>
    </row>
    <row r="2181" spans="1:3">
      <c r="A2181" s="4">
        <v>68308022101</v>
      </c>
      <c r="B2181" s="5">
        <v>3</v>
      </c>
      <c r="C2181" s="5">
        <v>1.3679071560000002</v>
      </c>
    </row>
    <row r="2182" spans="1:3">
      <c r="A2182" s="4">
        <v>68308022201</v>
      </c>
      <c r="B2182" s="5">
        <v>2</v>
      </c>
      <c r="C2182" s="5">
        <v>1.38</v>
      </c>
    </row>
    <row r="2183" spans="1:3">
      <c r="A2183" s="4">
        <v>68308022301</v>
      </c>
      <c r="B2183" s="5">
        <v>3</v>
      </c>
      <c r="C2183" s="5">
        <v>1.3854297600000001</v>
      </c>
    </row>
    <row r="2184" spans="1:3">
      <c r="A2184" s="4">
        <v>68546014256</v>
      </c>
      <c r="B2184" s="5">
        <v>3</v>
      </c>
      <c r="C2184" s="5">
        <v>1.3276147822739999</v>
      </c>
    </row>
    <row r="2185" spans="1:3">
      <c r="A2185" s="4">
        <v>68546022956</v>
      </c>
      <c r="B2185" s="5">
        <v>3</v>
      </c>
      <c r="C2185" s="5">
        <v>1.3276147712799999</v>
      </c>
    </row>
    <row r="2186" spans="1:3">
      <c r="A2186" s="4">
        <v>68546031730</v>
      </c>
      <c r="B2186" s="5">
        <v>4</v>
      </c>
      <c r="C2186" s="5">
        <v>1.4318448244372999</v>
      </c>
    </row>
    <row r="2187" spans="1:3">
      <c r="A2187" s="4">
        <v>68546032512</v>
      </c>
      <c r="B2187" s="5">
        <v>1</v>
      </c>
      <c r="C2187" s="5">
        <v>1.079</v>
      </c>
    </row>
    <row r="2188" spans="1:3">
      <c r="A2188" s="4">
        <v>68791010104</v>
      </c>
      <c r="B2188" s="5">
        <v>1</v>
      </c>
      <c r="C2188" s="5">
        <v>1.26</v>
      </c>
    </row>
    <row r="2189" spans="1:3">
      <c r="A2189" s="4">
        <v>68791010204</v>
      </c>
      <c r="B2189" s="5">
        <v>1</v>
      </c>
      <c r="C2189" s="5">
        <v>1.26</v>
      </c>
    </row>
    <row r="2190" spans="1:3">
      <c r="A2190" s="4">
        <v>68791010320</v>
      </c>
      <c r="B2190" s="5">
        <v>1</v>
      </c>
      <c r="C2190" s="5">
        <v>1.26</v>
      </c>
    </row>
    <row r="2191" spans="1:3">
      <c r="A2191" s="4">
        <v>68968204001</v>
      </c>
      <c r="B2191" s="5">
        <v>3</v>
      </c>
      <c r="C2191" s="5">
        <v>1.3894153657999999</v>
      </c>
    </row>
    <row r="2192" spans="1:3">
      <c r="A2192" s="4">
        <v>68968449201</v>
      </c>
      <c r="B2192" s="5">
        <v>1</v>
      </c>
      <c r="C2192" s="5">
        <v>1.129</v>
      </c>
    </row>
    <row r="2193" spans="1:3">
      <c r="A2193" s="4">
        <v>68968555203</v>
      </c>
      <c r="B2193" s="5">
        <v>4</v>
      </c>
      <c r="C2193" s="5">
        <v>1.4587832556009996</v>
      </c>
    </row>
    <row r="2194" spans="1:3">
      <c r="A2194" s="4">
        <v>68968555303</v>
      </c>
      <c r="B2194" s="5">
        <v>4</v>
      </c>
      <c r="C2194" s="5">
        <v>1.4587832556009996</v>
      </c>
    </row>
    <row r="2195" spans="1:3">
      <c r="A2195" s="4">
        <v>68968555403</v>
      </c>
      <c r="B2195" s="5">
        <v>4</v>
      </c>
      <c r="C2195" s="5">
        <v>1.4587832556009996</v>
      </c>
    </row>
    <row r="2196" spans="1:3">
      <c r="A2196" s="4">
        <v>68968555503</v>
      </c>
      <c r="B2196" s="5">
        <v>4</v>
      </c>
      <c r="C2196" s="5">
        <v>1.4587832556009996</v>
      </c>
    </row>
    <row r="2197" spans="1:3">
      <c r="A2197" s="4">
        <v>68968661008</v>
      </c>
      <c r="B2197" s="5">
        <v>5</v>
      </c>
      <c r="C2197" s="5">
        <v>1.8002357593531291</v>
      </c>
    </row>
    <row r="2198" spans="1:3">
      <c r="A2198" s="4">
        <v>68968662508</v>
      </c>
      <c r="B2198" s="5">
        <v>1</v>
      </c>
      <c r="C2198" s="5">
        <v>1.129</v>
      </c>
    </row>
    <row r="2199" spans="1:3">
      <c r="A2199" s="4">
        <v>68968663708</v>
      </c>
      <c r="B2199" s="5">
        <v>5</v>
      </c>
      <c r="C2199" s="5">
        <v>1.8002357593531291</v>
      </c>
    </row>
    <row r="2200" spans="1:3">
      <c r="A2200" s="4">
        <v>68968665008</v>
      </c>
      <c r="B2200" s="5">
        <v>5</v>
      </c>
      <c r="C2200" s="5">
        <v>1.8002357593531291</v>
      </c>
    </row>
    <row r="2201" spans="1:3">
      <c r="A2201" s="4">
        <v>68968667508</v>
      </c>
      <c r="B2201" s="5">
        <v>5</v>
      </c>
      <c r="C2201" s="5">
        <v>1.8003924378352312</v>
      </c>
    </row>
    <row r="2202" spans="1:3">
      <c r="A2202" s="4">
        <v>68968907503</v>
      </c>
      <c r="B2202" s="5">
        <v>3</v>
      </c>
      <c r="C2202" s="5">
        <v>1.3211596629000002</v>
      </c>
    </row>
    <row r="2203" spans="1:3">
      <c r="A2203" s="4">
        <v>75854030330</v>
      </c>
      <c r="B2203" s="5">
        <v>1</v>
      </c>
      <c r="C2203" s="5">
        <v>1.0569999999999999</v>
      </c>
    </row>
    <row r="2204" spans="1:3">
      <c r="A2204" s="4">
        <v>75854030430</v>
      </c>
      <c r="B2204" s="5">
        <v>2</v>
      </c>
      <c r="C2204" s="5">
        <v>1.1791440000000002</v>
      </c>
    </row>
    <row r="2205" spans="1:3">
      <c r="A2205" s="4">
        <v>75854030530</v>
      </c>
      <c r="B2205" s="5">
        <v>1</v>
      </c>
      <c r="C2205" s="5">
        <v>1.0925</v>
      </c>
    </row>
    <row r="2206" spans="1:3">
      <c r="A2206" s="4">
        <v>75854030930</v>
      </c>
      <c r="B2206" s="5">
        <v>3</v>
      </c>
      <c r="C2206" s="5">
        <v>1.3061362733120001</v>
      </c>
    </row>
    <row r="2207" spans="1:3">
      <c r="A2207" s="4">
        <v>75854031030</v>
      </c>
      <c r="B2207" s="5">
        <v>1</v>
      </c>
      <c r="C2207" s="5">
        <v>1.1100000000000001</v>
      </c>
    </row>
    <row r="2208" spans="1:3">
      <c r="A2208" s="4">
        <v>75854031230</v>
      </c>
      <c r="B2208" s="5">
        <v>3</v>
      </c>
      <c r="C2208" s="5">
        <v>1.2062014502720002</v>
      </c>
    </row>
    <row r="2209" spans="1:3">
      <c r="A2209" s="4">
        <v>75854031330</v>
      </c>
      <c r="B2209" s="5">
        <v>3</v>
      </c>
      <c r="C2209" s="5">
        <v>1.2060831024059999</v>
      </c>
    </row>
    <row r="2210" spans="1:3">
      <c r="A2210" s="4">
        <v>75854031430</v>
      </c>
      <c r="B2210" s="5">
        <v>4</v>
      </c>
      <c r="C2210" s="5">
        <v>1.3482927413098005</v>
      </c>
    </row>
    <row r="2211" spans="1:3">
      <c r="A2211" s="4">
        <v>75854031530</v>
      </c>
      <c r="B2211" s="5">
        <v>3</v>
      </c>
      <c r="C2211" s="5">
        <v>1.2793864171659999</v>
      </c>
    </row>
    <row r="2212" spans="1:3">
      <c r="A2212" s="4">
        <v>75854034260</v>
      </c>
      <c r="B2212" s="5">
        <v>1</v>
      </c>
      <c r="C2212" s="5">
        <v>1.19</v>
      </c>
    </row>
    <row r="2213" spans="1:3">
      <c r="A2213" s="4">
        <v>75987001003</v>
      </c>
      <c r="B2213" s="5">
        <v>6</v>
      </c>
      <c r="C2213" s="5">
        <v>2.4090859727398053</v>
      </c>
    </row>
    <row r="2214" spans="1:3">
      <c r="A2214" s="4">
        <v>75987002201</v>
      </c>
      <c r="B2214" s="5">
        <v>4</v>
      </c>
      <c r="C2214" s="5">
        <v>1.76401231825</v>
      </c>
    </row>
    <row r="2215" spans="1:3">
      <c r="A2215" s="4">
        <v>75989055012</v>
      </c>
      <c r="B2215" s="5">
        <v>2</v>
      </c>
      <c r="C2215" s="5">
        <v>1.2649999999999999</v>
      </c>
    </row>
    <row r="2216" spans="1:3">
      <c r="A2216" s="4">
        <v>76299042085</v>
      </c>
      <c r="B2216" s="5">
        <v>3</v>
      </c>
      <c r="C2216" s="5">
        <v>1.6088041199999998</v>
      </c>
    </row>
    <row r="2217" spans="1:3">
      <c r="A2217" s="4">
        <v>76299042285</v>
      </c>
      <c r="B2217" s="5">
        <v>3</v>
      </c>
      <c r="C2217" s="5">
        <v>1.6126286399999996</v>
      </c>
    </row>
    <row r="2218" spans="1:3">
      <c r="A2218" s="4">
        <v>76388063550</v>
      </c>
      <c r="B2218" s="5">
        <v>2</v>
      </c>
      <c r="C2218" s="5">
        <v>2.1845399999999997</v>
      </c>
    </row>
    <row r="2219" spans="1:3">
      <c r="A2219" s="4">
        <v>99207001010</v>
      </c>
      <c r="B2219" s="5">
        <v>4</v>
      </c>
      <c r="C2219" s="5">
        <v>2.2336560000000003</v>
      </c>
    </row>
    <row r="2220" spans="1:3">
      <c r="A2220" s="4">
        <v>99207013070</v>
      </c>
      <c r="B2220" s="5">
        <v>7</v>
      </c>
      <c r="C2220" s="5">
        <v>2.6221174394073063</v>
      </c>
    </row>
    <row r="2221" spans="1:3">
      <c r="A2221" s="4">
        <v>99207017105</v>
      </c>
      <c r="B2221" s="5">
        <v>1</v>
      </c>
      <c r="C2221" s="5">
        <v>1.0385</v>
      </c>
    </row>
    <row r="2222" spans="1:3">
      <c r="A2222" s="4">
        <v>99207026012</v>
      </c>
      <c r="B2222" s="5">
        <v>4</v>
      </c>
      <c r="C2222" s="5">
        <v>2.2330814999999999</v>
      </c>
    </row>
    <row r="2223" spans="1:3">
      <c r="A2223" s="4">
        <v>99207027028</v>
      </c>
      <c r="B2223" s="5">
        <v>2</v>
      </c>
      <c r="C2223" s="5">
        <v>1.3224999999999998</v>
      </c>
    </row>
    <row r="2224" spans="1:3">
      <c r="A2224" s="4">
        <v>99207027175</v>
      </c>
      <c r="B2224" s="5">
        <v>2</v>
      </c>
      <c r="C2224" s="5">
        <v>1.3224999999999998</v>
      </c>
    </row>
    <row r="2225" spans="1:3">
      <c r="A2225" s="4">
        <v>99207027675</v>
      </c>
      <c r="B2225" s="5">
        <v>1</v>
      </c>
      <c r="C2225" s="5">
        <v>1.1499999999999999</v>
      </c>
    </row>
    <row r="2226" spans="1:3">
      <c r="A2226" s="4">
        <v>99207030030</v>
      </c>
      <c r="B2226" s="5">
        <v>2</v>
      </c>
      <c r="C2226" s="5">
        <v>1.2638499999999999</v>
      </c>
    </row>
    <row r="2227" spans="1:3">
      <c r="A2227" s="4">
        <v>99207030060</v>
      </c>
      <c r="B2227" s="5">
        <v>2</v>
      </c>
      <c r="C2227" s="5">
        <v>1.2638499999999999</v>
      </c>
    </row>
    <row r="2228" spans="1:3">
      <c r="A2228" s="4">
        <v>99207046330</v>
      </c>
      <c r="B2228" s="5">
        <v>2</v>
      </c>
      <c r="C2228" s="5">
        <v>1.19791</v>
      </c>
    </row>
    <row r="2229" spans="1:3">
      <c r="A2229" s="4">
        <v>99207046430</v>
      </c>
      <c r="B2229" s="5">
        <v>2</v>
      </c>
      <c r="C2229" s="5">
        <v>1.19791</v>
      </c>
    </row>
    <row r="2230" spans="1:3">
      <c r="A2230" s="4">
        <v>99207046530</v>
      </c>
      <c r="B2230" s="5">
        <v>2</v>
      </c>
      <c r="C2230" s="5">
        <v>1.19791</v>
      </c>
    </row>
    <row r="2231" spans="1:3">
      <c r="A2231" s="4">
        <v>99207046630</v>
      </c>
      <c r="B2231" s="5">
        <v>2</v>
      </c>
      <c r="C2231" s="5">
        <v>1.19791</v>
      </c>
    </row>
    <row r="2232" spans="1:3">
      <c r="A2232" s="4">
        <v>99207046730</v>
      </c>
      <c r="B2232" s="5">
        <v>2</v>
      </c>
      <c r="C2232" s="5">
        <v>1.19791</v>
      </c>
    </row>
    <row r="2233" spans="1:3">
      <c r="A2233" s="4">
        <v>99207052510</v>
      </c>
      <c r="B2233" s="5">
        <v>2</v>
      </c>
      <c r="C2233" s="5">
        <v>2.0385</v>
      </c>
    </row>
    <row r="2234" spans="1:3">
      <c r="A2234" s="4">
        <v>99207052530</v>
      </c>
      <c r="B2234" s="5">
        <v>1</v>
      </c>
      <c r="C2234" s="5">
        <v>1.5</v>
      </c>
    </row>
    <row r="2235" spans="1:3">
      <c r="A2235" s="4">
        <v>99207052560</v>
      </c>
      <c r="B2235" s="5">
        <v>2</v>
      </c>
      <c r="C2235" s="5">
        <v>2.0385</v>
      </c>
    </row>
    <row r="2236" spans="1:3">
      <c r="A2236" s="4">
        <v>99207085060</v>
      </c>
      <c r="B2236" s="5">
        <v>1</v>
      </c>
      <c r="C2236" s="5">
        <v>1.0900000000000001</v>
      </c>
    </row>
    <row r="2237" spans="1:3">
      <c r="A2237" s="4" t="s">
        <v>1989</v>
      </c>
      <c r="B2237" s="5"/>
      <c r="C2237" s="5"/>
    </row>
    <row r="2238" spans="1:3">
      <c r="A2238" s="4" t="s">
        <v>1990</v>
      </c>
      <c r="B2238" s="5">
        <v>6745</v>
      </c>
      <c r="C2238" s="5">
        <v>3.8158285194812772E+299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6"/>
  </sheetPr>
  <dimension ref="A1:E223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5"/>
  <cols>
    <col min="1" max="1" width="43.5703125" bestFit="1" customWidth="1"/>
    <col min="2" max="2" width="12" bestFit="1" customWidth="1"/>
    <col min="3" max="3" width="14.5703125" bestFit="1" customWidth="1"/>
    <col min="4" max="4" width="15.28515625" bestFit="1" customWidth="1"/>
    <col min="5" max="5" width="21" bestFit="1" customWidth="1"/>
  </cols>
  <sheetData>
    <row r="1" spans="1:5" s="7" customFormat="1">
      <c r="A1" s="7" t="s">
        <v>15</v>
      </c>
      <c r="B1" s="7" t="s">
        <v>16</v>
      </c>
      <c r="C1" s="7" t="s">
        <v>1992</v>
      </c>
      <c r="D1" s="7" t="s">
        <v>1993</v>
      </c>
      <c r="E1" s="7" t="s">
        <v>1994</v>
      </c>
    </row>
    <row r="2" spans="1:5">
      <c r="A2" s="2" t="s">
        <v>1125</v>
      </c>
      <c r="B2" s="2">
        <v>25010070515</v>
      </c>
      <c r="C2" s="2">
        <f>VLOOKUP(B2,'Annualization - Step 2'!A:C,2,FALSE)</f>
        <v>6</v>
      </c>
      <c r="D2" s="2">
        <f>VLOOKUP(B2,'Annualization - Step 2'!A:C,3,FALSE)-1</f>
        <v>10.075859374999999</v>
      </c>
      <c r="E2" s="2">
        <f>(1+D2)^(52/'Analysis Assumptions'!$C$6)-1</f>
        <v>1.8350684849542307</v>
      </c>
    </row>
    <row r="3" spans="1:5">
      <c r="A3" s="2" t="s">
        <v>1818</v>
      </c>
      <c r="B3" s="2">
        <v>68012000316</v>
      </c>
      <c r="C3" s="2">
        <f>VLOOKUP(B3,'Annualization - Step 2'!A:C,2,FALSE)</f>
        <v>2</v>
      </c>
      <c r="D3" s="2">
        <f>VLOOKUP(B3,'Annualization - Step 2'!A:C,3,FALSE)-1</f>
        <v>8</v>
      </c>
      <c r="E3" s="2">
        <f>(1+D3)^(52/'Analysis Assumptions'!$C$6)-1</f>
        <v>1.5912247753694864</v>
      </c>
    </row>
    <row r="4" spans="1:5">
      <c r="A4" s="2" t="s">
        <v>1819</v>
      </c>
      <c r="B4" s="2">
        <v>68012000213</v>
      </c>
      <c r="C4" s="2">
        <f>VLOOKUP(B4,'Annualization - Step 2'!A:C,2,FALSE)</f>
        <v>2</v>
      </c>
      <c r="D4" s="2">
        <f>VLOOKUP(B4,'Annualization - Step 2'!A:C,3,FALSE)-1</f>
        <v>8</v>
      </c>
      <c r="E4" s="2">
        <f>(1+D4)^(52/'Analysis Assumptions'!$C$6)-1</f>
        <v>1.5912247753694864</v>
      </c>
    </row>
    <row r="5" spans="1:5">
      <c r="A5" s="2" t="s">
        <v>1823</v>
      </c>
      <c r="B5" s="2">
        <v>68012005230</v>
      </c>
      <c r="C5" s="2">
        <f>VLOOKUP(B5,'Annualization - Step 2'!A:C,2,FALSE)</f>
        <v>3</v>
      </c>
      <c r="D5" s="2">
        <f>VLOOKUP(B5,'Annualization - Step 2'!A:C,3,FALSE)-1</f>
        <v>6.9127999999999998</v>
      </c>
      <c r="E5" s="2">
        <f>(1+D5)^(52/'Analysis Assumptions'!$C$6)-1</f>
        <v>1.4506224919362185</v>
      </c>
    </row>
    <row r="6" spans="1:5">
      <c r="A6" s="2" t="s">
        <v>1824</v>
      </c>
      <c r="B6" s="2">
        <v>68012010430</v>
      </c>
      <c r="C6" s="2">
        <f>VLOOKUP(B6,'Annualization - Step 2'!A:C,2,FALSE)</f>
        <v>3</v>
      </c>
      <c r="D6" s="2">
        <f>VLOOKUP(B6,'Annualization - Step 2'!A:C,3,FALSE)-1</f>
        <v>6.9127999999999998</v>
      </c>
      <c r="E6" s="2">
        <f>(1+D6)^(52/'Analysis Assumptions'!$C$6)-1</f>
        <v>1.4506224919362185</v>
      </c>
    </row>
    <row r="7" spans="1:5">
      <c r="A7" s="2" t="s">
        <v>1825</v>
      </c>
      <c r="B7" s="2">
        <v>68012005430</v>
      </c>
      <c r="C7" s="2">
        <f>VLOOKUP(B7,'Annualization - Step 2'!A:C,2,FALSE)</f>
        <v>3</v>
      </c>
      <c r="D7" s="2">
        <f>VLOOKUP(B7,'Annualization - Step 2'!A:C,3,FALSE)-1</f>
        <v>6.9127999999999998</v>
      </c>
      <c r="E7" s="2">
        <f>(1+D7)^(52/'Analysis Assumptions'!$C$6)-1</f>
        <v>1.4506224919362185</v>
      </c>
    </row>
    <row r="8" spans="1:5">
      <c r="A8" s="2" t="s">
        <v>97</v>
      </c>
      <c r="B8" s="2">
        <v>187093801</v>
      </c>
      <c r="C8" s="2">
        <f>VLOOKUP(B8,'Annualization - Step 2'!A:C,2,FALSE)</f>
        <v>10</v>
      </c>
      <c r="D8" s="2">
        <f>VLOOKUP(B8,'Annualization - Step 2'!A:C,3,FALSE)-1</f>
        <v>5.7495162121302297</v>
      </c>
      <c r="E8" s="2">
        <f>(1+D8)^(52/'Analysis Assumptions'!$C$6)-1</f>
        <v>1.2874493130293443</v>
      </c>
    </row>
    <row r="9" spans="1:5">
      <c r="A9" s="2" t="s">
        <v>1056</v>
      </c>
      <c r="B9" s="2">
        <v>62856068110</v>
      </c>
      <c r="C9" s="2">
        <f>VLOOKUP(B9,'Annualization - Step 2'!A:C,2,FALSE)</f>
        <v>5</v>
      </c>
      <c r="D9" s="2">
        <f>VLOOKUP(B9,'Annualization - Step 2'!A:C,3,FALSE)-1</f>
        <v>5.6709177493649037</v>
      </c>
      <c r="E9" s="2">
        <f>(1+D9)^(52/'Analysis Assumptions'!$C$6)-1</f>
        <v>1.2758680933105491</v>
      </c>
    </row>
    <row r="10" spans="1:5">
      <c r="A10" s="2" t="s">
        <v>79</v>
      </c>
      <c r="B10" s="2">
        <v>187526801</v>
      </c>
      <c r="C10" s="2">
        <f>VLOOKUP(B10,'Annualization - Step 2'!A:C,2,FALSE)</f>
        <v>10</v>
      </c>
      <c r="D10" s="2">
        <f>VLOOKUP(B10,'Annualization - Step 2'!A:C,3,FALSE)-1</f>
        <v>5.5758447070734052</v>
      </c>
      <c r="E10" s="2">
        <f>(1+D10)^(52/'Analysis Assumptions'!$C$6)-1</f>
        <v>1.2617555829940308</v>
      </c>
    </row>
    <row r="11" spans="1:5">
      <c r="A11" s="2" t="s">
        <v>1919</v>
      </c>
      <c r="B11" s="2">
        <v>60842003001</v>
      </c>
      <c r="C11" s="2">
        <f>VLOOKUP(B11,'Annualization - Step 2'!A:C,2,FALSE)</f>
        <v>2</v>
      </c>
      <c r="D11" s="2">
        <f>VLOOKUP(B11,'Annualization - Step 2'!A:C,3,FALSE)-1</f>
        <v>5.5220000000000002</v>
      </c>
      <c r="E11" s="2">
        <f>(1+D11)^(52/'Analysis Assumptions'!$C$6)-1</f>
        <v>1.2537116219475504</v>
      </c>
    </row>
    <row r="12" spans="1:5">
      <c r="A12" s="2" t="s">
        <v>51</v>
      </c>
      <c r="B12" s="2">
        <v>66715030</v>
      </c>
      <c r="C12" s="2">
        <f>VLOOKUP(B12,'Annualization - Step 2'!A:C,2,FALSE)</f>
        <v>4</v>
      </c>
      <c r="D12" s="2">
        <f>VLOOKUP(B12,'Annualization - Step 2'!A:C,3,FALSE)-1</f>
        <v>5.08751</v>
      </c>
      <c r="E12" s="2">
        <f>(1+D12)^(52/'Analysis Assumptions'!$C$6)-1</f>
        <v>1.1873781251587467</v>
      </c>
    </row>
    <row r="13" spans="1:5">
      <c r="A13" s="2" t="s">
        <v>65</v>
      </c>
      <c r="B13" s="2">
        <v>25010071115</v>
      </c>
      <c r="C13" s="2">
        <f>VLOOKUP(B13,'Annualization - Step 2'!A:C,2,FALSE)</f>
        <v>4</v>
      </c>
      <c r="D13" s="2">
        <f>VLOOKUP(B13,'Annualization - Step 2'!A:C,3,FALSE)-1</f>
        <v>4.9222800000000007</v>
      </c>
      <c r="E13" s="2">
        <f>(1+D13)^(52/'Analysis Assumptions'!$C$6)-1</f>
        <v>1.1614500609023288</v>
      </c>
    </row>
    <row r="14" spans="1:5">
      <c r="A14" s="2" t="s">
        <v>1120</v>
      </c>
      <c r="B14" s="2">
        <v>50419074701</v>
      </c>
      <c r="C14" s="2">
        <f>VLOOKUP(B14,'Annualization - Step 2'!A:C,2,FALSE)</f>
        <v>3</v>
      </c>
      <c r="D14" s="2">
        <f>VLOOKUP(B14,'Annualization - Step 2'!A:C,3,FALSE)-1</f>
        <v>4.7699769434999997</v>
      </c>
      <c r="E14" s="2">
        <f>(1+D14)^(52/'Analysis Assumptions'!$C$6)-1</f>
        <v>1.1371849161628362</v>
      </c>
    </row>
    <row r="15" spans="1:5">
      <c r="A15" s="2" t="s">
        <v>103</v>
      </c>
      <c r="B15" s="2">
        <v>187045302</v>
      </c>
      <c r="C15" s="2">
        <f>VLOOKUP(B15,'Annualization - Step 2'!A:C,2,FALSE)</f>
        <v>11</v>
      </c>
      <c r="D15" s="2">
        <f>VLOOKUP(B15,'Annualization - Step 2'!A:C,3,FALSE)-1</f>
        <v>4.7269513526805493</v>
      </c>
      <c r="E15" s="2">
        <f>(1+D15)^(52/'Analysis Assumptions'!$C$6)-1</f>
        <v>1.1302644214971895</v>
      </c>
    </row>
    <row r="16" spans="1:5">
      <c r="A16" s="2" t="s">
        <v>1435</v>
      </c>
      <c r="B16" s="2">
        <v>517888005</v>
      </c>
      <c r="C16" s="2">
        <f>VLOOKUP(B16,'Annualization - Step 2'!A:C,2,FALSE)</f>
        <v>2</v>
      </c>
      <c r="D16" s="2">
        <f>VLOOKUP(B16,'Annualization - Step 2'!A:C,3,FALSE)-1</f>
        <v>4.7090382799999997</v>
      </c>
      <c r="E16" s="2">
        <f>(1+D16)^(52/'Analysis Assumptions'!$C$6)-1</f>
        <v>1.1273744900061753</v>
      </c>
    </row>
    <row r="17" spans="1:5">
      <c r="A17" s="2" t="s">
        <v>132</v>
      </c>
      <c r="B17" s="2">
        <v>245003701</v>
      </c>
      <c r="C17" s="2">
        <f>VLOOKUP(B17,'Annualization - Step 2'!A:C,2,FALSE)</f>
        <v>2</v>
      </c>
      <c r="D17" s="2">
        <f>VLOOKUP(B17,'Annualization - Step 2'!A:C,3,FALSE)-1</f>
        <v>4.4767999999999999</v>
      </c>
      <c r="E17" s="2">
        <f>(1+D17)^(52/'Analysis Assumptions'!$C$6)-1</f>
        <v>1.0894323547265876</v>
      </c>
    </row>
    <row r="18" spans="1:5">
      <c r="A18" s="2" t="s">
        <v>1483</v>
      </c>
      <c r="B18" s="2">
        <v>187019201</v>
      </c>
      <c r="C18" s="2">
        <f>VLOOKUP(B18,'Annualization - Step 2'!A:C,2,FALSE)</f>
        <v>8</v>
      </c>
      <c r="D18" s="2">
        <f>VLOOKUP(B18,'Annualization - Step 2'!A:C,3,FALSE)-1</f>
        <v>4.2442348788146127</v>
      </c>
      <c r="E18" s="2">
        <f>(1+D18)^(52/'Analysis Assumptions'!$C$6)-1</f>
        <v>1.0505117315124184</v>
      </c>
    </row>
    <row r="19" spans="1:5">
      <c r="A19" s="2" t="s">
        <v>1179</v>
      </c>
      <c r="B19" s="2">
        <v>187520030</v>
      </c>
      <c r="C19" s="2">
        <f>VLOOKUP(B19,'Annualization - Step 2'!A:C,2,FALSE)</f>
        <v>3</v>
      </c>
      <c r="D19" s="2">
        <f>VLOOKUP(B19,'Annualization - Step 2'!A:C,3,FALSE)-1</f>
        <v>4.0310000000000006</v>
      </c>
      <c r="E19" s="2">
        <f>(1+D19)^(52/'Analysis Assumptions'!$C$6)-1</f>
        <v>1.0139570486002292</v>
      </c>
    </row>
    <row r="20" spans="1:5">
      <c r="A20" s="2" t="s">
        <v>368</v>
      </c>
      <c r="B20" s="2">
        <v>10631009160</v>
      </c>
      <c r="C20" s="2">
        <f>VLOOKUP(B20,'Annualization - Step 2'!A:C,2,FALSE)</f>
        <v>3</v>
      </c>
      <c r="D20" s="2">
        <f>VLOOKUP(B20,'Annualization - Step 2'!A:C,3,FALSE)-1</f>
        <v>4.0057999999999998</v>
      </c>
      <c r="E20" s="2">
        <f>(1+D20)^(52/'Analysis Assumptions'!$C$6)-1</f>
        <v>1.0095794488133927</v>
      </c>
    </row>
    <row r="21" spans="1:5">
      <c r="A21" s="2" t="s">
        <v>1355</v>
      </c>
      <c r="B21" s="2">
        <v>43598002114</v>
      </c>
      <c r="C21" s="2">
        <f>VLOOKUP(B21,'Annualization - Step 2'!A:C,2,FALSE)</f>
        <v>1</v>
      </c>
      <c r="D21" s="2">
        <f>VLOOKUP(B21,'Annualization - Step 2'!A:C,3,FALSE)-1</f>
        <v>4</v>
      </c>
      <c r="E21" s="2">
        <f>(1+D21)^(52/'Analysis Assumptions'!$C$6)-1</f>
        <v>1.0085701391913164</v>
      </c>
    </row>
    <row r="22" spans="1:5">
      <c r="A22" s="2" t="s">
        <v>37</v>
      </c>
      <c r="B22" s="2">
        <v>11980017410</v>
      </c>
      <c r="C22" s="2">
        <f>VLOOKUP(B22,'Annualization - Step 2'!A:C,2,FALSE)</f>
        <v>4</v>
      </c>
      <c r="D22" s="2">
        <f>VLOOKUP(B22,'Annualization - Step 2'!A:C,3,FALSE)-1</f>
        <v>3.7338149940200003</v>
      </c>
      <c r="E22" s="2">
        <f>(1+D22)^(52/'Analysis Assumptions'!$C$6)-1</f>
        <v>0.96151464531861208</v>
      </c>
    </row>
    <row r="23" spans="1:5">
      <c r="A23" s="2" t="s">
        <v>1830</v>
      </c>
      <c r="B23" s="2">
        <v>10631040701</v>
      </c>
      <c r="C23" s="2">
        <f>VLOOKUP(B23,'Annualization - Step 2'!A:C,2,FALSE)</f>
        <v>1</v>
      </c>
      <c r="D23" s="2">
        <f>VLOOKUP(B23,'Annualization - Step 2'!A:C,3,FALSE)-1</f>
        <v>3.7042999999999999</v>
      </c>
      <c r="E23" s="2">
        <f>(1+D23)^(52/'Analysis Assumptions'!$C$6)-1</f>
        <v>0.95620562843373769</v>
      </c>
    </row>
    <row r="24" spans="1:5">
      <c r="A24" s="2" t="s">
        <v>69</v>
      </c>
      <c r="B24" s="2">
        <v>187170405</v>
      </c>
      <c r="C24" s="2">
        <f>VLOOKUP(B24,'Annualization - Step 2'!A:C,2,FALSE)</f>
        <v>11</v>
      </c>
      <c r="D24" s="2">
        <f>VLOOKUP(B24,'Annualization - Step 2'!A:C,3,FALSE)-1</f>
        <v>3.5055803072954124</v>
      </c>
      <c r="E24" s="2">
        <f>(1+D24)^(52/'Analysis Assumptions'!$C$6)-1</f>
        <v>0.91995913498836424</v>
      </c>
    </row>
    <row r="25" spans="1:5">
      <c r="A25" s="2" t="s">
        <v>78</v>
      </c>
      <c r="B25" s="2">
        <v>66490069010</v>
      </c>
      <c r="C25" s="2">
        <f>VLOOKUP(B25,'Annualization - Step 2'!A:C,2,FALSE)</f>
        <v>9</v>
      </c>
      <c r="D25" s="2">
        <f>VLOOKUP(B25,'Annualization - Step 2'!A:C,3,FALSE)-1</f>
        <v>3.3535963393474777</v>
      </c>
      <c r="E25" s="2">
        <f>(1+D25)^(52/'Analysis Assumptions'!$C$6)-1</f>
        <v>0.89162132936943173</v>
      </c>
    </row>
    <row r="26" spans="1:5">
      <c r="A26" s="2" t="s">
        <v>70</v>
      </c>
      <c r="B26" s="2">
        <v>187301330</v>
      </c>
      <c r="C26" s="2">
        <f>VLOOKUP(B26,'Annualization - Step 2'!A:C,2,FALSE)</f>
        <v>10</v>
      </c>
      <c r="D26" s="2">
        <f>VLOOKUP(B26,'Annualization - Step 2'!A:C,3,FALSE)-1</f>
        <v>3.3092767786271464</v>
      </c>
      <c r="E26" s="2">
        <f>(1+D26)^(52/'Analysis Assumptions'!$C$6)-1</f>
        <v>0.88325256929327045</v>
      </c>
    </row>
    <row r="27" spans="1:5">
      <c r="A27" s="2" t="s">
        <v>71</v>
      </c>
      <c r="B27" s="2">
        <v>187301030</v>
      </c>
      <c r="C27" s="2">
        <f>VLOOKUP(B27,'Annualization - Step 2'!A:C,2,FALSE)</f>
        <v>10</v>
      </c>
      <c r="D27" s="2">
        <f>VLOOKUP(B27,'Annualization - Step 2'!A:C,3,FALSE)-1</f>
        <v>3.3092767786271464</v>
      </c>
      <c r="E27" s="2">
        <f>(1+D27)^(52/'Analysis Assumptions'!$C$6)-1</f>
        <v>0.88325256929327045</v>
      </c>
    </row>
    <row r="28" spans="1:5">
      <c r="A28" s="2" t="s">
        <v>72</v>
      </c>
      <c r="B28" s="2">
        <v>187301220</v>
      </c>
      <c r="C28" s="2">
        <f>VLOOKUP(B28,'Annualization - Step 2'!A:C,2,FALSE)</f>
        <v>10</v>
      </c>
      <c r="D28" s="2">
        <f>VLOOKUP(B28,'Annualization - Step 2'!A:C,3,FALSE)-1</f>
        <v>3.3092767786271464</v>
      </c>
      <c r="E28" s="2">
        <f>(1+D28)^(52/'Analysis Assumptions'!$C$6)-1</f>
        <v>0.88325256929327045</v>
      </c>
    </row>
    <row r="29" spans="1:5">
      <c r="A29" s="2" t="s">
        <v>1353</v>
      </c>
      <c r="B29" s="2">
        <v>456045901</v>
      </c>
      <c r="C29" s="2">
        <f>VLOOKUP(B29,'Annualization - Step 2'!A:C,2,FALSE)</f>
        <v>4</v>
      </c>
      <c r="D29" s="2">
        <f>VLOOKUP(B29,'Annualization - Step 2'!A:C,3,FALSE)-1</f>
        <v>3.1581349999999997</v>
      </c>
      <c r="E29" s="2">
        <f>(1+D29)^(52/'Analysis Assumptions'!$C$6)-1</f>
        <v>0.8543400868884905</v>
      </c>
    </row>
    <row r="30" spans="1:5">
      <c r="A30" s="2" t="s">
        <v>1349</v>
      </c>
      <c r="B30" s="2">
        <v>456045701</v>
      </c>
      <c r="C30" s="2">
        <f>VLOOKUP(B30,'Annualization - Step 2'!A:C,2,FALSE)</f>
        <v>4</v>
      </c>
      <c r="D30" s="2">
        <f>VLOOKUP(B30,'Annualization - Step 2'!A:C,3,FALSE)-1</f>
        <v>3.1552464590000007</v>
      </c>
      <c r="E30" s="2">
        <f>(1+D30)^(52/'Analysis Assumptions'!$C$6)-1</f>
        <v>0.85378177492025498</v>
      </c>
    </row>
    <row r="31" spans="1:5">
      <c r="A31" s="2" t="s">
        <v>1352</v>
      </c>
      <c r="B31" s="2">
        <v>456045801</v>
      </c>
      <c r="C31" s="2">
        <f>VLOOKUP(B31,'Annualization - Step 2'!A:C,2,FALSE)</f>
        <v>4</v>
      </c>
      <c r="D31" s="2">
        <f>VLOOKUP(B31,'Annualization - Step 2'!A:C,3,FALSE)-1</f>
        <v>3.154969479500001</v>
      </c>
      <c r="E31" s="2">
        <f>(1+D31)^(52/'Analysis Assumptions'!$C$6)-1</f>
        <v>0.85372822735274068</v>
      </c>
    </row>
    <row r="32" spans="1:5">
      <c r="A32" s="2" t="s">
        <v>1354</v>
      </c>
      <c r="B32" s="2">
        <v>456046001</v>
      </c>
      <c r="C32" s="2">
        <f>VLOOKUP(B32,'Annualization - Step 2'!A:C,2,FALSE)</f>
        <v>4</v>
      </c>
      <c r="D32" s="2">
        <f>VLOOKUP(B32,'Annualization - Step 2'!A:C,3,FALSE)-1</f>
        <v>3.1292502649999996</v>
      </c>
      <c r="E32" s="2">
        <f>(1+D32)^(52/'Analysis Assumptions'!$C$6)-1</f>
        <v>0.84874717045661563</v>
      </c>
    </row>
    <row r="33" spans="1:5">
      <c r="A33" s="2" t="s">
        <v>1348</v>
      </c>
      <c r="B33" s="2">
        <v>456046101</v>
      </c>
      <c r="C33" s="2">
        <f>VLOOKUP(B33,'Annualization - Step 2'!A:C,2,FALSE)</f>
        <v>4</v>
      </c>
      <c r="D33" s="2">
        <f>VLOOKUP(B33,'Annualization - Step 2'!A:C,3,FALSE)-1</f>
        <v>3.1237824005000006</v>
      </c>
      <c r="E33" s="2">
        <f>(1+D33)^(52/'Analysis Assumptions'!$C$6)-1</f>
        <v>0.84768594128215113</v>
      </c>
    </row>
    <row r="34" spans="1:5">
      <c r="A34" s="2" t="s">
        <v>102</v>
      </c>
      <c r="B34" s="2">
        <v>187014310</v>
      </c>
      <c r="C34" s="2">
        <f>VLOOKUP(B34,'Annualization - Step 2'!A:C,2,FALSE)</f>
        <v>10</v>
      </c>
      <c r="D34" s="2">
        <f>VLOOKUP(B34,'Annualization - Step 2'!A:C,3,FALSE)-1</f>
        <v>3.1114827213750811</v>
      </c>
      <c r="E34" s="2">
        <f>(1+D34)^(52/'Analysis Assumptions'!$C$6)-1</f>
        <v>0.84529584320839346</v>
      </c>
    </row>
    <row r="35" spans="1:5">
      <c r="A35" s="2" t="s">
        <v>101</v>
      </c>
      <c r="B35" s="2">
        <v>187014210</v>
      </c>
      <c r="C35" s="2">
        <f>VLOOKUP(B35,'Annualization - Step 2'!A:C,2,FALSE)</f>
        <v>10</v>
      </c>
      <c r="D35" s="2">
        <f>VLOOKUP(B35,'Annualization - Step 2'!A:C,3,FALSE)-1</f>
        <v>3.1107725287398162</v>
      </c>
      <c r="E35" s="2">
        <f>(1+D35)^(52/'Analysis Assumptions'!$C$6)-1</f>
        <v>0.84515771351359814</v>
      </c>
    </row>
    <row r="36" spans="1:5">
      <c r="A36" s="2" t="s">
        <v>33</v>
      </c>
      <c r="B36" s="2">
        <v>11980022810</v>
      </c>
      <c r="C36" s="2">
        <f>VLOOKUP(B36,'Annualization - Step 2'!A:C,2,FALSE)</f>
        <v>5</v>
      </c>
      <c r="D36" s="2">
        <f>VLOOKUP(B36,'Annualization - Step 2'!A:C,3,FALSE)-1</f>
        <v>3.0963037341590001</v>
      </c>
      <c r="E36" s="2">
        <f>(1+D36)^(52/'Analysis Assumptions'!$C$6)-1</f>
        <v>0.8423406400030824</v>
      </c>
    </row>
    <row r="37" spans="1:5">
      <c r="A37" s="2" t="s">
        <v>1106</v>
      </c>
      <c r="B37" s="2">
        <v>24338013610</v>
      </c>
      <c r="C37" s="2">
        <f>VLOOKUP(B37,'Annualization - Step 2'!A:C,2,FALSE)</f>
        <v>5</v>
      </c>
      <c r="D37" s="2">
        <f>VLOOKUP(B37,'Annualization - Step 2'!A:C,3,FALSE)-1</f>
        <v>3.0213151999999992</v>
      </c>
      <c r="E37" s="2">
        <f>(1+D37)^(52/'Analysis Assumptions'!$C$6)-1</f>
        <v>0.8276492393590611</v>
      </c>
    </row>
    <row r="38" spans="1:5">
      <c r="A38" s="2" t="s">
        <v>131</v>
      </c>
      <c r="B38" s="2">
        <v>245003501</v>
      </c>
      <c r="C38" s="2">
        <f>VLOOKUP(B38,'Annualization - Step 2'!A:C,2,FALSE)</f>
        <v>2</v>
      </c>
      <c r="D38" s="2">
        <f>VLOOKUP(B38,'Annualization - Step 2'!A:C,3,FALSE)-1</f>
        <v>2.9987500000000002</v>
      </c>
      <c r="E38" s="2">
        <f>(1+D38)^(52/'Analysis Assumptions'!$C$6)-1</f>
        <v>0.82319803040907691</v>
      </c>
    </row>
    <row r="39" spans="1:5">
      <c r="A39" s="2" t="s">
        <v>52</v>
      </c>
      <c r="B39" s="2">
        <v>187079530</v>
      </c>
      <c r="C39" s="2">
        <f>VLOOKUP(B39,'Annualization - Step 2'!A:C,2,FALSE)</f>
        <v>10</v>
      </c>
      <c r="D39" s="2">
        <f>VLOOKUP(B39,'Annualization - Step 2'!A:C,3,FALSE)-1</f>
        <v>2.8179397433485525</v>
      </c>
      <c r="E39" s="2">
        <f>(1+D39)^(52/'Analysis Assumptions'!$C$6)-1</f>
        <v>0.78700566912872305</v>
      </c>
    </row>
    <row r="40" spans="1:5">
      <c r="A40" s="2" t="s">
        <v>53</v>
      </c>
      <c r="B40" s="2">
        <v>187079630</v>
      </c>
      <c r="C40" s="2">
        <f>VLOOKUP(B40,'Annualization - Step 2'!A:C,2,FALSE)</f>
        <v>10</v>
      </c>
      <c r="D40" s="2">
        <f>VLOOKUP(B40,'Annualization - Step 2'!A:C,3,FALSE)-1</f>
        <v>2.8179397433485525</v>
      </c>
      <c r="E40" s="2">
        <f>(1+D40)^(52/'Analysis Assumptions'!$C$6)-1</f>
        <v>0.78700566912872305</v>
      </c>
    </row>
    <row r="41" spans="1:5">
      <c r="A41" s="2" t="s">
        <v>54</v>
      </c>
      <c r="B41" s="2">
        <v>187079730</v>
      </c>
      <c r="C41" s="2">
        <f>VLOOKUP(B41,'Annualization - Step 2'!A:C,2,FALSE)</f>
        <v>10</v>
      </c>
      <c r="D41" s="2">
        <f>VLOOKUP(B41,'Annualization - Step 2'!A:C,3,FALSE)-1</f>
        <v>2.8179397433485525</v>
      </c>
      <c r="E41" s="2">
        <f>(1+D41)^(52/'Analysis Assumptions'!$C$6)-1</f>
        <v>0.78700566912872305</v>
      </c>
    </row>
    <row r="42" spans="1:5">
      <c r="A42" s="2" t="s">
        <v>55</v>
      </c>
      <c r="B42" s="2">
        <v>187079942</v>
      </c>
      <c r="C42" s="2">
        <f>VLOOKUP(B42,'Annualization - Step 2'!A:C,2,FALSE)</f>
        <v>10</v>
      </c>
      <c r="D42" s="2">
        <f>VLOOKUP(B42,'Annualization - Step 2'!A:C,3,FALSE)-1</f>
        <v>2.8179397433485525</v>
      </c>
      <c r="E42" s="2">
        <f>(1+D42)^(52/'Analysis Assumptions'!$C$6)-1</f>
        <v>0.78700566912872305</v>
      </c>
    </row>
    <row r="43" spans="1:5">
      <c r="A43" s="2" t="s">
        <v>1133</v>
      </c>
      <c r="B43" s="2">
        <v>66490069110</v>
      </c>
      <c r="C43" s="2">
        <f>VLOOKUP(B43,'Annualization - Step 2'!A:C,2,FALSE)</f>
        <v>8</v>
      </c>
      <c r="D43" s="2">
        <f>VLOOKUP(B43,'Annualization - Step 2'!A:C,3,FALSE)-1</f>
        <v>2.8079212274534053</v>
      </c>
      <c r="E43" s="2">
        <f>(1+D43)^(52/'Analysis Assumptions'!$C$6)-1</f>
        <v>0.78497216263430492</v>
      </c>
    </row>
    <row r="44" spans="1:5">
      <c r="A44" s="2" t="s">
        <v>388</v>
      </c>
      <c r="B44" s="2">
        <v>10631009420</v>
      </c>
      <c r="C44" s="2">
        <f>VLOOKUP(B44,'Annualization - Step 2'!A:C,2,FALSE)</f>
        <v>3</v>
      </c>
      <c r="D44" s="2">
        <f>VLOOKUP(B44,'Annualization - Step 2'!A:C,3,FALSE)-1</f>
        <v>2.7767600000000003</v>
      </c>
      <c r="E44" s="2">
        <f>(1+D44)^(52/'Analysis Assumptions'!$C$6)-1</f>
        <v>0.77862776714626936</v>
      </c>
    </row>
    <row r="45" spans="1:5">
      <c r="A45" s="2" t="s">
        <v>388</v>
      </c>
      <c r="B45" s="2">
        <v>10631009430</v>
      </c>
      <c r="C45" s="2">
        <f>VLOOKUP(B45,'Annualization - Step 2'!A:C,2,FALSE)</f>
        <v>3</v>
      </c>
      <c r="D45" s="2">
        <f>VLOOKUP(B45,'Annualization - Step 2'!A:C,3,FALSE)-1</f>
        <v>2.7767600000000003</v>
      </c>
      <c r="E45" s="2">
        <f>(1+D45)^(52/'Analysis Assumptions'!$C$6)-1</f>
        <v>0.77862776714626936</v>
      </c>
    </row>
    <row r="46" spans="1:5">
      <c r="A46" s="2" t="s">
        <v>388</v>
      </c>
      <c r="B46" s="2">
        <v>10631009476</v>
      </c>
      <c r="C46" s="2">
        <f>VLOOKUP(B46,'Annualization - Step 2'!A:C,2,FALSE)</f>
        <v>3</v>
      </c>
      <c r="D46" s="2">
        <f>VLOOKUP(B46,'Annualization - Step 2'!A:C,3,FALSE)-1</f>
        <v>2.7767600000000003</v>
      </c>
      <c r="E46" s="2">
        <f>(1+D46)^(52/'Analysis Assumptions'!$C$6)-1</f>
        <v>0.77862776714626936</v>
      </c>
    </row>
    <row r="47" spans="1:5">
      <c r="A47" s="2" t="s">
        <v>850</v>
      </c>
      <c r="B47" s="2">
        <v>50474080103</v>
      </c>
      <c r="C47" s="2">
        <f>VLOOKUP(B47,'Annualization - Step 2'!A:C,2,FALSE)</f>
        <v>3</v>
      </c>
      <c r="D47" s="2">
        <f>VLOOKUP(B47,'Annualization - Step 2'!A:C,3,FALSE)-1</f>
        <v>2.7007747600000007</v>
      </c>
      <c r="E47" s="2">
        <f>(1+D47)^(52/'Analysis Assumptions'!$C$6)-1</f>
        <v>0.76303181642820905</v>
      </c>
    </row>
    <row r="48" spans="1:5">
      <c r="A48" s="2" t="s">
        <v>851</v>
      </c>
      <c r="B48" s="2">
        <v>50474080203</v>
      </c>
      <c r="C48" s="2">
        <f>VLOOKUP(B48,'Annualization - Step 2'!A:C,2,FALSE)</f>
        <v>3</v>
      </c>
      <c r="D48" s="2">
        <f>VLOOKUP(B48,'Annualization - Step 2'!A:C,3,FALSE)-1</f>
        <v>2.7007747600000007</v>
      </c>
      <c r="E48" s="2">
        <f>(1+D48)^(52/'Analysis Assumptions'!$C$6)-1</f>
        <v>0.76303181642820905</v>
      </c>
    </row>
    <row r="49" spans="1:5">
      <c r="A49" s="2" t="s">
        <v>852</v>
      </c>
      <c r="B49" s="2">
        <v>50474080303</v>
      </c>
      <c r="C49" s="2">
        <f>VLOOKUP(B49,'Annualization - Step 2'!A:C,2,FALSE)</f>
        <v>3</v>
      </c>
      <c r="D49" s="2">
        <f>VLOOKUP(B49,'Annualization - Step 2'!A:C,3,FALSE)-1</f>
        <v>2.7007747600000007</v>
      </c>
      <c r="E49" s="2">
        <f>(1+D49)^(52/'Analysis Assumptions'!$C$6)-1</f>
        <v>0.76303181642820905</v>
      </c>
    </row>
    <row r="50" spans="1:5">
      <c r="A50" s="2" t="s">
        <v>961</v>
      </c>
      <c r="B50" s="2">
        <v>187073030</v>
      </c>
      <c r="C50" s="2">
        <f>VLOOKUP(B50,'Annualization - Step 2'!A:C,2,FALSE)</f>
        <v>14</v>
      </c>
      <c r="D50" s="2">
        <f>VLOOKUP(B50,'Annualization - Step 2'!A:C,3,FALSE)-1</f>
        <v>2.6171205773722894</v>
      </c>
      <c r="E50" s="2">
        <f>(1+D50)^(52/'Analysis Assumptions'!$C$6)-1</f>
        <v>0.7456504875724479</v>
      </c>
    </row>
    <row r="51" spans="1:5">
      <c r="A51" s="2" t="s">
        <v>962</v>
      </c>
      <c r="B51" s="2">
        <v>187073130</v>
      </c>
      <c r="C51" s="2">
        <f>VLOOKUP(B51,'Annualization - Step 2'!A:C,2,FALSE)</f>
        <v>14</v>
      </c>
      <c r="D51" s="2">
        <f>VLOOKUP(B51,'Annualization - Step 2'!A:C,3,FALSE)-1</f>
        <v>2.6171205773722894</v>
      </c>
      <c r="E51" s="2">
        <f>(1+D51)^(52/'Analysis Assumptions'!$C$6)-1</f>
        <v>0.7456504875724479</v>
      </c>
    </row>
    <row r="52" spans="1:5">
      <c r="A52" s="2" t="s">
        <v>33</v>
      </c>
      <c r="B52" s="2">
        <v>11980022805</v>
      </c>
      <c r="C52" s="2">
        <f>VLOOKUP(B52,'Annualization - Step 2'!A:C,2,FALSE)</f>
        <v>5</v>
      </c>
      <c r="D52" s="2">
        <f>VLOOKUP(B52,'Annualization - Step 2'!A:C,3,FALSE)-1</f>
        <v>2.5973279529954203</v>
      </c>
      <c r="E52" s="2">
        <f>(1+D52)^(52/'Analysis Assumptions'!$C$6)-1</f>
        <v>0.74150481960518166</v>
      </c>
    </row>
    <row r="53" spans="1:5">
      <c r="A53" s="2" t="s">
        <v>1746</v>
      </c>
      <c r="B53" s="2">
        <v>310010510</v>
      </c>
      <c r="C53" s="2">
        <f>VLOOKUP(B53,'Annualization - Step 2'!A:C,2,FALSE)</f>
        <v>1</v>
      </c>
      <c r="D53" s="2">
        <f>VLOOKUP(B53,'Annualization - Step 2'!A:C,3,FALSE)-1</f>
        <v>2.4973999999999998</v>
      </c>
      <c r="E53" s="2">
        <f>(1+D53)^(52/'Analysis Assumptions'!$C$6)-1</f>
        <v>0.72037437775995539</v>
      </c>
    </row>
    <row r="54" spans="1:5">
      <c r="A54" s="2" t="s">
        <v>37</v>
      </c>
      <c r="B54" s="2">
        <v>11980017405</v>
      </c>
      <c r="C54" s="2">
        <f>VLOOKUP(B54,'Annualization - Step 2'!A:C,2,FALSE)</f>
        <v>4</v>
      </c>
      <c r="D54" s="2">
        <f>VLOOKUP(B54,'Annualization - Step 2'!A:C,3,FALSE)-1</f>
        <v>2.4538926905</v>
      </c>
      <c r="E54" s="2">
        <f>(1+D54)^(52/'Analysis Assumptions'!$C$6)-1</f>
        <v>0.71106758563398142</v>
      </c>
    </row>
    <row r="55" spans="1:5">
      <c r="A55" s="2" t="s">
        <v>30</v>
      </c>
      <c r="B55" s="2">
        <v>11980001105</v>
      </c>
      <c r="C55" s="2">
        <f>VLOOKUP(B55,'Annualization - Step 2'!A:C,2,FALSE)</f>
        <v>1</v>
      </c>
      <c r="D55" s="2">
        <f>VLOOKUP(B55,'Annualization - Step 2'!A:C,3,FALSE)-1</f>
        <v>2.4523000000000001</v>
      </c>
      <c r="E55" s="2">
        <f>(1+D55)^(52/'Analysis Assumptions'!$C$6)-1</f>
        <v>0.71072563094523389</v>
      </c>
    </row>
    <row r="56" spans="1:5">
      <c r="A56" s="2" t="s">
        <v>1121</v>
      </c>
      <c r="B56" s="2">
        <v>187079830</v>
      </c>
      <c r="C56" s="2">
        <f>VLOOKUP(B56,'Annualization - Step 2'!A:C,2,FALSE)</f>
        <v>9</v>
      </c>
      <c r="D56" s="2">
        <f>VLOOKUP(B56,'Annualization - Step 2'!A:C,3,FALSE)-1</f>
        <v>2.3499515164942975</v>
      </c>
      <c r="E56" s="2">
        <f>(1+D56)^(52/'Analysis Assumptions'!$C$6)-1</f>
        <v>0.68856076031736513</v>
      </c>
    </row>
    <row r="57" spans="1:5">
      <c r="A57" s="2" t="s">
        <v>220</v>
      </c>
      <c r="B57" s="2">
        <v>52054055022</v>
      </c>
      <c r="C57" s="2">
        <f>VLOOKUP(B57,'Annualization - Step 2'!A:C,2,FALSE)</f>
        <v>4</v>
      </c>
      <c r="D57" s="2">
        <f>VLOOKUP(B57,'Annualization - Step 2'!A:C,3,FALSE)-1</f>
        <v>2.2728142518499999</v>
      </c>
      <c r="E57" s="2">
        <f>(1+D57)^(52/'Analysis Assumptions'!$C$6)-1</f>
        <v>0.6716008693222133</v>
      </c>
    </row>
    <row r="58" spans="1:5">
      <c r="A58" s="2" t="s">
        <v>1745</v>
      </c>
      <c r="B58" s="2">
        <v>310010710</v>
      </c>
      <c r="C58" s="2">
        <f>VLOOKUP(B58,'Annualization - Step 2'!A:C,2,FALSE)</f>
        <v>1</v>
      </c>
      <c r="D58" s="2">
        <f>VLOOKUP(B58,'Annualization - Step 2'!A:C,3,FALSE)-1</f>
        <v>2.2433999999999998</v>
      </c>
      <c r="E58" s="2">
        <f>(1+D58)^(52/'Analysis Assumptions'!$C$6)-1</f>
        <v>0.66507406123387369</v>
      </c>
    </row>
    <row r="59" spans="1:5">
      <c r="A59" s="2" t="s">
        <v>370</v>
      </c>
      <c r="B59" s="2">
        <v>10631010030</v>
      </c>
      <c r="C59" s="2">
        <f>VLOOKUP(B59,'Annualization - Step 2'!A:C,2,FALSE)</f>
        <v>3</v>
      </c>
      <c r="D59" s="2">
        <f>VLOOKUP(B59,'Annualization - Step 2'!A:C,3,FALSE)-1</f>
        <v>2.2400000000000002</v>
      </c>
      <c r="E59" s="2">
        <f>(1+D59)^(52/'Analysis Assumptions'!$C$6)-1</f>
        <v>0.66431746687237969</v>
      </c>
    </row>
    <row r="60" spans="1:5">
      <c r="A60" s="2" t="s">
        <v>1522</v>
      </c>
      <c r="B60" s="2">
        <v>6010654</v>
      </c>
      <c r="C60" s="2">
        <f>VLOOKUP(B60,'Annualization - Step 2'!A:C,2,FALSE)</f>
        <v>2</v>
      </c>
      <c r="D60" s="2">
        <f>VLOOKUP(B60,'Annualization - Step 2'!A:C,3,FALSE)-1</f>
        <v>2.1183919200000001</v>
      </c>
      <c r="E60" s="2">
        <f>(1+D60)^(52/'Analysis Assumptions'!$C$6)-1</f>
        <v>0.63695460178332808</v>
      </c>
    </row>
    <row r="61" spans="1:5">
      <c r="A61" s="2" t="s">
        <v>1533</v>
      </c>
      <c r="B61" s="2">
        <v>310013111</v>
      </c>
      <c r="C61" s="2">
        <f>VLOOKUP(B61,'Annualization - Step 2'!A:C,2,FALSE)</f>
        <v>2</v>
      </c>
      <c r="D61" s="2">
        <f>VLOOKUP(B61,'Annualization - Step 2'!A:C,3,FALSE)-1</f>
        <v>2.1183919200000001</v>
      </c>
      <c r="E61" s="2">
        <f>(1+D61)^(52/'Analysis Assumptions'!$C$6)-1</f>
        <v>0.63695460178332808</v>
      </c>
    </row>
    <row r="62" spans="1:5">
      <c r="A62" s="2" t="s">
        <v>46</v>
      </c>
      <c r="B62" s="2">
        <v>187006401</v>
      </c>
      <c r="C62" s="2">
        <f>VLOOKUP(B62,'Annualization - Step 2'!A:C,2,FALSE)</f>
        <v>9</v>
      </c>
      <c r="D62" s="2">
        <f>VLOOKUP(B62,'Annualization - Step 2'!A:C,3,FALSE)-1</f>
        <v>2.1122436311813195</v>
      </c>
      <c r="E62" s="2">
        <f>(1+D62)^(52/'Analysis Assumptions'!$C$6)-1</f>
        <v>0.6355552558590587</v>
      </c>
    </row>
    <row r="63" spans="1:5">
      <c r="A63" s="2" t="s">
        <v>562</v>
      </c>
      <c r="B63" s="2">
        <v>10631020602</v>
      </c>
      <c r="C63" s="2">
        <f>VLOOKUP(B63,'Annualization - Step 2'!A:C,2,FALSE)</f>
        <v>3</v>
      </c>
      <c r="D63" s="2">
        <f>VLOOKUP(B63,'Annualization - Step 2'!A:C,3,FALSE)-1</f>
        <v>2.1085639999999999</v>
      </c>
      <c r="E63" s="2">
        <f>(1+D63)^(52/'Analysis Assumptions'!$C$6)-1</f>
        <v>0.63471702514353856</v>
      </c>
    </row>
    <row r="64" spans="1:5">
      <c r="A64" s="2" t="s">
        <v>1113</v>
      </c>
      <c r="B64" s="2">
        <v>24338010620</v>
      </c>
      <c r="C64" s="2">
        <f>VLOOKUP(B64,'Annualization - Step 2'!A:C,2,FALSE)</f>
        <v>5</v>
      </c>
      <c r="D64" s="2">
        <f>VLOOKUP(B64,'Annualization - Step 2'!A:C,3,FALSE)-1</f>
        <v>2.0764159999999996</v>
      </c>
      <c r="E64" s="2">
        <f>(1+D64)^(52/'Analysis Assumptions'!$C$6)-1</f>
        <v>0.62736957883587752</v>
      </c>
    </row>
    <row r="65" spans="1:5">
      <c r="A65" s="2" t="s">
        <v>1887</v>
      </c>
      <c r="B65" s="2">
        <v>173024255</v>
      </c>
      <c r="C65" s="2">
        <f>VLOOKUP(B65,'Annualization - Step 2'!A:C,2,FALSE)</f>
        <v>1</v>
      </c>
      <c r="D65" s="2">
        <f>VLOOKUP(B65,'Annualization - Step 2'!A:C,3,FALSE)-1</f>
        <v>2</v>
      </c>
      <c r="E65" s="2">
        <f>(1+D65)^(52/'Analysis Assumptions'!$C$6)-1</f>
        <v>0.60972816816053954</v>
      </c>
    </row>
    <row r="66" spans="1:5">
      <c r="A66" s="2" t="s">
        <v>1888</v>
      </c>
      <c r="B66" s="2">
        <v>173024955</v>
      </c>
      <c r="C66" s="2">
        <f>VLOOKUP(B66,'Annualization - Step 2'!A:C,2,FALSE)</f>
        <v>1</v>
      </c>
      <c r="D66" s="2">
        <f>VLOOKUP(B66,'Annualization - Step 2'!A:C,3,FALSE)-1</f>
        <v>2</v>
      </c>
      <c r="E66" s="2">
        <f>(1+D66)^(52/'Analysis Assumptions'!$C$6)-1</f>
        <v>0.60972816816053954</v>
      </c>
    </row>
    <row r="67" spans="1:5">
      <c r="A67" s="2" t="s">
        <v>643</v>
      </c>
      <c r="B67" s="2">
        <v>642007912</v>
      </c>
      <c r="C67" s="2">
        <f>VLOOKUP(B67,'Annualization - Step 2'!A:C,2,FALSE)</f>
        <v>5</v>
      </c>
      <c r="D67" s="2">
        <f>VLOOKUP(B67,'Annualization - Step 2'!A:C,3,FALSE)-1</f>
        <v>1.9955419999999999</v>
      </c>
      <c r="E67" s="2">
        <f>(1+D67)^(52/'Analysis Assumptions'!$C$6)-1</f>
        <v>0.60869117377114423</v>
      </c>
    </row>
    <row r="68" spans="1:5">
      <c r="A68" s="2" t="s">
        <v>47</v>
      </c>
      <c r="B68" s="2">
        <v>187006501</v>
      </c>
      <c r="C68" s="2">
        <f>VLOOKUP(B68,'Annualization - Step 2'!A:C,2,FALSE)</f>
        <v>8</v>
      </c>
      <c r="D68" s="2">
        <f>VLOOKUP(B68,'Annualization - Step 2'!A:C,3,FALSE)-1</f>
        <v>1.9721701175681812</v>
      </c>
      <c r="E68" s="2">
        <f>(1+D68)^(52/'Analysis Assumptions'!$C$6)-1</f>
        <v>0.60324017625900916</v>
      </c>
    </row>
    <row r="69" spans="1:5">
      <c r="A69" s="2" t="s">
        <v>1116</v>
      </c>
      <c r="B69" s="2">
        <v>50419010910</v>
      </c>
      <c r="C69" s="2">
        <f>VLOOKUP(B69,'Annualization - Step 2'!A:C,2,FALSE)</f>
        <v>3</v>
      </c>
      <c r="D69" s="2">
        <f>VLOOKUP(B69,'Annualization - Step 2'!A:C,3,FALSE)-1</f>
        <v>1.9394539999999996</v>
      </c>
      <c r="E69" s="2">
        <f>(1+D69)^(52/'Analysis Assumptions'!$C$6)-1</f>
        <v>0.5955688763256366</v>
      </c>
    </row>
    <row r="70" spans="1:5">
      <c r="A70" s="2" t="s">
        <v>1118</v>
      </c>
      <c r="B70" s="2">
        <v>50419011906</v>
      </c>
      <c r="C70" s="2">
        <f>VLOOKUP(B70,'Annualization - Step 2'!A:C,2,FALSE)</f>
        <v>3</v>
      </c>
      <c r="D70" s="2">
        <f>VLOOKUP(B70,'Annualization - Step 2'!A:C,3,FALSE)-1</f>
        <v>1.9394539999999996</v>
      </c>
      <c r="E70" s="2">
        <f>(1+D70)^(52/'Analysis Assumptions'!$C$6)-1</f>
        <v>0.5955688763256366</v>
      </c>
    </row>
    <row r="71" spans="1:5">
      <c r="A71" s="2" t="s">
        <v>34</v>
      </c>
      <c r="B71" s="2">
        <v>11980021105</v>
      </c>
      <c r="C71" s="2">
        <f>VLOOKUP(B71,'Annualization - Step 2'!A:C,2,FALSE)</f>
        <v>5</v>
      </c>
      <c r="D71" s="2">
        <f>VLOOKUP(B71,'Annualization - Step 2'!A:C,3,FALSE)-1</f>
        <v>1.9199719632116601</v>
      </c>
      <c r="E71" s="2">
        <f>(1+D71)^(52/'Analysis Assumptions'!$C$6)-1</f>
        <v>0.5909777107263916</v>
      </c>
    </row>
    <row r="72" spans="1:5">
      <c r="A72" s="2" t="s">
        <v>1805</v>
      </c>
      <c r="B72" s="2">
        <v>10631009630</v>
      </c>
      <c r="C72" s="2">
        <f>VLOOKUP(B72,'Annualization - Step 2'!A:C,2,FALSE)</f>
        <v>2</v>
      </c>
      <c r="D72" s="2">
        <f>VLOOKUP(B72,'Annualization - Step 2'!A:C,3,FALSE)-1</f>
        <v>1.9052000000000002</v>
      </c>
      <c r="E72" s="2">
        <f>(1+D72)^(52/'Analysis Assumptions'!$C$6)-1</f>
        <v>0.58748494518484451</v>
      </c>
    </row>
    <row r="73" spans="1:5">
      <c r="A73" s="2" t="s">
        <v>1523</v>
      </c>
      <c r="B73" s="2">
        <v>6020754</v>
      </c>
      <c r="C73" s="2">
        <f>VLOOKUP(B73,'Annualization - Step 2'!A:C,2,FALSE)</f>
        <v>3</v>
      </c>
      <c r="D73" s="2">
        <f>VLOOKUP(B73,'Annualization - Step 2'!A:C,3,FALSE)-1</f>
        <v>1.8597388292000003</v>
      </c>
      <c r="E73" s="2">
        <f>(1+D73)^(52/'Analysis Assumptions'!$C$6)-1</f>
        <v>0.57667226455454412</v>
      </c>
    </row>
    <row r="74" spans="1:5">
      <c r="A74" s="2" t="s">
        <v>61</v>
      </c>
      <c r="B74" s="2">
        <v>25010020515</v>
      </c>
      <c r="C74" s="2">
        <f>VLOOKUP(B74,'Annualization - Step 2'!A:C,2,FALSE)</f>
        <v>7</v>
      </c>
      <c r="D74" s="2">
        <f>VLOOKUP(B74,'Annualization - Step 2'!A:C,3,FALSE)-1</f>
        <v>1.8286201399993907</v>
      </c>
      <c r="E74" s="2">
        <f>(1+D74)^(52/'Analysis Assumptions'!$C$6)-1</f>
        <v>0.56921459706007616</v>
      </c>
    </row>
    <row r="75" spans="1:5">
      <c r="A75" s="2" t="s">
        <v>1806</v>
      </c>
      <c r="B75" s="2">
        <v>10631009307</v>
      </c>
      <c r="C75" s="2">
        <f>VLOOKUP(B75,'Annualization - Step 2'!A:C,2,FALSE)</f>
        <v>3</v>
      </c>
      <c r="D75" s="2">
        <f>VLOOKUP(B75,'Annualization - Step 2'!A:C,3,FALSE)-1</f>
        <v>1.8080000000000003</v>
      </c>
      <c r="E75" s="2">
        <f>(1+D75)^(52/'Analysis Assumptions'!$C$6)-1</f>
        <v>0.5642472908900904</v>
      </c>
    </row>
    <row r="76" spans="1:5">
      <c r="A76" s="2" t="s">
        <v>1806</v>
      </c>
      <c r="B76" s="2">
        <v>10631009362</v>
      </c>
      <c r="C76" s="2">
        <f>VLOOKUP(B76,'Annualization - Step 2'!A:C,2,FALSE)</f>
        <v>3</v>
      </c>
      <c r="D76" s="2">
        <f>VLOOKUP(B76,'Annualization - Step 2'!A:C,3,FALSE)-1</f>
        <v>1.8080000000000003</v>
      </c>
      <c r="E76" s="2">
        <f>(1+D76)^(52/'Analysis Assumptions'!$C$6)-1</f>
        <v>0.5642472908900904</v>
      </c>
    </row>
    <row r="77" spans="1:5">
      <c r="A77" s="2" t="s">
        <v>1446</v>
      </c>
      <c r="B77" s="2">
        <v>95010801</v>
      </c>
      <c r="C77" s="2">
        <f>VLOOKUP(B77,'Annualization - Step 2'!A:C,2,FALSE)</f>
        <v>5</v>
      </c>
      <c r="D77" s="2">
        <f>VLOOKUP(B77,'Annualization - Step 2'!A:C,3,FALSE)-1</f>
        <v>1.7766784499999999</v>
      </c>
      <c r="E77" s="2">
        <f>(1+D77)^(52/'Analysis Assumptions'!$C$6)-1</f>
        <v>0.55666235238175177</v>
      </c>
    </row>
    <row r="78" spans="1:5">
      <c r="A78" s="2" t="s">
        <v>1117</v>
      </c>
      <c r="B78" s="2">
        <v>50419010510</v>
      </c>
      <c r="C78" s="2">
        <f>VLOOKUP(B78,'Annualization - Step 2'!A:C,2,FALSE)</f>
        <v>3</v>
      </c>
      <c r="D78" s="2">
        <f>VLOOKUP(B78,'Annualization - Step 2'!A:C,3,FALSE)-1</f>
        <v>1.7386257499999997</v>
      </c>
      <c r="E78" s="2">
        <f>(1+D78)^(52/'Analysis Assumptions'!$C$6)-1</f>
        <v>0.54738184762541353</v>
      </c>
    </row>
    <row r="79" spans="1:5">
      <c r="A79" s="2" t="s">
        <v>1119</v>
      </c>
      <c r="B79" s="2">
        <v>50419011506</v>
      </c>
      <c r="C79" s="2">
        <f>VLOOKUP(B79,'Annualization - Step 2'!A:C,2,FALSE)</f>
        <v>3</v>
      </c>
      <c r="D79" s="2">
        <f>VLOOKUP(B79,'Annualization - Step 2'!A:C,3,FALSE)-1</f>
        <v>1.7386257499999997</v>
      </c>
      <c r="E79" s="2">
        <f>(1+D79)^(52/'Analysis Assumptions'!$C$6)-1</f>
        <v>0.54738184762541353</v>
      </c>
    </row>
    <row r="80" spans="1:5">
      <c r="A80" s="2" t="s">
        <v>1478</v>
      </c>
      <c r="B80" s="2">
        <v>187014130</v>
      </c>
      <c r="C80" s="2">
        <f>VLOOKUP(B80,'Annualization - Step 2'!A:C,2,FALSE)</f>
        <v>7</v>
      </c>
      <c r="D80" s="2">
        <f>VLOOKUP(B80,'Annualization - Step 2'!A:C,3,FALSE)-1</f>
        <v>1.7385038531668995</v>
      </c>
      <c r="E80" s="2">
        <f>(1+D80)^(52/'Analysis Assumptions'!$C$6)-1</f>
        <v>0.54735200171659049</v>
      </c>
    </row>
    <row r="81" spans="1:5">
      <c r="A81" s="2" t="s">
        <v>936</v>
      </c>
      <c r="B81" s="2">
        <v>173075000</v>
      </c>
      <c r="C81" s="2">
        <f>VLOOKUP(B81,'Annualization - Step 2'!A:C,2,FALSE)</f>
        <v>2</v>
      </c>
      <c r="D81" s="2">
        <f>VLOOKUP(B81,'Annualization - Step 2'!A:C,3,FALSE)-1</f>
        <v>1.7247820000000003</v>
      </c>
      <c r="E81" s="2">
        <f>(1+D81)^(52/'Analysis Assumptions'!$C$6)-1</f>
        <v>0.54398744093984219</v>
      </c>
    </row>
    <row r="82" spans="1:5">
      <c r="A82" s="2" t="s">
        <v>1106</v>
      </c>
      <c r="B82" s="2">
        <v>24338013402</v>
      </c>
      <c r="C82" s="2">
        <f>VLOOKUP(B82,'Annualization - Step 2'!A:C,2,FALSE)</f>
        <v>5</v>
      </c>
      <c r="D82" s="2">
        <f>VLOOKUP(B82,'Annualization - Step 2'!A:C,3,FALSE)-1</f>
        <v>1.7164435545000001</v>
      </c>
      <c r="E82" s="2">
        <f>(1+D82)^(52/'Analysis Assumptions'!$C$6)-1</f>
        <v>0.54193818503980618</v>
      </c>
    </row>
    <row r="83" spans="1:5">
      <c r="A83" s="2" t="s">
        <v>1495</v>
      </c>
      <c r="B83" s="2">
        <v>27437010806</v>
      </c>
      <c r="C83" s="2">
        <f>VLOOKUP(B83,'Annualization - Step 2'!A:C,2,FALSE)</f>
        <v>3</v>
      </c>
      <c r="D83" s="2">
        <f>VLOOKUP(B83,'Annualization - Step 2'!A:C,3,FALSE)-1</f>
        <v>1.6400000000000001</v>
      </c>
      <c r="E83" s="2">
        <f>(1+D83)^(52/'Analysis Assumptions'!$C$6)-1</f>
        <v>0.52298292755334286</v>
      </c>
    </row>
    <row r="84" spans="1:5">
      <c r="A84" s="2" t="s">
        <v>1534</v>
      </c>
      <c r="B84" s="2">
        <v>310013211</v>
      </c>
      <c r="C84" s="2">
        <f>VLOOKUP(B84,'Annualization - Step 2'!A:C,2,FALSE)</f>
        <v>2</v>
      </c>
      <c r="D84" s="2">
        <f>VLOOKUP(B84,'Annualization - Step 2'!A:C,3,FALSE)-1</f>
        <v>1.6260228000000003</v>
      </c>
      <c r="E84" s="2">
        <f>(1+D84)^(52/'Analysis Assumptions'!$C$6)-1</f>
        <v>0.51948358726022703</v>
      </c>
    </row>
    <row r="85" spans="1:5">
      <c r="A85" s="2" t="s">
        <v>1572</v>
      </c>
      <c r="B85" s="2">
        <v>99207013070</v>
      </c>
      <c r="C85" s="2">
        <f>VLOOKUP(B85,'Annualization - Step 2'!A:C,2,FALSE)</f>
        <v>7</v>
      </c>
      <c r="D85" s="2">
        <f>VLOOKUP(B85,'Annualization - Step 2'!A:C,3,FALSE)-1</f>
        <v>1.6221174394073063</v>
      </c>
      <c r="E85" s="2">
        <f>(1+D85)^(52/'Analysis Assumptions'!$C$6)-1</f>
        <v>0.51850395323896392</v>
      </c>
    </row>
    <row r="86" spans="1:5">
      <c r="A86" s="2" t="s">
        <v>1112</v>
      </c>
      <c r="B86" s="2">
        <v>24338013013</v>
      </c>
      <c r="C86" s="2">
        <f>VLOOKUP(B86,'Annualization - Step 2'!A:C,2,FALSE)</f>
        <v>4</v>
      </c>
      <c r="D86" s="2">
        <f>VLOOKUP(B86,'Annualization - Step 2'!A:C,3,FALSE)-1</f>
        <v>1.5998760223999997</v>
      </c>
      <c r="E86" s="2">
        <f>(1+D86)^(52/'Analysis Assumptions'!$C$6)-1</f>
        <v>0.51290901285210655</v>
      </c>
    </row>
    <row r="87" spans="1:5">
      <c r="A87" s="2" t="s">
        <v>972</v>
      </c>
      <c r="B87" s="2">
        <v>66220071930</v>
      </c>
      <c r="C87" s="2">
        <f>VLOOKUP(B87,'Annualization - Step 2'!A:C,2,FALSE)</f>
        <v>2</v>
      </c>
      <c r="D87" s="2">
        <f>VLOOKUP(B87,'Annualization - Step 2'!A:C,3,FALSE)-1</f>
        <v>1.5381470000000004</v>
      </c>
      <c r="E87" s="2">
        <f>(1+D87)^(52/'Analysis Assumptions'!$C$6)-1</f>
        <v>0.49723717207629203</v>
      </c>
    </row>
    <row r="88" spans="1:5">
      <c r="A88" s="2" t="s">
        <v>1942</v>
      </c>
      <c r="B88" s="2">
        <v>42023010901</v>
      </c>
      <c r="C88" s="2">
        <f>VLOOKUP(B88,'Annualization - Step 2'!A:C,2,FALSE)</f>
        <v>2</v>
      </c>
      <c r="D88" s="2">
        <f>VLOOKUP(B88,'Annualization - Step 2'!A:C,3,FALSE)-1</f>
        <v>1.5236337</v>
      </c>
      <c r="E88" s="2">
        <f>(1+D88)^(52/'Analysis Assumptions'!$C$6)-1</f>
        <v>0.49352124446740508</v>
      </c>
    </row>
    <row r="89" spans="1:5">
      <c r="A89" s="2" t="s">
        <v>1350</v>
      </c>
      <c r="B89" s="2">
        <v>456046201</v>
      </c>
      <c r="C89" s="2">
        <f>VLOOKUP(B89,'Annualization - Step 2'!A:C,2,FALSE)</f>
        <v>2</v>
      </c>
      <c r="D89" s="2">
        <f>VLOOKUP(B89,'Annualization - Step 2'!A:C,3,FALSE)-1</f>
        <v>1.4497999999999998</v>
      </c>
      <c r="E89" s="2">
        <f>(1+D89)^(52/'Analysis Assumptions'!$C$6)-1</f>
        <v>0.47442699308185765</v>
      </c>
    </row>
    <row r="90" spans="1:5">
      <c r="A90" s="2" t="s">
        <v>964</v>
      </c>
      <c r="B90" s="2">
        <v>187510401</v>
      </c>
      <c r="C90" s="2">
        <f>VLOOKUP(B90,'Annualization - Step 2'!A:C,2,FALSE)</f>
        <v>5</v>
      </c>
      <c r="D90" s="2">
        <f>VLOOKUP(B90,'Annualization - Step 2'!A:C,3,FALSE)-1</f>
        <v>1.4332546875000003</v>
      </c>
      <c r="E90" s="2">
        <f>(1+D90)^(52/'Analysis Assumptions'!$C$6)-1</f>
        <v>0.4701036180786522</v>
      </c>
    </row>
    <row r="91" spans="1:5">
      <c r="A91" s="2" t="s">
        <v>740</v>
      </c>
      <c r="B91" s="2">
        <v>409125601</v>
      </c>
      <c r="C91" s="2">
        <f>VLOOKUP(B91,'Annualization - Step 2'!A:C,2,FALSE)</f>
        <v>2</v>
      </c>
      <c r="D91" s="2">
        <f>VLOOKUP(B91,'Annualization - Step 2'!A:C,3,FALSE)-1</f>
        <v>1.4102851799999998</v>
      </c>
      <c r="E91" s="2">
        <f>(1+D91)^(52/'Analysis Assumptions'!$C$6)-1</f>
        <v>0.46407385947739943</v>
      </c>
    </row>
    <row r="92" spans="1:5">
      <c r="A92" s="2" t="s">
        <v>347</v>
      </c>
      <c r="B92" s="2">
        <v>75987001003</v>
      </c>
      <c r="C92" s="2">
        <f>VLOOKUP(B92,'Annualization - Step 2'!A:C,2,FALSE)</f>
        <v>6</v>
      </c>
      <c r="D92" s="2">
        <f>VLOOKUP(B92,'Annualization - Step 2'!A:C,3,FALSE)-1</f>
        <v>1.4090859727398053</v>
      </c>
      <c r="E92" s="2">
        <f>(1+D92)^(52/'Analysis Assumptions'!$C$6)-1</f>
        <v>0.46375816125505764</v>
      </c>
    </row>
    <row r="93" spans="1:5">
      <c r="A93" s="2" t="s">
        <v>491</v>
      </c>
      <c r="B93" s="2">
        <v>71041813</v>
      </c>
      <c r="C93" s="2">
        <f>VLOOKUP(B93,'Annualization - Step 2'!A:C,2,FALSE)</f>
        <v>5</v>
      </c>
      <c r="D93" s="2">
        <f>VLOOKUP(B93,'Annualization - Step 2'!A:C,3,FALSE)-1</f>
        <v>1.4085163001240004</v>
      </c>
      <c r="E93" s="2">
        <f>(1+D93)^(52/'Analysis Assumptions'!$C$6)-1</f>
        <v>0.46360816045629938</v>
      </c>
    </row>
    <row r="94" spans="1:5">
      <c r="A94" s="2" t="s">
        <v>492</v>
      </c>
      <c r="B94" s="2">
        <v>71041924</v>
      </c>
      <c r="C94" s="2">
        <f>VLOOKUP(B94,'Annualization - Step 2'!A:C,2,FALSE)</f>
        <v>5</v>
      </c>
      <c r="D94" s="2">
        <f>VLOOKUP(B94,'Annualization - Step 2'!A:C,3,FALSE)-1</f>
        <v>1.4078654379855133</v>
      </c>
      <c r="E94" s="2">
        <f>(1+D94)^(52/'Analysis Assumptions'!$C$6)-1</f>
        <v>0.46343675699233988</v>
      </c>
    </row>
    <row r="95" spans="1:5">
      <c r="A95" s="2" t="s">
        <v>490</v>
      </c>
      <c r="B95" s="2">
        <v>71041724</v>
      </c>
      <c r="C95" s="2">
        <f>VLOOKUP(B95,'Annualization - Step 2'!A:C,2,FALSE)</f>
        <v>5</v>
      </c>
      <c r="D95" s="2">
        <f>VLOOKUP(B95,'Annualization - Step 2'!A:C,3,FALSE)-1</f>
        <v>1.4078018830408405</v>
      </c>
      <c r="E95" s="2">
        <f>(1+D95)^(52/'Analysis Assumptions'!$C$6)-1</f>
        <v>0.4634200184962014</v>
      </c>
    </row>
    <row r="96" spans="1:5">
      <c r="A96" s="2" t="s">
        <v>1735</v>
      </c>
      <c r="B96" s="2">
        <v>78060020</v>
      </c>
      <c r="C96" s="2">
        <f>VLOOKUP(B96,'Annualization - Step 2'!A:C,2,FALSE)</f>
        <v>3</v>
      </c>
      <c r="D96" s="2">
        <f>VLOOKUP(B96,'Annualization - Step 2'!A:C,3,FALSE)-1</f>
        <v>1.3821374499999997</v>
      </c>
      <c r="E96" s="2">
        <f>(1+D96)^(52/'Analysis Assumptions'!$C$6)-1</f>
        <v>0.45664018636998893</v>
      </c>
    </row>
    <row r="97" spans="1:5">
      <c r="A97" s="2" t="s">
        <v>36</v>
      </c>
      <c r="B97" s="2">
        <v>11980018010</v>
      </c>
      <c r="C97" s="2">
        <f>VLOOKUP(B97,'Annualization - Step 2'!A:C,2,FALSE)</f>
        <v>4</v>
      </c>
      <c r="D97" s="2">
        <f>VLOOKUP(B97,'Annualization - Step 2'!A:C,3,FALSE)-1</f>
        <v>1.3543656100999999</v>
      </c>
      <c r="E97" s="2">
        <f>(1+D97)^(52/'Analysis Assumptions'!$C$6)-1</f>
        <v>0.44925684087211804</v>
      </c>
    </row>
    <row r="98" spans="1:5">
      <c r="A98" s="2" t="s">
        <v>36</v>
      </c>
      <c r="B98" s="2">
        <v>11980018005</v>
      </c>
      <c r="C98" s="2">
        <f>VLOOKUP(B98,'Annualization - Step 2'!A:C,2,FALSE)</f>
        <v>4</v>
      </c>
      <c r="D98" s="2">
        <f>VLOOKUP(B98,'Annualization - Step 2'!A:C,3,FALSE)-1</f>
        <v>1.35254606174</v>
      </c>
      <c r="E98" s="2">
        <f>(1+D98)^(52/'Analysis Assumptions'!$C$6)-1</f>
        <v>0.44877138218172763</v>
      </c>
    </row>
    <row r="99" spans="1:5">
      <c r="A99" s="2" t="s">
        <v>45</v>
      </c>
      <c r="B99" s="2">
        <v>187006301</v>
      </c>
      <c r="C99" s="2">
        <f>VLOOKUP(B99,'Annualization - Step 2'!A:C,2,FALSE)</f>
        <v>3</v>
      </c>
      <c r="D99" s="2">
        <f>VLOOKUP(B99,'Annualization - Step 2'!A:C,3,FALSE)-1</f>
        <v>1.3277322499999995</v>
      </c>
      <c r="E99" s="2">
        <f>(1+D99)^(52/'Analysis Assumptions'!$C$6)-1</f>
        <v>0.44212966416791688</v>
      </c>
    </row>
    <row r="100" spans="1:5">
      <c r="A100" s="2" t="s">
        <v>1413</v>
      </c>
      <c r="B100" s="2">
        <v>27437010601</v>
      </c>
      <c r="C100" s="2">
        <f>VLOOKUP(B100,'Annualization - Step 2'!A:C,2,FALSE)</f>
        <v>4</v>
      </c>
      <c r="D100" s="2">
        <f>VLOOKUP(B100,'Annualization - Step 2'!A:C,3,FALSE)-1</f>
        <v>1.2652773000000006</v>
      </c>
      <c r="E100" s="2">
        <f>(1+D100)^(52/'Analysis Assumptions'!$C$6)-1</f>
        <v>0.42523319298949236</v>
      </c>
    </row>
    <row r="101" spans="1:5">
      <c r="A101" s="2" t="s">
        <v>35</v>
      </c>
      <c r="B101" s="2">
        <v>23031604</v>
      </c>
      <c r="C101" s="2">
        <f>VLOOKUP(B101,'Annualization - Step 2'!A:C,2,FALSE)</f>
        <v>5</v>
      </c>
      <c r="D101" s="2">
        <f>VLOOKUP(B101,'Annualization - Step 2'!A:C,3,FALSE)-1</f>
        <v>1.2636298377362603</v>
      </c>
      <c r="E101" s="2">
        <f>(1+D101)^(52/'Analysis Assumptions'!$C$6)-1</f>
        <v>0.42478393930919234</v>
      </c>
    </row>
    <row r="102" spans="1:5">
      <c r="A102" s="2" t="s">
        <v>1890</v>
      </c>
      <c r="B102" s="2">
        <v>642020790</v>
      </c>
      <c r="C102" s="2">
        <f>VLOOKUP(B102,'Annualization - Step 2'!A:C,2,FALSE)</f>
        <v>1</v>
      </c>
      <c r="D102" s="2">
        <f>VLOOKUP(B102,'Annualization - Step 2'!A:C,3,FALSE)-1</f>
        <v>1.2366000000000001</v>
      </c>
      <c r="E102" s="2">
        <f>(1+D102)^(52/'Analysis Assumptions'!$C$6)-1</f>
        <v>0.41738643560052124</v>
      </c>
    </row>
    <row r="103" spans="1:5">
      <c r="A103" s="2" t="s">
        <v>1085</v>
      </c>
      <c r="B103" s="2">
        <v>24090047188</v>
      </c>
      <c r="C103" s="2">
        <f>VLOOKUP(B103,'Annualization - Step 2'!A:C,2,FALSE)</f>
        <v>3</v>
      </c>
      <c r="D103" s="2">
        <f>VLOOKUP(B103,'Annualization - Step 2'!A:C,3,FALSE)-1</f>
        <v>1.2343999999999999</v>
      </c>
      <c r="E103" s="2">
        <f>(1+D103)^(52/'Analysis Assumptions'!$C$6)-1</f>
        <v>0.41678211720848468</v>
      </c>
    </row>
    <row r="104" spans="1:5">
      <c r="A104" s="2" t="s">
        <v>833</v>
      </c>
      <c r="B104" s="2">
        <v>99207001010</v>
      </c>
      <c r="C104" s="2">
        <f>VLOOKUP(B104,'Annualization - Step 2'!A:C,2,FALSE)</f>
        <v>4</v>
      </c>
      <c r="D104" s="2">
        <f>VLOOKUP(B104,'Annualization - Step 2'!A:C,3,FALSE)-1</f>
        <v>1.2336560000000003</v>
      </c>
      <c r="E104" s="2">
        <f>(1+D104)^(52/'Analysis Assumptions'!$C$6)-1</f>
        <v>0.41657767142653568</v>
      </c>
    </row>
    <row r="105" spans="1:5">
      <c r="A105" s="2" t="s">
        <v>690</v>
      </c>
      <c r="B105" s="2">
        <v>99207026012</v>
      </c>
      <c r="C105" s="2">
        <f>VLOOKUP(B105,'Annualization - Step 2'!A:C,2,FALSE)</f>
        <v>4</v>
      </c>
      <c r="D105" s="2">
        <f>VLOOKUP(B105,'Annualization - Step 2'!A:C,3,FALSE)-1</f>
        <v>1.2330814999999999</v>
      </c>
      <c r="E105" s="2">
        <f>(1+D105)^(52/'Analysis Assumptions'!$C$6)-1</f>
        <v>0.4164197766055735</v>
      </c>
    </row>
    <row r="106" spans="1:5">
      <c r="A106" s="2" t="s">
        <v>38</v>
      </c>
      <c r="B106" s="2">
        <v>23010605</v>
      </c>
      <c r="C106" s="2">
        <f>VLOOKUP(B106,'Annualization - Step 2'!A:C,2,FALSE)</f>
        <v>1</v>
      </c>
      <c r="D106" s="2">
        <f>VLOOKUP(B106,'Annualization - Step 2'!A:C,3,FALSE)-1</f>
        <v>1.2250000000000001</v>
      </c>
      <c r="E106" s="2">
        <f>(1+D106)^(52/'Analysis Assumptions'!$C$6)-1</f>
        <v>0.41419622396831435</v>
      </c>
    </row>
    <row r="107" spans="1:5">
      <c r="A107" s="2" t="s">
        <v>1236</v>
      </c>
      <c r="B107" s="2">
        <v>50458086401</v>
      </c>
      <c r="C107" s="2">
        <f>VLOOKUP(B107,'Annualization - Step 2'!A:C,2,FALSE)</f>
        <v>5</v>
      </c>
      <c r="D107" s="2">
        <f>VLOOKUP(B107,'Annualization - Step 2'!A:C,3,FALSE)-1</f>
        <v>1.1905589986849829</v>
      </c>
      <c r="E107" s="2">
        <f>(1+D107)^(52/'Analysis Assumptions'!$C$6)-1</f>
        <v>0.40466840386421166</v>
      </c>
    </row>
    <row r="108" spans="1:5">
      <c r="A108" s="2" t="s">
        <v>1427</v>
      </c>
      <c r="B108" s="2">
        <v>76388063550</v>
      </c>
      <c r="C108" s="2">
        <f>VLOOKUP(B108,'Annualization - Step 2'!A:C,2,FALSE)</f>
        <v>2</v>
      </c>
      <c r="D108" s="2">
        <f>VLOOKUP(B108,'Annualization - Step 2'!A:C,3,FALSE)-1</f>
        <v>1.1845399999999997</v>
      </c>
      <c r="E108" s="2">
        <f>(1+D108)^(52/'Analysis Assumptions'!$C$6)-1</f>
        <v>0.40299460347723226</v>
      </c>
    </row>
    <row r="109" spans="1:5">
      <c r="A109" s="2" t="s">
        <v>105</v>
      </c>
      <c r="B109" s="2">
        <v>63717087616</v>
      </c>
      <c r="C109" s="2">
        <f>VLOOKUP(B109,'Annualization - Step 2'!A:C,2,FALSE)</f>
        <v>5</v>
      </c>
      <c r="D109" s="2">
        <f>VLOOKUP(B109,'Annualization - Step 2'!A:C,3,FALSE)-1</f>
        <v>1.180065296231259</v>
      </c>
      <c r="E109" s="2">
        <f>(1+D109)^(52/'Analysis Assumptions'!$C$6)-1</f>
        <v>0.40174855587714364</v>
      </c>
    </row>
    <row r="110" spans="1:5">
      <c r="A110" s="2" t="s">
        <v>99</v>
      </c>
      <c r="B110" s="2">
        <v>178061501</v>
      </c>
      <c r="C110" s="2">
        <f>VLOOKUP(B110,'Annualization - Step 2'!A:C,2,FALSE)</f>
        <v>5</v>
      </c>
      <c r="D110" s="2">
        <f>VLOOKUP(B110,'Annualization - Step 2'!A:C,3,FALSE)-1</f>
        <v>1.1678457500000001</v>
      </c>
      <c r="E110" s="2">
        <f>(1+D110)^(52/'Analysis Assumptions'!$C$6)-1</f>
        <v>0.39833844123326689</v>
      </c>
    </row>
    <row r="111" spans="1:5">
      <c r="A111" s="2" t="s">
        <v>1055</v>
      </c>
      <c r="B111" s="2">
        <v>62856068010</v>
      </c>
      <c r="C111" s="2">
        <f>VLOOKUP(B111,'Annualization - Step 2'!A:C,2,FALSE)</f>
        <v>5</v>
      </c>
      <c r="D111" s="2">
        <f>VLOOKUP(B111,'Annualization - Step 2'!A:C,3,FALSE)-1</f>
        <v>1.1614182645161031</v>
      </c>
      <c r="E111" s="2">
        <f>(1+D111)^(52/'Analysis Assumptions'!$C$6)-1</f>
        <v>0.39654034733448418</v>
      </c>
    </row>
    <row r="112" spans="1:5">
      <c r="A112" s="2" t="s">
        <v>73</v>
      </c>
      <c r="B112" s="2">
        <v>187024503</v>
      </c>
      <c r="C112" s="2">
        <f>VLOOKUP(B112,'Annualization - Step 2'!A:C,2,FALSE)</f>
        <v>7</v>
      </c>
      <c r="D112" s="2">
        <f>VLOOKUP(B112,'Annualization - Step 2'!A:C,3,FALSE)-1</f>
        <v>1.1524807717441341</v>
      </c>
      <c r="E112" s="2">
        <f>(1+D112)^(52/'Analysis Assumptions'!$C$6)-1</f>
        <v>0.39403503378137805</v>
      </c>
    </row>
    <row r="113" spans="1:5">
      <c r="A113" s="2" t="s">
        <v>1560</v>
      </c>
      <c r="B113" s="2">
        <v>40076005150</v>
      </c>
      <c r="C113" s="2">
        <f>VLOOKUP(B113,'Annualization - Step 2'!A:C,2,FALSE)</f>
        <v>4</v>
      </c>
      <c r="D113" s="2">
        <f>VLOOKUP(B113,'Annualization - Step 2'!A:C,3,FALSE)-1</f>
        <v>1.1303785322072</v>
      </c>
      <c r="E113" s="2">
        <f>(1+D113)^(52/'Analysis Assumptions'!$C$6)-1</f>
        <v>0.38781401856624154</v>
      </c>
    </row>
    <row r="114" spans="1:5">
      <c r="A114" s="2" t="s">
        <v>95</v>
      </c>
      <c r="B114" s="2">
        <v>42847010303</v>
      </c>
      <c r="C114" s="2">
        <f>VLOOKUP(B114,'Annualization - Step 2'!A:C,2,FALSE)</f>
        <v>4</v>
      </c>
      <c r="D114" s="2">
        <f>VLOOKUP(B114,'Annualization - Step 2'!A:C,3,FALSE)-1</f>
        <v>1.1201908</v>
      </c>
      <c r="E114" s="2">
        <f>(1+D114)^(52/'Analysis Assumptions'!$C$6)-1</f>
        <v>0.3849342099567945</v>
      </c>
    </row>
    <row r="115" spans="1:5">
      <c r="A115" s="2" t="s">
        <v>971</v>
      </c>
      <c r="B115" s="2">
        <v>59630057560</v>
      </c>
      <c r="C115" s="2">
        <f>VLOOKUP(B115,'Annualization - Step 2'!A:C,2,FALSE)</f>
        <v>1</v>
      </c>
      <c r="D115" s="2">
        <f>VLOOKUP(B115,'Annualization - Step 2'!A:C,3,FALSE)-1</f>
        <v>1.0899999999999999</v>
      </c>
      <c r="E115" s="2">
        <f>(1+D115)^(52/'Analysis Assumptions'!$C$6)-1</f>
        <v>0.37635370829257231</v>
      </c>
    </row>
    <row r="116" spans="1:5">
      <c r="A116" s="2" t="s">
        <v>1111</v>
      </c>
      <c r="B116" s="2">
        <v>24338013213</v>
      </c>
      <c r="C116" s="2">
        <f>VLOOKUP(B116,'Annualization - Step 2'!A:C,2,FALSE)</f>
        <v>4</v>
      </c>
      <c r="D116" s="2">
        <f>VLOOKUP(B116,'Annualization - Step 2'!A:C,3,FALSE)-1</f>
        <v>1.0895719650000002</v>
      </c>
      <c r="E116" s="2">
        <f>(1+D116)^(52/'Analysis Assumptions'!$C$6)-1</f>
        <v>0.37623155354407256</v>
      </c>
    </row>
    <row r="117" spans="1:5">
      <c r="A117" s="2" t="s">
        <v>1229</v>
      </c>
      <c r="B117" s="2">
        <v>187520260</v>
      </c>
      <c r="C117" s="2">
        <f>VLOOKUP(B117,'Annualization - Step 2'!A:C,2,FALSE)</f>
        <v>3</v>
      </c>
      <c r="D117" s="2">
        <f>VLOOKUP(B117,'Annualization - Step 2'!A:C,3,FALSE)-1</f>
        <v>1.0880000000000001</v>
      </c>
      <c r="E117" s="2">
        <f>(1+D117)^(52/'Analysis Assumptions'!$C$6)-1</f>
        <v>0.37578281668503477</v>
      </c>
    </row>
    <row r="118" spans="1:5">
      <c r="A118" s="2" t="s">
        <v>724</v>
      </c>
      <c r="B118" s="2">
        <v>78037842</v>
      </c>
      <c r="C118" s="2">
        <f>VLOOKUP(B118,'Annualization - Step 2'!A:C,2,FALSE)</f>
        <v>5</v>
      </c>
      <c r="D118" s="2">
        <f>VLOOKUP(B118,'Annualization - Step 2'!A:C,3,FALSE)-1</f>
        <v>1.0799176177393877</v>
      </c>
      <c r="E118" s="2">
        <f>(1+D118)^(52/'Analysis Assumptions'!$C$6)-1</f>
        <v>0.37347257250213639</v>
      </c>
    </row>
    <row r="119" spans="1:5">
      <c r="A119" s="2" t="s">
        <v>723</v>
      </c>
      <c r="B119" s="2">
        <v>78037742</v>
      </c>
      <c r="C119" s="2">
        <f>VLOOKUP(B119,'Annualization - Step 2'!A:C,2,FALSE)</f>
        <v>5</v>
      </c>
      <c r="D119" s="2">
        <f>VLOOKUP(B119,'Annualization - Step 2'!A:C,3,FALSE)-1</f>
        <v>1.0772480341050286</v>
      </c>
      <c r="E119" s="2">
        <f>(1+D119)^(52/'Analysis Assumptions'!$C$6)-1</f>
        <v>0.37270838927887473</v>
      </c>
    </row>
    <row r="120" spans="1:5">
      <c r="A120" s="2" t="s">
        <v>96</v>
      </c>
      <c r="B120" s="2">
        <v>42847010603</v>
      </c>
      <c r="C120" s="2">
        <f>VLOOKUP(B120,'Annualization - Step 2'!A:C,2,FALSE)</f>
        <v>4</v>
      </c>
      <c r="D120" s="2">
        <f>VLOOKUP(B120,'Annualization - Step 2'!A:C,3,FALSE)-1</f>
        <v>1.070447862</v>
      </c>
      <c r="E120" s="2">
        <f>(1+D120)^(52/'Analysis Assumptions'!$C$6)-1</f>
        <v>0.37075928417692916</v>
      </c>
    </row>
    <row r="121" spans="1:5">
      <c r="A121" s="2" t="s">
        <v>100</v>
      </c>
      <c r="B121" s="2">
        <v>178061001</v>
      </c>
      <c r="C121" s="2">
        <f>VLOOKUP(B121,'Annualization - Step 2'!A:C,2,FALSE)</f>
        <v>4</v>
      </c>
      <c r="D121" s="2">
        <f>VLOOKUP(B121,'Annualization - Step 2'!A:C,3,FALSE)-1</f>
        <v>1.0646149999999999</v>
      </c>
      <c r="E121" s="2">
        <f>(1+D121)^(52/'Analysis Assumptions'!$C$6)-1</f>
        <v>0.3690845428961973</v>
      </c>
    </row>
    <row r="122" spans="1:5">
      <c r="A122" s="2" t="s">
        <v>1542</v>
      </c>
      <c r="B122" s="2">
        <v>186051060</v>
      </c>
      <c r="C122" s="2">
        <f>VLOOKUP(B122,'Annualization - Step 2'!A:C,2,FALSE)</f>
        <v>5</v>
      </c>
      <c r="D122" s="2">
        <f>VLOOKUP(B122,'Annualization - Step 2'!A:C,3,FALSE)-1</f>
        <v>1.0428101184938572</v>
      </c>
      <c r="E122" s="2">
        <f>(1+D122)^(52/'Analysis Assumptions'!$C$6)-1</f>
        <v>0.36280002694730329</v>
      </c>
    </row>
    <row r="123" spans="1:5">
      <c r="A123" s="2" t="s">
        <v>979</v>
      </c>
      <c r="B123" s="2">
        <v>99207052510</v>
      </c>
      <c r="C123" s="2">
        <f>VLOOKUP(B123,'Annualization - Step 2'!A:C,2,FALSE)</f>
        <v>2</v>
      </c>
      <c r="D123" s="2">
        <f>VLOOKUP(B123,'Annualization - Step 2'!A:C,3,FALSE)-1</f>
        <v>1.0385</v>
      </c>
      <c r="E123" s="2">
        <f>(1+D123)^(52/'Analysis Assumptions'!$C$6)-1</f>
        <v>0.36155328873019021</v>
      </c>
    </row>
    <row r="124" spans="1:5">
      <c r="A124" s="2" t="s">
        <v>979</v>
      </c>
      <c r="B124" s="2">
        <v>99207052560</v>
      </c>
      <c r="C124" s="2">
        <f>VLOOKUP(B124,'Annualization - Step 2'!A:C,2,FALSE)</f>
        <v>2</v>
      </c>
      <c r="D124" s="2">
        <f>VLOOKUP(B124,'Annualization - Step 2'!A:C,3,FALSE)-1</f>
        <v>1.0385</v>
      </c>
      <c r="E124" s="2">
        <f>(1+D124)^(52/'Analysis Assumptions'!$C$6)-1</f>
        <v>0.36155328873019021</v>
      </c>
    </row>
    <row r="125" spans="1:5">
      <c r="A125" s="2" t="s">
        <v>1137</v>
      </c>
      <c r="B125" s="2">
        <v>63481062970</v>
      </c>
      <c r="C125" s="2">
        <f>VLOOKUP(B125,'Annualization - Step 2'!A:C,2,FALSE)</f>
        <v>3</v>
      </c>
      <c r="D125" s="2">
        <f>VLOOKUP(B125,'Annualization - Step 2'!A:C,3,FALSE)-1</f>
        <v>1.03125</v>
      </c>
      <c r="E125" s="2">
        <f>(1+D125)^(52/'Analysis Assumptions'!$C$6)-1</f>
        <v>0.35945279080163473</v>
      </c>
    </row>
    <row r="126" spans="1:5">
      <c r="A126" s="2" t="s">
        <v>1138</v>
      </c>
      <c r="B126" s="2">
        <v>63481062370</v>
      </c>
      <c r="C126" s="2">
        <f>VLOOKUP(B126,'Annualization - Step 2'!A:C,2,FALSE)</f>
        <v>3</v>
      </c>
      <c r="D126" s="2">
        <f>VLOOKUP(B126,'Annualization - Step 2'!A:C,3,FALSE)-1</f>
        <v>1.03125</v>
      </c>
      <c r="E126" s="2">
        <f>(1+D126)^(52/'Analysis Assumptions'!$C$6)-1</f>
        <v>0.35945279080163473</v>
      </c>
    </row>
    <row r="127" spans="1:5">
      <c r="A127" s="2" t="s">
        <v>1139</v>
      </c>
      <c r="B127" s="2">
        <v>63481062870</v>
      </c>
      <c r="C127" s="2">
        <f>VLOOKUP(B127,'Annualization - Step 2'!A:C,2,FALSE)</f>
        <v>3</v>
      </c>
      <c r="D127" s="2">
        <f>VLOOKUP(B127,'Annualization - Step 2'!A:C,3,FALSE)-1</f>
        <v>1.03125</v>
      </c>
      <c r="E127" s="2">
        <f>(1+D127)^(52/'Analysis Assumptions'!$C$6)-1</f>
        <v>0.35945279080163473</v>
      </c>
    </row>
    <row r="128" spans="1:5">
      <c r="A128" s="2" t="s">
        <v>1540</v>
      </c>
      <c r="B128" s="2">
        <v>78031154</v>
      </c>
      <c r="C128" s="2">
        <f>VLOOKUP(B128,'Annualization - Step 2'!A:C,2,FALSE)</f>
        <v>1</v>
      </c>
      <c r="D128" s="2">
        <f>VLOOKUP(B128,'Annualization - Step 2'!A:C,3,FALSE)-1</f>
        <v>1.0266999999999999</v>
      </c>
      <c r="E128" s="2">
        <f>(1+D128)^(52/'Analysis Assumptions'!$C$6)-1</f>
        <v>0.35813237682101851</v>
      </c>
    </row>
    <row r="129" spans="1:5">
      <c r="A129" s="2" t="s">
        <v>741</v>
      </c>
      <c r="B129" s="2">
        <v>409118069</v>
      </c>
      <c r="C129" s="2">
        <f>VLOOKUP(B129,'Annualization - Step 2'!A:C,2,FALSE)</f>
        <v>1</v>
      </c>
      <c r="D129" s="2">
        <f>VLOOKUP(B129,'Annualization - Step 2'!A:C,3,FALSE)-1</f>
        <v>1.0045999999999999</v>
      </c>
      <c r="E129" s="2">
        <f>(1+D129)^(52/'Analysis Assumptions'!$C$6)-1</f>
        <v>0.35169491895495897</v>
      </c>
    </row>
    <row r="130" spans="1:5">
      <c r="A130" s="2" t="s">
        <v>319</v>
      </c>
      <c r="B130" s="2">
        <v>40076062405</v>
      </c>
      <c r="C130" s="2">
        <f>VLOOKUP(B130,'Annualization - Step 2'!A:C,2,FALSE)</f>
        <v>5</v>
      </c>
      <c r="D130" s="2">
        <f>VLOOKUP(B130,'Annualization - Step 2'!A:C,3,FALSE)-1</f>
        <v>1.0032628671440005</v>
      </c>
      <c r="E130" s="2">
        <f>(1+D130)^(52/'Analysis Assumptions'!$C$6)-1</f>
        <v>0.35130414130890641</v>
      </c>
    </row>
    <row r="131" spans="1:5">
      <c r="A131" s="2" t="s">
        <v>743</v>
      </c>
      <c r="B131" s="2">
        <v>409117830</v>
      </c>
      <c r="C131" s="2">
        <f>VLOOKUP(B131,'Annualization - Step 2'!A:C,2,FALSE)</f>
        <v>1</v>
      </c>
      <c r="D131" s="2">
        <f>VLOOKUP(B131,'Annualization - Step 2'!A:C,3,FALSE)-1</f>
        <v>1</v>
      </c>
      <c r="E131" s="2">
        <f>(1+D131)^(52/'Analysis Assumptions'!$C$6)-1</f>
        <v>0.35034994616819004</v>
      </c>
    </row>
    <row r="132" spans="1:5">
      <c r="A132" s="2" t="s">
        <v>527</v>
      </c>
      <c r="B132" s="2">
        <v>13551050105</v>
      </c>
      <c r="C132" s="2">
        <f>VLOOKUP(B132,'Annualization - Step 2'!A:C,2,FALSE)</f>
        <v>7</v>
      </c>
      <c r="D132" s="2">
        <f>VLOOKUP(B132,'Annualization - Step 2'!A:C,3,FALSE)-1</f>
        <v>0.99994500034999989</v>
      </c>
      <c r="E132" s="2">
        <f>(1+D132)^(52/'Analysis Assumptions'!$C$6)-1</f>
        <v>0.35033385447501852</v>
      </c>
    </row>
    <row r="133" spans="1:5">
      <c r="A133" s="2" t="s">
        <v>978</v>
      </c>
      <c r="B133" s="2">
        <v>169517603</v>
      </c>
      <c r="C133" s="2">
        <f>VLOOKUP(B133,'Annualization - Step 2'!A:C,2,FALSE)</f>
        <v>5</v>
      </c>
      <c r="D133" s="2">
        <f>VLOOKUP(B133,'Annualization - Step 2'!A:C,3,FALSE)-1</f>
        <v>0.99903992697702204</v>
      </c>
      <c r="E133" s="2">
        <f>(1+D133)^(52/'Analysis Assumptions'!$C$6)-1</f>
        <v>0.35006901380053823</v>
      </c>
    </row>
    <row r="134" spans="1:5">
      <c r="A134" s="2" t="s">
        <v>977</v>
      </c>
      <c r="B134" s="2">
        <v>59630078088</v>
      </c>
      <c r="C134" s="2">
        <f>VLOOKUP(B134,'Annualization - Step 2'!A:C,2,FALSE)</f>
        <v>2</v>
      </c>
      <c r="D134" s="2">
        <f>VLOOKUP(B134,'Annualization - Step 2'!A:C,3,FALSE)-1</f>
        <v>0.99785000000000013</v>
      </c>
      <c r="E134" s="2">
        <f>(1+D134)^(52/'Analysis Assumptions'!$C$6)-1</f>
        <v>0.34972071644947089</v>
      </c>
    </row>
    <row r="135" spans="1:5">
      <c r="A135" s="2" t="s">
        <v>1682</v>
      </c>
      <c r="B135" s="2">
        <v>63801010701</v>
      </c>
      <c r="C135" s="2">
        <f>VLOOKUP(B135,'Annualization - Step 2'!A:C,2,FALSE)</f>
        <v>3</v>
      </c>
      <c r="D135" s="2">
        <f>VLOOKUP(B135,'Annualization - Step 2'!A:C,3,FALSE)-1</f>
        <v>0.99420000000000019</v>
      </c>
      <c r="E135" s="2">
        <f>(1+D135)^(52/'Analysis Assumptions'!$C$6)-1</f>
        <v>0.34865160996810873</v>
      </c>
    </row>
    <row r="136" spans="1:5">
      <c r="A136" s="2" t="s">
        <v>742</v>
      </c>
      <c r="B136" s="2">
        <v>409125301</v>
      </c>
      <c r="C136" s="2">
        <f>VLOOKUP(B136,'Annualization - Step 2'!A:C,2,FALSE)</f>
        <v>1</v>
      </c>
      <c r="D136" s="2">
        <f>VLOOKUP(B136,'Annualization - Step 2'!A:C,3,FALSE)-1</f>
        <v>0.99290000000000012</v>
      </c>
      <c r="E136" s="2">
        <f>(1+D136)^(52/'Analysis Assumptions'!$C$6)-1</f>
        <v>0.34827056454611327</v>
      </c>
    </row>
    <row r="137" spans="1:5">
      <c r="A137" s="2" t="s">
        <v>340</v>
      </c>
      <c r="B137" s="2">
        <v>299591845</v>
      </c>
      <c r="C137" s="2">
        <f>VLOOKUP(B137,'Annualization - Step 2'!A:C,2,FALSE)</f>
        <v>4</v>
      </c>
      <c r="D137" s="2">
        <f>VLOOKUP(B137,'Annualization - Step 2'!A:C,3,FALSE)-1</f>
        <v>0.98542949000000046</v>
      </c>
      <c r="E137" s="2">
        <f>(1+D137)^(52/'Analysis Assumptions'!$C$6)-1</f>
        <v>0.34607813414599686</v>
      </c>
    </row>
    <row r="138" spans="1:5">
      <c r="A138" s="2" t="s">
        <v>341</v>
      </c>
      <c r="B138" s="2">
        <v>299591825</v>
      </c>
      <c r="C138" s="2">
        <f>VLOOKUP(B138,'Annualization - Step 2'!A:C,2,FALSE)</f>
        <v>4</v>
      </c>
      <c r="D138" s="2">
        <f>VLOOKUP(B138,'Annualization - Step 2'!A:C,3,FALSE)-1</f>
        <v>0.98542949000000046</v>
      </c>
      <c r="E138" s="2">
        <f>(1+D138)^(52/'Analysis Assumptions'!$C$6)-1</f>
        <v>0.34607813414599686</v>
      </c>
    </row>
    <row r="139" spans="1:5">
      <c r="A139" s="2" t="s">
        <v>165</v>
      </c>
      <c r="B139" s="2">
        <v>13913000413</v>
      </c>
      <c r="C139" s="2">
        <f>VLOOKUP(B139,'Annualization - Step 2'!A:C,2,FALSE)</f>
        <v>6</v>
      </c>
      <c r="D139" s="2">
        <f>VLOOKUP(B139,'Annualization - Step 2'!A:C,3,FALSE)-1</f>
        <v>0.98368798936695612</v>
      </c>
      <c r="E139" s="2">
        <f>(1+D139)^(52/'Analysis Assumptions'!$C$6)-1</f>
        <v>0.34556637041510019</v>
      </c>
    </row>
    <row r="140" spans="1:5">
      <c r="A140" s="2" t="s">
        <v>1582</v>
      </c>
      <c r="B140" s="2">
        <v>24581030</v>
      </c>
      <c r="C140" s="2">
        <f>VLOOKUP(B140,'Annualization - Step 2'!A:C,2,FALSE)</f>
        <v>4</v>
      </c>
      <c r="D140" s="2">
        <f>VLOOKUP(B140,'Annualization - Step 2'!A:C,3,FALSE)-1</f>
        <v>0.97294293349999972</v>
      </c>
      <c r="E140" s="2">
        <f>(1+D140)^(52/'Analysis Assumptions'!$C$6)-1</f>
        <v>0.34240314282166739</v>
      </c>
    </row>
    <row r="141" spans="1:5">
      <c r="A141" s="2" t="s">
        <v>1583</v>
      </c>
      <c r="B141" s="2">
        <v>24581130</v>
      </c>
      <c r="C141" s="2">
        <f>VLOOKUP(B141,'Annualization - Step 2'!A:C,2,FALSE)</f>
        <v>4</v>
      </c>
      <c r="D141" s="2">
        <f>VLOOKUP(B141,'Annualization - Step 2'!A:C,3,FALSE)-1</f>
        <v>0.97294293349999972</v>
      </c>
      <c r="E141" s="2">
        <f>(1+D141)^(52/'Analysis Assumptions'!$C$6)-1</f>
        <v>0.34240314282166739</v>
      </c>
    </row>
    <row r="142" spans="1:5">
      <c r="A142" s="2" t="s">
        <v>1127</v>
      </c>
      <c r="B142" s="2">
        <v>63481002509</v>
      </c>
      <c r="C142" s="2">
        <f>VLOOKUP(B142,'Annualization - Step 2'!A:C,2,FALSE)</f>
        <v>4</v>
      </c>
      <c r="D142" s="2">
        <f>VLOOKUP(B142,'Annualization - Step 2'!A:C,3,FALSE)-1</f>
        <v>0.96625000000000028</v>
      </c>
      <c r="E142" s="2">
        <f>(1+D142)^(52/'Analysis Assumptions'!$C$6)-1</f>
        <v>0.3404278794323472</v>
      </c>
    </row>
    <row r="143" spans="1:5">
      <c r="A143" s="2" t="s">
        <v>506</v>
      </c>
      <c r="B143" s="2">
        <v>67386031201</v>
      </c>
      <c r="C143" s="2">
        <f>VLOOKUP(B143,'Annualization - Step 2'!A:C,2,FALSE)</f>
        <v>5</v>
      </c>
      <c r="D143" s="2">
        <f>VLOOKUP(B143,'Annualization - Step 2'!A:C,3,FALSE)-1</f>
        <v>0.9621890387000005</v>
      </c>
      <c r="E143" s="2">
        <f>(1+D143)^(52/'Analysis Assumptions'!$C$6)-1</f>
        <v>0.33922752360744557</v>
      </c>
    </row>
    <row r="144" spans="1:5">
      <c r="A144" s="2" t="s">
        <v>1809</v>
      </c>
      <c r="B144" s="2">
        <v>310108730</v>
      </c>
      <c r="C144" s="2">
        <f>VLOOKUP(B144,'Annualization - Step 2'!A:C,2,FALSE)</f>
        <v>1</v>
      </c>
      <c r="D144" s="2">
        <f>VLOOKUP(B144,'Annualization - Step 2'!A:C,3,FALSE)-1</f>
        <v>0.95720000000000005</v>
      </c>
      <c r="E144" s="2">
        <f>(1+D144)^(52/'Analysis Assumptions'!$C$6)-1</f>
        <v>0.33775091410042757</v>
      </c>
    </row>
    <row r="145" spans="1:5">
      <c r="A145" s="2" t="s">
        <v>1810</v>
      </c>
      <c r="B145" s="2">
        <v>310109530</v>
      </c>
      <c r="C145" s="2">
        <f>VLOOKUP(B145,'Annualization - Step 2'!A:C,2,FALSE)</f>
        <v>1</v>
      </c>
      <c r="D145" s="2">
        <f>VLOOKUP(B145,'Annualization - Step 2'!A:C,3,FALSE)-1</f>
        <v>0.95720000000000005</v>
      </c>
      <c r="E145" s="2">
        <f>(1+D145)^(52/'Analysis Assumptions'!$C$6)-1</f>
        <v>0.33775091410042757</v>
      </c>
    </row>
    <row r="146" spans="1:5">
      <c r="A146" s="2" t="s">
        <v>166</v>
      </c>
      <c r="B146" s="2">
        <v>13913000519</v>
      </c>
      <c r="C146" s="2">
        <f>VLOOKUP(B146,'Annualization - Step 2'!A:C,2,FALSE)</f>
        <v>6</v>
      </c>
      <c r="D146" s="2">
        <f>VLOOKUP(B146,'Annualization - Step 2'!A:C,3,FALSE)-1</f>
        <v>0.94890783413470126</v>
      </c>
      <c r="E146" s="2">
        <f>(1+D146)^(52/'Analysis Assumptions'!$C$6)-1</f>
        <v>0.33529194935370743</v>
      </c>
    </row>
    <row r="147" spans="1:5">
      <c r="A147" s="2" t="s">
        <v>1013</v>
      </c>
      <c r="B147" s="2">
        <v>37601030</v>
      </c>
      <c r="C147" s="2">
        <f>VLOOKUP(B147,'Annualization - Step 2'!A:C,2,FALSE)</f>
        <v>4</v>
      </c>
      <c r="D147" s="2">
        <f>VLOOKUP(B147,'Annualization - Step 2'!A:C,3,FALSE)-1</f>
        <v>0.93303823999999991</v>
      </c>
      <c r="E147" s="2">
        <f>(1+D147)^(52/'Analysis Assumptions'!$C$6)-1</f>
        <v>0.33056938439950923</v>
      </c>
    </row>
    <row r="148" spans="1:5">
      <c r="A148" s="2" t="s">
        <v>1561</v>
      </c>
      <c r="B148" s="2">
        <v>37044267</v>
      </c>
      <c r="C148" s="2">
        <f>VLOOKUP(B148,'Annualization - Step 2'!A:C,2,FALSE)</f>
        <v>3</v>
      </c>
      <c r="D148" s="2">
        <f>VLOOKUP(B148,'Annualization - Step 2'!A:C,3,FALSE)-1</f>
        <v>0.93199999999999994</v>
      </c>
      <c r="E148" s="2">
        <f>(1+D148)^(52/'Analysis Assumptions'!$C$6)-1</f>
        <v>0.33025965456580542</v>
      </c>
    </row>
    <row r="149" spans="1:5">
      <c r="A149" s="2" t="s">
        <v>395</v>
      </c>
      <c r="B149" s="2">
        <v>173079101</v>
      </c>
      <c r="C149" s="2">
        <f>VLOOKUP(B149,'Annualization - Step 2'!A:C,2,FALSE)</f>
        <v>4</v>
      </c>
      <c r="D149" s="2">
        <f>VLOOKUP(B149,'Annualization - Step 2'!A:C,3,FALSE)-1</f>
        <v>0.93192911071999962</v>
      </c>
      <c r="E149" s="2">
        <f>(1+D149)^(52/'Analysis Assumptions'!$C$6)-1</f>
        <v>0.3302385032945212</v>
      </c>
    </row>
    <row r="150" spans="1:5">
      <c r="A150" s="2" t="s">
        <v>1600</v>
      </c>
      <c r="B150" s="2">
        <v>67546011112</v>
      </c>
      <c r="C150" s="2">
        <f>VLOOKUP(B150,'Annualization - Step 2'!A:C,2,FALSE)</f>
        <v>4</v>
      </c>
      <c r="D150" s="2">
        <f>VLOOKUP(B150,'Annualization - Step 2'!A:C,3,FALSE)-1</f>
        <v>0.93034781054720006</v>
      </c>
      <c r="E150" s="2">
        <f>(1+D150)^(52/'Analysis Assumptions'!$C$6)-1</f>
        <v>0.32976657556918032</v>
      </c>
    </row>
    <row r="151" spans="1:5">
      <c r="A151" s="2" t="s">
        <v>396</v>
      </c>
      <c r="B151" s="2">
        <v>173079001</v>
      </c>
      <c r="C151" s="2">
        <f>VLOOKUP(B151,'Annualization - Step 2'!A:C,2,FALSE)</f>
        <v>4</v>
      </c>
      <c r="D151" s="2">
        <f>VLOOKUP(B151,'Annualization - Step 2'!A:C,3,FALSE)-1</f>
        <v>0.9273473357599995</v>
      </c>
      <c r="E151" s="2">
        <f>(1+D151)^(52/'Analysis Assumptions'!$C$6)-1</f>
        <v>0.32887050275164054</v>
      </c>
    </row>
    <row r="152" spans="1:5">
      <c r="A152" s="2" t="s">
        <v>511</v>
      </c>
      <c r="B152" s="2">
        <v>462035830</v>
      </c>
      <c r="C152" s="2">
        <f>VLOOKUP(B152,'Annualization - Step 2'!A:C,2,FALSE)</f>
        <v>3</v>
      </c>
      <c r="D152" s="2">
        <f>VLOOKUP(B152,'Annualization - Step 2'!A:C,3,FALSE)-1</f>
        <v>0.92091500000000037</v>
      </c>
      <c r="E152" s="2">
        <f>(1+D152)^(52/'Analysis Assumptions'!$C$6)-1</f>
        <v>0.32694685890544273</v>
      </c>
    </row>
    <row r="153" spans="1:5">
      <c r="A153" s="2" t="s">
        <v>512</v>
      </c>
      <c r="B153" s="2">
        <v>462035930</v>
      </c>
      <c r="C153" s="2">
        <f>VLOOKUP(B153,'Annualization - Step 2'!A:C,2,FALSE)</f>
        <v>3</v>
      </c>
      <c r="D153" s="2">
        <f>VLOOKUP(B153,'Annualization - Step 2'!A:C,3,FALSE)-1</f>
        <v>0.92091500000000037</v>
      </c>
      <c r="E153" s="2">
        <f>(1+D153)^(52/'Analysis Assumptions'!$C$6)-1</f>
        <v>0.32694685890544273</v>
      </c>
    </row>
    <row r="154" spans="1:5">
      <c r="A154" s="2" t="s">
        <v>697</v>
      </c>
      <c r="B154" s="2">
        <v>65027515</v>
      </c>
      <c r="C154" s="2">
        <f>VLOOKUP(B154,'Annualization - Step 2'!A:C,2,FALSE)</f>
        <v>5</v>
      </c>
      <c r="D154" s="2">
        <f>VLOOKUP(B154,'Annualization - Step 2'!A:C,3,FALSE)-1</f>
        <v>0.91245951703125039</v>
      </c>
      <c r="E154" s="2">
        <f>(1+D154)^(52/'Analysis Assumptions'!$C$6)-1</f>
        <v>0.32441261476481409</v>
      </c>
    </row>
    <row r="155" spans="1:5">
      <c r="A155" s="2" t="s">
        <v>697</v>
      </c>
      <c r="B155" s="2">
        <v>65027510</v>
      </c>
      <c r="C155" s="2">
        <f>VLOOKUP(B155,'Annualization - Step 2'!A:C,2,FALSE)</f>
        <v>5</v>
      </c>
      <c r="D155" s="2">
        <f>VLOOKUP(B155,'Annualization - Step 2'!A:C,3,FALSE)-1</f>
        <v>0.91208816953437566</v>
      </c>
      <c r="E155" s="2">
        <f>(1+D155)^(52/'Analysis Assumptions'!$C$6)-1</f>
        <v>0.32430117054426799</v>
      </c>
    </row>
    <row r="156" spans="1:5">
      <c r="A156" s="2" t="s">
        <v>610</v>
      </c>
      <c r="B156" s="2">
        <v>69580043</v>
      </c>
      <c r="C156" s="2">
        <f>VLOOKUP(B156,'Annualization - Step 2'!A:C,2,FALSE)</f>
        <v>6</v>
      </c>
      <c r="D156" s="2">
        <f>VLOOKUP(B156,'Annualization - Step 2'!A:C,3,FALSE)-1</f>
        <v>0.91187827712000002</v>
      </c>
      <c r="E156" s="2">
        <f>(1+D156)^(52/'Analysis Assumptions'!$C$6)-1</f>
        <v>0.32423817480204042</v>
      </c>
    </row>
    <row r="157" spans="1:5">
      <c r="A157" s="2" t="s">
        <v>611</v>
      </c>
      <c r="B157" s="2">
        <v>69581043</v>
      </c>
      <c r="C157" s="2">
        <f>VLOOKUP(B157,'Annualization - Step 2'!A:C,2,FALSE)</f>
        <v>6</v>
      </c>
      <c r="D157" s="2">
        <f>VLOOKUP(B157,'Annualization - Step 2'!A:C,3,FALSE)-1</f>
        <v>0.91187827712000002</v>
      </c>
      <c r="E157" s="2">
        <f>(1+D157)^(52/'Analysis Assumptions'!$C$6)-1</f>
        <v>0.32423817480204042</v>
      </c>
    </row>
    <row r="158" spans="1:5">
      <c r="A158" s="2" t="s">
        <v>612</v>
      </c>
      <c r="B158" s="2">
        <v>69582043</v>
      </c>
      <c r="C158" s="2">
        <f>VLOOKUP(B158,'Annualization - Step 2'!A:C,2,FALSE)</f>
        <v>6</v>
      </c>
      <c r="D158" s="2">
        <f>VLOOKUP(B158,'Annualization - Step 2'!A:C,3,FALSE)-1</f>
        <v>0.91187827712000002</v>
      </c>
      <c r="E158" s="2">
        <f>(1+D158)^(52/'Analysis Assumptions'!$C$6)-1</f>
        <v>0.32423817480204042</v>
      </c>
    </row>
    <row r="159" spans="1:5">
      <c r="A159" s="2" t="s">
        <v>511</v>
      </c>
      <c r="B159" s="2">
        <v>10337035890</v>
      </c>
      <c r="C159" s="2">
        <f>VLOOKUP(B159,'Annualization - Step 2'!A:C,2,FALSE)</f>
        <v>5</v>
      </c>
      <c r="D159" s="2">
        <f>VLOOKUP(B159,'Annualization - Step 2'!A:C,3,FALSE)-1</f>
        <v>0.90257540000000036</v>
      </c>
      <c r="E159" s="2">
        <f>(1+D159)^(52/'Analysis Assumptions'!$C$6)-1</f>
        <v>0.32144212373201153</v>
      </c>
    </row>
    <row r="160" spans="1:5">
      <c r="A160" s="2" t="s">
        <v>164</v>
      </c>
      <c r="B160" s="2">
        <v>13913000616</v>
      </c>
      <c r="C160" s="2">
        <f>VLOOKUP(B160,'Annualization - Step 2'!A:C,2,FALSE)</f>
        <v>6</v>
      </c>
      <c r="D160" s="2">
        <f>VLOOKUP(B160,'Annualization - Step 2'!A:C,3,FALSE)-1</f>
        <v>0.89382607504067213</v>
      </c>
      <c r="E160" s="2">
        <f>(1+D160)^(52/'Analysis Assumptions'!$C$6)-1</f>
        <v>0.31880536875481957</v>
      </c>
    </row>
    <row r="161" spans="1:5">
      <c r="A161" s="2" t="s">
        <v>36</v>
      </c>
      <c r="B161" s="2">
        <v>11980018015</v>
      </c>
      <c r="C161" s="2">
        <f>VLOOKUP(B161,'Annualization - Step 2'!A:C,2,FALSE)</f>
        <v>1</v>
      </c>
      <c r="D161" s="2">
        <f>VLOOKUP(B161,'Annualization - Step 2'!A:C,3,FALSE)-1</f>
        <v>0.88149999999999995</v>
      </c>
      <c r="E161" s="2">
        <f>(1+D161)^(52/'Analysis Assumptions'!$C$6)-1</f>
        <v>0.31507896087823073</v>
      </c>
    </row>
    <row r="162" spans="1:5">
      <c r="A162" s="2" t="s">
        <v>1505</v>
      </c>
      <c r="B162" s="2">
        <v>187511560</v>
      </c>
      <c r="C162" s="2">
        <f>VLOOKUP(B162,'Annualization - Step 2'!A:C,2,FALSE)</f>
        <v>3</v>
      </c>
      <c r="D162" s="2">
        <f>VLOOKUP(B162,'Annualization - Step 2'!A:C,3,FALSE)-1</f>
        <v>0.87199999999999989</v>
      </c>
      <c r="E162" s="2">
        <f>(1+D162)^(52/'Analysis Assumptions'!$C$6)-1</f>
        <v>0.31219747956632071</v>
      </c>
    </row>
    <row r="163" spans="1:5">
      <c r="A163" s="2" t="s">
        <v>1019</v>
      </c>
      <c r="B163" s="2">
        <v>430375414</v>
      </c>
      <c r="C163" s="2">
        <f>VLOOKUP(B163,'Annualization - Step 2'!A:C,2,FALSE)</f>
        <v>5</v>
      </c>
      <c r="D163" s="2">
        <f>VLOOKUP(B163,'Annualization - Step 2'!A:C,3,FALSE)-1</f>
        <v>0.86269261595109326</v>
      </c>
      <c r="E163" s="2">
        <f>(1+D163)^(52/'Analysis Assumptions'!$C$6)-1</f>
        <v>0.30936637415612211</v>
      </c>
    </row>
    <row r="164" spans="1:5">
      <c r="A164" s="2" t="s">
        <v>695</v>
      </c>
      <c r="B164" s="2">
        <v>13548007045</v>
      </c>
      <c r="C164" s="2">
        <f>VLOOKUP(B164,'Annualization - Step 2'!A:C,2,FALSE)</f>
        <v>3</v>
      </c>
      <c r="D164" s="2">
        <f>VLOOKUP(B164,'Annualization - Step 2'!A:C,3,FALSE)-1</f>
        <v>0.85149999999999948</v>
      </c>
      <c r="E164" s="2">
        <f>(1+D164)^(52/'Analysis Assumptions'!$C$6)-1</f>
        <v>0.3059511849048755</v>
      </c>
    </row>
    <row r="165" spans="1:5">
      <c r="A165" s="2" t="s">
        <v>151</v>
      </c>
      <c r="B165" s="2">
        <v>24583102</v>
      </c>
      <c r="C165" s="2">
        <f>VLOOKUP(B165,'Annualization - Step 2'!A:C,2,FALSE)</f>
        <v>5</v>
      </c>
      <c r="D165" s="2">
        <f>VLOOKUP(B165,'Annualization - Step 2'!A:C,3,FALSE)-1</f>
        <v>0.83614510848441648</v>
      </c>
      <c r="E165" s="2">
        <f>(1+D165)^(52/'Analysis Assumptions'!$C$6)-1</f>
        <v>0.301246876403231</v>
      </c>
    </row>
    <row r="166" spans="1:5">
      <c r="A166" s="2" t="s">
        <v>189</v>
      </c>
      <c r="B166" s="2">
        <v>43538019116</v>
      </c>
      <c r="C166" s="2">
        <f>VLOOKUP(B166,'Annualization - Step 2'!A:C,2,FALSE)</f>
        <v>8</v>
      </c>
      <c r="D166" s="2">
        <f>VLOOKUP(B166,'Annualization - Step 2'!A:C,3,FALSE)-1</f>
        <v>0.83565516556124853</v>
      </c>
      <c r="E166" s="2">
        <f>(1+D166)^(52/'Analysis Assumptions'!$C$6)-1</f>
        <v>0.30109640529358805</v>
      </c>
    </row>
    <row r="167" spans="1:5">
      <c r="A167" s="2" t="s">
        <v>1231</v>
      </c>
      <c r="B167" s="2">
        <v>50458082002</v>
      </c>
      <c r="C167" s="2">
        <f>VLOOKUP(B167,'Annualization - Step 2'!A:C,2,FALSE)</f>
        <v>4</v>
      </c>
      <c r="D167" s="2">
        <f>VLOOKUP(B167,'Annualization - Step 2'!A:C,3,FALSE)-1</f>
        <v>0.82643527761295976</v>
      </c>
      <c r="E167" s="2">
        <f>(1+D167)^(52/'Analysis Assumptions'!$C$6)-1</f>
        <v>0.29826054167276395</v>
      </c>
    </row>
    <row r="168" spans="1:5">
      <c r="A168" s="2" t="s">
        <v>1232</v>
      </c>
      <c r="B168" s="2">
        <v>50458083002</v>
      </c>
      <c r="C168" s="2">
        <f>VLOOKUP(B168,'Annualization - Step 2'!A:C,2,FALSE)</f>
        <v>4</v>
      </c>
      <c r="D168" s="2">
        <f>VLOOKUP(B168,'Annualization - Step 2'!A:C,3,FALSE)-1</f>
        <v>0.82585780301854972</v>
      </c>
      <c r="E168" s="2">
        <f>(1+D168)^(52/'Analysis Assumptions'!$C$6)-1</f>
        <v>0.29808265170314141</v>
      </c>
    </row>
    <row r="169" spans="1:5">
      <c r="A169" s="2" t="s">
        <v>1230</v>
      </c>
      <c r="B169" s="2">
        <v>50458084002</v>
      </c>
      <c r="C169" s="2">
        <f>VLOOKUP(B169,'Annualization - Step 2'!A:C,2,FALSE)</f>
        <v>4</v>
      </c>
      <c r="D169" s="2">
        <f>VLOOKUP(B169,'Annualization - Step 2'!A:C,3,FALSE)-1</f>
        <v>0.82516806379375973</v>
      </c>
      <c r="E169" s="2">
        <f>(1+D169)^(52/'Analysis Assumptions'!$C$6)-1</f>
        <v>0.29787013703733423</v>
      </c>
    </row>
    <row r="170" spans="1:5">
      <c r="A170" s="2" t="s">
        <v>1463</v>
      </c>
      <c r="B170" s="2">
        <v>52544095501</v>
      </c>
      <c r="C170" s="2">
        <f>VLOOKUP(B170,'Annualization - Step 2'!A:C,2,FALSE)</f>
        <v>4</v>
      </c>
      <c r="D170" s="2">
        <f>VLOOKUP(B170,'Annualization - Step 2'!A:C,3,FALSE)-1</f>
        <v>0.81958400000000009</v>
      </c>
      <c r="E170" s="2">
        <f>(1+D170)^(52/'Analysis Assumptions'!$C$6)-1</f>
        <v>0.2961479601525645</v>
      </c>
    </row>
    <row r="171" spans="1:5">
      <c r="A171" s="2" t="s">
        <v>1464</v>
      </c>
      <c r="B171" s="2">
        <v>52544095601</v>
      </c>
      <c r="C171" s="2">
        <f>VLOOKUP(B171,'Annualization - Step 2'!A:C,2,FALSE)</f>
        <v>4</v>
      </c>
      <c r="D171" s="2">
        <f>VLOOKUP(B171,'Annualization - Step 2'!A:C,3,FALSE)-1</f>
        <v>0.81958400000000009</v>
      </c>
      <c r="E171" s="2">
        <f>(1+D171)^(52/'Analysis Assumptions'!$C$6)-1</f>
        <v>0.2961479601525645</v>
      </c>
    </row>
    <row r="172" spans="1:5">
      <c r="A172" s="2" t="s">
        <v>1202</v>
      </c>
      <c r="B172" s="2">
        <v>52544008001</v>
      </c>
      <c r="C172" s="2">
        <f>VLOOKUP(B172,'Annualization - Step 2'!A:C,2,FALSE)</f>
        <v>4</v>
      </c>
      <c r="D172" s="2">
        <f>VLOOKUP(B172,'Annualization - Step 2'!A:C,3,FALSE)-1</f>
        <v>0.81840464000000002</v>
      </c>
      <c r="E172" s="2">
        <f>(1+D172)^(52/'Analysis Assumptions'!$C$6)-1</f>
        <v>0.29578385171990651</v>
      </c>
    </row>
    <row r="173" spans="1:5">
      <c r="A173" s="2" t="s">
        <v>1024</v>
      </c>
      <c r="B173" s="2">
        <v>37043001</v>
      </c>
      <c r="C173" s="2">
        <f>VLOOKUP(B173,'Annualization - Step 2'!A:C,2,FALSE)</f>
        <v>3</v>
      </c>
      <c r="D173" s="2">
        <f>VLOOKUP(B173,'Annualization - Step 2'!A:C,3,FALSE)-1</f>
        <v>0.81125000000000003</v>
      </c>
      <c r="E173" s="2">
        <f>(1+D173)^(52/'Analysis Assumptions'!$C$6)-1</f>
        <v>0.29357209786907723</v>
      </c>
    </row>
    <row r="174" spans="1:5">
      <c r="A174" s="2" t="s">
        <v>1025</v>
      </c>
      <c r="B174" s="2">
        <v>37043101</v>
      </c>
      <c r="C174" s="2">
        <f>VLOOKUP(B174,'Annualization - Step 2'!A:C,2,FALSE)</f>
        <v>3</v>
      </c>
      <c r="D174" s="2">
        <f>VLOOKUP(B174,'Annualization - Step 2'!A:C,3,FALSE)-1</f>
        <v>0.81125000000000003</v>
      </c>
      <c r="E174" s="2">
        <f>(1+D174)^(52/'Analysis Assumptions'!$C$6)-1</f>
        <v>0.29357209786907723</v>
      </c>
    </row>
    <row r="175" spans="1:5">
      <c r="A175" s="2" t="s">
        <v>76</v>
      </c>
      <c r="B175" s="2">
        <v>68968667508</v>
      </c>
      <c r="C175" s="2">
        <f>VLOOKUP(B175,'Annualization - Step 2'!A:C,2,FALSE)</f>
        <v>5</v>
      </c>
      <c r="D175" s="2">
        <f>VLOOKUP(B175,'Annualization - Step 2'!A:C,3,FALSE)-1</f>
        <v>0.80039243783523117</v>
      </c>
      <c r="E175" s="2">
        <f>(1+D175)^(52/'Analysis Assumptions'!$C$6)-1</f>
        <v>0.29020616091673146</v>
      </c>
    </row>
    <row r="176" spans="1:5">
      <c r="A176" s="2" t="s">
        <v>74</v>
      </c>
      <c r="B176" s="2">
        <v>68968663708</v>
      </c>
      <c r="C176" s="2">
        <f>VLOOKUP(B176,'Annualization - Step 2'!A:C,2,FALSE)</f>
        <v>5</v>
      </c>
      <c r="D176" s="2">
        <f>VLOOKUP(B176,'Annualization - Step 2'!A:C,3,FALSE)-1</f>
        <v>0.80023575935312907</v>
      </c>
      <c r="E176" s="2">
        <f>(1+D176)^(52/'Analysis Assumptions'!$C$6)-1</f>
        <v>0.29015750517550121</v>
      </c>
    </row>
    <row r="177" spans="1:5">
      <c r="A177" s="2" t="s">
        <v>75</v>
      </c>
      <c r="B177" s="2">
        <v>68968665008</v>
      </c>
      <c r="C177" s="2">
        <f>VLOOKUP(B177,'Annualization - Step 2'!A:C,2,FALSE)</f>
        <v>5</v>
      </c>
      <c r="D177" s="2">
        <f>VLOOKUP(B177,'Annualization - Step 2'!A:C,3,FALSE)-1</f>
        <v>0.80023575935312907</v>
      </c>
      <c r="E177" s="2">
        <f>(1+D177)^(52/'Analysis Assumptions'!$C$6)-1</f>
        <v>0.29015750517550121</v>
      </c>
    </row>
    <row r="178" spans="1:5">
      <c r="A178" s="2" t="s">
        <v>77</v>
      </c>
      <c r="B178" s="2">
        <v>68968661008</v>
      </c>
      <c r="C178" s="2">
        <f>VLOOKUP(B178,'Annualization - Step 2'!A:C,2,FALSE)</f>
        <v>5</v>
      </c>
      <c r="D178" s="2">
        <f>VLOOKUP(B178,'Annualization - Step 2'!A:C,3,FALSE)-1</f>
        <v>0.80023575935312907</v>
      </c>
      <c r="E178" s="2">
        <f>(1+D178)^(52/'Analysis Assumptions'!$C$6)-1</f>
        <v>0.29015750517550121</v>
      </c>
    </row>
    <row r="179" spans="1:5">
      <c r="A179" s="2" t="s">
        <v>327</v>
      </c>
      <c r="B179" s="2">
        <v>9027101</v>
      </c>
      <c r="C179" s="2">
        <f>VLOOKUP(B179,'Annualization - Step 2'!A:C,2,FALSE)</f>
        <v>5</v>
      </c>
      <c r="D179" s="2">
        <f>VLOOKUP(B179,'Annualization - Step 2'!A:C,3,FALSE)-1</f>
        <v>0.79761136493455975</v>
      </c>
      <c r="E179" s="2">
        <f>(1+D179)^(52/'Analysis Assumptions'!$C$6)-1</f>
        <v>0.28934215525199392</v>
      </c>
    </row>
    <row r="180" spans="1:5">
      <c r="A180" s="2" t="s">
        <v>248</v>
      </c>
      <c r="B180" s="2">
        <v>60793070110</v>
      </c>
      <c r="C180" s="2">
        <f>VLOOKUP(B180,'Annualization - Step 2'!A:C,2,FALSE)</f>
        <v>5</v>
      </c>
      <c r="D180" s="2">
        <f>VLOOKUP(B180,'Annualization - Step 2'!A:C,3,FALSE)-1</f>
        <v>0.79760124799999987</v>
      </c>
      <c r="E180" s="2">
        <f>(1+D180)^(52/'Analysis Assumptions'!$C$6)-1</f>
        <v>0.28933901080623214</v>
      </c>
    </row>
    <row r="181" spans="1:5">
      <c r="A181" s="2" t="s">
        <v>249</v>
      </c>
      <c r="B181" s="2">
        <v>60793070210</v>
      </c>
      <c r="C181" s="2">
        <f>VLOOKUP(B181,'Annualization - Step 2'!A:C,2,FALSE)</f>
        <v>5</v>
      </c>
      <c r="D181" s="2">
        <f>VLOOKUP(B181,'Annualization - Step 2'!A:C,3,FALSE)-1</f>
        <v>0.79760124799999987</v>
      </c>
      <c r="E181" s="2">
        <f>(1+D181)^(52/'Analysis Assumptions'!$C$6)-1</f>
        <v>0.28933901080623214</v>
      </c>
    </row>
    <row r="182" spans="1:5">
      <c r="A182" s="2" t="s">
        <v>163</v>
      </c>
      <c r="B182" s="2">
        <v>2840001</v>
      </c>
      <c r="C182" s="2">
        <f>VLOOKUP(B182,'Annualization - Step 2'!A:C,2,FALSE)</f>
        <v>5</v>
      </c>
      <c r="D182" s="2">
        <f>VLOOKUP(B182,'Annualization - Step 2'!A:C,3,FALSE)-1</f>
        <v>0.78577328276482539</v>
      </c>
      <c r="E182" s="2">
        <f>(1+D182)^(52/'Analysis Assumptions'!$C$6)-1</f>
        <v>0.28565587623940769</v>
      </c>
    </row>
    <row r="183" spans="1:5">
      <c r="A183" s="2" t="s">
        <v>1347</v>
      </c>
      <c r="B183" s="2">
        <v>65649010302</v>
      </c>
      <c r="C183" s="2">
        <f>VLOOKUP(B183,'Annualization - Step 2'!A:C,2,FALSE)</f>
        <v>3</v>
      </c>
      <c r="D183" s="2">
        <f>VLOOKUP(B183,'Annualization - Step 2'!A:C,3,FALSE)-1</f>
        <v>0.7851606499999999</v>
      </c>
      <c r="E183" s="2">
        <f>(1+D183)^(52/'Analysis Assumptions'!$C$6)-1</f>
        <v>0.28546473123371574</v>
      </c>
    </row>
    <row r="184" spans="1:5">
      <c r="A184" s="2" t="s">
        <v>1115</v>
      </c>
      <c r="B184" s="2">
        <v>13913000811</v>
      </c>
      <c r="C184" s="2">
        <f>VLOOKUP(B184,'Annualization - Step 2'!A:C,2,FALSE)</f>
        <v>5</v>
      </c>
      <c r="D184" s="2">
        <f>VLOOKUP(B184,'Annualization - Step 2'!A:C,3,FALSE)-1</f>
        <v>0.77951630691460783</v>
      </c>
      <c r="E184" s="2">
        <f>(1+D184)^(52/'Analysis Assumptions'!$C$6)-1</f>
        <v>0.28370191154558144</v>
      </c>
    </row>
    <row r="185" spans="1:5">
      <c r="A185" s="2" t="s">
        <v>870</v>
      </c>
      <c r="B185" s="2">
        <v>65027105</v>
      </c>
      <c r="C185" s="2">
        <f>VLOOKUP(B185,'Annualization - Step 2'!A:C,2,FALSE)</f>
        <v>4</v>
      </c>
      <c r="D185" s="2">
        <f>VLOOKUP(B185,'Annualization - Step 2'!A:C,3,FALSE)-1</f>
        <v>0.77915780078750041</v>
      </c>
      <c r="E185" s="2">
        <f>(1+D185)^(52/'Analysis Assumptions'!$C$6)-1</f>
        <v>0.28358983733519327</v>
      </c>
    </row>
    <row r="186" spans="1:5">
      <c r="A186" s="2" t="s">
        <v>1165</v>
      </c>
      <c r="B186" s="2">
        <v>43538019016</v>
      </c>
      <c r="C186" s="2">
        <f>VLOOKUP(B186,'Annualization - Step 2'!A:C,2,FALSE)</f>
        <v>7</v>
      </c>
      <c r="D186" s="2">
        <f>VLOOKUP(B186,'Annualization - Step 2'!A:C,3,FALSE)-1</f>
        <v>0.7757229793890914</v>
      </c>
      <c r="E186" s="2">
        <f>(1+D186)^(52/'Analysis Assumptions'!$C$6)-1</f>
        <v>0.28251541310955131</v>
      </c>
    </row>
    <row r="187" spans="1:5">
      <c r="A187" s="2" t="s">
        <v>927</v>
      </c>
      <c r="B187" s="2">
        <v>65064435</v>
      </c>
      <c r="C187" s="2">
        <f>VLOOKUP(B187,'Annualization - Step 2'!A:C,2,FALSE)</f>
        <v>2</v>
      </c>
      <c r="D187" s="2">
        <f>VLOOKUP(B187,'Annualization - Step 2'!A:C,3,FALSE)-1</f>
        <v>0.76998800000000012</v>
      </c>
      <c r="E187" s="2">
        <f>(1+D187)^(52/'Analysis Assumptions'!$C$6)-1</f>
        <v>0.28071886340810326</v>
      </c>
    </row>
    <row r="188" spans="1:5">
      <c r="A188" s="2" t="s">
        <v>1086</v>
      </c>
      <c r="B188" s="2">
        <v>58468002001</v>
      </c>
      <c r="C188" s="2">
        <f>VLOOKUP(B188,'Annualization - Step 2'!A:C,2,FALSE)</f>
        <v>6</v>
      </c>
      <c r="D188" s="2">
        <f>VLOOKUP(B188,'Annualization - Step 2'!A:C,3,FALSE)-1</f>
        <v>0.76577106439243092</v>
      </c>
      <c r="E188" s="2">
        <f>(1+D188)^(52/'Analysis Assumptions'!$C$6)-1</f>
        <v>0.27939575332226196</v>
      </c>
    </row>
    <row r="189" spans="1:5">
      <c r="A189" s="2" t="s">
        <v>1087</v>
      </c>
      <c r="B189" s="2">
        <v>58468002101</v>
      </c>
      <c r="C189" s="2">
        <f>VLOOKUP(B189,'Annualization - Step 2'!A:C,2,FALSE)</f>
        <v>6</v>
      </c>
      <c r="D189" s="2">
        <f>VLOOKUP(B189,'Annualization - Step 2'!A:C,3,FALSE)-1</f>
        <v>0.76577106439243092</v>
      </c>
      <c r="E189" s="2">
        <f>(1+D189)^(52/'Analysis Assumptions'!$C$6)-1</f>
        <v>0.27939575332226196</v>
      </c>
    </row>
    <row r="190" spans="1:5">
      <c r="A190" s="2" t="s">
        <v>1088</v>
      </c>
      <c r="B190" s="2">
        <v>58468013201</v>
      </c>
      <c r="C190" s="2">
        <f>VLOOKUP(B190,'Annualization - Step 2'!A:C,2,FALSE)</f>
        <v>6</v>
      </c>
      <c r="D190" s="2">
        <f>VLOOKUP(B190,'Annualization - Step 2'!A:C,3,FALSE)-1</f>
        <v>0.76577106439243092</v>
      </c>
      <c r="E190" s="2">
        <f>(1+D190)^(52/'Analysis Assumptions'!$C$6)-1</f>
        <v>0.27939575332226196</v>
      </c>
    </row>
    <row r="191" spans="1:5">
      <c r="A191" s="2" t="s">
        <v>1089</v>
      </c>
      <c r="B191" s="2">
        <v>58468013101</v>
      </c>
      <c r="C191" s="2">
        <f>VLOOKUP(B191,'Annualization - Step 2'!A:C,2,FALSE)</f>
        <v>6</v>
      </c>
      <c r="D191" s="2">
        <f>VLOOKUP(B191,'Annualization - Step 2'!A:C,3,FALSE)-1</f>
        <v>0.76577106439243092</v>
      </c>
      <c r="E191" s="2">
        <f>(1+D191)^(52/'Analysis Assumptions'!$C$6)-1</f>
        <v>0.27939575332226196</v>
      </c>
    </row>
    <row r="192" spans="1:5">
      <c r="A192" s="2" t="s">
        <v>1090</v>
      </c>
      <c r="B192" s="2">
        <v>58468013001</v>
      </c>
      <c r="C192" s="2">
        <f>VLOOKUP(B192,'Annualization - Step 2'!A:C,2,FALSE)</f>
        <v>6</v>
      </c>
      <c r="D192" s="2">
        <f>VLOOKUP(B192,'Annualization - Step 2'!A:C,3,FALSE)-1</f>
        <v>0.76577106439243092</v>
      </c>
      <c r="E192" s="2">
        <f>(1+D192)^(52/'Analysis Assumptions'!$C$6)-1</f>
        <v>0.27939575332226196</v>
      </c>
    </row>
    <row r="193" spans="1:5">
      <c r="A193" s="2" t="s">
        <v>1541</v>
      </c>
      <c r="B193" s="2">
        <v>75987002201</v>
      </c>
      <c r="C193" s="2">
        <f>VLOOKUP(B193,'Annualization - Step 2'!A:C,2,FALSE)</f>
        <v>4</v>
      </c>
      <c r="D193" s="2">
        <f>VLOOKUP(B193,'Annualization - Step 2'!A:C,3,FALSE)-1</f>
        <v>0.76401231825000004</v>
      </c>
      <c r="E193" s="2">
        <f>(1+D193)^(52/'Analysis Assumptions'!$C$6)-1</f>
        <v>0.27884339821808868</v>
      </c>
    </row>
    <row r="194" spans="1:5">
      <c r="A194" s="2" t="s">
        <v>1558</v>
      </c>
      <c r="B194" s="2">
        <v>40076031530</v>
      </c>
      <c r="C194" s="2">
        <f>VLOOKUP(B194,'Annualization - Step 2'!A:C,2,FALSE)</f>
        <v>3</v>
      </c>
      <c r="D194" s="2">
        <f>VLOOKUP(B194,'Annualization - Step 2'!A:C,3,FALSE)-1</f>
        <v>0.76252449999999983</v>
      </c>
      <c r="E194" s="2">
        <f>(1+D194)^(52/'Analysis Assumptions'!$C$6)-1</f>
        <v>0.27837588752486764</v>
      </c>
    </row>
    <row r="195" spans="1:5">
      <c r="A195" s="2" t="s">
        <v>1234</v>
      </c>
      <c r="B195" s="2">
        <v>50458086201</v>
      </c>
      <c r="C195" s="2">
        <f>VLOOKUP(B195,'Annualization - Step 2'!A:C,2,FALSE)</f>
        <v>4</v>
      </c>
      <c r="D195" s="2">
        <f>VLOOKUP(B195,'Annualization - Step 2'!A:C,3,FALSE)-1</f>
        <v>0.75702980797854957</v>
      </c>
      <c r="E195" s="2">
        <f>(1+D195)^(52/'Analysis Assumptions'!$C$6)-1</f>
        <v>0.2766473734242334</v>
      </c>
    </row>
    <row r="196" spans="1:5">
      <c r="A196" s="2" t="s">
        <v>689</v>
      </c>
      <c r="B196" s="2">
        <v>597000160</v>
      </c>
      <c r="C196" s="2">
        <f>VLOOKUP(B196,'Annualization - Step 2'!A:C,2,FALSE)</f>
        <v>5</v>
      </c>
      <c r="D196" s="2">
        <f>VLOOKUP(B196,'Annualization - Step 2'!A:C,3,FALSE)-1</f>
        <v>0.75545118792749988</v>
      </c>
      <c r="E196" s="2">
        <f>(1+D196)^(52/'Analysis Assumptions'!$C$6)-1</f>
        <v>0.27615020660942369</v>
      </c>
    </row>
    <row r="197" spans="1:5">
      <c r="A197" s="2" t="s">
        <v>1233</v>
      </c>
      <c r="B197" s="2">
        <v>50458086101</v>
      </c>
      <c r="C197" s="2">
        <f>VLOOKUP(B197,'Annualization - Step 2'!A:C,2,FALSE)</f>
        <v>4</v>
      </c>
      <c r="D197" s="2">
        <f>VLOOKUP(B197,'Annualization - Step 2'!A:C,3,FALSE)-1</f>
        <v>0.75245985484639943</v>
      </c>
      <c r="E197" s="2">
        <f>(1+D197)^(52/'Analysis Assumptions'!$C$6)-1</f>
        <v>0.27520742798945808</v>
      </c>
    </row>
    <row r="198" spans="1:5">
      <c r="A198" s="2" t="s">
        <v>1237</v>
      </c>
      <c r="B198" s="2">
        <v>50458086001</v>
      </c>
      <c r="C198" s="2">
        <f>VLOOKUP(B198,'Annualization - Step 2'!A:C,2,FALSE)</f>
        <v>4</v>
      </c>
      <c r="D198" s="2">
        <f>VLOOKUP(B198,'Annualization - Step 2'!A:C,3,FALSE)-1</f>
        <v>0.75232974071524961</v>
      </c>
      <c r="E198" s="2">
        <f>(1+D198)^(52/'Analysis Assumptions'!$C$6)-1</f>
        <v>0.27516639922340103</v>
      </c>
    </row>
    <row r="199" spans="1:5">
      <c r="A199" s="2" t="s">
        <v>1235</v>
      </c>
      <c r="B199" s="2">
        <v>50458086301</v>
      </c>
      <c r="C199" s="2">
        <f>VLOOKUP(B199,'Annualization - Step 2'!A:C,2,FALSE)</f>
        <v>4</v>
      </c>
      <c r="D199" s="2">
        <f>VLOOKUP(B199,'Annualization - Step 2'!A:C,3,FALSE)-1</f>
        <v>0.75088703097934961</v>
      </c>
      <c r="E199" s="2">
        <f>(1+D199)^(52/'Analysis Assumptions'!$C$6)-1</f>
        <v>0.27471135518517431</v>
      </c>
    </row>
    <row r="200" spans="1:5">
      <c r="A200" s="2" t="s">
        <v>1326</v>
      </c>
      <c r="B200" s="2">
        <v>49502050102</v>
      </c>
      <c r="C200" s="2">
        <f>VLOOKUP(B200,'Annualization - Step 2'!A:C,2,FALSE)</f>
        <v>4</v>
      </c>
      <c r="D200" s="2">
        <f>VLOOKUP(B200,'Annualization - Step 2'!A:C,3,FALSE)-1</f>
        <v>0.74293068040099985</v>
      </c>
      <c r="E200" s="2">
        <f>(1+D200)^(52/'Analysis Assumptions'!$C$6)-1</f>
        <v>0.27219802313789287</v>
      </c>
    </row>
    <row r="201" spans="1:5">
      <c r="A201" s="2" t="s">
        <v>616</v>
      </c>
      <c r="B201" s="2">
        <v>24090049084</v>
      </c>
      <c r="C201" s="2">
        <f>VLOOKUP(B201,'Annualization - Step 2'!A:C,2,FALSE)</f>
        <v>4</v>
      </c>
      <c r="D201" s="2">
        <f>VLOOKUP(B201,'Annualization - Step 2'!A:C,3,FALSE)-1</f>
        <v>0.73649270984000004</v>
      </c>
      <c r="E201" s="2">
        <f>(1+D201)^(52/'Analysis Assumptions'!$C$6)-1</f>
        <v>0.27015956947531095</v>
      </c>
    </row>
    <row r="202" spans="1:5">
      <c r="A202" s="2" t="s">
        <v>614</v>
      </c>
      <c r="B202" s="2">
        <v>24090049684</v>
      </c>
      <c r="C202" s="2">
        <f>VLOOKUP(B202,'Annualization - Step 2'!A:C,2,FALSE)</f>
        <v>4</v>
      </c>
      <c r="D202" s="2">
        <f>VLOOKUP(B202,'Annualization - Step 2'!A:C,3,FALSE)-1</f>
        <v>0.73634776053199968</v>
      </c>
      <c r="E202" s="2">
        <f>(1+D202)^(52/'Analysis Assumptions'!$C$6)-1</f>
        <v>0.27011362494292501</v>
      </c>
    </row>
    <row r="203" spans="1:5">
      <c r="A203" s="2" t="s">
        <v>613</v>
      </c>
      <c r="B203" s="2">
        <v>24090049584</v>
      </c>
      <c r="C203" s="2">
        <f>VLOOKUP(B203,'Annualization - Step 2'!A:C,2,FALSE)</f>
        <v>4</v>
      </c>
      <c r="D203" s="2">
        <f>VLOOKUP(B203,'Annualization - Step 2'!A:C,3,FALSE)-1</f>
        <v>0.73633471760000013</v>
      </c>
      <c r="E203" s="2">
        <f>(1+D203)^(52/'Analysis Assumptions'!$C$6)-1</f>
        <v>0.27010949062266576</v>
      </c>
    </row>
    <row r="204" spans="1:5">
      <c r="A204" s="2" t="s">
        <v>615</v>
      </c>
      <c r="B204" s="2">
        <v>24090049784</v>
      </c>
      <c r="C204" s="2">
        <f>VLOOKUP(B204,'Annualization - Step 2'!A:C,2,FALSE)</f>
        <v>4</v>
      </c>
      <c r="D204" s="2">
        <f>VLOOKUP(B204,'Annualization - Step 2'!A:C,3,FALSE)-1</f>
        <v>0.73633471760000013</v>
      </c>
      <c r="E204" s="2">
        <f>(1+D204)^(52/'Analysis Assumptions'!$C$6)-1</f>
        <v>0.27010949062266576</v>
      </c>
    </row>
    <row r="205" spans="1:5">
      <c r="A205" s="2" t="s">
        <v>618</v>
      </c>
      <c r="B205" s="2">
        <v>24090049184</v>
      </c>
      <c r="C205" s="2">
        <f>VLOOKUP(B205,'Annualization - Step 2'!A:C,2,FALSE)</f>
        <v>4</v>
      </c>
      <c r="D205" s="2">
        <f>VLOOKUP(B205,'Annualization - Step 2'!A:C,3,FALSE)-1</f>
        <v>0.73633471760000013</v>
      </c>
      <c r="E205" s="2">
        <f>(1+D205)^(52/'Analysis Assumptions'!$C$6)-1</f>
        <v>0.27010949062266576</v>
      </c>
    </row>
    <row r="206" spans="1:5">
      <c r="A206" s="2" t="s">
        <v>620</v>
      </c>
      <c r="B206" s="2">
        <v>24090049384</v>
      </c>
      <c r="C206" s="2">
        <f>VLOOKUP(B206,'Annualization - Step 2'!A:C,2,FALSE)</f>
        <v>4</v>
      </c>
      <c r="D206" s="2">
        <f>VLOOKUP(B206,'Annualization - Step 2'!A:C,3,FALSE)-1</f>
        <v>0.73633471760000013</v>
      </c>
      <c r="E206" s="2">
        <f>(1+D206)^(52/'Analysis Assumptions'!$C$6)-1</f>
        <v>0.27010949062266576</v>
      </c>
    </row>
    <row r="207" spans="1:5">
      <c r="A207" s="2" t="s">
        <v>1268</v>
      </c>
      <c r="B207" s="2">
        <v>24090049884</v>
      </c>
      <c r="C207" s="2">
        <f>VLOOKUP(B207,'Annualization - Step 2'!A:C,2,FALSE)</f>
        <v>3</v>
      </c>
      <c r="D207" s="2">
        <f>VLOOKUP(B207,'Annualization - Step 2'!A:C,3,FALSE)-1</f>
        <v>0.73621393750000008</v>
      </c>
      <c r="E207" s="2">
        <f>(1+D207)^(52/'Analysis Assumptions'!$C$6)-1</f>
        <v>0.27007120517281935</v>
      </c>
    </row>
    <row r="208" spans="1:5">
      <c r="A208" s="2" t="s">
        <v>617</v>
      </c>
      <c r="B208" s="2">
        <v>24090049984</v>
      </c>
      <c r="C208" s="2">
        <f>VLOOKUP(B208,'Annualization - Step 2'!A:C,2,FALSE)</f>
        <v>4</v>
      </c>
      <c r="D208" s="2">
        <f>VLOOKUP(B208,'Annualization - Step 2'!A:C,3,FALSE)-1</f>
        <v>0.73618978147999958</v>
      </c>
      <c r="E208" s="2">
        <f>(1+D208)^(52/'Analysis Assumptions'!$C$6)-1</f>
        <v>0.27006354790174458</v>
      </c>
    </row>
    <row r="209" spans="1:5">
      <c r="A209" s="2" t="s">
        <v>619</v>
      </c>
      <c r="B209" s="2">
        <v>24090049284</v>
      </c>
      <c r="C209" s="2">
        <f>VLOOKUP(B209,'Annualization - Step 2'!A:C,2,FALSE)</f>
        <v>4</v>
      </c>
      <c r="D209" s="2">
        <f>VLOOKUP(B209,'Annualization - Step 2'!A:C,3,FALSE)-1</f>
        <v>0.73618978147999958</v>
      </c>
      <c r="E209" s="2">
        <f>(1+D209)^(52/'Analysis Assumptions'!$C$6)-1</f>
        <v>0.27006354790174458</v>
      </c>
    </row>
    <row r="210" spans="1:5">
      <c r="A210" s="2" t="s">
        <v>621</v>
      </c>
      <c r="B210" s="2">
        <v>24090049484</v>
      </c>
      <c r="C210" s="2">
        <f>VLOOKUP(B210,'Annualization - Step 2'!A:C,2,FALSE)</f>
        <v>4</v>
      </c>
      <c r="D210" s="2">
        <f>VLOOKUP(B210,'Annualization - Step 2'!A:C,3,FALSE)-1</f>
        <v>0.73618978147999958</v>
      </c>
      <c r="E210" s="2">
        <f>(1+D210)^(52/'Analysis Assumptions'!$C$6)-1</f>
        <v>0.27006354790174458</v>
      </c>
    </row>
    <row r="211" spans="1:5">
      <c r="A211" s="2" t="s">
        <v>156</v>
      </c>
      <c r="B211" s="2">
        <v>2446534</v>
      </c>
      <c r="C211" s="2">
        <f>VLOOKUP(B211,'Annualization - Step 2'!A:C,2,FALSE)</f>
        <v>5</v>
      </c>
      <c r="D211" s="2">
        <f>VLOOKUP(B211,'Annualization - Step 2'!A:C,3,FALSE)-1</f>
        <v>0.73547477056027377</v>
      </c>
      <c r="E211" s="2">
        <f>(1+D211)^(52/'Analysis Assumptions'!$C$6)-1</f>
        <v>0.26983686763703907</v>
      </c>
    </row>
    <row r="212" spans="1:5">
      <c r="A212" s="2" t="s">
        <v>158</v>
      </c>
      <c r="B212" s="2">
        <v>2446230</v>
      </c>
      <c r="C212" s="2">
        <f>VLOOKUP(B212,'Annualization - Step 2'!A:C,2,FALSE)</f>
        <v>5</v>
      </c>
      <c r="D212" s="2">
        <f>VLOOKUP(B212,'Annualization - Step 2'!A:C,3,FALSE)-1</f>
        <v>0.73547477056027377</v>
      </c>
      <c r="E212" s="2">
        <f>(1+D212)^(52/'Analysis Assumptions'!$C$6)-1</f>
        <v>0.26983686763703907</v>
      </c>
    </row>
    <row r="213" spans="1:5">
      <c r="A213" s="2" t="s">
        <v>1096</v>
      </c>
      <c r="B213" s="2">
        <v>50967031730</v>
      </c>
      <c r="C213" s="2">
        <f>VLOOKUP(B213,'Annualization - Step 2'!A:C,2,FALSE)</f>
        <v>4</v>
      </c>
      <c r="D213" s="2">
        <f>VLOOKUP(B213,'Annualization - Step 2'!A:C,3,FALSE)-1</f>
        <v>0.73107200000000017</v>
      </c>
      <c r="E213" s="2">
        <f>(1+D213)^(52/'Analysis Assumptions'!$C$6)-1</f>
        <v>0.26843988744043323</v>
      </c>
    </row>
    <row r="214" spans="1:5">
      <c r="A214" s="2" t="s">
        <v>732</v>
      </c>
      <c r="B214" s="2">
        <v>7337013</v>
      </c>
      <c r="C214" s="2">
        <f>VLOOKUP(B214,'Annualization - Step 2'!A:C,2,FALSE)</f>
        <v>5</v>
      </c>
      <c r="D214" s="2">
        <f>VLOOKUP(B214,'Annualization - Step 2'!A:C,3,FALSE)-1</f>
        <v>0.7282430000000002</v>
      </c>
      <c r="E214" s="2">
        <f>(1+D214)^(52/'Analysis Assumptions'!$C$6)-1</f>
        <v>0.26754119513515273</v>
      </c>
    </row>
    <row r="215" spans="1:5">
      <c r="A215" s="2" t="s">
        <v>733</v>
      </c>
      <c r="B215" s="2">
        <v>7337113</v>
      </c>
      <c r="C215" s="2">
        <f>VLOOKUP(B215,'Annualization - Step 2'!A:C,2,FALSE)</f>
        <v>5</v>
      </c>
      <c r="D215" s="2">
        <f>VLOOKUP(B215,'Annualization - Step 2'!A:C,3,FALSE)-1</f>
        <v>0.7282430000000002</v>
      </c>
      <c r="E215" s="2">
        <f>(1+D215)^(52/'Analysis Assumptions'!$C$6)-1</f>
        <v>0.26754119513515273</v>
      </c>
    </row>
    <row r="216" spans="1:5">
      <c r="A216" s="2" t="s">
        <v>734</v>
      </c>
      <c r="B216" s="2">
        <v>7337213</v>
      </c>
      <c r="C216" s="2">
        <f>VLOOKUP(B216,'Annualization - Step 2'!A:C,2,FALSE)</f>
        <v>5</v>
      </c>
      <c r="D216" s="2">
        <f>VLOOKUP(B216,'Annualization - Step 2'!A:C,3,FALSE)-1</f>
        <v>0.7282430000000002</v>
      </c>
      <c r="E216" s="2">
        <f>(1+D216)^(52/'Analysis Assumptions'!$C$6)-1</f>
        <v>0.26754119513515273</v>
      </c>
    </row>
    <row r="217" spans="1:5">
      <c r="A217" s="2" t="s">
        <v>735</v>
      </c>
      <c r="B217" s="2">
        <v>7337313</v>
      </c>
      <c r="C217" s="2">
        <f>VLOOKUP(B217,'Annualization - Step 2'!A:C,2,FALSE)</f>
        <v>5</v>
      </c>
      <c r="D217" s="2">
        <f>VLOOKUP(B217,'Annualization - Step 2'!A:C,3,FALSE)-1</f>
        <v>0.7282430000000002</v>
      </c>
      <c r="E217" s="2">
        <f>(1+D217)^(52/'Analysis Assumptions'!$C$6)-1</f>
        <v>0.26754119513515273</v>
      </c>
    </row>
    <row r="218" spans="1:5">
      <c r="A218" s="2" t="s">
        <v>336</v>
      </c>
      <c r="B218" s="2">
        <v>52054051409</v>
      </c>
      <c r="C218" s="2">
        <f>VLOOKUP(B218,'Annualization - Step 2'!A:C,2,FALSE)</f>
        <v>2</v>
      </c>
      <c r="D218" s="2">
        <f>VLOOKUP(B218,'Annualization - Step 2'!A:C,3,FALSE)-1</f>
        <v>0.71924999999999994</v>
      </c>
      <c r="E218" s="2">
        <f>(1+D218)^(52/'Analysis Assumptions'!$C$6)-1</f>
        <v>0.26467882668441045</v>
      </c>
    </row>
    <row r="219" spans="1:5">
      <c r="A219" s="2" t="s">
        <v>879</v>
      </c>
      <c r="B219" s="2">
        <v>7489220</v>
      </c>
      <c r="C219" s="2">
        <f>VLOOKUP(B219,'Annualization - Step 2'!A:C,2,FALSE)</f>
        <v>5</v>
      </c>
      <c r="D219" s="2">
        <f>VLOOKUP(B219,'Annualization - Step 2'!A:C,3,FALSE)-1</f>
        <v>0.71253170000000043</v>
      </c>
      <c r="E219" s="2">
        <f>(1+D219)^(52/'Analysis Assumptions'!$C$6)-1</f>
        <v>0.26253492797036526</v>
      </c>
    </row>
    <row r="220" spans="1:5">
      <c r="A220" s="2" t="s">
        <v>110</v>
      </c>
      <c r="B220" s="2">
        <v>430078327</v>
      </c>
      <c r="C220" s="2">
        <f>VLOOKUP(B220,'Annualization - Step 2'!A:C,2,FALSE)</f>
        <v>5</v>
      </c>
      <c r="D220" s="2">
        <f>VLOOKUP(B220,'Annualization - Step 2'!A:C,3,FALSE)-1</f>
        <v>0.71082846378219955</v>
      </c>
      <c r="E220" s="2">
        <f>(1+D220)^(52/'Analysis Assumptions'!$C$6)-1</f>
        <v>0.2619906456946699</v>
      </c>
    </row>
    <row r="221" spans="1:5">
      <c r="A221" s="2" t="s">
        <v>505</v>
      </c>
      <c r="B221" s="2">
        <v>67386031101</v>
      </c>
      <c r="C221" s="2">
        <f>VLOOKUP(B221,'Annualization - Step 2'!A:C,2,FALSE)</f>
        <v>4</v>
      </c>
      <c r="D221" s="2">
        <f>VLOOKUP(B221,'Annualization - Step 2'!A:C,3,FALSE)-1</f>
        <v>0.70625133800000062</v>
      </c>
      <c r="E221" s="2">
        <f>(1+D221)^(52/'Analysis Assumptions'!$C$6)-1</f>
        <v>0.26052646675565794</v>
      </c>
    </row>
    <row r="222" spans="1:5">
      <c r="A222" s="2" t="s">
        <v>149</v>
      </c>
      <c r="B222" s="2">
        <v>88250033</v>
      </c>
      <c r="C222" s="2">
        <f>VLOOKUP(B222,'Annualization - Step 2'!A:C,2,FALSE)</f>
        <v>5</v>
      </c>
      <c r="D222" s="2">
        <f>VLOOKUP(B222,'Annualization - Step 2'!A:C,3,FALSE)-1</f>
        <v>0.70183051449256362</v>
      </c>
      <c r="E222" s="2">
        <f>(1+D222)^(52/'Analysis Assumptions'!$C$6)-1</f>
        <v>0.25911017290120197</v>
      </c>
    </row>
    <row r="223" spans="1:5">
      <c r="A223" s="2" t="s">
        <v>150</v>
      </c>
      <c r="B223" s="2">
        <v>88250205</v>
      </c>
      <c r="C223" s="2">
        <f>VLOOKUP(B223,'Annualization - Step 2'!A:C,2,FALSE)</f>
        <v>5</v>
      </c>
      <c r="D223" s="2">
        <f>VLOOKUP(B223,'Annualization - Step 2'!A:C,3,FALSE)-1</f>
        <v>0.6969305682923006</v>
      </c>
      <c r="E223" s="2">
        <f>(1+D223)^(52/'Analysis Assumptions'!$C$6)-1</f>
        <v>0.25753794495032123</v>
      </c>
    </row>
    <row r="224" spans="1:5">
      <c r="A224" s="2" t="s">
        <v>730</v>
      </c>
      <c r="B224" s="2">
        <v>7414220</v>
      </c>
      <c r="C224" s="2">
        <f>VLOOKUP(B224,'Annualization - Step 2'!A:C,2,FALSE)</f>
        <v>5</v>
      </c>
      <c r="D224" s="2">
        <f>VLOOKUP(B224,'Annualization - Step 2'!A:C,3,FALSE)-1</f>
        <v>0.69682040000000001</v>
      </c>
      <c r="E224" s="2">
        <f>(1+D224)^(52/'Analysis Assumptions'!$C$6)-1</f>
        <v>0.25750256609890787</v>
      </c>
    </row>
    <row r="225" spans="1:5">
      <c r="A225" s="2" t="s">
        <v>731</v>
      </c>
      <c r="B225" s="2">
        <v>7414020</v>
      </c>
      <c r="C225" s="2">
        <f>VLOOKUP(B225,'Annualization - Step 2'!A:C,2,FALSE)</f>
        <v>5</v>
      </c>
      <c r="D225" s="2">
        <f>VLOOKUP(B225,'Annualization - Step 2'!A:C,3,FALSE)-1</f>
        <v>0.69682040000000001</v>
      </c>
      <c r="E225" s="2">
        <f>(1+D225)^(52/'Analysis Assumptions'!$C$6)-1</f>
        <v>0.25750256609890787</v>
      </c>
    </row>
    <row r="226" spans="1:5">
      <c r="A226" s="2" t="s">
        <v>763</v>
      </c>
      <c r="B226" s="2">
        <v>7365022</v>
      </c>
      <c r="C226" s="2">
        <f>VLOOKUP(B226,'Annualization - Step 2'!A:C,2,FALSE)</f>
        <v>5</v>
      </c>
      <c r="D226" s="2">
        <f>VLOOKUP(B226,'Annualization - Step 2'!A:C,3,FALSE)-1</f>
        <v>0.69682040000000001</v>
      </c>
      <c r="E226" s="2">
        <f>(1+D226)^(52/'Analysis Assumptions'!$C$6)-1</f>
        <v>0.25750256609890787</v>
      </c>
    </row>
    <row r="227" spans="1:5">
      <c r="A227" s="2" t="s">
        <v>954</v>
      </c>
      <c r="B227" s="2">
        <v>173075300</v>
      </c>
      <c r="C227" s="2">
        <f>VLOOKUP(B227,'Annualization - Step 2'!A:C,2,FALSE)</f>
        <v>5</v>
      </c>
      <c r="D227" s="2">
        <f>VLOOKUP(B227,'Annualization - Step 2'!A:C,3,FALSE)-1</f>
        <v>0.69682040000000001</v>
      </c>
      <c r="E227" s="2">
        <f>(1+D227)^(52/'Analysis Assumptions'!$C$6)-1</f>
        <v>0.25750256609890787</v>
      </c>
    </row>
    <row r="228" spans="1:5">
      <c r="A228" s="2" t="s">
        <v>1481</v>
      </c>
      <c r="B228" s="2">
        <v>7413920</v>
      </c>
      <c r="C228" s="2">
        <f>VLOOKUP(B228,'Annualization - Step 2'!A:C,2,FALSE)</f>
        <v>4</v>
      </c>
      <c r="D228" s="2">
        <f>VLOOKUP(B228,'Annualization - Step 2'!A:C,3,FALSE)-1</f>
        <v>0.69682039999999956</v>
      </c>
      <c r="E228" s="2">
        <f>(1+D228)^(52/'Analysis Assumptions'!$C$6)-1</f>
        <v>0.25750256609890765</v>
      </c>
    </row>
    <row r="229" spans="1:5">
      <c r="A229" s="2" t="s">
        <v>882</v>
      </c>
      <c r="B229" s="2">
        <v>7488313</v>
      </c>
      <c r="C229" s="2">
        <f>VLOOKUP(B229,'Annualization - Step 2'!A:C,2,FALSE)</f>
        <v>5</v>
      </c>
      <c r="D229" s="2">
        <f>VLOOKUP(B229,'Annualization - Step 2'!A:C,3,FALSE)-1</f>
        <v>0.69667492500000017</v>
      </c>
      <c r="E229" s="2">
        <f>(1+D229)^(52/'Analysis Assumptions'!$C$6)-1</f>
        <v>0.25745584704746949</v>
      </c>
    </row>
    <row r="230" spans="1:5">
      <c r="A230" s="2" t="s">
        <v>907</v>
      </c>
      <c r="B230" s="2">
        <v>173052100</v>
      </c>
      <c r="C230" s="2">
        <f>VLOOKUP(B230,'Annualization - Step 2'!A:C,2,FALSE)</f>
        <v>5</v>
      </c>
      <c r="D230" s="2">
        <f>VLOOKUP(B230,'Annualization - Step 2'!A:C,3,FALSE)-1</f>
        <v>0.69667492500000017</v>
      </c>
      <c r="E230" s="2">
        <f>(1+D230)^(52/'Analysis Assumptions'!$C$6)-1</f>
        <v>0.25745584704746949</v>
      </c>
    </row>
    <row r="231" spans="1:5">
      <c r="A231" s="2" t="s">
        <v>31</v>
      </c>
      <c r="B231" s="2">
        <v>11980002210</v>
      </c>
      <c r="C231" s="2">
        <f>VLOOKUP(B231,'Annualization - Step 2'!A:C,2,FALSE)</f>
        <v>3</v>
      </c>
      <c r="D231" s="2">
        <f>VLOOKUP(B231,'Annualization - Step 2'!A:C,3,FALSE)-1</f>
        <v>0.69066368450000004</v>
      </c>
      <c r="E231" s="2">
        <f>(1+D231)^(52/'Analysis Assumptions'!$C$6)-1</f>
        <v>0.25552335883184685</v>
      </c>
    </row>
    <row r="232" spans="1:5">
      <c r="A232" s="2" t="s">
        <v>1454</v>
      </c>
      <c r="B232" s="2">
        <v>95095005</v>
      </c>
      <c r="C232" s="2">
        <f>VLOOKUP(B232,'Annualization - Step 2'!A:C,2,FALSE)</f>
        <v>2</v>
      </c>
      <c r="D232" s="2">
        <f>VLOOKUP(B232,'Annualization - Step 2'!A:C,3,FALSE)-1</f>
        <v>0.69000000000000017</v>
      </c>
      <c r="E232" s="2">
        <f>(1+D232)^(52/'Analysis Assumptions'!$C$6)-1</f>
        <v>0.2553097596144136</v>
      </c>
    </row>
    <row r="233" spans="1:5">
      <c r="A233" s="2" t="s">
        <v>1201</v>
      </c>
      <c r="B233" s="2">
        <v>18860010601</v>
      </c>
      <c r="C233" s="2">
        <f>VLOOKUP(B233,'Annualization - Step 2'!A:C,2,FALSE)</f>
        <v>4</v>
      </c>
      <c r="D233" s="2">
        <f>VLOOKUP(B233,'Annualization - Step 2'!A:C,3,FALSE)-1</f>
        <v>0.6855814499999997</v>
      </c>
      <c r="E233" s="2">
        <f>(1+D233)^(52/'Analysis Assumptions'!$C$6)-1</f>
        <v>0.25388648694298332</v>
      </c>
    </row>
    <row r="234" spans="1:5">
      <c r="A234" s="2" t="s">
        <v>1130</v>
      </c>
      <c r="B234" s="2">
        <v>65483089403</v>
      </c>
      <c r="C234" s="2">
        <f>VLOOKUP(B234,'Annualization - Step 2'!A:C,2,FALSE)</f>
        <v>5</v>
      </c>
      <c r="D234" s="2">
        <f>VLOOKUP(B234,'Annualization - Step 2'!A:C,3,FALSE)-1</f>
        <v>0.68114546874999982</v>
      </c>
      <c r="E234" s="2">
        <f>(1+D234)^(52/'Analysis Assumptions'!$C$6)-1</f>
        <v>0.25245547111723465</v>
      </c>
    </row>
    <row r="235" spans="1:5">
      <c r="A235" s="2" t="s">
        <v>1131</v>
      </c>
      <c r="B235" s="2">
        <v>65483089503</v>
      </c>
      <c r="C235" s="2">
        <f>VLOOKUP(B235,'Annualization - Step 2'!A:C,2,FALSE)</f>
        <v>5</v>
      </c>
      <c r="D235" s="2">
        <f>VLOOKUP(B235,'Annualization - Step 2'!A:C,3,FALSE)-1</f>
        <v>0.68114546874999982</v>
      </c>
      <c r="E235" s="2">
        <f>(1+D235)^(52/'Analysis Assumptions'!$C$6)-1</f>
        <v>0.25245547111723465</v>
      </c>
    </row>
    <row r="236" spans="1:5">
      <c r="A236" s="2" t="s">
        <v>902</v>
      </c>
      <c r="B236" s="2">
        <v>173082418</v>
      </c>
      <c r="C236" s="2">
        <f>VLOOKUP(B236,'Annualization - Step 2'!A:C,2,FALSE)</f>
        <v>5</v>
      </c>
      <c r="D236" s="2">
        <f>VLOOKUP(B236,'Annualization - Step 2'!A:C,3,FALSE)-1</f>
        <v>0.68110910000000002</v>
      </c>
      <c r="E236" s="2">
        <f>(1+D236)^(52/'Analysis Assumptions'!$C$6)-1</f>
        <v>0.25244372998081888</v>
      </c>
    </row>
    <row r="237" spans="1:5">
      <c r="A237" s="2" t="s">
        <v>1649</v>
      </c>
      <c r="B237" s="2">
        <v>24090047388</v>
      </c>
      <c r="C237" s="2">
        <f>VLOOKUP(B237,'Annualization - Step 2'!A:C,2,FALSE)</f>
        <v>2</v>
      </c>
      <c r="D237" s="2">
        <f>VLOOKUP(B237,'Annualization - Step 2'!A:C,3,FALSE)-1</f>
        <v>0.67999999999999994</v>
      </c>
      <c r="E237" s="2">
        <f>(1+D237)^(52/'Analysis Assumptions'!$C$6)-1</f>
        <v>0.25208560358781007</v>
      </c>
    </row>
    <row r="238" spans="1:5">
      <c r="A238" s="2" t="s">
        <v>1028</v>
      </c>
      <c r="B238" s="2">
        <v>430620140</v>
      </c>
      <c r="C238" s="2">
        <f>VLOOKUP(B238,'Annualization - Step 2'!A:C,2,FALSE)</f>
        <v>4</v>
      </c>
      <c r="D238" s="2">
        <f>VLOOKUP(B238,'Annualization - Step 2'!A:C,3,FALSE)-1</f>
        <v>0.679616</v>
      </c>
      <c r="E238" s="2">
        <f>(1+D238)^(52/'Analysis Assumptions'!$C$6)-1</f>
        <v>0.25196157945745346</v>
      </c>
    </row>
    <row r="239" spans="1:5">
      <c r="A239" s="2" t="s">
        <v>1029</v>
      </c>
      <c r="B239" s="2">
        <v>430620240</v>
      </c>
      <c r="C239" s="2">
        <f>VLOOKUP(B239,'Annualization - Step 2'!A:C,2,FALSE)</f>
        <v>4</v>
      </c>
      <c r="D239" s="2">
        <f>VLOOKUP(B239,'Annualization - Step 2'!A:C,3,FALSE)-1</f>
        <v>0.679616</v>
      </c>
      <c r="E239" s="2">
        <f>(1+D239)^(52/'Analysis Assumptions'!$C$6)-1</f>
        <v>0.25196157945745346</v>
      </c>
    </row>
    <row r="240" spans="1:5">
      <c r="A240" s="2" t="s">
        <v>1041</v>
      </c>
      <c r="B240" s="2">
        <v>430021014</v>
      </c>
      <c r="C240" s="2">
        <f>VLOOKUP(B240,'Annualization - Step 2'!A:C,2,FALSE)</f>
        <v>4</v>
      </c>
      <c r="D240" s="2">
        <f>VLOOKUP(B240,'Annualization - Step 2'!A:C,3,FALSE)-1</f>
        <v>0.679616</v>
      </c>
      <c r="E240" s="2">
        <f>(1+D240)^(52/'Analysis Assumptions'!$C$6)-1</f>
        <v>0.25196157945745346</v>
      </c>
    </row>
    <row r="241" spans="1:5">
      <c r="A241" s="2" t="s">
        <v>1042</v>
      </c>
      <c r="B241" s="2">
        <v>430022014</v>
      </c>
      <c r="C241" s="2">
        <f>VLOOKUP(B241,'Annualization - Step 2'!A:C,2,FALSE)</f>
        <v>4</v>
      </c>
      <c r="D241" s="2">
        <f>VLOOKUP(B241,'Annualization - Step 2'!A:C,3,FALSE)-1</f>
        <v>0.679616</v>
      </c>
      <c r="E241" s="2">
        <f>(1+D241)^(52/'Analysis Assumptions'!$C$6)-1</f>
        <v>0.25196157945745346</v>
      </c>
    </row>
    <row r="242" spans="1:5">
      <c r="A242" s="2" t="s">
        <v>1373</v>
      </c>
      <c r="B242" s="2">
        <v>65649055103</v>
      </c>
      <c r="C242" s="2">
        <f>VLOOKUP(B242,'Annualization - Step 2'!A:C,2,FALSE)</f>
        <v>3</v>
      </c>
      <c r="D242" s="2">
        <f>VLOOKUP(B242,'Annualization - Step 2'!A:C,3,FALSE)-1</f>
        <v>0.67926964700000037</v>
      </c>
      <c r="E242" s="2">
        <f>(1+D242)^(52/'Analysis Assumptions'!$C$6)-1</f>
        <v>0.25184970075376434</v>
      </c>
    </row>
    <row r="243" spans="1:5">
      <c r="A243" s="2" t="s">
        <v>1374</v>
      </c>
      <c r="B243" s="2">
        <v>65649055102</v>
      </c>
      <c r="C243" s="2">
        <f>VLOOKUP(B243,'Annualization - Step 2'!A:C,2,FALSE)</f>
        <v>3</v>
      </c>
      <c r="D243" s="2">
        <f>VLOOKUP(B243,'Annualization - Step 2'!A:C,3,FALSE)-1</f>
        <v>0.67926964700000037</v>
      </c>
      <c r="E243" s="2">
        <f>(1+D243)^(52/'Analysis Assumptions'!$C$6)-1</f>
        <v>0.25184970075376434</v>
      </c>
    </row>
    <row r="244" spans="1:5">
      <c r="A244" s="2" t="s">
        <v>1855</v>
      </c>
      <c r="B244" s="2">
        <v>63824005632</v>
      </c>
      <c r="C244" s="2">
        <f>VLOOKUP(B244,'Annualization - Step 2'!A:C,2,FALSE)</f>
        <v>2</v>
      </c>
      <c r="D244" s="2">
        <f>VLOOKUP(B244,'Annualization - Step 2'!A:C,3,FALSE)-1</f>
        <v>0.67821769999999981</v>
      </c>
      <c r="E244" s="2">
        <f>(1+D244)^(52/'Analysis Assumptions'!$C$6)-1</f>
        <v>0.2515098213798781</v>
      </c>
    </row>
    <row r="245" spans="1:5">
      <c r="A245" s="2" t="s">
        <v>339</v>
      </c>
      <c r="B245" s="2">
        <v>299591202</v>
      </c>
      <c r="C245" s="2">
        <f>VLOOKUP(B245,'Annualization - Step 2'!A:C,2,FALSE)</f>
        <v>4</v>
      </c>
      <c r="D245" s="2">
        <f>VLOOKUP(B245,'Annualization - Step 2'!A:C,3,FALSE)-1</f>
        <v>0.67009096265000001</v>
      </c>
      <c r="E245" s="2">
        <f>(1+D245)^(52/'Analysis Assumptions'!$C$6)-1</f>
        <v>0.24888003025560512</v>
      </c>
    </row>
    <row r="246" spans="1:5">
      <c r="A246" s="2" t="s">
        <v>549</v>
      </c>
      <c r="B246" s="2">
        <v>8104005</v>
      </c>
      <c r="C246" s="2">
        <f>VLOOKUP(B246,'Annualization - Step 2'!A:C,2,FALSE)</f>
        <v>5</v>
      </c>
      <c r="D246" s="2">
        <f>VLOOKUP(B246,'Annualization - Step 2'!A:C,3,FALSE)-1</f>
        <v>0.66424330354607375</v>
      </c>
      <c r="E246" s="2">
        <f>(1+D246)^(52/'Analysis Assumptions'!$C$6)-1</f>
        <v>0.24698325374429841</v>
      </c>
    </row>
    <row r="247" spans="1:5">
      <c r="A247" s="2" t="s">
        <v>550</v>
      </c>
      <c r="B247" s="2">
        <v>8104105</v>
      </c>
      <c r="C247" s="2">
        <f>VLOOKUP(B247,'Annualization - Step 2'!A:C,2,FALSE)</f>
        <v>5</v>
      </c>
      <c r="D247" s="2">
        <f>VLOOKUP(B247,'Annualization - Step 2'!A:C,3,FALSE)-1</f>
        <v>0.66408778132351998</v>
      </c>
      <c r="E247" s="2">
        <f>(1+D247)^(52/'Analysis Assumptions'!$C$6)-1</f>
        <v>0.24693275624706446</v>
      </c>
    </row>
    <row r="248" spans="1:5">
      <c r="A248" s="2" t="s">
        <v>551</v>
      </c>
      <c r="B248" s="2">
        <v>8104205</v>
      </c>
      <c r="C248" s="2">
        <f>VLOOKUP(B248,'Annualization - Step 2'!A:C,2,FALSE)</f>
        <v>5</v>
      </c>
      <c r="D248" s="2">
        <f>VLOOKUP(B248,'Annualization - Step 2'!A:C,3,FALSE)-1</f>
        <v>0.66408778132351998</v>
      </c>
      <c r="E248" s="2">
        <f>(1+D248)^(52/'Analysis Assumptions'!$C$6)-1</f>
        <v>0.24693275624706446</v>
      </c>
    </row>
    <row r="249" spans="1:5">
      <c r="A249" s="2" t="s">
        <v>880</v>
      </c>
      <c r="B249" s="2">
        <v>7488513</v>
      </c>
      <c r="C249" s="2">
        <f>VLOOKUP(B249,'Annualization - Step 2'!A:C,2,FALSE)</f>
        <v>5</v>
      </c>
      <c r="D249" s="2">
        <f>VLOOKUP(B249,'Annualization - Step 2'!A:C,3,FALSE)-1</f>
        <v>0.65314772727720061</v>
      </c>
      <c r="E249" s="2">
        <f>(1+D249)^(52/'Analysis Assumptions'!$C$6)-1</f>
        <v>0.24337382699225052</v>
      </c>
    </row>
    <row r="250" spans="1:5">
      <c r="A250" s="2" t="s">
        <v>881</v>
      </c>
      <c r="B250" s="2">
        <v>7488713</v>
      </c>
      <c r="C250" s="2">
        <f>VLOOKUP(B250,'Annualization - Step 2'!A:C,2,FALSE)</f>
        <v>5</v>
      </c>
      <c r="D250" s="2">
        <f>VLOOKUP(B250,'Annualization - Step 2'!A:C,3,FALSE)-1</f>
        <v>0.65226630305</v>
      </c>
      <c r="E250" s="2">
        <f>(1+D250)^(52/'Analysis Assumptions'!$C$6)-1</f>
        <v>0.24308650904227402</v>
      </c>
    </row>
    <row r="251" spans="1:5">
      <c r="A251" s="2" t="s">
        <v>176</v>
      </c>
      <c r="B251" s="2">
        <v>2322930</v>
      </c>
      <c r="C251" s="2">
        <f>VLOOKUP(B251,'Annualization - Step 2'!A:C,2,FALSE)</f>
        <v>5</v>
      </c>
      <c r="D251" s="2">
        <f>VLOOKUP(B251,'Annualization - Step 2'!A:C,3,FALSE)-1</f>
        <v>0.65170783870831261</v>
      </c>
      <c r="E251" s="2">
        <f>(1+D251)^(52/'Analysis Assumptions'!$C$6)-1</f>
        <v>0.24290442140967716</v>
      </c>
    </row>
    <row r="252" spans="1:5">
      <c r="A252" s="2" t="s">
        <v>177</v>
      </c>
      <c r="B252" s="2">
        <v>2323930</v>
      </c>
      <c r="C252" s="2">
        <f>VLOOKUP(B252,'Annualization - Step 2'!A:C,2,FALSE)</f>
        <v>5</v>
      </c>
      <c r="D252" s="2">
        <f>VLOOKUP(B252,'Annualization - Step 2'!A:C,3,FALSE)-1</f>
        <v>0.65170783870831261</v>
      </c>
      <c r="E252" s="2">
        <f>(1+D252)^(52/'Analysis Assumptions'!$C$6)-1</f>
        <v>0.24290442140967716</v>
      </c>
    </row>
    <row r="253" spans="1:5">
      <c r="A253" s="2" t="s">
        <v>178</v>
      </c>
      <c r="B253" s="2">
        <v>2325030</v>
      </c>
      <c r="C253" s="2">
        <f>VLOOKUP(B253,'Annualization - Step 2'!A:C,2,FALSE)</f>
        <v>5</v>
      </c>
      <c r="D253" s="2">
        <f>VLOOKUP(B253,'Annualization - Step 2'!A:C,3,FALSE)-1</f>
        <v>0.65008748494309487</v>
      </c>
      <c r="E253" s="2">
        <f>(1+D253)^(52/'Analysis Assumptions'!$C$6)-1</f>
        <v>0.24237590654969687</v>
      </c>
    </row>
    <row r="254" spans="1:5">
      <c r="A254" s="2" t="s">
        <v>172</v>
      </c>
      <c r="B254" s="2">
        <v>2322730</v>
      </c>
      <c r="C254" s="2">
        <f>VLOOKUP(B254,'Annualization - Step 2'!A:C,2,FALSE)</f>
        <v>5</v>
      </c>
      <c r="D254" s="2">
        <f>VLOOKUP(B254,'Annualization - Step 2'!A:C,3,FALSE)-1</f>
        <v>0.64995068485664986</v>
      </c>
      <c r="E254" s="2">
        <f>(1+D254)^(52/'Analysis Assumptions'!$C$6)-1</f>
        <v>0.24233127266149634</v>
      </c>
    </row>
    <row r="255" spans="1:5">
      <c r="A255" s="2" t="s">
        <v>174</v>
      </c>
      <c r="B255" s="2">
        <v>2323830</v>
      </c>
      <c r="C255" s="2">
        <f>VLOOKUP(B255,'Annualization - Step 2'!A:C,2,FALSE)</f>
        <v>5</v>
      </c>
      <c r="D255" s="2">
        <f>VLOOKUP(B255,'Annualization - Step 2'!A:C,3,FALSE)-1</f>
        <v>0.64995068485664986</v>
      </c>
      <c r="E255" s="2">
        <f>(1+D255)^(52/'Analysis Assumptions'!$C$6)-1</f>
        <v>0.24233127266149634</v>
      </c>
    </row>
    <row r="256" spans="1:5">
      <c r="A256" s="2" t="s">
        <v>173</v>
      </c>
      <c r="B256" s="2">
        <v>2325130</v>
      </c>
      <c r="C256" s="2">
        <f>VLOOKUP(B256,'Annualization - Step 2'!A:C,2,FALSE)</f>
        <v>5</v>
      </c>
      <c r="D256" s="2">
        <f>VLOOKUP(B256,'Annualization - Step 2'!A:C,3,FALSE)-1</f>
        <v>0.6499439990748388</v>
      </c>
      <c r="E256" s="2">
        <f>(1+D256)^(52/'Analysis Assumptions'!$C$6)-1</f>
        <v>0.24232909123165736</v>
      </c>
    </row>
    <row r="257" spans="1:5">
      <c r="A257" s="2" t="s">
        <v>175</v>
      </c>
      <c r="B257" s="2">
        <v>2322830</v>
      </c>
      <c r="C257" s="2">
        <f>VLOOKUP(B257,'Annualization - Step 2'!A:C,2,FALSE)</f>
        <v>5</v>
      </c>
      <c r="D257" s="2">
        <f>VLOOKUP(B257,'Annualization - Step 2'!A:C,3,FALSE)-1</f>
        <v>0.64980718592771813</v>
      </c>
      <c r="E257" s="2">
        <f>(1+D257)^(52/'Analysis Assumptions'!$C$6)-1</f>
        <v>0.24228445088223616</v>
      </c>
    </row>
    <row r="258" spans="1:5">
      <c r="A258" s="2" t="s">
        <v>788</v>
      </c>
      <c r="B258" s="2">
        <v>173073701</v>
      </c>
      <c r="C258" s="2">
        <f>VLOOKUP(B258,'Annualization - Step 2'!A:C,2,FALSE)</f>
        <v>5</v>
      </c>
      <c r="D258" s="2">
        <f>VLOOKUP(B258,'Annualization - Step 2'!A:C,3,FALSE)-1</f>
        <v>0.64968650000000006</v>
      </c>
      <c r="E258" s="2">
        <f>(1+D258)^(52/'Analysis Assumptions'!$C$6)-1</f>
        <v>0.24224507089320269</v>
      </c>
    </row>
    <row r="259" spans="1:5">
      <c r="A259" s="2" t="s">
        <v>789</v>
      </c>
      <c r="B259" s="2">
        <v>173052300</v>
      </c>
      <c r="C259" s="2">
        <f>VLOOKUP(B259,'Annualization - Step 2'!A:C,2,FALSE)</f>
        <v>5</v>
      </c>
      <c r="D259" s="2">
        <f>VLOOKUP(B259,'Annualization - Step 2'!A:C,3,FALSE)-1</f>
        <v>0.64968650000000006</v>
      </c>
      <c r="E259" s="2">
        <f>(1+D259)^(52/'Analysis Assumptions'!$C$6)-1</f>
        <v>0.24224507089320269</v>
      </c>
    </row>
    <row r="260" spans="1:5">
      <c r="A260" s="2" t="s">
        <v>790</v>
      </c>
      <c r="B260" s="2">
        <v>173073601</v>
      </c>
      <c r="C260" s="2">
        <f>VLOOKUP(B260,'Annualization - Step 2'!A:C,2,FALSE)</f>
        <v>5</v>
      </c>
      <c r="D260" s="2">
        <f>VLOOKUP(B260,'Annualization - Step 2'!A:C,3,FALSE)-1</f>
        <v>0.64968650000000006</v>
      </c>
      <c r="E260" s="2">
        <f>(1+D260)^(52/'Analysis Assumptions'!$C$6)-1</f>
        <v>0.24224507089320269</v>
      </c>
    </row>
    <row r="261" spans="1:5">
      <c r="A261" s="2" t="s">
        <v>791</v>
      </c>
      <c r="B261" s="2">
        <v>173047900</v>
      </c>
      <c r="C261" s="2">
        <f>VLOOKUP(B261,'Annualization - Step 2'!A:C,2,FALSE)</f>
        <v>5</v>
      </c>
      <c r="D261" s="2">
        <f>VLOOKUP(B261,'Annualization - Step 2'!A:C,3,FALSE)-1</f>
        <v>0.64968650000000006</v>
      </c>
      <c r="E261" s="2">
        <f>(1+D261)^(52/'Analysis Assumptions'!$C$6)-1</f>
        <v>0.24224507089320269</v>
      </c>
    </row>
    <row r="262" spans="1:5">
      <c r="A262" s="2" t="s">
        <v>1584</v>
      </c>
      <c r="B262" s="2">
        <v>24581230</v>
      </c>
      <c r="C262" s="2">
        <f>VLOOKUP(B262,'Annualization - Step 2'!A:C,2,FALSE)</f>
        <v>2</v>
      </c>
      <c r="D262" s="2">
        <f>VLOOKUP(B262,'Annualization - Step 2'!A:C,3,FALSE)-1</f>
        <v>0.64849999999999985</v>
      </c>
      <c r="E262" s="2">
        <f>(1+D262)^(52/'Analysis Assumptions'!$C$6)-1</f>
        <v>0.24185782731256755</v>
      </c>
    </row>
    <row r="263" spans="1:5">
      <c r="A263" s="2" t="s">
        <v>1034</v>
      </c>
      <c r="B263" s="2">
        <v>85128801</v>
      </c>
      <c r="C263" s="2">
        <f>VLOOKUP(B263,'Annualization - Step 2'!A:C,2,FALSE)</f>
        <v>5</v>
      </c>
      <c r="D263" s="2">
        <f>VLOOKUP(B263,'Annualization - Step 2'!A:C,3,FALSE)-1</f>
        <v>0.64696629557352869</v>
      </c>
      <c r="E263" s="2">
        <f>(1+D263)^(52/'Analysis Assumptions'!$C$6)-1</f>
        <v>0.2413570308898314</v>
      </c>
    </row>
    <row r="264" spans="1:5">
      <c r="A264" s="2" t="s">
        <v>511</v>
      </c>
      <c r="B264" s="2">
        <v>10337035830</v>
      </c>
      <c r="C264" s="2">
        <f>VLOOKUP(B264,'Annualization - Step 2'!A:C,2,FALSE)</f>
        <v>3</v>
      </c>
      <c r="D264" s="2">
        <f>VLOOKUP(B264,'Annualization - Step 2'!A:C,3,FALSE)-1</f>
        <v>0.64100000000000024</v>
      </c>
      <c r="E264" s="2">
        <f>(1+D264)^(52/'Analysis Assumptions'!$C$6)-1</f>
        <v>0.23940635446253089</v>
      </c>
    </row>
    <row r="265" spans="1:5">
      <c r="A265" s="2" t="s">
        <v>511</v>
      </c>
      <c r="B265" s="2">
        <v>10337035860</v>
      </c>
      <c r="C265" s="2">
        <f>VLOOKUP(B265,'Annualization - Step 2'!A:C,2,FALSE)</f>
        <v>3</v>
      </c>
      <c r="D265" s="2">
        <f>VLOOKUP(B265,'Annualization - Step 2'!A:C,3,FALSE)-1</f>
        <v>0.64100000000000024</v>
      </c>
      <c r="E265" s="2">
        <f>(1+D265)^(52/'Analysis Assumptions'!$C$6)-1</f>
        <v>0.23940635446253089</v>
      </c>
    </row>
    <row r="266" spans="1:5">
      <c r="A266" s="2" t="s">
        <v>512</v>
      </c>
      <c r="B266" s="2">
        <v>10337035930</v>
      </c>
      <c r="C266" s="2">
        <f>VLOOKUP(B266,'Annualization - Step 2'!A:C,2,FALSE)</f>
        <v>3</v>
      </c>
      <c r="D266" s="2">
        <f>VLOOKUP(B266,'Annualization - Step 2'!A:C,3,FALSE)-1</f>
        <v>0.64100000000000024</v>
      </c>
      <c r="E266" s="2">
        <f>(1+D266)^(52/'Analysis Assumptions'!$C$6)-1</f>
        <v>0.23940635446253089</v>
      </c>
    </row>
    <row r="267" spans="1:5">
      <c r="A267" s="2" t="s">
        <v>512</v>
      </c>
      <c r="B267" s="2">
        <v>10337035960</v>
      </c>
      <c r="C267" s="2">
        <f>VLOOKUP(B267,'Annualization - Step 2'!A:C,2,FALSE)</f>
        <v>3</v>
      </c>
      <c r="D267" s="2">
        <f>VLOOKUP(B267,'Annualization - Step 2'!A:C,3,FALSE)-1</f>
        <v>0.64100000000000024</v>
      </c>
      <c r="E267" s="2">
        <f>(1+D267)^(52/'Analysis Assumptions'!$C$6)-1</f>
        <v>0.23940635446253089</v>
      </c>
    </row>
    <row r="268" spans="1:5">
      <c r="A268" s="2" t="s">
        <v>668</v>
      </c>
      <c r="B268" s="2">
        <v>10337080445</v>
      </c>
      <c r="C268" s="2">
        <f>VLOOKUP(B268,'Annualization - Step 2'!A:C,2,FALSE)</f>
        <v>4</v>
      </c>
      <c r="D268" s="2">
        <f>VLOOKUP(B268,'Annualization - Step 2'!A:C,3,FALSE)-1</f>
        <v>0.64023420000000031</v>
      </c>
      <c r="E268" s="2">
        <f>(1+D268)^(52/'Analysis Assumptions'!$C$6)-1</f>
        <v>0.23915568580763291</v>
      </c>
    </row>
    <row r="269" spans="1:5">
      <c r="A269" s="2" t="s">
        <v>714</v>
      </c>
      <c r="B269" s="2">
        <v>173074000</v>
      </c>
      <c r="C269" s="2">
        <f>VLOOKUP(B269,'Annualization - Step 2'!A:C,2,FALSE)</f>
        <v>5</v>
      </c>
      <c r="D269" s="2">
        <f>VLOOKUP(B269,'Annualization - Step 2'!A:C,3,FALSE)-1</f>
        <v>0.63456728325</v>
      </c>
      <c r="E269" s="2">
        <f>(1+D269)^(52/'Analysis Assumptions'!$C$6)-1</f>
        <v>0.23729867413987771</v>
      </c>
    </row>
    <row r="270" spans="1:5">
      <c r="A270" s="2" t="s">
        <v>692</v>
      </c>
      <c r="B270" s="2">
        <v>173056200</v>
      </c>
      <c r="C270" s="2">
        <f>VLOOKUP(B270,'Annualization - Step 2'!A:C,2,FALSE)</f>
        <v>5</v>
      </c>
      <c r="D270" s="2">
        <f>VLOOKUP(B270,'Annualization - Step 2'!A:C,3,FALSE)-1</f>
        <v>0.63441162500000026</v>
      </c>
      <c r="E270" s="2">
        <f>(1+D270)^(52/'Analysis Assumptions'!$C$6)-1</f>
        <v>0.23724761450498399</v>
      </c>
    </row>
    <row r="271" spans="1:5">
      <c r="A271" s="2" t="s">
        <v>715</v>
      </c>
      <c r="B271" s="2">
        <v>173074100</v>
      </c>
      <c r="C271" s="2">
        <f>VLOOKUP(B271,'Annualization - Step 2'!A:C,2,FALSE)</f>
        <v>5</v>
      </c>
      <c r="D271" s="2">
        <f>VLOOKUP(B271,'Annualization - Step 2'!A:C,3,FALSE)-1</f>
        <v>0.63441162500000026</v>
      </c>
      <c r="E271" s="2">
        <f>(1+D271)^(52/'Analysis Assumptions'!$C$6)-1</f>
        <v>0.23724761450498399</v>
      </c>
    </row>
    <row r="272" spans="1:5">
      <c r="A272" s="2" t="s">
        <v>715</v>
      </c>
      <c r="B272" s="2">
        <v>173074110</v>
      </c>
      <c r="C272" s="2">
        <f>VLOOKUP(B272,'Annualization - Step 2'!A:C,2,FALSE)</f>
        <v>5</v>
      </c>
      <c r="D272" s="2">
        <f>VLOOKUP(B272,'Annualization - Step 2'!A:C,3,FALSE)-1</f>
        <v>0.63441162500000026</v>
      </c>
      <c r="E272" s="2">
        <f>(1+D272)^(52/'Analysis Assumptions'!$C$6)-1</f>
        <v>0.23724761450498399</v>
      </c>
    </row>
    <row r="273" spans="1:5">
      <c r="A273" s="2" t="s">
        <v>1300</v>
      </c>
      <c r="B273" s="2">
        <v>23635058110</v>
      </c>
      <c r="C273" s="2">
        <f>VLOOKUP(B273,'Annualization - Step 2'!A:C,2,FALSE)</f>
        <v>3</v>
      </c>
      <c r="D273" s="2">
        <f>VLOOKUP(B273,'Annualization - Step 2'!A:C,3,FALSE)-1</f>
        <v>0.63296000000000041</v>
      </c>
      <c r="E273" s="2">
        <f>(1+D273)^(52/'Analysis Assumptions'!$C$6)-1</f>
        <v>0.23677131399695628</v>
      </c>
    </row>
    <row r="274" spans="1:5">
      <c r="A274" s="2" t="s">
        <v>1301</v>
      </c>
      <c r="B274" s="2">
        <v>23635058210</v>
      </c>
      <c r="C274" s="2">
        <f>VLOOKUP(B274,'Annualization - Step 2'!A:C,2,FALSE)</f>
        <v>3</v>
      </c>
      <c r="D274" s="2">
        <f>VLOOKUP(B274,'Annualization - Step 2'!A:C,3,FALSE)-1</f>
        <v>0.63296000000000041</v>
      </c>
      <c r="E274" s="2">
        <f>(1+D274)^(52/'Analysis Assumptions'!$C$6)-1</f>
        <v>0.23677131399695628</v>
      </c>
    </row>
    <row r="275" spans="1:5">
      <c r="A275" s="2" t="s">
        <v>970</v>
      </c>
      <c r="B275" s="2">
        <v>42023010405</v>
      </c>
      <c r="C275" s="2">
        <f>VLOOKUP(B275,'Annualization - Step 2'!A:C,2,FALSE)</f>
        <v>4</v>
      </c>
      <c r="D275" s="2">
        <f>VLOOKUP(B275,'Annualization - Step 2'!A:C,3,FALSE)-1</f>
        <v>0.62747596544000017</v>
      </c>
      <c r="E275" s="2">
        <f>(1+D275)^(52/'Analysis Assumptions'!$C$6)-1</f>
        <v>0.23496974910179058</v>
      </c>
    </row>
    <row r="276" spans="1:5">
      <c r="A276" s="2" t="s">
        <v>391</v>
      </c>
      <c r="B276" s="2">
        <v>74433902</v>
      </c>
      <c r="C276" s="2">
        <f>VLOOKUP(B276,'Annualization - Step 2'!A:C,2,FALSE)</f>
        <v>6</v>
      </c>
      <c r="D276" s="2">
        <f>VLOOKUP(B276,'Annualization - Step 2'!A:C,3,FALSE)-1</f>
        <v>0.6219498583005354</v>
      </c>
      <c r="E276" s="2">
        <f>(1+D276)^(52/'Analysis Assumptions'!$C$6)-1</f>
        <v>0.23315087980173921</v>
      </c>
    </row>
    <row r="277" spans="1:5">
      <c r="A277" s="2" t="s">
        <v>393</v>
      </c>
      <c r="B277" s="2">
        <v>74433906</v>
      </c>
      <c r="C277" s="2">
        <f>VLOOKUP(B277,'Annualization - Step 2'!A:C,2,FALSE)</f>
        <v>6</v>
      </c>
      <c r="D277" s="2">
        <f>VLOOKUP(B277,'Annualization - Step 2'!A:C,3,FALSE)-1</f>
        <v>0.6219498583005354</v>
      </c>
      <c r="E277" s="2">
        <f>(1+D277)^(52/'Analysis Assumptions'!$C$6)-1</f>
        <v>0.23315087980173921</v>
      </c>
    </row>
    <row r="278" spans="1:5">
      <c r="A278" s="2" t="s">
        <v>394</v>
      </c>
      <c r="B278" s="2">
        <v>74433907</v>
      </c>
      <c r="C278" s="2">
        <f>VLOOKUP(B278,'Annualization - Step 2'!A:C,2,FALSE)</f>
        <v>6</v>
      </c>
      <c r="D278" s="2">
        <f>VLOOKUP(B278,'Annualization - Step 2'!A:C,3,FALSE)-1</f>
        <v>0.6219498583005354</v>
      </c>
      <c r="E278" s="2">
        <f>(1+D278)^(52/'Analysis Assumptions'!$C$6)-1</f>
        <v>0.23315087980173921</v>
      </c>
    </row>
    <row r="279" spans="1:5">
      <c r="A279" s="2" t="s">
        <v>825</v>
      </c>
      <c r="B279" s="2">
        <v>173083013</v>
      </c>
      <c r="C279" s="2">
        <f>VLOOKUP(B279,'Annualization - Step 2'!A:C,2,FALSE)</f>
        <v>5</v>
      </c>
      <c r="D279" s="2">
        <f>VLOOKUP(B279,'Annualization - Step 2'!A:C,3,FALSE)-1</f>
        <v>0.62049568828000012</v>
      </c>
      <c r="E279" s="2">
        <f>(1+D279)^(52/'Analysis Assumptions'!$C$6)-1</f>
        <v>0.23267166917901982</v>
      </c>
    </row>
    <row r="280" spans="1:5">
      <c r="A280" s="2" t="s">
        <v>826</v>
      </c>
      <c r="B280" s="2">
        <v>173083113</v>
      </c>
      <c r="C280" s="2">
        <f>VLOOKUP(B280,'Annualization - Step 2'!A:C,2,FALSE)</f>
        <v>5</v>
      </c>
      <c r="D280" s="2">
        <f>VLOOKUP(B280,'Annualization - Step 2'!A:C,3,FALSE)-1</f>
        <v>0.62049568828000012</v>
      </c>
      <c r="E280" s="2">
        <f>(1+D280)^(52/'Analysis Assumptions'!$C$6)-1</f>
        <v>0.23267166917901982</v>
      </c>
    </row>
    <row r="281" spans="1:5">
      <c r="A281" s="2" t="s">
        <v>827</v>
      </c>
      <c r="B281" s="2">
        <v>173082913</v>
      </c>
      <c r="C281" s="2">
        <f>VLOOKUP(B281,'Annualization - Step 2'!A:C,2,FALSE)</f>
        <v>5</v>
      </c>
      <c r="D281" s="2">
        <f>VLOOKUP(B281,'Annualization - Step 2'!A:C,3,FALSE)-1</f>
        <v>0.62049568828000012</v>
      </c>
      <c r="E281" s="2">
        <f>(1+D281)^(52/'Analysis Assumptions'!$C$6)-1</f>
        <v>0.23267166917901982</v>
      </c>
    </row>
    <row r="282" spans="1:5">
      <c r="A282" s="2" t="s">
        <v>918</v>
      </c>
      <c r="B282" s="2">
        <v>173082204</v>
      </c>
      <c r="C282" s="2">
        <f>VLOOKUP(B282,'Annualization - Step 2'!A:C,2,FALSE)</f>
        <v>5</v>
      </c>
      <c r="D282" s="2">
        <f>VLOOKUP(B282,'Annualization - Step 2'!A:C,3,FALSE)-1</f>
        <v>0.62034701895080024</v>
      </c>
      <c r="E282" s="2">
        <f>(1+D282)^(52/'Analysis Assumptions'!$C$6)-1</f>
        <v>0.23262266260940412</v>
      </c>
    </row>
    <row r="283" spans="1:5">
      <c r="A283" s="2" t="s">
        <v>958</v>
      </c>
      <c r="B283" s="2">
        <v>173094755</v>
      </c>
      <c r="C283" s="2">
        <f>VLOOKUP(B283,'Annualization - Step 2'!A:C,2,FALSE)</f>
        <v>5</v>
      </c>
      <c r="D283" s="2">
        <f>VLOOKUP(B283,'Annualization - Step 2'!A:C,3,FALSE)-1</f>
        <v>0.61913675000000024</v>
      </c>
      <c r="E283" s="2">
        <f>(1+D283)^(52/'Analysis Assumptions'!$C$6)-1</f>
        <v>0.23222362113381068</v>
      </c>
    </row>
    <row r="284" spans="1:5">
      <c r="A284" s="2" t="s">
        <v>959</v>
      </c>
      <c r="B284" s="2">
        <v>173013555</v>
      </c>
      <c r="C284" s="2">
        <f>VLOOKUP(B284,'Annualization - Step 2'!A:C,2,FALSE)</f>
        <v>5</v>
      </c>
      <c r="D284" s="2">
        <f>VLOOKUP(B284,'Annualization - Step 2'!A:C,3,FALSE)-1</f>
        <v>0.61913675000000024</v>
      </c>
      <c r="E284" s="2">
        <f>(1+D284)^(52/'Analysis Assumptions'!$C$6)-1</f>
        <v>0.23222362113381068</v>
      </c>
    </row>
    <row r="285" spans="1:5">
      <c r="A285" s="2" t="s">
        <v>960</v>
      </c>
      <c r="B285" s="2">
        <v>173072200</v>
      </c>
      <c r="C285" s="2">
        <f>VLOOKUP(B285,'Annualization - Step 2'!A:C,2,FALSE)</f>
        <v>5</v>
      </c>
      <c r="D285" s="2">
        <f>VLOOKUP(B285,'Annualization - Step 2'!A:C,3,FALSE)-1</f>
        <v>0.61913675000000024</v>
      </c>
      <c r="E285" s="2">
        <f>(1+D285)^(52/'Analysis Assumptions'!$C$6)-1</f>
        <v>0.23222362113381068</v>
      </c>
    </row>
    <row r="286" spans="1:5">
      <c r="A286" s="2" t="s">
        <v>1128</v>
      </c>
      <c r="B286" s="2">
        <v>68025004610</v>
      </c>
      <c r="C286" s="2">
        <f>VLOOKUP(B286,'Annualization - Step 2'!A:C,2,FALSE)</f>
        <v>4</v>
      </c>
      <c r="D286" s="2">
        <f>VLOOKUP(B286,'Annualization - Step 2'!A:C,3,FALSE)-1</f>
        <v>0.61784000000000017</v>
      </c>
      <c r="E286" s="2">
        <f>(1+D286)^(52/'Analysis Assumptions'!$C$6)-1</f>
        <v>0.23179587811178437</v>
      </c>
    </row>
    <row r="287" spans="1:5">
      <c r="A287" s="2" t="s">
        <v>1035</v>
      </c>
      <c r="B287" s="2">
        <v>52544016101</v>
      </c>
      <c r="C287" s="2">
        <f>VLOOKUP(B287,'Annualization - Step 2'!A:C,2,FALSE)</f>
        <v>5</v>
      </c>
      <c r="D287" s="2">
        <f>VLOOKUP(B287,'Annualization - Step 2'!A:C,3,FALSE)-1</f>
        <v>0.61731190979072004</v>
      </c>
      <c r="E287" s="2">
        <f>(1+D287)^(52/'Analysis Assumptions'!$C$6)-1</f>
        <v>0.23162162780087958</v>
      </c>
    </row>
    <row r="288" spans="1:5">
      <c r="A288" s="2" t="s">
        <v>186</v>
      </c>
      <c r="B288" s="2">
        <v>169368712</v>
      </c>
      <c r="C288" s="2">
        <f>VLOOKUP(B288,'Annualization - Step 2'!A:C,2,FALSE)</f>
        <v>4</v>
      </c>
      <c r="D288" s="2">
        <f>VLOOKUP(B288,'Annualization - Step 2'!A:C,3,FALSE)-1</f>
        <v>0.61644675635449997</v>
      </c>
      <c r="E288" s="2">
        <f>(1+D288)^(52/'Analysis Assumptions'!$C$6)-1</f>
        <v>0.2313360893535592</v>
      </c>
    </row>
    <row r="289" spans="1:5">
      <c r="A289" s="2" t="s">
        <v>1409</v>
      </c>
      <c r="B289" s="2">
        <v>76299042285</v>
      </c>
      <c r="C289" s="2">
        <f>VLOOKUP(B289,'Annualization - Step 2'!A:C,2,FALSE)</f>
        <v>3</v>
      </c>
      <c r="D289" s="2">
        <f>VLOOKUP(B289,'Annualization - Step 2'!A:C,3,FALSE)-1</f>
        <v>0.61262863999999961</v>
      </c>
      <c r="E289" s="2">
        <f>(1+D289)^(52/'Analysis Assumptions'!$C$6)-1</f>
        <v>0.23007490849043521</v>
      </c>
    </row>
    <row r="290" spans="1:5">
      <c r="A290" s="2" t="s">
        <v>1027</v>
      </c>
      <c r="B290" s="2">
        <v>430014514</v>
      </c>
      <c r="C290" s="2">
        <f>VLOOKUP(B290,'Annualization - Step 2'!A:C,2,FALSE)</f>
        <v>4</v>
      </c>
      <c r="D290" s="2">
        <f>VLOOKUP(B290,'Annualization - Step 2'!A:C,3,FALSE)-1</f>
        <v>0.61067528000000015</v>
      </c>
      <c r="E290" s="2">
        <f>(1+D290)^(52/'Analysis Assumptions'!$C$6)-1</f>
        <v>0.22942903018525995</v>
      </c>
    </row>
    <row r="291" spans="1:5">
      <c r="A291" s="2" t="s">
        <v>846</v>
      </c>
      <c r="B291" s="2">
        <v>65000603</v>
      </c>
      <c r="C291" s="2">
        <f>VLOOKUP(B291,'Annualization - Step 2'!A:C,2,FALSE)</f>
        <v>6</v>
      </c>
      <c r="D291" s="2">
        <f>VLOOKUP(B291,'Annualization - Step 2'!A:C,3,FALSE)-1</f>
        <v>0.60988780279125687</v>
      </c>
      <c r="E291" s="2">
        <f>(1+D291)^(52/'Analysis Assumptions'!$C$6)-1</f>
        <v>0.22916852538339083</v>
      </c>
    </row>
    <row r="292" spans="1:5">
      <c r="A292" s="2" t="s">
        <v>1410</v>
      </c>
      <c r="B292" s="2">
        <v>76299042085</v>
      </c>
      <c r="C292" s="2">
        <f>VLOOKUP(B292,'Annualization - Step 2'!A:C,2,FALSE)</f>
        <v>3</v>
      </c>
      <c r="D292" s="2">
        <f>VLOOKUP(B292,'Annualization - Step 2'!A:C,3,FALSE)-1</f>
        <v>0.60880411999999984</v>
      </c>
      <c r="E292" s="2">
        <f>(1+D292)^(52/'Analysis Assumptions'!$C$6)-1</f>
        <v>0.22880991492842995</v>
      </c>
    </row>
    <row r="293" spans="1:5">
      <c r="A293" s="2" t="s">
        <v>691</v>
      </c>
      <c r="B293" s="2">
        <v>7518022</v>
      </c>
      <c r="C293" s="2">
        <f>VLOOKUP(B293,'Annualization - Step 2'!A:C,2,FALSE)</f>
        <v>5</v>
      </c>
      <c r="D293" s="2">
        <f>VLOOKUP(B293,'Annualization - Step 2'!A:C,3,FALSE)-1</f>
        <v>0.6081527550000001</v>
      </c>
      <c r="E293" s="2">
        <f>(1+D293)^(52/'Analysis Assumptions'!$C$6)-1</f>
        <v>0.22859430046940932</v>
      </c>
    </row>
    <row r="294" spans="1:5">
      <c r="A294" s="2" t="s">
        <v>691</v>
      </c>
      <c r="B294" s="2">
        <v>7518025</v>
      </c>
      <c r="C294" s="2">
        <f>VLOOKUP(B294,'Annualization - Step 2'!A:C,2,FALSE)</f>
        <v>5</v>
      </c>
      <c r="D294" s="2">
        <f>VLOOKUP(B294,'Annualization - Step 2'!A:C,3,FALSE)-1</f>
        <v>0.6081527550000001</v>
      </c>
      <c r="E294" s="2">
        <f>(1+D294)^(52/'Analysis Assumptions'!$C$6)-1</f>
        <v>0.22859430046940932</v>
      </c>
    </row>
    <row r="295" spans="1:5">
      <c r="A295" s="2" t="s">
        <v>272</v>
      </c>
      <c r="B295" s="2">
        <v>25152031</v>
      </c>
      <c r="C295" s="2">
        <f>VLOOKUP(B295,'Annualization - Step 2'!A:C,2,FALSE)</f>
        <v>5</v>
      </c>
      <c r="D295" s="2">
        <f>VLOOKUP(B295,'Annualization - Step 2'!A:C,3,FALSE)-1</f>
        <v>0.60606677475786808</v>
      </c>
      <c r="E295" s="2">
        <f>(1+D295)^(52/'Analysis Assumptions'!$C$6)-1</f>
        <v>0.22790346730873123</v>
      </c>
    </row>
    <row r="296" spans="1:5">
      <c r="A296" s="2" t="s">
        <v>273</v>
      </c>
      <c r="B296" s="2">
        <v>25152531</v>
      </c>
      <c r="C296" s="2">
        <f>VLOOKUP(B296,'Annualization - Step 2'!A:C,2,FALSE)</f>
        <v>5</v>
      </c>
      <c r="D296" s="2">
        <f>VLOOKUP(B296,'Annualization - Step 2'!A:C,3,FALSE)-1</f>
        <v>0.60606677475786808</v>
      </c>
      <c r="E296" s="2">
        <f>(1+D296)^(52/'Analysis Assumptions'!$C$6)-1</f>
        <v>0.22790346730873123</v>
      </c>
    </row>
    <row r="297" spans="1:5">
      <c r="A297" s="2" t="s">
        <v>274</v>
      </c>
      <c r="B297" s="2">
        <v>25153001</v>
      </c>
      <c r="C297" s="2">
        <f>VLOOKUP(B297,'Annualization - Step 2'!A:C,2,FALSE)</f>
        <v>5</v>
      </c>
      <c r="D297" s="2">
        <f>VLOOKUP(B297,'Annualization - Step 2'!A:C,3,FALSE)-1</f>
        <v>0.60606677475786808</v>
      </c>
      <c r="E297" s="2">
        <f>(1+D297)^(52/'Analysis Assumptions'!$C$6)-1</f>
        <v>0.22790346730873123</v>
      </c>
    </row>
    <row r="298" spans="1:5">
      <c r="A298" s="2" t="s">
        <v>275</v>
      </c>
      <c r="B298" s="2">
        <v>25151501</v>
      </c>
      <c r="C298" s="2">
        <f>VLOOKUP(B298,'Annualization - Step 2'!A:C,2,FALSE)</f>
        <v>5</v>
      </c>
      <c r="D298" s="2">
        <f>VLOOKUP(B298,'Annualization - Step 2'!A:C,3,FALSE)-1</f>
        <v>0.60606677475786808</v>
      </c>
      <c r="E298" s="2">
        <f>(1+D298)^(52/'Analysis Assumptions'!$C$6)-1</f>
        <v>0.22790346730873123</v>
      </c>
    </row>
    <row r="299" spans="1:5">
      <c r="A299" s="2" t="s">
        <v>88</v>
      </c>
      <c r="B299" s="2">
        <v>169008181</v>
      </c>
      <c r="C299" s="2">
        <f>VLOOKUP(B299,'Annualization - Step 2'!A:C,2,FALSE)</f>
        <v>5</v>
      </c>
      <c r="D299" s="2">
        <f>VLOOKUP(B299,'Annualization - Step 2'!A:C,3,FALSE)-1</f>
        <v>0.60495396175013849</v>
      </c>
      <c r="E299" s="2">
        <f>(1+D299)^(52/'Analysis Assumptions'!$C$6)-1</f>
        <v>0.22753471886120069</v>
      </c>
    </row>
    <row r="300" spans="1:5">
      <c r="A300" s="2" t="s">
        <v>89</v>
      </c>
      <c r="B300" s="2">
        <v>169008281</v>
      </c>
      <c r="C300" s="2">
        <f>VLOOKUP(B300,'Annualization - Step 2'!A:C,2,FALSE)</f>
        <v>5</v>
      </c>
      <c r="D300" s="2">
        <f>VLOOKUP(B300,'Annualization - Step 2'!A:C,3,FALSE)-1</f>
        <v>0.60495396175013849</v>
      </c>
      <c r="E300" s="2">
        <f>(1+D300)^(52/'Analysis Assumptions'!$C$6)-1</f>
        <v>0.22753471886120069</v>
      </c>
    </row>
    <row r="301" spans="1:5">
      <c r="A301" s="2" t="s">
        <v>90</v>
      </c>
      <c r="B301" s="2">
        <v>169008481</v>
      </c>
      <c r="C301" s="2">
        <f>VLOOKUP(B301,'Annualization - Step 2'!A:C,2,FALSE)</f>
        <v>5</v>
      </c>
      <c r="D301" s="2">
        <f>VLOOKUP(B301,'Annualization - Step 2'!A:C,3,FALSE)-1</f>
        <v>0.60495396175013849</v>
      </c>
      <c r="E301" s="2">
        <f>(1+D301)^(52/'Analysis Assumptions'!$C$6)-1</f>
        <v>0.22753471886120069</v>
      </c>
    </row>
    <row r="302" spans="1:5">
      <c r="A302" s="2" t="s">
        <v>632</v>
      </c>
      <c r="B302" s="2">
        <v>69422030</v>
      </c>
      <c r="C302" s="2">
        <f>VLOOKUP(B302,'Annualization - Step 2'!A:C,2,FALSE)</f>
        <v>5</v>
      </c>
      <c r="D302" s="2">
        <f>VLOOKUP(B302,'Annualization - Step 2'!A:C,3,FALSE)-1</f>
        <v>0.60337891212502659</v>
      </c>
      <c r="E302" s="2">
        <f>(1+D302)^(52/'Analysis Assumptions'!$C$6)-1</f>
        <v>0.22701255315351587</v>
      </c>
    </row>
    <row r="303" spans="1:5">
      <c r="A303" s="2" t="s">
        <v>633</v>
      </c>
      <c r="B303" s="2">
        <v>69420030</v>
      </c>
      <c r="C303" s="2">
        <f>VLOOKUP(B303,'Annualization - Step 2'!A:C,2,FALSE)</f>
        <v>5</v>
      </c>
      <c r="D303" s="2">
        <f>VLOOKUP(B303,'Annualization - Step 2'!A:C,3,FALSE)-1</f>
        <v>0.60337891212502659</v>
      </c>
      <c r="E303" s="2">
        <f>(1+D303)^(52/'Analysis Assumptions'!$C$6)-1</f>
        <v>0.22701255315351587</v>
      </c>
    </row>
    <row r="304" spans="1:5">
      <c r="A304" s="2" t="s">
        <v>634</v>
      </c>
      <c r="B304" s="2">
        <v>69421030</v>
      </c>
      <c r="C304" s="2">
        <f>VLOOKUP(B304,'Annualization - Step 2'!A:C,2,FALSE)</f>
        <v>5</v>
      </c>
      <c r="D304" s="2">
        <f>VLOOKUP(B304,'Annualization - Step 2'!A:C,3,FALSE)-1</f>
        <v>0.60337891212502659</v>
      </c>
      <c r="E304" s="2">
        <f>(1+D304)^(52/'Analysis Assumptions'!$C$6)-1</f>
        <v>0.22701255315351587</v>
      </c>
    </row>
    <row r="305" spans="1:5">
      <c r="A305" s="2" t="s">
        <v>1063</v>
      </c>
      <c r="B305" s="2">
        <v>17772012201</v>
      </c>
      <c r="C305" s="2">
        <f>VLOOKUP(B305,'Annualization - Step 2'!A:C,2,FALSE)</f>
        <v>5</v>
      </c>
      <c r="D305" s="2">
        <f>VLOOKUP(B305,'Annualization - Step 2'!A:C,3,FALSE)-1</f>
        <v>0.60323519775418988</v>
      </c>
      <c r="E305" s="2">
        <f>(1+D305)^(52/'Analysis Assumptions'!$C$6)-1</f>
        <v>0.22696489401765207</v>
      </c>
    </row>
    <row r="306" spans="1:5">
      <c r="A306" s="2" t="s">
        <v>1064</v>
      </c>
      <c r="B306" s="2">
        <v>17772012301</v>
      </c>
      <c r="C306" s="2">
        <f>VLOOKUP(B306,'Annualization - Step 2'!A:C,2,FALSE)</f>
        <v>5</v>
      </c>
      <c r="D306" s="2">
        <f>VLOOKUP(B306,'Annualization - Step 2'!A:C,3,FALSE)-1</f>
        <v>0.60323519775418988</v>
      </c>
      <c r="E306" s="2">
        <f>(1+D306)^(52/'Analysis Assumptions'!$C$6)-1</f>
        <v>0.22696489401765207</v>
      </c>
    </row>
    <row r="307" spans="1:5">
      <c r="A307" s="2" t="s">
        <v>504</v>
      </c>
      <c r="B307" s="2">
        <v>63402070101</v>
      </c>
      <c r="C307" s="2">
        <f>VLOOKUP(B307,'Annualization - Step 2'!A:C,2,FALSE)</f>
        <v>5</v>
      </c>
      <c r="D307" s="2">
        <f>VLOOKUP(B307,'Annualization - Step 2'!A:C,3,FALSE)-1</f>
        <v>0.60320279790549858</v>
      </c>
      <c r="E307" s="2">
        <f>(1+D307)^(52/'Analysis Assumptions'!$C$6)-1</f>
        <v>0.22695414911551559</v>
      </c>
    </row>
    <row r="308" spans="1:5">
      <c r="A308" s="2" t="s">
        <v>662</v>
      </c>
      <c r="B308" s="2">
        <v>63402073760</v>
      </c>
      <c r="C308" s="2">
        <f>VLOOKUP(B308,'Annualization - Step 2'!A:C,2,FALSE)</f>
        <v>5</v>
      </c>
      <c r="D308" s="2">
        <f>VLOOKUP(B308,'Annualization - Step 2'!A:C,3,FALSE)-1</f>
        <v>0.60320279790549858</v>
      </c>
      <c r="E308" s="2">
        <f>(1+D308)^(52/'Analysis Assumptions'!$C$6)-1</f>
        <v>0.22695414911551559</v>
      </c>
    </row>
    <row r="309" spans="1:5">
      <c r="A309" s="2" t="s">
        <v>984</v>
      </c>
      <c r="B309" s="2">
        <v>62856058446</v>
      </c>
      <c r="C309" s="2">
        <f>VLOOKUP(B309,'Annualization - Step 2'!A:C,2,FALSE)</f>
        <v>5</v>
      </c>
      <c r="D309" s="2">
        <f>VLOOKUP(B309,'Annualization - Step 2'!A:C,3,FALSE)-1</f>
        <v>0.60218074711420577</v>
      </c>
      <c r="E309" s="2">
        <f>(1+D309)^(52/'Analysis Assumptions'!$C$6)-1</f>
        <v>0.22661513880096029</v>
      </c>
    </row>
    <row r="310" spans="1:5">
      <c r="A310" s="2" t="s">
        <v>1734</v>
      </c>
      <c r="B310" s="2">
        <v>6362960</v>
      </c>
      <c r="C310" s="2">
        <f>VLOOKUP(B310,'Annualization - Step 2'!A:C,2,FALSE)</f>
        <v>3</v>
      </c>
      <c r="D310" s="2">
        <f>VLOOKUP(B310,'Annualization - Step 2'!A:C,3,FALSE)-1</f>
        <v>0.60160000000000036</v>
      </c>
      <c r="E310" s="2">
        <f>(1+D310)^(52/'Analysis Assumptions'!$C$6)-1</f>
        <v>0.22642245261594041</v>
      </c>
    </row>
    <row r="311" spans="1:5">
      <c r="A311" s="2" t="s">
        <v>489</v>
      </c>
      <c r="B311" s="2">
        <v>24090041004</v>
      </c>
      <c r="C311" s="2">
        <f>VLOOKUP(B311,'Annualization - Step 2'!A:C,2,FALSE)</f>
        <v>3</v>
      </c>
      <c r="D311" s="2">
        <f>VLOOKUP(B311,'Annualization - Step 2'!A:C,3,FALSE)-1</f>
        <v>0.60014400000000023</v>
      </c>
      <c r="E311" s="2">
        <f>(1+D311)^(52/'Analysis Assumptions'!$C$6)-1</f>
        <v>0.22593919199497758</v>
      </c>
    </row>
    <row r="312" spans="1:5">
      <c r="A312" s="2" t="s">
        <v>1015</v>
      </c>
      <c r="B312" s="2">
        <v>430017115</v>
      </c>
      <c r="C312" s="2">
        <f>VLOOKUP(B312,'Annualization - Step 2'!A:C,2,FALSE)</f>
        <v>4</v>
      </c>
      <c r="D312" s="2">
        <f>VLOOKUP(B312,'Annualization - Step 2'!A:C,3,FALSE)-1</f>
        <v>0.59731682249999984</v>
      </c>
      <c r="E312" s="2">
        <f>(1+D312)^(52/'Analysis Assumptions'!$C$6)-1</f>
        <v>0.22500011199816217</v>
      </c>
    </row>
    <row r="313" spans="1:5">
      <c r="A313" s="2" t="s">
        <v>1016</v>
      </c>
      <c r="B313" s="2">
        <v>430017015</v>
      </c>
      <c r="C313" s="2">
        <f>VLOOKUP(B313,'Annualization - Step 2'!A:C,2,FALSE)</f>
        <v>4</v>
      </c>
      <c r="D313" s="2">
        <f>VLOOKUP(B313,'Annualization - Step 2'!A:C,3,FALSE)-1</f>
        <v>0.59731682249999984</v>
      </c>
      <c r="E313" s="2">
        <f>(1+D313)^(52/'Analysis Assumptions'!$C$6)-1</f>
        <v>0.22500011199816217</v>
      </c>
    </row>
    <row r="314" spans="1:5">
      <c r="A314" s="2" t="s">
        <v>192</v>
      </c>
      <c r="B314" s="2">
        <v>27437020602</v>
      </c>
      <c r="C314" s="2">
        <f>VLOOKUP(B314,'Annualization - Step 2'!A:C,2,FALSE)</f>
        <v>4</v>
      </c>
      <c r="D314" s="2">
        <f>VLOOKUP(B314,'Annualization - Step 2'!A:C,3,FALSE)-1</f>
        <v>0.59443129999999966</v>
      </c>
      <c r="E314" s="2">
        <f>(1+D314)^(52/'Analysis Assumptions'!$C$6)-1</f>
        <v>0.22404068029253432</v>
      </c>
    </row>
    <row r="315" spans="1:5">
      <c r="A315" s="2" t="s">
        <v>192</v>
      </c>
      <c r="B315" s="2">
        <v>27437020603</v>
      </c>
      <c r="C315" s="2">
        <f>VLOOKUP(B315,'Annualization - Step 2'!A:C,2,FALSE)</f>
        <v>4</v>
      </c>
      <c r="D315" s="2">
        <f>VLOOKUP(B315,'Annualization - Step 2'!A:C,3,FALSE)-1</f>
        <v>0.59416564999999988</v>
      </c>
      <c r="E315" s="2">
        <f>(1+D315)^(52/'Analysis Assumptions'!$C$6)-1</f>
        <v>0.22395230264017552</v>
      </c>
    </row>
    <row r="316" spans="1:5">
      <c r="A316" s="2" t="s">
        <v>190</v>
      </c>
      <c r="B316" s="2">
        <v>68180020203</v>
      </c>
      <c r="C316" s="2">
        <f>VLOOKUP(B316,'Annualization - Step 2'!A:C,2,FALSE)</f>
        <v>4</v>
      </c>
      <c r="D316" s="2">
        <f>VLOOKUP(B316,'Annualization - Step 2'!A:C,3,FALSE)-1</f>
        <v>0.59389999999999987</v>
      </c>
      <c r="E316" s="2">
        <f>(1+D316)^(52/'Analysis Assumptions'!$C$6)-1</f>
        <v>0.22386391664203509</v>
      </c>
    </row>
    <row r="317" spans="1:5">
      <c r="A317" s="2" t="s">
        <v>1020</v>
      </c>
      <c r="B317" s="2">
        <v>430072024</v>
      </c>
      <c r="C317" s="2">
        <f>VLOOKUP(B317,'Annualization - Step 2'!A:C,2,FALSE)</f>
        <v>4</v>
      </c>
      <c r="D317" s="2">
        <f>VLOOKUP(B317,'Annualization - Step 2'!A:C,3,FALSE)-1</f>
        <v>0.59368471999999972</v>
      </c>
      <c r="E317" s="2">
        <f>(1+D317)^(52/'Analysis Assumptions'!$C$6)-1</f>
        <v>0.22379228342380508</v>
      </c>
    </row>
    <row r="318" spans="1:5">
      <c r="A318" s="2" t="s">
        <v>1021</v>
      </c>
      <c r="B318" s="2">
        <v>430072124</v>
      </c>
      <c r="C318" s="2">
        <f>VLOOKUP(B318,'Annualization - Step 2'!A:C,2,FALSE)</f>
        <v>4</v>
      </c>
      <c r="D318" s="2">
        <f>VLOOKUP(B318,'Annualization - Step 2'!A:C,3,FALSE)-1</f>
        <v>0.59368471999999972</v>
      </c>
      <c r="E318" s="2">
        <f>(1+D318)^(52/'Analysis Assumptions'!$C$6)-1</f>
        <v>0.22379228342380508</v>
      </c>
    </row>
    <row r="319" spans="1:5">
      <c r="A319" s="2" t="s">
        <v>1022</v>
      </c>
      <c r="B319" s="2">
        <v>430072224</v>
      </c>
      <c r="C319" s="2">
        <f>VLOOKUP(B319,'Annualization - Step 2'!A:C,2,FALSE)</f>
        <v>4</v>
      </c>
      <c r="D319" s="2">
        <f>VLOOKUP(B319,'Annualization - Step 2'!A:C,3,FALSE)-1</f>
        <v>0.59338663999999985</v>
      </c>
      <c r="E319" s="2">
        <f>(1+D319)^(52/'Analysis Assumptions'!$C$6)-1</f>
        <v>0.2236930899148617</v>
      </c>
    </row>
    <row r="320" spans="1:5">
      <c r="A320" s="2" t="s">
        <v>1188</v>
      </c>
      <c r="B320" s="2">
        <v>78050315</v>
      </c>
      <c r="C320" s="2">
        <f>VLOOKUP(B320,'Annualization - Step 2'!A:C,2,FALSE)</f>
        <v>4</v>
      </c>
      <c r="D320" s="2">
        <f>VLOOKUP(B320,'Annualization - Step 2'!A:C,3,FALSE)-1</f>
        <v>0.59152058550099995</v>
      </c>
      <c r="E320" s="2">
        <f>(1+D320)^(52/'Analysis Assumptions'!$C$6)-1</f>
        <v>0.22307187492248026</v>
      </c>
    </row>
    <row r="321" spans="1:5">
      <c r="A321" s="2" t="s">
        <v>1189</v>
      </c>
      <c r="B321" s="2">
        <v>78050115</v>
      </c>
      <c r="C321" s="2">
        <f>VLOOKUP(B321,'Annualization - Step 2'!A:C,2,FALSE)</f>
        <v>4</v>
      </c>
      <c r="D321" s="2">
        <f>VLOOKUP(B321,'Annualization - Step 2'!A:C,3,FALSE)-1</f>
        <v>0.59152058550099995</v>
      </c>
      <c r="E321" s="2">
        <f>(1+D321)^(52/'Analysis Assumptions'!$C$6)-1</f>
        <v>0.22307187492248026</v>
      </c>
    </row>
    <row r="322" spans="1:5">
      <c r="A322" s="2" t="s">
        <v>1190</v>
      </c>
      <c r="B322" s="2">
        <v>78050215</v>
      </c>
      <c r="C322" s="2">
        <f>VLOOKUP(B322,'Annualization - Step 2'!A:C,2,FALSE)</f>
        <v>4</v>
      </c>
      <c r="D322" s="2">
        <f>VLOOKUP(B322,'Annualization - Step 2'!A:C,3,FALSE)-1</f>
        <v>0.59152058550099995</v>
      </c>
      <c r="E322" s="2">
        <f>(1+D322)^(52/'Analysis Assumptions'!$C$6)-1</f>
        <v>0.22307187492248026</v>
      </c>
    </row>
    <row r="323" spans="1:5">
      <c r="A323" s="2" t="s">
        <v>981</v>
      </c>
      <c r="B323" s="2">
        <v>65597090230</v>
      </c>
      <c r="C323" s="2">
        <f>VLOOKUP(B323,'Annualization - Step 2'!A:C,2,FALSE)</f>
        <v>5</v>
      </c>
      <c r="D323" s="2">
        <f>VLOOKUP(B323,'Annualization - Step 2'!A:C,3,FALSE)-1</f>
        <v>0.59116553938776706</v>
      </c>
      <c r="E323" s="2">
        <f>(1+D323)^(52/'Analysis Assumptions'!$C$6)-1</f>
        <v>0.22295363230565957</v>
      </c>
    </row>
    <row r="324" spans="1:5">
      <c r="A324" s="2" t="s">
        <v>122</v>
      </c>
      <c r="B324" s="2">
        <v>2751201</v>
      </c>
      <c r="C324" s="2">
        <f>VLOOKUP(B324,'Annualization - Step 2'!A:C,2,FALSE)</f>
        <v>5</v>
      </c>
      <c r="D324" s="2">
        <f>VLOOKUP(B324,'Annualization - Step 2'!A:C,3,FALSE)-1</f>
        <v>0.59116155775081003</v>
      </c>
      <c r="E324" s="2">
        <f>(1+D324)^(52/'Analysis Assumptions'!$C$6)-1</f>
        <v>0.22295230619828232</v>
      </c>
    </row>
    <row r="325" spans="1:5">
      <c r="A325" s="2" t="s">
        <v>124</v>
      </c>
      <c r="B325" s="2">
        <v>2751101</v>
      </c>
      <c r="C325" s="2">
        <f>VLOOKUP(B325,'Annualization - Step 2'!A:C,2,FALSE)</f>
        <v>5</v>
      </c>
      <c r="D325" s="2">
        <f>VLOOKUP(B325,'Annualization - Step 2'!A:C,3,FALSE)-1</f>
        <v>0.59116155775081003</v>
      </c>
      <c r="E325" s="2">
        <f>(1+D325)^(52/'Analysis Assumptions'!$C$6)-1</f>
        <v>0.22295230619828232</v>
      </c>
    </row>
    <row r="326" spans="1:5">
      <c r="A326" s="2" t="s">
        <v>670</v>
      </c>
      <c r="B326" s="2">
        <v>9513601</v>
      </c>
      <c r="C326" s="2">
        <f>VLOOKUP(B326,'Annualization - Step 2'!A:C,2,FALSE)</f>
        <v>5</v>
      </c>
      <c r="D326" s="2">
        <f>VLOOKUP(B326,'Annualization - Step 2'!A:C,3,FALSE)-1</f>
        <v>0.59105126865305646</v>
      </c>
      <c r="E326" s="2">
        <f>(1+D326)^(52/'Analysis Assumptions'!$C$6)-1</f>
        <v>0.22291557302450715</v>
      </c>
    </row>
    <row r="327" spans="1:5">
      <c r="A327" s="2" t="s">
        <v>982</v>
      </c>
      <c r="B327" s="2">
        <v>65597070118</v>
      </c>
      <c r="C327" s="2">
        <f>VLOOKUP(B327,'Annualization - Step 2'!A:C,2,FALSE)</f>
        <v>5</v>
      </c>
      <c r="D327" s="2">
        <f>VLOOKUP(B327,'Annualization - Step 2'!A:C,3,FALSE)-1</f>
        <v>0.5910213467697889</v>
      </c>
      <c r="E327" s="2">
        <f>(1+D327)^(52/'Analysis Assumptions'!$C$6)-1</f>
        <v>0.22290560691540229</v>
      </c>
    </row>
    <row r="328" spans="1:5">
      <c r="A328" s="2" t="s">
        <v>1054</v>
      </c>
      <c r="B328" s="2">
        <v>66582041428</v>
      </c>
      <c r="C328" s="2">
        <f>VLOOKUP(B328,'Annualization - Step 2'!A:C,2,FALSE)</f>
        <v>5</v>
      </c>
      <c r="D328" s="2">
        <f>VLOOKUP(B328,'Annualization - Step 2'!A:C,3,FALSE)-1</f>
        <v>0.58852072184525994</v>
      </c>
      <c r="E328" s="2">
        <f>(1+D328)^(52/'Analysis Assumptions'!$C$6)-1</f>
        <v>0.22207234583454527</v>
      </c>
    </row>
    <row r="329" spans="1:5">
      <c r="A329" s="2" t="s">
        <v>748</v>
      </c>
      <c r="B329" s="2">
        <v>78031515</v>
      </c>
      <c r="C329" s="2">
        <f>VLOOKUP(B329,'Annualization - Step 2'!A:C,2,FALSE)</f>
        <v>5</v>
      </c>
      <c r="D329" s="2">
        <f>VLOOKUP(B329,'Annualization - Step 2'!A:C,3,FALSE)-1</f>
        <v>0.58743067359590007</v>
      </c>
      <c r="E329" s="2">
        <f>(1+D329)^(52/'Analysis Assumptions'!$C$6)-1</f>
        <v>0.22170888609507911</v>
      </c>
    </row>
    <row r="330" spans="1:5">
      <c r="A330" s="2" t="s">
        <v>749</v>
      </c>
      <c r="B330" s="2">
        <v>78038315</v>
      </c>
      <c r="C330" s="2">
        <f>VLOOKUP(B330,'Annualization - Step 2'!A:C,2,FALSE)</f>
        <v>5</v>
      </c>
      <c r="D330" s="2">
        <f>VLOOKUP(B330,'Annualization - Step 2'!A:C,3,FALSE)-1</f>
        <v>0.58743067359590007</v>
      </c>
      <c r="E330" s="2">
        <f>(1+D330)^(52/'Analysis Assumptions'!$C$6)-1</f>
        <v>0.22170888609507911</v>
      </c>
    </row>
    <row r="331" spans="1:5">
      <c r="A331" s="2" t="s">
        <v>1636</v>
      </c>
      <c r="B331" s="2">
        <v>406991601</v>
      </c>
      <c r="C331" s="2">
        <f>VLOOKUP(B331,'Annualization - Step 2'!A:C,2,FALSE)</f>
        <v>2</v>
      </c>
      <c r="D331" s="2">
        <f>VLOOKUP(B331,'Annualization - Step 2'!A:C,3,FALSE)-1</f>
        <v>0.58729999999999993</v>
      </c>
      <c r="E331" s="2">
        <f>(1+D331)^(52/'Analysis Assumptions'!$C$6)-1</f>
        <v>0.22166530551222685</v>
      </c>
    </row>
    <row r="332" spans="1:5">
      <c r="A332" s="2" t="s">
        <v>108</v>
      </c>
      <c r="B332" s="2">
        <v>149047201</v>
      </c>
      <c r="C332" s="2">
        <f>VLOOKUP(B332,'Annualization - Step 2'!A:C,2,FALSE)</f>
        <v>3</v>
      </c>
      <c r="D332" s="2">
        <f>VLOOKUP(B332,'Annualization - Step 2'!A:C,3,FALSE)-1</f>
        <v>0.58727026149999983</v>
      </c>
      <c r="E332" s="2">
        <f>(1+D332)^(52/'Analysis Assumptions'!$C$6)-1</f>
        <v>0.22165538722488209</v>
      </c>
    </row>
    <row r="333" spans="1:5">
      <c r="A333" s="2" t="s">
        <v>1543</v>
      </c>
      <c r="B333" s="2">
        <v>186052060</v>
      </c>
      <c r="C333" s="2">
        <f>VLOOKUP(B333,'Annualization - Step 2'!A:C,2,FALSE)</f>
        <v>3</v>
      </c>
      <c r="D333" s="2">
        <f>VLOOKUP(B333,'Annualization - Step 2'!A:C,3,FALSE)-1</f>
        <v>0.58571862252800022</v>
      </c>
      <c r="E333" s="2">
        <f>(1+D333)^(52/'Analysis Assumptions'!$C$6)-1</f>
        <v>0.22113774351123605</v>
      </c>
    </row>
    <row r="334" spans="1:5">
      <c r="A334" s="2" t="s">
        <v>290</v>
      </c>
      <c r="B334" s="2">
        <v>299384904</v>
      </c>
      <c r="C334" s="2">
        <f>VLOOKUP(B334,'Annualization - Step 2'!A:C,2,FALSE)</f>
        <v>5</v>
      </c>
      <c r="D334" s="2">
        <f>VLOOKUP(B334,'Annualization - Step 2'!A:C,3,FALSE)-1</f>
        <v>0.58401085540495634</v>
      </c>
      <c r="E334" s="2">
        <f>(1+D334)^(52/'Analysis Assumptions'!$C$6)-1</f>
        <v>0.22056768182950748</v>
      </c>
    </row>
    <row r="335" spans="1:5">
      <c r="A335" s="2" t="s">
        <v>290</v>
      </c>
      <c r="B335" s="2">
        <v>299384902</v>
      </c>
      <c r="C335" s="2">
        <f>VLOOKUP(B335,'Annualization - Step 2'!A:C,2,FALSE)</f>
        <v>5</v>
      </c>
      <c r="D335" s="2">
        <f>VLOOKUP(B335,'Annualization - Step 2'!A:C,3,FALSE)-1</f>
        <v>0.58386606465034907</v>
      </c>
      <c r="E335" s="2">
        <f>(1+D335)^(52/'Analysis Assumptions'!$C$6)-1</f>
        <v>0.22051933389888556</v>
      </c>
    </row>
    <row r="336" spans="1:5">
      <c r="A336" s="2" t="s">
        <v>1276</v>
      </c>
      <c r="B336" s="2">
        <v>65024615</v>
      </c>
      <c r="C336" s="2">
        <f>VLOOKUP(B336,'Annualization - Step 2'!A:C,2,FALSE)</f>
        <v>5</v>
      </c>
      <c r="D336" s="2">
        <f>VLOOKUP(B336,'Annualization - Step 2'!A:C,3,FALSE)-1</f>
        <v>0.58356835000000018</v>
      </c>
      <c r="E336" s="2">
        <f>(1+D336)^(52/'Analysis Assumptions'!$C$6)-1</f>
        <v>0.22041991438287156</v>
      </c>
    </row>
    <row r="337" spans="1:5">
      <c r="A337" s="2" t="s">
        <v>821</v>
      </c>
      <c r="B337" s="2">
        <v>78035405</v>
      </c>
      <c r="C337" s="2">
        <f>VLOOKUP(B337,'Annualization - Step 2'!A:C,2,FALSE)</f>
        <v>5</v>
      </c>
      <c r="D337" s="2">
        <f>VLOOKUP(B337,'Annualization - Step 2'!A:C,3,FALSE)-1</f>
        <v>0.58286033576404983</v>
      </c>
      <c r="E337" s="2">
        <f>(1+D337)^(52/'Analysis Assumptions'!$C$6)-1</f>
        <v>0.22018343592458711</v>
      </c>
    </row>
    <row r="338" spans="1:5">
      <c r="A338" s="2" t="s">
        <v>1129</v>
      </c>
      <c r="B338" s="2">
        <v>68025004710</v>
      </c>
      <c r="C338" s="2">
        <f>VLOOKUP(B338,'Annualization - Step 2'!A:C,2,FALSE)</f>
        <v>4</v>
      </c>
      <c r="D338" s="2">
        <f>VLOOKUP(B338,'Annualization - Step 2'!A:C,3,FALSE)-1</f>
        <v>0.58244974999999988</v>
      </c>
      <c r="E338" s="2">
        <f>(1+D338)^(52/'Analysis Assumptions'!$C$6)-1</f>
        <v>0.22004627183182701</v>
      </c>
    </row>
    <row r="339" spans="1:5">
      <c r="A339" s="2" t="s">
        <v>535</v>
      </c>
      <c r="B339" s="2">
        <v>8084401</v>
      </c>
      <c r="C339" s="2">
        <f>VLOOKUP(B339,'Annualization - Step 2'!A:C,2,FALSE)</f>
        <v>5</v>
      </c>
      <c r="D339" s="2">
        <f>VLOOKUP(B339,'Annualization - Step 2'!A:C,3,FALSE)-1</f>
        <v>0.5806471692677122</v>
      </c>
      <c r="E339" s="2">
        <f>(1+D339)^(52/'Analysis Assumptions'!$C$6)-1</f>
        <v>0.21944384622416235</v>
      </c>
    </row>
    <row r="340" spans="1:5">
      <c r="A340" s="2" t="s">
        <v>154</v>
      </c>
      <c r="B340" s="2">
        <v>50192011309</v>
      </c>
      <c r="C340" s="2">
        <f>VLOOKUP(B340,'Annualization - Step 2'!A:C,2,FALSE)</f>
        <v>3</v>
      </c>
      <c r="D340" s="2">
        <f>VLOOKUP(B340,'Annualization - Step 2'!A:C,3,FALSE)-1</f>
        <v>0.58057730740000002</v>
      </c>
      <c r="E340" s="2">
        <f>(1+D340)^(52/'Analysis Assumptions'!$C$6)-1</f>
        <v>0.21942049043227252</v>
      </c>
    </row>
    <row r="341" spans="1:5">
      <c r="A341" s="2" t="s">
        <v>155</v>
      </c>
      <c r="B341" s="2">
        <v>2446330</v>
      </c>
      <c r="C341" s="2">
        <f>VLOOKUP(B341,'Annualization - Step 2'!A:C,2,FALSE)</f>
        <v>5</v>
      </c>
      <c r="D341" s="2">
        <f>VLOOKUP(B341,'Annualization - Step 2'!A:C,3,FALSE)-1</f>
        <v>0.57819993280860738</v>
      </c>
      <c r="E341" s="2">
        <f>(1+D341)^(52/'Analysis Assumptions'!$C$6)-1</f>
        <v>0.21862535217748835</v>
      </c>
    </row>
    <row r="342" spans="1:5">
      <c r="A342" s="2" t="s">
        <v>157</v>
      </c>
      <c r="B342" s="2">
        <v>2446430</v>
      </c>
      <c r="C342" s="2">
        <f>VLOOKUP(B342,'Annualization - Step 2'!A:C,2,FALSE)</f>
        <v>5</v>
      </c>
      <c r="D342" s="2">
        <f>VLOOKUP(B342,'Annualization - Step 2'!A:C,3,FALSE)-1</f>
        <v>0.57819993280860738</v>
      </c>
      <c r="E342" s="2">
        <f>(1+D342)^(52/'Analysis Assumptions'!$C$6)-1</f>
        <v>0.21862535217748835</v>
      </c>
    </row>
    <row r="343" spans="1:5">
      <c r="A343" s="2" t="s">
        <v>146</v>
      </c>
      <c r="B343" s="2">
        <v>66302046760</v>
      </c>
      <c r="C343" s="2">
        <f>VLOOKUP(B343,'Annualization - Step 2'!A:C,2,FALSE)</f>
        <v>5</v>
      </c>
      <c r="D343" s="2">
        <f>VLOOKUP(B343,'Annualization - Step 2'!A:C,3,FALSE)-1</f>
        <v>0.57806700239086894</v>
      </c>
      <c r="E343" s="2">
        <f>(1+D343)^(52/'Analysis Assumptions'!$C$6)-1</f>
        <v>0.2185808721527398</v>
      </c>
    </row>
    <row r="344" spans="1:5">
      <c r="A344" s="2" t="s">
        <v>1581</v>
      </c>
      <c r="B344" s="2">
        <v>65062707</v>
      </c>
      <c r="C344" s="2">
        <f>VLOOKUP(B344,'Annualization - Step 2'!A:C,2,FALSE)</f>
        <v>3</v>
      </c>
      <c r="D344" s="2">
        <f>VLOOKUP(B344,'Annualization - Step 2'!A:C,3,FALSE)-1</f>
        <v>0.57786850827799996</v>
      </c>
      <c r="E344" s="2">
        <f>(1+D344)^(52/'Analysis Assumptions'!$C$6)-1</f>
        <v>0.21851444981989698</v>
      </c>
    </row>
    <row r="345" spans="1:5">
      <c r="A345" s="2" t="s">
        <v>355</v>
      </c>
      <c r="B345" s="2">
        <v>58406042534</v>
      </c>
      <c r="C345" s="2">
        <f>VLOOKUP(B345,'Annualization - Step 2'!A:C,2,FALSE)</f>
        <v>6</v>
      </c>
      <c r="D345" s="2">
        <f>VLOOKUP(B345,'Annualization - Step 2'!A:C,3,FALSE)-1</f>
        <v>0.57767461194110314</v>
      </c>
      <c r="E345" s="2">
        <f>(1+D345)^(52/'Analysis Assumptions'!$C$6)-1</f>
        <v>0.21844956147467443</v>
      </c>
    </row>
    <row r="346" spans="1:5">
      <c r="A346" s="2" t="s">
        <v>356</v>
      </c>
      <c r="B346" s="2">
        <v>58406045504</v>
      </c>
      <c r="C346" s="2">
        <f>VLOOKUP(B346,'Annualization - Step 2'!A:C,2,FALSE)</f>
        <v>6</v>
      </c>
      <c r="D346" s="2">
        <f>VLOOKUP(B346,'Annualization - Step 2'!A:C,3,FALSE)-1</f>
        <v>0.57767461194110314</v>
      </c>
      <c r="E346" s="2">
        <f>(1+D346)^(52/'Analysis Assumptions'!$C$6)-1</f>
        <v>0.21844956147467443</v>
      </c>
    </row>
    <row r="347" spans="1:5">
      <c r="A347" s="2" t="s">
        <v>357</v>
      </c>
      <c r="B347" s="2">
        <v>58406044504</v>
      </c>
      <c r="C347" s="2">
        <f>VLOOKUP(B347,'Annualization - Step 2'!A:C,2,FALSE)</f>
        <v>6</v>
      </c>
      <c r="D347" s="2">
        <f>VLOOKUP(B347,'Annualization - Step 2'!A:C,3,FALSE)-1</f>
        <v>0.57767461194110314</v>
      </c>
      <c r="E347" s="2">
        <f>(1+D347)^(52/'Analysis Assumptions'!$C$6)-1</f>
        <v>0.21844956147467443</v>
      </c>
    </row>
    <row r="348" spans="1:5">
      <c r="A348" s="2" t="s">
        <v>358</v>
      </c>
      <c r="B348" s="2">
        <v>58406043504</v>
      </c>
      <c r="C348" s="2">
        <f>VLOOKUP(B348,'Annualization - Step 2'!A:C,2,FALSE)</f>
        <v>6</v>
      </c>
      <c r="D348" s="2">
        <f>VLOOKUP(B348,'Annualization - Step 2'!A:C,3,FALSE)-1</f>
        <v>0.57767461194110314</v>
      </c>
      <c r="E348" s="2">
        <f>(1+D348)^(52/'Analysis Assumptions'!$C$6)-1</f>
        <v>0.21844956147467443</v>
      </c>
    </row>
    <row r="349" spans="1:5">
      <c r="A349" s="2" t="s">
        <v>1072</v>
      </c>
      <c r="B349" s="2">
        <v>49502060530</v>
      </c>
      <c r="C349" s="2">
        <f>VLOOKUP(B349,'Annualization - Step 2'!A:C,2,FALSE)</f>
        <v>9</v>
      </c>
      <c r="D349" s="2">
        <f>VLOOKUP(B349,'Annualization - Step 2'!A:C,3,FALSE)-1</f>
        <v>0.57759893274704677</v>
      </c>
      <c r="E349" s="2">
        <f>(1+D349)^(52/'Analysis Assumptions'!$C$6)-1</f>
        <v>0.21842423384090592</v>
      </c>
    </row>
    <row r="350" spans="1:5">
      <c r="A350" s="2" t="s">
        <v>1072</v>
      </c>
      <c r="B350" s="2">
        <v>49502060561</v>
      </c>
      <c r="C350" s="2">
        <f>VLOOKUP(B350,'Annualization - Step 2'!A:C,2,FALSE)</f>
        <v>9</v>
      </c>
      <c r="D350" s="2">
        <f>VLOOKUP(B350,'Annualization - Step 2'!A:C,3,FALSE)-1</f>
        <v>0.57759893274704677</v>
      </c>
      <c r="E350" s="2">
        <f>(1+D350)^(52/'Analysis Assumptions'!$C$6)-1</f>
        <v>0.21842423384090592</v>
      </c>
    </row>
    <row r="351" spans="1:5">
      <c r="A351" s="2" t="s">
        <v>1282</v>
      </c>
      <c r="B351" s="2">
        <v>456151060</v>
      </c>
      <c r="C351" s="2">
        <f>VLOOKUP(B351,'Annualization - Step 2'!A:C,2,FALSE)</f>
        <v>5</v>
      </c>
      <c r="D351" s="2">
        <f>VLOOKUP(B351,'Annualization - Step 2'!A:C,3,FALSE)-1</f>
        <v>0.57548591604907973</v>
      </c>
      <c r="E351" s="2">
        <f>(1+D351)^(52/'Analysis Assumptions'!$C$6)-1</f>
        <v>0.21771679020018841</v>
      </c>
    </row>
    <row r="352" spans="1:5">
      <c r="A352" s="2" t="s">
        <v>1283</v>
      </c>
      <c r="B352" s="2">
        <v>456151260</v>
      </c>
      <c r="C352" s="2">
        <f>VLOOKUP(B352,'Annualization - Step 2'!A:C,2,FALSE)</f>
        <v>5</v>
      </c>
      <c r="D352" s="2">
        <f>VLOOKUP(B352,'Annualization - Step 2'!A:C,3,FALSE)-1</f>
        <v>0.57548591604907973</v>
      </c>
      <c r="E352" s="2">
        <f>(1+D352)^(52/'Analysis Assumptions'!$C$6)-1</f>
        <v>0.21771679020018841</v>
      </c>
    </row>
    <row r="353" spans="1:5">
      <c r="A353" s="2" t="s">
        <v>1284</v>
      </c>
      <c r="B353" s="2">
        <v>456152560</v>
      </c>
      <c r="C353" s="2">
        <f>VLOOKUP(B353,'Annualization - Step 2'!A:C,2,FALSE)</f>
        <v>5</v>
      </c>
      <c r="D353" s="2">
        <f>VLOOKUP(B353,'Annualization - Step 2'!A:C,3,FALSE)-1</f>
        <v>0.57548591604907973</v>
      </c>
      <c r="E353" s="2">
        <f>(1+D353)^(52/'Analysis Assumptions'!$C$6)-1</f>
        <v>0.21771679020018841</v>
      </c>
    </row>
    <row r="354" spans="1:5">
      <c r="A354" s="2" t="s">
        <v>1285</v>
      </c>
      <c r="B354" s="2">
        <v>456155060</v>
      </c>
      <c r="C354" s="2">
        <f>VLOOKUP(B354,'Annualization - Step 2'!A:C,2,FALSE)</f>
        <v>5</v>
      </c>
      <c r="D354" s="2">
        <f>VLOOKUP(B354,'Annualization - Step 2'!A:C,3,FALSE)-1</f>
        <v>0.57548591604907973</v>
      </c>
      <c r="E354" s="2">
        <f>(1+D354)^(52/'Analysis Assumptions'!$C$6)-1</f>
        <v>0.21771679020018841</v>
      </c>
    </row>
    <row r="355" spans="1:5">
      <c r="A355" s="2" t="s">
        <v>1286</v>
      </c>
      <c r="B355" s="2">
        <v>456150055</v>
      </c>
      <c r="C355" s="2">
        <f>VLOOKUP(B355,'Annualization - Step 2'!A:C,2,FALSE)</f>
        <v>5</v>
      </c>
      <c r="D355" s="2">
        <f>VLOOKUP(B355,'Annualization - Step 2'!A:C,3,FALSE)-1</f>
        <v>0.57548591604907973</v>
      </c>
      <c r="E355" s="2">
        <f>(1+D355)^(52/'Analysis Assumptions'!$C$6)-1</f>
        <v>0.21771679020018841</v>
      </c>
    </row>
    <row r="356" spans="1:5">
      <c r="A356" s="2" t="s">
        <v>579</v>
      </c>
      <c r="B356" s="2">
        <v>10337080301</v>
      </c>
      <c r="C356" s="2">
        <f>VLOOKUP(B356,'Annualization - Step 2'!A:C,2,FALSE)</f>
        <v>4</v>
      </c>
      <c r="D356" s="2">
        <f>VLOOKUP(B356,'Annualization - Step 2'!A:C,3,FALSE)-1</f>
        <v>0.57493290239999983</v>
      </c>
      <c r="E356" s="2">
        <f>(1+D356)^(52/'Analysis Assumptions'!$C$6)-1</f>
        <v>0.21753155099247778</v>
      </c>
    </row>
    <row r="357" spans="1:5">
      <c r="A357" s="2" t="s">
        <v>528</v>
      </c>
      <c r="B357" s="2">
        <v>8122201</v>
      </c>
      <c r="C357" s="2">
        <f>VLOOKUP(B357,'Annualization - Step 2'!A:C,2,FALSE)</f>
        <v>5</v>
      </c>
      <c r="D357" s="2">
        <f>VLOOKUP(B357,'Annualization - Step 2'!A:C,3,FALSE)-1</f>
        <v>0.57380366580492304</v>
      </c>
      <c r="E357" s="2">
        <f>(1+D357)^(52/'Analysis Assumptions'!$C$6)-1</f>
        <v>0.21715318380963522</v>
      </c>
    </row>
    <row r="358" spans="1:5">
      <c r="A358" s="2" t="s">
        <v>967</v>
      </c>
      <c r="B358" s="2">
        <v>187099395</v>
      </c>
      <c r="C358" s="2">
        <f>VLOOKUP(B358,'Annualization - Step 2'!A:C,2,FALSE)</f>
        <v>4</v>
      </c>
      <c r="D358" s="2">
        <f>VLOOKUP(B358,'Annualization - Step 2'!A:C,3,FALSE)-1</f>
        <v>0.57126224999999997</v>
      </c>
      <c r="E358" s="2">
        <f>(1+D358)^(52/'Analysis Assumptions'!$C$6)-1</f>
        <v>0.21630108229478617</v>
      </c>
    </row>
    <row r="359" spans="1:5">
      <c r="A359" s="2" t="s">
        <v>1479</v>
      </c>
      <c r="B359" s="2">
        <v>173038879</v>
      </c>
      <c r="C359" s="2">
        <f>VLOOKUP(B359,'Annualization - Step 2'!A:C,2,FALSE)</f>
        <v>4</v>
      </c>
      <c r="D359" s="2">
        <f>VLOOKUP(B359,'Annualization - Step 2'!A:C,3,FALSE)-1</f>
        <v>0.57112999999999992</v>
      </c>
      <c r="E359" s="2">
        <f>(1+D359)^(52/'Analysis Assumptions'!$C$6)-1</f>
        <v>0.21625671933105517</v>
      </c>
    </row>
    <row r="360" spans="1:5">
      <c r="A360" s="2" t="s">
        <v>1480</v>
      </c>
      <c r="B360" s="2">
        <v>7414120</v>
      </c>
      <c r="C360" s="2">
        <f>VLOOKUP(B360,'Annualization - Step 2'!A:C,2,FALSE)</f>
        <v>4</v>
      </c>
      <c r="D360" s="2">
        <f>VLOOKUP(B360,'Annualization - Step 2'!A:C,3,FALSE)-1</f>
        <v>0.57112999999999992</v>
      </c>
      <c r="E360" s="2">
        <f>(1+D360)^(52/'Analysis Assumptions'!$C$6)-1</f>
        <v>0.21625671933105517</v>
      </c>
    </row>
    <row r="361" spans="1:5">
      <c r="A361" s="2" t="s">
        <v>1482</v>
      </c>
      <c r="B361" s="2">
        <v>173047800</v>
      </c>
      <c r="C361" s="2">
        <f>VLOOKUP(B361,'Annualization - Step 2'!A:C,2,FALSE)</f>
        <v>4</v>
      </c>
      <c r="D361" s="2">
        <f>VLOOKUP(B361,'Annualization - Step 2'!A:C,3,FALSE)-1</f>
        <v>0.57112999999999992</v>
      </c>
      <c r="E361" s="2">
        <f>(1+D361)^(52/'Analysis Assumptions'!$C$6)-1</f>
        <v>0.21625671933105517</v>
      </c>
    </row>
    <row r="362" spans="1:5">
      <c r="A362" s="2" t="s">
        <v>1484</v>
      </c>
      <c r="B362" s="2">
        <v>173075600</v>
      </c>
      <c r="C362" s="2">
        <f>VLOOKUP(B362,'Annualization - Step 2'!A:C,2,FALSE)</f>
        <v>4</v>
      </c>
      <c r="D362" s="2">
        <f>VLOOKUP(B362,'Annualization - Step 2'!A:C,3,FALSE)-1</f>
        <v>0.57112999999999992</v>
      </c>
      <c r="E362" s="2">
        <f>(1+D362)^(52/'Analysis Assumptions'!$C$6)-1</f>
        <v>0.21625671933105517</v>
      </c>
    </row>
    <row r="363" spans="1:5">
      <c r="A363" s="2" t="s">
        <v>1485</v>
      </c>
      <c r="B363" s="2">
        <v>173075700</v>
      </c>
      <c r="C363" s="2">
        <f>VLOOKUP(B363,'Annualization - Step 2'!A:C,2,FALSE)</f>
        <v>4</v>
      </c>
      <c r="D363" s="2">
        <f>VLOOKUP(B363,'Annualization - Step 2'!A:C,3,FALSE)-1</f>
        <v>0.57112999999999992</v>
      </c>
      <c r="E363" s="2">
        <f>(1+D363)^(52/'Analysis Assumptions'!$C$6)-1</f>
        <v>0.21625671933105517</v>
      </c>
    </row>
    <row r="364" spans="1:5">
      <c r="A364" s="2" t="s">
        <v>1486</v>
      </c>
      <c r="B364" s="2">
        <v>173075400</v>
      </c>
      <c r="C364" s="2">
        <f>VLOOKUP(B364,'Annualization - Step 2'!A:C,2,FALSE)</f>
        <v>4</v>
      </c>
      <c r="D364" s="2">
        <f>VLOOKUP(B364,'Annualization - Step 2'!A:C,3,FALSE)-1</f>
        <v>0.57112999999999992</v>
      </c>
      <c r="E364" s="2">
        <f>(1+D364)^(52/'Analysis Assumptions'!$C$6)-1</f>
        <v>0.21625671933105517</v>
      </c>
    </row>
    <row r="365" spans="1:5">
      <c r="A365" s="2" t="s">
        <v>1487</v>
      </c>
      <c r="B365" s="2">
        <v>173076100</v>
      </c>
      <c r="C365" s="2">
        <f>VLOOKUP(B365,'Annualization - Step 2'!A:C,2,FALSE)</f>
        <v>4</v>
      </c>
      <c r="D365" s="2">
        <f>VLOOKUP(B365,'Annualization - Step 2'!A:C,3,FALSE)-1</f>
        <v>0.57112999999999992</v>
      </c>
      <c r="E365" s="2">
        <f>(1+D365)^(52/'Analysis Assumptions'!$C$6)-1</f>
        <v>0.21625671933105517</v>
      </c>
    </row>
    <row r="366" spans="1:5">
      <c r="A366" s="2" t="s">
        <v>1488</v>
      </c>
      <c r="B366" s="2">
        <v>173075500</v>
      </c>
      <c r="C366" s="2">
        <f>VLOOKUP(B366,'Annualization - Step 2'!A:C,2,FALSE)</f>
        <v>4</v>
      </c>
      <c r="D366" s="2">
        <f>VLOOKUP(B366,'Annualization - Step 2'!A:C,3,FALSE)-1</f>
        <v>0.57112999999999992</v>
      </c>
      <c r="E366" s="2">
        <f>(1+D366)^(52/'Analysis Assumptions'!$C$6)-1</f>
        <v>0.21625671933105517</v>
      </c>
    </row>
    <row r="367" spans="1:5">
      <c r="A367" s="2" t="s">
        <v>445</v>
      </c>
      <c r="B367" s="2">
        <v>71101541</v>
      </c>
      <c r="C367" s="2">
        <f>VLOOKUP(B367,'Annualization - Step 2'!A:C,2,FALSE)</f>
        <v>5</v>
      </c>
      <c r="D367" s="2">
        <f>VLOOKUP(B367,'Annualization - Step 2'!A:C,3,FALSE)-1</f>
        <v>0.56993048204986541</v>
      </c>
      <c r="E367" s="2">
        <f>(1+D367)^(52/'Analysis Assumptions'!$C$6)-1</f>
        <v>0.21585424707042766</v>
      </c>
    </row>
    <row r="368" spans="1:5">
      <c r="A368" s="2" t="s">
        <v>446</v>
      </c>
      <c r="B368" s="2">
        <v>71101641</v>
      </c>
      <c r="C368" s="2">
        <f>VLOOKUP(B368,'Annualization - Step 2'!A:C,2,FALSE)</f>
        <v>5</v>
      </c>
      <c r="D368" s="2">
        <f>VLOOKUP(B368,'Annualization - Step 2'!A:C,3,FALSE)-1</f>
        <v>0.56993048204986541</v>
      </c>
      <c r="E368" s="2">
        <f>(1+D368)^(52/'Analysis Assumptions'!$C$6)-1</f>
        <v>0.21585424707042766</v>
      </c>
    </row>
    <row r="369" spans="1:5">
      <c r="A369" s="2" t="s">
        <v>447</v>
      </c>
      <c r="B369" s="2">
        <v>71101768</v>
      </c>
      <c r="C369" s="2">
        <f>VLOOKUP(B369,'Annualization - Step 2'!A:C,2,FALSE)</f>
        <v>5</v>
      </c>
      <c r="D369" s="2">
        <f>VLOOKUP(B369,'Annualization - Step 2'!A:C,3,FALSE)-1</f>
        <v>0.56993048204986541</v>
      </c>
      <c r="E369" s="2">
        <f>(1+D369)^(52/'Analysis Assumptions'!$C$6)-1</f>
        <v>0.21585424707042766</v>
      </c>
    </row>
    <row r="370" spans="1:5">
      <c r="A370" s="2" t="s">
        <v>448</v>
      </c>
      <c r="B370" s="2">
        <v>71101968</v>
      </c>
      <c r="C370" s="2">
        <f>VLOOKUP(B370,'Annualization - Step 2'!A:C,2,FALSE)</f>
        <v>5</v>
      </c>
      <c r="D370" s="2">
        <f>VLOOKUP(B370,'Annualization - Step 2'!A:C,3,FALSE)-1</f>
        <v>0.56993048204986541</v>
      </c>
      <c r="E370" s="2">
        <f>(1+D370)^(52/'Analysis Assumptions'!$C$6)-1</f>
        <v>0.21585424707042766</v>
      </c>
    </row>
    <row r="371" spans="1:5">
      <c r="A371" s="2" t="s">
        <v>449</v>
      </c>
      <c r="B371" s="2">
        <v>71101268</v>
      </c>
      <c r="C371" s="2">
        <f>VLOOKUP(B371,'Annualization - Step 2'!A:C,2,FALSE)</f>
        <v>5</v>
      </c>
      <c r="D371" s="2">
        <f>VLOOKUP(B371,'Annualization - Step 2'!A:C,3,FALSE)-1</f>
        <v>0.56993048204986541</v>
      </c>
      <c r="E371" s="2">
        <f>(1+D371)^(52/'Analysis Assumptions'!$C$6)-1</f>
        <v>0.21585424707042766</v>
      </c>
    </row>
    <row r="372" spans="1:5">
      <c r="A372" s="2" t="s">
        <v>450</v>
      </c>
      <c r="B372" s="2">
        <v>71101868</v>
      </c>
      <c r="C372" s="2">
        <f>VLOOKUP(B372,'Annualization - Step 2'!A:C,2,FALSE)</f>
        <v>5</v>
      </c>
      <c r="D372" s="2">
        <f>VLOOKUP(B372,'Annualization - Step 2'!A:C,3,FALSE)-1</f>
        <v>0.56993048204986541</v>
      </c>
      <c r="E372" s="2">
        <f>(1+D372)^(52/'Analysis Assumptions'!$C$6)-1</f>
        <v>0.21585424707042766</v>
      </c>
    </row>
    <row r="373" spans="1:5">
      <c r="A373" s="2" t="s">
        <v>451</v>
      </c>
      <c r="B373" s="2">
        <v>71101341</v>
      </c>
      <c r="C373" s="2">
        <f>VLOOKUP(B373,'Annualization - Step 2'!A:C,2,FALSE)</f>
        <v>5</v>
      </c>
      <c r="D373" s="2">
        <f>VLOOKUP(B373,'Annualization - Step 2'!A:C,3,FALSE)-1</f>
        <v>0.56993048204986541</v>
      </c>
      <c r="E373" s="2">
        <f>(1+D373)^(52/'Analysis Assumptions'!$C$6)-1</f>
        <v>0.21585424707042766</v>
      </c>
    </row>
    <row r="374" spans="1:5">
      <c r="A374" s="2" t="s">
        <v>452</v>
      </c>
      <c r="B374" s="2">
        <v>71101441</v>
      </c>
      <c r="C374" s="2">
        <f>VLOOKUP(B374,'Annualization - Step 2'!A:C,2,FALSE)</f>
        <v>5</v>
      </c>
      <c r="D374" s="2">
        <f>VLOOKUP(B374,'Annualization - Step 2'!A:C,3,FALSE)-1</f>
        <v>0.56993048204986541</v>
      </c>
      <c r="E374" s="2">
        <f>(1+D374)^(52/'Analysis Assumptions'!$C$6)-1</f>
        <v>0.21585424707042766</v>
      </c>
    </row>
    <row r="375" spans="1:5">
      <c r="A375" s="2" t="s">
        <v>529</v>
      </c>
      <c r="B375" s="2">
        <v>8121101</v>
      </c>
      <c r="C375" s="2">
        <f>VLOOKUP(B375,'Annualization - Step 2'!A:C,2,FALSE)</f>
        <v>5</v>
      </c>
      <c r="D375" s="2">
        <f>VLOOKUP(B375,'Annualization - Step 2'!A:C,3,FALSE)-1</f>
        <v>0.56993048204986541</v>
      </c>
      <c r="E375" s="2">
        <f>(1+D375)^(52/'Analysis Assumptions'!$C$6)-1</f>
        <v>0.21585424707042766</v>
      </c>
    </row>
    <row r="376" spans="1:5">
      <c r="A376" s="2" t="s">
        <v>997</v>
      </c>
      <c r="B376" s="2">
        <v>24156210</v>
      </c>
      <c r="C376" s="2">
        <f>VLOOKUP(B376,'Annualization - Step 2'!A:C,2,FALSE)</f>
        <v>2</v>
      </c>
      <c r="D376" s="2">
        <f>VLOOKUP(B376,'Annualization - Step 2'!A:C,3,FALSE)-1</f>
        <v>0.56920388000000011</v>
      </c>
      <c r="E376" s="2">
        <f>(1+D376)^(52/'Analysis Assumptions'!$C$6)-1</f>
        <v>0.21561036674199241</v>
      </c>
    </row>
    <row r="377" spans="1:5">
      <c r="A377" s="2" t="s">
        <v>985</v>
      </c>
      <c r="B377" s="2">
        <v>62856058352</v>
      </c>
      <c r="C377" s="2">
        <f>VLOOKUP(B377,'Annualization - Step 2'!A:C,2,FALSE)</f>
        <v>5</v>
      </c>
      <c r="D377" s="2">
        <f>VLOOKUP(B377,'Annualization - Step 2'!A:C,3,FALSE)-1</f>
        <v>0.5689086367847942</v>
      </c>
      <c r="E377" s="2">
        <f>(1+D377)^(52/'Analysis Assumptions'!$C$6)-1</f>
        <v>0.21551125155631623</v>
      </c>
    </row>
    <row r="378" spans="1:5">
      <c r="A378" s="2" t="s">
        <v>390</v>
      </c>
      <c r="B378" s="2">
        <v>53451010101</v>
      </c>
      <c r="C378" s="2">
        <f>VLOOKUP(B378,'Annualization - Step 2'!A:C,2,FALSE)</f>
        <v>4</v>
      </c>
      <c r="D378" s="2">
        <f>VLOOKUP(B378,'Annualization - Step 2'!A:C,3,FALSE)-1</f>
        <v>0.56810915325440048</v>
      </c>
      <c r="E378" s="2">
        <f>(1+D378)^(52/'Analysis Assumptions'!$C$6)-1</f>
        <v>0.21524280634285109</v>
      </c>
    </row>
    <row r="379" spans="1:5">
      <c r="A379" s="2" t="s">
        <v>599</v>
      </c>
      <c r="B379" s="2">
        <v>74434119</v>
      </c>
      <c r="C379" s="2">
        <f>VLOOKUP(B379,'Annualization - Step 2'!A:C,2,FALSE)</f>
        <v>5</v>
      </c>
      <c r="D379" s="2">
        <f>VLOOKUP(B379,'Annualization - Step 2'!A:C,3,FALSE)-1</f>
        <v>0.56747743252099991</v>
      </c>
      <c r="E379" s="2">
        <f>(1+D379)^(52/'Analysis Assumptions'!$C$6)-1</f>
        <v>0.21503063653819665</v>
      </c>
    </row>
    <row r="380" spans="1:5">
      <c r="A380" s="2" t="s">
        <v>330</v>
      </c>
      <c r="B380" s="2">
        <v>9062601</v>
      </c>
      <c r="C380" s="2">
        <f>VLOOKUP(B380,'Annualization - Step 2'!A:C,2,FALSE)</f>
        <v>5</v>
      </c>
      <c r="D380" s="2">
        <f>VLOOKUP(B380,'Annualization - Step 2'!A:C,3,FALSE)-1</f>
        <v>0.56516920524800018</v>
      </c>
      <c r="E380" s="2">
        <f>(1+D380)^(52/'Analysis Assumptions'!$C$6)-1</f>
        <v>0.21425498278266253</v>
      </c>
    </row>
    <row r="381" spans="1:5">
      <c r="A381" s="2" t="s">
        <v>159</v>
      </c>
      <c r="B381" s="2">
        <v>2512301</v>
      </c>
      <c r="C381" s="2">
        <f>VLOOKUP(B381,'Annualization - Step 2'!A:C,2,FALSE)</f>
        <v>5</v>
      </c>
      <c r="D381" s="2">
        <f>VLOOKUP(B381,'Annualization - Step 2'!A:C,3,FALSE)-1</f>
        <v>0.56341741312766103</v>
      </c>
      <c r="E381" s="2">
        <f>(1+D381)^(52/'Analysis Assumptions'!$C$6)-1</f>
        <v>0.21366588003745446</v>
      </c>
    </row>
    <row r="382" spans="1:5">
      <c r="A382" s="2" t="s">
        <v>160</v>
      </c>
      <c r="B382" s="2">
        <v>2512101</v>
      </c>
      <c r="C382" s="2">
        <f>VLOOKUP(B382,'Annualization - Step 2'!A:C,2,FALSE)</f>
        <v>5</v>
      </c>
      <c r="D382" s="2">
        <f>VLOOKUP(B382,'Annualization - Step 2'!A:C,3,FALSE)-1</f>
        <v>0.56341741312766103</v>
      </c>
      <c r="E382" s="2">
        <f>(1+D382)^(52/'Analysis Assumptions'!$C$6)-1</f>
        <v>0.21366588003745446</v>
      </c>
    </row>
    <row r="383" spans="1:5">
      <c r="A383" s="2" t="s">
        <v>152</v>
      </c>
      <c r="B383" s="2">
        <v>24583302</v>
      </c>
      <c r="C383" s="2">
        <f>VLOOKUP(B383,'Annualization - Step 2'!A:C,2,FALSE)</f>
        <v>5</v>
      </c>
      <c r="D383" s="2">
        <f>VLOOKUP(B383,'Annualization - Step 2'!A:C,3,FALSE)-1</f>
        <v>0.56066236097268152</v>
      </c>
      <c r="E383" s="2">
        <f>(1+D383)^(52/'Analysis Assumptions'!$C$6)-1</f>
        <v>0.21273863801703974</v>
      </c>
    </row>
    <row r="384" spans="1:5">
      <c r="A384" s="2" t="s">
        <v>787</v>
      </c>
      <c r="B384" s="2">
        <v>65175007</v>
      </c>
      <c r="C384" s="2">
        <f>VLOOKUP(B384,'Annualization - Step 2'!A:C,2,FALSE)</f>
        <v>5</v>
      </c>
      <c r="D384" s="2">
        <f>VLOOKUP(B384,'Annualization - Step 2'!A:C,3,FALSE)-1</f>
        <v>0.55709415681875041</v>
      </c>
      <c r="E384" s="2">
        <f>(1+D384)^(52/'Analysis Assumptions'!$C$6)-1</f>
        <v>0.21153634138792587</v>
      </c>
    </row>
    <row r="385" spans="1:5">
      <c r="A385" s="2" t="s">
        <v>853</v>
      </c>
      <c r="B385" s="2">
        <v>65000203</v>
      </c>
      <c r="C385" s="2">
        <f>VLOOKUP(B385,'Annualization - Step 2'!A:C,2,FALSE)</f>
        <v>5</v>
      </c>
      <c r="D385" s="2">
        <f>VLOOKUP(B385,'Annualization - Step 2'!A:C,3,FALSE)-1</f>
        <v>0.55709415681875041</v>
      </c>
      <c r="E385" s="2">
        <f>(1+D385)^(52/'Analysis Assumptions'!$C$6)-1</f>
        <v>0.21153634138792587</v>
      </c>
    </row>
    <row r="386" spans="1:5">
      <c r="A386" s="2" t="s">
        <v>1492</v>
      </c>
      <c r="B386" s="2">
        <v>173082318</v>
      </c>
      <c r="C386" s="2">
        <f>VLOOKUP(B386,'Annualization - Step 2'!A:C,2,FALSE)</f>
        <v>4</v>
      </c>
      <c r="D386" s="2">
        <f>VLOOKUP(B386,'Annualization - Step 2'!A:C,3,FALSE)-1</f>
        <v>0.55658249999999998</v>
      </c>
      <c r="E386" s="2">
        <f>(1+D386)^(52/'Analysis Assumptions'!$C$6)-1</f>
        <v>0.21136381208259691</v>
      </c>
    </row>
    <row r="387" spans="1:5">
      <c r="A387" s="2" t="s">
        <v>1493</v>
      </c>
      <c r="B387" s="2">
        <v>173056504</v>
      </c>
      <c r="C387" s="2">
        <f>VLOOKUP(B387,'Annualization - Step 2'!A:C,2,FALSE)</f>
        <v>4</v>
      </c>
      <c r="D387" s="2">
        <f>VLOOKUP(B387,'Annualization - Step 2'!A:C,3,FALSE)-1</f>
        <v>0.55658249999999998</v>
      </c>
      <c r="E387" s="2">
        <f>(1+D387)^(52/'Analysis Assumptions'!$C$6)-1</f>
        <v>0.21136381208259691</v>
      </c>
    </row>
    <row r="388" spans="1:5">
      <c r="A388" s="2" t="s">
        <v>1494</v>
      </c>
      <c r="B388" s="2">
        <v>173093308</v>
      </c>
      <c r="C388" s="2">
        <f>VLOOKUP(B388,'Annualization - Step 2'!A:C,2,FALSE)</f>
        <v>4</v>
      </c>
      <c r="D388" s="2">
        <f>VLOOKUP(B388,'Annualization - Step 2'!A:C,3,FALSE)-1</f>
        <v>0.55658249999999998</v>
      </c>
      <c r="E388" s="2">
        <f>(1+D388)^(52/'Analysis Assumptions'!$C$6)-1</f>
        <v>0.21136381208259691</v>
      </c>
    </row>
    <row r="389" spans="1:5">
      <c r="A389" s="2" t="s">
        <v>251</v>
      </c>
      <c r="B389" s="2">
        <v>63402091130</v>
      </c>
      <c r="C389" s="2">
        <f>VLOOKUP(B389,'Annualization - Step 2'!A:C,2,FALSE)</f>
        <v>9</v>
      </c>
      <c r="D389" s="2">
        <f>VLOOKUP(B389,'Annualization - Step 2'!A:C,3,FALSE)-1</f>
        <v>0.55571803438962553</v>
      </c>
      <c r="E389" s="2">
        <f>(1+D389)^(52/'Analysis Assumptions'!$C$6)-1</f>
        <v>0.21107224356928911</v>
      </c>
    </row>
    <row r="390" spans="1:5">
      <c r="A390" s="2" t="s">
        <v>999</v>
      </c>
      <c r="B390" s="2">
        <v>24420010</v>
      </c>
      <c r="C390" s="2">
        <f>VLOOKUP(B390,'Annualization - Step 2'!A:C,2,FALSE)</f>
        <v>2</v>
      </c>
      <c r="D390" s="2">
        <f>VLOOKUP(B390,'Annualization - Step 2'!A:C,3,FALSE)-1</f>
        <v>0.55559933000000017</v>
      </c>
      <c r="E390" s="2">
        <f>(1+D390)^(52/'Analysis Assumptions'!$C$6)-1</f>
        <v>0.21103219957133335</v>
      </c>
    </row>
    <row r="391" spans="1:5">
      <c r="A391" s="2" t="s">
        <v>251</v>
      </c>
      <c r="B391" s="2">
        <v>63402091164</v>
      </c>
      <c r="C391" s="2">
        <f>VLOOKUP(B391,'Annualization - Step 2'!A:C,2,FALSE)</f>
        <v>9</v>
      </c>
      <c r="D391" s="2">
        <f>VLOOKUP(B391,'Annualization - Step 2'!A:C,3,FALSE)-1</f>
        <v>0.55557124084042853</v>
      </c>
      <c r="E391" s="2">
        <f>(1+D391)^(52/'Analysis Assumptions'!$C$6)-1</f>
        <v>0.21102272365957297</v>
      </c>
    </row>
    <row r="392" spans="1:5">
      <c r="A392" s="2" t="s">
        <v>126</v>
      </c>
      <c r="B392" s="2">
        <v>2871501</v>
      </c>
      <c r="C392" s="2">
        <f>VLOOKUP(B392,'Annualization - Step 2'!A:C,2,FALSE)</f>
        <v>5</v>
      </c>
      <c r="D392" s="2">
        <f>VLOOKUP(B392,'Annualization - Step 2'!A:C,3,FALSE)-1</f>
        <v>0.55524916762078158</v>
      </c>
      <c r="E392" s="2">
        <f>(1+D392)^(52/'Analysis Assumptions'!$C$6)-1</f>
        <v>0.21091406494120002</v>
      </c>
    </row>
    <row r="393" spans="1:5">
      <c r="A393" s="2" t="s">
        <v>128</v>
      </c>
      <c r="B393" s="2">
        <v>2831517</v>
      </c>
      <c r="C393" s="2">
        <f>VLOOKUP(B393,'Annualization - Step 2'!A:C,2,FALSE)</f>
        <v>5</v>
      </c>
      <c r="D393" s="2">
        <f>VLOOKUP(B393,'Annualization - Step 2'!A:C,3,FALSE)-1</f>
        <v>0.55524916762078158</v>
      </c>
      <c r="E393" s="2">
        <f>(1+D393)^(52/'Analysis Assumptions'!$C$6)-1</f>
        <v>0.21091406494120002</v>
      </c>
    </row>
    <row r="394" spans="1:5">
      <c r="A394" s="2" t="s">
        <v>1471</v>
      </c>
      <c r="B394" s="2">
        <v>52544092008</v>
      </c>
      <c r="C394" s="2">
        <f>VLOOKUP(B394,'Annualization - Step 2'!A:C,2,FALSE)</f>
        <v>3</v>
      </c>
      <c r="D394" s="2">
        <f>VLOOKUP(B394,'Annualization - Step 2'!A:C,3,FALSE)-1</f>
        <v>0.55520000000000014</v>
      </c>
      <c r="E394" s="2">
        <f>(1+D394)^(52/'Analysis Assumptions'!$C$6)-1</f>
        <v>0.21089747600537412</v>
      </c>
    </row>
    <row r="395" spans="1:5">
      <c r="A395" s="2" t="s">
        <v>128</v>
      </c>
      <c r="B395" s="2">
        <v>2831501</v>
      </c>
      <c r="C395" s="2">
        <f>VLOOKUP(B395,'Annualization - Step 2'!A:C,2,FALSE)</f>
        <v>5</v>
      </c>
      <c r="D395" s="2">
        <f>VLOOKUP(B395,'Annualization - Step 2'!A:C,3,FALSE)-1</f>
        <v>0.5551029838471544</v>
      </c>
      <c r="E395" s="2">
        <f>(1+D395)^(52/'Analysis Assumptions'!$C$6)-1</f>
        <v>0.2108647423165928</v>
      </c>
    </row>
    <row r="396" spans="1:5">
      <c r="A396" s="2" t="s">
        <v>129</v>
      </c>
      <c r="B396" s="2">
        <v>2821501</v>
      </c>
      <c r="C396" s="2">
        <f>VLOOKUP(B396,'Annualization - Step 2'!A:C,2,FALSE)</f>
        <v>5</v>
      </c>
      <c r="D396" s="2">
        <f>VLOOKUP(B396,'Annualization - Step 2'!A:C,3,FALSE)-1</f>
        <v>0.5551029838471544</v>
      </c>
      <c r="E396" s="2">
        <f>(1+D396)^(52/'Analysis Assumptions'!$C$6)-1</f>
        <v>0.2108647423165928</v>
      </c>
    </row>
    <row r="397" spans="1:5">
      <c r="A397" s="2" t="s">
        <v>129</v>
      </c>
      <c r="B397" s="2">
        <v>2821517</v>
      </c>
      <c r="C397" s="2">
        <f>VLOOKUP(B397,'Annualization - Step 2'!A:C,2,FALSE)</f>
        <v>5</v>
      </c>
      <c r="D397" s="2">
        <f>VLOOKUP(B397,'Annualization - Step 2'!A:C,3,FALSE)-1</f>
        <v>0.5551029838471544</v>
      </c>
      <c r="E397" s="2">
        <f>(1+D397)^(52/'Analysis Assumptions'!$C$6)-1</f>
        <v>0.2108647423165928</v>
      </c>
    </row>
    <row r="398" spans="1:5">
      <c r="A398" s="2" t="s">
        <v>130</v>
      </c>
      <c r="B398" s="2">
        <v>2850101</v>
      </c>
      <c r="C398" s="2">
        <f>VLOOKUP(B398,'Annualization - Step 2'!A:C,2,FALSE)</f>
        <v>5</v>
      </c>
      <c r="D398" s="2">
        <f>VLOOKUP(B398,'Annualization - Step 2'!A:C,3,FALSE)-1</f>
        <v>0.5551029838471544</v>
      </c>
      <c r="E398" s="2">
        <f>(1+D398)^(52/'Analysis Assumptions'!$C$6)-1</f>
        <v>0.2108647423165928</v>
      </c>
    </row>
    <row r="399" spans="1:5">
      <c r="A399" s="2" t="s">
        <v>1049</v>
      </c>
      <c r="B399" s="2">
        <v>66582031131</v>
      </c>
      <c r="C399" s="2">
        <f>VLOOKUP(B399,'Annualization - Step 2'!A:C,2,FALSE)</f>
        <v>5</v>
      </c>
      <c r="D399" s="2">
        <f>VLOOKUP(B399,'Annualization - Step 2'!A:C,3,FALSE)-1</f>
        <v>0.55334532942176007</v>
      </c>
      <c r="E399" s="2">
        <f>(1+D399)^(52/'Analysis Assumptions'!$C$6)-1</f>
        <v>0.21027150125178706</v>
      </c>
    </row>
    <row r="400" spans="1:5">
      <c r="A400" s="2" t="s">
        <v>1050</v>
      </c>
      <c r="B400" s="2">
        <v>66582031231</v>
      </c>
      <c r="C400" s="2">
        <f>VLOOKUP(B400,'Annualization - Step 2'!A:C,2,FALSE)</f>
        <v>5</v>
      </c>
      <c r="D400" s="2">
        <f>VLOOKUP(B400,'Annualization - Step 2'!A:C,3,FALSE)-1</f>
        <v>0.55334532942176007</v>
      </c>
      <c r="E400" s="2">
        <f>(1+D400)^(52/'Analysis Assumptions'!$C$6)-1</f>
        <v>0.21027150125178706</v>
      </c>
    </row>
    <row r="401" spans="1:5">
      <c r="A401" s="2" t="s">
        <v>1051</v>
      </c>
      <c r="B401" s="2">
        <v>66582031331</v>
      </c>
      <c r="C401" s="2">
        <f>VLOOKUP(B401,'Annualization - Step 2'!A:C,2,FALSE)</f>
        <v>5</v>
      </c>
      <c r="D401" s="2">
        <f>VLOOKUP(B401,'Annualization - Step 2'!A:C,3,FALSE)-1</f>
        <v>0.55334532942176007</v>
      </c>
      <c r="E401" s="2">
        <f>(1+D401)^(52/'Analysis Assumptions'!$C$6)-1</f>
        <v>0.21027150125178706</v>
      </c>
    </row>
    <row r="402" spans="1:5">
      <c r="A402" s="2" t="s">
        <v>1052</v>
      </c>
      <c r="B402" s="2">
        <v>66582031531</v>
      </c>
      <c r="C402" s="2">
        <f>VLOOKUP(B402,'Annualization - Step 2'!A:C,2,FALSE)</f>
        <v>5</v>
      </c>
      <c r="D402" s="2">
        <f>VLOOKUP(B402,'Annualization - Step 2'!A:C,3,FALSE)-1</f>
        <v>0.55334532942176007</v>
      </c>
      <c r="E402" s="2">
        <f>(1+D402)^(52/'Analysis Assumptions'!$C$6)-1</f>
        <v>0.21027150125178706</v>
      </c>
    </row>
    <row r="403" spans="1:5">
      <c r="A403" s="2" t="s">
        <v>161</v>
      </c>
      <c r="B403" s="2">
        <v>49502050002</v>
      </c>
      <c r="C403" s="2">
        <f>VLOOKUP(B403,'Annualization - Step 2'!A:C,2,FALSE)</f>
        <v>4</v>
      </c>
      <c r="D403" s="2">
        <f>VLOOKUP(B403,'Annualization - Step 2'!A:C,3,FALSE)-1</f>
        <v>0.55286173849130016</v>
      </c>
      <c r="E403" s="2">
        <f>(1+D403)^(52/'Analysis Assumptions'!$C$6)-1</f>
        <v>0.21010821359810961</v>
      </c>
    </row>
    <row r="404" spans="1:5">
      <c r="A404" s="2" t="s">
        <v>455</v>
      </c>
      <c r="B404" s="2">
        <v>61570007201</v>
      </c>
      <c r="C404" s="2">
        <f>VLOOKUP(B404,'Annualization - Step 2'!A:C,2,FALSE)</f>
        <v>4</v>
      </c>
      <c r="D404" s="2">
        <f>VLOOKUP(B404,'Annualization - Step 2'!A:C,3,FALSE)-1</f>
        <v>0.55248439999999976</v>
      </c>
      <c r="E404" s="2">
        <f>(1+D404)^(52/'Analysis Assumptions'!$C$6)-1</f>
        <v>0.2099807827630582</v>
      </c>
    </row>
    <row r="405" spans="1:5">
      <c r="A405" s="2" t="s">
        <v>456</v>
      </c>
      <c r="B405" s="2">
        <v>61570007301</v>
      </c>
      <c r="C405" s="2">
        <f>VLOOKUP(B405,'Annualization - Step 2'!A:C,2,FALSE)</f>
        <v>4</v>
      </c>
      <c r="D405" s="2">
        <f>VLOOKUP(B405,'Annualization - Step 2'!A:C,3,FALSE)-1</f>
        <v>0.55248439999999976</v>
      </c>
      <c r="E405" s="2">
        <f>(1+D405)^(52/'Analysis Assumptions'!$C$6)-1</f>
        <v>0.2099807827630582</v>
      </c>
    </row>
    <row r="406" spans="1:5">
      <c r="A406" s="2" t="s">
        <v>457</v>
      </c>
      <c r="B406" s="2">
        <v>61570007401</v>
      </c>
      <c r="C406" s="2">
        <f>VLOOKUP(B406,'Annualization - Step 2'!A:C,2,FALSE)</f>
        <v>4</v>
      </c>
      <c r="D406" s="2">
        <f>VLOOKUP(B406,'Annualization - Step 2'!A:C,3,FALSE)-1</f>
        <v>0.55248439999999976</v>
      </c>
      <c r="E406" s="2">
        <f>(1+D406)^(52/'Analysis Assumptions'!$C$6)-1</f>
        <v>0.2099807827630582</v>
      </c>
    </row>
    <row r="407" spans="1:5">
      <c r="A407" s="2" t="s">
        <v>828</v>
      </c>
      <c r="B407" s="2">
        <v>456201001</v>
      </c>
      <c r="C407" s="2">
        <f>VLOOKUP(B407,'Annualization - Step 2'!A:C,2,FALSE)</f>
        <v>5</v>
      </c>
      <c r="D407" s="2">
        <f>VLOOKUP(B407,'Annualization - Step 2'!A:C,3,FALSE)-1</f>
        <v>0.55248076520000056</v>
      </c>
      <c r="E407" s="2">
        <f>(1+D407)^(52/'Analysis Assumptions'!$C$6)-1</f>
        <v>0.20997955517082278</v>
      </c>
    </row>
    <row r="408" spans="1:5">
      <c r="A408" s="2" t="s">
        <v>829</v>
      </c>
      <c r="B408" s="2">
        <v>456202001</v>
      </c>
      <c r="C408" s="2">
        <f>VLOOKUP(B408,'Annualization - Step 2'!A:C,2,FALSE)</f>
        <v>5</v>
      </c>
      <c r="D408" s="2">
        <f>VLOOKUP(B408,'Annualization - Step 2'!A:C,3,FALSE)-1</f>
        <v>0.55248076520000056</v>
      </c>
      <c r="E408" s="2">
        <f>(1+D408)^(52/'Analysis Assumptions'!$C$6)-1</f>
        <v>0.20997955517082278</v>
      </c>
    </row>
    <row r="409" spans="1:5">
      <c r="A409" s="2" t="s">
        <v>830</v>
      </c>
      <c r="B409" s="2">
        <v>456200501</v>
      </c>
      <c r="C409" s="2">
        <f>VLOOKUP(B409,'Annualization - Step 2'!A:C,2,FALSE)</f>
        <v>5</v>
      </c>
      <c r="D409" s="2">
        <f>VLOOKUP(B409,'Annualization - Step 2'!A:C,3,FALSE)-1</f>
        <v>0.55248076520000056</v>
      </c>
      <c r="E409" s="2">
        <f>(1+D409)^(52/'Analysis Assumptions'!$C$6)-1</f>
        <v>0.20997955517082278</v>
      </c>
    </row>
    <row r="410" spans="1:5">
      <c r="A410" s="2" t="s">
        <v>831</v>
      </c>
      <c r="B410" s="2">
        <v>456210108</v>
      </c>
      <c r="C410" s="2">
        <f>VLOOKUP(B410,'Annualization - Step 2'!A:C,2,FALSE)</f>
        <v>5</v>
      </c>
      <c r="D410" s="2">
        <f>VLOOKUP(B410,'Annualization - Step 2'!A:C,3,FALSE)-1</f>
        <v>0.55248076520000056</v>
      </c>
      <c r="E410" s="2">
        <f>(1+D410)^(52/'Analysis Assumptions'!$C$6)-1</f>
        <v>0.20997955517082278</v>
      </c>
    </row>
    <row r="411" spans="1:5">
      <c r="A411" s="2" t="s">
        <v>366</v>
      </c>
      <c r="B411" s="2">
        <v>299590825</v>
      </c>
      <c r="C411" s="2">
        <f>VLOOKUP(B411,'Annualization - Step 2'!A:C,2,FALSE)</f>
        <v>4</v>
      </c>
      <c r="D411" s="2">
        <f>VLOOKUP(B411,'Annualization - Step 2'!A:C,3,FALSE)-1</f>
        <v>0.55187076404150015</v>
      </c>
      <c r="E411" s="2">
        <f>(1+D411)^(52/'Analysis Assumptions'!$C$6)-1</f>
        <v>0.2097735145178321</v>
      </c>
    </row>
    <row r="412" spans="1:5">
      <c r="A412" s="2" t="s">
        <v>1865</v>
      </c>
      <c r="B412" s="2">
        <v>299590845</v>
      </c>
      <c r="C412" s="2">
        <f>VLOOKUP(B412,'Annualization - Step 2'!A:C,2,FALSE)</f>
        <v>4</v>
      </c>
      <c r="D412" s="2">
        <f>VLOOKUP(B412,'Annualization - Step 2'!A:C,3,FALSE)-1</f>
        <v>0.55187076404150015</v>
      </c>
      <c r="E412" s="2">
        <f>(1+D412)^(52/'Analysis Assumptions'!$C$6)-1</f>
        <v>0.2097735145178321</v>
      </c>
    </row>
    <row r="413" spans="1:5">
      <c r="A413" s="2" t="s">
        <v>352</v>
      </c>
      <c r="B413" s="2">
        <v>8083303</v>
      </c>
      <c r="C413" s="2">
        <f>VLOOKUP(B413,'Annualization - Step 2'!A:C,2,FALSE)</f>
        <v>5</v>
      </c>
      <c r="D413" s="2">
        <f>VLOOKUP(B413,'Annualization - Step 2'!A:C,3,FALSE)-1</f>
        <v>0.55178284798334509</v>
      </c>
      <c r="E413" s="2">
        <f>(1+D413)^(52/'Analysis Assumptions'!$C$6)-1</f>
        <v>0.20974381524628738</v>
      </c>
    </row>
    <row r="414" spans="1:5">
      <c r="A414" s="2" t="s">
        <v>269</v>
      </c>
      <c r="B414" s="2">
        <v>49271030</v>
      </c>
      <c r="C414" s="2">
        <f>VLOOKUP(B414,'Annualization - Step 2'!A:C,2,FALSE)</f>
        <v>5</v>
      </c>
      <c r="D414" s="2">
        <f>VLOOKUP(B414,'Annualization - Step 2'!A:C,3,FALSE)-1</f>
        <v>0.55120052326400049</v>
      </c>
      <c r="E414" s="2">
        <f>(1+D414)^(52/'Analysis Assumptions'!$C$6)-1</f>
        <v>0.20954707375026294</v>
      </c>
    </row>
    <row r="415" spans="1:5">
      <c r="A415" s="2" t="s">
        <v>230</v>
      </c>
      <c r="B415" s="2">
        <v>9766304</v>
      </c>
      <c r="C415" s="2">
        <f>VLOOKUP(B415,'Annualization - Step 2'!A:C,2,FALSE)</f>
        <v>5</v>
      </c>
      <c r="D415" s="2">
        <f>VLOOKUP(B415,'Annualization - Step 2'!A:C,3,FALSE)-1</f>
        <v>0.55107094482944041</v>
      </c>
      <c r="E415" s="2">
        <f>(1+D415)^(52/'Analysis Assumptions'!$C$6)-1</f>
        <v>0.2095032892962696</v>
      </c>
    </row>
    <row r="416" spans="1:5">
      <c r="A416" s="2" t="s">
        <v>231</v>
      </c>
      <c r="B416" s="2">
        <v>25141160</v>
      </c>
      <c r="C416" s="2">
        <f>VLOOKUP(B416,'Annualization - Step 2'!A:C,2,FALSE)</f>
        <v>5</v>
      </c>
      <c r="D416" s="2">
        <f>VLOOKUP(B416,'Annualization - Step 2'!A:C,3,FALSE)-1</f>
        <v>0.55107094482944041</v>
      </c>
      <c r="E416" s="2">
        <f>(1+D416)^(52/'Analysis Assumptions'!$C$6)-1</f>
        <v>0.2095032892962696</v>
      </c>
    </row>
    <row r="417" spans="1:5">
      <c r="A417" s="2" t="s">
        <v>232</v>
      </c>
      <c r="B417" s="2">
        <v>25142160</v>
      </c>
      <c r="C417" s="2">
        <f>VLOOKUP(B417,'Annualization - Step 2'!A:C,2,FALSE)</f>
        <v>5</v>
      </c>
      <c r="D417" s="2">
        <f>VLOOKUP(B417,'Annualization - Step 2'!A:C,3,FALSE)-1</f>
        <v>0.55107094482944041</v>
      </c>
      <c r="E417" s="2">
        <f>(1+D417)^(52/'Analysis Assumptions'!$C$6)-1</f>
        <v>0.2095032892962696</v>
      </c>
    </row>
    <row r="418" spans="1:5">
      <c r="A418" s="2" t="s">
        <v>255</v>
      </c>
      <c r="B418" s="2">
        <v>69216030</v>
      </c>
      <c r="C418" s="2">
        <f>VLOOKUP(B418,'Annualization - Step 2'!A:C,2,FALSE)</f>
        <v>5</v>
      </c>
      <c r="D418" s="2">
        <f>VLOOKUP(B418,'Annualization - Step 2'!A:C,3,FALSE)-1</f>
        <v>0.55107094482944041</v>
      </c>
      <c r="E418" s="2">
        <f>(1+D418)^(52/'Analysis Assumptions'!$C$6)-1</f>
        <v>0.2095032892962696</v>
      </c>
    </row>
    <row r="419" spans="1:5">
      <c r="A419" s="2" t="s">
        <v>256</v>
      </c>
      <c r="B419" s="2">
        <v>69218030</v>
      </c>
      <c r="C419" s="2">
        <f>VLOOKUP(B419,'Annualization - Step 2'!A:C,2,FALSE)</f>
        <v>5</v>
      </c>
      <c r="D419" s="2">
        <f>VLOOKUP(B419,'Annualization - Step 2'!A:C,3,FALSE)-1</f>
        <v>0.55107094482944041</v>
      </c>
      <c r="E419" s="2">
        <f>(1+D419)^(52/'Analysis Assumptions'!$C$6)-1</f>
        <v>0.2095032892962696</v>
      </c>
    </row>
    <row r="420" spans="1:5">
      <c r="A420" s="2" t="s">
        <v>257</v>
      </c>
      <c r="B420" s="2">
        <v>69225030</v>
      </c>
      <c r="C420" s="2">
        <f>VLOOKUP(B420,'Annualization - Step 2'!A:C,2,FALSE)</f>
        <v>5</v>
      </c>
      <c r="D420" s="2">
        <f>VLOOKUP(B420,'Annualization - Step 2'!A:C,3,FALSE)-1</f>
        <v>0.55107094482944041</v>
      </c>
      <c r="E420" s="2">
        <f>(1+D420)^(52/'Analysis Assumptions'!$C$6)-1</f>
        <v>0.2095032892962696</v>
      </c>
    </row>
    <row r="421" spans="1:5">
      <c r="A421" s="2" t="s">
        <v>258</v>
      </c>
      <c r="B421" s="2">
        <v>69227030</v>
      </c>
      <c r="C421" s="2">
        <f>VLOOKUP(B421,'Annualization - Step 2'!A:C,2,FALSE)</f>
        <v>5</v>
      </c>
      <c r="D421" s="2">
        <f>VLOOKUP(B421,'Annualization - Step 2'!A:C,3,FALSE)-1</f>
        <v>0.55107094482944041</v>
      </c>
      <c r="E421" s="2">
        <f>(1+D421)^(52/'Analysis Assumptions'!$C$6)-1</f>
        <v>0.2095032892962696</v>
      </c>
    </row>
    <row r="422" spans="1:5">
      <c r="A422" s="2" t="s">
        <v>259</v>
      </c>
      <c r="B422" s="2">
        <v>69215030</v>
      </c>
      <c r="C422" s="2">
        <f>VLOOKUP(B422,'Annualization - Step 2'!A:C,2,FALSE)</f>
        <v>5</v>
      </c>
      <c r="D422" s="2">
        <f>VLOOKUP(B422,'Annualization - Step 2'!A:C,3,FALSE)-1</f>
        <v>0.55107094482944041</v>
      </c>
      <c r="E422" s="2">
        <f>(1+D422)^(52/'Analysis Assumptions'!$C$6)-1</f>
        <v>0.2095032892962696</v>
      </c>
    </row>
    <row r="423" spans="1:5">
      <c r="A423" s="2" t="s">
        <v>260</v>
      </c>
      <c r="B423" s="2">
        <v>69217030</v>
      </c>
      <c r="C423" s="2">
        <f>VLOOKUP(B423,'Annualization - Step 2'!A:C,2,FALSE)</f>
        <v>5</v>
      </c>
      <c r="D423" s="2">
        <f>VLOOKUP(B423,'Annualization - Step 2'!A:C,3,FALSE)-1</f>
        <v>0.55107094482944041</v>
      </c>
      <c r="E423" s="2">
        <f>(1+D423)^(52/'Analysis Assumptions'!$C$6)-1</f>
        <v>0.2095032892962696</v>
      </c>
    </row>
    <row r="424" spans="1:5">
      <c r="A424" s="2" t="s">
        <v>261</v>
      </c>
      <c r="B424" s="2">
        <v>69219030</v>
      </c>
      <c r="C424" s="2">
        <f>VLOOKUP(B424,'Annualization - Step 2'!A:C,2,FALSE)</f>
        <v>5</v>
      </c>
      <c r="D424" s="2">
        <f>VLOOKUP(B424,'Annualization - Step 2'!A:C,3,FALSE)-1</f>
        <v>0.55107094482944041</v>
      </c>
      <c r="E424" s="2">
        <f>(1+D424)^(52/'Analysis Assumptions'!$C$6)-1</f>
        <v>0.2095032892962696</v>
      </c>
    </row>
    <row r="425" spans="1:5">
      <c r="A425" s="2" t="s">
        <v>262</v>
      </c>
      <c r="B425" s="2">
        <v>69226030</v>
      </c>
      <c r="C425" s="2">
        <f>VLOOKUP(B425,'Annualization - Step 2'!A:C,2,FALSE)</f>
        <v>5</v>
      </c>
      <c r="D425" s="2">
        <f>VLOOKUP(B425,'Annualization - Step 2'!A:C,3,FALSE)-1</f>
        <v>0.55107094482944041</v>
      </c>
      <c r="E425" s="2">
        <f>(1+D425)^(52/'Analysis Assumptions'!$C$6)-1</f>
        <v>0.2095032892962696</v>
      </c>
    </row>
    <row r="426" spans="1:5">
      <c r="A426" s="2" t="s">
        <v>351</v>
      </c>
      <c r="B426" s="2">
        <v>8083702</v>
      </c>
      <c r="C426" s="2">
        <f>VLOOKUP(B426,'Annualization - Step 2'!A:C,2,FALSE)</f>
        <v>5</v>
      </c>
      <c r="D426" s="2">
        <f>VLOOKUP(B426,'Annualization - Step 2'!A:C,3,FALSE)-1</f>
        <v>0.55107094482944041</v>
      </c>
      <c r="E426" s="2">
        <f>(1+D426)^(52/'Analysis Assumptions'!$C$6)-1</f>
        <v>0.2095032892962696</v>
      </c>
    </row>
    <row r="427" spans="1:5">
      <c r="A427" s="2" t="s">
        <v>557</v>
      </c>
      <c r="B427" s="2">
        <v>69419068</v>
      </c>
      <c r="C427" s="2">
        <f>VLOOKUP(B427,'Annualization - Step 2'!A:C,2,FALSE)</f>
        <v>5</v>
      </c>
      <c r="D427" s="2">
        <f>VLOOKUP(B427,'Annualization - Step 2'!A:C,3,FALSE)-1</f>
        <v>0.55107094482944041</v>
      </c>
      <c r="E427" s="2">
        <f>(1+D427)^(52/'Analysis Assumptions'!$C$6)-1</f>
        <v>0.2095032892962696</v>
      </c>
    </row>
    <row r="428" spans="1:5">
      <c r="A428" s="2" t="s">
        <v>267</v>
      </c>
      <c r="B428" s="2">
        <v>49276066</v>
      </c>
      <c r="C428" s="2">
        <f>VLOOKUP(B428,'Annualization - Step 2'!A:C,2,FALSE)</f>
        <v>5</v>
      </c>
      <c r="D428" s="2">
        <f>VLOOKUP(B428,'Annualization - Step 2'!A:C,3,FALSE)-1</f>
        <v>0.55105556480000062</v>
      </c>
      <c r="E428" s="2">
        <f>(1+D428)^(52/'Analysis Assumptions'!$C$6)-1</f>
        <v>0.2094980922584686</v>
      </c>
    </row>
    <row r="429" spans="1:5">
      <c r="A429" s="2" t="s">
        <v>268</v>
      </c>
      <c r="B429" s="2">
        <v>49277066</v>
      </c>
      <c r="C429" s="2">
        <f>VLOOKUP(B429,'Annualization - Step 2'!A:C,2,FALSE)</f>
        <v>5</v>
      </c>
      <c r="D429" s="2">
        <f>VLOOKUP(B429,'Annualization - Step 2'!A:C,3,FALSE)-1</f>
        <v>0.55105556480000062</v>
      </c>
      <c r="E429" s="2">
        <f>(1+D429)^(52/'Analysis Assumptions'!$C$6)-1</f>
        <v>0.2094980922584686</v>
      </c>
    </row>
    <row r="430" spans="1:5">
      <c r="A430" s="2" t="s">
        <v>299</v>
      </c>
      <c r="B430" s="2">
        <v>9003101</v>
      </c>
      <c r="C430" s="2">
        <f>VLOOKUP(B430,'Annualization - Step 2'!A:C,2,FALSE)</f>
        <v>5</v>
      </c>
      <c r="D430" s="2">
        <f>VLOOKUP(B430,'Annualization - Step 2'!A:C,3,FALSE)-1</f>
        <v>0.55105556480000062</v>
      </c>
      <c r="E430" s="2">
        <f>(1+D430)^(52/'Analysis Assumptions'!$C$6)-1</f>
        <v>0.2094980922584686</v>
      </c>
    </row>
    <row r="431" spans="1:5">
      <c r="A431" s="2" t="s">
        <v>342</v>
      </c>
      <c r="B431" s="2">
        <v>49350079</v>
      </c>
      <c r="C431" s="2">
        <f>VLOOKUP(B431,'Annualization - Step 2'!A:C,2,FALSE)</f>
        <v>5</v>
      </c>
      <c r="D431" s="2">
        <f>VLOOKUP(B431,'Annualization - Step 2'!A:C,3,FALSE)-1</f>
        <v>0.55105556480000062</v>
      </c>
      <c r="E431" s="2">
        <f>(1+D431)^(52/'Analysis Assumptions'!$C$6)-1</f>
        <v>0.2094980922584686</v>
      </c>
    </row>
    <row r="432" spans="1:5">
      <c r="A432" s="2" t="s">
        <v>654</v>
      </c>
      <c r="B432" s="2">
        <v>9002901</v>
      </c>
      <c r="C432" s="2">
        <f>VLOOKUP(B432,'Annualization - Step 2'!A:C,2,FALSE)</f>
        <v>5</v>
      </c>
      <c r="D432" s="2">
        <f>VLOOKUP(B432,'Annualization - Step 2'!A:C,3,FALSE)-1</f>
        <v>0.55105556480000062</v>
      </c>
      <c r="E432" s="2">
        <f>(1+D432)^(52/'Analysis Assumptions'!$C$6)-1</f>
        <v>0.2094980922584686</v>
      </c>
    </row>
    <row r="433" spans="1:5">
      <c r="A433" s="2" t="s">
        <v>655</v>
      </c>
      <c r="B433" s="2">
        <v>9005501</v>
      </c>
      <c r="C433" s="2">
        <f>VLOOKUP(B433,'Annualization - Step 2'!A:C,2,FALSE)</f>
        <v>5</v>
      </c>
      <c r="D433" s="2">
        <f>VLOOKUP(B433,'Annualization - Step 2'!A:C,3,FALSE)-1</f>
        <v>0.55105556480000062</v>
      </c>
      <c r="E433" s="2">
        <f>(1+D433)^(52/'Analysis Assumptions'!$C$6)-1</f>
        <v>0.2094980922584686</v>
      </c>
    </row>
    <row r="434" spans="1:5">
      <c r="A434" s="2" t="s">
        <v>656</v>
      </c>
      <c r="B434" s="2">
        <v>9009001</v>
      </c>
      <c r="C434" s="2">
        <f>VLOOKUP(B434,'Annualization - Step 2'!A:C,2,FALSE)</f>
        <v>5</v>
      </c>
      <c r="D434" s="2">
        <f>VLOOKUP(B434,'Annualization - Step 2'!A:C,3,FALSE)-1</f>
        <v>0.55105556480000062</v>
      </c>
      <c r="E434" s="2">
        <f>(1+D434)^(52/'Analysis Assumptions'!$C$6)-1</f>
        <v>0.2094980922584686</v>
      </c>
    </row>
    <row r="435" spans="1:5">
      <c r="A435" s="2" t="s">
        <v>663</v>
      </c>
      <c r="B435" s="2">
        <v>69306030</v>
      </c>
      <c r="C435" s="2">
        <f>VLOOKUP(B435,'Annualization - Step 2'!A:C,2,FALSE)</f>
        <v>5</v>
      </c>
      <c r="D435" s="2">
        <f>VLOOKUP(B435,'Annualization - Step 2'!A:C,3,FALSE)-1</f>
        <v>0.55105556480000062</v>
      </c>
      <c r="E435" s="2">
        <f>(1+D435)^(52/'Analysis Assumptions'!$C$6)-1</f>
        <v>0.2094980922584686</v>
      </c>
    </row>
    <row r="436" spans="1:5">
      <c r="A436" s="2" t="s">
        <v>664</v>
      </c>
      <c r="B436" s="2">
        <v>69306075</v>
      </c>
      <c r="C436" s="2">
        <f>VLOOKUP(B436,'Annualization - Step 2'!A:C,2,FALSE)</f>
        <v>5</v>
      </c>
      <c r="D436" s="2">
        <f>VLOOKUP(B436,'Annualization - Step 2'!A:C,3,FALSE)-1</f>
        <v>0.55105556480000062</v>
      </c>
      <c r="E436" s="2">
        <f>(1+D436)^(52/'Analysis Assumptions'!$C$6)-1</f>
        <v>0.2094980922584686</v>
      </c>
    </row>
    <row r="437" spans="1:5">
      <c r="A437" s="2" t="s">
        <v>1173</v>
      </c>
      <c r="B437" s="2">
        <v>9009401</v>
      </c>
      <c r="C437" s="2">
        <f>VLOOKUP(B437,'Annualization - Step 2'!A:C,2,FALSE)</f>
        <v>5</v>
      </c>
      <c r="D437" s="2">
        <f>VLOOKUP(B437,'Annualization - Step 2'!A:C,3,FALSE)-1</f>
        <v>0.55105556480000062</v>
      </c>
      <c r="E437" s="2">
        <f>(1+D437)^(52/'Analysis Assumptions'!$C$6)-1</f>
        <v>0.2094980922584686</v>
      </c>
    </row>
    <row r="438" spans="1:5">
      <c r="A438" s="2" t="s">
        <v>350</v>
      </c>
      <c r="B438" s="2">
        <v>8083602</v>
      </c>
      <c r="C438" s="2">
        <f>VLOOKUP(B438,'Annualization - Step 2'!A:C,2,FALSE)</f>
        <v>5</v>
      </c>
      <c r="D438" s="2">
        <f>VLOOKUP(B438,'Annualization - Step 2'!A:C,3,FALSE)-1</f>
        <v>0.5509292168556803</v>
      </c>
      <c r="E438" s="2">
        <f>(1+D438)^(52/'Analysis Assumptions'!$C$6)-1</f>
        <v>0.20945539714881289</v>
      </c>
    </row>
    <row r="439" spans="1:5">
      <c r="A439" s="2" t="s">
        <v>300</v>
      </c>
      <c r="B439" s="2">
        <v>9001201</v>
      </c>
      <c r="C439" s="2">
        <f>VLOOKUP(B439,'Annualization - Step 2'!A:C,2,FALSE)</f>
        <v>5</v>
      </c>
      <c r="D439" s="2">
        <f>VLOOKUP(B439,'Annualization - Step 2'!A:C,3,FALSE)-1</f>
        <v>0.55091192263395938</v>
      </c>
      <c r="E439" s="2">
        <f>(1+D439)^(52/'Analysis Assumptions'!$C$6)-1</f>
        <v>0.20944955298512191</v>
      </c>
    </row>
    <row r="440" spans="1:5">
      <c r="A440" s="2" t="s">
        <v>118</v>
      </c>
      <c r="B440" s="2">
        <v>2751659</v>
      </c>
      <c r="C440" s="2">
        <f>VLOOKUP(B440,'Annualization - Step 2'!A:C,2,FALSE)</f>
        <v>5</v>
      </c>
      <c r="D440" s="2">
        <f>VLOOKUP(B440,'Annualization - Step 2'!A:C,3,FALSE)-1</f>
        <v>0.55029915369513871</v>
      </c>
      <c r="E440" s="2">
        <f>(1+D440)^(52/'Analysis Assumptions'!$C$6)-1</f>
        <v>0.20924245871221903</v>
      </c>
    </row>
    <row r="441" spans="1:5">
      <c r="A441" s="2" t="s">
        <v>120</v>
      </c>
      <c r="B441" s="2">
        <v>2751001</v>
      </c>
      <c r="C441" s="2">
        <f>VLOOKUP(B441,'Annualization - Step 2'!A:C,2,FALSE)</f>
        <v>5</v>
      </c>
      <c r="D441" s="2">
        <f>VLOOKUP(B441,'Annualization - Step 2'!A:C,3,FALSE)-1</f>
        <v>0.55003439957055256</v>
      </c>
      <c r="E441" s="2">
        <f>(1+D441)^(52/'Analysis Assumptions'!$C$6)-1</f>
        <v>0.20915296681290507</v>
      </c>
    </row>
    <row r="442" spans="1:5">
      <c r="A442" s="2" t="s">
        <v>120</v>
      </c>
      <c r="B442" s="2">
        <v>2751017</v>
      </c>
      <c r="C442" s="2">
        <f>VLOOKUP(B442,'Annualization - Step 2'!A:C,2,FALSE)</f>
        <v>5</v>
      </c>
      <c r="D442" s="2">
        <f>VLOOKUP(B442,'Annualization - Step 2'!A:C,3,FALSE)-1</f>
        <v>0.55003439957055256</v>
      </c>
      <c r="E442" s="2">
        <f>(1+D442)^(52/'Analysis Assumptions'!$C$6)-1</f>
        <v>0.20915296681290507</v>
      </c>
    </row>
    <row r="443" spans="1:5">
      <c r="A443" s="2" t="s">
        <v>1166</v>
      </c>
      <c r="B443" s="2">
        <v>62856060210</v>
      </c>
      <c r="C443" s="2">
        <f>VLOOKUP(B443,'Annualization - Step 2'!A:C,2,FALSE)</f>
        <v>1</v>
      </c>
      <c r="D443" s="2">
        <f>VLOOKUP(B443,'Annualization - Step 2'!A:C,3,FALSE)-1</f>
        <v>0.55000000000000004</v>
      </c>
      <c r="E443" s="2">
        <f>(1+D443)^(52/'Analysis Assumptions'!$C$6)-1</f>
        <v>0.20914133847191385</v>
      </c>
    </row>
    <row r="444" spans="1:5">
      <c r="A444" s="2" t="s">
        <v>119</v>
      </c>
      <c r="B444" s="2">
        <v>2879959</v>
      </c>
      <c r="C444" s="2">
        <f>VLOOKUP(B444,'Annualization - Step 2'!A:C,2,FALSE)</f>
        <v>5</v>
      </c>
      <c r="D444" s="2">
        <f>VLOOKUP(B444,'Annualization - Step 2'!A:C,3,FALSE)-1</f>
        <v>0.54945173808385861</v>
      </c>
      <c r="E444" s="2">
        <f>(1+D444)^(52/'Analysis Assumptions'!$C$6)-1</f>
        <v>0.20895598570263729</v>
      </c>
    </row>
    <row r="445" spans="1:5">
      <c r="A445" s="2" t="s">
        <v>121</v>
      </c>
      <c r="B445" s="2">
        <v>2879859</v>
      </c>
      <c r="C445" s="2">
        <f>VLOOKUP(B445,'Annualization - Step 2'!A:C,2,FALSE)</f>
        <v>5</v>
      </c>
      <c r="D445" s="2">
        <f>VLOOKUP(B445,'Annualization - Step 2'!A:C,3,FALSE)-1</f>
        <v>0.54945173808385861</v>
      </c>
      <c r="E445" s="2">
        <f>(1+D445)^(52/'Analysis Assumptions'!$C$6)-1</f>
        <v>0.20895598570263729</v>
      </c>
    </row>
    <row r="446" spans="1:5">
      <c r="A446" s="2" t="s">
        <v>123</v>
      </c>
      <c r="B446" s="2">
        <v>2879759</v>
      </c>
      <c r="C446" s="2">
        <f>VLOOKUP(B446,'Annualization - Step 2'!A:C,2,FALSE)</f>
        <v>5</v>
      </c>
      <c r="D446" s="2">
        <f>VLOOKUP(B446,'Annualization - Step 2'!A:C,3,FALSE)-1</f>
        <v>0.54931073783469286</v>
      </c>
      <c r="E446" s="2">
        <f>(1+D446)^(52/'Analysis Assumptions'!$C$6)-1</f>
        <v>0.20890831126136056</v>
      </c>
    </row>
    <row r="447" spans="1:5">
      <c r="A447" s="2" t="s">
        <v>1276</v>
      </c>
      <c r="B447" s="2">
        <v>65024610</v>
      </c>
      <c r="C447" s="2">
        <f>VLOOKUP(B447,'Annualization - Step 2'!A:C,2,FALSE)</f>
        <v>5</v>
      </c>
      <c r="D447" s="2">
        <f>VLOOKUP(B447,'Annualization - Step 2'!A:C,3,FALSE)-1</f>
        <v>0.54896886643349974</v>
      </c>
      <c r="E447" s="2">
        <f>(1+D447)^(52/'Analysis Assumptions'!$C$6)-1</f>
        <v>0.20879270885972456</v>
      </c>
    </row>
    <row r="448" spans="1:5">
      <c r="A448" s="2" t="s">
        <v>1114</v>
      </c>
      <c r="B448" s="2">
        <v>63717087516</v>
      </c>
      <c r="C448" s="2">
        <f>VLOOKUP(B448,'Annualization - Step 2'!A:C,2,FALSE)</f>
        <v>1</v>
      </c>
      <c r="D448" s="2">
        <f>VLOOKUP(B448,'Annualization - Step 2'!A:C,3,FALSE)-1</f>
        <v>0.54849999999999999</v>
      </c>
      <c r="E448" s="2">
        <f>(1+D448)^(52/'Analysis Assumptions'!$C$6)-1</f>
        <v>0.20863414009825365</v>
      </c>
    </row>
    <row r="449" spans="1:5">
      <c r="A449" s="2" t="s">
        <v>84</v>
      </c>
      <c r="B449" s="2">
        <v>169750111</v>
      </c>
      <c r="C449" s="2">
        <f>VLOOKUP(B449,'Annualization - Step 2'!A:C,2,FALSE)</f>
        <v>5</v>
      </c>
      <c r="D449" s="2">
        <f>VLOOKUP(B449,'Annualization - Step 2'!A:C,3,FALSE)-1</f>
        <v>0.54697700789983772</v>
      </c>
      <c r="E449" s="2">
        <f>(1+D449)^(52/'Analysis Assumptions'!$C$6)-1</f>
        <v>0.20811888242917287</v>
      </c>
    </row>
    <row r="450" spans="1:5">
      <c r="A450" s="2" t="s">
        <v>81</v>
      </c>
      <c r="B450" s="2">
        <v>169183411</v>
      </c>
      <c r="C450" s="2">
        <f>VLOOKUP(B450,'Annualization - Step 2'!A:C,2,FALSE)</f>
        <v>5</v>
      </c>
      <c r="D450" s="2">
        <f>VLOOKUP(B450,'Annualization - Step 2'!A:C,3,FALSE)-1</f>
        <v>0.5468414945122686</v>
      </c>
      <c r="E450" s="2">
        <f>(1+D450)^(52/'Analysis Assumptions'!$C$6)-1</f>
        <v>0.20807302170670106</v>
      </c>
    </row>
    <row r="451" spans="1:5">
      <c r="A451" s="2" t="s">
        <v>82</v>
      </c>
      <c r="B451" s="2">
        <v>169183311</v>
      </c>
      <c r="C451" s="2">
        <f>VLOOKUP(B451,'Annualization - Step 2'!A:C,2,FALSE)</f>
        <v>5</v>
      </c>
      <c r="D451" s="2">
        <f>VLOOKUP(B451,'Annualization - Step 2'!A:C,3,FALSE)-1</f>
        <v>0.5468414945122686</v>
      </c>
      <c r="E451" s="2">
        <f>(1+D451)^(52/'Analysis Assumptions'!$C$6)-1</f>
        <v>0.20807302170670106</v>
      </c>
    </row>
    <row r="452" spans="1:5">
      <c r="A452" s="2" t="s">
        <v>93</v>
      </c>
      <c r="B452" s="2">
        <v>169183402</v>
      </c>
      <c r="C452" s="2">
        <f>VLOOKUP(B452,'Annualization - Step 2'!A:C,2,FALSE)</f>
        <v>5</v>
      </c>
      <c r="D452" s="2">
        <f>VLOOKUP(B452,'Annualization - Step 2'!A:C,3,FALSE)-1</f>
        <v>0.5468414945122686</v>
      </c>
      <c r="E452" s="2">
        <f>(1+D452)^(52/'Analysis Assumptions'!$C$6)-1</f>
        <v>0.20807302170670106</v>
      </c>
    </row>
    <row r="453" spans="1:5">
      <c r="A453" s="2" t="s">
        <v>94</v>
      </c>
      <c r="B453" s="2">
        <v>169183302</v>
      </c>
      <c r="C453" s="2">
        <f>VLOOKUP(B453,'Annualization - Step 2'!A:C,2,FALSE)</f>
        <v>5</v>
      </c>
      <c r="D453" s="2">
        <f>VLOOKUP(B453,'Annualization - Step 2'!A:C,3,FALSE)-1</f>
        <v>0.5468414945122686</v>
      </c>
      <c r="E453" s="2">
        <f>(1+D453)^(52/'Analysis Assumptions'!$C$6)-1</f>
        <v>0.20807302170670106</v>
      </c>
    </row>
    <row r="454" spans="1:5">
      <c r="A454" s="2" t="s">
        <v>80</v>
      </c>
      <c r="B454" s="2">
        <v>169183711</v>
      </c>
      <c r="C454" s="2">
        <f>VLOOKUP(B454,'Annualization - Step 2'!A:C,2,FALSE)</f>
        <v>5</v>
      </c>
      <c r="D454" s="2">
        <f>VLOOKUP(B454,'Annualization - Step 2'!A:C,3,FALSE)-1</f>
        <v>0.54670080861008463</v>
      </c>
      <c r="E454" s="2">
        <f>(1+D454)^(52/'Analysis Assumptions'!$C$6)-1</f>
        <v>0.20802540808230563</v>
      </c>
    </row>
    <row r="455" spans="1:5">
      <c r="A455" s="2" t="s">
        <v>92</v>
      </c>
      <c r="B455" s="2">
        <v>169183702</v>
      </c>
      <c r="C455" s="2">
        <f>VLOOKUP(B455,'Annualization - Step 2'!A:C,2,FALSE)</f>
        <v>5</v>
      </c>
      <c r="D455" s="2">
        <f>VLOOKUP(B455,'Annualization - Step 2'!A:C,3,FALSE)-1</f>
        <v>0.54670080861008463</v>
      </c>
      <c r="E455" s="2">
        <f>(1+D455)^(52/'Analysis Assumptions'!$C$6)-1</f>
        <v>0.20802540808230563</v>
      </c>
    </row>
    <row r="456" spans="1:5">
      <c r="A456" s="2" t="s">
        <v>87</v>
      </c>
      <c r="B456" s="2">
        <v>169368512</v>
      </c>
      <c r="C456" s="2">
        <f>VLOOKUP(B456,'Annualization - Step 2'!A:C,2,FALSE)</f>
        <v>5</v>
      </c>
      <c r="D456" s="2">
        <f>VLOOKUP(B456,'Annualization - Step 2'!A:C,3,FALSE)-1</f>
        <v>0.54669558585001043</v>
      </c>
      <c r="E456" s="2">
        <f>(1+D456)^(52/'Analysis Assumptions'!$C$6)-1</f>
        <v>0.2080236404483129</v>
      </c>
    </row>
    <row r="457" spans="1:5">
      <c r="A457" s="2" t="s">
        <v>1812</v>
      </c>
      <c r="B457" s="2">
        <v>169633910</v>
      </c>
      <c r="C457" s="2">
        <f>VLOOKUP(B457,'Annualization - Step 2'!A:C,2,FALSE)</f>
        <v>5</v>
      </c>
      <c r="D457" s="2">
        <f>VLOOKUP(B457,'Annualization - Step 2'!A:C,3,FALSE)-1</f>
        <v>0.54668493256557915</v>
      </c>
      <c r="E457" s="2">
        <f>(1+D457)^(52/'Analysis Assumptions'!$C$6)-1</f>
        <v>0.20802003485238374</v>
      </c>
    </row>
    <row r="458" spans="1:5">
      <c r="A458" s="2" t="s">
        <v>86</v>
      </c>
      <c r="B458" s="2">
        <v>169369619</v>
      </c>
      <c r="C458" s="2">
        <f>VLOOKUP(B458,'Annualization - Step 2'!A:C,2,FALSE)</f>
        <v>5</v>
      </c>
      <c r="D458" s="2">
        <f>VLOOKUP(B458,'Annualization - Step 2'!A:C,3,FALSE)-1</f>
        <v>0.54668490697029881</v>
      </c>
      <c r="E458" s="2">
        <f>(1+D458)^(52/'Analysis Assumptions'!$C$6)-1</f>
        <v>0.20802002618966386</v>
      </c>
    </row>
    <row r="459" spans="1:5">
      <c r="A459" s="2" t="s">
        <v>83</v>
      </c>
      <c r="B459" s="2">
        <v>169330312</v>
      </c>
      <c r="C459" s="2">
        <f>VLOOKUP(B459,'Annualization - Step 2'!A:C,2,FALSE)</f>
        <v>5</v>
      </c>
      <c r="D459" s="2">
        <f>VLOOKUP(B459,'Annualization - Step 2'!A:C,3,FALSE)-1</f>
        <v>0.54667957886960417</v>
      </c>
      <c r="E459" s="2">
        <f>(1+D459)^(52/'Analysis Assumptions'!$C$6)-1</f>
        <v>0.20801822289278205</v>
      </c>
    </row>
    <row r="460" spans="1:5">
      <c r="A460" s="2" t="s">
        <v>1491</v>
      </c>
      <c r="B460" s="2">
        <v>7488813</v>
      </c>
      <c r="C460" s="2">
        <f>VLOOKUP(B460,'Annualization - Step 2'!A:C,2,FALSE)</f>
        <v>4</v>
      </c>
      <c r="D460" s="2">
        <f>VLOOKUP(B460,'Annualization - Step 2'!A:C,3,FALSE)-1</f>
        <v>0.54444988500000036</v>
      </c>
      <c r="E460" s="2">
        <f>(1+D460)^(52/'Analysis Assumptions'!$C$6)-1</f>
        <v>0.20726327329511607</v>
      </c>
    </row>
    <row r="461" spans="1:5">
      <c r="A461" s="2" t="s">
        <v>657</v>
      </c>
      <c r="B461" s="2">
        <v>69100101</v>
      </c>
      <c r="C461" s="2">
        <f>VLOOKUP(B461,'Annualization - Step 2'!A:C,2,FALSE)</f>
        <v>6</v>
      </c>
      <c r="D461" s="2">
        <f>VLOOKUP(B461,'Annualization - Step 2'!A:C,3,FALSE)-1</f>
        <v>0.54208513184097651</v>
      </c>
      <c r="E461" s="2">
        <f>(1+D461)^(52/'Analysis Assumptions'!$C$6)-1</f>
        <v>0.20646191895072019</v>
      </c>
    </row>
    <row r="462" spans="1:5">
      <c r="A462" s="2" t="s">
        <v>871</v>
      </c>
      <c r="B462" s="2">
        <v>173081259</v>
      </c>
      <c r="C462" s="2">
        <f>VLOOKUP(B462,'Annualization - Step 2'!A:C,2,FALSE)</f>
        <v>5</v>
      </c>
      <c r="D462" s="2">
        <f>VLOOKUP(B462,'Annualization - Step 2'!A:C,3,FALSE)-1</f>
        <v>0.53862395490000048</v>
      </c>
      <c r="E462" s="2">
        <f>(1+D462)^(52/'Analysis Assumptions'!$C$6)-1</f>
        <v>0.20528775812350242</v>
      </c>
    </row>
    <row r="463" spans="1:5">
      <c r="A463" s="2" t="s">
        <v>872</v>
      </c>
      <c r="B463" s="2">
        <v>173081059</v>
      </c>
      <c r="C463" s="2">
        <f>VLOOKUP(B463,'Annualization - Step 2'!A:C,2,FALSE)</f>
        <v>5</v>
      </c>
      <c r="D463" s="2">
        <f>VLOOKUP(B463,'Annualization - Step 2'!A:C,3,FALSE)-1</f>
        <v>0.53862395490000048</v>
      </c>
      <c r="E463" s="2">
        <f>(1+D463)^(52/'Analysis Assumptions'!$C$6)-1</f>
        <v>0.20528775812350242</v>
      </c>
    </row>
    <row r="464" spans="1:5">
      <c r="A464" s="2" t="s">
        <v>1183</v>
      </c>
      <c r="B464" s="2">
        <v>59011045101</v>
      </c>
      <c r="C464" s="2">
        <f>VLOOKUP(B464,'Annualization - Step 2'!A:C,2,FALSE)</f>
        <v>5</v>
      </c>
      <c r="D464" s="2">
        <f>VLOOKUP(B464,'Annualization - Step 2'!A:C,3,FALSE)-1</f>
        <v>0.53862395490000048</v>
      </c>
      <c r="E464" s="2">
        <f>(1+D464)^(52/'Analysis Assumptions'!$C$6)-1</f>
        <v>0.20528775812350242</v>
      </c>
    </row>
    <row r="465" spans="1:5">
      <c r="A465" s="2" t="s">
        <v>1184</v>
      </c>
      <c r="B465" s="2">
        <v>59011045401</v>
      </c>
      <c r="C465" s="2">
        <f>VLOOKUP(B465,'Annualization - Step 2'!A:C,2,FALSE)</f>
        <v>5</v>
      </c>
      <c r="D465" s="2">
        <f>VLOOKUP(B465,'Annualization - Step 2'!A:C,3,FALSE)-1</f>
        <v>0.53862395490000048</v>
      </c>
      <c r="E465" s="2">
        <f>(1+D465)^(52/'Analysis Assumptions'!$C$6)-1</f>
        <v>0.20528775812350242</v>
      </c>
    </row>
    <row r="466" spans="1:5">
      <c r="A466" s="2" t="s">
        <v>1185</v>
      </c>
      <c r="B466" s="2">
        <v>59011045810</v>
      </c>
      <c r="C466" s="2">
        <f>VLOOKUP(B466,'Annualization - Step 2'!A:C,2,FALSE)</f>
        <v>5</v>
      </c>
      <c r="D466" s="2">
        <f>VLOOKUP(B466,'Annualization - Step 2'!A:C,3,FALSE)-1</f>
        <v>0.53862395490000048</v>
      </c>
      <c r="E466" s="2">
        <f>(1+D466)^(52/'Analysis Assumptions'!$C$6)-1</f>
        <v>0.20528775812350242</v>
      </c>
    </row>
    <row r="467" spans="1:5">
      <c r="A467" s="2" t="s">
        <v>719</v>
      </c>
      <c r="B467" s="2">
        <v>65065435</v>
      </c>
      <c r="C467" s="2">
        <f>VLOOKUP(B467,'Annualization - Step 2'!A:C,2,FALSE)</f>
        <v>4</v>
      </c>
      <c r="D467" s="2">
        <f>VLOOKUP(B467,'Annualization - Step 2'!A:C,3,FALSE)-1</f>
        <v>0.53849864169000017</v>
      </c>
      <c r="E467" s="2">
        <f>(1+D467)^(52/'Analysis Assumptions'!$C$6)-1</f>
        <v>0.20524521912799631</v>
      </c>
    </row>
    <row r="468" spans="1:5">
      <c r="A468" s="2" t="s">
        <v>809</v>
      </c>
      <c r="B468" s="2">
        <v>173064255</v>
      </c>
      <c r="C468" s="2">
        <f>VLOOKUP(B468,'Annualization - Step 2'!A:C,2,FALSE)</f>
        <v>5</v>
      </c>
      <c r="D468" s="2">
        <f>VLOOKUP(B468,'Annualization - Step 2'!A:C,3,FALSE)-1</f>
        <v>0.53492570000000006</v>
      </c>
      <c r="E468" s="2">
        <f>(1+D468)^(52/'Analysis Assumptions'!$C$6)-1</f>
        <v>0.20403151635125161</v>
      </c>
    </row>
    <row r="469" spans="1:5">
      <c r="A469" s="2" t="s">
        <v>810</v>
      </c>
      <c r="B469" s="2">
        <v>173064360</v>
      </c>
      <c r="C469" s="2">
        <f>VLOOKUP(B469,'Annualization - Step 2'!A:C,2,FALSE)</f>
        <v>5</v>
      </c>
      <c r="D469" s="2">
        <f>VLOOKUP(B469,'Annualization - Step 2'!A:C,3,FALSE)-1</f>
        <v>0.53492570000000006</v>
      </c>
      <c r="E469" s="2">
        <f>(1+D469)^(52/'Analysis Assumptions'!$C$6)-1</f>
        <v>0.20403151635125161</v>
      </c>
    </row>
    <row r="470" spans="1:5">
      <c r="A470" s="2" t="s">
        <v>811</v>
      </c>
      <c r="B470" s="2">
        <v>173064460</v>
      </c>
      <c r="C470" s="2">
        <f>VLOOKUP(B470,'Annualization - Step 2'!A:C,2,FALSE)</f>
        <v>5</v>
      </c>
      <c r="D470" s="2">
        <f>VLOOKUP(B470,'Annualization - Step 2'!A:C,3,FALSE)-1</f>
        <v>0.53492570000000006</v>
      </c>
      <c r="E470" s="2">
        <f>(1+D470)^(52/'Analysis Assumptions'!$C$6)-1</f>
        <v>0.20403151635125161</v>
      </c>
    </row>
    <row r="471" spans="1:5">
      <c r="A471" s="2" t="s">
        <v>812</v>
      </c>
      <c r="B471" s="2">
        <v>173052700</v>
      </c>
      <c r="C471" s="2">
        <f>VLOOKUP(B471,'Annualization - Step 2'!A:C,2,FALSE)</f>
        <v>5</v>
      </c>
      <c r="D471" s="2">
        <f>VLOOKUP(B471,'Annualization - Step 2'!A:C,3,FALSE)-1</f>
        <v>0.53492570000000006</v>
      </c>
      <c r="E471" s="2">
        <f>(1+D471)^(52/'Analysis Assumptions'!$C$6)-1</f>
        <v>0.20403151635125161</v>
      </c>
    </row>
    <row r="472" spans="1:5">
      <c r="A472" s="2" t="s">
        <v>813</v>
      </c>
      <c r="B472" s="2">
        <v>173063302</v>
      </c>
      <c r="C472" s="2">
        <f>VLOOKUP(B472,'Annualization - Step 2'!A:C,2,FALSE)</f>
        <v>5</v>
      </c>
      <c r="D472" s="2">
        <f>VLOOKUP(B472,'Annualization - Step 2'!A:C,3,FALSE)-1</f>
        <v>0.53492570000000006</v>
      </c>
      <c r="E472" s="2">
        <f>(1+D472)^(52/'Analysis Assumptions'!$C$6)-1</f>
        <v>0.20403151635125161</v>
      </c>
    </row>
    <row r="473" spans="1:5">
      <c r="A473" s="2" t="s">
        <v>819</v>
      </c>
      <c r="B473" s="2">
        <v>173059402</v>
      </c>
      <c r="C473" s="2">
        <f>VLOOKUP(B473,'Annualization - Step 2'!A:C,2,FALSE)</f>
        <v>5</v>
      </c>
      <c r="D473" s="2">
        <f>VLOOKUP(B473,'Annualization - Step 2'!A:C,3,FALSE)-1</f>
        <v>0.53492570000000006</v>
      </c>
      <c r="E473" s="2">
        <f>(1+D473)^(52/'Analysis Assumptions'!$C$6)-1</f>
        <v>0.20403151635125161</v>
      </c>
    </row>
    <row r="474" spans="1:5">
      <c r="A474" s="2" t="s">
        <v>973</v>
      </c>
      <c r="B474" s="2">
        <v>66869013730</v>
      </c>
      <c r="C474" s="2">
        <f>VLOOKUP(B474,'Annualization - Step 2'!A:C,2,FALSE)</f>
        <v>5</v>
      </c>
      <c r="D474" s="2">
        <f>VLOOKUP(B474,'Annualization - Step 2'!A:C,3,FALSE)-1</f>
        <v>0.53121246020512758</v>
      </c>
      <c r="E474" s="2">
        <f>(1+D474)^(52/'Analysis Assumptions'!$C$6)-1</f>
        <v>0.20276845762390705</v>
      </c>
    </row>
    <row r="475" spans="1:5">
      <c r="A475" s="2" t="s">
        <v>519</v>
      </c>
      <c r="B475" s="2">
        <v>46257512</v>
      </c>
      <c r="C475" s="2">
        <f>VLOOKUP(B475,'Annualization - Step 2'!A:C,2,FALSE)</f>
        <v>5</v>
      </c>
      <c r="D475" s="2">
        <f>VLOOKUP(B475,'Annualization - Step 2'!A:C,3,FALSE)-1</f>
        <v>0.52717414484217473</v>
      </c>
      <c r="E475" s="2">
        <f>(1+D475)^(52/'Analysis Assumptions'!$C$6)-1</f>
        <v>0.20139285259551887</v>
      </c>
    </row>
    <row r="476" spans="1:5">
      <c r="A476" s="2" t="s">
        <v>513</v>
      </c>
      <c r="B476" s="2">
        <v>46110081</v>
      </c>
      <c r="C476" s="2">
        <f>VLOOKUP(B476,'Annualization - Step 2'!A:C,2,FALSE)</f>
        <v>5</v>
      </c>
      <c r="D476" s="2">
        <f>VLOOKUP(B476,'Annualization - Step 2'!A:C,3,FALSE)-1</f>
        <v>0.52689510699367426</v>
      </c>
      <c r="E476" s="2">
        <f>(1+D476)^(52/'Analysis Assumptions'!$C$6)-1</f>
        <v>0.20129772551287517</v>
      </c>
    </row>
    <row r="477" spans="1:5">
      <c r="A477" s="2" t="s">
        <v>514</v>
      </c>
      <c r="B477" s="2">
        <v>46110181</v>
      </c>
      <c r="C477" s="2">
        <f>VLOOKUP(B477,'Annualization - Step 2'!A:C,2,FALSE)</f>
        <v>5</v>
      </c>
      <c r="D477" s="2">
        <f>VLOOKUP(B477,'Annualization - Step 2'!A:C,3,FALSE)-1</f>
        <v>0.52689510699367426</v>
      </c>
      <c r="E477" s="2">
        <f>(1+D477)^(52/'Analysis Assumptions'!$C$6)-1</f>
        <v>0.20129772551287517</v>
      </c>
    </row>
    <row r="478" spans="1:5">
      <c r="A478" s="2" t="s">
        <v>515</v>
      </c>
      <c r="B478" s="2">
        <v>46110281</v>
      </c>
      <c r="C478" s="2">
        <f>VLOOKUP(B478,'Annualization - Step 2'!A:C,2,FALSE)</f>
        <v>5</v>
      </c>
      <c r="D478" s="2">
        <f>VLOOKUP(B478,'Annualization - Step 2'!A:C,3,FALSE)-1</f>
        <v>0.52689510699367426</v>
      </c>
      <c r="E478" s="2">
        <f>(1+D478)^(52/'Analysis Assumptions'!$C$6)-1</f>
        <v>0.20129772551287517</v>
      </c>
    </row>
    <row r="479" spans="1:5">
      <c r="A479" s="2" t="s">
        <v>516</v>
      </c>
      <c r="B479" s="2">
        <v>46110381</v>
      </c>
      <c r="C479" s="2">
        <f>VLOOKUP(B479,'Annualization - Step 2'!A:C,2,FALSE)</f>
        <v>5</v>
      </c>
      <c r="D479" s="2">
        <f>VLOOKUP(B479,'Annualization - Step 2'!A:C,3,FALSE)-1</f>
        <v>0.52689510699367426</v>
      </c>
      <c r="E479" s="2">
        <f>(1+D479)^(52/'Analysis Assumptions'!$C$6)-1</f>
        <v>0.20129772551287517</v>
      </c>
    </row>
    <row r="480" spans="1:5">
      <c r="A480" s="2" t="s">
        <v>517</v>
      </c>
      <c r="B480" s="2">
        <v>46110481</v>
      </c>
      <c r="C480" s="2">
        <f>VLOOKUP(B480,'Annualization - Step 2'!A:C,2,FALSE)</f>
        <v>5</v>
      </c>
      <c r="D480" s="2">
        <f>VLOOKUP(B480,'Annualization - Step 2'!A:C,3,FALSE)-1</f>
        <v>0.52689510699367426</v>
      </c>
      <c r="E480" s="2">
        <f>(1+D480)^(52/'Analysis Assumptions'!$C$6)-1</f>
        <v>0.20129772551287517</v>
      </c>
    </row>
    <row r="481" spans="1:5">
      <c r="A481" s="2" t="s">
        <v>518</v>
      </c>
      <c r="B481" s="2">
        <v>46087221</v>
      </c>
      <c r="C481" s="2">
        <f>VLOOKUP(B481,'Annualization - Step 2'!A:C,2,FALSE)</f>
        <v>5</v>
      </c>
      <c r="D481" s="2">
        <f>VLOOKUP(B481,'Annualization - Step 2'!A:C,3,FALSE)-1</f>
        <v>0.52689510699367426</v>
      </c>
      <c r="E481" s="2">
        <f>(1+D481)^(52/'Analysis Assumptions'!$C$6)-1</f>
        <v>0.20129772551287517</v>
      </c>
    </row>
    <row r="482" spans="1:5">
      <c r="A482" s="2" t="s">
        <v>520</v>
      </c>
      <c r="B482" s="2">
        <v>46110511</v>
      </c>
      <c r="C482" s="2">
        <f>VLOOKUP(B482,'Annualization - Step 2'!A:C,2,FALSE)</f>
        <v>5</v>
      </c>
      <c r="D482" s="2">
        <f>VLOOKUP(B482,'Annualization - Step 2'!A:C,3,FALSE)-1</f>
        <v>0.52689510699367426</v>
      </c>
      <c r="E482" s="2">
        <f>(1+D482)^(52/'Analysis Assumptions'!$C$6)-1</f>
        <v>0.20129772551287517</v>
      </c>
    </row>
    <row r="483" spans="1:5">
      <c r="A483" s="2" t="s">
        <v>521</v>
      </c>
      <c r="B483" s="2">
        <v>46110611</v>
      </c>
      <c r="C483" s="2">
        <f>VLOOKUP(B483,'Annualization - Step 2'!A:C,2,FALSE)</f>
        <v>5</v>
      </c>
      <c r="D483" s="2">
        <f>VLOOKUP(B483,'Annualization - Step 2'!A:C,3,FALSE)-1</f>
        <v>0.52689510699367426</v>
      </c>
      <c r="E483" s="2">
        <f>(1+D483)^(52/'Analysis Assumptions'!$C$6)-1</f>
        <v>0.20129772551287517</v>
      </c>
    </row>
    <row r="484" spans="1:5">
      <c r="A484" s="2" t="s">
        <v>522</v>
      </c>
      <c r="B484" s="2">
        <v>46110711</v>
      </c>
      <c r="C484" s="2">
        <f>VLOOKUP(B484,'Annualization - Step 2'!A:C,2,FALSE)</f>
        <v>5</v>
      </c>
      <c r="D484" s="2">
        <f>VLOOKUP(B484,'Annualization - Step 2'!A:C,3,FALSE)-1</f>
        <v>0.52689510699367426</v>
      </c>
      <c r="E484" s="2">
        <f>(1+D484)^(52/'Analysis Assumptions'!$C$6)-1</f>
        <v>0.20129772551287517</v>
      </c>
    </row>
    <row r="485" spans="1:5">
      <c r="A485" s="2" t="s">
        <v>1755</v>
      </c>
      <c r="B485" s="2">
        <v>65649055204</v>
      </c>
      <c r="C485" s="2">
        <f>VLOOKUP(B485,'Annualization - Step 2'!A:C,2,FALSE)</f>
        <v>2</v>
      </c>
      <c r="D485" s="2">
        <f>VLOOKUP(B485,'Annualization - Step 2'!A:C,3,FALSE)-1</f>
        <v>0.52646999999999999</v>
      </c>
      <c r="E485" s="2">
        <f>(1+D485)^(52/'Analysis Assumptions'!$C$6)-1</f>
        <v>0.20115278290829997</v>
      </c>
    </row>
    <row r="486" spans="1:5">
      <c r="A486" s="2" t="s">
        <v>919</v>
      </c>
      <c r="B486" s="2">
        <v>20482000230</v>
      </c>
      <c r="C486" s="2">
        <f>VLOOKUP(B486,'Annualization - Step 2'!A:C,2,FALSE)</f>
        <v>5</v>
      </c>
      <c r="D486" s="2">
        <f>VLOOKUP(B486,'Annualization - Step 2'!A:C,3,FALSE)-1</f>
        <v>0.52602279837315402</v>
      </c>
      <c r="E486" s="2">
        <f>(1+D486)^(52/'Analysis Assumptions'!$C$6)-1</f>
        <v>0.2010002823252599</v>
      </c>
    </row>
    <row r="487" spans="1:5">
      <c r="A487" s="2" t="s">
        <v>1323</v>
      </c>
      <c r="B487" s="2">
        <v>49502090230</v>
      </c>
      <c r="C487" s="2">
        <f>VLOOKUP(B487,'Annualization - Step 2'!A:C,2,FALSE)</f>
        <v>4</v>
      </c>
      <c r="D487" s="2">
        <f>VLOOKUP(B487,'Annualization - Step 2'!A:C,3,FALSE)-1</f>
        <v>0.5251519205509998</v>
      </c>
      <c r="E487" s="2">
        <f>(1+D487)^(52/'Analysis Assumptions'!$C$6)-1</f>
        <v>0.20070323089064668</v>
      </c>
    </row>
    <row r="488" spans="1:5">
      <c r="A488" s="2" t="s">
        <v>1324</v>
      </c>
      <c r="B488" s="2">
        <v>49502090030</v>
      </c>
      <c r="C488" s="2">
        <f>VLOOKUP(B488,'Annualization - Step 2'!A:C,2,FALSE)</f>
        <v>4</v>
      </c>
      <c r="D488" s="2">
        <f>VLOOKUP(B488,'Annualization - Step 2'!A:C,3,FALSE)-1</f>
        <v>0.5251519205509998</v>
      </c>
      <c r="E488" s="2">
        <f>(1+D488)^(52/'Analysis Assumptions'!$C$6)-1</f>
        <v>0.20070323089064668</v>
      </c>
    </row>
    <row r="489" spans="1:5">
      <c r="A489" s="2" t="s">
        <v>1325</v>
      </c>
      <c r="B489" s="2">
        <v>49502090130</v>
      </c>
      <c r="C489" s="2">
        <f>VLOOKUP(B489,'Annualization - Step 2'!A:C,2,FALSE)</f>
        <v>4</v>
      </c>
      <c r="D489" s="2">
        <f>VLOOKUP(B489,'Annualization - Step 2'!A:C,3,FALSE)-1</f>
        <v>0.5251519205509998</v>
      </c>
      <c r="E489" s="2">
        <f>(1+D489)^(52/'Analysis Assumptions'!$C$6)-1</f>
        <v>0.20070323089064668</v>
      </c>
    </row>
    <row r="490" spans="1:5">
      <c r="A490" s="2" t="s">
        <v>170</v>
      </c>
      <c r="B490" s="2">
        <v>777310502</v>
      </c>
      <c r="C490" s="2">
        <f>VLOOKUP(B490,'Annualization - Step 2'!A:C,2,FALSE)</f>
        <v>5</v>
      </c>
      <c r="D490" s="2">
        <f>VLOOKUP(B490,'Annualization - Step 2'!A:C,3,FALSE)-1</f>
        <v>0.5248065307062808</v>
      </c>
      <c r="E490" s="2">
        <f>(1+D490)^(52/'Analysis Assumptions'!$C$6)-1</f>
        <v>0.20058539377496865</v>
      </c>
    </row>
    <row r="491" spans="1:5">
      <c r="A491" s="2" t="s">
        <v>171</v>
      </c>
      <c r="B491" s="2">
        <v>777310730</v>
      </c>
      <c r="C491" s="2">
        <f>VLOOKUP(B491,'Annualization - Step 2'!A:C,2,FALSE)</f>
        <v>5</v>
      </c>
      <c r="D491" s="2">
        <f>VLOOKUP(B491,'Annualization - Step 2'!A:C,3,FALSE)-1</f>
        <v>0.5248065307062808</v>
      </c>
      <c r="E491" s="2">
        <f>(1+D491)^(52/'Analysis Assumptions'!$C$6)-1</f>
        <v>0.20058539377496865</v>
      </c>
    </row>
    <row r="492" spans="1:5">
      <c r="A492" s="2" t="s">
        <v>169</v>
      </c>
      <c r="B492" s="2">
        <v>777310402</v>
      </c>
      <c r="C492" s="2">
        <f>VLOOKUP(B492,'Annualization - Step 2'!A:C,2,FALSE)</f>
        <v>5</v>
      </c>
      <c r="D492" s="2">
        <f>VLOOKUP(B492,'Annualization - Step 2'!A:C,3,FALSE)-1</f>
        <v>0.52398498502077717</v>
      </c>
      <c r="E492" s="2">
        <f>(1+D492)^(52/'Analysis Assumptions'!$C$6)-1</f>
        <v>0.2003050451435977</v>
      </c>
    </row>
    <row r="493" spans="1:5">
      <c r="A493" s="2" t="s">
        <v>923</v>
      </c>
      <c r="B493" s="2">
        <v>78051105</v>
      </c>
      <c r="C493" s="2">
        <f>VLOOKUP(B493,'Annualization - Step 2'!A:C,2,FALSE)</f>
        <v>4</v>
      </c>
      <c r="D493" s="2">
        <f>VLOOKUP(B493,'Annualization - Step 2'!A:C,3,FALSE)-1</f>
        <v>0.52344594394999988</v>
      </c>
      <c r="E493" s="2">
        <f>(1+D493)^(52/'Analysis Assumptions'!$C$6)-1</f>
        <v>0.20012105336120212</v>
      </c>
    </row>
    <row r="494" spans="1:5">
      <c r="A494" s="2" t="s">
        <v>924</v>
      </c>
      <c r="B494" s="2">
        <v>78051205</v>
      </c>
      <c r="C494" s="2">
        <f>VLOOKUP(B494,'Annualization - Step 2'!A:C,2,FALSE)</f>
        <v>4</v>
      </c>
      <c r="D494" s="2">
        <f>VLOOKUP(B494,'Annualization - Step 2'!A:C,3,FALSE)-1</f>
        <v>0.52344594394999988</v>
      </c>
      <c r="E494" s="2">
        <f>(1+D494)^(52/'Analysis Assumptions'!$C$6)-1</f>
        <v>0.20012105336120212</v>
      </c>
    </row>
    <row r="495" spans="1:5">
      <c r="A495" s="2" t="s">
        <v>922</v>
      </c>
      <c r="B495" s="2">
        <v>78051005</v>
      </c>
      <c r="C495" s="2">
        <f>VLOOKUP(B495,'Annualization - Step 2'!A:C,2,FALSE)</f>
        <v>4</v>
      </c>
      <c r="D495" s="2">
        <f>VLOOKUP(B495,'Annualization - Step 2'!A:C,3,FALSE)-1</f>
        <v>0.52331981031602903</v>
      </c>
      <c r="E495" s="2">
        <f>(1+D495)^(52/'Analysis Assumptions'!$C$6)-1</f>
        <v>0.20007799463285925</v>
      </c>
    </row>
    <row r="496" spans="1:5">
      <c r="A496" s="2" t="s">
        <v>1333</v>
      </c>
      <c r="B496" s="2">
        <v>43376010606</v>
      </c>
      <c r="C496" s="2">
        <f>VLOOKUP(B496,'Annualization - Step 2'!A:C,2,FALSE)</f>
        <v>2</v>
      </c>
      <c r="D496" s="2">
        <f>VLOOKUP(B496,'Annualization - Step 2'!A:C,3,FALSE)-1</f>
        <v>0.52249999999999996</v>
      </c>
      <c r="E496" s="2">
        <f>(1+D496)^(52/'Analysis Assumptions'!$C$6)-1</f>
        <v>0.19979808354976147</v>
      </c>
    </row>
    <row r="497" spans="1:5">
      <c r="A497" s="2" t="s">
        <v>229</v>
      </c>
      <c r="B497" s="2">
        <v>63459070060</v>
      </c>
      <c r="C497" s="2">
        <f>VLOOKUP(B497,'Annualization - Step 2'!A:C,2,FALSE)</f>
        <v>5</v>
      </c>
      <c r="D497" s="2">
        <f>VLOOKUP(B497,'Annualization - Step 2'!A:C,3,FALSE)-1</f>
        <v>0.51912825674542384</v>
      </c>
      <c r="E497" s="2">
        <f>(1+D497)^(52/'Analysis Assumptions'!$C$6)-1</f>
        <v>0.19864595697150667</v>
      </c>
    </row>
    <row r="498" spans="1:5">
      <c r="A498" s="2" t="s">
        <v>425</v>
      </c>
      <c r="B498" s="2">
        <v>63402031230</v>
      </c>
      <c r="C498" s="2">
        <f>VLOOKUP(B498,'Annualization - Step 2'!A:C,2,FALSE)</f>
        <v>5</v>
      </c>
      <c r="D498" s="2">
        <f>VLOOKUP(B498,'Annualization - Step 2'!A:C,3,FALSE)-1</f>
        <v>0.51773960077998149</v>
      </c>
      <c r="E498" s="2">
        <f>(1+D498)^(52/'Analysis Assumptions'!$C$6)-1</f>
        <v>0.19817103116865242</v>
      </c>
    </row>
    <row r="499" spans="1:5">
      <c r="A499" s="2" t="s">
        <v>426</v>
      </c>
      <c r="B499" s="2">
        <v>63402030230</v>
      </c>
      <c r="C499" s="2">
        <f>VLOOKUP(B499,'Annualization - Step 2'!A:C,2,FALSE)</f>
        <v>5</v>
      </c>
      <c r="D499" s="2">
        <f>VLOOKUP(B499,'Annualization - Step 2'!A:C,3,FALSE)-1</f>
        <v>0.51773300629022412</v>
      </c>
      <c r="E499" s="2">
        <f>(1+D499)^(52/'Analysis Assumptions'!$C$6)-1</f>
        <v>0.19816877523989929</v>
      </c>
    </row>
    <row r="500" spans="1:5">
      <c r="A500" s="2" t="s">
        <v>427</v>
      </c>
      <c r="B500" s="2">
        <v>63402030410</v>
      </c>
      <c r="C500" s="2">
        <f>VLOOKUP(B500,'Annualization - Step 2'!A:C,2,FALSE)</f>
        <v>5</v>
      </c>
      <c r="D500" s="2">
        <f>VLOOKUP(B500,'Annualization - Step 2'!A:C,3,FALSE)-1</f>
        <v>0.51773300629022412</v>
      </c>
      <c r="E500" s="2">
        <f>(1+D500)^(52/'Analysis Assumptions'!$C$6)-1</f>
        <v>0.19816877523989929</v>
      </c>
    </row>
    <row r="501" spans="1:5">
      <c r="A501" s="2" t="s">
        <v>428</v>
      </c>
      <c r="B501" s="2">
        <v>63402030810</v>
      </c>
      <c r="C501" s="2">
        <f>VLOOKUP(B501,'Annualization - Step 2'!A:C,2,FALSE)</f>
        <v>5</v>
      </c>
      <c r="D501" s="2">
        <f>VLOOKUP(B501,'Annualization - Step 2'!A:C,3,FALSE)-1</f>
        <v>0.51773300629022412</v>
      </c>
      <c r="E501" s="2">
        <f>(1+D501)^(52/'Analysis Assumptions'!$C$6)-1</f>
        <v>0.19816877523989929</v>
      </c>
    </row>
    <row r="502" spans="1:5">
      <c r="A502" s="2" t="s">
        <v>438</v>
      </c>
      <c r="B502" s="2">
        <v>63402019030</v>
      </c>
      <c r="C502" s="2">
        <f>VLOOKUP(B502,'Annualization - Step 2'!A:C,2,FALSE)</f>
        <v>3</v>
      </c>
      <c r="D502" s="2">
        <f>VLOOKUP(B502,'Annualization - Step 2'!A:C,3,FALSE)-1</f>
        <v>0.51638292604800018</v>
      </c>
      <c r="E502" s="2">
        <f>(1+D502)^(52/'Analysis Assumptions'!$C$6)-1</f>
        <v>0.19770680521981299</v>
      </c>
    </row>
    <row r="503" spans="1:5">
      <c r="A503" s="2" t="s">
        <v>439</v>
      </c>
      <c r="B503" s="2">
        <v>63402019110</v>
      </c>
      <c r="C503" s="2">
        <f>VLOOKUP(B503,'Annualization - Step 2'!A:C,2,FALSE)</f>
        <v>3</v>
      </c>
      <c r="D503" s="2">
        <f>VLOOKUP(B503,'Annualization - Step 2'!A:C,3,FALSE)-1</f>
        <v>0.51638292604800018</v>
      </c>
      <c r="E503" s="2">
        <f>(1+D503)^(52/'Analysis Assumptions'!$C$6)-1</f>
        <v>0.19770680521981299</v>
      </c>
    </row>
    <row r="504" spans="1:5">
      <c r="A504" s="2" t="s">
        <v>440</v>
      </c>
      <c r="B504" s="2">
        <v>63402019310</v>
      </c>
      <c r="C504" s="2">
        <f>VLOOKUP(B504,'Annualization - Step 2'!A:C,2,FALSE)</f>
        <v>3</v>
      </c>
      <c r="D504" s="2">
        <f>VLOOKUP(B504,'Annualization - Step 2'!A:C,3,FALSE)-1</f>
        <v>0.51638292604800018</v>
      </c>
      <c r="E504" s="2">
        <f>(1+D504)^(52/'Analysis Assumptions'!$C$6)-1</f>
        <v>0.19770680521981299</v>
      </c>
    </row>
    <row r="505" spans="1:5">
      <c r="A505" s="2" t="s">
        <v>542</v>
      </c>
      <c r="B505" s="2">
        <v>59310021012</v>
      </c>
      <c r="C505" s="2">
        <f>VLOOKUP(B505,'Annualization - Step 2'!A:C,2,FALSE)</f>
        <v>4</v>
      </c>
      <c r="D505" s="2">
        <f>VLOOKUP(B505,'Annualization - Step 2'!A:C,3,FALSE)-1</f>
        <v>0.51349298320920012</v>
      </c>
      <c r="E505" s="2">
        <f>(1+D505)^(52/'Analysis Assumptions'!$C$6)-1</f>
        <v>0.19671714147072805</v>
      </c>
    </row>
    <row r="506" spans="1:5">
      <c r="A506" s="2" t="s">
        <v>1031</v>
      </c>
      <c r="B506" s="2">
        <v>52544020431</v>
      </c>
      <c r="C506" s="2">
        <f>VLOOKUP(B506,'Annualization - Step 2'!A:C,2,FALSE)</f>
        <v>4</v>
      </c>
      <c r="D506" s="2">
        <f>VLOOKUP(B506,'Annualization - Step 2'!A:C,3,FALSE)-1</f>
        <v>0.51264510691130005</v>
      </c>
      <c r="E506" s="2">
        <f>(1+D506)^(52/'Analysis Assumptions'!$C$6)-1</f>
        <v>0.19642658226395704</v>
      </c>
    </row>
    <row r="507" spans="1:5">
      <c r="A507" s="2" t="s">
        <v>1191</v>
      </c>
      <c r="B507" s="2">
        <v>78048915</v>
      </c>
      <c r="C507" s="2">
        <f>VLOOKUP(B507,'Annualization - Step 2'!A:C,2,FALSE)</f>
        <v>3</v>
      </c>
      <c r="D507" s="2">
        <f>VLOOKUP(B507,'Annualization - Step 2'!A:C,3,FALSE)-1</f>
        <v>0.50898744500000004</v>
      </c>
      <c r="E507" s="2">
        <f>(1+D507)^(52/'Analysis Assumptions'!$C$6)-1</f>
        <v>0.19517207702148864</v>
      </c>
    </row>
    <row r="508" spans="1:5">
      <c r="A508" s="2" t="s">
        <v>1192</v>
      </c>
      <c r="B508" s="2">
        <v>78049115</v>
      </c>
      <c r="C508" s="2">
        <f>VLOOKUP(B508,'Annualization - Step 2'!A:C,2,FALSE)</f>
        <v>3</v>
      </c>
      <c r="D508" s="2">
        <f>VLOOKUP(B508,'Annualization - Step 2'!A:C,3,FALSE)-1</f>
        <v>0.50898744500000004</v>
      </c>
      <c r="E508" s="2">
        <f>(1+D508)^(52/'Analysis Assumptions'!$C$6)-1</f>
        <v>0.19517207702148864</v>
      </c>
    </row>
    <row r="509" spans="1:5">
      <c r="A509" s="2" t="s">
        <v>1193</v>
      </c>
      <c r="B509" s="2">
        <v>78048815</v>
      </c>
      <c r="C509" s="2">
        <f>VLOOKUP(B509,'Annualization - Step 2'!A:C,2,FALSE)</f>
        <v>3</v>
      </c>
      <c r="D509" s="2">
        <f>VLOOKUP(B509,'Annualization - Step 2'!A:C,3,FALSE)-1</f>
        <v>0.50898744500000004</v>
      </c>
      <c r="E509" s="2">
        <f>(1+D509)^(52/'Analysis Assumptions'!$C$6)-1</f>
        <v>0.19517207702148864</v>
      </c>
    </row>
    <row r="510" spans="1:5">
      <c r="A510" s="2" t="s">
        <v>1194</v>
      </c>
      <c r="B510" s="2">
        <v>78049015</v>
      </c>
      <c r="C510" s="2">
        <f>VLOOKUP(B510,'Annualization - Step 2'!A:C,2,FALSE)</f>
        <v>3</v>
      </c>
      <c r="D510" s="2">
        <f>VLOOKUP(B510,'Annualization - Step 2'!A:C,3,FALSE)-1</f>
        <v>0.50898744500000004</v>
      </c>
      <c r="E510" s="2">
        <f>(1+D510)^(52/'Analysis Assumptions'!$C$6)-1</f>
        <v>0.19517207702148864</v>
      </c>
    </row>
    <row r="511" spans="1:5">
      <c r="A511" s="2" t="s">
        <v>1195</v>
      </c>
      <c r="B511" s="2">
        <v>78056115</v>
      </c>
      <c r="C511" s="2">
        <f>VLOOKUP(B511,'Annualization - Step 2'!A:C,2,FALSE)</f>
        <v>3</v>
      </c>
      <c r="D511" s="2">
        <f>VLOOKUP(B511,'Annualization - Step 2'!A:C,3,FALSE)-1</f>
        <v>0.50898744500000004</v>
      </c>
      <c r="E511" s="2">
        <f>(1+D511)^(52/'Analysis Assumptions'!$C$6)-1</f>
        <v>0.19517207702148864</v>
      </c>
    </row>
    <row r="512" spans="1:5">
      <c r="A512" s="2" t="s">
        <v>1196</v>
      </c>
      <c r="B512" s="2">
        <v>78056215</v>
      </c>
      <c r="C512" s="2">
        <f>VLOOKUP(B512,'Annualization - Step 2'!A:C,2,FALSE)</f>
        <v>3</v>
      </c>
      <c r="D512" s="2">
        <f>VLOOKUP(B512,'Annualization - Step 2'!A:C,3,FALSE)-1</f>
        <v>0.50898744500000004</v>
      </c>
      <c r="E512" s="2">
        <f>(1+D512)^(52/'Analysis Assumptions'!$C$6)-1</f>
        <v>0.19517207702148864</v>
      </c>
    </row>
    <row r="513" spans="1:5">
      <c r="A513" s="2" t="s">
        <v>1197</v>
      </c>
      <c r="B513" s="2">
        <v>78056315</v>
      </c>
      <c r="C513" s="2">
        <f>VLOOKUP(B513,'Annualization - Step 2'!A:C,2,FALSE)</f>
        <v>3</v>
      </c>
      <c r="D513" s="2">
        <f>VLOOKUP(B513,'Annualization - Step 2'!A:C,3,FALSE)-1</f>
        <v>0.50898744500000004</v>
      </c>
      <c r="E513" s="2">
        <f>(1+D513)^(52/'Analysis Assumptions'!$C$6)-1</f>
        <v>0.19517207702148864</v>
      </c>
    </row>
    <row r="514" spans="1:5">
      <c r="A514" s="2" t="s">
        <v>1198</v>
      </c>
      <c r="B514" s="2">
        <v>78055915</v>
      </c>
      <c r="C514" s="2">
        <f>VLOOKUP(B514,'Annualization - Step 2'!A:C,2,FALSE)</f>
        <v>3</v>
      </c>
      <c r="D514" s="2">
        <f>VLOOKUP(B514,'Annualization - Step 2'!A:C,3,FALSE)-1</f>
        <v>0.50898744500000004</v>
      </c>
      <c r="E514" s="2">
        <f>(1+D514)^(52/'Analysis Assumptions'!$C$6)-1</f>
        <v>0.19517207702148864</v>
      </c>
    </row>
    <row r="515" spans="1:5">
      <c r="A515" s="2" t="s">
        <v>1199</v>
      </c>
      <c r="B515" s="2">
        <v>78056015</v>
      </c>
      <c r="C515" s="2">
        <f>VLOOKUP(B515,'Annualization - Step 2'!A:C,2,FALSE)</f>
        <v>3</v>
      </c>
      <c r="D515" s="2">
        <f>VLOOKUP(B515,'Annualization - Step 2'!A:C,3,FALSE)-1</f>
        <v>0.50898744500000004</v>
      </c>
      <c r="E515" s="2">
        <f>(1+D515)^(52/'Analysis Assumptions'!$C$6)-1</f>
        <v>0.19517207702148864</v>
      </c>
    </row>
    <row r="516" spans="1:5">
      <c r="A516" s="2" t="s">
        <v>1091</v>
      </c>
      <c r="B516" s="2">
        <v>78036542</v>
      </c>
      <c r="C516" s="2">
        <f>VLOOKUP(B516,'Annualization - Step 2'!A:C,2,FALSE)</f>
        <v>4</v>
      </c>
      <c r="D516" s="2">
        <f>VLOOKUP(B516,'Annualization - Step 2'!A:C,3,FALSE)-1</f>
        <v>0.50893693495999992</v>
      </c>
      <c r="E516" s="2">
        <f>(1+D516)^(52/'Analysis Assumptions'!$C$6)-1</f>
        <v>0.19515474102778341</v>
      </c>
    </row>
    <row r="517" spans="1:5">
      <c r="A517" s="2" t="s">
        <v>1092</v>
      </c>
      <c r="B517" s="2">
        <v>78034342</v>
      </c>
      <c r="C517" s="2">
        <f>VLOOKUP(B517,'Annualization - Step 2'!A:C,2,FALSE)</f>
        <v>4</v>
      </c>
      <c r="D517" s="2">
        <f>VLOOKUP(B517,'Annualization - Step 2'!A:C,3,FALSE)-1</f>
        <v>0.50893693495999992</v>
      </c>
      <c r="E517" s="2">
        <f>(1+D517)^(52/'Analysis Assumptions'!$C$6)-1</f>
        <v>0.19515474102778341</v>
      </c>
    </row>
    <row r="518" spans="1:5">
      <c r="A518" s="2" t="s">
        <v>1093</v>
      </c>
      <c r="B518" s="2">
        <v>78034442</v>
      </c>
      <c r="C518" s="2">
        <f>VLOOKUP(B518,'Annualization - Step 2'!A:C,2,FALSE)</f>
        <v>4</v>
      </c>
      <c r="D518" s="2">
        <f>VLOOKUP(B518,'Annualization - Step 2'!A:C,3,FALSE)-1</f>
        <v>0.50893693495999992</v>
      </c>
      <c r="E518" s="2">
        <f>(1+D518)^(52/'Analysis Assumptions'!$C$6)-1</f>
        <v>0.19515474102778341</v>
      </c>
    </row>
    <row r="519" spans="1:5">
      <c r="A519" s="2" t="s">
        <v>1094</v>
      </c>
      <c r="B519" s="2">
        <v>78034542</v>
      </c>
      <c r="C519" s="2">
        <f>VLOOKUP(B519,'Annualization - Step 2'!A:C,2,FALSE)</f>
        <v>4</v>
      </c>
      <c r="D519" s="2">
        <f>VLOOKUP(B519,'Annualization - Step 2'!A:C,3,FALSE)-1</f>
        <v>0.50893693495999992</v>
      </c>
      <c r="E519" s="2">
        <f>(1+D519)^(52/'Analysis Assumptions'!$C$6)-1</f>
        <v>0.19515474102778341</v>
      </c>
    </row>
    <row r="520" spans="1:5">
      <c r="A520" s="2" t="s">
        <v>1095</v>
      </c>
      <c r="B520" s="2">
        <v>78034642</v>
      </c>
      <c r="C520" s="2">
        <f>VLOOKUP(B520,'Annualization - Step 2'!A:C,2,FALSE)</f>
        <v>4</v>
      </c>
      <c r="D520" s="2">
        <f>VLOOKUP(B520,'Annualization - Step 2'!A:C,3,FALSE)-1</f>
        <v>0.50893693495999992</v>
      </c>
      <c r="E520" s="2">
        <f>(1+D520)^(52/'Analysis Assumptions'!$C$6)-1</f>
        <v>0.19515474102778341</v>
      </c>
    </row>
    <row r="521" spans="1:5">
      <c r="A521" s="2" t="s">
        <v>242</v>
      </c>
      <c r="B521" s="2">
        <v>23869430</v>
      </c>
      <c r="C521" s="2">
        <f>VLOOKUP(B521,'Annualization - Step 2'!A:C,2,FALSE)</f>
        <v>5</v>
      </c>
      <c r="D521" s="2">
        <f>VLOOKUP(B521,'Annualization - Step 2'!A:C,3,FALSE)-1</f>
        <v>0.50665207000000034</v>
      </c>
      <c r="E521" s="2">
        <f>(1+D521)^(52/'Analysis Assumptions'!$C$6)-1</f>
        <v>0.19437018833528041</v>
      </c>
    </row>
    <row r="522" spans="1:5">
      <c r="A522" s="2" t="s">
        <v>242</v>
      </c>
      <c r="B522" s="2">
        <v>23869450</v>
      </c>
      <c r="C522" s="2">
        <f>VLOOKUP(B522,'Annualization - Step 2'!A:C,2,FALSE)</f>
        <v>5</v>
      </c>
      <c r="D522" s="2">
        <f>VLOOKUP(B522,'Annualization - Step 2'!A:C,3,FALSE)-1</f>
        <v>0.50665207000000034</v>
      </c>
      <c r="E522" s="2">
        <f>(1+D522)^(52/'Analysis Assumptions'!$C$6)-1</f>
        <v>0.19437018833528041</v>
      </c>
    </row>
    <row r="523" spans="1:5">
      <c r="A523" s="2" t="s">
        <v>898</v>
      </c>
      <c r="B523" s="2">
        <v>78042405</v>
      </c>
      <c r="C523" s="2">
        <f>VLOOKUP(B523,'Annualization - Step 2'!A:C,2,FALSE)</f>
        <v>4</v>
      </c>
      <c r="D523" s="2">
        <f>VLOOKUP(B523,'Annualization - Step 2'!A:C,3,FALSE)-1</f>
        <v>0.50603513316199988</v>
      </c>
      <c r="E523" s="2">
        <f>(1+D523)^(52/'Analysis Assumptions'!$C$6)-1</f>
        <v>0.19415823552617173</v>
      </c>
    </row>
    <row r="524" spans="1:5">
      <c r="A524" s="2" t="s">
        <v>899</v>
      </c>
      <c r="B524" s="2">
        <v>78037005</v>
      </c>
      <c r="C524" s="2">
        <f>VLOOKUP(B524,'Annualization - Step 2'!A:C,2,FALSE)</f>
        <v>4</v>
      </c>
      <c r="D524" s="2">
        <f>VLOOKUP(B524,'Annualization - Step 2'!A:C,3,FALSE)-1</f>
        <v>0.50603513316199988</v>
      </c>
      <c r="E524" s="2">
        <f>(1+D524)^(52/'Analysis Assumptions'!$C$6)-1</f>
        <v>0.19415823552617173</v>
      </c>
    </row>
    <row r="525" spans="1:5">
      <c r="A525" s="2" t="s">
        <v>900</v>
      </c>
      <c r="B525" s="2">
        <v>78037105</v>
      </c>
      <c r="C525" s="2">
        <f>VLOOKUP(B525,'Annualization - Step 2'!A:C,2,FALSE)</f>
        <v>4</v>
      </c>
      <c r="D525" s="2">
        <f>VLOOKUP(B525,'Annualization - Step 2'!A:C,3,FALSE)-1</f>
        <v>0.50603513316199988</v>
      </c>
      <c r="E525" s="2">
        <f>(1+D525)^(52/'Analysis Assumptions'!$C$6)-1</f>
        <v>0.19415823552617173</v>
      </c>
    </row>
    <row r="526" spans="1:5">
      <c r="A526" s="2" t="s">
        <v>901</v>
      </c>
      <c r="B526" s="2">
        <v>78037205</v>
      </c>
      <c r="C526" s="2">
        <f>VLOOKUP(B526,'Annualization - Step 2'!A:C,2,FALSE)</f>
        <v>4</v>
      </c>
      <c r="D526" s="2">
        <f>VLOOKUP(B526,'Annualization - Step 2'!A:C,3,FALSE)-1</f>
        <v>0.50603513316199988</v>
      </c>
      <c r="E526" s="2">
        <f>(1+D526)^(52/'Analysis Assumptions'!$C$6)-1</f>
        <v>0.19415823552617173</v>
      </c>
    </row>
    <row r="527" spans="1:5">
      <c r="A527" s="2" t="s">
        <v>62</v>
      </c>
      <c r="B527" s="2">
        <v>178008990</v>
      </c>
      <c r="C527" s="2">
        <f>VLOOKUP(B527,'Annualization - Step 2'!A:C,2,FALSE)</f>
        <v>5</v>
      </c>
      <c r="D527" s="2">
        <f>VLOOKUP(B527,'Annualization - Step 2'!A:C,3,FALSE)-1</f>
        <v>0.50551446518522036</v>
      </c>
      <c r="E527" s="2">
        <f>(1+D527)^(52/'Analysis Assumptions'!$C$6)-1</f>
        <v>0.19397931824641201</v>
      </c>
    </row>
    <row r="528" spans="1:5">
      <c r="A528" s="2" t="s">
        <v>937</v>
      </c>
      <c r="B528" s="2">
        <v>78033705</v>
      </c>
      <c r="C528" s="2">
        <f>VLOOKUP(B528,'Annualization - Step 2'!A:C,2,FALSE)</f>
        <v>4</v>
      </c>
      <c r="D528" s="2">
        <f>VLOOKUP(B528,'Annualization - Step 2'!A:C,3,FALSE)-1</f>
        <v>0.50458423226299964</v>
      </c>
      <c r="E528" s="2">
        <f>(1+D528)^(52/'Analysis Assumptions'!$C$6)-1</f>
        <v>0.19365957474728868</v>
      </c>
    </row>
    <row r="529" spans="1:5">
      <c r="A529" s="2" t="s">
        <v>938</v>
      </c>
      <c r="B529" s="2">
        <v>78035752</v>
      </c>
      <c r="C529" s="2">
        <f>VLOOKUP(B529,'Annualization - Step 2'!A:C,2,FALSE)</f>
        <v>4</v>
      </c>
      <c r="D529" s="2">
        <f>VLOOKUP(B529,'Annualization - Step 2'!A:C,3,FALSE)-1</f>
        <v>0.50458423226299964</v>
      </c>
      <c r="E529" s="2">
        <f>(1+D529)^(52/'Analysis Assumptions'!$C$6)-1</f>
        <v>0.19365957474728868</v>
      </c>
    </row>
    <row r="530" spans="1:5">
      <c r="A530" s="2" t="s">
        <v>939</v>
      </c>
      <c r="B530" s="2">
        <v>78045705</v>
      </c>
      <c r="C530" s="2">
        <f>VLOOKUP(B530,'Annualization - Step 2'!A:C,2,FALSE)</f>
        <v>4</v>
      </c>
      <c r="D530" s="2">
        <f>VLOOKUP(B530,'Annualization - Step 2'!A:C,3,FALSE)-1</f>
        <v>0.50458423226299964</v>
      </c>
      <c r="E530" s="2">
        <f>(1+D530)^(52/'Analysis Assumptions'!$C$6)-1</f>
        <v>0.19365957474728868</v>
      </c>
    </row>
    <row r="531" spans="1:5">
      <c r="A531" s="2" t="s">
        <v>908</v>
      </c>
      <c r="B531" s="2">
        <v>65414727</v>
      </c>
      <c r="C531" s="2">
        <f>VLOOKUP(B531,'Annualization - Step 2'!A:C,2,FALSE)</f>
        <v>5</v>
      </c>
      <c r="D531" s="2">
        <f>VLOOKUP(B531,'Annualization - Step 2'!A:C,3,FALSE)-1</f>
        <v>0.50382391759694878</v>
      </c>
      <c r="E531" s="2">
        <f>(1+D531)^(52/'Analysis Assumptions'!$C$6)-1</f>
        <v>0.19339815304493913</v>
      </c>
    </row>
    <row r="532" spans="1:5">
      <c r="A532" s="2" t="s">
        <v>580</v>
      </c>
      <c r="B532" s="2">
        <v>9001103</v>
      </c>
      <c r="C532" s="2">
        <f>VLOOKUP(B532,'Annualization - Step 2'!A:C,2,FALSE)</f>
        <v>5</v>
      </c>
      <c r="D532" s="2">
        <f>VLOOKUP(B532,'Annualization - Step 2'!A:C,3,FALSE)-1</f>
        <v>0.50345207581338891</v>
      </c>
      <c r="E532" s="2">
        <f>(1+D532)^(52/'Analysis Assumptions'!$C$6)-1</f>
        <v>0.19327027408676911</v>
      </c>
    </row>
    <row r="533" spans="1:5">
      <c r="A533" s="2" t="s">
        <v>392</v>
      </c>
      <c r="B533" s="2">
        <v>74379902</v>
      </c>
      <c r="C533" s="2">
        <f>VLOOKUP(B533,'Annualization - Step 2'!A:C,2,FALSE)</f>
        <v>5</v>
      </c>
      <c r="D533" s="2">
        <f>VLOOKUP(B533,'Annualization - Step 2'!A:C,3,FALSE)-1</f>
        <v>0.50319727367982869</v>
      </c>
      <c r="E533" s="2">
        <f>(1+D533)^(52/'Analysis Assumptions'!$C$6)-1</f>
        <v>0.19318263552408554</v>
      </c>
    </row>
    <row r="534" spans="1:5">
      <c r="A534" s="2" t="s">
        <v>1075</v>
      </c>
      <c r="B534" s="2">
        <v>57894007002</v>
      </c>
      <c r="C534" s="2">
        <f>VLOOKUP(B534,'Annualization - Step 2'!A:C,2,FALSE)</f>
        <v>5</v>
      </c>
      <c r="D534" s="2">
        <f>VLOOKUP(B534,'Annualization - Step 2'!A:C,3,FALSE)-1</f>
        <v>0.50306815975292873</v>
      </c>
      <c r="E534" s="2">
        <f>(1+D534)^(52/'Analysis Assumptions'!$C$6)-1</f>
        <v>0.19313822389519775</v>
      </c>
    </row>
    <row r="535" spans="1:5">
      <c r="A535" s="2" t="s">
        <v>1076</v>
      </c>
      <c r="B535" s="2">
        <v>57894007001</v>
      </c>
      <c r="C535" s="2">
        <f>VLOOKUP(B535,'Annualization - Step 2'!A:C,2,FALSE)</f>
        <v>5</v>
      </c>
      <c r="D535" s="2">
        <f>VLOOKUP(B535,'Annualization - Step 2'!A:C,3,FALSE)-1</f>
        <v>0.50306815975292873</v>
      </c>
      <c r="E535" s="2">
        <f>(1+D535)^(52/'Analysis Assumptions'!$C$6)-1</f>
        <v>0.19313822389519775</v>
      </c>
    </row>
    <row r="536" spans="1:5">
      <c r="A536" s="2" t="s">
        <v>1882</v>
      </c>
      <c r="B536" s="2">
        <v>62559028001</v>
      </c>
      <c r="C536" s="2">
        <f>VLOOKUP(B536,'Annualization - Step 2'!A:C,2,FALSE)</f>
        <v>2</v>
      </c>
      <c r="D536" s="2">
        <f>VLOOKUP(B536,'Annualization - Step 2'!A:C,3,FALSE)-1</f>
        <v>0.50298079999999978</v>
      </c>
      <c r="E536" s="2">
        <f>(1+D536)^(52/'Analysis Assumptions'!$C$6)-1</f>
        <v>0.1931081733240454</v>
      </c>
    </row>
    <row r="537" spans="1:5">
      <c r="A537" s="2" t="s">
        <v>814</v>
      </c>
      <c r="B537" s="2">
        <v>173077602</v>
      </c>
      <c r="C537" s="2">
        <f>VLOOKUP(B537,'Annualization - Step 2'!A:C,2,FALSE)</f>
        <v>4</v>
      </c>
      <c r="D537" s="2">
        <f>VLOOKUP(B537,'Annualization - Step 2'!A:C,3,FALSE)-1</f>
        <v>0.50282000000000027</v>
      </c>
      <c r="E537" s="2">
        <f>(1+D537)^(52/'Analysis Assumptions'!$C$6)-1</f>
        <v>0.1930528577153825</v>
      </c>
    </row>
    <row r="538" spans="1:5">
      <c r="A538" s="2" t="s">
        <v>815</v>
      </c>
      <c r="B538" s="2">
        <v>173077702</v>
      </c>
      <c r="C538" s="2">
        <f>VLOOKUP(B538,'Annualization - Step 2'!A:C,2,FALSE)</f>
        <v>4</v>
      </c>
      <c r="D538" s="2">
        <f>VLOOKUP(B538,'Annualization - Step 2'!A:C,3,FALSE)-1</f>
        <v>0.50282000000000027</v>
      </c>
      <c r="E538" s="2">
        <f>(1+D538)^(52/'Analysis Assumptions'!$C$6)-1</f>
        <v>0.1930528577153825</v>
      </c>
    </row>
    <row r="539" spans="1:5">
      <c r="A539" s="2" t="s">
        <v>816</v>
      </c>
      <c r="B539" s="2">
        <v>173077202</v>
      </c>
      <c r="C539" s="2">
        <f>VLOOKUP(B539,'Annualization - Step 2'!A:C,2,FALSE)</f>
        <v>4</v>
      </c>
      <c r="D539" s="2">
        <f>VLOOKUP(B539,'Annualization - Step 2'!A:C,3,FALSE)-1</f>
        <v>0.50282000000000027</v>
      </c>
      <c r="E539" s="2">
        <f>(1+D539)^(52/'Analysis Assumptions'!$C$6)-1</f>
        <v>0.1930528577153825</v>
      </c>
    </row>
    <row r="540" spans="1:5">
      <c r="A540" s="2" t="s">
        <v>817</v>
      </c>
      <c r="B540" s="2">
        <v>173077402</v>
      </c>
      <c r="C540" s="2">
        <f>VLOOKUP(B540,'Annualization - Step 2'!A:C,2,FALSE)</f>
        <v>4</v>
      </c>
      <c r="D540" s="2">
        <f>VLOOKUP(B540,'Annualization - Step 2'!A:C,3,FALSE)-1</f>
        <v>0.50282000000000027</v>
      </c>
      <c r="E540" s="2">
        <f>(1+D540)^(52/'Analysis Assumptions'!$C$6)-1</f>
        <v>0.1930528577153825</v>
      </c>
    </row>
    <row r="541" spans="1:5">
      <c r="A541" s="2" t="s">
        <v>818</v>
      </c>
      <c r="B541" s="2">
        <v>173077800</v>
      </c>
      <c r="C541" s="2">
        <f>VLOOKUP(B541,'Annualization - Step 2'!A:C,2,FALSE)</f>
        <v>4</v>
      </c>
      <c r="D541" s="2">
        <f>VLOOKUP(B541,'Annualization - Step 2'!A:C,3,FALSE)-1</f>
        <v>0.50282000000000027</v>
      </c>
      <c r="E541" s="2">
        <f>(1+D541)^(52/'Analysis Assumptions'!$C$6)-1</f>
        <v>0.1930528577153825</v>
      </c>
    </row>
    <row r="542" spans="1:5">
      <c r="A542" s="2" t="s">
        <v>1472</v>
      </c>
      <c r="B542" s="2">
        <v>65033230</v>
      </c>
      <c r="C542" s="2">
        <f>VLOOKUP(B542,'Annualization - Step 2'!A:C,2,FALSE)</f>
        <v>4</v>
      </c>
      <c r="D542" s="2">
        <f>VLOOKUP(B542,'Annualization - Step 2'!A:C,3,FALSE)-1</f>
        <v>0.50280140967110065</v>
      </c>
      <c r="E542" s="2">
        <f>(1+D542)^(52/'Analysis Assumptions'!$C$6)-1</f>
        <v>0.19304646237870804</v>
      </c>
    </row>
    <row r="543" spans="1:5">
      <c r="A543" s="2" t="s">
        <v>345</v>
      </c>
      <c r="B543" s="2">
        <v>71374066</v>
      </c>
      <c r="C543" s="2">
        <f>VLOOKUP(B543,'Annualization - Step 2'!A:C,2,FALSE)</f>
        <v>5</v>
      </c>
      <c r="D543" s="2">
        <f>VLOOKUP(B543,'Annualization - Step 2'!A:C,3,FALSE)-1</f>
        <v>0.50082839861704431</v>
      </c>
      <c r="E543" s="2">
        <f>(1+D543)^(52/'Analysis Assumptions'!$C$6)-1</f>
        <v>0.19236746357137724</v>
      </c>
    </row>
    <row r="544" spans="1:5">
      <c r="A544" s="2" t="s">
        <v>344</v>
      </c>
      <c r="B544" s="2">
        <v>71221420</v>
      </c>
      <c r="C544" s="2">
        <f>VLOOKUP(B544,'Annualization - Step 2'!A:C,2,FALSE)</f>
        <v>5</v>
      </c>
      <c r="D544" s="2">
        <f>VLOOKUP(B544,'Annualization - Step 2'!A:C,3,FALSE)-1</f>
        <v>0.5006895092000001</v>
      </c>
      <c r="E544" s="2">
        <f>(1+D544)^(52/'Analysis Assumptions'!$C$6)-1</f>
        <v>0.19231964663821044</v>
      </c>
    </row>
    <row r="545" spans="1:5">
      <c r="A545" s="2" t="s">
        <v>346</v>
      </c>
      <c r="B545" s="2">
        <v>71000724</v>
      </c>
      <c r="C545" s="2">
        <f>VLOOKUP(B545,'Annualization - Step 2'!A:C,2,FALSE)</f>
        <v>5</v>
      </c>
      <c r="D545" s="2">
        <f>VLOOKUP(B545,'Annualization - Step 2'!A:C,3,FALSE)-1</f>
        <v>0.50068816100000024</v>
      </c>
      <c r="E545" s="2">
        <f>(1+D545)^(52/'Analysis Assumptions'!$C$6)-1</f>
        <v>0.19231918246680335</v>
      </c>
    </row>
    <row r="546" spans="1:5">
      <c r="A546" s="2" t="s">
        <v>343</v>
      </c>
      <c r="B546" s="2">
        <v>71036924</v>
      </c>
      <c r="C546" s="2">
        <f>VLOOKUP(B546,'Annualization - Step 2'!A:C,2,FALSE)</f>
        <v>5</v>
      </c>
      <c r="D546" s="2">
        <f>VLOOKUP(B546,'Annualization - Step 2'!A:C,3,FALSE)-1</f>
        <v>0.50042155445000014</v>
      </c>
      <c r="E546" s="2">
        <f>(1+D546)^(52/'Analysis Assumptions'!$C$6)-1</f>
        <v>0.19222738792690452</v>
      </c>
    </row>
    <row r="547" spans="1:5">
      <c r="A547" s="2" t="s">
        <v>1807</v>
      </c>
      <c r="B547" s="2">
        <v>52427028601</v>
      </c>
      <c r="C547" s="2">
        <f>VLOOKUP(B547,'Annualization - Step 2'!A:C,2,FALSE)</f>
        <v>1</v>
      </c>
      <c r="D547" s="2">
        <f>VLOOKUP(B547,'Annualization - Step 2'!A:C,3,FALSE)-1</f>
        <v>0.50029999999999997</v>
      </c>
      <c r="E547" s="2">
        <f>(1+D547)^(52/'Analysis Assumptions'!$C$6)-1</f>
        <v>0.19218553279363881</v>
      </c>
    </row>
    <row r="548" spans="1:5">
      <c r="A548" s="2" t="s">
        <v>369</v>
      </c>
      <c r="B548" s="2">
        <v>10631009260</v>
      </c>
      <c r="C548" s="2">
        <f>VLOOKUP(B548,'Annualization - Step 2'!A:C,2,FALSE)</f>
        <v>1</v>
      </c>
      <c r="D548" s="2">
        <f>VLOOKUP(B548,'Annualization - Step 2'!A:C,3,FALSE)-1</f>
        <v>0.5</v>
      </c>
      <c r="E548" s="2">
        <f>(1+D548)^(52/'Analysis Assumptions'!$C$6)-1</f>
        <v>0.19208222485465498</v>
      </c>
    </row>
    <row r="549" spans="1:5">
      <c r="A549" s="2" t="s">
        <v>979</v>
      </c>
      <c r="B549" s="2">
        <v>99207052530</v>
      </c>
      <c r="C549" s="2">
        <f>VLOOKUP(B549,'Annualization - Step 2'!A:C,2,FALSE)</f>
        <v>1</v>
      </c>
      <c r="D549" s="2">
        <f>VLOOKUP(B549,'Annualization - Step 2'!A:C,3,FALSE)-1</f>
        <v>0.5</v>
      </c>
      <c r="E549" s="2">
        <f>(1+D549)^(52/'Analysis Assumptions'!$C$6)-1</f>
        <v>0.19208222485465498</v>
      </c>
    </row>
    <row r="550" spans="1:5">
      <c r="A550" s="2" t="s">
        <v>1832</v>
      </c>
      <c r="B550" s="2">
        <v>456046401</v>
      </c>
      <c r="C550" s="2">
        <f>VLOOKUP(B550,'Annualization - Step 2'!A:C,2,FALSE)</f>
        <v>1</v>
      </c>
      <c r="D550" s="2">
        <f>VLOOKUP(B550,'Annualization - Step 2'!A:C,3,FALSE)-1</f>
        <v>0.5</v>
      </c>
      <c r="E550" s="2">
        <f>(1+D550)^(52/'Analysis Assumptions'!$C$6)-1</f>
        <v>0.19208222485465498</v>
      </c>
    </row>
    <row r="551" spans="1:5">
      <c r="A551" s="2" t="s">
        <v>1229</v>
      </c>
      <c r="B551" s="2">
        <v>66985060</v>
      </c>
      <c r="C551" s="2">
        <f>VLOOKUP(B551,'Annualization - Step 2'!A:C,2,FALSE)</f>
        <v>2</v>
      </c>
      <c r="D551" s="2">
        <f>VLOOKUP(B551,'Annualization - Step 2'!A:C,3,FALSE)-1</f>
        <v>0.49499999999999988</v>
      </c>
      <c r="E551" s="2">
        <f>(1+D551)^(52/'Analysis Assumptions'!$C$6)-1</f>
        <v>0.19035869923509097</v>
      </c>
    </row>
    <row r="552" spans="1:5">
      <c r="A552" s="2" t="s">
        <v>1833</v>
      </c>
      <c r="B552" s="2">
        <v>52054051309</v>
      </c>
      <c r="C552" s="2">
        <f>VLOOKUP(B552,'Annualization - Step 2'!A:C,2,FALSE)</f>
        <v>1</v>
      </c>
      <c r="D552" s="2">
        <f>VLOOKUP(B552,'Annualization - Step 2'!A:C,3,FALSE)-1</f>
        <v>0.49500000000000011</v>
      </c>
      <c r="E552" s="2">
        <f>(1+D552)^(52/'Analysis Assumptions'!$C$6)-1</f>
        <v>0.19035869923509097</v>
      </c>
    </row>
    <row r="553" spans="1:5">
      <c r="A553" s="2" t="s">
        <v>332</v>
      </c>
      <c r="B553" s="2">
        <v>9454101</v>
      </c>
      <c r="C553" s="2">
        <f>VLOOKUP(B553,'Annualization - Step 2'!A:C,2,FALSE)</f>
        <v>5</v>
      </c>
      <c r="D553" s="2">
        <f>VLOOKUP(B553,'Annualization - Step 2'!A:C,3,FALSE)-1</f>
        <v>0.49415091015680024</v>
      </c>
      <c r="E553" s="2">
        <f>(1+D553)^(52/'Analysis Assumptions'!$C$6)-1</f>
        <v>0.19006568932932844</v>
      </c>
    </row>
    <row r="554" spans="1:5">
      <c r="A554" s="2" t="s">
        <v>333</v>
      </c>
      <c r="B554" s="2">
        <v>9454401</v>
      </c>
      <c r="C554" s="2">
        <f>VLOOKUP(B554,'Annualization - Step 2'!A:C,2,FALSE)</f>
        <v>5</v>
      </c>
      <c r="D554" s="2">
        <f>VLOOKUP(B554,'Annualization - Step 2'!A:C,3,FALSE)-1</f>
        <v>0.49415091015680024</v>
      </c>
      <c r="E554" s="2">
        <f>(1+D554)^(52/'Analysis Assumptions'!$C$6)-1</f>
        <v>0.19006568932932844</v>
      </c>
    </row>
    <row r="555" spans="1:5">
      <c r="A555" s="2" t="s">
        <v>334</v>
      </c>
      <c r="B555" s="2">
        <v>9519001</v>
      </c>
      <c r="C555" s="2">
        <f>VLOOKUP(B555,'Annualization - Step 2'!A:C,2,FALSE)</f>
        <v>5</v>
      </c>
      <c r="D555" s="2">
        <f>VLOOKUP(B555,'Annualization - Step 2'!A:C,3,FALSE)-1</f>
        <v>0.49415091015680024</v>
      </c>
      <c r="E555" s="2">
        <f>(1+D555)^(52/'Analysis Assumptions'!$C$6)-1</f>
        <v>0.19006568932932844</v>
      </c>
    </row>
    <row r="556" spans="1:5">
      <c r="A556" s="2" t="s">
        <v>335</v>
      </c>
      <c r="B556" s="2">
        <v>9519101</v>
      </c>
      <c r="C556" s="2">
        <f>VLOOKUP(B556,'Annualization - Step 2'!A:C,2,FALSE)</f>
        <v>5</v>
      </c>
      <c r="D556" s="2">
        <f>VLOOKUP(B556,'Annualization - Step 2'!A:C,3,FALSE)-1</f>
        <v>0.49415091015680024</v>
      </c>
      <c r="E556" s="2">
        <f>(1+D556)^(52/'Analysis Assumptions'!$C$6)-1</f>
        <v>0.19006568932932844</v>
      </c>
    </row>
    <row r="557" spans="1:5">
      <c r="A557" s="2" t="s">
        <v>536</v>
      </c>
      <c r="B557" s="2">
        <v>8084381</v>
      </c>
      <c r="C557" s="2">
        <f>VLOOKUP(B557,'Annualization - Step 2'!A:C,2,FALSE)</f>
        <v>5</v>
      </c>
      <c r="D557" s="2">
        <f>VLOOKUP(B557,'Annualization - Step 2'!A:C,3,FALSE)-1</f>
        <v>0.49415091015680002</v>
      </c>
      <c r="E557" s="2">
        <f>(1+D557)^(52/'Analysis Assumptions'!$C$6)-1</f>
        <v>0.19006568932932821</v>
      </c>
    </row>
    <row r="558" spans="1:5">
      <c r="A558" s="2" t="s">
        <v>537</v>
      </c>
      <c r="B558" s="2">
        <v>8084181</v>
      </c>
      <c r="C558" s="2">
        <f>VLOOKUP(B558,'Annualization - Step 2'!A:C,2,FALSE)</f>
        <v>5</v>
      </c>
      <c r="D558" s="2">
        <f>VLOOKUP(B558,'Annualization - Step 2'!A:C,3,FALSE)-1</f>
        <v>0.49415091015680002</v>
      </c>
      <c r="E558" s="2">
        <f>(1+D558)^(52/'Analysis Assumptions'!$C$6)-1</f>
        <v>0.19006568932932821</v>
      </c>
    </row>
    <row r="559" spans="1:5">
      <c r="A559" s="2" t="s">
        <v>1226</v>
      </c>
      <c r="B559" s="2">
        <v>24414210</v>
      </c>
      <c r="C559" s="2">
        <f>VLOOKUP(B559,'Annualization - Step 2'!A:C,2,FALSE)</f>
        <v>4</v>
      </c>
      <c r="D559" s="2">
        <f>VLOOKUP(B559,'Annualization - Step 2'!A:C,3,FALSE)-1</f>
        <v>0.49328365629169979</v>
      </c>
      <c r="E559" s="2">
        <f>(1+D559)^(52/'Analysis Assumptions'!$C$6)-1</f>
        <v>0.18976631383334319</v>
      </c>
    </row>
    <row r="560" spans="1:5">
      <c r="A560" s="2" t="s">
        <v>167</v>
      </c>
      <c r="B560" s="2">
        <v>88222033</v>
      </c>
      <c r="C560" s="2">
        <f>VLOOKUP(B560,'Annualization - Step 2'!A:C,2,FALSE)</f>
        <v>3</v>
      </c>
      <c r="D560" s="2">
        <f>VLOOKUP(B560,'Annualization - Step 2'!A:C,3,FALSE)-1</f>
        <v>0.49325335459999997</v>
      </c>
      <c r="E560" s="2">
        <f>(1+D560)^(52/'Analysis Assumptions'!$C$6)-1</f>
        <v>0.18975585192703526</v>
      </c>
    </row>
    <row r="561" spans="1:5">
      <c r="A561" s="2" t="s">
        <v>622</v>
      </c>
      <c r="B561" s="2">
        <v>69024230</v>
      </c>
      <c r="C561" s="2">
        <f>VLOOKUP(B561,'Annualization - Step 2'!A:C,2,FALSE)</f>
        <v>5</v>
      </c>
      <c r="D561" s="2">
        <f>VLOOKUP(B561,'Annualization - Step 2'!A:C,3,FALSE)-1</f>
        <v>0.49264800852790502</v>
      </c>
      <c r="E561" s="2">
        <f>(1+D561)^(52/'Analysis Assumptions'!$C$6)-1</f>
        <v>0.18954682604364836</v>
      </c>
    </row>
    <row r="562" spans="1:5">
      <c r="A562" s="2" t="s">
        <v>623</v>
      </c>
      <c r="B562" s="2">
        <v>69024430</v>
      </c>
      <c r="C562" s="2">
        <f>VLOOKUP(B562,'Annualization - Step 2'!A:C,2,FALSE)</f>
        <v>5</v>
      </c>
      <c r="D562" s="2">
        <f>VLOOKUP(B562,'Annualization - Step 2'!A:C,3,FALSE)-1</f>
        <v>0.49264800852790502</v>
      </c>
      <c r="E562" s="2">
        <f>(1+D562)^(52/'Analysis Assumptions'!$C$6)-1</f>
        <v>0.18954682604364836</v>
      </c>
    </row>
    <row r="563" spans="1:5">
      <c r="A563" s="2" t="s">
        <v>1037</v>
      </c>
      <c r="B563" s="2">
        <v>52544016201</v>
      </c>
      <c r="C563" s="2">
        <f>VLOOKUP(B563,'Annualization - Step 2'!A:C,2,FALSE)</f>
        <v>3</v>
      </c>
      <c r="D563" s="2">
        <f>VLOOKUP(B563,'Annualization - Step 2'!A:C,3,FALSE)-1</f>
        <v>0.49081399999999986</v>
      </c>
      <c r="E563" s="2">
        <f>(1+D563)^(52/'Analysis Assumptions'!$C$6)-1</f>
        <v>0.18891324985540514</v>
      </c>
    </row>
    <row r="564" spans="1:5">
      <c r="A564" s="2" t="s">
        <v>578</v>
      </c>
      <c r="B564" s="2">
        <v>60793013601</v>
      </c>
      <c r="C564" s="2">
        <f>VLOOKUP(B564,'Annualization - Step 2'!A:C,2,FALSE)</f>
        <v>5</v>
      </c>
      <c r="D564" s="2">
        <f>VLOOKUP(B564,'Annualization - Step 2'!A:C,3,FALSE)-1</f>
        <v>0.48879146700800025</v>
      </c>
      <c r="E564" s="2">
        <f>(1+D564)^(52/'Analysis Assumptions'!$C$6)-1</f>
        <v>0.18821403372167267</v>
      </c>
    </row>
    <row r="565" spans="1:5">
      <c r="A565" s="2" t="s">
        <v>379</v>
      </c>
      <c r="B565" s="2">
        <v>49396041</v>
      </c>
      <c r="C565" s="2">
        <f>VLOOKUP(B565,'Annualization - Step 2'!A:C,2,FALSE)</f>
        <v>5</v>
      </c>
      <c r="D565" s="2">
        <f>VLOOKUP(B565,'Annualization - Step 2'!A:C,3,FALSE)-1</f>
        <v>0.48814372448000043</v>
      </c>
      <c r="E565" s="2">
        <f>(1+D565)^(52/'Analysis Assumptions'!$C$6)-1</f>
        <v>0.18798998686183443</v>
      </c>
    </row>
    <row r="566" spans="1:5">
      <c r="A566" s="2" t="s">
        <v>380</v>
      </c>
      <c r="B566" s="2">
        <v>49397041</v>
      </c>
      <c r="C566" s="2">
        <f>VLOOKUP(B566,'Annualization - Step 2'!A:C,2,FALSE)</f>
        <v>5</v>
      </c>
      <c r="D566" s="2">
        <f>VLOOKUP(B566,'Annualization - Step 2'!A:C,3,FALSE)-1</f>
        <v>0.48814372448000043</v>
      </c>
      <c r="E566" s="2">
        <f>(1+D566)^(52/'Analysis Assumptions'!$C$6)-1</f>
        <v>0.18798998686183443</v>
      </c>
    </row>
    <row r="567" spans="1:5">
      <c r="A567" s="2" t="s">
        <v>381</v>
      </c>
      <c r="B567" s="2">
        <v>49398041</v>
      </c>
      <c r="C567" s="2">
        <f>VLOOKUP(B567,'Annualization - Step 2'!A:C,2,FALSE)</f>
        <v>5</v>
      </c>
      <c r="D567" s="2">
        <f>VLOOKUP(B567,'Annualization - Step 2'!A:C,3,FALSE)-1</f>
        <v>0.48814372448000043</v>
      </c>
      <c r="E567" s="2">
        <f>(1+D567)^(52/'Analysis Assumptions'!$C$6)-1</f>
        <v>0.18798998686183443</v>
      </c>
    </row>
    <row r="568" spans="1:5">
      <c r="A568" s="2" t="s">
        <v>382</v>
      </c>
      <c r="B568" s="2">
        <v>49399041</v>
      </c>
      <c r="C568" s="2">
        <f>VLOOKUP(B568,'Annualization - Step 2'!A:C,2,FALSE)</f>
        <v>5</v>
      </c>
      <c r="D568" s="2">
        <f>VLOOKUP(B568,'Annualization - Step 2'!A:C,3,FALSE)-1</f>
        <v>0.48814372448000043</v>
      </c>
      <c r="E568" s="2">
        <f>(1+D568)^(52/'Analysis Assumptions'!$C$6)-1</f>
        <v>0.18798998686183443</v>
      </c>
    </row>
    <row r="569" spans="1:5">
      <c r="A569" s="2" t="s">
        <v>430</v>
      </c>
      <c r="B569" s="2">
        <v>71015523</v>
      </c>
      <c r="C569" s="2">
        <f>VLOOKUP(B569,'Annualization - Step 2'!A:C,2,FALSE)</f>
        <v>5</v>
      </c>
      <c r="D569" s="2">
        <f>VLOOKUP(B569,'Annualization - Step 2'!A:C,3,FALSE)-1</f>
        <v>0.48814372448000043</v>
      </c>
      <c r="E569" s="2">
        <f>(1+D569)^(52/'Analysis Assumptions'!$C$6)-1</f>
        <v>0.18798998686183443</v>
      </c>
    </row>
    <row r="570" spans="1:5">
      <c r="A570" s="2" t="s">
        <v>431</v>
      </c>
      <c r="B570" s="2">
        <v>71015623</v>
      </c>
      <c r="C570" s="2">
        <f>VLOOKUP(B570,'Annualization - Step 2'!A:C,2,FALSE)</f>
        <v>5</v>
      </c>
      <c r="D570" s="2">
        <f>VLOOKUP(B570,'Annualization - Step 2'!A:C,3,FALSE)-1</f>
        <v>0.48814372448000043</v>
      </c>
      <c r="E570" s="2">
        <f>(1+D570)^(52/'Analysis Assumptions'!$C$6)-1</f>
        <v>0.18798998686183443</v>
      </c>
    </row>
    <row r="571" spans="1:5">
      <c r="A571" s="2" t="s">
        <v>432</v>
      </c>
      <c r="B571" s="2">
        <v>71015723</v>
      </c>
      <c r="C571" s="2">
        <f>VLOOKUP(B571,'Annualization - Step 2'!A:C,2,FALSE)</f>
        <v>5</v>
      </c>
      <c r="D571" s="2">
        <f>VLOOKUP(B571,'Annualization - Step 2'!A:C,3,FALSE)-1</f>
        <v>0.48814372448000043</v>
      </c>
      <c r="E571" s="2">
        <f>(1+D571)^(52/'Analysis Assumptions'!$C$6)-1</f>
        <v>0.18798998686183443</v>
      </c>
    </row>
    <row r="572" spans="1:5">
      <c r="A572" s="2" t="s">
        <v>433</v>
      </c>
      <c r="B572" s="2">
        <v>71015823</v>
      </c>
      <c r="C572" s="2">
        <f>VLOOKUP(B572,'Annualization - Step 2'!A:C,2,FALSE)</f>
        <v>5</v>
      </c>
      <c r="D572" s="2">
        <f>VLOOKUP(B572,'Annualization - Step 2'!A:C,3,FALSE)-1</f>
        <v>0.48814372448000043</v>
      </c>
      <c r="E572" s="2">
        <f>(1+D572)^(52/'Analysis Assumptions'!$C$6)-1</f>
        <v>0.18798998686183443</v>
      </c>
    </row>
    <row r="573" spans="1:5">
      <c r="A573" s="2" t="s">
        <v>1309</v>
      </c>
      <c r="B573" s="2">
        <v>65597010130</v>
      </c>
      <c r="C573" s="2">
        <f>VLOOKUP(B573,'Annualization - Step 2'!A:C,2,FALSE)</f>
        <v>5</v>
      </c>
      <c r="D573" s="2">
        <f>VLOOKUP(B573,'Annualization - Step 2'!A:C,3,FALSE)-1</f>
        <v>0.48795525372255155</v>
      </c>
      <c r="E573" s="2">
        <f>(1+D573)^(52/'Analysis Assumptions'!$C$6)-1</f>
        <v>0.18792478656675327</v>
      </c>
    </row>
    <row r="574" spans="1:5">
      <c r="A574" s="2" t="s">
        <v>581</v>
      </c>
      <c r="B574" s="2">
        <v>9004722</v>
      </c>
      <c r="C574" s="2">
        <f>VLOOKUP(B574,'Annualization - Step 2'!A:C,2,FALSE)</f>
        <v>4</v>
      </c>
      <c r="D574" s="2">
        <f>VLOOKUP(B574,'Annualization - Step 2'!A:C,3,FALSE)-1</f>
        <v>0.4876400000000003</v>
      </c>
      <c r="E574" s="2">
        <f>(1+D574)^(52/'Analysis Assumptions'!$C$6)-1</f>
        <v>0.18781571602586178</v>
      </c>
    </row>
    <row r="575" spans="1:5">
      <c r="A575" s="2" t="s">
        <v>582</v>
      </c>
      <c r="B575" s="2">
        <v>9003928</v>
      </c>
      <c r="C575" s="2">
        <f>VLOOKUP(B575,'Annualization - Step 2'!A:C,2,FALSE)</f>
        <v>4</v>
      </c>
      <c r="D575" s="2">
        <f>VLOOKUP(B575,'Annualization - Step 2'!A:C,3,FALSE)-1</f>
        <v>0.4876400000000003</v>
      </c>
      <c r="E575" s="2">
        <f>(1+D575)^(52/'Analysis Assumptions'!$C$6)-1</f>
        <v>0.18781571602586178</v>
      </c>
    </row>
    <row r="576" spans="1:5">
      <c r="A576" s="2" t="s">
        <v>1303</v>
      </c>
      <c r="B576" s="2">
        <v>65597011130</v>
      </c>
      <c r="C576" s="2">
        <f>VLOOKUP(B576,'Annualization - Step 2'!A:C,2,FALSE)</f>
        <v>5</v>
      </c>
      <c r="D576" s="2">
        <f>VLOOKUP(B576,'Annualization - Step 2'!A:C,3,FALSE)-1</f>
        <v>0.48641480982669427</v>
      </c>
      <c r="E576" s="2">
        <f>(1+D576)^(52/'Analysis Assumptions'!$C$6)-1</f>
        <v>0.18739170397907134</v>
      </c>
    </row>
    <row r="577" spans="1:5">
      <c r="A577" s="2" t="s">
        <v>1305</v>
      </c>
      <c r="B577" s="2">
        <v>65597011030</v>
      </c>
      <c r="C577" s="2">
        <f>VLOOKUP(B577,'Annualization - Step 2'!A:C,2,FALSE)</f>
        <v>5</v>
      </c>
      <c r="D577" s="2">
        <f>VLOOKUP(B577,'Annualization - Step 2'!A:C,3,FALSE)-1</f>
        <v>0.48641480982669427</v>
      </c>
      <c r="E577" s="2">
        <f>(1+D577)^(52/'Analysis Assumptions'!$C$6)-1</f>
        <v>0.18739170397907134</v>
      </c>
    </row>
    <row r="578" spans="1:5">
      <c r="A578" s="2" t="s">
        <v>1315</v>
      </c>
      <c r="B578" s="2">
        <v>65597011430</v>
      </c>
      <c r="C578" s="2">
        <f>VLOOKUP(B578,'Annualization - Step 2'!A:C,2,FALSE)</f>
        <v>5</v>
      </c>
      <c r="D578" s="2">
        <f>VLOOKUP(B578,'Annualization - Step 2'!A:C,3,FALSE)-1</f>
        <v>0.48641480982669427</v>
      </c>
      <c r="E578" s="2">
        <f>(1+D578)^(52/'Analysis Assumptions'!$C$6)-1</f>
        <v>0.18739170397907134</v>
      </c>
    </row>
    <row r="579" spans="1:5">
      <c r="A579" s="2" t="s">
        <v>1310</v>
      </c>
      <c r="B579" s="2">
        <v>65597010530</v>
      </c>
      <c r="C579" s="2">
        <f>VLOOKUP(B579,'Annualization - Step 2'!A:C,2,FALSE)</f>
        <v>5</v>
      </c>
      <c r="D579" s="2">
        <f>VLOOKUP(B579,'Annualization - Step 2'!A:C,3,FALSE)-1</f>
        <v>0.48599189537993159</v>
      </c>
      <c r="E579" s="2">
        <f>(1+D579)^(52/'Analysis Assumptions'!$C$6)-1</f>
        <v>0.18724529637990051</v>
      </c>
    </row>
    <row r="580" spans="1:5">
      <c r="A580" s="2" t="s">
        <v>282</v>
      </c>
      <c r="B580" s="2">
        <v>69046856</v>
      </c>
      <c r="C580" s="2">
        <f>VLOOKUP(B580,'Annualization - Step 2'!A:C,2,FALSE)</f>
        <v>5</v>
      </c>
      <c r="D580" s="2">
        <f>VLOOKUP(B580,'Annualization - Step 2'!A:C,3,FALSE)-1</f>
        <v>0.48503942971862823</v>
      </c>
      <c r="E580" s="2">
        <f>(1+D580)^(52/'Analysis Assumptions'!$C$6)-1</f>
        <v>0.1869154783968241</v>
      </c>
    </row>
    <row r="581" spans="1:5">
      <c r="A581" s="2" t="s">
        <v>285</v>
      </c>
      <c r="B581" s="2">
        <v>69046956</v>
      </c>
      <c r="C581" s="2">
        <f>VLOOKUP(B581,'Annualization - Step 2'!A:C,2,FALSE)</f>
        <v>5</v>
      </c>
      <c r="D581" s="2">
        <f>VLOOKUP(B581,'Annualization - Step 2'!A:C,3,FALSE)-1</f>
        <v>0.48503942971862823</v>
      </c>
      <c r="E581" s="2">
        <f>(1+D581)^(52/'Analysis Assumptions'!$C$6)-1</f>
        <v>0.1869154783968241</v>
      </c>
    </row>
    <row r="582" spans="1:5">
      <c r="A582" s="2" t="s">
        <v>644</v>
      </c>
      <c r="B582" s="2">
        <v>642007630</v>
      </c>
      <c r="C582" s="2">
        <f>VLOOKUP(B582,'Annualization - Step 2'!A:C,2,FALSE)</f>
        <v>3</v>
      </c>
      <c r="D582" s="2">
        <f>VLOOKUP(B582,'Annualization - Step 2'!A:C,3,FALSE)-1</f>
        <v>0.48499999999999988</v>
      </c>
      <c r="E582" s="2">
        <f>(1+D582)^(52/'Analysis Assumptions'!$C$6)-1</f>
        <v>0.1869018221659231</v>
      </c>
    </row>
    <row r="583" spans="1:5">
      <c r="A583" s="2" t="s">
        <v>565</v>
      </c>
      <c r="B583" s="2">
        <v>55513007330</v>
      </c>
      <c r="C583" s="2">
        <f>VLOOKUP(B583,'Annualization - Step 2'!A:C,2,FALSE)</f>
        <v>6</v>
      </c>
      <c r="D583" s="2">
        <f>VLOOKUP(B583,'Annualization - Step 2'!A:C,3,FALSE)-1</f>
        <v>0.48425808401053883</v>
      </c>
      <c r="E583" s="2">
        <f>(1+D583)^(52/'Analysis Assumptions'!$C$6)-1</f>
        <v>0.18664482599079291</v>
      </c>
    </row>
    <row r="584" spans="1:5">
      <c r="A584" s="2" t="s">
        <v>566</v>
      </c>
      <c r="B584" s="2">
        <v>55513007430</v>
      </c>
      <c r="C584" s="2">
        <f>VLOOKUP(B584,'Annualization - Step 2'!A:C,2,FALSE)</f>
        <v>6</v>
      </c>
      <c r="D584" s="2">
        <f>VLOOKUP(B584,'Annualization - Step 2'!A:C,3,FALSE)-1</f>
        <v>0.48412063998016475</v>
      </c>
      <c r="E584" s="2">
        <f>(1+D584)^(52/'Analysis Assumptions'!$C$6)-1</f>
        <v>0.18659720804005864</v>
      </c>
    </row>
    <row r="585" spans="1:5">
      <c r="A585" s="2" t="s">
        <v>567</v>
      </c>
      <c r="B585" s="2">
        <v>55513007530</v>
      </c>
      <c r="C585" s="2">
        <f>VLOOKUP(B585,'Annualization - Step 2'!A:C,2,FALSE)</f>
        <v>6</v>
      </c>
      <c r="D585" s="2">
        <f>VLOOKUP(B585,'Annualization - Step 2'!A:C,3,FALSE)-1</f>
        <v>0.48412063998016475</v>
      </c>
      <c r="E585" s="2">
        <f>(1+D585)^(52/'Analysis Assumptions'!$C$6)-1</f>
        <v>0.18659720804005864</v>
      </c>
    </row>
    <row r="586" spans="1:5">
      <c r="A586" s="2" t="s">
        <v>1311</v>
      </c>
      <c r="B586" s="2">
        <v>65597010630</v>
      </c>
      <c r="C586" s="2">
        <f>VLOOKUP(B586,'Annualization - Step 2'!A:C,2,FALSE)</f>
        <v>5</v>
      </c>
      <c r="D586" s="2">
        <f>VLOOKUP(B586,'Annualization - Step 2'!A:C,3,FALSE)-1</f>
        <v>0.48410016025013536</v>
      </c>
      <c r="E586" s="2">
        <f>(1+D586)^(52/'Analysis Assumptions'!$C$6)-1</f>
        <v>0.18659011255417912</v>
      </c>
    </row>
    <row r="587" spans="1:5">
      <c r="A587" s="2" t="s">
        <v>1312</v>
      </c>
      <c r="B587" s="2">
        <v>65597010730</v>
      </c>
      <c r="C587" s="2">
        <f>VLOOKUP(B587,'Annualization - Step 2'!A:C,2,FALSE)</f>
        <v>5</v>
      </c>
      <c r="D587" s="2">
        <f>VLOOKUP(B587,'Annualization - Step 2'!A:C,3,FALSE)-1</f>
        <v>0.48410016025013536</v>
      </c>
      <c r="E587" s="2">
        <f>(1+D587)^(52/'Analysis Assumptions'!$C$6)-1</f>
        <v>0.18659011255417912</v>
      </c>
    </row>
    <row r="588" spans="1:5">
      <c r="A588" s="2" t="s">
        <v>1304</v>
      </c>
      <c r="B588" s="2">
        <v>65597011330</v>
      </c>
      <c r="C588" s="2">
        <f>VLOOKUP(B588,'Annualization - Step 2'!A:C,2,FALSE)</f>
        <v>5</v>
      </c>
      <c r="D588" s="2">
        <f>VLOOKUP(B588,'Annualization - Step 2'!A:C,3,FALSE)-1</f>
        <v>0.48397099821231193</v>
      </c>
      <c r="E588" s="2">
        <f>(1+D588)^(52/'Analysis Assumptions'!$C$6)-1</f>
        <v>0.18654536130025967</v>
      </c>
    </row>
    <row r="589" spans="1:5">
      <c r="A589" s="2" t="s">
        <v>1306</v>
      </c>
      <c r="B589" s="2">
        <v>65597011230</v>
      </c>
      <c r="C589" s="2">
        <f>VLOOKUP(B589,'Annualization - Step 2'!A:C,2,FALSE)</f>
        <v>5</v>
      </c>
      <c r="D589" s="2">
        <f>VLOOKUP(B589,'Annualization - Step 2'!A:C,3,FALSE)-1</f>
        <v>0.48397099821231193</v>
      </c>
      <c r="E589" s="2">
        <f>(1+D589)^(52/'Analysis Assumptions'!$C$6)-1</f>
        <v>0.18654536130025967</v>
      </c>
    </row>
    <row r="590" spans="1:5">
      <c r="A590" s="2" t="s">
        <v>1317</v>
      </c>
      <c r="B590" s="2">
        <v>65597011830</v>
      </c>
      <c r="C590" s="2">
        <f>VLOOKUP(B590,'Annualization - Step 2'!A:C,2,FALSE)</f>
        <v>5</v>
      </c>
      <c r="D590" s="2">
        <f>VLOOKUP(B590,'Annualization - Step 2'!A:C,3,FALSE)-1</f>
        <v>0.48397099821231193</v>
      </c>
      <c r="E590" s="2">
        <f>(1+D590)^(52/'Analysis Assumptions'!$C$6)-1</f>
        <v>0.18654536130025967</v>
      </c>
    </row>
    <row r="591" spans="1:5">
      <c r="A591" s="2" t="s">
        <v>1318</v>
      </c>
      <c r="B591" s="2">
        <v>65597011530</v>
      </c>
      <c r="C591" s="2">
        <f>VLOOKUP(B591,'Annualization - Step 2'!A:C,2,FALSE)</f>
        <v>5</v>
      </c>
      <c r="D591" s="2">
        <f>VLOOKUP(B591,'Annualization - Step 2'!A:C,3,FALSE)-1</f>
        <v>0.48397099821231193</v>
      </c>
      <c r="E591" s="2">
        <f>(1+D591)^(52/'Analysis Assumptions'!$C$6)-1</f>
        <v>0.18654536130025967</v>
      </c>
    </row>
    <row r="592" spans="1:5">
      <c r="A592" s="2" t="s">
        <v>1319</v>
      </c>
      <c r="B592" s="2">
        <v>65597011630</v>
      </c>
      <c r="C592" s="2">
        <f>VLOOKUP(B592,'Annualization - Step 2'!A:C,2,FALSE)</f>
        <v>5</v>
      </c>
      <c r="D592" s="2">
        <f>VLOOKUP(B592,'Annualization - Step 2'!A:C,3,FALSE)-1</f>
        <v>0.48397099821231193</v>
      </c>
      <c r="E592" s="2">
        <f>(1+D592)^(52/'Analysis Assumptions'!$C$6)-1</f>
        <v>0.18654536130025967</v>
      </c>
    </row>
    <row r="593" spans="1:5">
      <c r="A593" s="2" t="s">
        <v>955</v>
      </c>
      <c r="B593" s="2">
        <v>65401303</v>
      </c>
      <c r="C593" s="2">
        <f>VLOOKUP(B593,'Annualization - Step 2'!A:C,2,FALSE)</f>
        <v>6</v>
      </c>
      <c r="D593" s="2">
        <f>VLOOKUP(B593,'Annualization - Step 2'!A:C,3,FALSE)-1</f>
        <v>0.48390846223753559</v>
      </c>
      <c r="E593" s="2">
        <f>(1+D593)^(52/'Analysis Assumptions'!$C$6)-1</f>
        <v>0.18652369343435216</v>
      </c>
    </row>
    <row r="594" spans="1:5">
      <c r="A594" s="2" t="s">
        <v>424</v>
      </c>
      <c r="B594" s="2">
        <v>23429003</v>
      </c>
      <c r="C594" s="2">
        <f>VLOOKUP(B594,'Annualization - Step 2'!A:C,2,FALSE)</f>
        <v>4</v>
      </c>
      <c r="D594" s="2">
        <f>VLOOKUP(B594,'Annualization - Step 2'!A:C,3,FALSE)-1</f>
        <v>0.4807833731257003</v>
      </c>
      <c r="E594" s="2">
        <f>(1+D594)^(52/'Analysis Assumptions'!$C$6)-1</f>
        <v>0.18544023275049515</v>
      </c>
    </row>
    <row r="595" spans="1:5">
      <c r="A595" s="2" t="s">
        <v>1562</v>
      </c>
      <c r="B595" s="2">
        <v>456221230</v>
      </c>
      <c r="C595" s="2">
        <f>VLOOKUP(B595,'Annualization - Step 2'!A:C,2,FALSE)</f>
        <v>3</v>
      </c>
      <c r="D595" s="2">
        <f>VLOOKUP(B595,'Annualization - Step 2'!A:C,3,FALSE)-1</f>
        <v>0.47744064999999991</v>
      </c>
      <c r="E595" s="2">
        <f>(1+D595)^(52/'Analysis Assumptions'!$C$6)-1</f>
        <v>0.18427988370497661</v>
      </c>
    </row>
    <row r="596" spans="1:5">
      <c r="A596" s="2" t="s">
        <v>1563</v>
      </c>
      <c r="B596" s="2">
        <v>456222030</v>
      </c>
      <c r="C596" s="2">
        <f>VLOOKUP(B596,'Annualization - Step 2'!A:C,2,FALSE)</f>
        <v>3</v>
      </c>
      <c r="D596" s="2">
        <f>VLOOKUP(B596,'Annualization - Step 2'!A:C,3,FALSE)-1</f>
        <v>0.47744064999999991</v>
      </c>
      <c r="E596" s="2">
        <f>(1+D596)^(52/'Analysis Assumptions'!$C$6)-1</f>
        <v>0.18427988370497661</v>
      </c>
    </row>
    <row r="597" spans="1:5">
      <c r="A597" s="2" t="s">
        <v>1564</v>
      </c>
      <c r="B597" s="2">
        <v>456224030</v>
      </c>
      <c r="C597" s="2">
        <f>VLOOKUP(B597,'Annualization - Step 2'!A:C,2,FALSE)</f>
        <v>3</v>
      </c>
      <c r="D597" s="2">
        <f>VLOOKUP(B597,'Annualization - Step 2'!A:C,3,FALSE)-1</f>
        <v>0.47744064999999991</v>
      </c>
      <c r="E597" s="2">
        <f>(1+D597)^(52/'Analysis Assumptions'!$C$6)-1</f>
        <v>0.18427988370497661</v>
      </c>
    </row>
    <row r="598" spans="1:5">
      <c r="A598" s="2" t="s">
        <v>1565</v>
      </c>
      <c r="B598" s="2">
        <v>456228030</v>
      </c>
      <c r="C598" s="2">
        <f>VLOOKUP(B598,'Annualization - Step 2'!A:C,2,FALSE)</f>
        <v>3</v>
      </c>
      <c r="D598" s="2">
        <f>VLOOKUP(B598,'Annualization - Step 2'!A:C,3,FALSE)-1</f>
        <v>0.47744064999999991</v>
      </c>
      <c r="E598" s="2">
        <f>(1+D598)^(52/'Analysis Assumptions'!$C$6)-1</f>
        <v>0.18427988370497661</v>
      </c>
    </row>
    <row r="599" spans="1:5">
      <c r="A599" s="2" t="s">
        <v>862</v>
      </c>
      <c r="B599" s="2">
        <v>64764025103</v>
      </c>
      <c r="C599" s="2">
        <f>VLOOKUP(B599,'Annualization - Step 2'!A:C,2,FALSE)</f>
        <v>4</v>
      </c>
      <c r="D599" s="2">
        <f>VLOOKUP(B599,'Annualization - Step 2'!A:C,3,FALSE)-1</f>
        <v>0.47730246833399992</v>
      </c>
      <c r="E599" s="2">
        <f>(1+D599)^(52/'Analysis Assumptions'!$C$6)-1</f>
        <v>0.18423188513047939</v>
      </c>
    </row>
    <row r="600" spans="1:5">
      <c r="A600" s="2" t="s">
        <v>1254</v>
      </c>
      <c r="B600" s="2">
        <v>52544015130</v>
      </c>
      <c r="C600" s="2">
        <f>VLOOKUP(B600,'Annualization - Step 2'!A:C,2,FALSE)</f>
        <v>4</v>
      </c>
      <c r="D600" s="2">
        <f>VLOOKUP(B600,'Annualization - Step 2'!A:C,3,FALSE)-1</f>
        <v>0.47430377430000004</v>
      </c>
      <c r="E600" s="2">
        <f>(1+D600)^(52/'Analysis Assumptions'!$C$6)-1</f>
        <v>0.18318963599005622</v>
      </c>
    </row>
    <row r="601" spans="1:5">
      <c r="A601" s="2" t="s">
        <v>1255</v>
      </c>
      <c r="B601" s="2">
        <v>52544015219</v>
      </c>
      <c r="C601" s="2">
        <f>VLOOKUP(B601,'Annualization - Step 2'!A:C,2,FALSE)</f>
        <v>4</v>
      </c>
      <c r="D601" s="2">
        <f>VLOOKUP(B601,'Annualization - Step 2'!A:C,3,FALSE)-1</f>
        <v>0.47430377430000004</v>
      </c>
      <c r="E601" s="2">
        <f>(1+D601)^(52/'Analysis Assumptions'!$C$6)-1</f>
        <v>0.18318963599005622</v>
      </c>
    </row>
    <row r="602" spans="1:5">
      <c r="A602" s="2" t="s">
        <v>286</v>
      </c>
      <c r="B602" s="2">
        <v>69047102</v>
      </c>
      <c r="C602" s="2">
        <f>VLOOKUP(B602,'Annualization - Step 2'!A:C,2,FALSE)</f>
        <v>5</v>
      </c>
      <c r="D602" s="2">
        <f>VLOOKUP(B602,'Annualization - Step 2'!A:C,3,FALSE)-1</f>
        <v>0.47309832319311274</v>
      </c>
      <c r="E602" s="2">
        <f>(1+D602)^(52/'Analysis Assumptions'!$C$6)-1</f>
        <v>0.18277032164587714</v>
      </c>
    </row>
    <row r="603" spans="1:5">
      <c r="A603" s="2" t="s">
        <v>1036</v>
      </c>
      <c r="B603" s="2">
        <v>52544091301</v>
      </c>
      <c r="C603" s="2">
        <f>VLOOKUP(B603,'Annualization - Step 2'!A:C,2,FALSE)</f>
        <v>4</v>
      </c>
      <c r="D603" s="2">
        <f>VLOOKUP(B603,'Annualization - Step 2'!A:C,3,FALSE)-1</f>
        <v>0.47296242558080026</v>
      </c>
      <c r="E603" s="2">
        <f>(1+D603)^(52/'Analysis Assumptions'!$C$6)-1</f>
        <v>0.18272303767300713</v>
      </c>
    </row>
    <row r="604" spans="1:5">
      <c r="A604" s="2" t="s">
        <v>111</v>
      </c>
      <c r="B604" s="2">
        <v>430097903</v>
      </c>
      <c r="C604" s="2">
        <f>VLOOKUP(B604,'Annualization - Step 2'!A:C,2,FALSE)</f>
        <v>4</v>
      </c>
      <c r="D604" s="2">
        <f>VLOOKUP(B604,'Annualization - Step 2'!A:C,3,FALSE)-1</f>
        <v>0.47274649130000013</v>
      </c>
      <c r="E604" s="2">
        <f>(1+D604)^(52/'Analysis Assumptions'!$C$6)-1</f>
        <v>0.18264790079946747</v>
      </c>
    </row>
    <row r="605" spans="1:5">
      <c r="A605" s="2" t="s">
        <v>1200</v>
      </c>
      <c r="B605" s="2">
        <v>18860010401</v>
      </c>
      <c r="C605" s="2">
        <f>VLOOKUP(B605,'Annualization - Step 2'!A:C,2,FALSE)</f>
        <v>3</v>
      </c>
      <c r="D605" s="2">
        <f>VLOOKUP(B605,'Annualization - Step 2'!A:C,3,FALSE)-1</f>
        <v>0.47073155</v>
      </c>
      <c r="E605" s="2">
        <f>(1+D605)^(52/'Analysis Assumptions'!$C$6)-1</f>
        <v>0.18194647715146184</v>
      </c>
    </row>
    <row r="606" spans="1:5">
      <c r="A606" s="2" t="s">
        <v>1040</v>
      </c>
      <c r="B606" s="2">
        <v>68220014210</v>
      </c>
      <c r="C606" s="2">
        <f>VLOOKUP(B606,'Annualization - Step 2'!A:C,2,FALSE)</f>
        <v>3</v>
      </c>
      <c r="D606" s="2">
        <f>VLOOKUP(B606,'Annualization - Step 2'!A:C,3,FALSE)-1</f>
        <v>0.4699775888000004</v>
      </c>
      <c r="E606" s="2">
        <f>(1+D606)^(52/'Analysis Assumptions'!$C$6)-1</f>
        <v>0.18168387481289172</v>
      </c>
    </row>
    <row r="607" spans="1:5">
      <c r="A607" s="2" t="s">
        <v>1223</v>
      </c>
      <c r="B607" s="2">
        <v>59011026310</v>
      </c>
      <c r="C607" s="2">
        <f>VLOOKUP(B607,'Annualization - Step 2'!A:C,2,FALSE)</f>
        <v>5</v>
      </c>
      <c r="D607" s="2">
        <f>VLOOKUP(B607,'Annualization - Step 2'!A:C,3,FALSE)-1</f>
        <v>0.46932807680000033</v>
      </c>
      <c r="E607" s="2">
        <f>(1+D607)^(52/'Analysis Assumptions'!$C$6)-1</f>
        <v>0.1814575906021838</v>
      </c>
    </row>
    <row r="608" spans="1:5">
      <c r="A608" s="2" t="s">
        <v>1224</v>
      </c>
      <c r="B608" s="2">
        <v>59011026210</v>
      </c>
      <c r="C608" s="2">
        <f>VLOOKUP(B608,'Annualization - Step 2'!A:C,2,FALSE)</f>
        <v>5</v>
      </c>
      <c r="D608" s="2">
        <f>VLOOKUP(B608,'Annualization - Step 2'!A:C,3,FALSE)-1</f>
        <v>0.46932807680000033</v>
      </c>
      <c r="E608" s="2">
        <f>(1+D608)^(52/'Analysis Assumptions'!$C$6)-1</f>
        <v>0.1814575906021838</v>
      </c>
    </row>
    <row r="609" spans="1:5">
      <c r="A609" s="2" t="s">
        <v>1225</v>
      </c>
      <c r="B609" s="2">
        <v>59011026125</v>
      </c>
      <c r="C609" s="2">
        <f>VLOOKUP(B609,'Annualization - Step 2'!A:C,2,FALSE)</f>
        <v>5</v>
      </c>
      <c r="D609" s="2">
        <f>VLOOKUP(B609,'Annualization - Step 2'!A:C,3,FALSE)-1</f>
        <v>0.46932807680000033</v>
      </c>
      <c r="E609" s="2">
        <f>(1+D609)^(52/'Analysis Assumptions'!$C$6)-1</f>
        <v>0.1814575906021838</v>
      </c>
    </row>
    <row r="610" spans="1:5">
      <c r="A610" s="2" t="s">
        <v>1288</v>
      </c>
      <c r="B610" s="2">
        <v>65026005</v>
      </c>
      <c r="C610" s="2">
        <f>VLOOKUP(B610,'Annualization - Step 2'!A:C,2,FALSE)</f>
        <v>5</v>
      </c>
      <c r="D610" s="2">
        <f>VLOOKUP(B610,'Annualization - Step 2'!A:C,3,FALSE)-1</f>
        <v>0.46790370388394864</v>
      </c>
      <c r="E610" s="2">
        <f>(1+D610)^(52/'Analysis Assumptions'!$C$6)-1</f>
        <v>0.18096115320094963</v>
      </c>
    </row>
    <row r="611" spans="1:5">
      <c r="A611" s="2" t="s">
        <v>1288</v>
      </c>
      <c r="B611" s="2">
        <v>65026025</v>
      </c>
      <c r="C611" s="2">
        <f>VLOOKUP(B611,'Annualization - Step 2'!A:C,2,FALSE)</f>
        <v>5</v>
      </c>
      <c r="D611" s="2">
        <f>VLOOKUP(B611,'Annualization - Step 2'!A:C,3,FALSE)-1</f>
        <v>0.46737801739622165</v>
      </c>
      <c r="E611" s="2">
        <f>(1+D611)^(52/'Analysis Assumptions'!$C$6)-1</f>
        <v>0.18077786646796534</v>
      </c>
    </row>
    <row r="612" spans="1:5">
      <c r="A612" s="2" t="s">
        <v>1377</v>
      </c>
      <c r="B612" s="2">
        <v>39022210</v>
      </c>
      <c r="C612" s="2">
        <f>VLOOKUP(B612,'Annualization - Step 2'!A:C,2,FALSE)</f>
        <v>4</v>
      </c>
      <c r="D612" s="2">
        <f>VLOOKUP(B612,'Annualization - Step 2'!A:C,3,FALSE)-1</f>
        <v>0.46410000000000062</v>
      </c>
      <c r="E612" s="2">
        <f>(1+D612)^(52/'Analysis Assumptions'!$C$6)-1</f>
        <v>0.1796341070957761</v>
      </c>
    </row>
    <row r="613" spans="1:5">
      <c r="A613" s="2" t="s">
        <v>1378</v>
      </c>
      <c r="B613" s="2">
        <v>39022310</v>
      </c>
      <c r="C613" s="2">
        <f>VLOOKUP(B613,'Annualization - Step 2'!A:C,2,FALSE)</f>
        <v>4</v>
      </c>
      <c r="D613" s="2">
        <f>VLOOKUP(B613,'Annualization - Step 2'!A:C,3,FALSE)-1</f>
        <v>0.46410000000000062</v>
      </c>
      <c r="E613" s="2">
        <f>(1+D613)^(52/'Analysis Assumptions'!$C$6)-1</f>
        <v>0.1796341070957761</v>
      </c>
    </row>
    <row r="614" spans="1:5">
      <c r="A614" s="2" t="s">
        <v>1379</v>
      </c>
      <c r="B614" s="2">
        <v>24542131</v>
      </c>
      <c r="C614" s="2">
        <f>VLOOKUP(B614,'Annualization - Step 2'!A:C,2,FALSE)</f>
        <v>4</v>
      </c>
      <c r="D614" s="2">
        <f>VLOOKUP(B614,'Annualization - Step 2'!A:C,3,FALSE)-1</f>
        <v>0.46410000000000062</v>
      </c>
      <c r="E614" s="2">
        <f>(1+D614)^(52/'Analysis Assumptions'!$C$6)-1</f>
        <v>0.1796341070957761</v>
      </c>
    </row>
    <row r="615" spans="1:5">
      <c r="A615" s="2" t="s">
        <v>1380</v>
      </c>
      <c r="B615" s="2">
        <v>24540131</v>
      </c>
      <c r="C615" s="2">
        <f>VLOOKUP(B615,'Annualization - Step 2'!A:C,2,FALSE)</f>
        <v>4</v>
      </c>
      <c r="D615" s="2">
        <f>VLOOKUP(B615,'Annualization - Step 2'!A:C,3,FALSE)-1</f>
        <v>0.46410000000000062</v>
      </c>
      <c r="E615" s="2">
        <f>(1+D615)^(52/'Analysis Assumptions'!$C$6)-1</f>
        <v>0.1796341070957761</v>
      </c>
    </row>
    <row r="616" spans="1:5">
      <c r="A616" s="2" t="s">
        <v>1381</v>
      </c>
      <c r="B616" s="2">
        <v>24552131</v>
      </c>
      <c r="C616" s="2">
        <f>VLOOKUP(B616,'Annualization - Step 2'!A:C,2,FALSE)</f>
        <v>4</v>
      </c>
      <c r="D616" s="2">
        <f>VLOOKUP(B616,'Annualization - Step 2'!A:C,3,FALSE)-1</f>
        <v>0.46410000000000062</v>
      </c>
      <c r="E616" s="2">
        <f>(1+D616)^(52/'Analysis Assumptions'!$C$6)-1</f>
        <v>0.1796341070957761</v>
      </c>
    </row>
    <row r="617" spans="1:5">
      <c r="A617" s="2" t="s">
        <v>1382</v>
      </c>
      <c r="B617" s="2">
        <v>24550131</v>
      </c>
      <c r="C617" s="2">
        <f>VLOOKUP(B617,'Annualization - Step 2'!A:C,2,FALSE)</f>
        <v>4</v>
      </c>
      <c r="D617" s="2">
        <f>VLOOKUP(B617,'Annualization - Step 2'!A:C,3,FALSE)-1</f>
        <v>0.46410000000000062</v>
      </c>
      <c r="E617" s="2">
        <f>(1+D617)^(52/'Analysis Assumptions'!$C$6)-1</f>
        <v>0.1796341070957761</v>
      </c>
    </row>
    <row r="618" spans="1:5">
      <c r="A618" s="2" t="s">
        <v>1383</v>
      </c>
      <c r="B618" s="2">
        <v>24585530</v>
      </c>
      <c r="C618" s="2">
        <f>VLOOKUP(B618,'Annualization - Step 2'!A:C,2,FALSE)</f>
        <v>4</v>
      </c>
      <c r="D618" s="2">
        <f>VLOOKUP(B618,'Annualization - Step 2'!A:C,3,FALSE)-1</f>
        <v>0.46410000000000062</v>
      </c>
      <c r="E618" s="2">
        <f>(1+D618)^(52/'Analysis Assumptions'!$C$6)-1</f>
        <v>0.1796341070957761</v>
      </c>
    </row>
    <row r="619" spans="1:5">
      <c r="A619" s="2" t="s">
        <v>1384</v>
      </c>
      <c r="B619" s="2">
        <v>24585630</v>
      </c>
      <c r="C619" s="2">
        <f>VLOOKUP(B619,'Annualization - Step 2'!A:C,2,FALSE)</f>
        <v>4</v>
      </c>
      <c r="D619" s="2">
        <f>VLOOKUP(B619,'Annualization - Step 2'!A:C,3,FALSE)-1</f>
        <v>0.46410000000000062</v>
      </c>
      <c r="E619" s="2">
        <f>(1+D619)^(52/'Analysis Assumptions'!$C$6)-1</f>
        <v>0.1796341070957761</v>
      </c>
    </row>
    <row r="620" spans="1:5">
      <c r="A620" s="2" t="s">
        <v>1385</v>
      </c>
      <c r="B620" s="2">
        <v>24585130</v>
      </c>
      <c r="C620" s="2">
        <f>VLOOKUP(B620,'Annualization - Step 2'!A:C,2,FALSE)</f>
        <v>4</v>
      </c>
      <c r="D620" s="2">
        <f>VLOOKUP(B620,'Annualization - Step 2'!A:C,3,FALSE)-1</f>
        <v>0.46410000000000062</v>
      </c>
      <c r="E620" s="2">
        <f>(1+D620)^(52/'Analysis Assumptions'!$C$6)-1</f>
        <v>0.1796341070957761</v>
      </c>
    </row>
    <row r="621" spans="1:5">
      <c r="A621" s="2" t="s">
        <v>1386</v>
      </c>
      <c r="B621" s="2">
        <v>24585230</v>
      </c>
      <c r="C621" s="2">
        <f>VLOOKUP(B621,'Annualization - Step 2'!A:C,2,FALSE)</f>
        <v>4</v>
      </c>
      <c r="D621" s="2">
        <f>VLOOKUP(B621,'Annualization - Step 2'!A:C,3,FALSE)-1</f>
        <v>0.46410000000000062</v>
      </c>
      <c r="E621" s="2">
        <f>(1+D621)^(52/'Analysis Assumptions'!$C$6)-1</f>
        <v>0.1796341070957761</v>
      </c>
    </row>
    <row r="622" spans="1:5">
      <c r="A622" s="2" t="s">
        <v>904</v>
      </c>
      <c r="B622" s="2">
        <v>13548001206</v>
      </c>
      <c r="C622" s="2">
        <f>VLOOKUP(B622,'Annualization - Step 2'!A:C,2,FALSE)</f>
        <v>2</v>
      </c>
      <c r="D622" s="2">
        <f>VLOOKUP(B622,'Annualization - Step 2'!A:C,3,FALSE)-1</f>
        <v>0.46409999999999996</v>
      </c>
      <c r="E622" s="2">
        <f>(1+D622)^(52/'Analysis Assumptions'!$C$6)-1</f>
        <v>0.17963410709577587</v>
      </c>
    </row>
    <row r="623" spans="1:5">
      <c r="A623" s="2" t="s">
        <v>473</v>
      </c>
      <c r="B623" s="2">
        <v>71080324</v>
      </c>
      <c r="C623" s="2">
        <f>VLOOKUP(B623,'Annualization - Step 2'!A:C,2,FALSE)</f>
        <v>4</v>
      </c>
      <c r="D623" s="2">
        <f>VLOOKUP(B623,'Annualization - Step 2'!A:C,3,FALSE)-1</f>
        <v>0.46192280999999968</v>
      </c>
      <c r="E623" s="2">
        <f>(1+D623)^(52/'Analysis Assumptions'!$C$6)-1</f>
        <v>0.17887364408595952</v>
      </c>
    </row>
    <row r="624" spans="1:5">
      <c r="A624" s="2" t="s">
        <v>474</v>
      </c>
      <c r="B624" s="2">
        <v>71201223</v>
      </c>
      <c r="C624" s="2">
        <f>VLOOKUP(B624,'Annualization - Step 2'!A:C,2,FALSE)</f>
        <v>4</v>
      </c>
      <c r="D624" s="2">
        <f>VLOOKUP(B624,'Annualization - Step 2'!A:C,3,FALSE)-1</f>
        <v>0.46192280999999968</v>
      </c>
      <c r="E624" s="2">
        <f>(1+D624)^(52/'Analysis Assumptions'!$C$6)-1</f>
        <v>0.17887364408595952</v>
      </c>
    </row>
    <row r="625" spans="1:5">
      <c r="A625" s="2" t="s">
        <v>475</v>
      </c>
      <c r="B625" s="2">
        <v>71080524</v>
      </c>
      <c r="C625" s="2">
        <f>VLOOKUP(B625,'Annualization - Step 2'!A:C,2,FALSE)</f>
        <v>4</v>
      </c>
      <c r="D625" s="2">
        <f>VLOOKUP(B625,'Annualization - Step 2'!A:C,3,FALSE)-1</f>
        <v>0.46192280999999968</v>
      </c>
      <c r="E625" s="2">
        <f>(1+D625)^(52/'Analysis Assumptions'!$C$6)-1</f>
        <v>0.17887364408595952</v>
      </c>
    </row>
    <row r="626" spans="1:5">
      <c r="A626" s="2" t="s">
        <v>476</v>
      </c>
      <c r="B626" s="2">
        <v>71080624</v>
      </c>
      <c r="C626" s="2">
        <f>VLOOKUP(B626,'Annualization - Step 2'!A:C,2,FALSE)</f>
        <v>4</v>
      </c>
      <c r="D626" s="2">
        <f>VLOOKUP(B626,'Annualization - Step 2'!A:C,3,FALSE)-1</f>
        <v>0.46192280999999968</v>
      </c>
      <c r="E626" s="2">
        <f>(1+D626)^(52/'Analysis Assumptions'!$C$6)-1</f>
        <v>0.17887364408595952</v>
      </c>
    </row>
    <row r="627" spans="1:5">
      <c r="A627" s="2" t="s">
        <v>477</v>
      </c>
      <c r="B627" s="2">
        <v>71051324</v>
      </c>
      <c r="C627" s="2">
        <f>VLOOKUP(B627,'Annualization - Step 2'!A:C,2,FALSE)</f>
        <v>4</v>
      </c>
      <c r="D627" s="2">
        <f>VLOOKUP(B627,'Annualization - Step 2'!A:C,3,FALSE)-1</f>
        <v>0.46192280999999968</v>
      </c>
      <c r="E627" s="2">
        <f>(1+D627)^(52/'Analysis Assumptions'!$C$6)-1</f>
        <v>0.17887364408595952</v>
      </c>
    </row>
    <row r="628" spans="1:5">
      <c r="A628" s="2" t="s">
        <v>478</v>
      </c>
      <c r="B628" s="2">
        <v>71040124</v>
      </c>
      <c r="C628" s="2">
        <f>VLOOKUP(B628,'Annualization - Step 2'!A:C,2,FALSE)</f>
        <v>4</v>
      </c>
      <c r="D628" s="2">
        <f>VLOOKUP(B628,'Annualization - Step 2'!A:C,3,FALSE)-1</f>
        <v>0.46192280999999968</v>
      </c>
      <c r="E628" s="2">
        <f>(1+D628)^(52/'Analysis Assumptions'!$C$6)-1</f>
        <v>0.17887364408595952</v>
      </c>
    </row>
    <row r="629" spans="1:5">
      <c r="A629" s="2" t="s">
        <v>1421</v>
      </c>
      <c r="B629" s="2">
        <v>145002002</v>
      </c>
      <c r="C629" s="2">
        <f>VLOOKUP(B629,'Annualization - Step 2'!A:C,2,FALSE)</f>
        <v>4</v>
      </c>
      <c r="D629" s="2">
        <f>VLOOKUP(B629,'Annualization - Step 2'!A:C,3,FALSE)-1</f>
        <v>0.4618340000000003</v>
      </c>
      <c r="E629" s="2">
        <f>(1+D629)^(52/'Analysis Assumptions'!$C$6)-1</f>
        <v>0.17884261033583626</v>
      </c>
    </row>
    <row r="630" spans="1:5">
      <c r="A630" s="2" t="s">
        <v>1421</v>
      </c>
      <c r="B630" s="2">
        <v>145002003</v>
      </c>
      <c r="C630" s="2">
        <f>VLOOKUP(B630,'Annualization - Step 2'!A:C,2,FALSE)</f>
        <v>4</v>
      </c>
      <c r="D630" s="2">
        <f>VLOOKUP(B630,'Annualization - Step 2'!A:C,3,FALSE)-1</f>
        <v>0.4618340000000003</v>
      </c>
      <c r="E630" s="2">
        <f>(1+D630)^(52/'Analysis Assumptions'!$C$6)-1</f>
        <v>0.17884261033583626</v>
      </c>
    </row>
    <row r="631" spans="1:5">
      <c r="A631" s="2" t="s">
        <v>206</v>
      </c>
      <c r="B631" s="2">
        <v>71053023</v>
      </c>
      <c r="C631" s="2">
        <f>VLOOKUP(B631,'Annualization - Step 2'!A:C,2,FALSE)</f>
        <v>5</v>
      </c>
      <c r="D631" s="2">
        <f>VLOOKUP(B631,'Annualization - Step 2'!A:C,3,FALSE)-1</f>
        <v>0.46147419238400023</v>
      </c>
      <c r="E631" s="2">
        <f>(1+D631)^(52/'Analysis Assumptions'!$C$6)-1</f>
        <v>0.17871686829471822</v>
      </c>
    </row>
    <row r="632" spans="1:5">
      <c r="A632" s="2" t="s">
        <v>207</v>
      </c>
      <c r="B632" s="2">
        <v>71053223</v>
      </c>
      <c r="C632" s="2">
        <f>VLOOKUP(B632,'Annualization - Step 2'!A:C,2,FALSE)</f>
        <v>5</v>
      </c>
      <c r="D632" s="2">
        <f>VLOOKUP(B632,'Annualization - Step 2'!A:C,3,FALSE)-1</f>
        <v>0.46147419238400023</v>
      </c>
      <c r="E632" s="2">
        <f>(1+D632)^(52/'Analysis Assumptions'!$C$6)-1</f>
        <v>0.17871686829471822</v>
      </c>
    </row>
    <row r="633" spans="1:5">
      <c r="A633" s="2" t="s">
        <v>208</v>
      </c>
      <c r="B633" s="2">
        <v>71053523</v>
      </c>
      <c r="C633" s="2">
        <f>VLOOKUP(B633,'Annualization - Step 2'!A:C,2,FALSE)</f>
        <v>5</v>
      </c>
      <c r="D633" s="2">
        <f>VLOOKUP(B633,'Annualization - Step 2'!A:C,3,FALSE)-1</f>
        <v>0.46147419238400023</v>
      </c>
      <c r="E633" s="2">
        <f>(1+D633)^(52/'Analysis Assumptions'!$C$6)-1</f>
        <v>0.17871686829471822</v>
      </c>
    </row>
    <row r="634" spans="1:5">
      <c r="A634" s="2" t="s">
        <v>221</v>
      </c>
      <c r="B634" s="2">
        <v>25102131</v>
      </c>
      <c r="C634" s="2">
        <f>VLOOKUP(B634,'Annualization - Step 2'!A:C,2,FALSE)</f>
        <v>5</v>
      </c>
      <c r="D634" s="2">
        <f>VLOOKUP(B634,'Annualization - Step 2'!A:C,3,FALSE)-1</f>
        <v>0.46147419238400023</v>
      </c>
      <c r="E634" s="2">
        <f>(1+D634)^(52/'Analysis Assumptions'!$C$6)-1</f>
        <v>0.17871686829471822</v>
      </c>
    </row>
    <row r="635" spans="1:5">
      <c r="A635" s="2" t="s">
        <v>222</v>
      </c>
      <c r="B635" s="2">
        <v>25100131</v>
      </c>
      <c r="C635" s="2">
        <f>VLOOKUP(B635,'Annualization - Step 2'!A:C,2,FALSE)</f>
        <v>5</v>
      </c>
      <c r="D635" s="2">
        <f>VLOOKUP(B635,'Annualization - Step 2'!A:C,3,FALSE)-1</f>
        <v>0.46147419238400023</v>
      </c>
      <c r="E635" s="2">
        <f>(1+D635)^(52/'Analysis Assumptions'!$C$6)-1</f>
        <v>0.17871686829471822</v>
      </c>
    </row>
    <row r="636" spans="1:5">
      <c r="A636" s="2" t="s">
        <v>226</v>
      </c>
      <c r="B636" s="2">
        <v>61570012001</v>
      </c>
      <c r="C636" s="2">
        <f>VLOOKUP(B636,'Annualization - Step 2'!A:C,2,FALSE)</f>
        <v>5</v>
      </c>
      <c r="D636" s="2">
        <f>VLOOKUP(B636,'Annualization - Step 2'!A:C,3,FALSE)-1</f>
        <v>0.46147419238400023</v>
      </c>
      <c r="E636" s="2">
        <f>(1+D636)^(52/'Analysis Assumptions'!$C$6)-1</f>
        <v>0.17871686829471822</v>
      </c>
    </row>
    <row r="637" spans="1:5">
      <c r="A637" s="2" t="s">
        <v>227</v>
      </c>
      <c r="B637" s="2">
        <v>61570011101</v>
      </c>
      <c r="C637" s="2">
        <f>VLOOKUP(B637,'Annualization - Step 2'!A:C,2,FALSE)</f>
        <v>5</v>
      </c>
      <c r="D637" s="2">
        <f>VLOOKUP(B637,'Annualization - Step 2'!A:C,3,FALSE)-1</f>
        <v>0.46147419238400023</v>
      </c>
      <c r="E637" s="2">
        <f>(1+D637)^(52/'Analysis Assumptions'!$C$6)-1</f>
        <v>0.17871686829471822</v>
      </c>
    </row>
    <row r="638" spans="1:5">
      <c r="A638" s="2" t="s">
        <v>228</v>
      </c>
      <c r="B638" s="2">
        <v>61570011201</v>
      </c>
      <c r="C638" s="2">
        <f>VLOOKUP(B638,'Annualization - Step 2'!A:C,2,FALSE)</f>
        <v>5</v>
      </c>
      <c r="D638" s="2">
        <f>VLOOKUP(B638,'Annualization - Step 2'!A:C,3,FALSE)-1</f>
        <v>0.46147419238400023</v>
      </c>
      <c r="E638" s="2">
        <f>(1+D638)^(52/'Analysis Assumptions'!$C$6)-1</f>
        <v>0.17871686829471822</v>
      </c>
    </row>
    <row r="639" spans="1:5">
      <c r="A639" s="2" t="s">
        <v>245</v>
      </c>
      <c r="B639" s="2">
        <v>13010201</v>
      </c>
      <c r="C639" s="2">
        <f>VLOOKUP(B639,'Annualization - Step 2'!A:C,2,FALSE)</f>
        <v>5</v>
      </c>
      <c r="D639" s="2">
        <f>VLOOKUP(B639,'Annualization - Step 2'!A:C,3,FALSE)-1</f>
        <v>0.46147419238400023</v>
      </c>
      <c r="E639" s="2">
        <f>(1+D639)^(52/'Analysis Assumptions'!$C$6)-1</f>
        <v>0.17871686829471822</v>
      </c>
    </row>
    <row r="640" spans="1:5">
      <c r="A640" s="2" t="s">
        <v>263</v>
      </c>
      <c r="B640" s="2">
        <v>25189131</v>
      </c>
      <c r="C640" s="2">
        <f>VLOOKUP(B640,'Annualization - Step 2'!A:C,2,FALSE)</f>
        <v>5</v>
      </c>
      <c r="D640" s="2">
        <f>VLOOKUP(B640,'Annualization - Step 2'!A:C,3,FALSE)-1</f>
        <v>0.46147419238400023</v>
      </c>
      <c r="E640" s="2">
        <f>(1+D640)^(52/'Analysis Assumptions'!$C$6)-1</f>
        <v>0.17871686829471822</v>
      </c>
    </row>
    <row r="641" spans="1:5">
      <c r="A641" s="2" t="s">
        <v>276</v>
      </c>
      <c r="B641" s="2">
        <v>71052524</v>
      </c>
      <c r="C641" s="2">
        <f>VLOOKUP(B641,'Annualization - Step 2'!A:C,2,FALSE)</f>
        <v>5</v>
      </c>
      <c r="D641" s="2">
        <f>VLOOKUP(B641,'Annualization - Step 2'!A:C,3,FALSE)-1</f>
        <v>0.46147419238400023</v>
      </c>
      <c r="E641" s="2">
        <f>(1+D641)^(52/'Analysis Assumptions'!$C$6)-1</f>
        <v>0.17871686829471822</v>
      </c>
    </row>
    <row r="642" spans="1:5">
      <c r="A642" s="2" t="s">
        <v>294</v>
      </c>
      <c r="B642" s="2">
        <v>9045003</v>
      </c>
      <c r="C642" s="2">
        <f>VLOOKUP(B642,'Annualization - Step 2'!A:C,2,FALSE)</f>
        <v>5</v>
      </c>
      <c r="D642" s="2">
        <f>VLOOKUP(B642,'Annualization - Step 2'!A:C,3,FALSE)-1</f>
        <v>0.46147419238400023</v>
      </c>
      <c r="E642" s="2">
        <f>(1+D642)^(52/'Analysis Assumptions'!$C$6)-1</f>
        <v>0.17871686829471822</v>
      </c>
    </row>
    <row r="643" spans="1:5">
      <c r="A643" s="2" t="s">
        <v>295</v>
      </c>
      <c r="B643" s="2">
        <v>9026001</v>
      </c>
      <c r="C643" s="2">
        <f>VLOOKUP(B643,'Annualization - Step 2'!A:C,2,FALSE)</f>
        <v>5</v>
      </c>
      <c r="D643" s="2">
        <f>VLOOKUP(B643,'Annualization - Step 2'!A:C,3,FALSE)-1</f>
        <v>0.46147419238400023</v>
      </c>
      <c r="E643" s="2">
        <f>(1+D643)^(52/'Analysis Assumptions'!$C$6)-1</f>
        <v>0.17871686829471822</v>
      </c>
    </row>
    <row r="644" spans="1:5">
      <c r="A644" s="2" t="s">
        <v>318</v>
      </c>
      <c r="B644" s="2">
        <v>25138131</v>
      </c>
      <c r="C644" s="2">
        <f>VLOOKUP(B644,'Annualization - Step 2'!A:C,2,FALSE)</f>
        <v>5</v>
      </c>
      <c r="D644" s="2">
        <f>VLOOKUP(B644,'Annualization - Step 2'!A:C,3,FALSE)-1</f>
        <v>0.46147419238400023</v>
      </c>
      <c r="E644" s="2">
        <f>(1+D644)^(52/'Analysis Assumptions'!$C$6)-1</f>
        <v>0.17871686829471822</v>
      </c>
    </row>
    <row r="645" spans="1:5">
      <c r="A645" s="2" t="s">
        <v>374</v>
      </c>
      <c r="B645" s="2">
        <v>25196130</v>
      </c>
      <c r="C645" s="2">
        <f>VLOOKUP(B645,'Annualization - Step 2'!A:C,2,FALSE)</f>
        <v>5</v>
      </c>
      <c r="D645" s="2">
        <f>VLOOKUP(B645,'Annualization - Step 2'!A:C,3,FALSE)-1</f>
        <v>0.46147419238400023</v>
      </c>
      <c r="E645" s="2">
        <f>(1+D645)^(52/'Analysis Assumptions'!$C$6)-1</f>
        <v>0.17871686829471822</v>
      </c>
    </row>
    <row r="646" spans="1:5">
      <c r="A646" s="2" t="s">
        <v>384</v>
      </c>
      <c r="B646" s="2">
        <v>9501401</v>
      </c>
      <c r="C646" s="2">
        <f>VLOOKUP(B646,'Annualization - Step 2'!A:C,2,FALSE)</f>
        <v>5</v>
      </c>
      <c r="D646" s="2">
        <f>VLOOKUP(B646,'Annualization - Step 2'!A:C,3,FALSE)-1</f>
        <v>0.46147419238400023</v>
      </c>
      <c r="E646" s="2">
        <f>(1+D646)^(52/'Analysis Assumptions'!$C$6)-1</f>
        <v>0.17871686829471822</v>
      </c>
    </row>
    <row r="647" spans="1:5">
      <c r="A647" s="2" t="s">
        <v>385</v>
      </c>
      <c r="B647" s="2">
        <v>9501201</v>
      </c>
      <c r="C647" s="2">
        <f>VLOOKUP(B647,'Annualization - Step 2'!A:C,2,FALSE)</f>
        <v>5</v>
      </c>
      <c r="D647" s="2">
        <f>VLOOKUP(B647,'Annualization - Step 2'!A:C,3,FALSE)-1</f>
        <v>0.46147419238400023</v>
      </c>
      <c r="E647" s="2">
        <f>(1+D647)^(52/'Analysis Assumptions'!$C$6)-1</f>
        <v>0.17871686829471822</v>
      </c>
    </row>
    <row r="648" spans="1:5">
      <c r="A648" s="2" t="s">
        <v>386</v>
      </c>
      <c r="B648" s="2">
        <v>9501301</v>
      </c>
      <c r="C648" s="2">
        <f>VLOOKUP(B648,'Annualization - Step 2'!A:C,2,FALSE)</f>
        <v>5</v>
      </c>
      <c r="D648" s="2">
        <f>VLOOKUP(B648,'Annualization - Step 2'!A:C,3,FALSE)-1</f>
        <v>0.46147419238400023</v>
      </c>
      <c r="E648" s="2">
        <f>(1+D648)^(52/'Analysis Assumptions'!$C$6)-1</f>
        <v>0.17871686829471822</v>
      </c>
    </row>
    <row r="649" spans="1:5">
      <c r="A649" s="2" t="s">
        <v>397</v>
      </c>
      <c r="B649" s="2">
        <v>25171001</v>
      </c>
      <c r="C649" s="2">
        <f>VLOOKUP(B649,'Annualization - Step 2'!A:C,2,FALSE)</f>
        <v>5</v>
      </c>
      <c r="D649" s="2">
        <f>VLOOKUP(B649,'Annualization - Step 2'!A:C,3,FALSE)-1</f>
        <v>0.46147419238400023</v>
      </c>
      <c r="E649" s="2">
        <f>(1+D649)^(52/'Analysis Assumptions'!$C$6)-1</f>
        <v>0.17871686829471822</v>
      </c>
    </row>
    <row r="650" spans="1:5">
      <c r="A650" s="2" t="s">
        <v>435</v>
      </c>
      <c r="B650" s="2">
        <v>25006131</v>
      </c>
      <c r="C650" s="2">
        <f>VLOOKUP(B650,'Annualization - Step 2'!A:C,2,FALSE)</f>
        <v>5</v>
      </c>
      <c r="D650" s="2">
        <f>VLOOKUP(B650,'Annualization - Step 2'!A:C,3,FALSE)-1</f>
        <v>0.46147419238400023</v>
      </c>
      <c r="E650" s="2">
        <f>(1+D650)^(52/'Analysis Assumptions'!$C$6)-1</f>
        <v>0.17871686829471822</v>
      </c>
    </row>
    <row r="651" spans="1:5">
      <c r="A651" s="2" t="s">
        <v>463</v>
      </c>
      <c r="B651" s="2">
        <v>13530117</v>
      </c>
      <c r="C651" s="2">
        <f>VLOOKUP(B651,'Annualization - Step 2'!A:C,2,FALSE)</f>
        <v>5</v>
      </c>
      <c r="D651" s="2">
        <f>VLOOKUP(B651,'Annualization - Step 2'!A:C,3,FALSE)-1</f>
        <v>0.46147419238400023</v>
      </c>
      <c r="E651" s="2">
        <f>(1+D651)^(52/'Analysis Assumptions'!$C$6)-1</f>
        <v>0.17871686829471822</v>
      </c>
    </row>
    <row r="652" spans="1:5">
      <c r="A652" s="2" t="s">
        <v>469</v>
      </c>
      <c r="B652" s="2">
        <v>71035060</v>
      </c>
      <c r="C652" s="2">
        <f>VLOOKUP(B652,'Annualization - Step 2'!A:C,2,FALSE)</f>
        <v>5</v>
      </c>
      <c r="D652" s="2">
        <f>VLOOKUP(B652,'Annualization - Step 2'!A:C,3,FALSE)-1</f>
        <v>0.46147419238400023</v>
      </c>
      <c r="E652" s="2">
        <f>(1+D652)^(52/'Analysis Assumptions'!$C$6)-1</f>
        <v>0.17871686829471822</v>
      </c>
    </row>
    <row r="653" spans="1:5">
      <c r="A653" s="2" t="s">
        <v>583</v>
      </c>
      <c r="B653" s="2">
        <v>60793014601</v>
      </c>
      <c r="C653" s="2">
        <f>VLOOKUP(B653,'Annualization - Step 2'!A:C,2,FALSE)</f>
        <v>5</v>
      </c>
      <c r="D653" s="2">
        <f>VLOOKUP(B653,'Annualization - Step 2'!A:C,3,FALSE)-1</f>
        <v>0.46147419238400023</v>
      </c>
      <c r="E653" s="2">
        <f>(1+D653)^(52/'Analysis Assumptions'!$C$6)-1</f>
        <v>0.17871686829471822</v>
      </c>
    </row>
    <row r="654" spans="1:5">
      <c r="A654" s="2" t="s">
        <v>659</v>
      </c>
      <c r="B654" s="2">
        <v>71023724</v>
      </c>
      <c r="C654" s="2">
        <f>VLOOKUP(B654,'Annualization - Step 2'!A:C,2,FALSE)</f>
        <v>5</v>
      </c>
      <c r="D654" s="2">
        <f>VLOOKUP(B654,'Annualization - Step 2'!A:C,3,FALSE)-1</f>
        <v>0.46147419238400023</v>
      </c>
      <c r="E654" s="2">
        <f>(1+D654)^(52/'Analysis Assumptions'!$C$6)-1</f>
        <v>0.17871686829471822</v>
      </c>
    </row>
    <row r="655" spans="1:5">
      <c r="A655" s="2" t="s">
        <v>665</v>
      </c>
      <c r="B655" s="2">
        <v>49491030</v>
      </c>
      <c r="C655" s="2">
        <f>VLOOKUP(B655,'Annualization - Step 2'!A:C,2,FALSE)</f>
        <v>5</v>
      </c>
      <c r="D655" s="2">
        <f>VLOOKUP(B655,'Annualization - Step 2'!A:C,3,FALSE)-1</f>
        <v>0.46147419238400023</v>
      </c>
      <c r="E655" s="2">
        <f>(1+D655)^(52/'Analysis Assumptions'!$C$6)-1</f>
        <v>0.17871686829471822</v>
      </c>
    </row>
    <row r="656" spans="1:5">
      <c r="A656" s="2" t="s">
        <v>666</v>
      </c>
      <c r="B656" s="2">
        <v>49496030</v>
      </c>
      <c r="C656" s="2">
        <f>VLOOKUP(B656,'Annualization - Step 2'!A:C,2,FALSE)</f>
        <v>5</v>
      </c>
      <c r="D656" s="2">
        <f>VLOOKUP(B656,'Annualization - Step 2'!A:C,3,FALSE)-1</f>
        <v>0.46147419238400023</v>
      </c>
      <c r="E656" s="2">
        <f>(1+D656)^(52/'Analysis Assumptions'!$C$6)-1</f>
        <v>0.17871686829471822</v>
      </c>
    </row>
    <row r="657" spans="1:5">
      <c r="A657" s="2" t="s">
        <v>667</v>
      </c>
      <c r="B657" s="2">
        <v>49490030</v>
      </c>
      <c r="C657" s="2">
        <f>VLOOKUP(B657,'Annualization - Step 2'!A:C,2,FALSE)</f>
        <v>5</v>
      </c>
      <c r="D657" s="2">
        <f>VLOOKUP(B657,'Annualization - Step 2'!A:C,3,FALSE)-1</f>
        <v>0.46147419238400023</v>
      </c>
      <c r="E657" s="2">
        <f>(1+D657)^(52/'Analysis Assumptions'!$C$6)-1</f>
        <v>0.17871686829471822</v>
      </c>
    </row>
    <row r="658" spans="1:5">
      <c r="A658" s="2" t="s">
        <v>454</v>
      </c>
      <c r="B658" s="2">
        <v>9005604</v>
      </c>
      <c r="C658" s="2">
        <f>VLOOKUP(B658,'Annualization - Step 2'!A:C,2,FALSE)</f>
        <v>5</v>
      </c>
      <c r="D658" s="2">
        <f>VLOOKUP(B658,'Annualization - Step 2'!A:C,3,FALSE)-1</f>
        <v>0.46120280025591587</v>
      </c>
      <c r="E658" s="2">
        <f>(1+D658)^(52/'Analysis Assumptions'!$C$6)-1</f>
        <v>0.17862201322584248</v>
      </c>
    </row>
    <row r="659" spans="1:5">
      <c r="A659" s="2" t="s">
        <v>722</v>
      </c>
      <c r="B659" s="2">
        <v>78012705</v>
      </c>
      <c r="C659" s="2">
        <f>VLOOKUP(B659,'Annualization - Step 2'!A:C,2,FALSE)</f>
        <v>4</v>
      </c>
      <c r="D659" s="2">
        <f>VLOOKUP(B659,'Annualization - Step 2'!A:C,3,FALSE)-1</f>
        <v>0.46106644670000008</v>
      </c>
      <c r="E659" s="2">
        <f>(1+D659)^(52/'Analysis Assumptions'!$C$6)-1</f>
        <v>0.17857435212148998</v>
      </c>
    </row>
    <row r="660" spans="1:5">
      <c r="A660" s="2" t="s">
        <v>289</v>
      </c>
      <c r="B660" s="2">
        <v>299384704</v>
      </c>
      <c r="C660" s="2">
        <f>VLOOKUP(B660,'Annualization - Step 2'!A:C,2,FALSE)</f>
        <v>4</v>
      </c>
      <c r="D660" s="2">
        <f>VLOOKUP(B660,'Annualization - Step 2'!A:C,3,FALSE)-1</f>
        <v>0.46094795000000022</v>
      </c>
      <c r="E660" s="2">
        <f>(1+D660)^(52/'Analysis Assumptions'!$C$6)-1</f>
        <v>0.17853293066631237</v>
      </c>
    </row>
    <row r="661" spans="1:5">
      <c r="A661" s="2" t="s">
        <v>367</v>
      </c>
      <c r="B661" s="2">
        <v>13215036</v>
      </c>
      <c r="C661" s="2">
        <f>VLOOKUP(B661,'Annualization - Step 2'!A:C,2,FALSE)</f>
        <v>5</v>
      </c>
      <c r="D661" s="2">
        <f>VLOOKUP(B661,'Annualization - Step 2'!A:C,3,FALSE)-1</f>
        <v>0.45889292268339221</v>
      </c>
      <c r="E661" s="2">
        <f>(1+D661)^(52/'Analysis Assumptions'!$C$6)-1</f>
        <v>0.17781427665276284</v>
      </c>
    </row>
    <row r="662" spans="1:5">
      <c r="A662" s="2" t="s">
        <v>677</v>
      </c>
      <c r="B662" s="2">
        <v>64764051030</v>
      </c>
      <c r="C662" s="2">
        <f>VLOOKUP(B662,'Annualization - Step 2'!A:C,2,FALSE)</f>
        <v>4</v>
      </c>
      <c r="D662" s="2">
        <f>VLOOKUP(B662,'Annualization - Step 2'!A:C,3,FALSE)-1</f>
        <v>0.45878325560099964</v>
      </c>
      <c r="E662" s="2">
        <f>(1+D662)^(52/'Analysis Assumptions'!$C$6)-1</f>
        <v>0.17777590937077492</v>
      </c>
    </row>
    <row r="663" spans="1:5">
      <c r="A663" s="2" t="s">
        <v>678</v>
      </c>
      <c r="B663" s="2">
        <v>64764031030</v>
      </c>
      <c r="C663" s="2">
        <f>VLOOKUP(B663,'Annualization - Step 2'!A:C,2,FALSE)</f>
        <v>4</v>
      </c>
      <c r="D663" s="2">
        <f>VLOOKUP(B663,'Annualization - Step 2'!A:C,3,FALSE)-1</f>
        <v>0.45878325560099964</v>
      </c>
      <c r="E663" s="2">
        <f>(1+D663)^(52/'Analysis Assumptions'!$C$6)-1</f>
        <v>0.17777590937077492</v>
      </c>
    </row>
    <row r="664" spans="1:5">
      <c r="A664" s="2" t="s">
        <v>679</v>
      </c>
      <c r="B664" s="2">
        <v>64764015104</v>
      </c>
      <c r="C664" s="2">
        <f>VLOOKUP(B664,'Annualization - Step 2'!A:C,2,FALSE)</f>
        <v>4</v>
      </c>
      <c r="D664" s="2">
        <f>VLOOKUP(B664,'Annualization - Step 2'!A:C,3,FALSE)-1</f>
        <v>0.45878325560099964</v>
      </c>
      <c r="E664" s="2">
        <f>(1+D664)^(52/'Analysis Assumptions'!$C$6)-1</f>
        <v>0.17777590937077492</v>
      </c>
    </row>
    <row r="665" spans="1:5">
      <c r="A665" s="2" t="s">
        <v>680</v>
      </c>
      <c r="B665" s="2">
        <v>64764030114</v>
      </c>
      <c r="C665" s="2">
        <f>VLOOKUP(B665,'Annualization - Step 2'!A:C,2,FALSE)</f>
        <v>4</v>
      </c>
      <c r="D665" s="2">
        <f>VLOOKUP(B665,'Annualization - Step 2'!A:C,3,FALSE)-1</f>
        <v>0.45878325560099964</v>
      </c>
      <c r="E665" s="2">
        <f>(1+D665)^(52/'Analysis Assumptions'!$C$6)-1</f>
        <v>0.17777590937077492</v>
      </c>
    </row>
    <row r="666" spans="1:5">
      <c r="A666" s="2" t="s">
        <v>681</v>
      </c>
      <c r="B666" s="2">
        <v>64764045124</v>
      </c>
      <c r="C666" s="2">
        <f>VLOOKUP(B666,'Annualization - Step 2'!A:C,2,FALSE)</f>
        <v>4</v>
      </c>
      <c r="D666" s="2">
        <f>VLOOKUP(B666,'Annualization - Step 2'!A:C,3,FALSE)-1</f>
        <v>0.45878325560099964</v>
      </c>
      <c r="E666" s="2">
        <f>(1+D666)^(52/'Analysis Assumptions'!$C$6)-1</f>
        <v>0.17777590937077492</v>
      </c>
    </row>
    <row r="667" spans="1:5">
      <c r="A667" s="2" t="s">
        <v>705</v>
      </c>
      <c r="B667" s="2">
        <v>50419040703</v>
      </c>
      <c r="C667" s="2">
        <f>VLOOKUP(B667,'Annualization - Step 2'!A:C,2,FALSE)</f>
        <v>4</v>
      </c>
      <c r="D667" s="2">
        <f>VLOOKUP(B667,'Annualization - Step 2'!A:C,3,FALSE)-1</f>
        <v>0.45878325560099964</v>
      </c>
      <c r="E667" s="2">
        <f>(1+D667)^(52/'Analysis Assumptions'!$C$6)-1</f>
        <v>0.17777590937077492</v>
      </c>
    </row>
    <row r="668" spans="1:5">
      <c r="A668" s="2" t="s">
        <v>736</v>
      </c>
      <c r="B668" s="2">
        <v>68968555203</v>
      </c>
      <c r="C668" s="2">
        <f>VLOOKUP(B668,'Annualization - Step 2'!A:C,2,FALSE)</f>
        <v>4</v>
      </c>
      <c r="D668" s="2">
        <f>VLOOKUP(B668,'Annualization - Step 2'!A:C,3,FALSE)-1</f>
        <v>0.45878325560099964</v>
      </c>
      <c r="E668" s="2">
        <f>(1+D668)^(52/'Analysis Assumptions'!$C$6)-1</f>
        <v>0.17777590937077492</v>
      </c>
    </row>
    <row r="669" spans="1:5">
      <c r="A669" s="2" t="s">
        <v>737</v>
      </c>
      <c r="B669" s="2">
        <v>68968555303</v>
      </c>
      <c r="C669" s="2">
        <f>VLOOKUP(B669,'Annualization - Step 2'!A:C,2,FALSE)</f>
        <v>4</v>
      </c>
      <c r="D669" s="2">
        <f>VLOOKUP(B669,'Annualization - Step 2'!A:C,3,FALSE)-1</f>
        <v>0.45878325560099964</v>
      </c>
      <c r="E669" s="2">
        <f>(1+D669)^(52/'Analysis Assumptions'!$C$6)-1</f>
        <v>0.17777590937077492</v>
      </c>
    </row>
    <row r="670" spans="1:5">
      <c r="A670" s="2" t="s">
        <v>738</v>
      </c>
      <c r="B670" s="2">
        <v>68968555403</v>
      </c>
      <c r="C670" s="2">
        <f>VLOOKUP(B670,'Annualization - Step 2'!A:C,2,FALSE)</f>
        <v>4</v>
      </c>
      <c r="D670" s="2">
        <f>VLOOKUP(B670,'Annualization - Step 2'!A:C,3,FALSE)-1</f>
        <v>0.45878325560099964</v>
      </c>
      <c r="E670" s="2">
        <f>(1+D670)^(52/'Analysis Assumptions'!$C$6)-1</f>
        <v>0.17777590937077492</v>
      </c>
    </row>
    <row r="671" spans="1:5">
      <c r="A671" s="2" t="s">
        <v>739</v>
      </c>
      <c r="B671" s="2">
        <v>68968555503</v>
      </c>
      <c r="C671" s="2">
        <f>VLOOKUP(B671,'Annualization - Step 2'!A:C,2,FALSE)</f>
        <v>4</v>
      </c>
      <c r="D671" s="2">
        <f>VLOOKUP(B671,'Annualization - Step 2'!A:C,3,FALSE)-1</f>
        <v>0.45878325560099964</v>
      </c>
      <c r="E671" s="2">
        <f>(1+D671)^(52/'Analysis Assumptions'!$C$6)-1</f>
        <v>0.17777590937077492</v>
      </c>
    </row>
    <row r="672" spans="1:5">
      <c r="A672" s="2" t="s">
        <v>755</v>
      </c>
      <c r="B672" s="2">
        <v>64764030230</v>
      </c>
      <c r="C672" s="2">
        <f>VLOOKUP(B672,'Annualization - Step 2'!A:C,2,FALSE)</f>
        <v>4</v>
      </c>
      <c r="D672" s="2">
        <f>VLOOKUP(B672,'Annualization - Step 2'!A:C,3,FALSE)-1</f>
        <v>0.45878325560099964</v>
      </c>
      <c r="E672" s="2">
        <f>(1+D672)^(52/'Analysis Assumptions'!$C$6)-1</f>
        <v>0.17777590937077492</v>
      </c>
    </row>
    <row r="673" spans="1:5">
      <c r="A673" s="2" t="s">
        <v>756</v>
      </c>
      <c r="B673" s="2">
        <v>64764030430</v>
      </c>
      <c r="C673" s="2">
        <f>VLOOKUP(B673,'Annualization - Step 2'!A:C,2,FALSE)</f>
        <v>4</v>
      </c>
      <c r="D673" s="2">
        <f>VLOOKUP(B673,'Annualization - Step 2'!A:C,3,FALSE)-1</f>
        <v>0.45878325560099964</v>
      </c>
      <c r="E673" s="2">
        <f>(1+D673)^(52/'Analysis Assumptions'!$C$6)-1</f>
        <v>0.17777590937077492</v>
      </c>
    </row>
    <row r="674" spans="1:5">
      <c r="A674" s="2" t="s">
        <v>848</v>
      </c>
      <c r="B674" s="2">
        <v>50419040903</v>
      </c>
      <c r="C674" s="2">
        <f>VLOOKUP(B674,'Annualization - Step 2'!A:C,2,FALSE)</f>
        <v>4</v>
      </c>
      <c r="D674" s="2">
        <f>VLOOKUP(B674,'Annualization - Step 2'!A:C,3,FALSE)-1</f>
        <v>0.45878325560099964</v>
      </c>
      <c r="E674" s="2">
        <f>(1+D674)^(52/'Analysis Assumptions'!$C$6)-1</f>
        <v>0.17777590937077492</v>
      </c>
    </row>
    <row r="675" spans="1:5">
      <c r="A675" s="2" t="s">
        <v>903</v>
      </c>
      <c r="B675" s="2">
        <v>50419040303</v>
      </c>
      <c r="C675" s="2">
        <f>VLOOKUP(B675,'Annualization - Step 2'!A:C,2,FALSE)</f>
        <v>4</v>
      </c>
      <c r="D675" s="2">
        <f>VLOOKUP(B675,'Annualization - Step 2'!A:C,3,FALSE)-1</f>
        <v>0.45878325560099964</v>
      </c>
      <c r="E675" s="2">
        <f>(1+D675)^(52/'Analysis Assumptions'!$C$6)-1</f>
        <v>0.17777590937077492</v>
      </c>
    </row>
    <row r="676" spans="1:5">
      <c r="A676" s="2" t="s">
        <v>1248</v>
      </c>
      <c r="B676" s="2">
        <v>64764054311</v>
      </c>
      <c r="C676" s="2">
        <f>VLOOKUP(B676,'Annualization - Step 2'!A:C,2,FALSE)</f>
        <v>4</v>
      </c>
      <c r="D676" s="2">
        <f>VLOOKUP(B676,'Annualization - Step 2'!A:C,3,FALSE)-1</f>
        <v>0.45878325560099964</v>
      </c>
      <c r="E676" s="2">
        <f>(1+D676)^(52/'Analysis Assumptions'!$C$6)-1</f>
        <v>0.17777590937077492</v>
      </c>
    </row>
    <row r="677" spans="1:5">
      <c r="A677" s="2" t="s">
        <v>1249</v>
      </c>
      <c r="B677" s="2">
        <v>64764054411</v>
      </c>
      <c r="C677" s="2">
        <f>VLOOKUP(B677,'Annualization - Step 2'!A:C,2,FALSE)</f>
        <v>4</v>
      </c>
      <c r="D677" s="2">
        <f>VLOOKUP(B677,'Annualization - Step 2'!A:C,3,FALSE)-1</f>
        <v>0.45878325560099964</v>
      </c>
      <c r="E677" s="2">
        <f>(1+D677)^(52/'Analysis Assumptions'!$C$6)-1</f>
        <v>0.17777590937077492</v>
      </c>
    </row>
    <row r="678" spans="1:5">
      <c r="A678" s="2" t="s">
        <v>1250</v>
      </c>
      <c r="B678" s="2">
        <v>64764004613</v>
      </c>
      <c r="C678" s="2">
        <f>VLOOKUP(B678,'Annualization - Step 2'!A:C,2,FALSE)</f>
        <v>4</v>
      </c>
      <c r="D678" s="2">
        <f>VLOOKUP(B678,'Annualization - Step 2'!A:C,3,FALSE)-1</f>
        <v>0.45878325560099964</v>
      </c>
      <c r="E678" s="2">
        <f>(1+D678)^(52/'Analysis Assumptions'!$C$6)-1</f>
        <v>0.17777590937077492</v>
      </c>
    </row>
    <row r="679" spans="1:5">
      <c r="A679" s="2" t="s">
        <v>1251</v>
      </c>
      <c r="B679" s="2">
        <v>64764070201</v>
      </c>
      <c r="C679" s="2">
        <f>VLOOKUP(B679,'Annualization - Step 2'!A:C,2,FALSE)</f>
        <v>4</v>
      </c>
      <c r="D679" s="2">
        <f>VLOOKUP(B679,'Annualization - Step 2'!A:C,3,FALSE)-1</f>
        <v>0.45878325560099964</v>
      </c>
      <c r="E679" s="2">
        <f>(1+D679)^(52/'Analysis Assumptions'!$C$6)-1</f>
        <v>0.17777590937077492</v>
      </c>
    </row>
    <row r="680" spans="1:5">
      <c r="A680" s="2" t="s">
        <v>1256</v>
      </c>
      <c r="B680" s="2">
        <v>64764080510</v>
      </c>
      <c r="C680" s="2">
        <f>VLOOKUP(B680,'Annualization - Step 2'!A:C,2,FALSE)</f>
        <v>4</v>
      </c>
      <c r="D680" s="2">
        <f>VLOOKUP(B680,'Annualization - Step 2'!A:C,3,FALSE)-1</f>
        <v>0.45878325560099964</v>
      </c>
      <c r="E680" s="2">
        <f>(1+D680)^(52/'Analysis Assumptions'!$C$6)-1</f>
        <v>0.17777590937077492</v>
      </c>
    </row>
    <row r="681" spans="1:5">
      <c r="A681" s="2" t="s">
        <v>725</v>
      </c>
      <c r="B681" s="2">
        <v>78032705</v>
      </c>
      <c r="C681" s="2">
        <f>VLOOKUP(B681,'Annualization - Step 2'!A:C,2,FALSE)</f>
        <v>4</v>
      </c>
      <c r="D681" s="2">
        <f>VLOOKUP(B681,'Annualization - Step 2'!A:C,3,FALSE)-1</f>
        <v>0.45715151645000018</v>
      </c>
      <c r="E681" s="2">
        <f>(1+D681)^(52/'Analysis Assumptions'!$C$6)-1</f>
        <v>0.17720484846953277</v>
      </c>
    </row>
    <row r="682" spans="1:5">
      <c r="A682" s="2" t="s">
        <v>834</v>
      </c>
      <c r="B682" s="2">
        <v>78036405</v>
      </c>
      <c r="C682" s="2">
        <f>VLOOKUP(B682,'Annualization - Step 2'!A:C,2,FALSE)</f>
        <v>4</v>
      </c>
      <c r="D682" s="2">
        <f>VLOOKUP(B682,'Annualization - Step 2'!A:C,3,FALSE)-1</f>
        <v>0.45715151645000018</v>
      </c>
      <c r="E682" s="2">
        <f>(1+D682)^(52/'Analysis Assumptions'!$C$6)-1</f>
        <v>0.17720484846953277</v>
      </c>
    </row>
    <row r="683" spans="1:5">
      <c r="A683" s="2" t="s">
        <v>835</v>
      </c>
      <c r="B683" s="2">
        <v>78040505</v>
      </c>
      <c r="C683" s="2">
        <f>VLOOKUP(B683,'Annualization - Step 2'!A:C,2,FALSE)</f>
        <v>4</v>
      </c>
      <c r="D683" s="2">
        <f>VLOOKUP(B683,'Annualization - Step 2'!A:C,3,FALSE)-1</f>
        <v>0.45715151645000018</v>
      </c>
      <c r="E683" s="2">
        <f>(1+D683)^(52/'Analysis Assumptions'!$C$6)-1</f>
        <v>0.17720484846953277</v>
      </c>
    </row>
    <row r="684" spans="1:5">
      <c r="A684" s="2" t="s">
        <v>1428</v>
      </c>
      <c r="B684" s="2">
        <v>299598030</v>
      </c>
      <c r="C684" s="2">
        <f>VLOOKUP(B684,'Annualization - Step 2'!A:C,2,FALSE)</f>
        <v>4</v>
      </c>
      <c r="D684" s="2">
        <f>VLOOKUP(B684,'Annualization - Step 2'!A:C,3,FALSE)-1</f>
        <v>0.4560749126000001</v>
      </c>
      <c r="E684" s="2">
        <f>(1+D684)^(52/'Analysis Assumptions'!$C$6)-1</f>
        <v>0.17682787021805146</v>
      </c>
    </row>
    <row r="685" spans="1:5">
      <c r="A685" s="2" t="s">
        <v>1328</v>
      </c>
      <c r="B685" s="2">
        <v>30698042312</v>
      </c>
      <c r="C685" s="2">
        <f>VLOOKUP(B685,'Annualization - Step 2'!A:C,2,FALSE)</f>
        <v>2</v>
      </c>
      <c r="D685" s="2">
        <f>VLOOKUP(B685,'Annualization - Step 2'!A:C,3,FALSE)-1</f>
        <v>0.45516000000000001</v>
      </c>
      <c r="E685" s="2">
        <f>(1+D685)^(52/'Analysis Assumptions'!$C$6)-1</f>
        <v>0.17650738480449846</v>
      </c>
    </row>
    <row r="686" spans="1:5">
      <c r="A686" s="2" t="s">
        <v>1110</v>
      </c>
      <c r="B686" s="2">
        <v>64764099430</v>
      </c>
      <c r="C686" s="2">
        <f>VLOOKUP(B686,'Annualization - Step 2'!A:C,2,FALSE)</f>
        <v>3</v>
      </c>
      <c r="D686" s="2">
        <f>VLOOKUP(B686,'Annualization - Step 2'!A:C,3,FALSE)-1</f>
        <v>0.45474999999999999</v>
      </c>
      <c r="E686" s="2">
        <f>(1+D686)^(52/'Analysis Assumptions'!$C$6)-1</f>
        <v>0.17636372855050686</v>
      </c>
    </row>
    <row r="687" spans="1:5">
      <c r="A687" s="2" t="s">
        <v>1156</v>
      </c>
      <c r="B687" s="2">
        <v>6046405</v>
      </c>
      <c r="C687" s="2">
        <f>VLOOKUP(B687,'Annualization - Step 2'!A:C,2,FALSE)</f>
        <v>5</v>
      </c>
      <c r="D687" s="2">
        <f>VLOOKUP(B687,'Annualization - Step 2'!A:C,3,FALSE)-1</f>
        <v>0.45406244628700021</v>
      </c>
      <c r="E687" s="2">
        <f>(1+D687)^(52/'Analysis Assumptions'!$C$6)-1</f>
        <v>0.17612277121291786</v>
      </c>
    </row>
    <row r="688" spans="1:5">
      <c r="A688" s="2" t="s">
        <v>1157</v>
      </c>
      <c r="B688" s="2">
        <v>6046102</v>
      </c>
      <c r="C688" s="2">
        <f>VLOOKUP(B688,'Annualization - Step 2'!A:C,2,FALSE)</f>
        <v>5</v>
      </c>
      <c r="D688" s="2">
        <f>VLOOKUP(B688,'Annualization - Step 2'!A:C,3,FALSE)-1</f>
        <v>0.45392905830000019</v>
      </c>
      <c r="E688" s="2">
        <f>(1+D688)^(52/'Analysis Assumptions'!$C$6)-1</f>
        <v>0.17607601711254683</v>
      </c>
    </row>
    <row r="689" spans="1:5">
      <c r="A689" s="2" t="s">
        <v>1158</v>
      </c>
      <c r="B689" s="2">
        <v>6386203</v>
      </c>
      <c r="C689" s="2">
        <f>VLOOKUP(B689,'Annualization - Step 2'!A:C,2,FALSE)</f>
        <v>5</v>
      </c>
      <c r="D689" s="2">
        <f>VLOOKUP(B689,'Annualization - Step 2'!A:C,3,FALSE)-1</f>
        <v>0.45392905830000019</v>
      </c>
      <c r="E689" s="2">
        <f>(1+D689)^(52/'Analysis Assumptions'!$C$6)-1</f>
        <v>0.17607601711254683</v>
      </c>
    </row>
    <row r="690" spans="1:5">
      <c r="A690" s="2" t="s">
        <v>671</v>
      </c>
      <c r="B690" s="2">
        <v>9513502</v>
      </c>
      <c r="C690" s="2">
        <f>VLOOKUP(B690,'Annualization - Step 2'!A:C,2,FALSE)</f>
        <v>4</v>
      </c>
      <c r="D690" s="2">
        <f>VLOOKUP(B690,'Annualization - Step 2'!A:C,3,FALSE)-1</f>
        <v>0.45381146624000035</v>
      </c>
      <c r="E690" s="2">
        <f>(1+D690)^(52/'Analysis Assumptions'!$C$6)-1</f>
        <v>0.17603479765938967</v>
      </c>
    </row>
    <row r="691" spans="1:5">
      <c r="A691" s="2" t="s">
        <v>61</v>
      </c>
      <c r="B691" s="2">
        <v>25010021515</v>
      </c>
      <c r="C691" s="2">
        <f>VLOOKUP(B691,'Annualization - Step 2'!A:C,2,FALSE)</f>
        <v>3</v>
      </c>
      <c r="D691" s="2">
        <f>VLOOKUP(B691,'Annualization - Step 2'!A:C,3,FALSE)-1</f>
        <v>0.45342749999999987</v>
      </c>
      <c r="E691" s="2">
        <f>(1+D691)^(52/'Analysis Assumptions'!$C$6)-1</f>
        <v>0.17590019311479721</v>
      </c>
    </row>
    <row r="692" spans="1:5">
      <c r="A692" s="2" t="s">
        <v>270</v>
      </c>
      <c r="B692" s="2">
        <v>9370105</v>
      </c>
      <c r="C692" s="2">
        <f>VLOOKUP(B692,'Annualization - Step 2'!A:C,2,FALSE)</f>
        <v>5</v>
      </c>
      <c r="D692" s="2">
        <f>VLOOKUP(B692,'Annualization - Step 2'!A:C,3,FALSE)-1</f>
        <v>0.45302749061120018</v>
      </c>
      <c r="E692" s="2">
        <f>(1+D692)^(52/'Analysis Assumptions'!$C$6)-1</f>
        <v>0.17575994299520192</v>
      </c>
    </row>
    <row r="693" spans="1:5">
      <c r="A693" s="2" t="s">
        <v>271</v>
      </c>
      <c r="B693" s="2">
        <v>9768601</v>
      </c>
      <c r="C693" s="2">
        <f>VLOOKUP(B693,'Annualization - Step 2'!A:C,2,FALSE)</f>
        <v>5</v>
      </c>
      <c r="D693" s="2">
        <f>VLOOKUP(B693,'Annualization - Step 2'!A:C,3,FALSE)-1</f>
        <v>0.45302749061120018</v>
      </c>
      <c r="E693" s="2">
        <f>(1+D693)^(52/'Analysis Assumptions'!$C$6)-1</f>
        <v>0.17575994299520192</v>
      </c>
    </row>
    <row r="694" spans="1:5">
      <c r="A694" s="2" t="s">
        <v>785</v>
      </c>
      <c r="B694" s="2">
        <v>78040134</v>
      </c>
      <c r="C694" s="2">
        <f>VLOOKUP(B694,'Annualization - Step 2'!A:C,2,FALSE)</f>
        <v>4</v>
      </c>
      <c r="D694" s="2">
        <f>VLOOKUP(B694,'Annualization - Step 2'!A:C,3,FALSE)-1</f>
        <v>0.45214638910600002</v>
      </c>
      <c r="E694" s="2">
        <f>(1+D694)^(52/'Analysis Assumptions'!$C$6)-1</f>
        <v>0.17545093657457511</v>
      </c>
    </row>
    <row r="695" spans="1:5">
      <c r="A695" s="2" t="s">
        <v>786</v>
      </c>
      <c r="B695" s="2">
        <v>78043815</v>
      </c>
      <c r="C695" s="2">
        <f>VLOOKUP(B695,'Annualization - Step 2'!A:C,2,FALSE)</f>
        <v>4</v>
      </c>
      <c r="D695" s="2">
        <f>VLOOKUP(B695,'Annualization - Step 2'!A:C,3,FALSE)-1</f>
        <v>0.45214638910600002</v>
      </c>
      <c r="E695" s="2">
        <f>(1+D695)^(52/'Analysis Assumptions'!$C$6)-1</f>
        <v>0.17545093657457511</v>
      </c>
    </row>
    <row r="696" spans="1:5">
      <c r="A696" s="2" t="s">
        <v>66</v>
      </c>
      <c r="B696" s="2">
        <v>24208029915</v>
      </c>
      <c r="C696" s="2">
        <f>VLOOKUP(B696,'Annualization - Step 2'!A:C,2,FALSE)</f>
        <v>3</v>
      </c>
      <c r="D696" s="2">
        <f>VLOOKUP(B696,'Annualization - Step 2'!A:C,3,FALSE)-1</f>
        <v>0.45200000000000018</v>
      </c>
      <c r="E696" s="2">
        <f>(1+D696)^(52/'Analysis Assumptions'!$C$6)-1</f>
        <v>0.17539958693871127</v>
      </c>
    </row>
    <row r="697" spans="1:5">
      <c r="A697" s="2" t="s">
        <v>916</v>
      </c>
      <c r="B697" s="2">
        <v>78040805</v>
      </c>
      <c r="C697" s="2">
        <f>VLOOKUP(B697,'Annualization - Step 2'!A:C,2,FALSE)</f>
        <v>3</v>
      </c>
      <c r="D697" s="2">
        <f>VLOOKUP(B697,'Annualization - Step 2'!A:C,3,FALSE)-1</f>
        <v>0.45090089899999986</v>
      </c>
      <c r="E697" s="2">
        <f>(1+D697)^(52/'Analysis Assumptions'!$C$6)-1</f>
        <v>0.17501395607204961</v>
      </c>
    </row>
    <row r="698" spans="1:5">
      <c r="A698" s="2" t="s">
        <v>920</v>
      </c>
      <c r="B698" s="2">
        <v>78050883</v>
      </c>
      <c r="C698" s="2">
        <f>VLOOKUP(B698,'Annualization - Step 2'!A:C,2,FALSE)</f>
        <v>3</v>
      </c>
      <c r="D698" s="2">
        <f>VLOOKUP(B698,'Annualization - Step 2'!A:C,3,FALSE)-1</f>
        <v>0.45090089899999986</v>
      </c>
      <c r="E698" s="2">
        <f>(1+D698)^(52/'Analysis Assumptions'!$C$6)-1</f>
        <v>0.17501395607204961</v>
      </c>
    </row>
    <row r="699" spans="1:5">
      <c r="A699" s="2" t="s">
        <v>921</v>
      </c>
      <c r="B699" s="2">
        <v>78050905</v>
      </c>
      <c r="C699" s="2">
        <f>VLOOKUP(B699,'Annualization - Step 2'!A:C,2,FALSE)</f>
        <v>3</v>
      </c>
      <c r="D699" s="2">
        <f>VLOOKUP(B699,'Annualization - Step 2'!A:C,3,FALSE)-1</f>
        <v>0.45090089899999986</v>
      </c>
      <c r="E699" s="2">
        <f>(1+D699)^(52/'Analysis Assumptions'!$C$6)-1</f>
        <v>0.17501395607204961</v>
      </c>
    </row>
    <row r="700" spans="1:5">
      <c r="A700" s="2" t="s">
        <v>1187</v>
      </c>
      <c r="B700" s="2">
        <v>430011420</v>
      </c>
      <c r="C700" s="2">
        <f>VLOOKUP(B700,'Annualization - Step 2'!A:C,2,FALSE)</f>
        <v>3</v>
      </c>
      <c r="D700" s="2">
        <f>VLOOKUP(B700,'Annualization - Step 2'!A:C,3,FALSE)-1</f>
        <v>0.45081200000000021</v>
      </c>
      <c r="E700" s="2">
        <f>(1+D700)^(52/'Analysis Assumptions'!$C$6)-1</f>
        <v>0.17498275771039951</v>
      </c>
    </row>
    <row r="701" spans="1:5">
      <c r="A701" s="2" t="s">
        <v>313</v>
      </c>
      <c r="B701" s="2">
        <v>310075139</v>
      </c>
      <c r="C701" s="2">
        <f>VLOOKUP(B701,'Annualization - Step 2'!A:C,2,FALSE)</f>
        <v>5</v>
      </c>
      <c r="D701" s="2">
        <f>VLOOKUP(B701,'Annualization - Step 2'!A:C,3,FALSE)-1</f>
        <v>0.45018335000000009</v>
      </c>
      <c r="E701" s="2">
        <f>(1+D701)^(52/'Analysis Assumptions'!$C$6)-1</f>
        <v>0.17476210732033737</v>
      </c>
    </row>
    <row r="702" spans="1:5">
      <c r="A702" s="2" t="s">
        <v>314</v>
      </c>
      <c r="B702" s="2">
        <v>310075239</v>
      </c>
      <c r="C702" s="2">
        <f>VLOOKUP(B702,'Annualization - Step 2'!A:C,2,FALSE)</f>
        <v>5</v>
      </c>
      <c r="D702" s="2">
        <f>VLOOKUP(B702,'Annualization - Step 2'!A:C,3,FALSE)-1</f>
        <v>0.45018335000000009</v>
      </c>
      <c r="E702" s="2">
        <f>(1+D702)^(52/'Analysis Assumptions'!$C$6)-1</f>
        <v>0.17476210732033737</v>
      </c>
    </row>
    <row r="703" spans="1:5">
      <c r="A703" s="2" t="s">
        <v>315</v>
      </c>
      <c r="B703" s="2">
        <v>310075430</v>
      </c>
      <c r="C703" s="2">
        <f>VLOOKUP(B703,'Annualization - Step 2'!A:C,2,FALSE)</f>
        <v>5</v>
      </c>
      <c r="D703" s="2">
        <f>VLOOKUP(B703,'Annualization - Step 2'!A:C,3,FALSE)-1</f>
        <v>0.45018335000000009</v>
      </c>
      <c r="E703" s="2">
        <f>(1+D703)^(52/'Analysis Assumptions'!$C$6)-1</f>
        <v>0.17476210732033737</v>
      </c>
    </row>
    <row r="704" spans="1:5">
      <c r="A704" s="2" t="s">
        <v>316</v>
      </c>
      <c r="B704" s="2">
        <v>310075590</v>
      </c>
      <c r="C704" s="2">
        <f>VLOOKUP(B704,'Annualization - Step 2'!A:C,2,FALSE)</f>
        <v>5</v>
      </c>
      <c r="D704" s="2">
        <f>VLOOKUP(B704,'Annualization - Step 2'!A:C,3,FALSE)-1</f>
        <v>0.45018335000000009</v>
      </c>
      <c r="E704" s="2">
        <f>(1+D704)^(52/'Analysis Assumptions'!$C$6)-1</f>
        <v>0.17476210732033737</v>
      </c>
    </row>
    <row r="705" spans="1:5">
      <c r="A705" s="2" t="s">
        <v>1356</v>
      </c>
      <c r="B705" s="2">
        <v>9076004</v>
      </c>
      <c r="C705" s="2">
        <f>VLOOKUP(B705,'Annualization - Step 2'!A:C,2,FALSE)</f>
        <v>4</v>
      </c>
      <c r="D705" s="2">
        <f>VLOOKUP(B705,'Annualization - Step 2'!A:C,3,FALSE)-1</f>
        <v>0.44958464000000053</v>
      </c>
      <c r="E705" s="2">
        <f>(1+D705)^(52/'Analysis Assumptions'!$C$6)-1</f>
        <v>0.1745519151986048</v>
      </c>
    </row>
    <row r="706" spans="1:5">
      <c r="A706" s="2" t="s">
        <v>1733</v>
      </c>
      <c r="B706" s="2">
        <v>17478030703</v>
      </c>
      <c r="C706" s="2">
        <f>VLOOKUP(B706,'Annualization - Step 2'!A:C,2,FALSE)</f>
        <v>3</v>
      </c>
      <c r="D706" s="2">
        <f>VLOOKUP(B706,'Annualization - Step 2'!A:C,3,FALSE)-1</f>
        <v>0.44843819999999979</v>
      </c>
      <c r="E706" s="2">
        <f>(1+D706)^(52/'Analysis Assumptions'!$C$6)-1</f>
        <v>0.17414929142643398</v>
      </c>
    </row>
    <row r="707" spans="1:5">
      <c r="A707" s="2" t="s">
        <v>698</v>
      </c>
      <c r="B707" s="2">
        <v>29152725</v>
      </c>
      <c r="C707" s="2">
        <f>VLOOKUP(B707,'Annualization - Step 2'!A:C,2,FALSE)</f>
        <v>4</v>
      </c>
      <c r="D707" s="2">
        <f>VLOOKUP(B707,'Annualization - Step 2'!A:C,3,FALSE)-1</f>
        <v>0.44829850000000016</v>
      </c>
      <c r="E707" s="2">
        <f>(1+D707)^(52/'Analysis Assumptions'!$C$6)-1</f>
        <v>0.17410021717062008</v>
      </c>
    </row>
    <row r="708" spans="1:5">
      <c r="A708" s="2" t="s">
        <v>699</v>
      </c>
      <c r="B708" s="2">
        <v>29152544</v>
      </c>
      <c r="C708" s="2">
        <f>VLOOKUP(B708,'Annualization - Step 2'!A:C,2,FALSE)</f>
        <v>4</v>
      </c>
      <c r="D708" s="2">
        <f>VLOOKUP(B708,'Annualization - Step 2'!A:C,3,FALSE)-1</f>
        <v>0.44829850000000016</v>
      </c>
      <c r="E708" s="2">
        <f>(1+D708)^(52/'Analysis Assumptions'!$C$6)-1</f>
        <v>0.17410021717062008</v>
      </c>
    </row>
    <row r="709" spans="1:5">
      <c r="A709" s="2" t="s">
        <v>700</v>
      </c>
      <c r="B709" s="2">
        <v>29152611</v>
      </c>
      <c r="C709" s="2">
        <f>VLOOKUP(B709,'Annualization - Step 2'!A:C,2,FALSE)</f>
        <v>4</v>
      </c>
      <c r="D709" s="2">
        <f>VLOOKUP(B709,'Annualization - Step 2'!A:C,3,FALSE)-1</f>
        <v>0.44829850000000016</v>
      </c>
      <c r="E709" s="2">
        <f>(1+D709)^(52/'Analysis Assumptions'!$C$6)-1</f>
        <v>0.17410021717062008</v>
      </c>
    </row>
    <row r="710" spans="1:5">
      <c r="A710" s="2" t="s">
        <v>914</v>
      </c>
      <c r="B710" s="2">
        <v>145009025</v>
      </c>
      <c r="C710" s="2">
        <f>VLOOKUP(B710,'Annualization - Step 2'!A:C,2,FALSE)</f>
        <v>4</v>
      </c>
      <c r="D710" s="2">
        <f>VLOOKUP(B710,'Annualization - Step 2'!A:C,3,FALSE)-1</f>
        <v>0.44829850000000016</v>
      </c>
      <c r="E710" s="2">
        <f>(1+D710)^(52/'Analysis Assumptions'!$C$6)-1</f>
        <v>0.17410021717062008</v>
      </c>
    </row>
    <row r="711" spans="1:5">
      <c r="A711" s="2" t="s">
        <v>915</v>
      </c>
      <c r="B711" s="2">
        <v>145009125</v>
      </c>
      <c r="C711" s="2">
        <f>VLOOKUP(B711,'Annualization - Step 2'!A:C,2,FALSE)</f>
        <v>4</v>
      </c>
      <c r="D711" s="2">
        <f>VLOOKUP(B711,'Annualization - Step 2'!A:C,3,FALSE)-1</f>
        <v>0.44829850000000016</v>
      </c>
      <c r="E711" s="2">
        <f>(1+D711)^(52/'Analysis Assumptions'!$C$6)-1</f>
        <v>0.17410021717062008</v>
      </c>
    </row>
    <row r="712" spans="1:5">
      <c r="A712" s="2" t="s">
        <v>698</v>
      </c>
      <c r="B712" s="2">
        <v>29152722</v>
      </c>
      <c r="C712" s="2">
        <f>VLOOKUP(B712,'Annualization - Step 2'!A:C,2,FALSE)</f>
        <v>4</v>
      </c>
      <c r="D712" s="2">
        <f>VLOOKUP(B712,'Annualization - Step 2'!A:C,3,FALSE)-1</f>
        <v>0.44816314500000032</v>
      </c>
      <c r="E712" s="2">
        <f>(1+D712)^(52/'Analysis Assumptions'!$C$6)-1</f>
        <v>0.17405266668148811</v>
      </c>
    </row>
    <row r="713" spans="1:5">
      <c r="A713" s="2" t="s">
        <v>509</v>
      </c>
      <c r="B713" s="2">
        <v>299382230</v>
      </c>
      <c r="C713" s="2">
        <f>VLOOKUP(B713,'Annualization - Step 2'!A:C,2,FALSE)</f>
        <v>4</v>
      </c>
      <c r="D713" s="2">
        <f>VLOOKUP(B713,'Annualization - Step 2'!A:C,3,FALSE)-1</f>
        <v>0.44805886473500012</v>
      </c>
      <c r="E713" s="2">
        <f>(1+D713)^(52/'Analysis Assumptions'!$C$6)-1</f>
        <v>0.17401603109290664</v>
      </c>
    </row>
    <row r="714" spans="1:5">
      <c r="A714" s="2" t="s">
        <v>484</v>
      </c>
      <c r="B714" s="2">
        <v>74308090</v>
      </c>
      <c r="C714" s="2">
        <f>VLOOKUP(B714,'Annualization - Step 2'!A:C,2,FALSE)</f>
        <v>5</v>
      </c>
      <c r="D714" s="2">
        <f>VLOOKUP(B714,'Annualization - Step 2'!A:C,3,FALSE)-1</f>
        <v>0.44785904461048864</v>
      </c>
      <c r="E714" s="2">
        <f>(1+D714)^(52/'Analysis Assumptions'!$C$6)-1</f>
        <v>0.17394582640481282</v>
      </c>
    </row>
    <row r="715" spans="1:5">
      <c r="A715" s="2" t="s">
        <v>485</v>
      </c>
      <c r="B715" s="2">
        <v>74307490</v>
      </c>
      <c r="C715" s="2">
        <f>VLOOKUP(B715,'Annualization - Step 2'!A:C,2,FALSE)</f>
        <v>5</v>
      </c>
      <c r="D715" s="2">
        <f>VLOOKUP(B715,'Annualization - Step 2'!A:C,3,FALSE)-1</f>
        <v>0.44785904461048864</v>
      </c>
      <c r="E715" s="2">
        <f>(1+D715)^(52/'Analysis Assumptions'!$C$6)-1</f>
        <v>0.17394582640481282</v>
      </c>
    </row>
    <row r="716" spans="1:5">
      <c r="A716" s="2" t="s">
        <v>486</v>
      </c>
      <c r="B716" s="2">
        <v>74307990</v>
      </c>
      <c r="C716" s="2">
        <f>VLOOKUP(B716,'Annualization - Step 2'!A:C,2,FALSE)</f>
        <v>5</v>
      </c>
      <c r="D716" s="2">
        <f>VLOOKUP(B716,'Annualization - Step 2'!A:C,3,FALSE)-1</f>
        <v>0.44785904461048864</v>
      </c>
      <c r="E716" s="2">
        <f>(1+D716)^(52/'Analysis Assumptions'!$C$6)-1</f>
        <v>0.17394582640481282</v>
      </c>
    </row>
    <row r="717" spans="1:5">
      <c r="A717" s="2" t="s">
        <v>533</v>
      </c>
      <c r="B717" s="2">
        <v>32170801</v>
      </c>
      <c r="C717" s="2">
        <f>VLOOKUP(B717,'Annualization - Step 2'!A:C,2,FALSE)</f>
        <v>5</v>
      </c>
      <c r="D717" s="2">
        <f>VLOOKUP(B717,'Annualization - Step 2'!A:C,3,FALSE)-1</f>
        <v>0.44785904461048864</v>
      </c>
      <c r="E717" s="2">
        <f>(1+D717)^(52/'Analysis Assumptions'!$C$6)-1</f>
        <v>0.17394582640481282</v>
      </c>
    </row>
    <row r="718" spans="1:5">
      <c r="A718" s="2" t="s">
        <v>534</v>
      </c>
      <c r="B718" s="2">
        <v>32171101</v>
      </c>
      <c r="C718" s="2">
        <f>VLOOKUP(B718,'Annualization - Step 2'!A:C,2,FALSE)</f>
        <v>5</v>
      </c>
      <c r="D718" s="2">
        <f>VLOOKUP(B718,'Annualization - Step 2'!A:C,3,FALSE)-1</f>
        <v>0.44785904461048864</v>
      </c>
      <c r="E718" s="2">
        <f>(1+D718)^(52/'Analysis Assumptions'!$C$6)-1</f>
        <v>0.17394582640481282</v>
      </c>
    </row>
    <row r="719" spans="1:5">
      <c r="A719" s="2" t="s">
        <v>604</v>
      </c>
      <c r="B719" s="2">
        <v>74328913</v>
      </c>
      <c r="C719" s="2">
        <f>VLOOKUP(B719,'Annualization - Step 2'!A:C,2,FALSE)</f>
        <v>5</v>
      </c>
      <c r="D719" s="2">
        <f>VLOOKUP(B719,'Annualization - Step 2'!A:C,3,FALSE)-1</f>
        <v>0.44785904461048864</v>
      </c>
      <c r="E719" s="2">
        <f>(1+D719)^(52/'Analysis Assumptions'!$C$6)-1</f>
        <v>0.17394582640481282</v>
      </c>
    </row>
    <row r="720" spans="1:5">
      <c r="A720" s="2" t="s">
        <v>605</v>
      </c>
      <c r="B720" s="2">
        <v>74329013</v>
      </c>
      <c r="C720" s="2">
        <f>VLOOKUP(B720,'Annualization - Step 2'!A:C,2,FALSE)</f>
        <v>5</v>
      </c>
      <c r="D720" s="2">
        <f>VLOOKUP(B720,'Annualization - Step 2'!A:C,3,FALSE)-1</f>
        <v>0.44785904461048864</v>
      </c>
      <c r="E720" s="2">
        <f>(1+D720)^(52/'Analysis Assumptions'!$C$6)-1</f>
        <v>0.17394582640481282</v>
      </c>
    </row>
    <row r="721" spans="1:5">
      <c r="A721" s="2" t="s">
        <v>626</v>
      </c>
      <c r="B721" s="2">
        <v>74918990</v>
      </c>
      <c r="C721" s="2">
        <f>VLOOKUP(B721,'Annualization - Step 2'!A:C,2,FALSE)</f>
        <v>5</v>
      </c>
      <c r="D721" s="2">
        <f>VLOOKUP(B721,'Annualization - Step 2'!A:C,3,FALSE)-1</f>
        <v>0.44785904461048864</v>
      </c>
      <c r="E721" s="2">
        <f>(1+D721)^(52/'Analysis Assumptions'!$C$6)-1</f>
        <v>0.17394582640481282</v>
      </c>
    </row>
    <row r="722" spans="1:5">
      <c r="A722" s="2" t="s">
        <v>627</v>
      </c>
      <c r="B722" s="2">
        <v>74964290</v>
      </c>
      <c r="C722" s="2">
        <f>VLOOKUP(B722,'Annualization - Step 2'!A:C,2,FALSE)</f>
        <v>5</v>
      </c>
      <c r="D722" s="2">
        <f>VLOOKUP(B722,'Annualization - Step 2'!A:C,3,FALSE)-1</f>
        <v>0.44785904461048864</v>
      </c>
      <c r="E722" s="2">
        <f>(1+D722)^(52/'Analysis Assumptions'!$C$6)-1</f>
        <v>0.17394582640481282</v>
      </c>
    </row>
    <row r="723" spans="1:5">
      <c r="A723" s="2" t="s">
        <v>783</v>
      </c>
      <c r="B723" s="2">
        <v>78060805</v>
      </c>
      <c r="C723" s="2">
        <f>VLOOKUP(B723,'Annualization - Step 2'!A:C,2,FALSE)</f>
        <v>4</v>
      </c>
      <c r="D723" s="2">
        <f>VLOOKUP(B723,'Annualization - Step 2'!A:C,3,FALSE)-1</f>
        <v>0.44743717300699992</v>
      </c>
      <c r="E723" s="2">
        <f>(1+D723)^(52/'Analysis Assumptions'!$C$6)-1</f>
        <v>0.1737975882427254</v>
      </c>
    </row>
    <row r="724" spans="1:5">
      <c r="A724" s="2" t="s">
        <v>784</v>
      </c>
      <c r="B724" s="2">
        <v>78060905</v>
      </c>
      <c r="C724" s="2">
        <f>VLOOKUP(B724,'Annualization - Step 2'!A:C,2,FALSE)</f>
        <v>4</v>
      </c>
      <c r="D724" s="2">
        <f>VLOOKUP(B724,'Annualization - Step 2'!A:C,3,FALSE)-1</f>
        <v>0.44743717300699992</v>
      </c>
      <c r="E724" s="2">
        <f>(1+D724)^(52/'Analysis Assumptions'!$C$6)-1</f>
        <v>0.1737975882427254</v>
      </c>
    </row>
    <row r="725" spans="1:5">
      <c r="A725" s="2" t="s">
        <v>1081</v>
      </c>
      <c r="B725" s="2">
        <v>78043105</v>
      </c>
      <c r="C725" s="2">
        <f>VLOOKUP(B725,'Annualization - Step 2'!A:C,2,FALSE)</f>
        <v>4</v>
      </c>
      <c r="D725" s="2">
        <f>VLOOKUP(B725,'Annualization - Step 2'!A:C,3,FALSE)-1</f>
        <v>0.44743717300699992</v>
      </c>
      <c r="E725" s="2">
        <f>(1+D725)^(52/'Analysis Assumptions'!$C$6)-1</f>
        <v>0.1737975882427254</v>
      </c>
    </row>
    <row r="726" spans="1:5">
      <c r="A726" s="2" t="s">
        <v>1082</v>
      </c>
      <c r="B726" s="2">
        <v>78043205</v>
      </c>
      <c r="C726" s="2">
        <f>VLOOKUP(B726,'Annualization - Step 2'!A:C,2,FALSE)</f>
        <v>4</v>
      </c>
      <c r="D726" s="2">
        <f>VLOOKUP(B726,'Annualization - Step 2'!A:C,3,FALSE)-1</f>
        <v>0.44743717300699992</v>
      </c>
      <c r="E726" s="2">
        <f>(1+D726)^(52/'Analysis Assumptions'!$C$6)-1</f>
        <v>0.1737975882427254</v>
      </c>
    </row>
    <row r="727" spans="1:5">
      <c r="A727" s="2" t="s">
        <v>1465</v>
      </c>
      <c r="B727" s="2">
        <v>78049305</v>
      </c>
      <c r="C727" s="2">
        <f>VLOOKUP(B727,'Annualization - Step 2'!A:C,2,FALSE)</f>
        <v>4</v>
      </c>
      <c r="D727" s="2">
        <f>VLOOKUP(B727,'Annualization - Step 2'!A:C,3,FALSE)-1</f>
        <v>0.44743717300699992</v>
      </c>
      <c r="E727" s="2">
        <f>(1+D727)^(52/'Analysis Assumptions'!$C$6)-1</f>
        <v>0.1737975882427254</v>
      </c>
    </row>
    <row r="728" spans="1:5">
      <c r="A728" s="2" t="s">
        <v>1466</v>
      </c>
      <c r="B728" s="2">
        <v>78043305</v>
      </c>
      <c r="C728" s="2">
        <f>VLOOKUP(B728,'Annualization - Step 2'!A:C,2,FALSE)</f>
        <v>4</v>
      </c>
      <c r="D728" s="2">
        <f>VLOOKUP(B728,'Annualization - Step 2'!A:C,3,FALSE)-1</f>
        <v>0.44743717300699992</v>
      </c>
      <c r="E728" s="2">
        <f>(1+D728)^(52/'Analysis Assumptions'!$C$6)-1</f>
        <v>0.1737975882427254</v>
      </c>
    </row>
    <row r="729" spans="1:5">
      <c r="A729" s="2" t="s">
        <v>1467</v>
      </c>
      <c r="B729" s="2">
        <v>78043405</v>
      </c>
      <c r="C729" s="2">
        <f>VLOOKUP(B729,'Annualization - Step 2'!A:C,2,FALSE)</f>
        <v>4</v>
      </c>
      <c r="D729" s="2">
        <f>VLOOKUP(B729,'Annualization - Step 2'!A:C,3,FALSE)-1</f>
        <v>0.44743717300699992</v>
      </c>
      <c r="E729" s="2">
        <f>(1+D729)^(52/'Analysis Assumptions'!$C$6)-1</f>
        <v>0.1737975882427254</v>
      </c>
    </row>
    <row r="730" spans="1:5">
      <c r="A730" s="2" t="s">
        <v>153</v>
      </c>
      <c r="B730" s="2">
        <v>2197590</v>
      </c>
      <c r="C730" s="2">
        <f>VLOOKUP(B730,'Annualization - Step 2'!A:C,2,FALSE)</f>
        <v>4</v>
      </c>
      <c r="D730" s="2">
        <f>VLOOKUP(B730,'Annualization - Step 2'!A:C,3,FALSE)-1</f>
        <v>0.4472329699941191</v>
      </c>
      <c r="E730" s="2">
        <f>(1+D730)^(52/'Analysis Assumptions'!$C$6)-1</f>
        <v>0.17372582615006449</v>
      </c>
    </row>
    <row r="731" spans="1:5">
      <c r="A731" s="2" t="s">
        <v>1083</v>
      </c>
      <c r="B731" s="2">
        <v>78043005</v>
      </c>
      <c r="C731" s="2">
        <f>VLOOKUP(B731,'Annualization - Step 2'!A:C,2,FALSE)</f>
        <v>3</v>
      </c>
      <c r="D731" s="2">
        <f>VLOOKUP(B731,'Annualization - Step 2'!A:C,3,FALSE)-1</f>
        <v>0.44694559799999989</v>
      </c>
      <c r="E731" s="2">
        <f>(1+D731)^(52/'Analysis Assumptions'!$C$6)-1</f>
        <v>0.17362482665848367</v>
      </c>
    </row>
    <row r="732" spans="1:5">
      <c r="A732" s="2" t="s">
        <v>746</v>
      </c>
      <c r="B732" s="2">
        <v>78042315</v>
      </c>
      <c r="C732" s="2">
        <f>VLOOKUP(B732,'Annualization - Step 2'!A:C,2,FALSE)</f>
        <v>4</v>
      </c>
      <c r="D732" s="2">
        <f>VLOOKUP(B732,'Annualization - Step 2'!A:C,3,FALSE)-1</f>
        <v>0.44604940965799988</v>
      </c>
      <c r="E732" s="2">
        <f>(1+D732)^(52/'Analysis Assumptions'!$C$6)-1</f>
        <v>0.17330978012619336</v>
      </c>
    </row>
    <row r="733" spans="1:5">
      <c r="A733" s="2" t="s">
        <v>1262</v>
      </c>
      <c r="B733" s="2">
        <v>78048515</v>
      </c>
      <c r="C733" s="2">
        <f>VLOOKUP(B733,'Annualization - Step 2'!A:C,2,FALSE)</f>
        <v>4</v>
      </c>
      <c r="D733" s="2">
        <f>VLOOKUP(B733,'Annualization - Step 2'!A:C,3,FALSE)-1</f>
        <v>0.44466164630899985</v>
      </c>
      <c r="E733" s="2">
        <f>(1+D733)^(52/'Analysis Assumptions'!$C$6)-1</f>
        <v>0.17282170665473728</v>
      </c>
    </row>
    <row r="734" spans="1:5">
      <c r="A734" s="2" t="s">
        <v>1263</v>
      </c>
      <c r="B734" s="2">
        <v>78048615</v>
      </c>
      <c r="C734" s="2">
        <f>VLOOKUP(B734,'Annualization - Step 2'!A:C,2,FALSE)</f>
        <v>4</v>
      </c>
      <c r="D734" s="2">
        <f>VLOOKUP(B734,'Annualization - Step 2'!A:C,3,FALSE)-1</f>
        <v>0.44466164630899985</v>
      </c>
      <c r="E734" s="2">
        <f>(1+D734)^(52/'Analysis Assumptions'!$C$6)-1</f>
        <v>0.17282170665473728</v>
      </c>
    </row>
    <row r="735" spans="1:5">
      <c r="A735" s="2" t="s">
        <v>1264</v>
      </c>
      <c r="B735" s="2">
        <v>78052115</v>
      </c>
      <c r="C735" s="2">
        <f>VLOOKUP(B735,'Annualization - Step 2'!A:C,2,FALSE)</f>
        <v>4</v>
      </c>
      <c r="D735" s="2">
        <f>VLOOKUP(B735,'Annualization - Step 2'!A:C,3,FALSE)-1</f>
        <v>0.44466164630899985</v>
      </c>
      <c r="E735" s="2">
        <f>(1+D735)^(52/'Analysis Assumptions'!$C$6)-1</f>
        <v>0.17282170665473728</v>
      </c>
    </row>
    <row r="736" spans="1:5">
      <c r="A736" s="2" t="s">
        <v>1265</v>
      </c>
      <c r="B736" s="2">
        <v>78052215</v>
      </c>
      <c r="C736" s="2">
        <f>VLOOKUP(B736,'Annualization - Step 2'!A:C,2,FALSE)</f>
        <v>4</v>
      </c>
      <c r="D736" s="2">
        <f>VLOOKUP(B736,'Annualization - Step 2'!A:C,3,FALSE)-1</f>
        <v>0.44466164630899985</v>
      </c>
      <c r="E736" s="2">
        <f>(1+D736)^(52/'Analysis Assumptions'!$C$6)-1</f>
        <v>0.17282170665473728</v>
      </c>
    </row>
    <row r="737" spans="1:5">
      <c r="A737" s="2" t="s">
        <v>1266</v>
      </c>
      <c r="B737" s="2">
        <v>78052315</v>
      </c>
      <c r="C737" s="2">
        <f>VLOOKUP(B737,'Annualization - Step 2'!A:C,2,FALSE)</f>
        <v>4</v>
      </c>
      <c r="D737" s="2">
        <f>VLOOKUP(B737,'Annualization - Step 2'!A:C,3,FALSE)-1</f>
        <v>0.44466164630899985</v>
      </c>
      <c r="E737" s="2">
        <f>(1+D737)^(52/'Analysis Assumptions'!$C$6)-1</f>
        <v>0.17282170665473728</v>
      </c>
    </row>
    <row r="738" spans="1:5">
      <c r="A738" s="2" t="s">
        <v>1267</v>
      </c>
      <c r="B738" s="2">
        <v>78052415</v>
      </c>
      <c r="C738" s="2">
        <f>VLOOKUP(B738,'Annualization - Step 2'!A:C,2,FALSE)</f>
        <v>4</v>
      </c>
      <c r="D738" s="2">
        <f>VLOOKUP(B738,'Annualization - Step 2'!A:C,3,FALSE)-1</f>
        <v>0.44466164630899985</v>
      </c>
      <c r="E738" s="2">
        <f>(1+D738)^(52/'Analysis Assumptions'!$C$6)-1</f>
        <v>0.17282170665473728</v>
      </c>
    </row>
    <row r="739" spans="1:5">
      <c r="A739" s="2" t="s">
        <v>1616</v>
      </c>
      <c r="B739" s="2">
        <v>67386031321</v>
      </c>
      <c r="C739" s="2">
        <f>VLOOKUP(B739,'Annualization - Step 2'!A:C,2,FALSE)</f>
        <v>3</v>
      </c>
      <c r="D739" s="2">
        <f>VLOOKUP(B739,'Annualization - Step 2'!A:C,3,FALSE)-1</f>
        <v>0.44078899999999988</v>
      </c>
      <c r="E739" s="2">
        <f>(1+D739)^(52/'Analysis Assumptions'!$C$6)-1</f>
        <v>0.17145829821898873</v>
      </c>
    </row>
    <row r="740" spans="1:5">
      <c r="A740" s="2" t="s">
        <v>66</v>
      </c>
      <c r="B740" s="2">
        <v>24208029905</v>
      </c>
      <c r="C740" s="2">
        <f>VLOOKUP(B740,'Annualization - Step 2'!A:C,2,FALSE)</f>
        <v>3</v>
      </c>
      <c r="D740" s="2">
        <f>VLOOKUP(B740,'Annualization - Step 2'!A:C,3,FALSE)-1</f>
        <v>0.43880000000000008</v>
      </c>
      <c r="E740" s="2">
        <f>(1+D740)^(52/'Analysis Assumptions'!$C$6)-1</f>
        <v>0.17075724128542569</v>
      </c>
    </row>
    <row r="741" spans="1:5">
      <c r="A741" s="2" t="s">
        <v>66</v>
      </c>
      <c r="B741" s="2">
        <v>24208029910</v>
      </c>
      <c r="C741" s="2">
        <f>VLOOKUP(B741,'Annualization - Step 2'!A:C,2,FALSE)</f>
        <v>3</v>
      </c>
      <c r="D741" s="2">
        <f>VLOOKUP(B741,'Annualization - Step 2'!A:C,3,FALSE)-1</f>
        <v>0.43880000000000008</v>
      </c>
      <c r="E741" s="2">
        <f>(1+D741)^(52/'Analysis Assumptions'!$C$6)-1</f>
        <v>0.17075724128542569</v>
      </c>
    </row>
    <row r="742" spans="1:5">
      <c r="A742" s="2" t="s">
        <v>1627</v>
      </c>
      <c r="B742" s="2">
        <v>10122090212</v>
      </c>
      <c r="C742" s="2">
        <f>VLOOKUP(B742,'Annualization - Step 2'!A:C,2,FALSE)</f>
        <v>2</v>
      </c>
      <c r="D742" s="2">
        <f>VLOOKUP(B742,'Annualization - Step 2'!A:C,3,FALSE)-1</f>
        <v>0.43850000000000011</v>
      </c>
      <c r="E742" s="2">
        <f>(1+D742)^(52/'Analysis Assumptions'!$C$6)-1</f>
        <v>0.17065145352216815</v>
      </c>
    </row>
    <row r="743" spans="1:5">
      <c r="A743" s="2" t="s">
        <v>1065</v>
      </c>
      <c r="B743" s="2">
        <v>59011041010</v>
      </c>
      <c r="C743" s="2">
        <f>VLOOKUP(B743,'Annualization - Step 2'!A:C,2,FALSE)</f>
        <v>4</v>
      </c>
      <c r="D743" s="2">
        <f>VLOOKUP(B743,'Annualization - Step 2'!A:C,3,FALSE)-1</f>
        <v>0.43784888</v>
      </c>
      <c r="E743" s="2">
        <f>(1+D743)^(52/'Analysis Assumptions'!$C$6)-1</f>
        <v>0.17042180873990587</v>
      </c>
    </row>
    <row r="744" spans="1:5">
      <c r="A744" s="2" t="s">
        <v>1108</v>
      </c>
      <c r="B744" s="2">
        <v>64764088430</v>
      </c>
      <c r="C744" s="2">
        <f>VLOOKUP(B744,'Annualization - Step 2'!A:C,2,FALSE)</f>
        <v>2</v>
      </c>
      <c r="D744" s="2">
        <f>VLOOKUP(B744,'Annualization - Step 2'!A:C,3,FALSE)-1</f>
        <v>0.4375</v>
      </c>
      <c r="E744" s="2">
        <f>(1+D744)^(52/'Analysis Assumptions'!$C$6)-1</f>
        <v>0.17029873732516831</v>
      </c>
    </row>
    <row r="745" spans="1:5">
      <c r="A745" s="2" t="s">
        <v>495</v>
      </c>
      <c r="B745" s="2">
        <v>69154041</v>
      </c>
      <c r="C745" s="2">
        <f>VLOOKUP(B745,'Annualization - Step 2'!A:C,2,FALSE)</f>
        <v>4</v>
      </c>
      <c r="D745" s="2">
        <f>VLOOKUP(B745,'Annualization - Step 2'!A:C,3,FALSE)-1</f>
        <v>0.43616256000000031</v>
      </c>
      <c r="E745" s="2">
        <f>(1+D745)^(52/'Analysis Assumptions'!$C$6)-1</f>
        <v>0.16982678316995958</v>
      </c>
    </row>
    <row r="746" spans="1:5">
      <c r="A746" s="2" t="s">
        <v>496</v>
      </c>
      <c r="B746" s="2">
        <v>69152068</v>
      </c>
      <c r="C746" s="2">
        <f>VLOOKUP(B746,'Annualization - Step 2'!A:C,2,FALSE)</f>
        <v>4</v>
      </c>
      <c r="D746" s="2">
        <f>VLOOKUP(B746,'Annualization - Step 2'!A:C,3,FALSE)-1</f>
        <v>0.43616256000000031</v>
      </c>
      <c r="E746" s="2">
        <f>(1+D746)^(52/'Analysis Assumptions'!$C$6)-1</f>
        <v>0.16982678316995958</v>
      </c>
    </row>
    <row r="747" spans="1:5">
      <c r="A747" s="2" t="s">
        <v>497</v>
      </c>
      <c r="B747" s="2">
        <v>69153041</v>
      </c>
      <c r="C747" s="2">
        <f>VLOOKUP(B747,'Annualization - Step 2'!A:C,2,FALSE)</f>
        <v>4</v>
      </c>
      <c r="D747" s="2">
        <f>VLOOKUP(B747,'Annualization - Step 2'!A:C,3,FALSE)-1</f>
        <v>0.43616256000000031</v>
      </c>
      <c r="E747" s="2">
        <f>(1+D747)^(52/'Analysis Assumptions'!$C$6)-1</f>
        <v>0.16982678316995958</v>
      </c>
    </row>
    <row r="748" spans="1:5">
      <c r="A748" s="2" t="s">
        <v>532</v>
      </c>
      <c r="B748" s="2">
        <v>69266066</v>
      </c>
      <c r="C748" s="2">
        <f>VLOOKUP(B748,'Annualization - Step 2'!A:C,2,FALSE)</f>
        <v>4</v>
      </c>
      <c r="D748" s="2">
        <f>VLOOKUP(B748,'Annualization - Step 2'!A:C,3,FALSE)-1</f>
        <v>0.43616256000000031</v>
      </c>
      <c r="E748" s="2">
        <f>(1+D748)^(52/'Analysis Assumptions'!$C$6)-1</f>
        <v>0.16982678316995958</v>
      </c>
    </row>
    <row r="749" spans="1:5">
      <c r="A749" s="2" t="s">
        <v>531</v>
      </c>
      <c r="B749" s="2">
        <v>69265066</v>
      </c>
      <c r="C749" s="2">
        <f>VLOOKUP(B749,'Annualization - Step 2'!A:C,2,FALSE)</f>
        <v>4</v>
      </c>
      <c r="D749" s="2">
        <f>VLOOKUP(B749,'Annualization - Step 2'!A:C,3,FALSE)-1</f>
        <v>0.43602833920000061</v>
      </c>
      <c r="E749" s="2">
        <f>(1+D749)^(52/'Analysis Assumptions'!$C$6)-1</f>
        <v>0.16977940575283124</v>
      </c>
    </row>
    <row r="750" spans="1:5">
      <c r="A750" s="2" t="s">
        <v>1007</v>
      </c>
      <c r="B750" s="2">
        <v>62856024530</v>
      </c>
      <c r="C750" s="2">
        <f>VLOOKUP(B750,'Annualization - Step 2'!A:C,2,FALSE)</f>
        <v>5</v>
      </c>
      <c r="D750" s="2">
        <f>VLOOKUP(B750,'Annualization - Step 2'!A:C,3,FALSE)-1</f>
        <v>0.43312032598147732</v>
      </c>
      <c r="E750" s="2">
        <f>(1+D750)^(52/'Analysis Assumptions'!$C$6)-1</f>
        <v>0.16875231502625243</v>
      </c>
    </row>
    <row r="751" spans="1:5">
      <c r="A751" s="2" t="s">
        <v>1005</v>
      </c>
      <c r="B751" s="2">
        <v>62856024630</v>
      </c>
      <c r="C751" s="2">
        <f>VLOOKUP(B751,'Annualization - Step 2'!A:C,2,FALSE)</f>
        <v>4</v>
      </c>
      <c r="D751" s="2">
        <f>VLOOKUP(B751,'Annualization - Step 2'!A:C,3,FALSE)-1</f>
        <v>0.43304068073600011</v>
      </c>
      <c r="E751" s="2">
        <f>(1+D751)^(52/'Analysis Assumptions'!$C$6)-1</f>
        <v>0.16872416825265479</v>
      </c>
    </row>
    <row r="752" spans="1:5">
      <c r="A752" s="2" t="s">
        <v>437</v>
      </c>
      <c r="B752" s="2">
        <v>23320503</v>
      </c>
      <c r="C752" s="2">
        <f>VLOOKUP(B752,'Annualization - Step 2'!A:C,2,FALSE)</f>
        <v>5</v>
      </c>
      <c r="D752" s="2">
        <f>VLOOKUP(B752,'Annualization - Step 2'!A:C,3,FALSE)-1</f>
        <v>0.43250708980505026</v>
      </c>
      <c r="E752" s="2">
        <f>(1+D752)^(52/'Analysis Assumptions'!$C$6)-1</f>
        <v>0.16853557338623015</v>
      </c>
    </row>
    <row r="753" spans="1:5">
      <c r="A753" s="2" t="s">
        <v>224</v>
      </c>
      <c r="B753" s="2">
        <v>23932105</v>
      </c>
      <c r="C753" s="2">
        <f>VLOOKUP(B753,'Annualization - Step 2'!A:C,2,FALSE)</f>
        <v>5</v>
      </c>
      <c r="D753" s="2">
        <f>VLOOKUP(B753,'Annualization - Step 2'!A:C,3,FALSE)-1</f>
        <v>0.43237446253999989</v>
      </c>
      <c r="E753" s="2">
        <f>(1+D753)^(52/'Analysis Assumptions'!$C$6)-1</f>
        <v>0.16848869081065154</v>
      </c>
    </row>
    <row r="754" spans="1:5">
      <c r="A754" s="2" t="s">
        <v>224</v>
      </c>
      <c r="B754" s="2">
        <v>23932110</v>
      </c>
      <c r="C754" s="2">
        <f>VLOOKUP(B754,'Annualization - Step 2'!A:C,2,FALSE)</f>
        <v>5</v>
      </c>
      <c r="D754" s="2">
        <f>VLOOKUP(B754,'Annualization - Step 2'!A:C,3,FALSE)-1</f>
        <v>0.43237446253999989</v>
      </c>
      <c r="E754" s="2">
        <f>(1+D754)^(52/'Analysis Assumptions'!$C$6)-1</f>
        <v>0.16848869081065154</v>
      </c>
    </row>
    <row r="755" spans="1:5">
      <c r="A755" s="2" t="s">
        <v>224</v>
      </c>
      <c r="B755" s="2">
        <v>23932115</v>
      </c>
      <c r="C755" s="2">
        <f>VLOOKUP(B755,'Annualization - Step 2'!A:C,2,FALSE)</f>
        <v>5</v>
      </c>
      <c r="D755" s="2">
        <f>VLOOKUP(B755,'Annualization - Step 2'!A:C,3,FALSE)-1</f>
        <v>0.43237446253999989</v>
      </c>
      <c r="E755" s="2">
        <f>(1+D755)^(52/'Analysis Assumptions'!$C$6)-1</f>
        <v>0.16848869081065154</v>
      </c>
    </row>
    <row r="756" spans="1:5">
      <c r="A756" s="2" t="s">
        <v>296</v>
      </c>
      <c r="B756" s="2">
        <v>23921105</v>
      </c>
      <c r="C756" s="2">
        <f>VLOOKUP(B756,'Annualization - Step 2'!A:C,2,FALSE)</f>
        <v>5</v>
      </c>
      <c r="D756" s="2">
        <f>VLOOKUP(B756,'Annualization - Step 2'!A:C,3,FALSE)-1</f>
        <v>0.43237446253999989</v>
      </c>
      <c r="E756" s="2">
        <f>(1+D756)^(52/'Analysis Assumptions'!$C$6)-1</f>
        <v>0.16848869081065154</v>
      </c>
    </row>
    <row r="757" spans="1:5">
      <c r="A757" s="2" t="s">
        <v>296</v>
      </c>
      <c r="B757" s="2">
        <v>23921110</v>
      </c>
      <c r="C757" s="2">
        <f>VLOOKUP(B757,'Annualization - Step 2'!A:C,2,FALSE)</f>
        <v>5</v>
      </c>
      <c r="D757" s="2">
        <f>VLOOKUP(B757,'Annualization - Step 2'!A:C,3,FALSE)-1</f>
        <v>0.43237446253999989</v>
      </c>
      <c r="E757" s="2">
        <f>(1+D757)^(52/'Analysis Assumptions'!$C$6)-1</f>
        <v>0.16848869081065154</v>
      </c>
    </row>
    <row r="758" spans="1:5">
      <c r="A758" s="2" t="s">
        <v>437</v>
      </c>
      <c r="B758" s="2">
        <v>23320505</v>
      </c>
      <c r="C758" s="2">
        <f>VLOOKUP(B758,'Annualization - Step 2'!A:C,2,FALSE)</f>
        <v>5</v>
      </c>
      <c r="D758" s="2">
        <f>VLOOKUP(B758,'Annualization - Step 2'!A:C,3,FALSE)-1</f>
        <v>0.43237446253999989</v>
      </c>
      <c r="E758" s="2">
        <f>(1+D758)^(52/'Analysis Assumptions'!$C$6)-1</f>
        <v>0.16848869081065154</v>
      </c>
    </row>
    <row r="759" spans="1:5">
      <c r="A759" s="2" t="s">
        <v>437</v>
      </c>
      <c r="B759" s="2">
        <v>23320508</v>
      </c>
      <c r="C759" s="2">
        <f>VLOOKUP(B759,'Annualization - Step 2'!A:C,2,FALSE)</f>
        <v>5</v>
      </c>
      <c r="D759" s="2">
        <f>VLOOKUP(B759,'Annualization - Step 2'!A:C,3,FALSE)-1</f>
        <v>0.43237446253999989</v>
      </c>
      <c r="E759" s="2">
        <f>(1+D759)^(52/'Analysis Assumptions'!$C$6)-1</f>
        <v>0.16848869081065154</v>
      </c>
    </row>
    <row r="760" spans="1:5">
      <c r="A760" s="2" t="s">
        <v>556</v>
      </c>
      <c r="B760" s="2">
        <v>23916330</v>
      </c>
      <c r="C760" s="2">
        <f>VLOOKUP(B760,'Annualization - Step 2'!A:C,2,FALSE)</f>
        <v>5</v>
      </c>
      <c r="D760" s="2">
        <f>VLOOKUP(B760,'Annualization - Step 2'!A:C,3,FALSE)-1</f>
        <v>0.43237446253999989</v>
      </c>
      <c r="E760" s="2">
        <f>(1+D760)^(52/'Analysis Assumptions'!$C$6)-1</f>
        <v>0.16848869081065154</v>
      </c>
    </row>
    <row r="761" spans="1:5">
      <c r="A761" s="2" t="s">
        <v>556</v>
      </c>
      <c r="B761" s="2">
        <v>23916360</v>
      </c>
      <c r="C761" s="2">
        <f>VLOOKUP(B761,'Annualization - Step 2'!A:C,2,FALSE)</f>
        <v>5</v>
      </c>
      <c r="D761" s="2">
        <f>VLOOKUP(B761,'Annualization - Step 2'!A:C,3,FALSE)-1</f>
        <v>0.43237446253999989</v>
      </c>
      <c r="E761" s="2">
        <f>(1+D761)^(52/'Analysis Assumptions'!$C$6)-1</f>
        <v>0.16848869081065154</v>
      </c>
    </row>
    <row r="762" spans="1:5">
      <c r="A762" s="2" t="s">
        <v>298</v>
      </c>
      <c r="B762" s="2">
        <v>68546031730</v>
      </c>
      <c r="C762" s="2">
        <f>VLOOKUP(B762,'Annualization - Step 2'!A:C,2,FALSE)</f>
        <v>4</v>
      </c>
      <c r="D762" s="2">
        <f>VLOOKUP(B762,'Annualization - Step 2'!A:C,3,FALSE)-1</f>
        <v>0.43184482443729988</v>
      </c>
      <c r="E762" s="2">
        <f>(1+D762)^(52/'Analysis Assumptions'!$C$6)-1</f>
        <v>0.16830144385374179</v>
      </c>
    </row>
    <row r="763" spans="1:5">
      <c r="A763" s="2" t="s">
        <v>1006</v>
      </c>
      <c r="B763" s="2">
        <v>62856024730</v>
      </c>
      <c r="C763" s="2">
        <f>VLOOKUP(B763,'Annualization - Step 2'!A:C,2,FALSE)</f>
        <v>4</v>
      </c>
      <c r="D763" s="2">
        <f>VLOOKUP(B763,'Annualization - Step 2'!A:C,3,FALSE)-1</f>
        <v>0.43103512266865152</v>
      </c>
      <c r="E763" s="2">
        <f>(1+D763)^(52/'Analysis Assumptions'!$C$6)-1</f>
        <v>0.16801510799194141</v>
      </c>
    </row>
    <row r="764" spans="1:5">
      <c r="A764" s="2" t="s">
        <v>375</v>
      </c>
      <c r="B764" s="2">
        <v>60793041105</v>
      </c>
      <c r="C764" s="2">
        <f>VLOOKUP(B764,'Annualization - Step 2'!A:C,2,FALSE)</f>
        <v>5</v>
      </c>
      <c r="D764" s="2">
        <f>VLOOKUP(B764,'Annualization - Step 2'!A:C,3,FALSE)-1</f>
        <v>0.42999676640151718</v>
      </c>
      <c r="E764" s="2">
        <f>(1+D764)^(52/'Analysis Assumptions'!$C$6)-1</f>
        <v>0.16764777836060296</v>
      </c>
    </row>
    <row r="765" spans="1:5">
      <c r="A765" s="2" t="s">
        <v>133</v>
      </c>
      <c r="B765" s="2">
        <v>456120130</v>
      </c>
      <c r="C765" s="2">
        <f>VLOOKUP(B765,'Annualization - Step 2'!A:C,2,FALSE)</f>
        <v>4</v>
      </c>
      <c r="D765" s="2">
        <f>VLOOKUP(B765,'Annualization - Step 2'!A:C,3,FALSE)-1</f>
        <v>0.42973539537499983</v>
      </c>
      <c r="E765" s="2">
        <f>(1+D765)^(52/'Analysis Assumptions'!$C$6)-1</f>
        <v>0.1675552917560843</v>
      </c>
    </row>
    <row r="766" spans="1:5">
      <c r="A766" s="2" t="s">
        <v>134</v>
      </c>
      <c r="B766" s="2">
        <v>456120230</v>
      </c>
      <c r="C766" s="2">
        <f>VLOOKUP(B766,'Annualization - Step 2'!A:C,2,FALSE)</f>
        <v>4</v>
      </c>
      <c r="D766" s="2">
        <f>VLOOKUP(B766,'Annualization - Step 2'!A:C,3,FALSE)-1</f>
        <v>0.42973539537499983</v>
      </c>
      <c r="E766" s="2">
        <f>(1+D766)^(52/'Analysis Assumptions'!$C$6)-1</f>
        <v>0.1675552917560843</v>
      </c>
    </row>
    <row r="767" spans="1:5">
      <c r="A767" s="2" t="s">
        <v>1372</v>
      </c>
      <c r="B767" s="2">
        <v>65649070141</v>
      </c>
      <c r="C767" s="2">
        <f>VLOOKUP(B767,'Annualization - Step 2'!A:C,2,FALSE)</f>
        <v>3</v>
      </c>
      <c r="D767" s="2">
        <f>VLOOKUP(B767,'Annualization - Step 2'!A:C,3,FALSE)-1</f>
        <v>0.42901980899999992</v>
      </c>
      <c r="E767" s="2">
        <f>(1+D767)^(52/'Analysis Assumptions'!$C$6)-1</f>
        <v>0.16730203120550535</v>
      </c>
    </row>
    <row r="768" spans="1:5">
      <c r="A768" s="2" t="s">
        <v>109</v>
      </c>
      <c r="B768" s="2">
        <v>430047115</v>
      </c>
      <c r="C768" s="2">
        <f>VLOOKUP(B768,'Annualization - Step 2'!A:C,2,FALSE)</f>
        <v>3</v>
      </c>
      <c r="D768" s="2">
        <f>VLOOKUP(B768,'Annualization - Step 2'!A:C,3,FALSE)-1</f>
        <v>0.4282999999999999</v>
      </c>
      <c r="E768" s="2">
        <f>(1+D768)^(52/'Analysis Assumptions'!$C$6)-1</f>
        <v>0.16704720366915726</v>
      </c>
    </row>
    <row r="769" spans="1:5">
      <c r="A769" s="2" t="s">
        <v>1468</v>
      </c>
      <c r="B769" s="2">
        <v>52544008430</v>
      </c>
      <c r="C769" s="2">
        <f>VLOOKUP(B769,'Annualization - Step 2'!A:C,2,FALSE)</f>
        <v>3</v>
      </c>
      <c r="D769" s="2">
        <f>VLOOKUP(B769,'Annualization - Step 2'!A:C,3,FALSE)-1</f>
        <v>0.4256000000000002</v>
      </c>
      <c r="E769" s="2">
        <f>(1+D769)^(52/'Analysis Assumptions'!$C$6)-1</f>
        <v>0.16609069783284292</v>
      </c>
    </row>
    <row r="770" spans="1:5">
      <c r="A770" s="2" t="s">
        <v>288</v>
      </c>
      <c r="B770" s="2">
        <v>9766701</v>
      </c>
      <c r="C770" s="2">
        <f>VLOOKUP(B770,'Annualization - Step 2'!A:C,2,FALSE)</f>
        <v>5</v>
      </c>
      <c r="D770" s="2">
        <f>VLOOKUP(B770,'Annualization - Step 2'!A:C,3,FALSE)-1</f>
        <v>0.42543329881702419</v>
      </c>
      <c r="E770" s="2">
        <f>(1+D770)^(52/'Analysis Assumptions'!$C$6)-1</f>
        <v>0.16603160840116682</v>
      </c>
    </row>
    <row r="771" spans="1:5">
      <c r="A771" s="2" t="s">
        <v>966</v>
      </c>
      <c r="B771" s="2">
        <v>187099445</v>
      </c>
      <c r="C771" s="2">
        <f>VLOOKUP(B771,'Annualization - Step 2'!A:C,2,FALSE)</f>
        <v>4</v>
      </c>
      <c r="D771" s="2">
        <f>VLOOKUP(B771,'Annualization - Step 2'!A:C,3,FALSE)-1</f>
        <v>0.42323687100000029</v>
      </c>
      <c r="E771" s="2">
        <f>(1+D771)^(52/'Analysis Assumptions'!$C$6)-1</f>
        <v>0.16525268962379092</v>
      </c>
    </row>
    <row r="772" spans="1:5">
      <c r="A772" s="2" t="s">
        <v>1171</v>
      </c>
      <c r="B772" s="2">
        <v>51248015101</v>
      </c>
      <c r="C772" s="2">
        <f>VLOOKUP(B772,'Annualization - Step 2'!A:C,2,FALSE)</f>
        <v>4</v>
      </c>
      <c r="D772" s="2">
        <f>VLOOKUP(B772,'Annualization - Step 2'!A:C,3,FALSE)-1</f>
        <v>0.42323687100000029</v>
      </c>
      <c r="E772" s="2">
        <f>(1+D772)^(52/'Analysis Assumptions'!$C$6)-1</f>
        <v>0.16525268962379092</v>
      </c>
    </row>
    <row r="773" spans="1:5">
      <c r="A773" s="2" t="s">
        <v>1172</v>
      </c>
      <c r="B773" s="2">
        <v>51248015001</v>
      </c>
      <c r="C773" s="2">
        <f>VLOOKUP(B773,'Annualization - Step 2'!A:C,2,FALSE)</f>
        <v>4</v>
      </c>
      <c r="D773" s="2">
        <f>VLOOKUP(B773,'Annualization - Step 2'!A:C,3,FALSE)-1</f>
        <v>0.42323687100000029</v>
      </c>
      <c r="E773" s="2">
        <f>(1+D773)^(52/'Analysis Assumptions'!$C$6)-1</f>
        <v>0.16525268962379092</v>
      </c>
    </row>
    <row r="774" spans="1:5">
      <c r="A774" s="2" t="s">
        <v>886</v>
      </c>
      <c r="B774" s="2">
        <v>62019011</v>
      </c>
      <c r="C774" s="2">
        <f>VLOOKUP(B774,'Annualization - Step 2'!A:C,2,FALSE)</f>
        <v>4</v>
      </c>
      <c r="D774" s="2">
        <f>VLOOKUP(B774,'Annualization - Step 2'!A:C,3,FALSE)-1</f>
        <v>0.4218233372000002</v>
      </c>
      <c r="E774" s="2">
        <f>(1+D774)^(52/'Analysis Assumptions'!$C$6)-1</f>
        <v>0.1647510480976091</v>
      </c>
    </row>
    <row r="775" spans="1:5">
      <c r="A775" s="2" t="s">
        <v>264</v>
      </c>
      <c r="B775" s="2">
        <v>58914017014</v>
      </c>
      <c r="C775" s="2">
        <f>VLOOKUP(B775,'Annualization - Step 2'!A:C,2,FALSE)</f>
        <v>3</v>
      </c>
      <c r="D775" s="2">
        <f>VLOOKUP(B775,'Annualization - Step 2'!A:C,3,FALSE)-1</f>
        <v>0.42168749999999977</v>
      </c>
      <c r="E775" s="2">
        <f>(1+D775)^(52/'Analysis Assumptions'!$C$6)-1</f>
        <v>0.16470282667190839</v>
      </c>
    </row>
    <row r="776" spans="1:5">
      <c r="A776" s="2" t="s">
        <v>658</v>
      </c>
      <c r="B776" s="2">
        <v>63402051001</v>
      </c>
      <c r="C776" s="2">
        <f>VLOOKUP(B776,'Annualization - Step 2'!A:C,2,FALSE)</f>
        <v>4</v>
      </c>
      <c r="D776" s="2">
        <f>VLOOKUP(B776,'Annualization - Step 2'!A:C,3,FALSE)-1</f>
        <v>0.42164643819060177</v>
      </c>
      <c r="E776" s="2">
        <f>(1+D776)^(52/'Analysis Assumptions'!$C$6)-1</f>
        <v>0.16468824945155069</v>
      </c>
    </row>
    <row r="777" spans="1:5">
      <c r="A777" s="2" t="s">
        <v>858</v>
      </c>
      <c r="B777" s="2">
        <v>50458025100</v>
      </c>
      <c r="C777" s="2">
        <f>VLOOKUP(B777,'Annualization - Step 2'!A:C,2,FALSE)</f>
        <v>4</v>
      </c>
      <c r="D777" s="2">
        <f>VLOOKUP(B777,'Annualization - Step 2'!A:C,3,FALSE)-1</f>
        <v>0.41896205663099972</v>
      </c>
      <c r="E777" s="2">
        <f>(1+D777)^(52/'Analysis Assumptions'!$C$6)-1</f>
        <v>0.1637347576794328</v>
      </c>
    </row>
    <row r="778" spans="1:5">
      <c r="A778" s="2" t="s">
        <v>1313</v>
      </c>
      <c r="B778" s="2">
        <v>63395020113</v>
      </c>
      <c r="C778" s="2">
        <f>VLOOKUP(B778,'Annualization - Step 2'!A:C,2,FALSE)</f>
        <v>4</v>
      </c>
      <c r="D778" s="2">
        <f>VLOOKUP(B778,'Annualization - Step 2'!A:C,3,FALSE)-1</f>
        <v>0.41780708132543842</v>
      </c>
      <c r="E778" s="2">
        <f>(1+D778)^(52/'Analysis Assumptions'!$C$6)-1</f>
        <v>0.16332419619192251</v>
      </c>
    </row>
    <row r="779" spans="1:5">
      <c r="A779" s="2" t="s">
        <v>292</v>
      </c>
      <c r="B779" s="2">
        <v>67857080445</v>
      </c>
      <c r="C779" s="2">
        <f>VLOOKUP(B779,'Annualization - Step 2'!A:C,2,FALSE)</f>
        <v>2</v>
      </c>
      <c r="D779" s="2">
        <f>VLOOKUP(B779,'Annualization - Step 2'!A:C,3,FALSE)-1</f>
        <v>0.41700000000000026</v>
      </c>
      <c r="E779" s="2">
        <f>(1+D779)^(52/'Analysis Assumptions'!$C$6)-1</f>
        <v>0.16303718880334106</v>
      </c>
    </row>
    <row r="780" spans="1:5">
      <c r="A780" s="2" t="s">
        <v>390</v>
      </c>
      <c r="B780" s="2">
        <v>173080601</v>
      </c>
      <c r="C780" s="2">
        <f>VLOOKUP(B780,'Annualization - Step 2'!A:C,2,FALSE)</f>
        <v>2</v>
      </c>
      <c r="D780" s="2">
        <f>VLOOKUP(B780,'Annualization - Step 2'!A:C,3,FALSE)-1</f>
        <v>0.41700000000000026</v>
      </c>
      <c r="E780" s="2">
        <f>(1+D780)^(52/'Analysis Assumptions'!$C$6)-1</f>
        <v>0.16303718880334106</v>
      </c>
    </row>
    <row r="781" spans="1:5">
      <c r="A781" s="2" t="s">
        <v>223</v>
      </c>
      <c r="B781" s="2">
        <v>23884205</v>
      </c>
      <c r="C781" s="2">
        <f>VLOOKUP(B781,'Annualization - Step 2'!A:C,2,FALSE)</f>
        <v>4</v>
      </c>
      <c r="D781" s="2">
        <f>VLOOKUP(B781,'Annualization - Step 2'!A:C,3,FALSE)-1</f>
        <v>0.41640708527570025</v>
      </c>
      <c r="E781" s="2">
        <f>(1+D781)^(52/'Analysis Assumptions'!$C$6)-1</f>
        <v>0.16282628248975328</v>
      </c>
    </row>
    <row r="782" spans="1:5">
      <c r="A782" s="2" t="s">
        <v>980</v>
      </c>
      <c r="B782" s="2">
        <v>64661008030</v>
      </c>
      <c r="C782" s="2">
        <f>VLOOKUP(B782,'Annualization - Step 2'!A:C,2,FALSE)</f>
        <v>1</v>
      </c>
      <c r="D782" s="2">
        <f>VLOOKUP(B782,'Annualization - Step 2'!A:C,3,FALSE)-1</f>
        <v>0.41630000000000011</v>
      </c>
      <c r="E782" s="2">
        <f>(1+D782)^(52/'Analysis Assumptions'!$C$6)-1</f>
        <v>0.1627881857414446</v>
      </c>
    </row>
    <row r="783" spans="1:5">
      <c r="A783" s="2" t="s">
        <v>970</v>
      </c>
      <c r="B783" s="2">
        <v>42023010401</v>
      </c>
      <c r="C783" s="2">
        <f>VLOOKUP(B783,'Annualization - Step 2'!A:C,2,FALSE)</f>
        <v>3</v>
      </c>
      <c r="D783" s="2">
        <f>VLOOKUP(B783,'Annualization - Step 2'!A:C,3,FALSE)-1</f>
        <v>0.41528181120000029</v>
      </c>
      <c r="E783" s="2">
        <f>(1+D783)^(52/'Analysis Assumptions'!$C$6)-1</f>
        <v>0.16242587246002116</v>
      </c>
    </row>
    <row r="784" spans="1:5">
      <c r="A784" s="2" t="s">
        <v>1066</v>
      </c>
      <c r="B784" s="2">
        <v>59011041510</v>
      </c>
      <c r="C784" s="2">
        <f>VLOOKUP(B784,'Annualization - Step 2'!A:C,2,FALSE)</f>
        <v>4</v>
      </c>
      <c r="D784" s="2">
        <f>VLOOKUP(B784,'Annualization - Step 2'!A:C,3,FALSE)-1</f>
        <v>0.41347856000000016</v>
      </c>
      <c r="E784" s="2">
        <f>(1+D784)^(52/'Analysis Assumptions'!$C$6)-1</f>
        <v>0.16178383919909201</v>
      </c>
    </row>
    <row r="785" spans="1:5">
      <c r="A785" s="2" t="s">
        <v>585</v>
      </c>
      <c r="B785" s="2">
        <v>56051030</v>
      </c>
      <c r="C785" s="2">
        <f>VLOOKUP(B785,'Annualization - Step 2'!A:C,2,FALSE)</f>
        <v>4</v>
      </c>
      <c r="D785" s="2">
        <f>VLOOKUP(B785,'Annualization - Step 2'!A:C,3,FALSE)-1</f>
        <v>0.41254945011000022</v>
      </c>
      <c r="E785" s="2">
        <f>(1+D785)^(52/'Analysis Assumptions'!$C$6)-1</f>
        <v>0.16145285581661151</v>
      </c>
    </row>
    <row r="786" spans="1:5">
      <c r="A786" s="2" t="s">
        <v>117</v>
      </c>
      <c r="B786" s="2">
        <v>430075327</v>
      </c>
      <c r="C786" s="2">
        <f>VLOOKUP(B786,'Annualization - Step 2'!A:C,2,FALSE)</f>
        <v>4</v>
      </c>
      <c r="D786" s="2">
        <f>VLOOKUP(B786,'Annualization - Step 2'!A:C,3,FALSE)-1</f>
        <v>0.41173114867999971</v>
      </c>
      <c r="E786" s="2">
        <f>(1+D786)^(52/'Analysis Assumptions'!$C$6)-1</f>
        <v>0.16116124432581902</v>
      </c>
    </row>
    <row r="787" spans="1:5">
      <c r="A787" s="2" t="s">
        <v>419</v>
      </c>
      <c r="B787" s="2">
        <v>66658023428</v>
      </c>
      <c r="C787" s="2">
        <f>VLOOKUP(B787,'Annualization - Step 2'!A:C,2,FALSE)</f>
        <v>4</v>
      </c>
      <c r="D787" s="2">
        <f>VLOOKUP(B787,'Annualization - Step 2'!A:C,3,FALSE)-1</f>
        <v>0.41145210710000057</v>
      </c>
      <c r="E787" s="2">
        <f>(1+D787)^(52/'Analysis Assumptions'!$C$6)-1</f>
        <v>0.16106178262564796</v>
      </c>
    </row>
    <row r="788" spans="1:5">
      <c r="A788" s="2" t="s">
        <v>600</v>
      </c>
      <c r="B788" s="2">
        <v>74455211</v>
      </c>
      <c r="C788" s="2">
        <f>VLOOKUP(B788,'Annualization - Step 2'!A:C,2,FALSE)</f>
        <v>5</v>
      </c>
      <c r="D788" s="2">
        <f>VLOOKUP(B788,'Annualization - Step 2'!A:C,3,FALSE)-1</f>
        <v>0.40973993955546795</v>
      </c>
      <c r="E788" s="2">
        <f>(1+D788)^(52/'Analysis Assumptions'!$C$6)-1</f>
        <v>0.16045125281113992</v>
      </c>
    </row>
    <row r="789" spans="1:5">
      <c r="A789" s="2" t="s">
        <v>802</v>
      </c>
      <c r="B789" s="2">
        <v>597014818</v>
      </c>
      <c r="C789" s="2">
        <f>VLOOKUP(B789,'Annualization - Step 2'!A:C,2,FALSE)</f>
        <v>4</v>
      </c>
      <c r="D789" s="2">
        <f>VLOOKUP(B789,'Annualization - Step 2'!A:C,3,FALSE)-1</f>
        <v>0.40709840768000016</v>
      </c>
      <c r="E789" s="2">
        <f>(1+D789)^(52/'Analysis Assumptions'!$C$6)-1</f>
        <v>0.15950850271901817</v>
      </c>
    </row>
    <row r="790" spans="1:5">
      <c r="A790" s="2" t="s">
        <v>803</v>
      </c>
      <c r="B790" s="2">
        <v>597014618</v>
      </c>
      <c r="C790" s="2">
        <f>VLOOKUP(B790,'Annualization - Step 2'!A:C,2,FALSE)</f>
        <v>4</v>
      </c>
      <c r="D790" s="2">
        <f>VLOOKUP(B790,'Annualization - Step 2'!A:C,3,FALSE)-1</f>
        <v>0.40709840768000016</v>
      </c>
      <c r="E790" s="2">
        <f>(1+D790)^(52/'Analysis Assumptions'!$C$6)-1</f>
        <v>0.15950850271901817</v>
      </c>
    </row>
    <row r="791" spans="1:5">
      <c r="A791" s="2" t="s">
        <v>804</v>
      </c>
      <c r="B791" s="2">
        <v>597014718</v>
      </c>
      <c r="C791" s="2">
        <f>VLOOKUP(B791,'Annualization - Step 2'!A:C,2,FALSE)</f>
        <v>4</v>
      </c>
      <c r="D791" s="2">
        <f>VLOOKUP(B791,'Annualization - Step 2'!A:C,3,FALSE)-1</f>
        <v>0.40709840768000016</v>
      </c>
      <c r="E791" s="2">
        <f>(1+D791)^(52/'Analysis Assumptions'!$C$6)-1</f>
        <v>0.15950850271901817</v>
      </c>
    </row>
    <row r="792" spans="1:5">
      <c r="A792" s="2" t="s">
        <v>934</v>
      </c>
      <c r="B792" s="2">
        <v>597014030</v>
      </c>
      <c r="C792" s="2">
        <f>VLOOKUP(B792,'Annualization - Step 2'!A:C,2,FALSE)</f>
        <v>4</v>
      </c>
      <c r="D792" s="2">
        <f>VLOOKUP(B792,'Annualization - Step 2'!A:C,3,FALSE)-1</f>
        <v>0.40709840768000016</v>
      </c>
      <c r="E792" s="2">
        <f>(1+D792)^(52/'Analysis Assumptions'!$C$6)-1</f>
        <v>0.15950850271901817</v>
      </c>
    </row>
    <row r="793" spans="1:5">
      <c r="A793" s="2" t="s">
        <v>400</v>
      </c>
      <c r="B793" s="2">
        <v>6057761</v>
      </c>
      <c r="C793" s="2">
        <f>VLOOKUP(B793,'Annualization - Step 2'!A:C,2,FALSE)</f>
        <v>4</v>
      </c>
      <c r="D793" s="2">
        <f>VLOOKUP(B793,'Annualization - Step 2'!A:C,3,FALSE)-1</f>
        <v>0.40701569693999984</v>
      </c>
      <c r="E793" s="2">
        <f>(1+D793)^(52/'Analysis Assumptions'!$C$6)-1</f>
        <v>0.15947896746548174</v>
      </c>
    </row>
    <row r="794" spans="1:5">
      <c r="A794" s="2" t="s">
        <v>401</v>
      </c>
      <c r="B794" s="2">
        <v>6057561</v>
      </c>
      <c r="C794" s="2">
        <f>VLOOKUP(B794,'Annualization - Step 2'!A:C,2,FALSE)</f>
        <v>4</v>
      </c>
      <c r="D794" s="2">
        <f>VLOOKUP(B794,'Annualization - Step 2'!A:C,3,FALSE)-1</f>
        <v>0.40701569693999984</v>
      </c>
      <c r="E794" s="2">
        <f>(1+D794)^(52/'Analysis Assumptions'!$C$6)-1</f>
        <v>0.15947896746548174</v>
      </c>
    </row>
    <row r="795" spans="1:5">
      <c r="A795" s="2" t="s">
        <v>402</v>
      </c>
      <c r="B795" s="2">
        <v>6008131</v>
      </c>
      <c r="C795" s="2">
        <f>VLOOKUP(B795,'Annualization - Step 2'!A:C,2,FALSE)</f>
        <v>4</v>
      </c>
      <c r="D795" s="2">
        <f>VLOOKUP(B795,'Annualization - Step 2'!A:C,3,FALSE)-1</f>
        <v>0.40701569693999984</v>
      </c>
      <c r="E795" s="2">
        <f>(1+D795)^(52/'Analysis Assumptions'!$C$6)-1</f>
        <v>0.15947896746548174</v>
      </c>
    </row>
    <row r="796" spans="1:5">
      <c r="A796" s="2" t="s">
        <v>403</v>
      </c>
      <c r="B796" s="2">
        <v>6008061</v>
      </c>
      <c r="C796" s="2">
        <f>VLOOKUP(B796,'Annualization - Step 2'!A:C,2,FALSE)</f>
        <v>4</v>
      </c>
      <c r="D796" s="2">
        <f>VLOOKUP(B796,'Annualization - Step 2'!A:C,3,FALSE)-1</f>
        <v>0.40701569693999984</v>
      </c>
      <c r="E796" s="2">
        <f>(1+D796)^(52/'Analysis Assumptions'!$C$6)-1</f>
        <v>0.15947896746548174</v>
      </c>
    </row>
    <row r="797" spans="1:5">
      <c r="A797" s="2" t="s">
        <v>404</v>
      </c>
      <c r="B797" s="2">
        <v>6007861</v>
      </c>
      <c r="C797" s="2">
        <f>VLOOKUP(B797,'Annualization - Step 2'!A:C,2,FALSE)</f>
        <v>4</v>
      </c>
      <c r="D797" s="2">
        <f>VLOOKUP(B797,'Annualization - Step 2'!A:C,3,FALSE)-1</f>
        <v>0.40701569693999984</v>
      </c>
      <c r="E797" s="2">
        <f>(1+D797)^(52/'Analysis Assumptions'!$C$6)-1</f>
        <v>0.15947896746548174</v>
      </c>
    </row>
    <row r="798" spans="1:5">
      <c r="A798" s="2" t="s">
        <v>406</v>
      </c>
      <c r="B798" s="2">
        <v>6022128</v>
      </c>
      <c r="C798" s="2">
        <f>VLOOKUP(B798,'Annualization - Step 2'!A:C,2,FALSE)</f>
        <v>4</v>
      </c>
      <c r="D798" s="2">
        <f>VLOOKUP(B798,'Annualization - Step 2'!A:C,3,FALSE)-1</f>
        <v>0.40701569693999984</v>
      </c>
      <c r="E798" s="2">
        <f>(1+D798)^(52/'Analysis Assumptions'!$C$6)-1</f>
        <v>0.15947896746548174</v>
      </c>
    </row>
    <row r="799" spans="1:5">
      <c r="A799" s="2" t="s">
        <v>407</v>
      </c>
      <c r="B799" s="2">
        <v>6011228</v>
      </c>
      <c r="C799" s="2">
        <f>VLOOKUP(B799,'Annualization - Step 2'!A:C,2,FALSE)</f>
        <v>4</v>
      </c>
      <c r="D799" s="2">
        <f>VLOOKUP(B799,'Annualization - Step 2'!A:C,3,FALSE)-1</f>
        <v>0.40701569693999984</v>
      </c>
      <c r="E799" s="2">
        <f>(1+D799)^(52/'Analysis Assumptions'!$C$6)-1</f>
        <v>0.15947896746548174</v>
      </c>
    </row>
    <row r="800" spans="1:5">
      <c r="A800" s="2" t="s">
        <v>805</v>
      </c>
      <c r="B800" s="2">
        <v>64764033760</v>
      </c>
      <c r="C800" s="2">
        <f>VLOOKUP(B800,'Annualization - Step 2'!A:C,2,FALSE)</f>
        <v>4</v>
      </c>
      <c r="D800" s="2">
        <f>VLOOKUP(B800,'Annualization - Step 2'!A:C,3,FALSE)-1</f>
        <v>0.40701569693999984</v>
      </c>
      <c r="E800" s="2">
        <f>(1+D800)^(52/'Analysis Assumptions'!$C$6)-1</f>
        <v>0.15947896746548174</v>
      </c>
    </row>
    <row r="801" spans="1:5">
      <c r="A801" s="2" t="s">
        <v>849</v>
      </c>
      <c r="B801" s="2">
        <v>64764025030</v>
      </c>
      <c r="C801" s="2">
        <f>VLOOKUP(B801,'Annualization - Step 2'!A:C,2,FALSE)</f>
        <v>4</v>
      </c>
      <c r="D801" s="2">
        <f>VLOOKUP(B801,'Annualization - Step 2'!A:C,3,FALSE)-1</f>
        <v>0.40701569693999984</v>
      </c>
      <c r="E801" s="2">
        <f>(1+D801)^(52/'Analysis Assumptions'!$C$6)-1</f>
        <v>0.15947896746548174</v>
      </c>
    </row>
    <row r="802" spans="1:5">
      <c r="A802" s="2" t="s">
        <v>863</v>
      </c>
      <c r="B802" s="2">
        <v>64764025303</v>
      </c>
      <c r="C802" s="2">
        <f>VLOOKUP(B802,'Annualization - Step 2'!A:C,2,FALSE)</f>
        <v>4</v>
      </c>
      <c r="D802" s="2">
        <f>VLOOKUP(B802,'Annualization - Step 2'!A:C,3,FALSE)-1</f>
        <v>0.40701569693999984</v>
      </c>
      <c r="E802" s="2">
        <f>(1+D802)^(52/'Analysis Assumptions'!$C$6)-1</f>
        <v>0.15947896746548174</v>
      </c>
    </row>
    <row r="803" spans="1:5">
      <c r="A803" s="2" t="s">
        <v>1207</v>
      </c>
      <c r="B803" s="2">
        <v>50458055401</v>
      </c>
      <c r="C803" s="2">
        <f>VLOOKUP(B803,'Annualization - Step 2'!A:C,2,FALSE)</f>
        <v>4</v>
      </c>
      <c r="D803" s="2">
        <f>VLOOKUP(B803,'Annualization - Step 2'!A:C,3,FALSE)-1</f>
        <v>0.40701569693999984</v>
      </c>
      <c r="E803" s="2">
        <f>(1+D803)^(52/'Analysis Assumptions'!$C$6)-1</f>
        <v>0.15947896746548174</v>
      </c>
    </row>
    <row r="804" spans="1:5">
      <c r="A804" s="2" t="s">
        <v>1208</v>
      </c>
      <c r="B804" s="2">
        <v>50458055001</v>
      </c>
      <c r="C804" s="2">
        <f>VLOOKUP(B804,'Annualization - Step 2'!A:C,2,FALSE)</f>
        <v>4</v>
      </c>
      <c r="D804" s="2">
        <f>VLOOKUP(B804,'Annualization - Step 2'!A:C,3,FALSE)-1</f>
        <v>0.40701569693999984</v>
      </c>
      <c r="E804" s="2">
        <f>(1+D804)^(52/'Analysis Assumptions'!$C$6)-1</f>
        <v>0.15947896746548174</v>
      </c>
    </row>
    <row r="805" spans="1:5">
      <c r="A805" s="2" t="s">
        <v>1209</v>
      </c>
      <c r="B805" s="2">
        <v>50458055101</v>
      </c>
      <c r="C805" s="2">
        <f>VLOOKUP(B805,'Annualization - Step 2'!A:C,2,FALSE)</f>
        <v>4</v>
      </c>
      <c r="D805" s="2">
        <f>VLOOKUP(B805,'Annualization - Step 2'!A:C,3,FALSE)-1</f>
        <v>0.40701569693999984</v>
      </c>
      <c r="E805" s="2">
        <f>(1+D805)^(52/'Analysis Assumptions'!$C$6)-1</f>
        <v>0.15947896746548174</v>
      </c>
    </row>
    <row r="806" spans="1:5">
      <c r="A806" s="2" t="s">
        <v>1210</v>
      </c>
      <c r="B806" s="2">
        <v>50458055201</v>
      </c>
      <c r="C806" s="2">
        <f>VLOOKUP(B806,'Annualization - Step 2'!A:C,2,FALSE)</f>
        <v>4</v>
      </c>
      <c r="D806" s="2">
        <f>VLOOKUP(B806,'Annualization - Step 2'!A:C,3,FALSE)-1</f>
        <v>0.40701569693999984</v>
      </c>
      <c r="E806" s="2">
        <f>(1+D806)^(52/'Analysis Assumptions'!$C$6)-1</f>
        <v>0.15947896746548174</v>
      </c>
    </row>
    <row r="807" spans="1:5">
      <c r="A807" s="2" t="s">
        <v>420</v>
      </c>
      <c r="B807" s="2">
        <v>3422216</v>
      </c>
      <c r="C807" s="2">
        <f>VLOOKUP(B807,'Annualization - Step 2'!A:C,2,FALSE)</f>
        <v>4</v>
      </c>
      <c r="D807" s="2">
        <f>VLOOKUP(B807,'Annualization - Step 2'!A:C,3,FALSE)-1</f>
        <v>0.4069725941600002</v>
      </c>
      <c r="E807" s="2">
        <f>(1+D807)^(52/'Analysis Assumptions'!$C$6)-1</f>
        <v>0.15946357546453216</v>
      </c>
    </row>
    <row r="808" spans="1:5">
      <c r="A808" s="2" t="s">
        <v>421</v>
      </c>
      <c r="B808" s="2">
        <v>3422311</v>
      </c>
      <c r="C808" s="2">
        <f>VLOOKUP(B808,'Annualization - Step 2'!A:C,2,FALSE)</f>
        <v>4</v>
      </c>
      <c r="D808" s="2">
        <f>VLOOKUP(B808,'Annualization - Step 2'!A:C,3,FALSE)-1</f>
        <v>0.4069725941600002</v>
      </c>
      <c r="E808" s="2">
        <f>(1+D808)^(52/'Analysis Assumptions'!$C$6)-1</f>
        <v>0.15946357546453216</v>
      </c>
    </row>
    <row r="809" spans="1:5">
      <c r="A809" s="2" t="s">
        <v>422</v>
      </c>
      <c r="B809" s="2">
        <v>3422111</v>
      </c>
      <c r="C809" s="2">
        <f>VLOOKUP(B809,'Annualization - Step 2'!A:C,2,FALSE)</f>
        <v>4</v>
      </c>
      <c r="D809" s="2">
        <f>VLOOKUP(B809,'Annualization - Step 2'!A:C,3,FALSE)-1</f>
        <v>0.4069725941600002</v>
      </c>
      <c r="E809" s="2">
        <f>(1+D809)^(52/'Analysis Assumptions'!$C$6)-1</f>
        <v>0.15946357546453216</v>
      </c>
    </row>
    <row r="810" spans="1:5">
      <c r="A810" s="2" t="s">
        <v>507</v>
      </c>
      <c r="B810" s="2">
        <v>3421411</v>
      </c>
      <c r="C810" s="2">
        <f>VLOOKUP(B810,'Annualization - Step 2'!A:C,2,FALSE)</f>
        <v>4</v>
      </c>
      <c r="D810" s="2">
        <f>VLOOKUP(B810,'Annualization - Step 2'!A:C,3,FALSE)-1</f>
        <v>0.4069725941600002</v>
      </c>
      <c r="E810" s="2">
        <f>(1+D810)^(52/'Analysis Assumptions'!$C$6)-1</f>
        <v>0.15946357546453216</v>
      </c>
    </row>
    <row r="811" spans="1:5">
      <c r="A811" s="2" t="s">
        <v>508</v>
      </c>
      <c r="B811" s="2">
        <v>3421511</v>
      </c>
      <c r="C811" s="2">
        <f>VLOOKUP(B811,'Annualization - Step 2'!A:C,2,FALSE)</f>
        <v>4</v>
      </c>
      <c r="D811" s="2">
        <f>VLOOKUP(B811,'Annualization - Step 2'!A:C,3,FALSE)-1</f>
        <v>0.4069725941600002</v>
      </c>
      <c r="E811" s="2">
        <f>(1+D811)^(52/'Analysis Assumptions'!$C$6)-1</f>
        <v>0.15946357546453216</v>
      </c>
    </row>
    <row r="812" spans="1:5">
      <c r="A812" s="2" t="s">
        <v>195</v>
      </c>
      <c r="B812" s="2">
        <v>66887000105</v>
      </c>
      <c r="C812" s="2">
        <f>VLOOKUP(B812,'Annualization - Step 2'!A:C,2,FALSE)</f>
        <v>4</v>
      </c>
      <c r="D812" s="2">
        <f>VLOOKUP(B812,'Annualization - Step 2'!A:C,3,FALSE)-1</f>
        <v>0.40696738489999995</v>
      </c>
      <c r="E812" s="2">
        <f>(1+D812)^(52/'Analysis Assumptions'!$C$6)-1</f>
        <v>0.15946171521990427</v>
      </c>
    </row>
    <row r="813" spans="1:5">
      <c r="A813" s="2" t="s">
        <v>1322</v>
      </c>
      <c r="B813" s="2">
        <v>55566930002</v>
      </c>
      <c r="C813" s="2">
        <f>VLOOKUP(B813,'Annualization - Step 2'!A:C,2,FALSE)</f>
        <v>3</v>
      </c>
      <c r="D813" s="2">
        <f>VLOOKUP(B813,'Annualization - Step 2'!A:C,3,FALSE)-1</f>
        <v>0.40437500000000015</v>
      </c>
      <c r="E813" s="2">
        <f>(1+D813)^(52/'Analysis Assumptions'!$C$6)-1</f>
        <v>0.15853548094729031</v>
      </c>
    </row>
    <row r="814" spans="1:5">
      <c r="A814" s="2" t="s">
        <v>138</v>
      </c>
      <c r="B814" s="2">
        <v>456320014</v>
      </c>
      <c r="C814" s="2">
        <f>VLOOKUP(B814,'Annualization - Step 2'!A:C,2,FALSE)</f>
        <v>4</v>
      </c>
      <c r="D814" s="2">
        <f>VLOOKUP(B814,'Annualization - Step 2'!A:C,3,FALSE)-1</f>
        <v>0.40374074837499996</v>
      </c>
      <c r="E814" s="2">
        <f>(1+D814)^(52/'Analysis Assumptions'!$C$6)-1</f>
        <v>0.15830872143333607</v>
      </c>
    </row>
    <row r="815" spans="1:5">
      <c r="A815" s="2" t="s">
        <v>141</v>
      </c>
      <c r="B815" s="2">
        <v>456340029</v>
      </c>
      <c r="C815" s="2">
        <f>VLOOKUP(B815,'Annualization - Step 2'!A:C,2,FALSE)</f>
        <v>4</v>
      </c>
      <c r="D815" s="2">
        <f>VLOOKUP(B815,'Annualization - Step 2'!A:C,3,FALSE)-1</f>
        <v>0.40374074837499996</v>
      </c>
      <c r="E815" s="2">
        <f>(1+D815)^(52/'Analysis Assumptions'!$C$6)-1</f>
        <v>0.15830872143333607</v>
      </c>
    </row>
    <row r="816" spans="1:5">
      <c r="A816" s="2" t="s">
        <v>1067</v>
      </c>
      <c r="B816" s="2">
        <v>59011042010</v>
      </c>
      <c r="C816" s="2">
        <f>VLOOKUP(B816,'Annualization - Step 2'!A:C,2,FALSE)</f>
        <v>4</v>
      </c>
      <c r="D816" s="2">
        <f>VLOOKUP(B816,'Annualization - Step 2'!A:C,3,FALSE)-1</f>
        <v>0.40129339999999991</v>
      </c>
      <c r="E816" s="2">
        <f>(1+D816)^(52/'Analysis Assumptions'!$C$6)-1</f>
        <v>0.15743319354252505</v>
      </c>
    </row>
    <row r="817" spans="1:5">
      <c r="A817" s="2" t="s">
        <v>1112</v>
      </c>
      <c r="B817" s="2">
        <v>74630513</v>
      </c>
      <c r="C817" s="2">
        <f>VLOOKUP(B817,'Annualization - Step 2'!A:C,2,FALSE)</f>
        <v>1</v>
      </c>
      <c r="D817" s="2">
        <f>VLOOKUP(B817,'Annualization - Step 2'!A:C,3,FALSE)-1</f>
        <v>0.39999999999999991</v>
      </c>
      <c r="E817" s="2">
        <f>(1+D817)^(52/'Analysis Assumptions'!$C$6)-1</f>
        <v>0.15697013550534211</v>
      </c>
    </row>
    <row r="818" spans="1:5">
      <c r="A818" s="2" t="s">
        <v>1287</v>
      </c>
      <c r="B818" s="2">
        <v>65065205</v>
      </c>
      <c r="C818" s="2">
        <f>VLOOKUP(B818,'Annualization - Step 2'!A:C,2,FALSE)</f>
        <v>4</v>
      </c>
      <c r="D818" s="2">
        <f>VLOOKUP(B818,'Annualization - Step 2'!A:C,3,FALSE)-1</f>
        <v>0.39853210187883503</v>
      </c>
      <c r="E818" s="2">
        <f>(1+D818)^(52/'Analysis Assumptions'!$C$6)-1</f>
        <v>0.15644431054870855</v>
      </c>
    </row>
    <row r="819" spans="1:5">
      <c r="A819" s="2" t="s">
        <v>498</v>
      </c>
      <c r="B819" s="2">
        <v>52027301</v>
      </c>
      <c r="C819" s="2">
        <f>VLOOKUP(B819,'Annualization - Step 2'!A:C,2,FALSE)</f>
        <v>5</v>
      </c>
      <c r="D819" s="2">
        <f>VLOOKUP(B819,'Annualization - Step 2'!A:C,3,FALSE)-1</f>
        <v>0.39818063262500014</v>
      </c>
      <c r="E819" s="2">
        <f>(1+D819)^(52/'Analysis Assumptions'!$C$6)-1</f>
        <v>0.1563183621505988</v>
      </c>
    </row>
    <row r="820" spans="1:5">
      <c r="A820" s="2" t="s">
        <v>291</v>
      </c>
      <c r="B820" s="2">
        <v>299384804</v>
      </c>
      <c r="C820" s="2">
        <f>VLOOKUP(B820,'Annualization - Step 2'!A:C,2,FALSE)</f>
        <v>4</v>
      </c>
      <c r="D820" s="2">
        <f>VLOOKUP(B820,'Annualization - Step 2'!A:C,3,FALSE)-1</f>
        <v>0.39755000000000051</v>
      </c>
      <c r="E820" s="2">
        <f>(1+D820)^(52/'Analysis Assumptions'!$C$6)-1</f>
        <v>0.15609233105909692</v>
      </c>
    </row>
    <row r="821" spans="1:5">
      <c r="A821" s="2" t="s">
        <v>338</v>
      </c>
      <c r="B821" s="2">
        <v>299591045</v>
      </c>
      <c r="C821" s="2">
        <f>VLOOKUP(B821,'Annualization - Step 2'!A:C,2,FALSE)</f>
        <v>4</v>
      </c>
      <c r="D821" s="2">
        <f>VLOOKUP(B821,'Annualization - Step 2'!A:C,3,FALSE)-1</f>
        <v>0.39742295000000061</v>
      </c>
      <c r="E821" s="2">
        <f>(1+D821)^(52/'Analysis Assumptions'!$C$6)-1</f>
        <v>0.15604678685473972</v>
      </c>
    </row>
    <row r="822" spans="1:5">
      <c r="A822" s="2" t="s">
        <v>45</v>
      </c>
      <c r="B822" s="2">
        <v>64455006301</v>
      </c>
      <c r="C822" s="2">
        <f>VLOOKUP(B822,'Annualization - Step 2'!A:C,2,FALSE)</f>
        <v>2</v>
      </c>
      <c r="D822" s="2">
        <f>VLOOKUP(B822,'Annualization - Step 2'!A:C,3,FALSE)-1</f>
        <v>0.39427999999999996</v>
      </c>
      <c r="E822" s="2">
        <f>(1+D822)^(52/'Analysis Assumptions'!$C$6)-1</f>
        <v>0.15491937110155307</v>
      </c>
    </row>
    <row r="823" spans="1:5">
      <c r="A823" s="2" t="s">
        <v>1058</v>
      </c>
      <c r="B823" s="2">
        <v>50458021101</v>
      </c>
      <c r="C823" s="2">
        <f>VLOOKUP(B823,'Annualization - Step 2'!A:C,2,FALSE)</f>
        <v>4</v>
      </c>
      <c r="D823" s="2">
        <f>VLOOKUP(B823,'Annualization - Step 2'!A:C,3,FALSE)-1</f>
        <v>0.39241459065099993</v>
      </c>
      <c r="E823" s="2">
        <f>(1+D823)^(52/'Analysis Assumptions'!$C$6)-1</f>
        <v>0.15424954413571368</v>
      </c>
    </row>
    <row r="824" spans="1:5">
      <c r="A824" s="2" t="s">
        <v>669</v>
      </c>
      <c r="B824" s="2">
        <v>23361525</v>
      </c>
      <c r="C824" s="2">
        <f>VLOOKUP(B824,'Annualization - Step 2'!A:C,2,FALSE)</f>
        <v>4</v>
      </c>
      <c r="D824" s="2">
        <f>VLOOKUP(B824,'Annualization - Step 2'!A:C,3,FALSE)-1</f>
        <v>0.39078181844000026</v>
      </c>
      <c r="E824" s="2">
        <f>(1+D824)^(52/'Analysis Assumptions'!$C$6)-1</f>
        <v>0.15366283452885554</v>
      </c>
    </row>
    <row r="825" spans="1:5">
      <c r="A825" s="2" t="s">
        <v>209</v>
      </c>
      <c r="B825" s="2">
        <v>23218105</v>
      </c>
      <c r="C825" s="2">
        <f>VLOOKUP(B825,'Annualization - Step 2'!A:C,2,FALSE)</f>
        <v>4</v>
      </c>
      <c r="D825" s="2">
        <f>VLOOKUP(B825,'Annualization - Step 2'!A:C,3,FALSE)-1</f>
        <v>0.39065481800000024</v>
      </c>
      <c r="E825" s="2">
        <f>(1+D825)^(52/'Analysis Assumptions'!$C$6)-1</f>
        <v>0.15361718267088786</v>
      </c>
    </row>
    <row r="826" spans="1:5">
      <c r="A826" s="2" t="s">
        <v>210</v>
      </c>
      <c r="B826" s="2">
        <v>23350730</v>
      </c>
      <c r="C826" s="2">
        <f>VLOOKUP(B826,'Annualization - Step 2'!A:C,2,FALSE)</f>
        <v>4</v>
      </c>
      <c r="D826" s="2">
        <f>VLOOKUP(B826,'Annualization - Step 2'!A:C,3,FALSE)-1</f>
        <v>0.39065481800000024</v>
      </c>
      <c r="E826" s="2">
        <f>(1+D826)^(52/'Analysis Assumptions'!$C$6)-1</f>
        <v>0.15361718267088786</v>
      </c>
    </row>
    <row r="827" spans="1:5">
      <c r="A827" s="2" t="s">
        <v>225</v>
      </c>
      <c r="B827" s="2">
        <v>23917710</v>
      </c>
      <c r="C827" s="2">
        <f>VLOOKUP(B827,'Annualization - Step 2'!A:C,2,FALSE)</f>
        <v>4</v>
      </c>
      <c r="D827" s="2">
        <f>VLOOKUP(B827,'Annualization - Step 2'!A:C,3,FALSE)-1</f>
        <v>0.39065481800000024</v>
      </c>
      <c r="E827" s="2">
        <f>(1+D827)^(52/'Analysis Assumptions'!$C$6)-1</f>
        <v>0.15361718267088786</v>
      </c>
    </row>
    <row r="828" spans="1:5">
      <c r="A828" s="2" t="s">
        <v>225</v>
      </c>
      <c r="B828" s="2">
        <v>23917715</v>
      </c>
      <c r="C828" s="2">
        <f>VLOOKUP(B828,'Annualization - Step 2'!A:C,2,FALSE)</f>
        <v>4</v>
      </c>
      <c r="D828" s="2">
        <f>VLOOKUP(B828,'Annualization - Step 2'!A:C,3,FALSE)-1</f>
        <v>0.39065481800000024</v>
      </c>
      <c r="E828" s="2">
        <f>(1+D828)^(52/'Analysis Assumptions'!$C$6)-1</f>
        <v>0.15361718267088786</v>
      </c>
    </row>
    <row r="829" spans="1:5">
      <c r="A829" s="2" t="s">
        <v>353</v>
      </c>
      <c r="B829" s="2">
        <v>23920105</v>
      </c>
      <c r="C829" s="2">
        <f>VLOOKUP(B829,'Annualization - Step 2'!A:C,2,FALSE)</f>
        <v>4</v>
      </c>
      <c r="D829" s="2">
        <f>VLOOKUP(B829,'Annualization - Step 2'!A:C,3,FALSE)-1</f>
        <v>0.39065481800000024</v>
      </c>
      <c r="E829" s="2">
        <f>(1+D829)^(52/'Analysis Assumptions'!$C$6)-1</f>
        <v>0.15361718267088786</v>
      </c>
    </row>
    <row r="830" spans="1:5">
      <c r="A830" s="2" t="s">
        <v>225</v>
      </c>
      <c r="B830" s="2">
        <v>23917705</v>
      </c>
      <c r="C830" s="2">
        <f>VLOOKUP(B830,'Annualization - Step 2'!A:C,2,FALSE)</f>
        <v>4</v>
      </c>
      <c r="D830" s="2">
        <f>VLOOKUP(B830,'Annualization - Step 2'!A:C,3,FALSE)-1</f>
        <v>0.39065304234569997</v>
      </c>
      <c r="E830" s="2">
        <f>(1+D830)^(52/'Analysis Assumptions'!$C$6)-1</f>
        <v>0.15361654437353489</v>
      </c>
    </row>
    <row r="831" spans="1:5">
      <c r="A831" s="2" t="s">
        <v>1555</v>
      </c>
      <c r="B831" s="2">
        <v>456401001</v>
      </c>
      <c r="C831" s="2">
        <f>VLOOKUP(B831,'Annualization - Step 2'!A:C,2,FALSE)</f>
        <v>3</v>
      </c>
      <c r="D831" s="2">
        <f>VLOOKUP(B831,'Annualization - Step 2'!A:C,3,FALSE)-1</f>
        <v>0.39023499999999989</v>
      </c>
      <c r="E831" s="2">
        <f>(1+D831)^(52/'Analysis Assumptions'!$C$6)-1</f>
        <v>0.15346625715275319</v>
      </c>
    </row>
    <row r="832" spans="1:5">
      <c r="A832" s="2" t="s">
        <v>1556</v>
      </c>
      <c r="B832" s="2">
        <v>456402001</v>
      </c>
      <c r="C832" s="2">
        <f>VLOOKUP(B832,'Annualization - Step 2'!A:C,2,FALSE)</f>
        <v>3</v>
      </c>
      <c r="D832" s="2">
        <f>VLOOKUP(B832,'Annualization - Step 2'!A:C,3,FALSE)-1</f>
        <v>0.39023499999999989</v>
      </c>
      <c r="E832" s="2">
        <f>(1+D832)^(52/'Analysis Assumptions'!$C$6)-1</f>
        <v>0.15346625715275319</v>
      </c>
    </row>
    <row r="833" spans="1:5">
      <c r="A833" s="2" t="s">
        <v>1557</v>
      </c>
      <c r="B833" s="2">
        <v>456404001</v>
      </c>
      <c r="C833" s="2">
        <f>VLOOKUP(B833,'Annualization - Step 2'!A:C,2,FALSE)</f>
        <v>3</v>
      </c>
      <c r="D833" s="2">
        <f>VLOOKUP(B833,'Annualization - Step 2'!A:C,3,FALSE)-1</f>
        <v>0.39023499999999989</v>
      </c>
      <c r="E833" s="2">
        <f>(1+D833)^(52/'Analysis Assumptions'!$C$6)-1</f>
        <v>0.15346625715275319</v>
      </c>
    </row>
    <row r="834" spans="1:5">
      <c r="A834" s="2" t="s">
        <v>461</v>
      </c>
      <c r="B834" s="2">
        <v>299382060</v>
      </c>
      <c r="C834" s="2">
        <f>VLOOKUP(B834,'Annualization - Step 2'!A:C,2,FALSE)</f>
        <v>4</v>
      </c>
      <c r="D834" s="2">
        <f>VLOOKUP(B834,'Annualization - Step 2'!A:C,3,FALSE)-1</f>
        <v>0.38993231190000066</v>
      </c>
      <c r="E834" s="2">
        <f>(1+D834)^(52/'Analysis Assumptions'!$C$6)-1</f>
        <v>0.15335742407410313</v>
      </c>
    </row>
    <row r="835" spans="1:5">
      <c r="A835" s="2" t="s">
        <v>462</v>
      </c>
      <c r="B835" s="2">
        <v>299382001</v>
      </c>
      <c r="C835" s="2">
        <f>VLOOKUP(B835,'Annualization - Step 2'!A:C,2,FALSE)</f>
        <v>4</v>
      </c>
      <c r="D835" s="2">
        <f>VLOOKUP(B835,'Annualization - Step 2'!A:C,3,FALSE)-1</f>
        <v>0.38993231190000066</v>
      </c>
      <c r="E835" s="2">
        <f>(1+D835)^(52/'Analysis Assumptions'!$C$6)-1</f>
        <v>0.15335742407410313</v>
      </c>
    </row>
    <row r="836" spans="1:5">
      <c r="A836" s="2" t="s">
        <v>630</v>
      </c>
      <c r="B836" s="2">
        <v>299201210</v>
      </c>
      <c r="C836" s="2">
        <f>VLOOKUP(B836,'Annualization - Step 2'!A:C,2,FALSE)</f>
        <v>4</v>
      </c>
      <c r="D836" s="2">
        <f>VLOOKUP(B836,'Annualization - Step 2'!A:C,3,FALSE)-1</f>
        <v>0.38992700000000013</v>
      </c>
      <c r="E836" s="2">
        <f>(1+D836)^(52/'Analysis Assumptions'!$C$6)-1</f>
        <v>0.15335551403295766</v>
      </c>
    </row>
    <row r="837" spans="1:5">
      <c r="A837" s="2" t="s">
        <v>1708</v>
      </c>
      <c r="B837" s="2">
        <v>68968204001</v>
      </c>
      <c r="C837" s="2">
        <f>VLOOKUP(B837,'Annualization - Step 2'!A:C,2,FALSE)</f>
        <v>3</v>
      </c>
      <c r="D837" s="2">
        <f>VLOOKUP(B837,'Annualization - Step 2'!A:C,3,FALSE)-1</f>
        <v>0.38941536579999991</v>
      </c>
      <c r="E837" s="2">
        <f>(1+D837)^(52/'Analysis Assumptions'!$C$6)-1</f>
        <v>0.15317152235894271</v>
      </c>
    </row>
    <row r="838" spans="1:5">
      <c r="A838" s="2" t="s">
        <v>1759</v>
      </c>
      <c r="B838" s="2">
        <v>42195030809</v>
      </c>
      <c r="C838" s="2">
        <f>VLOOKUP(B838,'Annualization - Step 2'!A:C,2,FALSE)</f>
        <v>2</v>
      </c>
      <c r="D838" s="2">
        <f>VLOOKUP(B838,'Annualization - Step 2'!A:C,3,FALSE)-1</f>
        <v>0.38907400000000014</v>
      </c>
      <c r="E838" s="2">
        <f>(1+D838)^(52/'Analysis Assumptions'!$C$6)-1</f>
        <v>0.15304874051457151</v>
      </c>
    </row>
    <row r="839" spans="1:5">
      <c r="A839" s="2" t="s">
        <v>1269</v>
      </c>
      <c r="B839" s="2">
        <v>456111030</v>
      </c>
      <c r="C839" s="2">
        <f>VLOOKUP(B839,'Annualization - Step 2'!A:C,2,FALSE)</f>
        <v>3</v>
      </c>
      <c r="D839" s="2">
        <f>VLOOKUP(B839,'Annualization - Step 2'!A:C,3,FALSE)-1</f>
        <v>0.38897114999999993</v>
      </c>
      <c r="E839" s="2">
        <f>(1+D839)^(52/'Analysis Assumptions'!$C$6)-1</f>
        <v>0.15301174425754138</v>
      </c>
    </row>
    <row r="840" spans="1:5">
      <c r="A840" s="2" t="s">
        <v>1270</v>
      </c>
      <c r="B840" s="2">
        <v>456112030</v>
      </c>
      <c r="C840" s="2">
        <f>VLOOKUP(B840,'Annualization - Step 2'!A:C,2,FALSE)</f>
        <v>3</v>
      </c>
      <c r="D840" s="2">
        <f>VLOOKUP(B840,'Annualization - Step 2'!A:C,3,FALSE)-1</f>
        <v>0.38897114999999993</v>
      </c>
      <c r="E840" s="2">
        <f>(1+D840)^(52/'Analysis Assumptions'!$C$6)-1</f>
        <v>0.15301174425754138</v>
      </c>
    </row>
    <row r="841" spans="1:5">
      <c r="A841" s="2" t="s">
        <v>1271</v>
      </c>
      <c r="B841" s="2">
        <v>456114030</v>
      </c>
      <c r="C841" s="2">
        <f>VLOOKUP(B841,'Annualization - Step 2'!A:C,2,FALSE)</f>
        <v>3</v>
      </c>
      <c r="D841" s="2">
        <f>VLOOKUP(B841,'Annualization - Step 2'!A:C,3,FALSE)-1</f>
        <v>0.38897114999999993</v>
      </c>
      <c r="E841" s="2">
        <f>(1+D841)^(52/'Analysis Assumptions'!$C$6)-1</f>
        <v>0.15301174425754138</v>
      </c>
    </row>
    <row r="842" spans="1:5">
      <c r="A842" s="2" t="s">
        <v>1307</v>
      </c>
      <c r="B842" s="2">
        <v>65597010303</v>
      </c>
      <c r="C842" s="2">
        <f>VLOOKUP(B842,'Annualization - Step 2'!A:C,2,FALSE)</f>
        <v>4</v>
      </c>
      <c r="D842" s="2">
        <f>VLOOKUP(B842,'Annualization - Step 2'!A:C,3,FALSE)-1</f>
        <v>0.38851793625484143</v>
      </c>
      <c r="E842" s="2">
        <f>(1+D842)^(52/'Analysis Assumptions'!$C$6)-1</f>
        <v>0.15284869987829408</v>
      </c>
    </row>
    <row r="843" spans="1:5">
      <c r="A843" s="2" t="s">
        <v>1376</v>
      </c>
      <c r="B843" s="2">
        <v>65649030302</v>
      </c>
      <c r="C843" s="2">
        <f>VLOOKUP(B843,'Annualization - Step 2'!A:C,2,FALSE)</f>
        <v>4</v>
      </c>
      <c r="D843" s="2">
        <f>VLOOKUP(B843,'Annualization - Step 2'!A:C,3,FALSE)-1</f>
        <v>0.38683022901616027</v>
      </c>
      <c r="E843" s="2">
        <f>(1+D843)^(52/'Analysis Assumptions'!$C$6)-1</f>
        <v>0.15224127907179308</v>
      </c>
    </row>
    <row r="844" spans="1:5">
      <c r="A844" s="2" t="s">
        <v>1567</v>
      </c>
      <c r="B844" s="2">
        <v>68308022301</v>
      </c>
      <c r="C844" s="2">
        <f>VLOOKUP(B844,'Annualization - Step 2'!A:C,2,FALSE)</f>
        <v>3</v>
      </c>
      <c r="D844" s="2">
        <f>VLOOKUP(B844,'Annualization - Step 2'!A:C,3,FALSE)-1</f>
        <v>0.38542976000000007</v>
      </c>
      <c r="E844" s="2">
        <f>(1+D844)^(52/'Analysis Assumptions'!$C$6)-1</f>
        <v>0.15173691976299475</v>
      </c>
    </row>
    <row r="845" spans="1:5">
      <c r="A845" s="2" t="s">
        <v>1569</v>
      </c>
      <c r="B845" s="2">
        <v>50474093201</v>
      </c>
      <c r="C845" s="2">
        <f>VLOOKUP(B845,'Annualization - Step 2'!A:C,2,FALSE)</f>
        <v>3</v>
      </c>
      <c r="D845" s="2">
        <f>VLOOKUP(B845,'Annualization - Step 2'!A:C,3,FALSE)-1</f>
        <v>0.38542976000000007</v>
      </c>
      <c r="E845" s="2">
        <f>(1+D845)^(52/'Analysis Assumptions'!$C$6)-1</f>
        <v>0.15173691976299475</v>
      </c>
    </row>
    <row r="846" spans="1:5">
      <c r="A846" s="2" t="s">
        <v>601</v>
      </c>
      <c r="B846" s="2">
        <v>74518211</v>
      </c>
      <c r="C846" s="2">
        <f>VLOOKUP(B846,'Annualization - Step 2'!A:C,2,FALSE)</f>
        <v>5</v>
      </c>
      <c r="D846" s="2">
        <f>VLOOKUP(B846,'Annualization - Step 2'!A:C,3,FALSE)-1</f>
        <v>0.38463634206310426</v>
      </c>
      <c r="E846" s="2">
        <f>(1+D846)^(52/'Analysis Assumptions'!$C$6)-1</f>
        <v>0.15145105319158958</v>
      </c>
    </row>
    <row r="847" spans="1:5">
      <c r="A847" s="2" t="s">
        <v>765</v>
      </c>
      <c r="B847" s="2">
        <v>187510001</v>
      </c>
      <c r="C847" s="2">
        <f>VLOOKUP(B847,'Annualization - Step 2'!A:C,2,FALSE)</f>
        <v>4</v>
      </c>
      <c r="D847" s="2">
        <f>VLOOKUP(B847,'Annualization - Step 2'!A:C,3,FALSE)-1</f>
        <v>0.38406521400000027</v>
      </c>
      <c r="E847" s="2">
        <f>(1+D847)^(52/'Analysis Assumptions'!$C$6)-1</f>
        <v>0.15124521966445537</v>
      </c>
    </row>
    <row r="848" spans="1:5">
      <c r="A848" s="2" t="s">
        <v>765</v>
      </c>
      <c r="B848" s="2">
        <v>187510102</v>
      </c>
      <c r="C848" s="2">
        <f>VLOOKUP(B848,'Annualization - Step 2'!A:C,2,FALSE)</f>
        <v>4</v>
      </c>
      <c r="D848" s="2">
        <f>VLOOKUP(B848,'Annualization - Step 2'!A:C,3,FALSE)-1</f>
        <v>0.38406521400000027</v>
      </c>
      <c r="E848" s="2">
        <f>(1+D848)^(52/'Analysis Assumptions'!$C$6)-1</f>
        <v>0.15124521966445537</v>
      </c>
    </row>
    <row r="849" spans="1:5">
      <c r="A849" s="2" t="s">
        <v>765</v>
      </c>
      <c r="B849" s="2">
        <v>187510203</v>
      </c>
      <c r="C849" s="2">
        <f>VLOOKUP(B849,'Annualization - Step 2'!A:C,2,FALSE)</f>
        <v>4</v>
      </c>
      <c r="D849" s="2">
        <f>VLOOKUP(B849,'Annualization - Step 2'!A:C,3,FALSE)-1</f>
        <v>0.38406521400000027</v>
      </c>
      <c r="E849" s="2">
        <f>(1+D849)^(52/'Analysis Assumptions'!$C$6)-1</f>
        <v>0.15124521966445537</v>
      </c>
    </row>
    <row r="850" spans="1:5">
      <c r="A850" s="2" t="s">
        <v>32</v>
      </c>
      <c r="B850" s="2">
        <v>23031304</v>
      </c>
      <c r="C850" s="2">
        <f>VLOOKUP(B850,'Annualization - Step 2'!A:C,2,FALSE)</f>
        <v>4</v>
      </c>
      <c r="D850" s="2">
        <f>VLOOKUP(B850,'Annualization - Step 2'!A:C,3,FALSE)-1</f>
        <v>0.38376652777999998</v>
      </c>
      <c r="E850" s="2">
        <f>(1+D850)^(52/'Analysis Assumptions'!$C$6)-1</f>
        <v>0.15113755451999311</v>
      </c>
    </row>
    <row r="851" spans="1:5">
      <c r="A851" s="2" t="s">
        <v>1667</v>
      </c>
      <c r="B851" s="2">
        <v>8103004</v>
      </c>
      <c r="C851" s="2">
        <f>VLOOKUP(B851,'Annualization - Step 2'!A:C,2,FALSE)</f>
        <v>3</v>
      </c>
      <c r="D851" s="2">
        <f>VLOOKUP(B851,'Annualization - Step 2'!A:C,3,FALSE)-1</f>
        <v>0.38370350600000003</v>
      </c>
      <c r="E851" s="2">
        <f>(1+D851)^(52/'Analysis Assumptions'!$C$6)-1</f>
        <v>0.15111483585704222</v>
      </c>
    </row>
    <row r="852" spans="1:5">
      <c r="A852" s="2" t="s">
        <v>602</v>
      </c>
      <c r="B852" s="2">
        <v>74659419</v>
      </c>
      <c r="C852" s="2">
        <f>VLOOKUP(B852,'Annualization - Step 2'!A:C,2,FALSE)</f>
        <v>5</v>
      </c>
      <c r="D852" s="2">
        <f>VLOOKUP(B852,'Annualization - Step 2'!A:C,3,FALSE)-1</f>
        <v>0.38332124895088415</v>
      </c>
      <c r="E852" s="2">
        <f>(1+D852)^(52/'Analysis Assumptions'!$C$6)-1</f>
        <v>0.15097702380250588</v>
      </c>
    </row>
    <row r="853" spans="1:5">
      <c r="A853" s="2" t="s">
        <v>631</v>
      </c>
      <c r="B853" s="2">
        <v>10337045003</v>
      </c>
      <c r="C853" s="2">
        <f>VLOOKUP(B853,'Annualization - Step 2'!A:C,2,FALSE)</f>
        <v>4</v>
      </c>
      <c r="D853" s="2">
        <f>VLOOKUP(B853,'Annualization - Step 2'!A:C,3,FALSE)-1</f>
        <v>0.38253812400000053</v>
      </c>
      <c r="E853" s="2">
        <f>(1+D853)^(52/'Analysis Assumptions'!$C$6)-1</f>
        <v>0.15069462266558231</v>
      </c>
    </row>
    <row r="854" spans="1:5">
      <c r="A854" s="2" t="s">
        <v>1414</v>
      </c>
      <c r="B854" s="2">
        <v>63459070160</v>
      </c>
      <c r="C854" s="2">
        <f>VLOOKUP(B854,'Annualization - Step 2'!A:C,2,FALSE)</f>
        <v>4</v>
      </c>
      <c r="D854" s="2">
        <f>VLOOKUP(B854,'Annualization - Step 2'!A:C,3,FALSE)-1</f>
        <v>0.38190508209353591</v>
      </c>
      <c r="E854" s="2">
        <f>(1+D854)^(52/'Analysis Assumptions'!$C$6)-1</f>
        <v>0.15046627641848009</v>
      </c>
    </row>
    <row r="855" spans="1:5">
      <c r="A855" s="2" t="s">
        <v>592</v>
      </c>
      <c r="B855" s="2">
        <v>74662411</v>
      </c>
      <c r="C855" s="2">
        <f>VLOOKUP(B855,'Annualization - Step 2'!A:C,2,FALSE)</f>
        <v>5</v>
      </c>
      <c r="D855" s="2">
        <f>VLOOKUP(B855,'Annualization - Step 2'!A:C,3,FALSE)-1</f>
        <v>0.38174555331238413</v>
      </c>
      <c r="E855" s="2">
        <f>(1+D855)^(52/'Analysis Assumptions'!$C$6)-1</f>
        <v>0.15040872301262964</v>
      </c>
    </row>
    <row r="856" spans="1:5">
      <c r="A856" s="2" t="s">
        <v>750</v>
      </c>
      <c r="B856" s="2">
        <v>78047115</v>
      </c>
      <c r="C856" s="2">
        <f>VLOOKUP(B856,'Annualization - Step 2'!A:C,2,FALSE)</f>
        <v>4</v>
      </c>
      <c r="D856" s="2">
        <f>VLOOKUP(B856,'Annualization - Step 2'!A:C,3,FALSE)-1</f>
        <v>0.38157586910000019</v>
      </c>
      <c r="E856" s="2">
        <f>(1+D856)^(52/'Analysis Assumptions'!$C$6)-1</f>
        <v>0.15034750168592725</v>
      </c>
    </row>
    <row r="857" spans="1:5">
      <c r="A857" s="2" t="s">
        <v>752</v>
      </c>
      <c r="B857" s="2">
        <v>78031434</v>
      </c>
      <c r="C857" s="2">
        <f>VLOOKUP(B857,'Annualization - Step 2'!A:C,2,FALSE)</f>
        <v>4</v>
      </c>
      <c r="D857" s="2">
        <f>VLOOKUP(B857,'Annualization - Step 2'!A:C,3,FALSE)-1</f>
        <v>0.38157586910000019</v>
      </c>
      <c r="E857" s="2">
        <f>(1+D857)^(52/'Analysis Assumptions'!$C$6)-1</f>
        <v>0.15034750168592725</v>
      </c>
    </row>
    <row r="858" spans="1:5">
      <c r="A858" s="2" t="s">
        <v>1849</v>
      </c>
      <c r="B858" s="2">
        <v>6393130</v>
      </c>
      <c r="C858" s="2">
        <f>VLOOKUP(B858,'Annualization - Step 2'!A:C,2,FALSE)</f>
        <v>2</v>
      </c>
      <c r="D858" s="2">
        <f>VLOOKUP(B858,'Annualization - Step 2'!A:C,3,FALSE)-1</f>
        <v>0.38050000000000006</v>
      </c>
      <c r="E858" s="2">
        <f>(1+D858)^(52/'Analysis Assumptions'!$C$6)-1</f>
        <v>0.14995923359787211</v>
      </c>
    </row>
    <row r="859" spans="1:5">
      <c r="A859" s="2" t="s">
        <v>799</v>
      </c>
      <c r="B859" s="2">
        <v>50458014030</v>
      </c>
      <c r="C859" s="2">
        <f>VLOOKUP(B859,'Annualization - Step 2'!A:C,2,FALSE)</f>
        <v>4</v>
      </c>
      <c r="D859" s="2">
        <f>VLOOKUP(B859,'Annualization - Step 2'!A:C,3,FALSE)-1</f>
        <v>0.38010709846099999</v>
      </c>
      <c r="E859" s="2">
        <f>(1+D859)^(52/'Analysis Assumptions'!$C$6)-1</f>
        <v>0.14981739746357792</v>
      </c>
    </row>
    <row r="860" spans="1:5">
      <c r="A860" s="2" t="s">
        <v>107</v>
      </c>
      <c r="B860" s="2">
        <v>149047801</v>
      </c>
      <c r="C860" s="2">
        <f>VLOOKUP(B860,'Annualization - Step 2'!A:C,2,FALSE)</f>
        <v>2</v>
      </c>
      <c r="D860" s="2">
        <f>VLOOKUP(B860,'Annualization - Step 2'!A:C,3,FALSE)-1</f>
        <v>0.37999999999999989</v>
      </c>
      <c r="E860" s="2">
        <f>(1+D860)^(52/'Analysis Assumptions'!$C$6)-1</f>
        <v>0.14977873131079034</v>
      </c>
    </row>
    <row r="861" spans="1:5">
      <c r="A861" s="2" t="s">
        <v>1568</v>
      </c>
      <c r="B861" s="2">
        <v>68308022201</v>
      </c>
      <c r="C861" s="2">
        <f>VLOOKUP(B861,'Annualization - Step 2'!A:C,2,FALSE)</f>
        <v>2</v>
      </c>
      <c r="D861" s="2">
        <f>VLOOKUP(B861,'Annualization - Step 2'!A:C,3,FALSE)-1</f>
        <v>0.37999999999999989</v>
      </c>
      <c r="E861" s="2">
        <f>(1+D861)^(52/'Analysis Assumptions'!$C$6)-1</f>
        <v>0.14977873131079034</v>
      </c>
    </row>
    <row r="862" spans="1:5">
      <c r="A862" s="2" t="s">
        <v>1571</v>
      </c>
      <c r="B862" s="2">
        <v>50474093101</v>
      </c>
      <c r="C862" s="2">
        <f>VLOOKUP(B862,'Annualization - Step 2'!A:C,2,FALSE)</f>
        <v>2</v>
      </c>
      <c r="D862" s="2">
        <f>VLOOKUP(B862,'Annualization - Step 2'!A:C,3,FALSE)-1</f>
        <v>0.37999999999999989</v>
      </c>
      <c r="E862" s="2">
        <f>(1+D862)^(52/'Analysis Assumptions'!$C$6)-1</f>
        <v>0.14977873131079034</v>
      </c>
    </row>
    <row r="863" spans="1:5">
      <c r="A863" s="2" t="s">
        <v>800</v>
      </c>
      <c r="B863" s="2">
        <v>50458014130</v>
      </c>
      <c r="C863" s="2">
        <f>VLOOKUP(B863,'Annualization - Step 2'!A:C,2,FALSE)</f>
        <v>4</v>
      </c>
      <c r="D863" s="2">
        <f>VLOOKUP(B863,'Annualization - Step 2'!A:C,3,FALSE)-1</f>
        <v>0.37998152001709995</v>
      </c>
      <c r="E863" s="2">
        <f>(1+D863)^(52/'Analysis Assumptions'!$C$6)-1</f>
        <v>0.14977205924231529</v>
      </c>
    </row>
    <row r="864" spans="1:5">
      <c r="A864" s="2" t="s">
        <v>754</v>
      </c>
      <c r="B864" s="2">
        <v>145237105</v>
      </c>
      <c r="C864" s="2">
        <f>VLOOKUP(B864,'Annualization - Step 2'!A:C,2,FALSE)</f>
        <v>6</v>
      </c>
      <c r="D864" s="2">
        <f>VLOOKUP(B864,'Annualization - Step 2'!A:C,3,FALSE)-1</f>
        <v>0.37926579142695016</v>
      </c>
      <c r="E864" s="2">
        <f>(1+D864)^(52/'Analysis Assumptions'!$C$6)-1</f>
        <v>0.14951361148025177</v>
      </c>
    </row>
    <row r="865" spans="1:5">
      <c r="A865" s="2" t="s">
        <v>1220</v>
      </c>
      <c r="B865" s="2">
        <v>173078302</v>
      </c>
      <c r="C865" s="2">
        <f>VLOOKUP(B865,'Annualization - Step 2'!A:C,2,FALSE)</f>
        <v>3</v>
      </c>
      <c r="D865" s="2">
        <f>VLOOKUP(B865,'Annualization - Step 2'!A:C,3,FALSE)-1</f>
        <v>0.37885000000000013</v>
      </c>
      <c r="E865" s="2">
        <f>(1+D865)^(52/'Analysis Assumptions'!$C$6)-1</f>
        <v>0.1493634353600779</v>
      </c>
    </row>
    <row r="866" spans="1:5">
      <c r="A866" s="2" t="s">
        <v>720</v>
      </c>
      <c r="B866" s="2">
        <v>65853110</v>
      </c>
      <c r="C866" s="2">
        <f>VLOOKUP(B866,'Annualization - Step 2'!A:C,2,FALSE)</f>
        <v>4</v>
      </c>
      <c r="D866" s="2">
        <f>VLOOKUP(B866,'Annualization - Step 2'!A:C,3,FALSE)-1</f>
        <v>0.37877163472615516</v>
      </c>
      <c r="E866" s="2">
        <f>(1+D866)^(52/'Analysis Assumptions'!$C$6)-1</f>
        <v>0.14933512840862506</v>
      </c>
    </row>
    <row r="867" spans="1:5">
      <c r="A867" s="2" t="s">
        <v>383</v>
      </c>
      <c r="B867" s="2">
        <v>49017402</v>
      </c>
      <c r="C867" s="2">
        <f>VLOOKUP(B867,'Annualization - Step 2'!A:C,2,FALSE)</f>
        <v>5</v>
      </c>
      <c r="D867" s="2">
        <f>VLOOKUP(B867,'Annualization - Step 2'!A:C,3,FALSE)-1</f>
        <v>0.37856626390016035</v>
      </c>
      <c r="E867" s="2">
        <f>(1+D867)^(52/'Analysis Assumptions'!$C$6)-1</f>
        <v>0.14926094043351323</v>
      </c>
    </row>
    <row r="868" spans="1:5">
      <c r="A868" s="2" t="s">
        <v>1416</v>
      </c>
      <c r="B868" s="2">
        <v>58914050118</v>
      </c>
      <c r="C868" s="2">
        <f>VLOOKUP(B868,'Annualization - Step 2'!A:C,2,FALSE)</f>
        <v>3</v>
      </c>
      <c r="D868" s="2">
        <f>VLOOKUP(B868,'Annualization - Step 2'!A:C,3,FALSE)-1</f>
        <v>0.37759650000000011</v>
      </c>
      <c r="E868" s="2">
        <f>(1+D868)^(52/'Analysis Assumptions'!$C$6)-1</f>
        <v>0.14891053914450447</v>
      </c>
    </row>
    <row r="869" spans="1:5">
      <c r="A869" s="2" t="s">
        <v>1068</v>
      </c>
      <c r="B869" s="2">
        <v>59011043010</v>
      </c>
      <c r="C869" s="2">
        <f>VLOOKUP(B869,'Annualization - Step 2'!A:C,2,FALSE)</f>
        <v>4</v>
      </c>
      <c r="D869" s="2">
        <f>VLOOKUP(B869,'Annualization - Step 2'!A:C,3,FALSE)-1</f>
        <v>0.37692308000000008</v>
      </c>
      <c r="E869" s="2">
        <f>(1+D869)^(52/'Analysis Assumptions'!$C$6)-1</f>
        <v>0.14866713248665242</v>
      </c>
    </row>
    <row r="870" spans="1:5">
      <c r="A870" s="2" t="s">
        <v>114</v>
      </c>
      <c r="B870" s="2">
        <v>456142001</v>
      </c>
      <c r="C870" s="2">
        <f>VLOOKUP(B870,'Annualization - Step 2'!A:C,2,FALSE)</f>
        <v>4</v>
      </c>
      <c r="D870" s="2">
        <f>VLOOKUP(B870,'Annualization - Step 2'!A:C,3,FALSE)-1</f>
        <v>0.37553194165799986</v>
      </c>
      <c r="E870" s="2">
        <f>(1+D870)^(52/'Analysis Assumptions'!$C$6)-1</f>
        <v>0.14816409389819785</v>
      </c>
    </row>
    <row r="871" spans="1:5">
      <c r="A871" s="2" t="s">
        <v>554</v>
      </c>
      <c r="B871" s="2">
        <v>49233045</v>
      </c>
      <c r="C871" s="2">
        <f>VLOOKUP(B871,'Annualization - Step 2'!A:C,2,FALSE)</f>
        <v>5</v>
      </c>
      <c r="D871" s="2">
        <f>VLOOKUP(B871,'Annualization - Step 2'!A:C,3,FALSE)-1</f>
        <v>0.37433240000000056</v>
      </c>
      <c r="E871" s="2">
        <f>(1+D871)^(52/'Analysis Assumptions'!$C$6)-1</f>
        <v>0.14773010556342703</v>
      </c>
    </row>
    <row r="872" spans="1:5">
      <c r="A872" s="2" t="s">
        <v>555</v>
      </c>
      <c r="B872" s="2">
        <v>49234005</v>
      </c>
      <c r="C872" s="2">
        <f>VLOOKUP(B872,'Annualization - Step 2'!A:C,2,FALSE)</f>
        <v>5</v>
      </c>
      <c r="D872" s="2">
        <f>VLOOKUP(B872,'Annualization - Step 2'!A:C,3,FALSE)-1</f>
        <v>0.37433240000000056</v>
      </c>
      <c r="E872" s="2">
        <f>(1+D872)^(52/'Analysis Assumptions'!$C$6)-1</f>
        <v>0.14773010556342703</v>
      </c>
    </row>
    <row r="873" spans="1:5">
      <c r="A873" s="2" t="s">
        <v>1799</v>
      </c>
      <c r="B873" s="2">
        <v>63481068706</v>
      </c>
      <c r="C873" s="2">
        <f>VLOOKUP(B873,'Annualization - Step 2'!A:C,2,FALSE)</f>
        <v>2</v>
      </c>
      <c r="D873" s="2">
        <f>VLOOKUP(B873,'Annualization - Step 2'!A:C,3,FALSE)-1</f>
        <v>0.37375000000000003</v>
      </c>
      <c r="E873" s="2">
        <f>(1+D873)^(52/'Analysis Assumptions'!$C$6)-1</f>
        <v>0.14751931866887502</v>
      </c>
    </row>
    <row r="874" spans="1:5">
      <c r="A874" s="2" t="s">
        <v>1246</v>
      </c>
      <c r="B874" s="2">
        <v>54092018981</v>
      </c>
      <c r="C874" s="2">
        <f>VLOOKUP(B874,'Annualization - Step 2'!A:C,2,FALSE)</f>
        <v>4</v>
      </c>
      <c r="D874" s="2">
        <f>VLOOKUP(B874,'Annualization - Step 2'!A:C,3,FALSE)-1</f>
        <v>0.37296836000000044</v>
      </c>
      <c r="E874" s="2">
        <f>(1+D874)^(52/'Analysis Assumptions'!$C$6)-1</f>
        <v>0.14723634162692711</v>
      </c>
    </row>
    <row r="875" spans="1:5">
      <c r="A875" s="2" t="s">
        <v>1247</v>
      </c>
      <c r="B875" s="2">
        <v>54092019112</v>
      </c>
      <c r="C875" s="2">
        <f>VLOOKUP(B875,'Annualization - Step 2'!A:C,2,FALSE)</f>
        <v>4</v>
      </c>
      <c r="D875" s="2">
        <f>VLOOKUP(B875,'Annualization - Step 2'!A:C,3,FALSE)-1</f>
        <v>0.37296836000000044</v>
      </c>
      <c r="E875" s="2">
        <f>(1+D875)^(52/'Analysis Assumptions'!$C$6)-1</f>
        <v>0.14723634162692711</v>
      </c>
    </row>
    <row r="876" spans="1:5">
      <c r="A876" s="2" t="s">
        <v>211</v>
      </c>
      <c r="B876" s="2">
        <v>23367060</v>
      </c>
      <c r="C876" s="2">
        <f>VLOOKUP(B876,'Annualization - Step 2'!A:C,2,FALSE)</f>
        <v>5</v>
      </c>
      <c r="D876" s="2">
        <f>VLOOKUP(B876,'Annualization - Step 2'!A:C,3,FALSE)-1</f>
        <v>0.37279661750000015</v>
      </c>
      <c r="E876" s="2">
        <f>(1+D876)^(52/'Analysis Assumptions'!$C$6)-1</f>
        <v>0.14717415347686891</v>
      </c>
    </row>
    <row r="877" spans="1:5">
      <c r="A877" s="2" t="s">
        <v>191</v>
      </c>
      <c r="B877" s="2">
        <v>27437020511</v>
      </c>
      <c r="C877" s="2">
        <f>VLOOKUP(B877,'Annualization - Step 2'!A:C,2,FALSE)</f>
        <v>4</v>
      </c>
      <c r="D877" s="2">
        <f>VLOOKUP(B877,'Annualization - Step 2'!A:C,3,FALSE)-1</f>
        <v>0.37252115000000052</v>
      </c>
      <c r="E877" s="2">
        <f>(1+D877)^(52/'Analysis Assumptions'!$C$6)-1</f>
        <v>0.14707439718169835</v>
      </c>
    </row>
    <row r="878" spans="1:5">
      <c r="A878" s="2" t="s">
        <v>1509</v>
      </c>
      <c r="B878" s="2">
        <v>62856024330</v>
      </c>
      <c r="C878" s="2">
        <f>VLOOKUP(B878,'Annualization - Step 2'!A:C,2,FALSE)</f>
        <v>4</v>
      </c>
      <c r="D878" s="2">
        <f>VLOOKUP(B878,'Annualization - Step 2'!A:C,3,FALSE)-1</f>
        <v>0.37106218888321751</v>
      </c>
      <c r="E878" s="2">
        <f>(1+D878)^(52/'Analysis Assumptions'!$C$6)-1</f>
        <v>0.14654586771083111</v>
      </c>
    </row>
    <row r="879" spans="1:5">
      <c r="A879" s="2" t="s">
        <v>1371</v>
      </c>
      <c r="B879" s="2">
        <v>65224070711</v>
      </c>
      <c r="C879" s="2">
        <f>VLOOKUP(B879,'Annualization - Step 2'!A:C,2,FALSE)</f>
        <v>1</v>
      </c>
      <c r="D879" s="2">
        <f>VLOOKUP(B879,'Annualization - Step 2'!A:C,3,FALSE)-1</f>
        <v>0.36880000000000002</v>
      </c>
      <c r="E879" s="2">
        <f>(1+D879)^(52/'Analysis Assumptions'!$C$6)-1</f>
        <v>0.14572572695266328</v>
      </c>
    </row>
    <row r="880" spans="1:5">
      <c r="A880" s="2" t="s">
        <v>115</v>
      </c>
      <c r="B880" s="2">
        <v>456140501</v>
      </c>
      <c r="C880" s="2">
        <f>VLOOKUP(B880,'Annualization - Step 2'!A:C,2,FALSE)</f>
        <v>4</v>
      </c>
      <c r="D880" s="2">
        <f>VLOOKUP(B880,'Annualization - Step 2'!A:C,3,FALSE)-1</f>
        <v>0.36816117112150004</v>
      </c>
      <c r="E880" s="2">
        <f>(1+D880)^(52/'Analysis Assumptions'!$C$6)-1</f>
        <v>0.1454939849556407</v>
      </c>
    </row>
    <row r="881" spans="1:5">
      <c r="A881" s="2" t="s">
        <v>1566</v>
      </c>
      <c r="B881" s="2">
        <v>68308022101</v>
      </c>
      <c r="C881" s="2">
        <f>VLOOKUP(B881,'Annualization - Step 2'!A:C,2,FALSE)</f>
        <v>3</v>
      </c>
      <c r="D881" s="2">
        <f>VLOOKUP(B881,'Annualization - Step 2'!A:C,3,FALSE)-1</f>
        <v>0.36790715600000023</v>
      </c>
      <c r="E881" s="2">
        <f>(1+D881)^(52/'Analysis Assumptions'!$C$6)-1</f>
        <v>0.14540182122032985</v>
      </c>
    </row>
    <row r="882" spans="1:5">
      <c r="A882" s="2" t="s">
        <v>1570</v>
      </c>
      <c r="B882" s="2">
        <v>50474093001</v>
      </c>
      <c r="C882" s="2">
        <f>VLOOKUP(B882,'Annualization - Step 2'!A:C,2,FALSE)</f>
        <v>3</v>
      </c>
      <c r="D882" s="2">
        <f>VLOOKUP(B882,'Annualization - Step 2'!A:C,3,FALSE)-1</f>
        <v>0.36790715600000023</v>
      </c>
      <c r="E882" s="2">
        <f>(1+D882)^(52/'Analysis Assumptions'!$C$6)-1</f>
        <v>0.14540182122032985</v>
      </c>
    </row>
    <row r="883" spans="1:5">
      <c r="A883" s="2" t="s">
        <v>1431</v>
      </c>
      <c r="B883" s="2">
        <v>3218811</v>
      </c>
      <c r="C883" s="2">
        <f>VLOOKUP(B883,'Annualization - Step 2'!A:C,2,FALSE)</f>
        <v>4</v>
      </c>
      <c r="D883" s="2">
        <f>VLOOKUP(B883,'Annualization - Step 2'!A:C,3,FALSE)-1</f>
        <v>0.36778641827099978</v>
      </c>
      <c r="E883" s="2">
        <f>(1+D883)^(52/'Analysis Assumptions'!$C$6)-1</f>
        <v>0.14535801082122668</v>
      </c>
    </row>
    <row r="884" spans="1:5">
      <c r="A884" s="2" t="s">
        <v>112</v>
      </c>
      <c r="B884" s="2">
        <v>456141001</v>
      </c>
      <c r="C884" s="2">
        <f>VLOOKUP(B884,'Annualization - Step 2'!A:C,2,FALSE)</f>
        <v>4</v>
      </c>
      <c r="D884" s="2">
        <f>VLOOKUP(B884,'Annualization - Step 2'!A:C,3,FALSE)-1</f>
        <v>0.36765357524599995</v>
      </c>
      <c r="E884" s="2">
        <f>(1+D884)^(52/'Analysis Assumptions'!$C$6)-1</f>
        <v>0.14530980541176652</v>
      </c>
    </row>
    <row r="885" spans="1:5">
      <c r="A885" s="2" t="s">
        <v>1473</v>
      </c>
      <c r="B885" s="2">
        <v>52544007960</v>
      </c>
      <c r="C885" s="2">
        <f>VLOOKUP(B885,'Annualization - Step 2'!A:C,2,FALSE)</f>
        <v>3</v>
      </c>
      <c r="D885" s="2">
        <f>VLOOKUP(B885,'Annualization - Step 2'!A:C,3,FALSE)-1</f>
        <v>0.36620000000000008</v>
      </c>
      <c r="E885" s="2">
        <f>(1+D885)^(52/'Analysis Assumptions'!$C$6)-1</f>
        <v>0.14478216588355619</v>
      </c>
    </row>
    <row r="886" spans="1:5">
      <c r="A886" s="2" t="s">
        <v>113</v>
      </c>
      <c r="B886" s="2">
        <v>456140201</v>
      </c>
      <c r="C886" s="2">
        <f>VLOOKUP(B886,'Annualization - Step 2'!A:C,2,FALSE)</f>
        <v>4</v>
      </c>
      <c r="D886" s="2">
        <f>VLOOKUP(B886,'Annualization - Step 2'!A:C,3,FALSE)-1</f>
        <v>0.36613040572662459</v>
      </c>
      <c r="E886" s="2">
        <f>(1+D886)^(52/'Analysis Assumptions'!$C$6)-1</f>
        <v>0.14475689558081961</v>
      </c>
    </row>
    <row r="887" spans="1:5">
      <c r="A887" s="2" t="s">
        <v>301</v>
      </c>
      <c r="B887" s="2">
        <v>56016901</v>
      </c>
      <c r="C887" s="2">
        <f>VLOOKUP(B887,'Annualization - Step 2'!A:C,2,FALSE)</f>
        <v>4</v>
      </c>
      <c r="D887" s="2">
        <f>VLOOKUP(B887,'Annualization - Step 2'!A:C,3,FALSE)-1</f>
        <v>0.36609159327200036</v>
      </c>
      <c r="E887" s="2">
        <f>(1+D887)^(52/'Analysis Assumptions'!$C$6)-1</f>
        <v>0.14474280211475476</v>
      </c>
    </row>
    <row r="888" spans="1:5">
      <c r="A888" s="2" t="s">
        <v>302</v>
      </c>
      <c r="B888" s="2">
        <v>56017401</v>
      </c>
      <c r="C888" s="2">
        <f>VLOOKUP(B888,'Annualization - Step 2'!A:C,2,FALSE)</f>
        <v>4</v>
      </c>
      <c r="D888" s="2">
        <f>VLOOKUP(B888,'Annualization - Step 2'!A:C,3,FALSE)-1</f>
        <v>0.36609159327200036</v>
      </c>
      <c r="E888" s="2">
        <f>(1+D888)^(52/'Analysis Assumptions'!$C$6)-1</f>
        <v>0.14474280211475476</v>
      </c>
    </row>
    <row r="889" spans="1:5">
      <c r="A889" s="2" t="s">
        <v>303</v>
      </c>
      <c r="B889" s="2">
        <v>56017001</v>
      </c>
      <c r="C889" s="2">
        <f>VLOOKUP(B889,'Annualization - Step 2'!A:C,2,FALSE)</f>
        <v>4</v>
      </c>
      <c r="D889" s="2">
        <f>VLOOKUP(B889,'Annualization - Step 2'!A:C,3,FALSE)-1</f>
        <v>0.36609159327200036</v>
      </c>
      <c r="E889" s="2">
        <f>(1+D889)^(52/'Analysis Assumptions'!$C$6)-1</f>
        <v>0.14474280211475476</v>
      </c>
    </row>
    <row r="890" spans="1:5">
      <c r="A890" s="2" t="s">
        <v>304</v>
      </c>
      <c r="B890" s="2">
        <v>56017601</v>
      </c>
      <c r="C890" s="2">
        <f>VLOOKUP(B890,'Annualization - Step 2'!A:C,2,FALSE)</f>
        <v>4</v>
      </c>
      <c r="D890" s="2">
        <f>VLOOKUP(B890,'Annualization - Step 2'!A:C,3,FALSE)-1</f>
        <v>0.36609159327200036</v>
      </c>
      <c r="E890" s="2">
        <f>(1+D890)^(52/'Analysis Assumptions'!$C$6)-1</f>
        <v>0.14474280211475476</v>
      </c>
    </row>
    <row r="891" spans="1:5">
      <c r="A891" s="2" t="s">
        <v>305</v>
      </c>
      <c r="B891" s="2">
        <v>56018801</v>
      </c>
      <c r="C891" s="2">
        <f>VLOOKUP(B891,'Annualization - Step 2'!A:C,2,FALSE)</f>
        <v>4</v>
      </c>
      <c r="D891" s="2">
        <f>VLOOKUP(B891,'Annualization - Step 2'!A:C,3,FALSE)-1</f>
        <v>0.36609159327200036</v>
      </c>
      <c r="E891" s="2">
        <f>(1+D891)^(52/'Analysis Assumptions'!$C$6)-1</f>
        <v>0.14474280211475476</v>
      </c>
    </row>
    <row r="892" spans="1:5">
      <c r="A892" s="2" t="s">
        <v>306</v>
      </c>
      <c r="B892" s="2">
        <v>56016801</v>
      </c>
      <c r="C892" s="2">
        <f>VLOOKUP(B892,'Annualization - Step 2'!A:C,2,FALSE)</f>
        <v>4</v>
      </c>
      <c r="D892" s="2">
        <f>VLOOKUP(B892,'Annualization - Step 2'!A:C,3,FALSE)-1</f>
        <v>0.36609159327200036</v>
      </c>
      <c r="E892" s="2">
        <f>(1+D892)^(52/'Analysis Assumptions'!$C$6)-1</f>
        <v>0.14474280211475476</v>
      </c>
    </row>
    <row r="893" spans="1:5">
      <c r="A893" s="2" t="s">
        <v>307</v>
      </c>
      <c r="B893" s="2">
        <v>56017201</v>
      </c>
      <c r="C893" s="2">
        <f>VLOOKUP(B893,'Annualization - Step 2'!A:C,2,FALSE)</f>
        <v>4</v>
      </c>
      <c r="D893" s="2">
        <f>VLOOKUP(B893,'Annualization - Step 2'!A:C,3,FALSE)-1</f>
        <v>0.36609159327200036</v>
      </c>
      <c r="E893" s="2">
        <f>(1+D893)^(52/'Analysis Assumptions'!$C$6)-1</f>
        <v>0.14474280211475476</v>
      </c>
    </row>
    <row r="894" spans="1:5">
      <c r="A894" s="2" t="s">
        <v>308</v>
      </c>
      <c r="B894" s="2">
        <v>56018901</v>
      </c>
      <c r="C894" s="2">
        <f>VLOOKUP(B894,'Annualization - Step 2'!A:C,2,FALSE)</f>
        <v>4</v>
      </c>
      <c r="D894" s="2">
        <f>VLOOKUP(B894,'Annualization - Step 2'!A:C,3,FALSE)-1</f>
        <v>0.36609159327200036</v>
      </c>
      <c r="E894" s="2">
        <f>(1+D894)^(52/'Analysis Assumptions'!$C$6)-1</f>
        <v>0.14474280211475476</v>
      </c>
    </row>
    <row r="895" spans="1:5">
      <c r="A895" s="2" t="s">
        <v>309</v>
      </c>
      <c r="B895" s="2">
        <v>56017301</v>
      </c>
      <c r="C895" s="2">
        <f>VLOOKUP(B895,'Annualization - Step 2'!A:C,2,FALSE)</f>
        <v>4</v>
      </c>
      <c r="D895" s="2">
        <f>VLOOKUP(B895,'Annualization - Step 2'!A:C,3,FALSE)-1</f>
        <v>0.36609159327200036</v>
      </c>
      <c r="E895" s="2">
        <f>(1+D895)^(52/'Analysis Assumptions'!$C$6)-1</f>
        <v>0.14474280211475476</v>
      </c>
    </row>
    <row r="896" spans="1:5">
      <c r="A896" s="2" t="s">
        <v>1277</v>
      </c>
      <c r="B896" s="2">
        <v>66869014730</v>
      </c>
      <c r="C896" s="2">
        <f>VLOOKUP(B896,'Annualization - Step 2'!A:C,2,FALSE)</f>
        <v>4</v>
      </c>
      <c r="D896" s="2">
        <f>VLOOKUP(B896,'Annualization - Step 2'!A:C,3,FALSE)-1</f>
        <v>0.36590944554584026</v>
      </c>
      <c r="E896" s="2">
        <f>(1+D896)^(52/'Analysis Assumptions'!$C$6)-1</f>
        <v>0.14467665812889563</v>
      </c>
    </row>
    <row r="897" spans="1:5">
      <c r="A897" s="2" t="s">
        <v>1346</v>
      </c>
      <c r="B897" s="2">
        <v>25101131</v>
      </c>
      <c r="C897" s="2">
        <f>VLOOKUP(B897,'Annualization - Step 2'!A:C,2,FALSE)</f>
        <v>4</v>
      </c>
      <c r="D897" s="2">
        <f>VLOOKUP(B897,'Annualization - Step 2'!A:C,3,FALSE)-1</f>
        <v>0.36586373120000037</v>
      </c>
      <c r="E897" s="2">
        <f>(1+D897)^(52/'Analysis Assumptions'!$C$6)-1</f>
        <v>0.14466005692268946</v>
      </c>
    </row>
    <row r="898" spans="1:5">
      <c r="A898" s="2" t="s">
        <v>1358</v>
      </c>
      <c r="B898" s="2">
        <v>61570003150</v>
      </c>
      <c r="C898" s="2">
        <f>VLOOKUP(B898,'Annualization - Step 2'!A:C,2,FALSE)</f>
        <v>4</v>
      </c>
      <c r="D898" s="2">
        <f>VLOOKUP(B898,'Annualization - Step 2'!A:C,3,FALSE)-1</f>
        <v>0.36586373120000037</v>
      </c>
      <c r="E898" s="2">
        <f>(1+D898)^(52/'Analysis Assumptions'!$C$6)-1</f>
        <v>0.14466005692268946</v>
      </c>
    </row>
    <row r="899" spans="1:5">
      <c r="A899" s="2" t="s">
        <v>1359</v>
      </c>
      <c r="B899" s="2">
        <v>60793011601</v>
      </c>
      <c r="C899" s="2">
        <f>VLOOKUP(B899,'Annualization - Step 2'!A:C,2,FALSE)</f>
        <v>4</v>
      </c>
      <c r="D899" s="2">
        <f>VLOOKUP(B899,'Annualization - Step 2'!A:C,3,FALSE)-1</f>
        <v>0.36586373120000037</v>
      </c>
      <c r="E899" s="2">
        <f>(1+D899)^(52/'Analysis Assumptions'!$C$6)-1</f>
        <v>0.14466005692268946</v>
      </c>
    </row>
    <row r="900" spans="1:5">
      <c r="A900" s="2" t="s">
        <v>1360</v>
      </c>
      <c r="B900" s="2">
        <v>60793011501</v>
      </c>
      <c r="C900" s="2">
        <f>VLOOKUP(B900,'Annualization - Step 2'!A:C,2,FALSE)</f>
        <v>4</v>
      </c>
      <c r="D900" s="2">
        <f>VLOOKUP(B900,'Annualization - Step 2'!A:C,3,FALSE)-1</f>
        <v>0.36586373120000037</v>
      </c>
      <c r="E900" s="2">
        <f>(1+D900)^(52/'Analysis Assumptions'!$C$6)-1</f>
        <v>0.14466005692268946</v>
      </c>
    </row>
    <row r="901" spans="1:5">
      <c r="A901" s="2" t="s">
        <v>1361</v>
      </c>
      <c r="B901" s="2">
        <v>60793011701</v>
      </c>
      <c r="C901" s="2">
        <f>VLOOKUP(B901,'Annualization - Step 2'!A:C,2,FALSE)</f>
        <v>4</v>
      </c>
      <c r="D901" s="2">
        <f>VLOOKUP(B901,'Annualization - Step 2'!A:C,3,FALSE)-1</f>
        <v>0.36586373120000037</v>
      </c>
      <c r="E901" s="2">
        <f>(1+D901)^(52/'Analysis Assumptions'!$C$6)-1</f>
        <v>0.14466005692268946</v>
      </c>
    </row>
    <row r="902" spans="1:5">
      <c r="A902" s="2" t="s">
        <v>1364</v>
      </c>
      <c r="B902" s="2">
        <v>9470913</v>
      </c>
      <c r="C902" s="2">
        <f>VLOOKUP(B902,'Annualization - Step 2'!A:C,2,FALSE)</f>
        <v>4</v>
      </c>
      <c r="D902" s="2">
        <f>VLOOKUP(B902,'Annualization - Step 2'!A:C,3,FALSE)-1</f>
        <v>0.36586373120000037</v>
      </c>
      <c r="E902" s="2">
        <f>(1+D902)^(52/'Analysis Assumptions'!$C$6)-1</f>
        <v>0.14466005692268946</v>
      </c>
    </row>
    <row r="903" spans="1:5">
      <c r="A903" s="2" t="s">
        <v>1365</v>
      </c>
      <c r="B903" s="2">
        <v>49017807</v>
      </c>
      <c r="C903" s="2">
        <f>VLOOKUP(B903,'Annualization - Step 2'!A:C,2,FALSE)</f>
        <v>4</v>
      </c>
      <c r="D903" s="2">
        <f>VLOOKUP(B903,'Annualization - Step 2'!A:C,3,FALSE)-1</f>
        <v>0.36586373120000037</v>
      </c>
      <c r="E903" s="2">
        <f>(1+D903)^(52/'Analysis Assumptions'!$C$6)-1</f>
        <v>0.14466005692268946</v>
      </c>
    </row>
    <row r="904" spans="1:5">
      <c r="A904" s="2" t="s">
        <v>1366</v>
      </c>
      <c r="B904" s="2">
        <v>9055502</v>
      </c>
      <c r="C904" s="2">
        <f>VLOOKUP(B904,'Annualization - Step 2'!A:C,2,FALSE)</f>
        <v>4</v>
      </c>
      <c r="D904" s="2">
        <f>VLOOKUP(B904,'Annualization - Step 2'!A:C,3,FALSE)-1</f>
        <v>0.36586373120000037</v>
      </c>
      <c r="E904" s="2">
        <f>(1+D904)^(52/'Analysis Assumptions'!$C$6)-1</f>
        <v>0.14466005692268946</v>
      </c>
    </row>
    <row r="905" spans="1:5">
      <c r="A905" s="2" t="s">
        <v>1357</v>
      </c>
      <c r="B905" s="2">
        <v>61570003275</v>
      </c>
      <c r="C905" s="2">
        <f>VLOOKUP(B905,'Annualization - Step 2'!A:C,2,FALSE)</f>
        <v>4</v>
      </c>
      <c r="D905" s="2">
        <f>VLOOKUP(B905,'Annualization - Step 2'!A:C,3,FALSE)-1</f>
        <v>0.36586371948992014</v>
      </c>
      <c r="E905" s="2">
        <f>(1+D905)^(52/'Analysis Assumptions'!$C$6)-1</f>
        <v>0.14466005267012294</v>
      </c>
    </row>
    <row r="906" spans="1:5">
      <c r="A906" s="2" t="s">
        <v>703</v>
      </c>
      <c r="B906" s="2">
        <v>66057760</v>
      </c>
      <c r="C906" s="2">
        <f>VLOOKUP(B906,'Annualization - Step 2'!A:C,2,FALSE)</f>
        <v>3</v>
      </c>
      <c r="D906" s="2">
        <f>VLOOKUP(B906,'Annualization - Step 2'!A:C,3,FALSE)-1</f>
        <v>0.36512690000000014</v>
      </c>
      <c r="E906" s="2">
        <f>(1+D906)^(52/'Analysis Assumptions'!$C$6)-1</f>
        <v>0.14439243255485579</v>
      </c>
    </row>
    <row r="907" spans="1:5">
      <c r="A907" s="2" t="s">
        <v>34</v>
      </c>
      <c r="B907" s="2">
        <v>11980021110</v>
      </c>
      <c r="C907" s="2">
        <f>VLOOKUP(B907,'Annualization - Step 2'!A:C,2,FALSE)</f>
        <v>4</v>
      </c>
      <c r="D907" s="2">
        <f>VLOOKUP(B907,'Annualization - Step 2'!A:C,3,FALSE)-1</f>
        <v>0.36466127000000004</v>
      </c>
      <c r="E907" s="2">
        <f>(1+D907)^(52/'Analysis Assumptions'!$C$6)-1</f>
        <v>0.14422326893086157</v>
      </c>
    </row>
    <row r="908" spans="1:5">
      <c r="A908" s="2" t="s">
        <v>593</v>
      </c>
      <c r="B908" s="2">
        <v>74929619</v>
      </c>
      <c r="C908" s="2">
        <f>VLOOKUP(B908,'Annualization - Step 2'!A:C,2,FALSE)</f>
        <v>5</v>
      </c>
      <c r="D908" s="2">
        <f>VLOOKUP(B908,'Annualization - Step 2'!A:C,3,FALSE)-1</f>
        <v>0.36433933178681421</v>
      </c>
      <c r="E908" s="2">
        <f>(1+D908)^(52/'Analysis Assumptions'!$C$6)-1</f>
        <v>0.14410628948290771</v>
      </c>
    </row>
    <row r="909" spans="1:5">
      <c r="A909" s="2" t="s">
        <v>538</v>
      </c>
      <c r="B909" s="2">
        <v>85113201</v>
      </c>
      <c r="C909" s="2">
        <f>VLOOKUP(B909,'Annualization - Step 2'!A:C,2,FALSE)</f>
        <v>3</v>
      </c>
      <c r="D909" s="2">
        <f>VLOOKUP(B909,'Annualization - Step 2'!A:C,3,FALSE)-1</f>
        <v>0.3637314061000001</v>
      </c>
      <c r="E909" s="2">
        <f>(1+D909)^(52/'Analysis Assumptions'!$C$6)-1</f>
        <v>0.14388535098163291</v>
      </c>
    </row>
    <row r="910" spans="1:5">
      <c r="A910" s="2" t="s">
        <v>311</v>
      </c>
      <c r="B910" s="2">
        <v>32122401</v>
      </c>
      <c r="C910" s="2">
        <f>VLOOKUP(B910,'Annualization - Step 2'!A:C,2,FALSE)</f>
        <v>4</v>
      </c>
      <c r="D910" s="2">
        <f>VLOOKUP(B910,'Annualization - Step 2'!A:C,3,FALSE)-1</f>
        <v>0.36266838450259975</v>
      </c>
      <c r="E910" s="2">
        <f>(1+D910)^(52/'Analysis Assumptions'!$C$6)-1</f>
        <v>0.14349888276132927</v>
      </c>
    </row>
    <row r="911" spans="1:5">
      <c r="A911" s="2" t="s">
        <v>39</v>
      </c>
      <c r="B911" s="2">
        <v>310021020</v>
      </c>
      <c r="C911" s="2">
        <f>VLOOKUP(B911,'Annualization - Step 2'!A:C,2,FALSE)</f>
        <v>2</v>
      </c>
      <c r="D911" s="2">
        <f>VLOOKUP(B911,'Annualization - Step 2'!A:C,3,FALSE)-1</f>
        <v>0.36202000000000001</v>
      </c>
      <c r="E911" s="2">
        <f>(1+D911)^(52/'Analysis Assumptions'!$C$6)-1</f>
        <v>0.14326307459098575</v>
      </c>
    </row>
    <row r="912" spans="1:5">
      <c r="A912" s="2" t="s">
        <v>552</v>
      </c>
      <c r="B912" s="2">
        <v>642301030</v>
      </c>
      <c r="C912" s="2">
        <f>VLOOKUP(B912,'Annualization - Step 2'!A:C,2,FALSE)</f>
        <v>3</v>
      </c>
      <c r="D912" s="2">
        <f>VLOOKUP(B912,'Annualization - Step 2'!A:C,3,FALSE)-1</f>
        <v>0.36137375000000005</v>
      </c>
      <c r="E912" s="2">
        <f>(1+D912)^(52/'Analysis Assumptions'!$C$6)-1</f>
        <v>0.14302797940248935</v>
      </c>
    </row>
    <row r="913" spans="1:5">
      <c r="A913" s="2" t="s">
        <v>645</v>
      </c>
      <c r="B913" s="2">
        <v>642007030</v>
      </c>
      <c r="C913" s="2">
        <f>VLOOKUP(B913,'Annualization - Step 2'!A:C,2,FALSE)</f>
        <v>3</v>
      </c>
      <c r="D913" s="2">
        <f>VLOOKUP(B913,'Annualization - Step 2'!A:C,3,FALSE)-1</f>
        <v>0.36137375000000005</v>
      </c>
      <c r="E913" s="2">
        <f>(1+D913)^(52/'Analysis Assumptions'!$C$6)-1</f>
        <v>0.14302797940248935</v>
      </c>
    </row>
    <row r="914" spans="1:5">
      <c r="A914" s="2" t="s">
        <v>211</v>
      </c>
      <c r="B914" s="2">
        <v>23367030</v>
      </c>
      <c r="C914" s="2">
        <f>VLOOKUP(B914,'Annualization - Step 2'!A:C,2,FALSE)</f>
        <v>5</v>
      </c>
      <c r="D914" s="2">
        <f>VLOOKUP(B914,'Annualization - Step 2'!A:C,3,FALSE)-1</f>
        <v>0.36128596625000009</v>
      </c>
      <c r="E914" s="2">
        <f>(1+D914)^(52/'Analysis Assumptions'!$C$6)-1</f>
        <v>0.1429960402306738</v>
      </c>
    </row>
    <row r="915" spans="1:5">
      <c r="A915" s="2" t="s">
        <v>564</v>
      </c>
      <c r="B915" s="2">
        <v>642007530</v>
      </c>
      <c r="C915" s="2">
        <f>VLOOKUP(B915,'Annualization - Step 2'!A:C,2,FALSE)</f>
        <v>3</v>
      </c>
      <c r="D915" s="2">
        <f>VLOOKUP(B915,'Annualization - Step 2'!A:C,3,FALSE)-1</f>
        <v>0.36125000000000007</v>
      </c>
      <c r="E915" s="2">
        <f>(1+D915)^(52/'Analysis Assumptions'!$C$6)-1</f>
        <v>0.1429829539609937</v>
      </c>
    </row>
    <row r="916" spans="1:5">
      <c r="A916" s="2" t="s">
        <v>1316</v>
      </c>
      <c r="B916" s="2">
        <v>65597011730</v>
      </c>
      <c r="C916" s="2">
        <f>VLOOKUP(B916,'Annualization - Step 2'!A:C,2,FALSE)</f>
        <v>4</v>
      </c>
      <c r="D916" s="2">
        <f>VLOOKUP(B916,'Annualization - Step 2'!A:C,3,FALSE)-1</f>
        <v>0.36119152285113909</v>
      </c>
      <c r="E916" s="2">
        <f>(1+D916)^(52/'Analysis Assumptions'!$C$6)-1</f>
        <v>0.14296167671403781</v>
      </c>
    </row>
    <row r="917" spans="1:5">
      <c r="A917" s="2" t="s">
        <v>647</v>
      </c>
      <c r="B917" s="2">
        <v>59417010210</v>
      </c>
      <c r="C917" s="2">
        <f>VLOOKUP(B917,'Annualization - Step 2'!A:C,2,FALSE)</f>
        <v>4</v>
      </c>
      <c r="D917" s="2">
        <f>VLOOKUP(B917,'Annualization - Step 2'!A:C,3,FALSE)-1</f>
        <v>0.35978045000000036</v>
      </c>
      <c r="E917" s="2">
        <f>(1+D917)^(52/'Analysis Assumptions'!$C$6)-1</f>
        <v>0.14244809260634095</v>
      </c>
    </row>
    <row r="918" spans="1:5">
      <c r="A918" s="2" t="s">
        <v>648</v>
      </c>
      <c r="B918" s="2">
        <v>59417010310</v>
      </c>
      <c r="C918" s="2">
        <f>VLOOKUP(B918,'Annualization - Step 2'!A:C,2,FALSE)</f>
        <v>4</v>
      </c>
      <c r="D918" s="2">
        <f>VLOOKUP(B918,'Annualization - Step 2'!A:C,3,FALSE)-1</f>
        <v>0.35978045000000036</v>
      </c>
      <c r="E918" s="2">
        <f>(1+D918)^(52/'Analysis Assumptions'!$C$6)-1</f>
        <v>0.14244809260634095</v>
      </c>
    </row>
    <row r="919" spans="1:5">
      <c r="A919" s="2" t="s">
        <v>649</v>
      </c>
      <c r="B919" s="2">
        <v>59417010410</v>
      </c>
      <c r="C919" s="2">
        <f>VLOOKUP(B919,'Annualization - Step 2'!A:C,2,FALSE)</f>
        <v>4</v>
      </c>
      <c r="D919" s="2">
        <f>VLOOKUP(B919,'Annualization - Step 2'!A:C,3,FALSE)-1</f>
        <v>0.35978045000000036</v>
      </c>
      <c r="E919" s="2">
        <f>(1+D919)^(52/'Analysis Assumptions'!$C$6)-1</f>
        <v>0.14244809260634095</v>
      </c>
    </row>
    <row r="920" spans="1:5">
      <c r="A920" s="2" t="s">
        <v>650</v>
      </c>
      <c r="B920" s="2">
        <v>59417010510</v>
      </c>
      <c r="C920" s="2">
        <f>VLOOKUP(B920,'Annualization - Step 2'!A:C,2,FALSE)</f>
        <v>4</v>
      </c>
      <c r="D920" s="2">
        <f>VLOOKUP(B920,'Annualization - Step 2'!A:C,3,FALSE)-1</f>
        <v>0.35978045000000036</v>
      </c>
      <c r="E920" s="2">
        <f>(1+D920)^(52/'Analysis Assumptions'!$C$6)-1</f>
        <v>0.14244809260634095</v>
      </c>
    </row>
    <row r="921" spans="1:5">
      <c r="A921" s="2" t="s">
        <v>651</v>
      </c>
      <c r="B921" s="2">
        <v>59417010610</v>
      </c>
      <c r="C921" s="2">
        <f>VLOOKUP(B921,'Annualization - Step 2'!A:C,2,FALSE)</f>
        <v>4</v>
      </c>
      <c r="D921" s="2">
        <f>VLOOKUP(B921,'Annualization - Step 2'!A:C,3,FALSE)-1</f>
        <v>0.35978045000000036</v>
      </c>
      <c r="E921" s="2">
        <f>(1+D921)^(52/'Analysis Assumptions'!$C$6)-1</f>
        <v>0.14244809260634095</v>
      </c>
    </row>
    <row r="922" spans="1:5">
      <c r="A922" s="2" t="s">
        <v>652</v>
      </c>
      <c r="B922" s="2">
        <v>59417010710</v>
      </c>
      <c r="C922" s="2">
        <f>VLOOKUP(B922,'Annualization - Step 2'!A:C,2,FALSE)</f>
        <v>4</v>
      </c>
      <c r="D922" s="2">
        <f>VLOOKUP(B922,'Annualization - Step 2'!A:C,3,FALSE)-1</f>
        <v>0.35978045000000036</v>
      </c>
      <c r="E922" s="2">
        <f>(1+D922)^(52/'Analysis Assumptions'!$C$6)-1</f>
        <v>0.14244809260634095</v>
      </c>
    </row>
    <row r="923" spans="1:5">
      <c r="A923" s="2" t="s">
        <v>283</v>
      </c>
      <c r="B923" s="2">
        <v>69046911</v>
      </c>
      <c r="C923" s="2">
        <f>VLOOKUP(B923,'Annualization - Step 2'!A:C,2,FALSE)</f>
        <v>4</v>
      </c>
      <c r="D923" s="2">
        <f>VLOOKUP(B923,'Annualization - Step 2'!A:C,3,FALSE)-1</f>
        <v>0.35694392335400971</v>
      </c>
      <c r="E923" s="2">
        <f>(1+D923)^(52/'Analysis Assumptions'!$C$6)-1</f>
        <v>0.14141477569296934</v>
      </c>
    </row>
    <row r="924" spans="1:5">
      <c r="A924" s="2" t="s">
        <v>1761</v>
      </c>
      <c r="B924" s="2">
        <v>49909001030</v>
      </c>
      <c r="C924" s="2">
        <f>VLOOKUP(B924,'Annualization - Step 2'!A:C,2,FALSE)</f>
        <v>3</v>
      </c>
      <c r="D924" s="2">
        <f>VLOOKUP(B924,'Annualization - Step 2'!A:C,3,FALSE)-1</f>
        <v>0.35521547213599991</v>
      </c>
      <c r="E924" s="2">
        <f>(1+D924)^(52/'Analysis Assumptions'!$C$6)-1</f>
        <v>0.14078451876341336</v>
      </c>
    </row>
    <row r="925" spans="1:5">
      <c r="A925" s="2" t="s">
        <v>254</v>
      </c>
      <c r="B925" s="2">
        <v>66780021007</v>
      </c>
      <c r="C925" s="2">
        <f>VLOOKUP(B925,'Annualization - Step 2'!A:C,2,FALSE)</f>
        <v>3</v>
      </c>
      <c r="D925" s="2">
        <f>VLOOKUP(B925,'Annualization - Step 2'!A:C,3,FALSE)-1</f>
        <v>0.3547520000000004</v>
      </c>
      <c r="E925" s="2">
        <f>(1+D925)^(52/'Analysis Assumptions'!$C$6)-1</f>
        <v>0.14061544232836809</v>
      </c>
    </row>
    <row r="926" spans="1:5">
      <c r="A926" s="2" t="s">
        <v>591</v>
      </c>
      <c r="B926" s="2">
        <v>66780011502</v>
      </c>
      <c r="C926" s="2">
        <f>VLOOKUP(B926,'Annualization - Step 2'!A:C,2,FALSE)</f>
        <v>3</v>
      </c>
      <c r="D926" s="2">
        <f>VLOOKUP(B926,'Annualization - Step 2'!A:C,3,FALSE)-1</f>
        <v>0.3547520000000004</v>
      </c>
      <c r="E926" s="2">
        <f>(1+D926)^(52/'Analysis Assumptions'!$C$6)-1</f>
        <v>0.14061544232836809</v>
      </c>
    </row>
    <row r="927" spans="1:5">
      <c r="A927" s="2" t="s">
        <v>1668</v>
      </c>
      <c r="B927" s="2">
        <v>9005907</v>
      </c>
      <c r="C927" s="2">
        <f>VLOOKUP(B927,'Annualization - Step 2'!A:C,2,FALSE)</f>
        <v>3</v>
      </c>
      <c r="D927" s="2">
        <f>VLOOKUP(B927,'Annualization - Step 2'!A:C,3,FALSE)-1</f>
        <v>0.3547520000000004</v>
      </c>
      <c r="E927" s="2">
        <f>(1+D927)^(52/'Analysis Assumptions'!$C$6)-1</f>
        <v>0.14061544232836809</v>
      </c>
    </row>
    <row r="928" spans="1:5">
      <c r="A928" s="2" t="s">
        <v>688</v>
      </c>
      <c r="B928" s="2">
        <v>78056751</v>
      </c>
      <c r="C928" s="2">
        <f>VLOOKUP(B928,'Annualization - Step 2'!A:C,2,FALSE)</f>
        <v>4</v>
      </c>
      <c r="D928" s="2">
        <f>VLOOKUP(B928,'Annualization - Step 2'!A:C,3,FALSE)-1</f>
        <v>0.35440509318099966</v>
      </c>
      <c r="E928" s="2">
        <f>(1+D928)^(52/'Analysis Assumptions'!$C$6)-1</f>
        <v>0.14048886792394555</v>
      </c>
    </row>
    <row r="929" spans="1:5">
      <c r="A929" s="2" t="s">
        <v>31</v>
      </c>
      <c r="B929" s="2">
        <v>11980002205</v>
      </c>
      <c r="C929" s="2">
        <f>VLOOKUP(B929,'Annualization - Step 2'!A:C,2,FALSE)</f>
        <v>4</v>
      </c>
      <c r="D929" s="2">
        <f>VLOOKUP(B929,'Annualization - Step 2'!A:C,3,FALSE)-1</f>
        <v>0.35361401210000021</v>
      </c>
      <c r="E929" s="2">
        <f>(1+D929)^(52/'Analysis Assumptions'!$C$6)-1</f>
        <v>0.14020016082994302</v>
      </c>
    </row>
    <row r="930" spans="1:5">
      <c r="A930" s="2" t="s">
        <v>310</v>
      </c>
      <c r="B930" s="2">
        <v>32121201</v>
      </c>
      <c r="C930" s="2">
        <f>VLOOKUP(B930,'Annualization - Step 2'!A:C,2,FALSE)</f>
        <v>4</v>
      </c>
      <c r="D930" s="2">
        <f>VLOOKUP(B930,'Annualization - Step 2'!A:C,3,FALSE)-1</f>
        <v>0.35311395391199984</v>
      </c>
      <c r="E930" s="2">
        <f>(1+D930)^(52/'Analysis Assumptions'!$C$6)-1</f>
        <v>0.14001761397242851</v>
      </c>
    </row>
    <row r="931" spans="1:5">
      <c r="A931" s="2" t="s">
        <v>1069</v>
      </c>
      <c r="B931" s="2">
        <v>59011044010</v>
      </c>
      <c r="C931" s="2">
        <f>VLOOKUP(B931,'Annualization - Step 2'!A:C,2,FALSE)</f>
        <v>4</v>
      </c>
      <c r="D931" s="2">
        <f>VLOOKUP(B931,'Annualization - Step 2'!A:C,3,FALSE)-1</f>
        <v>0.35255276000000024</v>
      </c>
      <c r="E931" s="2">
        <f>(1+D931)^(52/'Analysis Assumptions'!$C$6)-1</f>
        <v>0.13981270391285539</v>
      </c>
    </row>
    <row r="932" spans="1:5">
      <c r="A932" s="2" t="s">
        <v>168</v>
      </c>
      <c r="B932" s="2">
        <v>88221905</v>
      </c>
      <c r="C932" s="2">
        <f>VLOOKUP(B932,'Annualization - Step 2'!A:C,2,FALSE)</f>
        <v>3</v>
      </c>
      <c r="D932" s="2">
        <f>VLOOKUP(B932,'Annualization - Step 2'!A:C,3,FALSE)-1</f>
        <v>0.35202123139999997</v>
      </c>
      <c r="E932" s="2">
        <f>(1+D932)^(52/'Analysis Assumptions'!$C$6)-1</f>
        <v>0.13961858118876203</v>
      </c>
    </row>
    <row r="933" spans="1:5">
      <c r="A933" s="2" t="s">
        <v>1597</v>
      </c>
      <c r="B933" s="2">
        <v>75854031430</v>
      </c>
      <c r="C933" s="2">
        <f>VLOOKUP(B933,'Annualization - Step 2'!A:C,2,FALSE)</f>
        <v>4</v>
      </c>
      <c r="D933" s="2">
        <f>VLOOKUP(B933,'Annualization - Step 2'!A:C,3,FALSE)-1</f>
        <v>0.34829274130980048</v>
      </c>
      <c r="E933" s="2">
        <f>(1+D933)^(52/'Analysis Assumptions'!$C$6)-1</f>
        <v>0.13825565983896348</v>
      </c>
    </row>
    <row r="934" spans="1:5">
      <c r="A934" s="2" t="s">
        <v>1898</v>
      </c>
      <c r="B934" s="2">
        <v>173086635</v>
      </c>
      <c r="C934" s="2">
        <f>VLOOKUP(B934,'Annualization - Step 2'!A:C,2,FALSE)</f>
        <v>3</v>
      </c>
      <c r="D934" s="2">
        <f>VLOOKUP(B934,'Annualization - Step 2'!A:C,3,FALSE)-1</f>
        <v>0.34789400000000015</v>
      </c>
      <c r="E934" s="2">
        <f>(1+D934)^(52/'Analysis Assumptions'!$C$6)-1</f>
        <v>0.13810977661738244</v>
      </c>
    </row>
    <row r="935" spans="1:5">
      <c r="A935" s="2" t="s">
        <v>1060</v>
      </c>
      <c r="B935" s="2">
        <v>59011025630</v>
      </c>
      <c r="C935" s="2">
        <f>VLOOKUP(B935,'Annualization - Step 2'!A:C,2,FALSE)</f>
        <v>4</v>
      </c>
      <c r="D935" s="2">
        <f>VLOOKUP(B935,'Annualization - Step 2'!A:C,3,FALSE)-1</f>
        <v>0.34699235000000028</v>
      </c>
      <c r="E935" s="2">
        <f>(1+D935)^(52/'Analysis Assumptions'!$C$6)-1</f>
        <v>0.13777980937162471</v>
      </c>
    </row>
    <row r="936" spans="1:5">
      <c r="A936" s="2" t="s">
        <v>1061</v>
      </c>
      <c r="B936" s="2">
        <v>59011025530</v>
      </c>
      <c r="C936" s="2">
        <f>VLOOKUP(B936,'Annualization - Step 2'!A:C,2,FALSE)</f>
        <v>4</v>
      </c>
      <c r="D936" s="2">
        <f>VLOOKUP(B936,'Annualization - Step 2'!A:C,3,FALSE)-1</f>
        <v>0.34699235000000028</v>
      </c>
      <c r="E936" s="2">
        <f>(1+D936)^(52/'Analysis Assumptions'!$C$6)-1</f>
        <v>0.13777980937162471</v>
      </c>
    </row>
    <row r="937" spans="1:5">
      <c r="A937" s="2" t="s">
        <v>594</v>
      </c>
      <c r="B937" s="2">
        <v>74706811</v>
      </c>
      <c r="C937" s="2">
        <f>VLOOKUP(B937,'Annualization - Step 2'!A:C,2,FALSE)</f>
        <v>5</v>
      </c>
      <c r="D937" s="2">
        <f>VLOOKUP(B937,'Annualization - Step 2'!A:C,3,FALSE)-1</f>
        <v>0.34660861133610354</v>
      </c>
      <c r="E937" s="2">
        <f>(1+D937)^(52/'Analysis Assumptions'!$C$6)-1</f>
        <v>0.1376393386514132</v>
      </c>
    </row>
    <row r="938" spans="1:5">
      <c r="A938" s="2" t="s">
        <v>996</v>
      </c>
      <c r="B938" s="2">
        <v>44087115001</v>
      </c>
      <c r="C938" s="2">
        <f>VLOOKUP(B938,'Annualization - Step 2'!A:C,2,FALSE)</f>
        <v>3</v>
      </c>
      <c r="D938" s="2">
        <f>VLOOKUP(B938,'Annualization - Step 2'!A:C,3,FALSE)-1</f>
        <v>0.34504325000000002</v>
      </c>
      <c r="E938" s="2">
        <f>(1+D938)^(52/'Analysis Assumptions'!$C$6)-1</f>
        <v>0.13706609003307424</v>
      </c>
    </row>
    <row r="939" spans="1:5">
      <c r="A939" s="2" t="s">
        <v>487</v>
      </c>
      <c r="B939" s="2">
        <v>9540001</v>
      </c>
      <c r="C939" s="2">
        <f>VLOOKUP(B939,'Annualization - Step 2'!A:C,2,FALSE)</f>
        <v>5</v>
      </c>
      <c r="D939" s="2">
        <f>VLOOKUP(B939,'Annualization - Step 2'!A:C,3,FALSE)-1</f>
        <v>0.34291908800000037</v>
      </c>
      <c r="E939" s="2">
        <f>(1+D939)^(52/'Analysis Assumptions'!$C$6)-1</f>
        <v>0.13628759896234821</v>
      </c>
    </row>
    <row r="940" spans="1:5">
      <c r="A940" s="2" t="s">
        <v>488</v>
      </c>
      <c r="B940" s="2">
        <v>9540101</v>
      </c>
      <c r="C940" s="2">
        <f>VLOOKUP(B940,'Annualization - Step 2'!A:C,2,FALSE)</f>
        <v>5</v>
      </c>
      <c r="D940" s="2">
        <f>VLOOKUP(B940,'Annualization - Step 2'!A:C,3,FALSE)-1</f>
        <v>0.34291908800000037</v>
      </c>
      <c r="E940" s="2">
        <f>(1+D940)^(52/'Analysis Assumptions'!$C$6)-1</f>
        <v>0.13628759896234821</v>
      </c>
    </row>
    <row r="941" spans="1:5">
      <c r="A941" s="2" t="s">
        <v>1335</v>
      </c>
      <c r="B941" s="2">
        <v>50222026006</v>
      </c>
      <c r="C941" s="2">
        <f>VLOOKUP(B941,'Annualization - Step 2'!A:C,2,FALSE)</f>
        <v>3</v>
      </c>
      <c r="D941" s="2">
        <f>VLOOKUP(B941,'Annualization - Step 2'!A:C,3,FALSE)-1</f>
        <v>0.34278809749999994</v>
      </c>
      <c r="E941" s="2">
        <f>(1+D941)^(52/'Analysis Assumptions'!$C$6)-1</f>
        <v>0.13623956899177747</v>
      </c>
    </row>
    <row r="942" spans="1:5">
      <c r="A942" s="2" t="s">
        <v>1335</v>
      </c>
      <c r="B942" s="2">
        <v>50222026012</v>
      </c>
      <c r="C942" s="2">
        <f>VLOOKUP(B942,'Annualization - Step 2'!A:C,2,FALSE)</f>
        <v>3</v>
      </c>
      <c r="D942" s="2">
        <f>VLOOKUP(B942,'Annualization - Step 2'!A:C,3,FALSE)-1</f>
        <v>0.34278809749999994</v>
      </c>
      <c r="E942" s="2">
        <f>(1+D942)^(52/'Analysis Assumptions'!$C$6)-1</f>
        <v>0.13623956899177747</v>
      </c>
    </row>
    <row r="943" spans="1:5">
      <c r="A943" s="2" t="s">
        <v>1000</v>
      </c>
      <c r="B943" s="2">
        <v>52544047108</v>
      </c>
      <c r="C943" s="2">
        <f>VLOOKUP(B943,'Annualization - Step 2'!A:C,2,FALSE)</f>
        <v>3</v>
      </c>
      <c r="D943" s="2">
        <f>VLOOKUP(B943,'Annualization - Step 2'!A:C,3,FALSE)-1</f>
        <v>0.34198100000000009</v>
      </c>
      <c r="E943" s="2">
        <f>(1+D943)^(52/'Analysis Assumptions'!$C$6)-1</f>
        <v>0.13594357390415812</v>
      </c>
    </row>
    <row r="944" spans="1:5">
      <c r="A944" s="2" t="s">
        <v>1003</v>
      </c>
      <c r="B944" s="2">
        <v>52544007654</v>
      </c>
      <c r="C944" s="2">
        <f>VLOOKUP(B944,'Annualization - Step 2'!A:C,2,FALSE)</f>
        <v>4</v>
      </c>
      <c r="D944" s="2">
        <f>VLOOKUP(B944,'Annualization - Step 2'!A:C,3,FALSE)-1</f>
        <v>0.33579860480000034</v>
      </c>
      <c r="E944" s="2">
        <f>(1+D944)^(52/'Analysis Assumptions'!$C$6)-1</f>
        <v>0.13367288765032326</v>
      </c>
    </row>
    <row r="945" spans="1:5">
      <c r="A945" s="2" t="s">
        <v>1004</v>
      </c>
      <c r="B945" s="2">
        <v>52544007730</v>
      </c>
      <c r="C945" s="2">
        <f>VLOOKUP(B945,'Annualization - Step 2'!A:C,2,FALSE)</f>
        <v>4</v>
      </c>
      <c r="D945" s="2">
        <f>VLOOKUP(B945,'Annualization - Step 2'!A:C,3,FALSE)-1</f>
        <v>0.33579860480000034</v>
      </c>
      <c r="E945" s="2">
        <f>(1+D945)^(52/'Analysis Assumptions'!$C$6)-1</f>
        <v>0.13367288765032326</v>
      </c>
    </row>
    <row r="946" spans="1:5">
      <c r="A946" s="2" t="s">
        <v>606</v>
      </c>
      <c r="B946" s="2">
        <v>23915530</v>
      </c>
      <c r="C946" s="2">
        <f>VLOOKUP(B946,'Annualization - Step 2'!A:C,2,FALSE)</f>
        <v>5</v>
      </c>
      <c r="D946" s="2">
        <f>VLOOKUP(B946,'Annualization - Step 2'!A:C,3,FALSE)-1</f>
        <v>0.33535670975000009</v>
      </c>
      <c r="E946" s="2">
        <f>(1+D946)^(52/'Analysis Assumptions'!$C$6)-1</f>
        <v>0.13351035945223155</v>
      </c>
    </row>
    <row r="947" spans="1:5">
      <c r="A947" s="2" t="s">
        <v>606</v>
      </c>
      <c r="B947" s="2">
        <v>23915560</v>
      </c>
      <c r="C947" s="2">
        <f>VLOOKUP(B947,'Annualization - Step 2'!A:C,2,FALSE)</f>
        <v>5</v>
      </c>
      <c r="D947" s="2">
        <f>VLOOKUP(B947,'Annualization - Step 2'!A:C,3,FALSE)-1</f>
        <v>0.33535670975000009</v>
      </c>
      <c r="E947" s="2">
        <f>(1+D947)^(52/'Analysis Assumptions'!$C$6)-1</f>
        <v>0.13351035945223155</v>
      </c>
    </row>
    <row r="948" spans="1:5">
      <c r="A948" s="2" t="s">
        <v>607</v>
      </c>
      <c r="B948" s="2">
        <v>23833503</v>
      </c>
      <c r="C948" s="2">
        <f>VLOOKUP(B948,'Annualization - Step 2'!A:C,2,FALSE)</f>
        <v>5</v>
      </c>
      <c r="D948" s="2">
        <f>VLOOKUP(B948,'Annualization - Step 2'!A:C,3,FALSE)-1</f>
        <v>0.33535670975000009</v>
      </c>
      <c r="E948" s="2">
        <f>(1+D948)^(52/'Analysis Assumptions'!$C$6)-1</f>
        <v>0.13351035945223155</v>
      </c>
    </row>
    <row r="949" spans="1:5">
      <c r="A949" s="2" t="s">
        <v>608</v>
      </c>
      <c r="B949" s="2">
        <v>23915630</v>
      </c>
      <c r="C949" s="2">
        <f>VLOOKUP(B949,'Annualization - Step 2'!A:C,2,FALSE)</f>
        <v>5</v>
      </c>
      <c r="D949" s="2">
        <f>VLOOKUP(B949,'Annualization - Step 2'!A:C,3,FALSE)-1</f>
        <v>0.33535670975000009</v>
      </c>
      <c r="E949" s="2">
        <f>(1+D949)^(52/'Analysis Assumptions'!$C$6)-1</f>
        <v>0.13351035945223155</v>
      </c>
    </row>
    <row r="950" spans="1:5">
      <c r="A950" s="2" t="s">
        <v>608</v>
      </c>
      <c r="B950" s="2">
        <v>23915660</v>
      </c>
      <c r="C950" s="2">
        <f>VLOOKUP(B950,'Annualization - Step 2'!A:C,2,FALSE)</f>
        <v>5</v>
      </c>
      <c r="D950" s="2">
        <f>VLOOKUP(B950,'Annualization - Step 2'!A:C,3,FALSE)-1</f>
        <v>0.33535670975000009</v>
      </c>
      <c r="E950" s="2">
        <f>(1+D950)^(52/'Analysis Assumptions'!$C$6)-1</f>
        <v>0.13351035945223155</v>
      </c>
    </row>
    <row r="951" spans="1:5">
      <c r="A951" s="2" t="s">
        <v>609</v>
      </c>
      <c r="B951" s="2">
        <v>23004203</v>
      </c>
      <c r="C951" s="2">
        <f>VLOOKUP(B951,'Annualization - Step 2'!A:C,2,FALSE)</f>
        <v>5</v>
      </c>
      <c r="D951" s="2">
        <f>VLOOKUP(B951,'Annualization - Step 2'!A:C,3,FALSE)-1</f>
        <v>0.33535670975000009</v>
      </c>
      <c r="E951" s="2">
        <f>(1+D951)^(52/'Analysis Assumptions'!$C$6)-1</f>
        <v>0.13351035945223155</v>
      </c>
    </row>
    <row r="952" spans="1:5">
      <c r="A952" s="2" t="s">
        <v>609</v>
      </c>
      <c r="B952" s="2">
        <v>23004210</v>
      </c>
      <c r="C952" s="2">
        <f>VLOOKUP(B952,'Annualization - Step 2'!A:C,2,FALSE)</f>
        <v>5</v>
      </c>
      <c r="D952" s="2">
        <f>VLOOKUP(B952,'Annualization - Step 2'!A:C,3,FALSE)-1</f>
        <v>0.33535670975000009</v>
      </c>
      <c r="E952" s="2">
        <f>(1+D952)^(52/'Analysis Assumptions'!$C$6)-1</f>
        <v>0.13351035945223155</v>
      </c>
    </row>
    <row r="953" spans="1:5">
      <c r="A953" s="2" t="s">
        <v>196</v>
      </c>
      <c r="B953" s="2">
        <v>59148001315</v>
      </c>
      <c r="C953" s="2">
        <f>VLOOKUP(B953,'Annualization - Step 2'!A:C,2,FALSE)</f>
        <v>2</v>
      </c>
      <c r="D953" s="2">
        <f>VLOOKUP(B953,'Annualization - Step 2'!A:C,3,FALSE)-1</f>
        <v>0.33284000000000002</v>
      </c>
      <c r="E953" s="2">
        <f>(1+D953)^(52/'Analysis Assumptions'!$C$6)-1</f>
        <v>0.13258413657105428</v>
      </c>
    </row>
    <row r="954" spans="1:5">
      <c r="A954" s="2" t="s">
        <v>197</v>
      </c>
      <c r="B954" s="2">
        <v>59148000813</v>
      </c>
      <c r="C954" s="2">
        <f>VLOOKUP(B954,'Annualization - Step 2'!A:C,2,FALSE)</f>
        <v>2</v>
      </c>
      <c r="D954" s="2">
        <f>VLOOKUP(B954,'Annualization - Step 2'!A:C,3,FALSE)-1</f>
        <v>0.33284000000000002</v>
      </c>
      <c r="E954" s="2">
        <f>(1+D954)^(52/'Analysis Assumptions'!$C$6)-1</f>
        <v>0.13258413657105428</v>
      </c>
    </row>
    <row r="955" spans="1:5">
      <c r="A955" s="2" t="s">
        <v>198</v>
      </c>
      <c r="B955" s="2">
        <v>59148000913</v>
      </c>
      <c r="C955" s="2">
        <f>VLOOKUP(B955,'Annualization - Step 2'!A:C,2,FALSE)</f>
        <v>2</v>
      </c>
      <c r="D955" s="2">
        <f>VLOOKUP(B955,'Annualization - Step 2'!A:C,3,FALSE)-1</f>
        <v>0.33284000000000002</v>
      </c>
      <c r="E955" s="2">
        <f>(1+D955)^(52/'Analysis Assumptions'!$C$6)-1</f>
        <v>0.13258413657105428</v>
      </c>
    </row>
    <row r="956" spans="1:5">
      <c r="A956" s="2" t="s">
        <v>199</v>
      </c>
      <c r="B956" s="2">
        <v>59148000613</v>
      </c>
      <c r="C956" s="2">
        <f>VLOOKUP(B956,'Annualization - Step 2'!A:C,2,FALSE)</f>
        <v>2</v>
      </c>
      <c r="D956" s="2">
        <f>VLOOKUP(B956,'Annualization - Step 2'!A:C,3,FALSE)-1</f>
        <v>0.33284000000000002</v>
      </c>
      <c r="E956" s="2">
        <f>(1+D956)^(52/'Analysis Assumptions'!$C$6)-1</f>
        <v>0.13258413657105428</v>
      </c>
    </row>
    <row r="957" spans="1:5">
      <c r="A957" s="2" t="s">
        <v>200</v>
      </c>
      <c r="B957" s="2">
        <v>59148001013</v>
      </c>
      <c r="C957" s="2">
        <f>VLOOKUP(B957,'Annualization - Step 2'!A:C,2,FALSE)</f>
        <v>2</v>
      </c>
      <c r="D957" s="2">
        <f>VLOOKUP(B957,'Annualization - Step 2'!A:C,3,FALSE)-1</f>
        <v>0.33284000000000002</v>
      </c>
      <c r="E957" s="2">
        <f>(1+D957)^(52/'Analysis Assumptions'!$C$6)-1</f>
        <v>0.13258413657105428</v>
      </c>
    </row>
    <row r="958" spans="1:5">
      <c r="A958" s="2" t="s">
        <v>201</v>
      </c>
      <c r="B958" s="2">
        <v>59148001113</v>
      </c>
      <c r="C958" s="2">
        <f>VLOOKUP(B958,'Annualization - Step 2'!A:C,2,FALSE)</f>
        <v>2</v>
      </c>
      <c r="D958" s="2">
        <f>VLOOKUP(B958,'Annualization - Step 2'!A:C,3,FALSE)-1</f>
        <v>0.33284000000000002</v>
      </c>
      <c r="E958" s="2">
        <f>(1+D958)^(52/'Analysis Assumptions'!$C$6)-1</f>
        <v>0.13258413657105428</v>
      </c>
    </row>
    <row r="959" spans="1:5">
      <c r="A959" s="2" t="s">
        <v>202</v>
      </c>
      <c r="B959" s="2">
        <v>59148000713</v>
      </c>
      <c r="C959" s="2">
        <f>VLOOKUP(B959,'Annualization - Step 2'!A:C,2,FALSE)</f>
        <v>2</v>
      </c>
      <c r="D959" s="2">
        <f>VLOOKUP(B959,'Annualization - Step 2'!A:C,3,FALSE)-1</f>
        <v>0.33284000000000002</v>
      </c>
      <c r="E959" s="2">
        <f>(1+D959)^(52/'Analysis Assumptions'!$C$6)-1</f>
        <v>0.13258413657105428</v>
      </c>
    </row>
    <row r="960" spans="1:5">
      <c r="A960" s="2" t="s">
        <v>952</v>
      </c>
      <c r="B960" s="2">
        <v>145007130</v>
      </c>
      <c r="C960" s="2">
        <f>VLOOKUP(B960,'Annualization - Step 2'!A:C,2,FALSE)</f>
        <v>4</v>
      </c>
      <c r="D960" s="2">
        <f>VLOOKUP(B960,'Annualization - Step 2'!A:C,3,FALSE)-1</f>
        <v>0.33220587500000032</v>
      </c>
      <c r="E960" s="2">
        <f>(1+D960)^(52/'Analysis Assumptions'!$C$6)-1</f>
        <v>0.13235060371883378</v>
      </c>
    </row>
    <row r="961" spans="1:5">
      <c r="A961" s="2" t="s">
        <v>943</v>
      </c>
      <c r="B961" s="2">
        <v>64764091830</v>
      </c>
      <c r="C961" s="2">
        <f>VLOOKUP(B961,'Annualization - Step 2'!A:C,2,FALSE)</f>
        <v>4</v>
      </c>
      <c r="D961" s="2">
        <f>VLOOKUP(B961,'Annualization - Step 2'!A:C,3,FALSE)-1</f>
        <v>0.33160060250000001</v>
      </c>
      <c r="E961" s="2">
        <f>(1+D961)^(52/'Analysis Assumptions'!$C$6)-1</f>
        <v>0.13212763777788794</v>
      </c>
    </row>
    <row r="962" spans="1:5">
      <c r="A962" s="2" t="s">
        <v>944</v>
      </c>
      <c r="B962" s="2">
        <v>64764067730</v>
      </c>
      <c r="C962" s="2">
        <f>VLOOKUP(B962,'Annualization - Step 2'!A:C,2,FALSE)</f>
        <v>4</v>
      </c>
      <c r="D962" s="2">
        <f>VLOOKUP(B962,'Annualization - Step 2'!A:C,3,FALSE)-1</f>
        <v>0.33160060250000001</v>
      </c>
      <c r="E962" s="2">
        <f>(1+D962)^(52/'Analysis Assumptions'!$C$6)-1</f>
        <v>0.13212763777788794</v>
      </c>
    </row>
    <row r="963" spans="1:5">
      <c r="A963" s="2" t="s">
        <v>1391</v>
      </c>
      <c r="B963" s="2">
        <v>39006605</v>
      </c>
      <c r="C963" s="2">
        <f>VLOOKUP(B963,'Annualization - Step 2'!A:C,2,FALSE)</f>
        <v>3</v>
      </c>
      <c r="D963" s="2">
        <f>VLOOKUP(B963,'Annualization - Step 2'!A:C,3,FALSE)-1</f>
        <v>0.33112098899900033</v>
      </c>
      <c r="E963" s="2">
        <f>(1+D963)^(52/'Analysis Assumptions'!$C$6)-1</f>
        <v>0.13195092041047873</v>
      </c>
    </row>
    <row r="964" spans="1:5">
      <c r="A964" s="2" t="s">
        <v>1273</v>
      </c>
      <c r="B964" s="2">
        <v>642009330</v>
      </c>
      <c r="C964" s="2">
        <f>VLOOKUP(B964,'Annualization - Step 2'!A:C,2,FALSE)</f>
        <v>3</v>
      </c>
      <c r="D964" s="2">
        <f>VLOOKUP(B964,'Annualization - Step 2'!A:C,3,FALSE)-1</f>
        <v>0.33100000000000041</v>
      </c>
      <c r="E964" s="2">
        <f>(1+D964)^(52/'Analysis Assumptions'!$C$6)-1</f>
        <v>0.13190633536320462</v>
      </c>
    </row>
    <row r="965" spans="1:5">
      <c r="A965" s="2" t="s">
        <v>1389</v>
      </c>
      <c r="B965" s="2">
        <v>39006710</v>
      </c>
      <c r="C965" s="2">
        <f>VLOOKUP(B965,'Annualization - Step 2'!A:C,2,FALSE)</f>
        <v>3</v>
      </c>
      <c r="D965" s="2">
        <f>VLOOKUP(B965,'Annualization - Step 2'!A:C,3,FALSE)-1</f>
        <v>0.33100000000000041</v>
      </c>
      <c r="E965" s="2">
        <f>(1+D965)^(52/'Analysis Assumptions'!$C$6)-1</f>
        <v>0.13190633536320462</v>
      </c>
    </row>
    <row r="966" spans="1:5">
      <c r="A966" s="2" t="s">
        <v>1390</v>
      </c>
      <c r="B966" s="2">
        <v>39006013</v>
      </c>
      <c r="C966" s="2">
        <f>VLOOKUP(B966,'Annualization - Step 2'!A:C,2,FALSE)</f>
        <v>3</v>
      </c>
      <c r="D966" s="2">
        <f>VLOOKUP(B966,'Annualization - Step 2'!A:C,3,FALSE)-1</f>
        <v>0.33099998900000038</v>
      </c>
      <c r="E966" s="2">
        <f>(1+D966)^(52/'Analysis Assumptions'!$C$6)-1</f>
        <v>0.13190633130954565</v>
      </c>
    </row>
    <row r="967" spans="1:5">
      <c r="A967" s="2" t="s">
        <v>952</v>
      </c>
      <c r="B967" s="2">
        <v>145007160</v>
      </c>
      <c r="C967" s="2">
        <f>VLOOKUP(B967,'Annualization - Step 2'!A:C,2,FALSE)</f>
        <v>4</v>
      </c>
      <c r="D967" s="2">
        <f>VLOOKUP(B967,'Annualization - Step 2'!A:C,3,FALSE)-1</f>
        <v>0.33062930000000024</v>
      </c>
      <c r="E967" s="2">
        <f>(1+D967)^(52/'Analysis Assumptions'!$C$6)-1</f>
        <v>0.1317697162715612</v>
      </c>
    </row>
    <row r="968" spans="1:5">
      <c r="A968" s="2" t="s">
        <v>603</v>
      </c>
      <c r="B968" s="2">
        <v>50222050106</v>
      </c>
      <c r="C968" s="2">
        <f>VLOOKUP(B968,'Annualization - Step 2'!A:C,2,FALSE)</f>
        <v>4</v>
      </c>
      <c r="D968" s="2">
        <f>VLOOKUP(B968,'Annualization - Step 2'!A:C,3,FALSE)-1</f>
        <v>0.33037820562499998</v>
      </c>
      <c r="E968" s="2">
        <f>(1+D968)^(52/'Analysis Assumptions'!$C$6)-1</f>
        <v>0.13167716480823333</v>
      </c>
    </row>
    <row r="969" spans="1:5">
      <c r="A969" s="2" t="s">
        <v>603</v>
      </c>
      <c r="B969" s="2">
        <v>50222050166</v>
      </c>
      <c r="C969" s="2">
        <f>VLOOKUP(B969,'Annualization - Step 2'!A:C,2,FALSE)</f>
        <v>4</v>
      </c>
      <c r="D969" s="2">
        <f>VLOOKUP(B969,'Annualization - Step 2'!A:C,3,FALSE)-1</f>
        <v>0.33037820562499998</v>
      </c>
      <c r="E969" s="2">
        <f>(1+D969)^(52/'Analysis Assumptions'!$C$6)-1</f>
        <v>0.13167716480823333</v>
      </c>
    </row>
    <row r="970" spans="1:5">
      <c r="A970" s="2" t="s">
        <v>142</v>
      </c>
      <c r="B970" s="2">
        <v>2871591</v>
      </c>
      <c r="C970" s="2">
        <f>VLOOKUP(B970,'Annualization - Step 2'!A:C,2,FALSE)</f>
        <v>3</v>
      </c>
      <c r="D970" s="2">
        <f>VLOOKUP(B970,'Annualization - Step 2'!A:C,3,FALSE)-1</f>
        <v>0.32966867043199999</v>
      </c>
      <c r="E970" s="2">
        <f>(1+D970)^(52/'Analysis Assumptions'!$C$6)-1</f>
        <v>0.13141558205285686</v>
      </c>
    </row>
    <row r="971" spans="1:5">
      <c r="A971" s="2" t="s">
        <v>143</v>
      </c>
      <c r="B971" s="2">
        <v>2831591</v>
      </c>
      <c r="C971" s="2">
        <f>VLOOKUP(B971,'Annualization - Step 2'!A:C,2,FALSE)</f>
        <v>3</v>
      </c>
      <c r="D971" s="2">
        <f>VLOOKUP(B971,'Annualization - Step 2'!A:C,3,FALSE)-1</f>
        <v>0.32966867043199999</v>
      </c>
      <c r="E971" s="2">
        <f>(1+D971)^(52/'Analysis Assumptions'!$C$6)-1</f>
        <v>0.13141558205285686</v>
      </c>
    </row>
    <row r="972" spans="1:5">
      <c r="A972" s="2" t="s">
        <v>144</v>
      </c>
      <c r="B972" s="2">
        <v>2821591</v>
      </c>
      <c r="C972" s="2">
        <f>VLOOKUP(B972,'Annualization - Step 2'!A:C,2,FALSE)</f>
        <v>3</v>
      </c>
      <c r="D972" s="2">
        <f>VLOOKUP(B972,'Annualization - Step 2'!A:C,3,FALSE)-1</f>
        <v>0.32966867043199999</v>
      </c>
      <c r="E972" s="2">
        <f>(1+D972)^(52/'Analysis Assumptions'!$C$6)-1</f>
        <v>0.13141558205285686</v>
      </c>
    </row>
    <row r="973" spans="1:5">
      <c r="A973" s="2" t="s">
        <v>125</v>
      </c>
      <c r="B973" s="2">
        <v>2877059</v>
      </c>
      <c r="C973" s="2">
        <f>VLOOKUP(B973,'Annualization - Step 2'!A:C,2,FALSE)</f>
        <v>3</v>
      </c>
      <c r="D973" s="2">
        <f>VLOOKUP(B973,'Annualization - Step 2'!A:C,3,FALSE)-1</f>
        <v>0.32966849455999991</v>
      </c>
      <c r="E973" s="2">
        <f>(1+D973)^(52/'Analysis Assumptions'!$C$6)-1</f>
        <v>0.13141551720471512</v>
      </c>
    </row>
    <row r="974" spans="1:5">
      <c r="A974" s="2" t="s">
        <v>127</v>
      </c>
      <c r="B974" s="2">
        <v>2873059</v>
      </c>
      <c r="C974" s="2">
        <f>VLOOKUP(B974,'Annualization - Step 2'!A:C,2,FALSE)</f>
        <v>3</v>
      </c>
      <c r="D974" s="2">
        <f>VLOOKUP(B974,'Annualization - Step 2'!A:C,3,FALSE)-1</f>
        <v>0.32966849455999991</v>
      </c>
      <c r="E974" s="2">
        <f>(1+D974)^(52/'Analysis Assumptions'!$C$6)-1</f>
        <v>0.13141551720471512</v>
      </c>
    </row>
    <row r="975" spans="1:5">
      <c r="A975" s="2" t="s">
        <v>501</v>
      </c>
      <c r="B975" s="2">
        <v>63459020530</v>
      </c>
      <c r="C975" s="2">
        <f>VLOOKUP(B975,'Annualization - Step 2'!A:C,2,FALSE)</f>
        <v>3</v>
      </c>
      <c r="D975" s="2">
        <f>VLOOKUP(B975,'Annualization - Step 2'!A:C,3,FALSE)-1</f>
        <v>0.32893922114799956</v>
      </c>
      <c r="E975" s="2">
        <f>(1+D975)^(52/'Analysis Assumptions'!$C$6)-1</f>
        <v>0.13114657514141159</v>
      </c>
    </row>
    <row r="976" spans="1:5">
      <c r="A976" s="2" t="s">
        <v>772</v>
      </c>
      <c r="B976" s="2">
        <v>78059920</v>
      </c>
      <c r="C976" s="2">
        <f>VLOOKUP(B976,'Annualization - Step 2'!A:C,2,FALSE)</f>
        <v>3</v>
      </c>
      <c r="D976" s="2">
        <f>VLOOKUP(B976,'Annualization - Step 2'!A:C,3,FALSE)-1</f>
        <v>0.32858110000000007</v>
      </c>
      <c r="E976" s="2">
        <f>(1+D976)^(52/'Analysis Assumptions'!$C$6)-1</f>
        <v>0.1310144763043477</v>
      </c>
    </row>
    <row r="977" spans="1:5">
      <c r="A977" s="2" t="s">
        <v>983</v>
      </c>
      <c r="B977" s="2">
        <v>62856058252</v>
      </c>
      <c r="C977" s="2">
        <f>VLOOKUP(B977,'Annualization - Step 2'!A:C,2,FALSE)</f>
        <v>3</v>
      </c>
      <c r="D977" s="2">
        <f>VLOOKUP(B977,'Annualization - Step 2'!A:C,3,FALSE)-1</f>
        <v>0.32797719949999982</v>
      </c>
      <c r="E977" s="2">
        <f>(1+D977)^(52/'Analysis Assumptions'!$C$6)-1</f>
        <v>0.13079167202807507</v>
      </c>
    </row>
    <row r="978" spans="1:5">
      <c r="A978" s="2" t="s">
        <v>243</v>
      </c>
      <c r="B978" s="2">
        <v>68546014256</v>
      </c>
      <c r="C978" s="2">
        <f>VLOOKUP(B978,'Annualization - Step 2'!A:C,2,FALSE)</f>
        <v>3</v>
      </c>
      <c r="D978" s="2">
        <f>VLOOKUP(B978,'Annualization - Step 2'!A:C,3,FALSE)-1</f>
        <v>0.32761478227399987</v>
      </c>
      <c r="E978" s="2">
        <f>(1+D978)^(52/'Analysis Assumptions'!$C$6)-1</f>
        <v>0.13065793351285904</v>
      </c>
    </row>
    <row r="979" spans="1:5">
      <c r="A979" s="2" t="s">
        <v>244</v>
      </c>
      <c r="B979" s="2">
        <v>68546022956</v>
      </c>
      <c r="C979" s="2">
        <f>VLOOKUP(B979,'Annualization - Step 2'!A:C,2,FALSE)</f>
        <v>3</v>
      </c>
      <c r="D979" s="2">
        <f>VLOOKUP(B979,'Annualization - Step 2'!A:C,3,FALSE)-1</f>
        <v>0.32761477127999994</v>
      </c>
      <c r="E979" s="2">
        <f>(1+D979)^(52/'Analysis Assumptions'!$C$6)-1</f>
        <v>0.13065792945556032</v>
      </c>
    </row>
    <row r="980" spans="1:5">
      <c r="A980" s="2" t="s">
        <v>499</v>
      </c>
      <c r="B980" s="2">
        <v>63459021530</v>
      </c>
      <c r="C980" s="2">
        <f>VLOOKUP(B980,'Annualization - Step 2'!A:C,2,FALSE)</f>
        <v>3</v>
      </c>
      <c r="D980" s="2">
        <f>VLOOKUP(B980,'Annualization - Step 2'!A:C,3,FALSE)-1</f>
        <v>0.32761438649000008</v>
      </c>
      <c r="E980" s="2">
        <f>(1+D980)^(52/'Analysis Assumptions'!$C$6)-1</f>
        <v>0.13065778745009249</v>
      </c>
    </row>
    <row r="981" spans="1:5">
      <c r="A981" s="2" t="s">
        <v>500</v>
      </c>
      <c r="B981" s="2">
        <v>63459022530</v>
      </c>
      <c r="C981" s="2">
        <f>VLOOKUP(B981,'Annualization - Step 2'!A:C,2,FALSE)</f>
        <v>3</v>
      </c>
      <c r="D981" s="2">
        <f>VLOOKUP(B981,'Annualization - Step 2'!A:C,3,FALSE)-1</f>
        <v>0.32761438649000008</v>
      </c>
      <c r="E981" s="2">
        <f>(1+D981)^(52/'Analysis Assumptions'!$C$6)-1</f>
        <v>0.13065778745009249</v>
      </c>
    </row>
    <row r="982" spans="1:5">
      <c r="A982" s="2" t="s">
        <v>629</v>
      </c>
      <c r="B982" s="2">
        <v>53014054801</v>
      </c>
      <c r="C982" s="2">
        <f>VLOOKUP(B982,'Annualization - Step 2'!A:C,2,FALSE)</f>
        <v>3</v>
      </c>
      <c r="D982" s="2">
        <f>VLOOKUP(B982,'Annualization - Step 2'!A:C,3,FALSE)-1</f>
        <v>0.32749407909999984</v>
      </c>
      <c r="E982" s="2">
        <f>(1+D982)^(52/'Analysis Assumptions'!$C$6)-1</f>
        <v>0.13061338726483629</v>
      </c>
    </row>
    <row r="983" spans="1:5">
      <c r="A983" s="2" t="s">
        <v>854</v>
      </c>
      <c r="B983" s="2">
        <v>50458068008</v>
      </c>
      <c r="C983" s="2">
        <f>VLOOKUP(B983,'Annualization - Step 2'!A:C,2,FALSE)</f>
        <v>3</v>
      </c>
      <c r="D983" s="2">
        <f>VLOOKUP(B983,'Annualization - Step 2'!A:C,3,FALSE)-1</f>
        <v>0.32749407909999984</v>
      </c>
      <c r="E983" s="2">
        <f>(1+D983)^(52/'Analysis Assumptions'!$C$6)-1</f>
        <v>0.13061338726483629</v>
      </c>
    </row>
    <row r="984" spans="1:5">
      <c r="A984" s="2" t="s">
        <v>48</v>
      </c>
      <c r="B984" s="2">
        <v>597008717</v>
      </c>
      <c r="C984" s="2">
        <f>VLOOKUP(B984,'Annualization - Step 2'!A:C,2,FALSE)</f>
        <v>3</v>
      </c>
      <c r="D984" s="2">
        <f>VLOOKUP(B984,'Annualization - Step 2'!A:C,3,FALSE)-1</f>
        <v>0.32737329899999978</v>
      </c>
      <c r="E984" s="2">
        <f>(1+D984)^(52/'Analysis Assumptions'!$C$6)-1</f>
        <v>0.13056881032932344</v>
      </c>
    </row>
    <row r="985" spans="1:5">
      <c r="A985" s="2" t="s">
        <v>234</v>
      </c>
      <c r="B985" s="2">
        <v>85173301</v>
      </c>
      <c r="C985" s="2">
        <f>VLOOKUP(B985,'Annualization - Step 2'!A:C,2,FALSE)</f>
        <v>3</v>
      </c>
      <c r="D985" s="2">
        <f>VLOOKUP(B985,'Annualization - Step 2'!A:C,3,FALSE)-1</f>
        <v>0.32737329899999978</v>
      </c>
      <c r="E985" s="2">
        <f>(1+D985)^(52/'Analysis Assumptions'!$C$6)-1</f>
        <v>0.13056881032932344</v>
      </c>
    </row>
    <row r="986" spans="1:5">
      <c r="A986" s="2" t="s">
        <v>235</v>
      </c>
      <c r="B986" s="2">
        <v>85173303</v>
      </c>
      <c r="C986" s="2">
        <f>VLOOKUP(B986,'Annualization - Step 2'!A:C,2,FALSE)</f>
        <v>3</v>
      </c>
      <c r="D986" s="2">
        <f>VLOOKUP(B986,'Annualization - Step 2'!A:C,3,FALSE)-1</f>
        <v>0.32737329899999978</v>
      </c>
      <c r="E986" s="2">
        <f>(1+D986)^(52/'Analysis Assumptions'!$C$6)-1</f>
        <v>0.13056881032932344</v>
      </c>
    </row>
    <row r="987" spans="1:5">
      <c r="A987" s="2" t="s">
        <v>287</v>
      </c>
      <c r="B987" s="2">
        <v>50474071079</v>
      </c>
      <c r="C987" s="2">
        <f>VLOOKUP(B987,'Annualization - Step 2'!A:C,2,FALSE)</f>
        <v>3</v>
      </c>
      <c r="D987" s="2">
        <f>VLOOKUP(B987,'Annualization - Step 2'!A:C,3,FALSE)-1</f>
        <v>0.32737329899999978</v>
      </c>
      <c r="E987" s="2">
        <f>(1+D987)^(52/'Analysis Assumptions'!$C$6)-1</f>
        <v>0.13056881032932344</v>
      </c>
    </row>
    <row r="988" spans="1:5">
      <c r="A988" s="2" t="s">
        <v>458</v>
      </c>
      <c r="B988" s="2">
        <v>53014057907</v>
      </c>
      <c r="C988" s="2">
        <f>VLOOKUP(B988,'Annualization - Step 2'!A:C,2,FALSE)</f>
        <v>3</v>
      </c>
      <c r="D988" s="2">
        <f>VLOOKUP(B988,'Annualization - Step 2'!A:C,3,FALSE)-1</f>
        <v>0.32737329899999978</v>
      </c>
      <c r="E988" s="2">
        <f>(1+D988)^(52/'Analysis Assumptions'!$C$6)-1</f>
        <v>0.13056881032932344</v>
      </c>
    </row>
    <row r="989" spans="1:5">
      <c r="A989" s="2" t="s">
        <v>459</v>
      </c>
      <c r="B989" s="2">
        <v>53014058007</v>
      </c>
      <c r="C989" s="2">
        <f>VLOOKUP(B989,'Annualization - Step 2'!A:C,2,FALSE)</f>
        <v>3</v>
      </c>
      <c r="D989" s="2">
        <f>VLOOKUP(B989,'Annualization - Step 2'!A:C,3,FALSE)-1</f>
        <v>0.32737329899999978</v>
      </c>
      <c r="E989" s="2">
        <f>(1+D989)^(52/'Analysis Assumptions'!$C$6)-1</f>
        <v>0.13056881032932344</v>
      </c>
    </row>
    <row r="990" spans="1:5">
      <c r="A990" s="2" t="s">
        <v>460</v>
      </c>
      <c r="B990" s="2">
        <v>53014058107</v>
      </c>
      <c r="C990" s="2">
        <f>VLOOKUP(B990,'Annualization - Step 2'!A:C,2,FALSE)</f>
        <v>3</v>
      </c>
      <c r="D990" s="2">
        <f>VLOOKUP(B990,'Annualization - Step 2'!A:C,3,FALSE)-1</f>
        <v>0.32737329899999978</v>
      </c>
      <c r="E990" s="2">
        <f>(1+D990)^(52/'Analysis Assumptions'!$C$6)-1</f>
        <v>0.13056881032932344</v>
      </c>
    </row>
    <row r="991" spans="1:5">
      <c r="A991" s="2" t="s">
        <v>709</v>
      </c>
      <c r="B991" s="2">
        <v>597000701</v>
      </c>
      <c r="C991" s="2">
        <f>VLOOKUP(B991,'Annualization - Step 2'!A:C,2,FALSE)</f>
        <v>3</v>
      </c>
      <c r="D991" s="2">
        <f>VLOOKUP(B991,'Annualization - Step 2'!A:C,3,FALSE)-1</f>
        <v>0.32737329899999978</v>
      </c>
      <c r="E991" s="2">
        <f>(1+D991)^(52/'Analysis Assumptions'!$C$6)-1</f>
        <v>0.13056881032932344</v>
      </c>
    </row>
    <row r="992" spans="1:5">
      <c r="A992" s="2" t="s">
        <v>710</v>
      </c>
      <c r="B992" s="2">
        <v>597003134</v>
      </c>
      <c r="C992" s="2">
        <f>VLOOKUP(B992,'Annualization - Step 2'!A:C,2,FALSE)</f>
        <v>3</v>
      </c>
      <c r="D992" s="2">
        <f>VLOOKUP(B992,'Annualization - Step 2'!A:C,3,FALSE)-1</f>
        <v>0.32737329899999978</v>
      </c>
      <c r="E992" s="2">
        <f>(1+D992)^(52/'Analysis Assumptions'!$C$6)-1</f>
        <v>0.13056881032932344</v>
      </c>
    </row>
    <row r="993" spans="1:5">
      <c r="A993" s="2" t="s">
        <v>711</v>
      </c>
      <c r="B993" s="2">
        <v>597003234</v>
      </c>
      <c r="C993" s="2">
        <f>VLOOKUP(B993,'Annualization - Step 2'!A:C,2,FALSE)</f>
        <v>3</v>
      </c>
      <c r="D993" s="2">
        <f>VLOOKUP(B993,'Annualization - Step 2'!A:C,3,FALSE)-1</f>
        <v>0.32737329899999978</v>
      </c>
      <c r="E993" s="2">
        <f>(1+D993)^(52/'Analysis Assumptions'!$C$6)-1</f>
        <v>0.13056881032932344</v>
      </c>
    </row>
    <row r="994" spans="1:5">
      <c r="A994" s="2" t="s">
        <v>712</v>
      </c>
      <c r="B994" s="2">
        <v>597003334</v>
      </c>
      <c r="C994" s="2">
        <f>VLOOKUP(B994,'Annualization - Step 2'!A:C,2,FALSE)</f>
        <v>3</v>
      </c>
      <c r="D994" s="2">
        <f>VLOOKUP(B994,'Annualization - Step 2'!A:C,3,FALSE)-1</f>
        <v>0.32737329899999978</v>
      </c>
      <c r="E994" s="2">
        <f>(1+D994)^(52/'Analysis Assumptions'!$C$6)-1</f>
        <v>0.13056881032932344</v>
      </c>
    </row>
    <row r="995" spans="1:5">
      <c r="A995" s="2" t="s">
        <v>726</v>
      </c>
      <c r="B995" s="2">
        <v>50458058501</v>
      </c>
      <c r="C995" s="2">
        <f>VLOOKUP(B995,'Annualization - Step 2'!A:C,2,FALSE)</f>
        <v>3</v>
      </c>
      <c r="D995" s="2">
        <f>VLOOKUP(B995,'Annualization - Step 2'!A:C,3,FALSE)-1</f>
        <v>0.32737329899999978</v>
      </c>
      <c r="E995" s="2">
        <f>(1+D995)^(52/'Analysis Assumptions'!$C$6)-1</f>
        <v>0.13056881032932344</v>
      </c>
    </row>
    <row r="996" spans="1:5">
      <c r="A996" s="2" t="s">
        <v>727</v>
      </c>
      <c r="B996" s="2">
        <v>50458058801</v>
      </c>
      <c r="C996" s="2">
        <f>VLOOKUP(B996,'Annualization - Step 2'!A:C,2,FALSE)</f>
        <v>3</v>
      </c>
      <c r="D996" s="2">
        <f>VLOOKUP(B996,'Annualization - Step 2'!A:C,3,FALSE)-1</f>
        <v>0.32737329899999978</v>
      </c>
      <c r="E996" s="2">
        <f>(1+D996)^(52/'Analysis Assumptions'!$C$6)-1</f>
        <v>0.13056881032932344</v>
      </c>
    </row>
    <row r="997" spans="1:5">
      <c r="A997" s="2" t="s">
        <v>728</v>
      </c>
      <c r="B997" s="2">
        <v>50458058601</v>
      </c>
      <c r="C997" s="2">
        <f>VLOOKUP(B997,'Annualization - Step 2'!A:C,2,FALSE)</f>
        <v>3</v>
      </c>
      <c r="D997" s="2">
        <f>VLOOKUP(B997,'Annualization - Step 2'!A:C,3,FALSE)-1</f>
        <v>0.32737329899999978</v>
      </c>
      <c r="E997" s="2">
        <f>(1+D997)^(52/'Analysis Assumptions'!$C$6)-1</f>
        <v>0.13056881032932344</v>
      </c>
    </row>
    <row r="998" spans="1:5">
      <c r="A998" s="2" t="s">
        <v>729</v>
      </c>
      <c r="B998" s="2">
        <v>50458058701</v>
      </c>
      <c r="C998" s="2">
        <f>VLOOKUP(B998,'Annualization - Step 2'!A:C,2,FALSE)</f>
        <v>3</v>
      </c>
      <c r="D998" s="2">
        <f>VLOOKUP(B998,'Annualization - Step 2'!A:C,3,FALSE)-1</f>
        <v>0.32737329899999978</v>
      </c>
      <c r="E998" s="2">
        <f>(1+D998)^(52/'Analysis Assumptions'!$C$6)-1</f>
        <v>0.13056881032932344</v>
      </c>
    </row>
    <row r="999" spans="1:5">
      <c r="A999" s="2" t="s">
        <v>753</v>
      </c>
      <c r="B999" s="2">
        <v>50458081001</v>
      </c>
      <c r="C999" s="2">
        <f>VLOOKUP(B999,'Annualization - Step 2'!A:C,2,FALSE)</f>
        <v>3</v>
      </c>
      <c r="D999" s="2">
        <f>VLOOKUP(B999,'Annualization - Step 2'!A:C,3,FALSE)-1</f>
        <v>0.32737329899999978</v>
      </c>
      <c r="E999" s="2">
        <f>(1+D999)^(52/'Analysis Assumptions'!$C$6)-1</f>
        <v>0.13056881032932344</v>
      </c>
    </row>
    <row r="1000" spans="1:5">
      <c r="A1000" s="2" t="s">
        <v>757</v>
      </c>
      <c r="B1000" s="2">
        <v>50458009405</v>
      </c>
      <c r="C1000" s="2">
        <f>VLOOKUP(B1000,'Annualization - Step 2'!A:C,2,FALSE)</f>
        <v>3</v>
      </c>
      <c r="D1000" s="2">
        <f>VLOOKUP(B1000,'Annualization - Step 2'!A:C,3,FALSE)-1</f>
        <v>0.32737329899999978</v>
      </c>
      <c r="E1000" s="2">
        <f>(1+D1000)^(52/'Analysis Assumptions'!$C$6)-1</f>
        <v>0.13056881032932344</v>
      </c>
    </row>
    <row r="1001" spans="1:5">
      <c r="A1001" s="2" t="s">
        <v>758</v>
      </c>
      <c r="B1001" s="2">
        <v>50458009005</v>
      </c>
      <c r="C1001" s="2">
        <f>VLOOKUP(B1001,'Annualization - Step 2'!A:C,2,FALSE)</f>
        <v>3</v>
      </c>
      <c r="D1001" s="2">
        <f>VLOOKUP(B1001,'Annualization - Step 2'!A:C,3,FALSE)-1</f>
        <v>0.32737329899999978</v>
      </c>
      <c r="E1001" s="2">
        <f>(1+D1001)^(52/'Analysis Assumptions'!$C$6)-1</f>
        <v>0.13056881032932344</v>
      </c>
    </row>
    <row r="1002" spans="1:5">
      <c r="A1002" s="2" t="s">
        <v>759</v>
      </c>
      <c r="B1002" s="2">
        <v>50458009105</v>
      </c>
      <c r="C1002" s="2">
        <f>VLOOKUP(B1002,'Annualization - Step 2'!A:C,2,FALSE)</f>
        <v>3</v>
      </c>
      <c r="D1002" s="2">
        <f>VLOOKUP(B1002,'Annualization - Step 2'!A:C,3,FALSE)-1</f>
        <v>0.32737329899999978</v>
      </c>
      <c r="E1002" s="2">
        <f>(1+D1002)^(52/'Analysis Assumptions'!$C$6)-1</f>
        <v>0.13056881032932344</v>
      </c>
    </row>
    <row r="1003" spans="1:5">
      <c r="A1003" s="2" t="s">
        <v>760</v>
      </c>
      <c r="B1003" s="2">
        <v>50458009205</v>
      </c>
      <c r="C1003" s="2">
        <f>VLOOKUP(B1003,'Annualization - Step 2'!A:C,2,FALSE)</f>
        <v>3</v>
      </c>
      <c r="D1003" s="2">
        <f>VLOOKUP(B1003,'Annualization - Step 2'!A:C,3,FALSE)-1</f>
        <v>0.32737329899999978</v>
      </c>
      <c r="E1003" s="2">
        <f>(1+D1003)^(52/'Analysis Assumptions'!$C$6)-1</f>
        <v>0.13056881032932344</v>
      </c>
    </row>
    <row r="1004" spans="1:5">
      <c r="A1004" s="2" t="s">
        <v>761</v>
      </c>
      <c r="B1004" s="2">
        <v>50458009305</v>
      </c>
      <c r="C1004" s="2">
        <f>VLOOKUP(B1004,'Annualization - Step 2'!A:C,2,FALSE)</f>
        <v>3</v>
      </c>
      <c r="D1004" s="2">
        <f>VLOOKUP(B1004,'Annualization - Step 2'!A:C,3,FALSE)-1</f>
        <v>0.32737329899999978</v>
      </c>
      <c r="E1004" s="2">
        <f>(1+D1004)^(52/'Analysis Assumptions'!$C$6)-1</f>
        <v>0.13056881032932344</v>
      </c>
    </row>
    <row r="1005" spans="1:5">
      <c r="A1005" s="2" t="s">
        <v>837</v>
      </c>
      <c r="B1005" s="2">
        <v>597003937</v>
      </c>
      <c r="C1005" s="2">
        <f>VLOOKUP(B1005,'Annualization - Step 2'!A:C,2,FALSE)</f>
        <v>3</v>
      </c>
      <c r="D1005" s="2">
        <f>VLOOKUP(B1005,'Annualization - Step 2'!A:C,3,FALSE)-1</f>
        <v>0.32737329899999978</v>
      </c>
      <c r="E1005" s="2">
        <f>(1+D1005)^(52/'Analysis Assumptions'!$C$6)-1</f>
        <v>0.13056881032932344</v>
      </c>
    </row>
    <row r="1006" spans="1:5">
      <c r="A1006" s="2" t="s">
        <v>838</v>
      </c>
      <c r="B1006" s="2">
        <v>597004037</v>
      </c>
      <c r="C1006" s="2">
        <f>VLOOKUP(B1006,'Annualization - Step 2'!A:C,2,FALSE)</f>
        <v>3</v>
      </c>
      <c r="D1006" s="2">
        <f>VLOOKUP(B1006,'Annualization - Step 2'!A:C,3,FALSE)-1</f>
        <v>0.32737329899999978</v>
      </c>
      <c r="E1006" s="2">
        <f>(1+D1006)^(52/'Analysis Assumptions'!$C$6)-1</f>
        <v>0.13056881032932344</v>
      </c>
    </row>
    <row r="1007" spans="1:5">
      <c r="A1007" s="2" t="s">
        <v>839</v>
      </c>
      <c r="B1007" s="2">
        <v>597004137</v>
      </c>
      <c r="C1007" s="2">
        <f>VLOOKUP(B1007,'Annualization - Step 2'!A:C,2,FALSE)</f>
        <v>3</v>
      </c>
      <c r="D1007" s="2">
        <f>VLOOKUP(B1007,'Annualization - Step 2'!A:C,3,FALSE)-1</f>
        <v>0.32737329899999978</v>
      </c>
      <c r="E1007" s="2">
        <f>(1+D1007)^(52/'Analysis Assumptions'!$C$6)-1</f>
        <v>0.13056881032932344</v>
      </c>
    </row>
    <row r="1008" spans="1:5">
      <c r="A1008" s="2" t="s">
        <v>840</v>
      </c>
      <c r="B1008" s="2">
        <v>597004337</v>
      </c>
      <c r="C1008" s="2">
        <f>VLOOKUP(B1008,'Annualization - Step 2'!A:C,2,FALSE)</f>
        <v>3</v>
      </c>
      <c r="D1008" s="2">
        <f>VLOOKUP(B1008,'Annualization - Step 2'!A:C,3,FALSE)-1</f>
        <v>0.32737329899999978</v>
      </c>
      <c r="E1008" s="2">
        <f>(1+D1008)^(52/'Analysis Assumptions'!$C$6)-1</f>
        <v>0.13056881032932344</v>
      </c>
    </row>
    <row r="1009" spans="1:5">
      <c r="A1009" s="2" t="s">
        <v>841</v>
      </c>
      <c r="B1009" s="2">
        <v>597004437</v>
      </c>
      <c r="C1009" s="2">
        <f>VLOOKUP(B1009,'Annualization - Step 2'!A:C,2,FALSE)</f>
        <v>3</v>
      </c>
      <c r="D1009" s="2">
        <f>VLOOKUP(B1009,'Annualization - Step 2'!A:C,3,FALSE)-1</f>
        <v>0.32737329899999978</v>
      </c>
      <c r="E1009" s="2">
        <f>(1+D1009)^(52/'Analysis Assumptions'!$C$6)-1</f>
        <v>0.13056881032932344</v>
      </c>
    </row>
    <row r="1010" spans="1:5">
      <c r="A1010" s="2" t="s">
        <v>842</v>
      </c>
      <c r="B1010" s="2">
        <v>597004237</v>
      </c>
      <c r="C1010" s="2">
        <f>VLOOKUP(B1010,'Annualization - Step 2'!A:C,2,FALSE)</f>
        <v>3</v>
      </c>
      <c r="D1010" s="2">
        <f>VLOOKUP(B1010,'Annualization - Step 2'!A:C,3,FALSE)-1</f>
        <v>0.32737329899999978</v>
      </c>
      <c r="E1010" s="2">
        <f>(1+D1010)^(52/'Analysis Assumptions'!$C$6)-1</f>
        <v>0.13056881032932344</v>
      </c>
    </row>
    <row r="1011" spans="1:5">
      <c r="A1011" s="2" t="s">
        <v>843</v>
      </c>
      <c r="B1011" s="2">
        <v>597028517</v>
      </c>
      <c r="C1011" s="2">
        <f>VLOOKUP(B1011,'Annualization - Step 2'!A:C,2,FALSE)</f>
        <v>3</v>
      </c>
      <c r="D1011" s="2">
        <f>VLOOKUP(B1011,'Annualization - Step 2'!A:C,3,FALSE)-1</f>
        <v>0.32737329899999978</v>
      </c>
      <c r="E1011" s="2">
        <f>(1+D1011)^(52/'Analysis Assumptions'!$C$6)-1</f>
        <v>0.13056881032932344</v>
      </c>
    </row>
    <row r="1012" spans="1:5">
      <c r="A1012" s="2" t="s">
        <v>844</v>
      </c>
      <c r="B1012" s="2">
        <v>597011317</v>
      </c>
      <c r="C1012" s="2">
        <f>VLOOKUP(B1012,'Annualization - Step 2'!A:C,2,FALSE)</f>
        <v>3</v>
      </c>
      <c r="D1012" s="2">
        <f>VLOOKUP(B1012,'Annualization - Step 2'!A:C,3,FALSE)-1</f>
        <v>0.32737329899999978</v>
      </c>
      <c r="E1012" s="2">
        <f>(1+D1012)^(52/'Analysis Assumptions'!$C$6)-1</f>
        <v>0.13056881032932344</v>
      </c>
    </row>
    <row r="1013" spans="1:5">
      <c r="A1013" s="2" t="s">
        <v>845</v>
      </c>
      <c r="B1013" s="2">
        <v>597002901</v>
      </c>
      <c r="C1013" s="2">
        <f>VLOOKUP(B1013,'Annualization - Step 2'!A:C,2,FALSE)</f>
        <v>3</v>
      </c>
      <c r="D1013" s="2">
        <f>VLOOKUP(B1013,'Annualization - Step 2'!A:C,3,FALSE)-1</f>
        <v>0.32737329899999978</v>
      </c>
      <c r="E1013" s="2">
        <f>(1+D1013)^(52/'Analysis Assumptions'!$C$6)-1</f>
        <v>0.13056881032932344</v>
      </c>
    </row>
    <row r="1014" spans="1:5">
      <c r="A1014" s="2" t="s">
        <v>857</v>
      </c>
      <c r="B1014" s="2">
        <v>50458019115</v>
      </c>
      <c r="C1014" s="2">
        <f>VLOOKUP(B1014,'Annualization - Step 2'!A:C,2,FALSE)</f>
        <v>3</v>
      </c>
      <c r="D1014" s="2">
        <f>VLOOKUP(B1014,'Annualization - Step 2'!A:C,3,FALSE)-1</f>
        <v>0.32737329899999978</v>
      </c>
      <c r="E1014" s="2">
        <f>(1+D1014)^(52/'Analysis Assumptions'!$C$6)-1</f>
        <v>0.13056881032932344</v>
      </c>
    </row>
    <row r="1015" spans="1:5">
      <c r="A1015" s="2" t="s">
        <v>859</v>
      </c>
      <c r="B1015" s="2">
        <v>50458019715</v>
      </c>
      <c r="C1015" s="2">
        <f>VLOOKUP(B1015,'Annualization - Step 2'!A:C,2,FALSE)</f>
        <v>3</v>
      </c>
      <c r="D1015" s="2">
        <f>VLOOKUP(B1015,'Annualization - Step 2'!A:C,3,FALSE)-1</f>
        <v>0.32737329899999978</v>
      </c>
      <c r="E1015" s="2">
        <f>(1+D1015)^(52/'Analysis Assumptions'!$C$6)-1</f>
        <v>0.13056881032932344</v>
      </c>
    </row>
    <row r="1016" spans="1:5">
      <c r="A1016" s="2" t="s">
        <v>864</v>
      </c>
      <c r="B1016" s="2">
        <v>50458034260</v>
      </c>
      <c r="C1016" s="2">
        <f>VLOOKUP(B1016,'Annualization - Step 2'!A:C,2,FALSE)</f>
        <v>3</v>
      </c>
      <c r="D1016" s="2">
        <f>VLOOKUP(B1016,'Annualization - Step 2'!A:C,3,FALSE)-1</f>
        <v>0.32737329899999978</v>
      </c>
      <c r="E1016" s="2">
        <f>(1+D1016)^(52/'Analysis Assumptions'!$C$6)-1</f>
        <v>0.13056881032932344</v>
      </c>
    </row>
    <row r="1017" spans="1:5">
      <c r="A1017" s="2" t="s">
        <v>865</v>
      </c>
      <c r="B1017" s="2">
        <v>50458034360</v>
      </c>
      <c r="C1017" s="2">
        <f>VLOOKUP(B1017,'Annualization - Step 2'!A:C,2,FALSE)</f>
        <v>3</v>
      </c>
      <c r="D1017" s="2">
        <f>VLOOKUP(B1017,'Annualization - Step 2'!A:C,3,FALSE)-1</f>
        <v>0.32737329899999978</v>
      </c>
      <c r="E1017" s="2">
        <f>(1+D1017)^(52/'Analysis Assumptions'!$C$6)-1</f>
        <v>0.13056881032932344</v>
      </c>
    </row>
    <row r="1018" spans="1:5">
      <c r="A1018" s="2" t="s">
        <v>866</v>
      </c>
      <c r="B1018" s="2">
        <v>50458034660</v>
      </c>
      <c r="C1018" s="2">
        <f>VLOOKUP(B1018,'Annualization - Step 2'!A:C,2,FALSE)</f>
        <v>3</v>
      </c>
      <c r="D1018" s="2">
        <f>VLOOKUP(B1018,'Annualization - Step 2'!A:C,3,FALSE)-1</f>
        <v>0.32737329899999978</v>
      </c>
      <c r="E1018" s="2">
        <f>(1+D1018)^(52/'Analysis Assumptions'!$C$6)-1</f>
        <v>0.13056881032932344</v>
      </c>
    </row>
    <row r="1019" spans="1:5">
      <c r="A1019" s="2" t="s">
        <v>887</v>
      </c>
      <c r="B1019" s="2">
        <v>50458030101</v>
      </c>
      <c r="C1019" s="2">
        <f>VLOOKUP(B1019,'Annualization - Step 2'!A:C,2,FALSE)</f>
        <v>3</v>
      </c>
      <c r="D1019" s="2">
        <f>VLOOKUP(B1019,'Annualization - Step 2'!A:C,3,FALSE)-1</f>
        <v>0.32737329899999978</v>
      </c>
      <c r="E1019" s="2">
        <f>(1+D1019)^(52/'Analysis Assumptions'!$C$6)-1</f>
        <v>0.13056881032932344</v>
      </c>
    </row>
    <row r="1020" spans="1:5">
      <c r="A1020" s="2" t="s">
        <v>888</v>
      </c>
      <c r="B1020" s="2">
        <v>50458030201</v>
      </c>
      <c r="C1020" s="2">
        <f>VLOOKUP(B1020,'Annualization - Step 2'!A:C,2,FALSE)</f>
        <v>3</v>
      </c>
      <c r="D1020" s="2">
        <f>VLOOKUP(B1020,'Annualization - Step 2'!A:C,3,FALSE)-1</f>
        <v>0.32737329899999978</v>
      </c>
      <c r="E1020" s="2">
        <f>(1+D1020)^(52/'Analysis Assumptions'!$C$6)-1</f>
        <v>0.13056881032932344</v>
      </c>
    </row>
    <row r="1021" spans="1:5">
      <c r="A1021" s="2" t="s">
        <v>889</v>
      </c>
      <c r="B1021" s="2">
        <v>50458030001</v>
      </c>
      <c r="C1021" s="2">
        <f>VLOOKUP(B1021,'Annualization - Step 2'!A:C,2,FALSE)</f>
        <v>3</v>
      </c>
      <c r="D1021" s="2">
        <f>VLOOKUP(B1021,'Annualization - Step 2'!A:C,3,FALSE)-1</f>
        <v>0.32737329899999978</v>
      </c>
      <c r="E1021" s="2">
        <f>(1+D1021)^(52/'Analysis Assumptions'!$C$6)-1</f>
        <v>0.13056881032932344</v>
      </c>
    </row>
    <row r="1022" spans="1:5">
      <c r="A1022" s="2" t="s">
        <v>890</v>
      </c>
      <c r="B1022" s="2">
        <v>50458030503</v>
      </c>
      <c r="C1022" s="2">
        <f>VLOOKUP(B1022,'Annualization - Step 2'!A:C,2,FALSE)</f>
        <v>3</v>
      </c>
      <c r="D1022" s="2">
        <f>VLOOKUP(B1022,'Annualization - Step 2'!A:C,3,FALSE)-1</f>
        <v>0.32737329899999978</v>
      </c>
      <c r="E1022" s="2">
        <f>(1+D1022)^(52/'Analysis Assumptions'!$C$6)-1</f>
        <v>0.13056881032932344</v>
      </c>
    </row>
    <row r="1023" spans="1:5">
      <c r="A1023" s="2" t="s">
        <v>891</v>
      </c>
      <c r="B1023" s="2">
        <v>50458032001</v>
      </c>
      <c r="C1023" s="2">
        <f>VLOOKUP(B1023,'Annualization - Step 2'!A:C,2,FALSE)</f>
        <v>3</v>
      </c>
      <c r="D1023" s="2">
        <f>VLOOKUP(B1023,'Annualization - Step 2'!A:C,3,FALSE)-1</f>
        <v>0.32737329899999978</v>
      </c>
      <c r="E1023" s="2">
        <f>(1+D1023)^(52/'Analysis Assumptions'!$C$6)-1</f>
        <v>0.13056881032932344</v>
      </c>
    </row>
    <row r="1024" spans="1:5">
      <c r="A1024" s="2" t="s">
        <v>892</v>
      </c>
      <c r="B1024" s="2">
        <v>50458033001</v>
      </c>
      <c r="C1024" s="2">
        <f>VLOOKUP(B1024,'Annualization - Step 2'!A:C,2,FALSE)</f>
        <v>3</v>
      </c>
      <c r="D1024" s="2">
        <f>VLOOKUP(B1024,'Annualization - Step 2'!A:C,3,FALSE)-1</f>
        <v>0.32737329899999978</v>
      </c>
      <c r="E1024" s="2">
        <f>(1+D1024)^(52/'Analysis Assumptions'!$C$6)-1</f>
        <v>0.13056881032932344</v>
      </c>
    </row>
    <row r="1025" spans="1:5">
      <c r="A1025" s="2" t="s">
        <v>893</v>
      </c>
      <c r="B1025" s="2">
        <v>50458035001</v>
      </c>
      <c r="C1025" s="2">
        <f>VLOOKUP(B1025,'Annualization - Step 2'!A:C,2,FALSE)</f>
        <v>3</v>
      </c>
      <c r="D1025" s="2">
        <f>VLOOKUP(B1025,'Annualization - Step 2'!A:C,3,FALSE)-1</f>
        <v>0.32737329899999978</v>
      </c>
      <c r="E1025" s="2">
        <f>(1+D1025)^(52/'Analysis Assumptions'!$C$6)-1</f>
        <v>0.13056881032932344</v>
      </c>
    </row>
    <row r="1026" spans="1:5">
      <c r="A1026" s="2" t="s">
        <v>917</v>
      </c>
      <c r="B1026" s="2">
        <v>78035205</v>
      </c>
      <c r="C1026" s="2">
        <f>VLOOKUP(B1026,'Annualization - Step 2'!A:C,2,FALSE)</f>
        <v>3</v>
      </c>
      <c r="D1026" s="2">
        <f>VLOOKUP(B1026,'Annualization - Step 2'!A:C,3,FALSE)-1</f>
        <v>0.32737329899999978</v>
      </c>
      <c r="E1026" s="2">
        <f>(1+D1026)^(52/'Analysis Assumptions'!$C$6)-1</f>
        <v>0.13056881032932344</v>
      </c>
    </row>
    <row r="1027" spans="1:5">
      <c r="A1027" s="2" t="s">
        <v>928</v>
      </c>
      <c r="B1027" s="2">
        <v>50458064165</v>
      </c>
      <c r="C1027" s="2">
        <f>VLOOKUP(B1027,'Annualization - Step 2'!A:C,2,FALSE)</f>
        <v>3</v>
      </c>
      <c r="D1027" s="2">
        <f>VLOOKUP(B1027,'Annualization - Step 2'!A:C,3,FALSE)-1</f>
        <v>0.32737329899999978</v>
      </c>
      <c r="E1027" s="2">
        <f>(1+D1027)^(52/'Analysis Assumptions'!$C$6)-1</f>
        <v>0.13056881032932344</v>
      </c>
    </row>
    <row r="1028" spans="1:5">
      <c r="A1028" s="2" t="s">
        <v>929</v>
      </c>
      <c r="B1028" s="2">
        <v>50458064765</v>
      </c>
      <c r="C1028" s="2">
        <f>VLOOKUP(B1028,'Annualization - Step 2'!A:C,2,FALSE)</f>
        <v>3</v>
      </c>
      <c r="D1028" s="2">
        <f>VLOOKUP(B1028,'Annualization - Step 2'!A:C,3,FALSE)-1</f>
        <v>0.32737329899999978</v>
      </c>
      <c r="E1028" s="2">
        <f>(1+D1028)^(52/'Analysis Assumptions'!$C$6)-1</f>
        <v>0.13056881032932344</v>
      </c>
    </row>
    <row r="1029" spans="1:5">
      <c r="A1029" s="2" t="s">
        <v>930</v>
      </c>
      <c r="B1029" s="2">
        <v>50458064265</v>
      </c>
      <c r="C1029" s="2">
        <f>VLOOKUP(B1029,'Annualization - Step 2'!A:C,2,FALSE)</f>
        <v>3</v>
      </c>
      <c r="D1029" s="2">
        <f>VLOOKUP(B1029,'Annualization - Step 2'!A:C,3,FALSE)-1</f>
        <v>0.32737329899999978</v>
      </c>
      <c r="E1029" s="2">
        <f>(1+D1029)^(52/'Analysis Assumptions'!$C$6)-1</f>
        <v>0.13056881032932344</v>
      </c>
    </row>
    <row r="1030" spans="1:5">
      <c r="A1030" s="2" t="s">
        <v>931</v>
      </c>
      <c r="B1030" s="2">
        <v>50458064565</v>
      </c>
      <c r="C1030" s="2">
        <f>VLOOKUP(B1030,'Annualization - Step 2'!A:C,2,FALSE)</f>
        <v>3</v>
      </c>
      <c r="D1030" s="2">
        <f>VLOOKUP(B1030,'Annualization - Step 2'!A:C,3,FALSE)-1</f>
        <v>0.32737329899999978</v>
      </c>
      <c r="E1030" s="2">
        <f>(1+D1030)^(52/'Analysis Assumptions'!$C$6)-1</f>
        <v>0.13056881032932344</v>
      </c>
    </row>
    <row r="1031" spans="1:5">
      <c r="A1031" s="2" t="s">
        <v>932</v>
      </c>
      <c r="B1031" s="2">
        <v>50458063965</v>
      </c>
      <c r="C1031" s="2">
        <f>VLOOKUP(B1031,'Annualization - Step 2'!A:C,2,FALSE)</f>
        <v>3</v>
      </c>
      <c r="D1031" s="2">
        <f>VLOOKUP(B1031,'Annualization - Step 2'!A:C,3,FALSE)-1</f>
        <v>0.32737329899999978</v>
      </c>
      <c r="E1031" s="2">
        <f>(1+D1031)^(52/'Analysis Assumptions'!$C$6)-1</f>
        <v>0.13056881032932344</v>
      </c>
    </row>
    <row r="1032" spans="1:5">
      <c r="A1032" s="2" t="s">
        <v>933</v>
      </c>
      <c r="B1032" s="2">
        <v>50458064065</v>
      </c>
      <c r="C1032" s="2">
        <f>VLOOKUP(B1032,'Annualization - Step 2'!A:C,2,FALSE)</f>
        <v>3</v>
      </c>
      <c r="D1032" s="2">
        <f>VLOOKUP(B1032,'Annualization - Step 2'!A:C,3,FALSE)-1</f>
        <v>0.32737329899999978</v>
      </c>
      <c r="E1032" s="2">
        <f>(1+D1032)^(52/'Analysis Assumptions'!$C$6)-1</f>
        <v>0.13056881032932344</v>
      </c>
    </row>
    <row r="1033" spans="1:5">
      <c r="A1033" s="2" t="s">
        <v>940</v>
      </c>
      <c r="B1033" s="2">
        <v>597012637</v>
      </c>
      <c r="C1033" s="2">
        <f>VLOOKUP(B1033,'Annualization - Step 2'!A:C,2,FALSE)</f>
        <v>3</v>
      </c>
      <c r="D1033" s="2">
        <f>VLOOKUP(B1033,'Annualization - Step 2'!A:C,3,FALSE)-1</f>
        <v>0.32737329899999978</v>
      </c>
      <c r="E1033" s="2">
        <f>(1+D1033)^(52/'Analysis Assumptions'!$C$6)-1</f>
        <v>0.13056881032932344</v>
      </c>
    </row>
    <row r="1034" spans="1:5">
      <c r="A1034" s="2" t="s">
        <v>941</v>
      </c>
      <c r="B1034" s="2">
        <v>50458051360</v>
      </c>
      <c r="C1034" s="2">
        <f>VLOOKUP(B1034,'Annualization - Step 2'!A:C,2,FALSE)</f>
        <v>3</v>
      </c>
      <c r="D1034" s="2">
        <f>VLOOKUP(B1034,'Annualization - Step 2'!A:C,3,FALSE)-1</f>
        <v>0.32737329899999978</v>
      </c>
      <c r="E1034" s="2">
        <f>(1+D1034)^(52/'Analysis Assumptions'!$C$6)-1</f>
        <v>0.13056881032932344</v>
      </c>
    </row>
    <row r="1035" spans="1:5">
      <c r="A1035" s="2" t="s">
        <v>942</v>
      </c>
      <c r="B1035" s="2">
        <v>50458051560</v>
      </c>
      <c r="C1035" s="2">
        <f>VLOOKUP(B1035,'Annualization - Step 2'!A:C,2,FALSE)</f>
        <v>3</v>
      </c>
      <c r="D1035" s="2">
        <f>VLOOKUP(B1035,'Annualization - Step 2'!A:C,3,FALSE)-1</f>
        <v>0.32737329899999978</v>
      </c>
      <c r="E1035" s="2">
        <f>(1+D1035)^(52/'Analysis Assumptions'!$C$6)-1</f>
        <v>0.13056881032932344</v>
      </c>
    </row>
    <row r="1036" spans="1:5">
      <c r="A1036" s="2" t="s">
        <v>945</v>
      </c>
      <c r="B1036" s="2">
        <v>50458065010</v>
      </c>
      <c r="C1036" s="2">
        <f>VLOOKUP(B1036,'Annualization - Step 2'!A:C,2,FALSE)</f>
        <v>3</v>
      </c>
      <c r="D1036" s="2">
        <f>VLOOKUP(B1036,'Annualization - Step 2'!A:C,3,FALSE)-1</f>
        <v>0.32737329899999978</v>
      </c>
      <c r="E1036" s="2">
        <f>(1+D1036)^(52/'Analysis Assumptions'!$C$6)-1</f>
        <v>0.13056881032932344</v>
      </c>
    </row>
    <row r="1037" spans="1:5">
      <c r="A1037" s="2" t="s">
        <v>946</v>
      </c>
      <c r="B1037" s="2">
        <v>50458065960</v>
      </c>
      <c r="C1037" s="2">
        <f>VLOOKUP(B1037,'Annualization - Step 2'!A:C,2,FALSE)</f>
        <v>3</v>
      </c>
      <c r="D1037" s="2">
        <f>VLOOKUP(B1037,'Annualization - Step 2'!A:C,3,FALSE)-1</f>
        <v>0.32737329899999978</v>
      </c>
      <c r="E1037" s="2">
        <f>(1+D1037)^(52/'Analysis Assumptions'!$C$6)-1</f>
        <v>0.13056881032932344</v>
      </c>
    </row>
    <row r="1038" spans="1:5">
      <c r="A1038" s="2" t="s">
        <v>947</v>
      </c>
      <c r="B1038" s="2">
        <v>50458065330</v>
      </c>
      <c r="C1038" s="2">
        <f>VLOOKUP(B1038,'Annualization - Step 2'!A:C,2,FALSE)</f>
        <v>3</v>
      </c>
      <c r="D1038" s="2">
        <f>VLOOKUP(B1038,'Annualization - Step 2'!A:C,3,FALSE)-1</f>
        <v>0.32737329899999978</v>
      </c>
      <c r="E1038" s="2">
        <f>(1+D1038)^(52/'Analysis Assumptions'!$C$6)-1</f>
        <v>0.13056881032932344</v>
      </c>
    </row>
    <row r="1039" spans="1:5">
      <c r="A1039" s="2" t="s">
        <v>948</v>
      </c>
      <c r="B1039" s="2">
        <v>50458065530</v>
      </c>
      <c r="C1039" s="2">
        <f>VLOOKUP(B1039,'Annualization - Step 2'!A:C,2,FALSE)</f>
        <v>3</v>
      </c>
      <c r="D1039" s="2">
        <f>VLOOKUP(B1039,'Annualization - Step 2'!A:C,3,FALSE)-1</f>
        <v>0.32737329899999978</v>
      </c>
      <c r="E1039" s="2">
        <f>(1+D1039)^(52/'Analysis Assumptions'!$C$6)-1</f>
        <v>0.13056881032932344</v>
      </c>
    </row>
    <row r="1040" spans="1:5">
      <c r="A1040" s="2" t="s">
        <v>949</v>
      </c>
      <c r="B1040" s="2">
        <v>50458065730</v>
      </c>
      <c r="C1040" s="2">
        <f>VLOOKUP(B1040,'Annualization - Step 2'!A:C,2,FALSE)</f>
        <v>3</v>
      </c>
      <c r="D1040" s="2">
        <f>VLOOKUP(B1040,'Annualization - Step 2'!A:C,3,FALSE)-1</f>
        <v>0.32737329899999978</v>
      </c>
      <c r="E1040" s="2">
        <f>(1+D1040)^(52/'Analysis Assumptions'!$C$6)-1</f>
        <v>0.13056881032932344</v>
      </c>
    </row>
    <row r="1041" spans="1:5">
      <c r="A1041" s="2" t="s">
        <v>974</v>
      </c>
      <c r="B1041" s="2">
        <v>49884094969</v>
      </c>
      <c r="C1041" s="2">
        <f>VLOOKUP(B1041,'Annualization - Step 2'!A:C,2,FALSE)</f>
        <v>3</v>
      </c>
      <c r="D1041" s="2">
        <f>VLOOKUP(B1041,'Annualization - Step 2'!A:C,3,FALSE)-1</f>
        <v>0.32737329899999978</v>
      </c>
      <c r="E1041" s="2">
        <f>(1+D1041)^(52/'Analysis Assumptions'!$C$6)-1</f>
        <v>0.13056881032932344</v>
      </c>
    </row>
    <row r="1042" spans="1:5">
      <c r="A1042" s="2" t="s">
        <v>1181</v>
      </c>
      <c r="B1042" s="2">
        <v>64764017130</v>
      </c>
      <c r="C1042" s="2">
        <f>VLOOKUP(B1042,'Annualization - Step 2'!A:C,2,FALSE)</f>
        <v>3</v>
      </c>
      <c r="D1042" s="2">
        <f>VLOOKUP(B1042,'Annualization - Step 2'!A:C,3,FALSE)-1</f>
        <v>0.32737329899999978</v>
      </c>
      <c r="E1042" s="2">
        <f>(1+D1042)^(52/'Analysis Assumptions'!$C$6)-1</f>
        <v>0.13056881032932344</v>
      </c>
    </row>
    <row r="1043" spans="1:5">
      <c r="A1043" s="2" t="s">
        <v>1182</v>
      </c>
      <c r="B1043" s="2">
        <v>64764017530</v>
      </c>
      <c r="C1043" s="2">
        <f>VLOOKUP(B1043,'Annualization - Step 2'!A:C,2,FALSE)</f>
        <v>3</v>
      </c>
      <c r="D1043" s="2">
        <f>VLOOKUP(B1043,'Annualization - Step 2'!A:C,3,FALSE)-1</f>
        <v>0.32737329899999978</v>
      </c>
      <c r="E1043" s="2">
        <f>(1+D1043)^(52/'Analysis Assumptions'!$C$6)-1</f>
        <v>0.13056881032932344</v>
      </c>
    </row>
    <row r="1044" spans="1:5">
      <c r="A1044" s="2" t="s">
        <v>1460</v>
      </c>
      <c r="B1044" s="2">
        <v>64764056030</v>
      </c>
      <c r="C1044" s="2">
        <f>VLOOKUP(B1044,'Annualization - Step 2'!A:C,2,FALSE)</f>
        <v>3</v>
      </c>
      <c r="D1044" s="2">
        <f>VLOOKUP(B1044,'Annualization - Step 2'!A:C,3,FALSE)-1</f>
        <v>0.32737329899999978</v>
      </c>
      <c r="E1044" s="2">
        <f>(1+D1044)^(52/'Analysis Assumptions'!$C$6)-1</f>
        <v>0.13056881032932344</v>
      </c>
    </row>
    <row r="1045" spans="1:5">
      <c r="A1045" s="2" t="s">
        <v>1461</v>
      </c>
      <c r="B1045" s="2">
        <v>64764058030</v>
      </c>
      <c r="C1045" s="2">
        <f>VLOOKUP(B1045,'Annualization - Step 2'!A:C,2,FALSE)</f>
        <v>3</v>
      </c>
      <c r="D1045" s="2">
        <f>VLOOKUP(B1045,'Annualization - Step 2'!A:C,3,FALSE)-1</f>
        <v>0.32737329899999978</v>
      </c>
      <c r="E1045" s="2">
        <f>(1+D1045)^(52/'Analysis Assumptions'!$C$6)-1</f>
        <v>0.13056881032932344</v>
      </c>
    </row>
    <row r="1046" spans="1:5">
      <c r="A1046" s="2" t="s">
        <v>1546</v>
      </c>
      <c r="B1046" s="2">
        <v>50419040203</v>
      </c>
      <c r="C1046" s="2">
        <f>VLOOKUP(B1046,'Annualization - Step 2'!A:C,2,FALSE)</f>
        <v>3</v>
      </c>
      <c r="D1046" s="2">
        <f>VLOOKUP(B1046,'Annualization - Step 2'!A:C,3,FALSE)-1</f>
        <v>0.32737329899999978</v>
      </c>
      <c r="E1046" s="2">
        <f>(1+D1046)^(52/'Analysis Assumptions'!$C$6)-1</f>
        <v>0.13056881032932344</v>
      </c>
    </row>
    <row r="1047" spans="1:5">
      <c r="A1047" s="2" t="s">
        <v>1547</v>
      </c>
      <c r="B1047" s="2">
        <v>50419040503</v>
      </c>
      <c r="C1047" s="2">
        <f>VLOOKUP(B1047,'Annualization - Step 2'!A:C,2,FALSE)</f>
        <v>3</v>
      </c>
      <c r="D1047" s="2">
        <f>VLOOKUP(B1047,'Annualization - Step 2'!A:C,3,FALSE)-1</f>
        <v>0.32737329899999978</v>
      </c>
      <c r="E1047" s="2">
        <f>(1+D1047)^(52/'Analysis Assumptions'!$C$6)-1</f>
        <v>0.13056881032932344</v>
      </c>
    </row>
    <row r="1048" spans="1:5">
      <c r="A1048" s="2" t="s">
        <v>1579</v>
      </c>
      <c r="B1048" s="2">
        <v>64764054130</v>
      </c>
      <c r="C1048" s="2">
        <f>VLOOKUP(B1048,'Annualization - Step 2'!A:C,2,FALSE)</f>
        <v>3</v>
      </c>
      <c r="D1048" s="2">
        <f>VLOOKUP(B1048,'Annualization - Step 2'!A:C,3,FALSE)-1</f>
        <v>0.32737329899999978</v>
      </c>
      <c r="E1048" s="2">
        <f>(1+D1048)^(52/'Analysis Assumptions'!$C$6)-1</f>
        <v>0.13056881032932344</v>
      </c>
    </row>
    <row r="1049" spans="1:5">
      <c r="A1049" s="2" t="s">
        <v>867</v>
      </c>
      <c r="B1049" s="2">
        <v>50458034160</v>
      </c>
      <c r="C1049" s="2">
        <f>VLOOKUP(B1049,'Annualization - Step 2'!A:C,2,FALSE)</f>
        <v>3</v>
      </c>
      <c r="D1049" s="2">
        <f>VLOOKUP(B1049,'Annualization - Step 2'!A:C,3,FALSE)-1</f>
        <v>0.32725251889999996</v>
      </c>
      <c r="E1049" s="2">
        <f>(1+D1049)^(52/'Analysis Assumptions'!$C$6)-1</f>
        <v>0.13052423109527433</v>
      </c>
    </row>
    <row r="1050" spans="1:5">
      <c r="A1050" s="2" t="s">
        <v>1470</v>
      </c>
      <c r="B1050" s="2">
        <v>78040605</v>
      </c>
      <c r="C1050" s="2">
        <f>VLOOKUP(B1050,'Annualization - Step 2'!A:C,2,FALSE)</f>
        <v>3</v>
      </c>
      <c r="D1050" s="2">
        <f>VLOOKUP(B1050,'Annualization - Step 2'!A:C,3,FALSE)-1</f>
        <v>0.32588854999999994</v>
      </c>
      <c r="E1050" s="2">
        <f>(1+D1050)^(52/'Analysis Assumptions'!$C$6)-1</f>
        <v>0.13002063844144041</v>
      </c>
    </row>
    <row r="1051" spans="1:5">
      <c r="A1051" s="2" t="s">
        <v>586</v>
      </c>
      <c r="B1051" s="2">
        <v>69055038</v>
      </c>
      <c r="C1051" s="2">
        <f>VLOOKUP(B1051,'Annualization - Step 2'!A:C,2,FALSE)</f>
        <v>5</v>
      </c>
      <c r="D1051" s="2">
        <f>VLOOKUP(B1051,'Annualization - Step 2'!A:C,3,FALSE)-1</f>
        <v>0.32536486250000052</v>
      </c>
      <c r="E1051" s="2">
        <f>(1+D1051)^(52/'Analysis Assumptions'!$C$6)-1</f>
        <v>0.12982720913745172</v>
      </c>
    </row>
    <row r="1052" spans="1:5">
      <c r="A1052" s="2" t="s">
        <v>587</v>
      </c>
      <c r="B1052" s="2">
        <v>69077038</v>
      </c>
      <c r="C1052" s="2">
        <f>VLOOKUP(B1052,'Annualization - Step 2'!A:C,2,FALSE)</f>
        <v>5</v>
      </c>
      <c r="D1052" s="2">
        <f>VLOOKUP(B1052,'Annualization - Step 2'!A:C,3,FALSE)-1</f>
        <v>0.32536486250000052</v>
      </c>
      <c r="E1052" s="2">
        <f>(1+D1052)^(52/'Analysis Assumptions'!$C$6)-1</f>
        <v>0.12982720913745172</v>
      </c>
    </row>
    <row r="1053" spans="1:5">
      <c r="A1053" s="2" t="s">
        <v>1252</v>
      </c>
      <c r="B1053" s="2">
        <v>62541020130</v>
      </c>
      <c r="C1053" s="2">
        <f>VLOOKUP(B1053,'Annualization - Step 2'!A:C,2,FALSE)</f>
        <v>3</v>
      </c>
      <c r="D1053" s="2">
        <f>VLOOKUP(B1053,'Annualization - Step 2'!A:C,3,FALSE)-1</f>
        <v>0.3239927358800001</v>
      </c>
      <c r="E1053" s="2">
        <f>(1+D1053)^(52/'Analysis Assumptions'!$C$6)-1</f>
        <v>0.12932019472335932</v>
      </c>
    </row>
    <row r="1054" spans="1:5">
      <c r="A1054" s="2" t="s">
        <v>188</v>
      </c>
      <c r="B1054" s="2">
        <v>44087004403</v>
      </c>
      <c r="C1054" s="2">
        <f>VLOOKUP(B1054,'Annualization - Step 2'!A:C,2,FALSE)</f>
        <v>5</v>
      </c>
      <c r="D1054" s="2">
        <f>VLOOKUP(B1054,'Annualization - Step 2'!A:C,3,FALSE)-1</f>
        <v>0.32397037429999997</v>
      </c>
      <c r="E1054" s="2">
        <f>(1+D1054)^(52/'Analysis Assumptions'!$C$6)-1</f>
        <v>0.12931192943225511</v>
      </c>
    </row>
    <row r="1055" spans="1:5">
      <c r="A1055" s="2" t="s">
        <v>1559</v>
      </c>
      <c r="B1055" s="2">
        <v>145006100</v>
      </c>
      <c r="C1055" s="2">
        <f>VLOOKUP(B1055,'Annualization - Step 2'!A:C,2,FALSE)</f>
        <v>2</v>
      </c>
      <c r="D1055" s="2">
        <f>VLOOKUP(B1055,'Annualization - Step 2'!A:C,3,FALSE)-1</f>
        <v>0.32353499999999991</v>
      </c>
      <c r="E1055" s="2">
        <f>(1+D1055)^(52/'Analysis Assumptions'!$C$6)-1</f>
        <v>0.12915099054131707</v>
      </c>
    </row>
    <row r="1056" spans="1:5">
      <c r="A1056" s="2" t="s">
        <v>1351</v>
      </c>
      <c r="B1056" s="2">
        <v>456046301</v>
      </c>
      <c r="C1056" s="2">
        <f>VLOOKUP(B1056,'Annualization - Step 2'!A:C,2,FALSE)</f>
        <v>1</v>
      </c>
      <c r="D1056" s="2">
        <f>VLOOKUP(B1056,'Annualization - Step 2'!A:C,3,FALSE)-1</f>
        <v>0.32319999999999993</v>
      </c>
      <c r="E1056" s="2">
        <f>(1+D1056)^(52/'Analysis Assumptions'!$C$6)-1</f>
        <v>0.12902713522800502</v>
      </c>
    </row>
    <row r="1057" spans="1:5">
      <c r="A1057" s="2" t="s">
        <v>968</v>
      </c>
      <c r="B1057" s="2">
        <v>99207027028</v>
      </c>
      <c r="C1057" s="2">
        <f>VLOOKUP(B1057,'Annualization - Step 2'!A:C,2,FALSE)</f>
        <v>2</v>
      </c>
      <c r="D1057" s="2">
        <f>VLOOKUP(B1057,'Annualization - Step 2'!A:C,3,FALSE)-1</f>
        <v>0.32249999999999979</v>
      </c>
      <c r="E1057" s="2">
        <f>(1+D1057)^(52/'Analysis Assumptions'!$C$6)-1</f>
        <v>0.12876827571219995</v>
      </c>
    </row>
    <row r="1058" spans="1:5">
      <c r="A1058" s="2" t="s">
        <v>969</v>
      </c>
      <c r="B1058" s="2">
        <v>99207027175</v>
      </c>
      <c r="C1058" s="2">
        <f>VLOOKUP(B1058,'Annualization - Step 2'!A:C,2,FALSE)</f>
        <v>2</v>
      </c>
      <c r="D1058" s="2">
        <f>VLOOKUP(B1058,'Annualization - Step 2'!A:C,3,FALSE)-1</f>
        <v>0.32249999999999979</v>
      </c>
      <c r="E1058" s="2">
        <f>(1+D1058)^(52/'Analysis Assumptions'!$C$6)-1</f>
        <v>0.12876827571219995</v>
      </c>
    </row>
    <row r="1059" spans="1:5">
      <c r="A1059" s="2" t="s">
        <v>1107</v>
      </c>
      <c r="B1059" s="2">
        <v>64764084430</v>
      </c>
      <c r="C1059" s="2">
        <f>VLOOKUP(B1059,'Annualization - Step 2'!A:C,2,FALSE)</f>
        <v>2</v>
      </c>
      <c r="D1059" s="2">
        <f>VLOOKUP(B1059,'Annualization - Step 2'!A:C,3,FALSE)-1</f>
        <v>0.32249999999999979</v>
      </c>
      <c r="E1059" s="2">
        <f>(1+D1059)^(52/'Analysis Assumptions'!$C$6)-1</f>
        <v>0.12876827571219995</v>
      </c>
    </row>
    <row r="1060" spans="1:5">
      <c r="A1060" s="2" t="s">
        <v>1109</v>
      </c>
      <c r="B1060" s="2">
        <v>64764094430</v>
      </c>
      <c r="C1060" s="2">
        <f>VLOOKUP(B1060,'Annualization - Step 2'!A:C,2,FALSE)</f>
        <v>2</v>
      </c>
      <c r="D1060" s="2">
        <f>VLOOKUP(B1060,'Annualization - Step 2'!A:C,3,FALSE)-1</f>
        <v>0.32249999999999979</v>
      </c>
      <c r="E1060" s="2">
        <f>(1+D1060)^(52/'Analysis Assumptions'!$C$6)-1</f>
        <v>0.12876827571219995</v>
      </c>
    </row>
    <row r="1061" spans="1:5">
      <c r="A1061" s="2" t="s">
        <v>1124</v>
      </c>
      <c r="B1061" s="2">
        <v>68025006030</v>
      </c>
      <c r="C1061" s="2">
        <f>VLOOKUP(B1061,'Annualization - Step 2'!A:C,2,FALSE)</f>
        <v>4</v>
      </c>
      <c r="D1061" s="2">
        <f>VLOOKUP(B1061,'Annualization - Step 2'!A:C,3,FALSE)-1</f>
        <v>0.32235950000000035</v>
      </c>
      <c r="E1061" s="2">
        <f>(1+D1061)^(52/'Analysis Assumptions'!$C$6)-1</f>
        <v>0.12871630955422297</v>
      </c>
    </row>
    <row r="1062" spans="1:5">
      <c r="A1062" s="2" t="s">
        <v>1135</v>
      </c>
      <c r="B1062" s="2">
        <v>68025004430</v>
      </c>
      <c r="C1062" s="2">
        <f>VLOOKUP(B1062,'Annualization - Step 2'!A:C,2,FALSE)</f>
        <v>4</v>
      </c>
      <c r="D1062" s="2">
        <f>VLOOKUP(B1062,'Annualization - Step 2'!A:C,3,FALSE)-1</f>
        <v>0.32235950000000035</v>
      </c>
      <c r="E1062" s="2">
        <f>(1+D1062)^(52/'Analysis Assumptions'!$C$6)-1</f>
        <v>0.12871630955422297</v>
      </c>
    </row>
    <row r="1063" spans="1:5">
      <c r="A1063" s="2" t="s">
        <v>1136</v>
      </c>
      <c r="B1063" s="2">
        <v>68025005930</v>
      </c>
      <c r="C1063" s="2">
        <f>VLOOKUP(B1063,'Annualization - Step 2'!A:C,2,FALSE)</f>
        <v>4</v>
      </c>
      <c r="D1063" s="2">
        <f>VLOOKUP(B1063,'Annualization - Step 2'!A:C,3,FALSE)-1</f>
        <v>0.32235950000000035</v>
      </c>
      <c r="E1063" s="2">
        <f>(1+D1063)^(52/'Analysis Assumptions'!$C$6)-1</f>
        <v>0.12871630955422297</v>
      </c>
    </row>
    <row r="1064" spans="1:5">
      <c r="A1064" s="2" t="s">
        <v>1793</v>
      </c>
      <c r="B1064" s="2">
        <v>68012025820</v>
      </c>
      <c r="C1064" s="2">
        <f>VLOOKUP(B1064,'Annualization - Step 2'!A:C,2,FALSE)</f>
        <v>2</v>
      </c>
      <c r="D1064" s="2">
        <f>VLOOKUP(B1064,'Annualization - Step 2'!A:C,3,FALSE)-1</f>
        <v>0.32143759999999988</v>
      </c>
      <c r="E1064" s="2">
        <f>(1+D1064)^(52/'Analysis Assumptions'!$C$6)-1</f>
        <v>0.12837525254276527</v>
      </c>
    </row>
    <row r="1065" spans="1:5">
      <c r="A1065" s="2" t="s">
        <v>1688</v>
      </c>
      <c r="B1065" s="2">
        <v>68968907503</v>
      </c>
      <c r="C1065" s="2">
        <f>VLOOKUP(B1065,'Annualization - Step 2'!A:C,2,FALSE)</f>
        <v>3</v>
      </c>
      <c r="D1065" s="2">
        <f>VLOOKUP(B1065,'Annualization - Step 2'!A:C,3,FALSE)-1</f>
        <v>0.3211596629000002</v>
      </c>
      <c r="E1065" s="2">
        <f>(1+D1065)^(52/'Analysis Assumptions'!$C$6)-1</f>
        <v>0.12827240322975464</v>
      </c>
    </row>
    <row r="1066" spans="1:5">
      <c r="A1066" s="2" t="s">
        <v>1045</v>
      </c>
      <c r="B1066" s="2">
        <v>37225010</v>
      </c>
      <c r="C1066" s="2">
        <f>VLOOKUP(B1066,'Annualization - Step 2'!A:C,2,FALSE)</f>
        <v>2</v>
      </c>
      <c r="D1066" s="2">
        <f>VLOOKUP(B1066,'Annualization - Step 2'!A:C,3,FALSE)-1</f>
        <v>0.32000000000000006</v>
      </c>
      <c r="E1066" s="2">
        <f>(1+D1066)^(52/'Analysis Assumptions'!$C$6)-1</f>
        <v>0.12784314308674083</v>
      </c>
    </row>
    <row r="1067" spans="1:5">
      <c r="A1067" s="2" t="s">
        <v>203</v>
      </c>
      <c r="B1067" s="2">
        <v>10631011631</v>
      </c>
      <c r="C1067" s="2">
        <f>VLOOKUP(B1067,'Annualization - Step 2'!A:C,2,FALSE)</f>
        <v>3</v>
      </c>
      <c r="D1067" s="2">
        <f>VLOOKUP(B1067,'Annualization - Step 2'!A:C,3,FALSE)-1</f>
        <v>0.3184640000000003</v>
      </c>
      <c r="E1067" s="2">
        <f>(1+D1067)^(52/'Analysis Assumptions'!$C$6)-1</f>
        <v>0.12727424911131702</v>
      </c>
    </row>
    <row r="1068" spans="1:5">
      <c r="A1068" s="2" t="s">
        <v>204</v>
      </c>
      <c r="B1068" s="2">
        <v>10631011731</v>
      </c>
      <c r="C1068" s="2">
        <f>VLOOKUP(B1068,'Annualization - Step 2'!A:C,2,FALSE)</f>
        <v>3</v>
      </c>
      <c r="D1068" s="2">
        <f>VLOOKUP(B1068,'Annualization - Step 2'!A:C,3,FALSE)-1</f>
        <v>0.3184640000000003</v>
      </c>
      <c r="E1068" s="2">
        <f>(1+D1068)^(52/'Analysis Assumptions'!$C$6)-1</f>
        <v>0.12727424911131702</v>
      </c>
    </row>
    <row r="1069" spans="1:5">
      <c r="A1069" s="2" t="s">
        <v>205</v>
      </c>
      <c r="B1069" s="2">
        <v>10631011831</v>
      </c>
      <c r="C1069" s="2">
        <f>VLOOKUP(B1069,'Annualization - Step 2'!A:C,2,FALSE)</f>
        <v>3</v>
      </c>
      <c r="D1069" s="2">
        <f>VLOOKUP(B1069,'Annualization - Step 2'!A:C,3,FALSE)-1</f>
        <v>0.3184640000000003</v>
      </c>
      <c r="E1069" s="2">
        <f>(1+D1069)^(52/'Analysis Assumptions'!$C$6)-1</f>
        <v>0.12727424911131702</v>
      </c>
    </row>
    <row r="1070" spans="1:5">
      <c r="A1070" s="2" t="s">
        <v>322</v>
      </c>
      <c r="B1070" s="2">
        <v>74621213</v>
      </c>
      <c r="C1070" s="2">
        <f>VLOOKUP(B1070,'Annualization - Step 2'!A:C,2,FALSE)</f>
        <v>4</v>
      </c>
      <c r="D1070" s="2">
        <f>VLOOKUP(B1070,'Annualization - Step 2'!A:C,3,FALSE)-1</f>
        <v>0.31755303723989958</v>
      </c>
      <c r="E1070" s="2">
        <f>(1+D1070)^(52/'Analysis Assumptions'!$C$6)-1</f>
        <v>0.12693667504717387</v>
      </c>
    </row>
    <row r="1071" spans="1:5">
      <c r="A1071" s="2" t="s">
        <v>328</v>
      </c>
      <c r="B1071" s="2">
        <v>9028003</v>
      </c>
      <c r="C1071" s="2">
        <f>VLOOKUP(B1071,'Annualization - Step 2'!A:C,2,FALSE)</f>
        <v>3</v>
      </c>
      <c r="D1071" s="2">
        <f>VLOOKUP(B1071,'Annualization - Step 2'!A:C,3,FALSE)-1</f>
        <v>0.31748309792000007</v>
      </c>
      <c r="E1071" s="2">
        <f>(1+D1071)^(52/'Analysis Assumptions'!$C$6)-1</f>
        <v>0.12691075227513604</v>
      </c>
    </row>
    <row r="1072" spans="1:5">
      <c r="A1072" s="2" t="s">
        <v>329</v>
      </c>
      <c r="B1072" s="2">
        <v>9030602</v>
      </c>
      <c r="C1072" s="2">
        <f>VLOOKUP(B1072,'Annualization - Step 2'!A:C,2,FALSE)</f>
        <v>3</v>
      </c>
      <c r="D1072" s="2">
        <f>VLOOKUP(B1072,'Annualization - Step 2'!A:C,3,FALSE)-1</f>
        <v>0.31748309792000007</v>
      </c>
      <c r="E1072" s="2">
        <f>(1+D1072)^(52/'Analysis Assumptions'!$C$6)-1</f>
        <v>0.12691075227513604</v>
      </c>
    </row>
    <row r="1073" spans="1:5">
      <c r="A1073" s="2" t="s">
        <v>23</v>
      </c>
      <c r="B1073" s="2">
        <v>59627000103</v>
      </c>
      <c r="C1073" s="2">
        <f>VLOOKUP(B1073,'Annualization - Step 2'!A:C,2,FALSE)</f>
        <v>5</v>
      </c>
      <c r="D1073" s="2">
        <f>VLOOKUP(B1073,'Annualization - Step 2'!A:C,3,FALSE)-1</f>
        <v>0.31748174681526664</v>
      </c>
      <c r="E1073" s="2">
        <f>(1+D1073)^(52/'Analysis Assumptions'!$C$6)-1</f>
        <v>0.12691025148506507</v>
      </c>
    </row>
    <row r="1074" spans="1:5">
      <c r="A1074" s="2" t="s">
        <v>26</v>
      </c>
      <c r="B1074" s="2">
        <v>59627000304</v>
      </c>
      <c r="C1074" s="2">
        <f>VLOOKUP(B1074,'Annualization - Step 2'!A:C,2,FALSE)</f>
        <v>5</v>
      </c>
      <c r="D1074" s="2">
        <f>VLOOKUP(B1074,'Annualization - Step 2'!A:C,3,FALSE)-1</f>
        <v>0.31748174681526664</v>
      </c>
      <c r="E1074" s="2">
        <f>(1+D1074)^(52/'Analysis Assumptions'!$C$6)-1</f>
        <v>0.12691025148506507</v>
      </c>
    </row>
    <row r="1075" spans="1:5">
      <c r="A1075" s="2" t="s">
        <v>1549</v>
      </c>
      <c r="B1075" s="2">
        <v>59627000205</v>
      </c>
      <c r="C1075" s="2">
        <f>VLOOKUP(B1075,'Annualization - Step 2'!A:C,2,FALSE)</f>
        <v>5</v>
      </c>
      <c r="D1075" s="2">
        <f>VLOOKUP(B1075,'Annualization - Step 2'!A:C,3,FALSE)-1</f>
        <v>0.31748174681526664</v>
      </c>
      <c r="E1075" s="2">
        <f>(1+D1075)^(52/'Analysis Assumptions'!$C$6)-1</f>
        <v>0.12691025148506507</v>
      </c>
    </row>
    <row r="1076" spans="1:5">
      <c r="A1076" s="2" t="s">
        <v>320</v>
      </c>
      <c r="B1076" s="2">
        <v>74568216</v>
      </c>
      <c r="C1076" s="2">
        <f>VLOOKUP(B1076,'Annualization - Step 2'!A:C,2,FALSE)</f>
        <v>4</v>
      </c>
      <c r="D1076" s="2">
        <f>VLOOKUP(B1076,'Annualization - Step 2'!A:C,3,FALSE)-1</f>
        <v>0.31743316161099955</v>
      </c>
      <c r="E1076" s="2">
        <f>(1+D1076)^(52/'Analysis Assumptions'!$C$6)-1</f>
        <v>0.12689224307417901</v>
      </c>
    </row>
    <row r="1077" spans="1:5">
      <c r="A1077" s="2" t="s">
        <v>323</v>
      </c>
      <c r="B1077" s="2">
        <v>74621413</v>
      </c>
      <c r="C1077" s="2">
        <f>VLOOKUP(B1077,'Annualization - Step 2'!A:C,2,FALSE)</f>
        <v>4</v>
      </c>
      <c r="D1077" s="2">
        <f>VLOOKUP(B1077,'Annualization - Step 2'!A:C,3,FALSE)-1</f>
        <v>0.31743316161099955</v>
      </c>
      <c r="E1077" s="2">
        <f>(1+D1077)^(52/'Analysis Assumptions'!$C$6)-1</f>
        <v>0.12689224307417901</v>
      </c>
    </row>
    <row r="1078" spans="1:5">
      <c r="A1078" s="2" t="s">
        <v>324</v>
      </c>
      <c r="B1078" s="2">
        <v>74621513</v>
      </c>
      <c r="C1078" s="2">
        <f>VLOOKUP(B1078,'Annualization - Step 2'!A:C,2,FALSE)</f>
        <v>4</v>
      </c>
      <c r="D1078" s="2">
        <f>VLOOKUP(B1078,'Annualization - Step 2'!A:C,3,FALSE)-1</f>
        <v>0.31743316161099955</v>
      </c>
      <c r="E1078" s="2">
        <f>(1+D1078)^(52/'Analysis Assumptions'!$C$6)-1</f>
        <v>0.12689224307417901</v>
      </c>
    </row>
    <row r="1079" spans="1:5">
      <c r="A1079" s="2" t="s">
        <v>325</v>
      </c>
      <c r="B1079" s="2">
        <v>74382611</v>
      </c>
      <c r="C1079" s="2">
        <f>VLOOKUP(B1079,'Annualization - Step 2'!A:C,2,FALSE)</f>
        <v>4</v>
      </c>
      <c r="D1079" s="2">
        <f>VLOOKUP(B1079,'Annualization - Step 2'!A:C,3,FALSE)-1</f>
        <v>0.31743316161099955</v>
      </c>
      <c r="E1079" s="2">
        <f>(1+D1079)^(52/'Analysis Assumptions'!$C$6)-1</f>
        <v>0.12689224307417901</v>
      </c>
    </row>
    <row r="1080" spans="1:5">
      <c r="A1080" s="2" t="s">
        <v>326</v>
      </c>
      <c r="B1080" s="2">
        <v>74712611</v>
      </c>
      <c r="C1080" s="2">
        <f>VLOOKUP(B1080,'Annualization - Step 2'!A:C,2,FALSE)</f>
        <v>4</v>
      </c>
      <c r="D1080" s="2">
        <f>VLOOKUP(B1080,'Annualization - Step 2'!A:C,3,FALSE)-1</f>
        <v>0.31743316161099955</v>
      </c>
      <c r="E1080" s="2">
        <f>(1+D1080)^(52/'Analysis Assumptions'!$C$6)-1</f>
        <v>0.12689224307417901</v>
      </c>
    </row>
    <row r="1081" spans="1:5">
      <c r="A1081" s="2" t="s">
        <v>453</v>
      </c>
      <c r="B1081" s="2">
        <v>74228013</v>
      </c>
      <c r="C1081" s="2">
        <f>VLOOKUP(B1081,'Annualization - Step 2'!A:C,2,FALSE)</f>
        <v>4</v>
      </c>
      <c r="D1081" s="2">
        <f>VLOOKUP(B1081,'Annualization - Step 2'!A:C,3,FALSE)-1</f>
        <v>0.31743316161099955</v>
      </c>
      <c r="E1081" s="2">
        <f>(1+D1081)^(52/'Analysis Assumptions'!$C$6)-1</f>
        <v>0.12689224307417901</v>
      </c>
    </row>
    <row r="1082" spans="1:5">
      <c r="A1082" s="2" t="s">
        <v>1440</v>
      </c>
      <c r="B1082" s="2">
        <v>74328713</v>
      </c>
      <c r="C1082" s="2">
        <f>VLOOKUP(B1082,'Annualization - Step 2'!A:C,2,FALSE)</f>
        <v>4</v>
      </c>
      <c r="D1082" s="2">
        <f>VLOOKUP(B1082,'Annualization - Step 2'!A:C,3,FALSE)-1</f>
        <v>0.31743316161099955</v>
      </c>
      <c r="E1082" s="2">
        <f>(1+D1082)^(52/'Analysis Assumptions'!$C$6)-1</f>
        <v>0.12689224307417901</v>
      </c>
    </row>
    <row r="1083" spans="1:5">
      <c r="A1083" s="2" t="s">
        <v>398</v>
      </c>
      <c r="B1083" s="2">
        <v>6384371</v>
      </c>
      <c r="C1083" s="2">
        <f>VLOOKUP(B1083,'Annualization - Step 2'!A:C,2,FALSE)</f>
        <v>5</v>
      </c>
      <c r="D1083" s="2">
        <f>VLOOKUP(B1083,'Annualization - Step 2'!A:C,3,FALSE)-1</f>
        <v>0.31740015887297912</v>
      </c>
      <c r="E1083" s="2">
        <f>(1+D1083)^(52/'Analysis Assumptions'!$C$6)-1</f>
        <v>0.12688001018756045</v>
      </c>
    </row>
    <row r="1084" spans="1:5">
      <c r="A1084" s="2" t="s">
        <v>321</v>
      </c>
      <c r="B1084" s="2">
        <v>74611411</v>
      </c>
      <c r="C1084" s="2">
        <f>VLOOKUP(B1084,'Annualization - Step 2'!A:C,2,FALSE)</f>
        <v>4</v>
      </c>
      <c r="D1084" s="2">
        <f>VLOOKUP(B1084,'Annualization - Step 2'!A:C,3,FALSE)-1</f>
        <v>0.31731328598209974</v>
      </c>
      <c r="E1084" s="2">
        <f>(1+D1084)^(52/'Analysis Assumptions'!$C$6)-1</f>
        <v>0.12684780881012259</v>
      </c>
    </row>
    <row r="1085" spans="1:5">
      <c r="A1085" s="2" t="s">
        <v>590</v>
      </c>
      <c r="B1085" s="2">
        <v>66780012102</v>
      </c>
      <c r="C1085" s="2">
        <f>VLOOKUP(B1085,'Annualization - Step 2'!A:C,2,FALSE)</f>
        <v>3</v>
      </c>
      <c r="D1085" s="2">
        <f>VLOOKUP(B1085,'Annualization - Step 2'!A:C,3,FALSE)-1</f>
        <v>0.31712000000000029</v>
      </c>
      <c r="E1085" s="2">
        <f>(1+D1085)^(52/'Analysis Assumptions'!$C$6)-1</f>
        <v>0.12677615872605585</v>
      </c>
    </row>
    <row r="1086" spans="1:5">
      <c r="A1086" s="2" t="s">
        <v>1218</v>
      </c>
      <c r="B1086" s="2">
        <v>63402030610</v>
      </c>
      <c r="C1086" s="2">
        <f>VLOOKUP(B1086,'Annualization - Step 2'!A:C,2,FALSE)</f>
        <v>3</v>
      </c>
      <c r="D1086" s="2">
        <f>VLOOKUP(B1086,'Annualization - Step 2'!A:C,3,FALSE)-1</f>
        <v>0.31674367209000009</v>
      </c>
      <c r="E1086" s="2">
        <f>(1+D1086)^(52/'Analysis Assumptions'!$C$6)-1</f>
        <v>0.12663663887861487</v>
      </c>
    </row>
    <row r="1087" spans="1:5">
      <c r="A1087" s="2" t="s">
        <v>1275</v>
      </c>
      <c r="B1087" s="2">
        <v>63481068447</v>
      </c>
      <c r="C1087" s="2">
        <f>VLOOKUP(B1087,'Annualization - Step 2'!A:C,2,FALSE)</f>
        <v>3</v>
      </c>
      <c r="D1087" s="2">
        <f>VLOOKUP(B1087,'Annualization - Step 2'!A:C,3,FALSE)-1</f>
        <v>0.31652000000000013</v>
      </c>
      <c r="E1087" s="2">
        <f>(1+D1087)^(52/'Analysis Assumptions'!$C$6)-1</f>
        <v>0.1265537039590674</v>
      </c>
    </row>
    <row r="1088" spans="1:5">
      <c r="A1088" s="2" t="s">
        <v>1618</v>
      </c>
      <c r="B1088" s="2">
        <v>2803101</v>
      </c>
      <c r="C1088" s="2">
        <f>VLOOKUP(B1088,'Annualization - Step 2'!A:C,2,FALSE)</f>
        <v>3</v>
      </c>
      <c r="D1088" s="2">
        <f>VLOOKUP(B1088,'Annualization - Step 2'!A:C,3,FALSE)-1</f>
        <v>0.3165030900000001</v>
      </c>
      <c r="E1088" s="2">
        <f>(1+D1088)^(52/'Analysis Assumptions'!$C$6)-1</f>
        <v>0.12654743360991438</v>
      </c>
    </row>
    <row r="1089" spans="1:5">
      <c r="A1089" s="2" t="s">
        <v>1070</v>
      </c>
      <c r="B1089" s="2">
        <v>59011046010</v>
      </c>
      <c r="C1089" s="2">
        <f>VLOOKUP(B1089,'Annualization - Step 2'!A:C,2,FALSE)</f>
        <v>4</v>
      </c>
      <c r="D1089" s="2">
        <f>VLOOKUP(B1089,'Annualization - Step 2'!A:C,3,FALSE)-1</f>
        <v>0.31599728000000016</v>
      </c>
      <c r="E1089" s="2">
        <f>(1+D1089)^(52/'Analysis Assumptions'!$C$6)-1</f>
        <v>0.12635985453392395</v>
      </c>
    </row>
    <row r="1090" spans="1:5">
      <c r="A1090" s="2" t="s">
        <v>762</v>
      </c>
      <c r="B1090" s="2">
        <v>65924005</v>
      </c>
      <c r="C1090" s="2">
        <f>VLOOKUP(B1090,'Annualization - Step 2'!A:C,2,FALSE)</f>
        <v>4</v>
      </c>
      <c r="D1090" s="2">
        <f>VLOOKUP(B1090,'Annualization - Step 2'!A:C,3,FALSE)-1</f>
        <v>0.31551347069166003</v>
      </c>
      <c r="E1090" s="2">
        <f>(1+D1090)^(52/'Analysis Assumptions'!$C$6)-1</f>
        <v>0.12618039615809695</v>
      </c>
    </row>
    <row r="1091" spans="1:5">
      <c r="A1091" s="2" t="s">
        <v>1641</v>
      </c>
      <c r="B1091" s="2">
        <v>43538017069</v>
      </c>
      <c r="C1091" s="2">
        <f>VLOOKUP(B1091,'Annualization - Step 2'!A:C,2,FALSE)</f>
        <v>5</v>
      </c>
      <c r="D1091" s="2">
        <f>VLOOKUP(B1091,'Annualization - Step 2'!A:C,3,FALSE)-1</f>
        <v>0.31215063993762482</v>
      </c>
      <c r="E1091" s="2">
        <f>(1+D1091)^(52/'Analysis Assumptions'!$C$6)-1</f>
        <v>0.12493199365846674</v>
      </c>
    </row>
    <row r="1092" spans="1:5">
      <c r="A1092" s="2" t="s">
        <v>523</v>
      </c>
      <c r="B1092" s="2">
        <v>46110811</v>
      </c>
      <c r="C1092" s="2">
        <f>VLOOKUP(B1092,'Annualization - Step 2'!A:C,2,FALSE)</f>
        <v>3</v>
      </c>
      <c r="D1092" s="2">
        <f>VLOOKUP(B1092,'Annualization - Step 2'!A:C,3,FALSE)-1</f>
        <v>0.31077531238400002</v>
      </c>
      <c r="E1092" s="2">
        <f>(1+D1092)^(52/'Analysis Assumptions'!$C$6)-1</f>
        <v>0.12442090076830525</v>
      </c>
    </row>
    <row r="1093" spans="1:5">
      <c r="A1093" s="2" t="s">
        <v>1714</v>
      </c>
      <c r="B1093" s="2">
        <v>78045605</v>
      </c>
      <c r="C1093" s="2">
        <f>VLOOKUP(B1093,'Annualization - Step 2'!A:C,2,FALSE)</f>
        <v>3</v>
      </c>
      <c r="D1093" s="2">
        <f>VLOOKUP(B1093,'Annualization - Step 2'!A:C,3,FALSE)-1</f>
        <v>0.3094727869999998</v>
      </c>
      <c r="E1093" s="2">
        <f>(1+D1093)^(52/'Analysis Assumptions'!$C$6)-1</f>
        <v>0.12393658203053048</v>
      </c>
    </row>
    <row r="1094" spans="1:5">
      <c r="A1094" s="2" t="s">
        <v>696</v>
      </c>
      <c r="B1094" s="2">
        <v>173071204</v>
      </c>
      <c r="C1094" s="2">
        <f>VLOOKUP(B1094,'Annualization - Step 2'!A:C,2,FALSE)</f>
        <v>4</v>
      </c>
      <c r="D1094" s="2">
        <f>VLOOKUP(B1094,'Annualization - Step 2'!A:C,3,FALSE)-1</f>
        <v>0.3092948000000002</v>
      </c>
      <c r="E1094" s="2">
        <f>(1+D1094)^(52/'Analysis Assumptions'!$C$6)-1</f>
        <v>0.12387037982836135</v>
      </c>
    </row>
    <row r="1095" spans="1:5">
      <c r="A1095" s="2" t="s">
        <v>801</v>
      </c>
      <c r="B1095" s="2">
        <v>173080913</v>
      </c>
      <c r="C1095" s="2">
        <f>VLOOKUP(B1095,'Annualization - Step 2'!A:C,2,FALSE)</f>
        <v>4</v>
      </c>
      <c r="D1095" s="2">
        <f>VLOOKUP(B1095,'Annualization - Step 2'!A:C,3,FALSE)-1</f>
        <v>0.3092948000000002</v>
      </c>
      <c r="E1095" s="2">
        <f>(1+D1095)^(52/'Analysis Assumptions'!$C$6)-1</f>
        <v>0.12387037982836135</v>
      </c>
    </row>
    <row r="1096" spans="1:5">
      <c r="A1096" s="2" t="s">
        <v>1928</v>
      </c>
      <c r="B1096" s="2">
        <v>54482014801</v>
      </c>
      <c r="C1096" s="2">
        <f>VLOOKUP(B1096,'Annualization - Step 2'!A:C,2,FALSE)</f>
        <v>1</v>
      </c>
      <c r="D1096" s="2">
        <f>VLOOKUP(B1096,'Annualization - Step 2'!A:C,3,FALSE)-1</f>
        <v>0.30869999999999997</v>
      </c>
      <c r="E1096" s="2">
        <f>(1+D1096)^(52/'Analysis Assumptions'!$C$6)-1</f>
        <v>0.12364910717184618</v>
      </c>
    </row>
    <row r="1097" spans="1:5">
      <c r="A1097" s="2" t="s">
        <v>964</v>
      </c>
      <c r="B1097" s="2">
        <v>37050105</v>
      </c>
      <c r="C1097" s="2">
        <f>VLOOKUP(B1097,'Annualization - Step 2'!A:C,2,FALSE)</f>
        <v>2</v>
      </c>
      <c r="D1097" s="2">
        <f>VLOOKUP(B1097,'Annualization - Step 2'!A:C,3,FALSE)-1</f>
        <v>0.30800000000000005</v>
      </c>
      <c r="E1097" s="2">
        <f>(1+D1097)^(52/'Analysis Assumptions'!$C$6)-1</f>
        <v>0.12338862585610832</v>
      </c>
    </row>
    <row r="1098" spans="1:5">
      <c r="A1098" s="2" t="s">
        <v>187</v>
      </c>
      <c r="B1098" s="2">
        <v>169643910</v>
      </c>
      <c r="C1098" s="2">
        <f>VLOOKUP(B1098,'Annualization - Step 2'!A:C,2,FALSE)</f>
        <v>3</v>
      </c>
      <c r="D1098" s="2">
        <f>VLOOKUP(B1098,'Annualization - Step 2'!A:C,3,FALSE)-1</f>
        <v>0.30792044949999986</v>
      </c>
      <c r="E1098" s="2">
        <f>(1+D1098)^(52/'Analysis Assumptions'!$C$6)-1</f>
        <v>0.12335901883089417</v>
      </c>
    </row>
    <row r="1099" spans="1:5">
      <c r="A1099" s="2" t="s">
        <v>596</v>
      </c>
      <c r="B1099" s="2">
        <v>74706911</v>
      </c>
      <c r="C1099" s="2">
        <f>VLOOKUP(B1099,'Annualization - Step 2'!A:C,2,FALSE)</f>
        <v>4</v>
      </c>
      <c r="D1099" s="2">
        <f>VLOOKUP(B1099,'Annualization - Step 2'!A:C,3,FALSE)-1</f>
        <v>0.30735186109568025</v>
      </c>
      <c r="E1099" s="2">
        <f>(1+D1099)^(52/'Analysis Assumptions'!$C$6)-1</f>
        <v>0.12314737245100882</v>
      </c>
    </row>
    <row r="1100" spans="1:5">
      <c r="A1100" s="2" t="s">
        <v>1143</v>
      </c>
      <c r="B1100" s="2">
        <v>51672528107</v>
      </c>
      <c r="C1100" s="2">
        <f>VLOOKUP(B1100,'Annualization - Step 2'!A:C,2,FALSE)</f>
        <v>3</v>
      </c>
      <c r="D1100" s="2">
        <f>VLOOKUP(B1100,'Annualization - Step 2'!A:C,3,FALSE)-1</f>
        <v>0.30693725000000005</v>
      </c>
      <c r="E1100" s="2">
        <f>(1+D1100)^(52/'Analysis Assumptions'!$C$6)-1</f>
        <v>0.12299300835195748</v>
      </c>
    </row>
    <row r="1101" spans="1:5">
      <c r="A1101" s="2" t="s">
        <v>42</v>
      </c>
      <c r="B1101" s="2">
        <v>64896069151</v>
      </c>
      <c r="C1101" s="2">
        <f>VLOOKUP(B1101,'Annualization - Step 2'!A:C,2,FALSE)</f>
        <v>3</v>
      </c>
      <c r="D1101" s="2">
        <f>VLOOKUP(B1101,'Annualization - Step 2'!A:C,3,FALSE)-1</f>
        <v>0.30691000000000046</v>
      </c>
      <c r="E1101" s="2">
        <f>(1+D1101)^(52/'Analysis Assumptions'!$C$6)-1</f>
        <v>0.12298286191676122</v>
      </c>
    </row>
    <row r="1102" spans="1:5">
      <c r="A1102" s="2" t="s">
        <v>43</v>
      </c>
      <c r="B1102" s="2">
        <v>64896069250</v>
      </c>
      <c r="C1102" s="2">
        <f>VLOOKUP(B1102,'Annualization - Step 2'!A:C,2,FALSE)</f>
        <v>3</v>
      </c>
      <c r="D1102" s="2">
        <f>VLOOKUP(B1102,'Annualization - Step 2'!A:C,3,FALSE)-1</f>
        <v>0.30691000000000046</v>
      </c>
      <c r="E1102" s="2">
        <f>(1+D1102)^(52/'Analysis Assumptions'!$C$6)-1</f>
        <v>0.12298286191676122</v>
      </c>
    </row>
    <row r="1103" spans="1:5">
      <c r="A1103" s="2" t="s">
        <v>193</v>
      </c>
      <c r="B1103" s="2">
        <v>27437020808</v>
      </c>
      <c r="C1103" s="2">
        <f>VLOOKUP(B1103,'Annualization - Step 2'!A:C,2,FALSE)</f>
        <v>3</v>
      </c>
      <c r="D1103" s="2">
        <f>VLOOKUP(B1103,'Annualization - Step 2'!A:C,3,FALSE)-1</f>
        <v>0.30680000000000018</v>
      </c>
      <c r="E1103" s="2">
        <f>(1+D1103)^(52/'Analysis Assumptions'!$C$6)-1</f>
        <v>0.12294190261096194</v>
      </c>
    </row>
    <row r="1104" spans="1:5">
      <c r="A1104" s="2" t="s">
        <v>1829</v>
      </c>
      <c r="B1104" s="2">
        <v>75854030930</v>
      </c>
      <c r="C1104" s="2">
        <f>VLOOKUP(B1104,'Annualization - Step 2'!A:C,2,FALSE)</f>
        <v>3</v>
      </c>
      <c r="D1104" s="2">
        <f>VLOOKUP(B1104,'Annualization - Step 2'!A:C,3,FALSE)-1</f>
        <v>0.30613627331200011</v>
      </c>
      <c r="E1104" s="2">
        <f>(1+D1104)^(52/'Analysis Assumptions'!$C$6)-1</f>
        <v>0.12269471764680495</v>
      </c>
    </row>
    <row r="1105" spans="1:5">
      <c r="A1105" s="2" t="s">
        <v>674</v>
      </c>
      <c r="B1105" s="2">
        <v>13548013250</v>
      </c>
      <c r="C1105" s="2">
        <f>VLOOKUP(B1105,'Annualization - Step 2'!A:C,2,FALSE)</f>
        <v>3</v>
      </c>
      <c r="D1105" s="2">
        <f>VLOOKUP(B1105,'Annualization - Step 2'!A:C,3,FALSE)-1</f>
        <v>0.30572190000000021</v>
      </c>
      <c r="E1105" s="2">
        <f>(1+D1105)^(52/'Analysis Assumptions'!$C$6)-1</f>
        <v>0.12254036072638996</v>
      </c>
    </row>
    <row r="1106" spans="1:5">
      <c r="A1106" s="2" t="s">
        <v>1336</v>
      </c>
      <c r="B1106" s="2">
        <v>469260130</v>
      </c>
      <c r="C1106" s="2">
        <f>VLOOKUP(B1106,'Annualization - Step 2'!A:C,2,FALSE)</f>
        <v>3</v>
      </c>
      <c r="D1106" s="2">
        <f>VLOOKUP(B1106,'Annualization - Step 2'!A:C,3,FALSE)-1</f>
        <v>0.30572190000000021</v>
      </c>
      <c r="E1106" s="2">
        <f>(1+D1106)^(52/'Analysis Assumptions'!$C$6)-1</f>
        <v>0.12254036072638996</v>
      </c>
    </row>
    <row r="1107" spans="1:5">
      <c r="A1107" s="2" t="s">
        <v>1337</v>
      </c>
      <c r="B1107" s="2">
        <v>469260230</v>
      </c>
      <c r="C1107" s="2">
        <f>VLOOKUP(B1107,'Annualization - Step 2'!A:C,2,FALSE)</f>
        <v>3</v>
      </c>
      <c r="D1107" s="2">
        <f>VLOOKUP(B1107,'Annualization - Step 2'!A:C,3,FALSE)-1</f>
        <v>0.30572190000000021</v>
      </c>
      <c r="E1107" s="2">
        <f>(1+D1107)^(52/'Analysis Assumptions'!$C$6)-1</f>
        <v>0.12254036072638996</v>
      </c>
    </row>
    <row r="1108" spans="1:5">
      <c r="A1108" s="2" t="s">
        <v>1623</v>
      </c>
      <c r="B1108" s="2">
        <v>169706515</v>
      </c>
      <c r="C1108" s="2">
        <f>VLOOKUP(B1108,'Annualization - Step 2'!A:C,2,FALSE)</f>
        <v>3</v>
      </c>
      <c r="D1108" s="2">
        <f>VLOOKUP(B1108,'Annualization - Step 2'!A:C,3,FALSE)-1</f>
        <v>0.305003154</v>
      </c>
      <c r="E1108" s="2">
        <f>(1+D1108)^(52/'Analysis Assumptions'!$C$6)-1</f>
        <v>0.12227255703244011</v>
      </c>
    </row>
    <row r="1109" spans="1:5">
      <c r="A1109" s="2" t="s">
        <v>580</v>
      </c>
      <c r="B1109" s="2">
        <v>9082501</v>
      </c>
      <c r="C1109" s="2">
        <f>VLOOKUP(B1109,'Annualization - Step 2'!A:C,2,FALSE)</f>
        <v>4</v>
      </c>
      <c r="D1109" s="2">
        <f>VLOOKUP(B1109,'Annualization - Step 2'!A:C,3,FALSE)-1</f>
        <v>0.30455082055610005</v>
      </c>
      <c r="E1109" s="2">
        <f>(1+D1109)^(52/'Analysis Assumptions'!$C$6)-1</f>
        <v>0.12210397540765827</v>
      </c>
    </row>
    <row r="1110" spans="1:5">
      <c r="A1110" s="2" t="s">
        <v>637</v>
      </c>
      <c r="B1110" s="2">
        <v>131541070</v>
      </c>
      <c r="C1110" s="2">
        <f>VLOOKUP(B1110,'Annualization - Step 2'!A:C,2,FALSE)</f>
        <v>3</v>
      </c>
      <c r="D1110" s="2">
        <f>VLOOKUP(B1110,'Annualization - Step 2'!A:C,3,FALSE)-1</f>
        <v>0.3044250799999999</v>
      </c>
      <c r="E1110" s="2">
        <f>(1+D1110)^(52/'Analysis Assumptions'!$C$6)-1</f>
        <v>0.12205710686671667</v>
      </c>
    </row>
    <row r="1111" spans="1:5">
      <c r="A1111" s="2" t="s">
        <v>638</v>
      </c>
      <c r="B1111" s="2">
        <v>131247835</v>
      </c>
      <c r="C1111" s="2">
        <f>VLOOKUP(B1111,'Annualization - Step 2'!A:C,2,FALSE)</f>
        <v>3</v>
      </c>
      <c r="D1111" s="2">
        <f>VLOOKUP(B1111,'Annualization - Step 2'!A:C,3,FALSE)-1</f>
        <v>0.3044250799999999</v>
      </c>
      <c r="E1111" s="2">
        <f>(1+D1111)^(52/'Analysis Assumptions'!$C$6)-1</f>
        <v>0.12205710686671667</v>
      </c>
    </row>
    <row r="1112" spans="1:5">
      <c r="A1112" s="2" t="s">
        <v>639</v>
      </c>
      <c r="B1112" s="2">
        <v>131247935</v>
      </c>
      <c r="C1112" s="2">
        <f>VLOOKUP(B1112,'Annualization - Step 2'!A:C,2,FALSE)</f>
        <v>3</v>
      </c>
      <c r="D1112" s="2">
        <f>VLOOKUP(B1112,'Annualization - Step 2'!A:C,3,FALSE)-1</f>
        <v>0.3044250799999999</v>
      </c>
      <c r="E1112" s="2">
        <f>(1+D1112)^(52/'Analysis Assumptions'!$C$6)-1</f>
        <v>0.12205710686671667</v>
      </c>
    </row>
    <row r="1113" spans="1:5">
      <c r="A1113" s="2" t="s">
        <v>640</v>
      </c>
      <c r="B1113" s="2">
        <v>131248035</v>
      </c>
      <c r="C1113" s="2">
        <f>VLOOKUP(B1113,'Annualization - Step 2'!A:C,2,FALSE)</f>
        <v>3</v>
      </c>
      <c r="D1113" s="2">
        <f>VLOOKUP(B1113,'Annualization - Step 2'!A:C,3,FALSE)-1</f>
        <v>0.3044250799999999</v>
      </c>
      <c r="E1113" s="2">
        <f>(1+D1113)^(52/'Analysis Assumptions'!$C$6)-1</f>
        <v>0.12205710686671667</v>
      </c>
    </row>
    <row r="1114" spans="1:5">
      <c r="A1114" s="2" t="s">
        <v>641</v>
      </c>
      <c r="B1114" s="2">
        <v>131247735</v>
      </c>
      <c r="C1114" s="2">
        <f>VLOOKUP(B1114,'Annualization - Step 2'!A:C,2,FALSE)</f>
        <v>3</v>
      </c>
      <c r="D1114" s="2">
        <f>VLOOKUP(B1114,'Annualization - Step 2'!A:C,3,FALSE)-1</f>
        <v>0.3044250799999999</v>
      </c>
      <c r="E1114" s="2">
        <f>(1+D1114)^(52/'Analysis Assumptions'!$C$6)-1</f>
        <v>0.12205710686671667</v>
      </c>
    </row>
    <row r="1115" spans="1:5">
      <c r="A1115" s="2" t="s">
        <v>894</v>
      </c>
      <c r="B1115" s="2">
        <v>50458030911</v>
      </c>
      <c r="C1115" s="2">
        <f>VLOOKUP(B1115,'Annualization - Step 2'!A:C,2,FALSE)</f>
        <v>5</v>
      </c>
      <c r="D1115" s="2">
        <f>VLOOKUP(B1115,'Annualization - Step 2'!A:C,3,FALSE)-1</f>
        <v>0.30035126880000029</v>
      </c>
      <c r="E1115" s="2">
        <f>(1+D1115)^(52/'Analysis Assumptions'!$C$6)-1</f>
        <v>0.12053724692878776</v>
      </c>
    </row>
    <row r="1116" spans="1:5">
      <c r="A1116" s="2" t="s">
        <v>895</v>
      </c>
      <c r="B1116" s="2">
        <v>50458030611</v>
      </c>
      <c r="C1116" s="2">
        <f>VLOOKUP(B1116,'Annualization - Step 2'!A:C,2,FALSE)</f>
        <v>5</v>
      </c>
      <c r="D1116" s="2">
        <f>VLOOKUP(B1116,'Annualization - Step 2'!A:C,3,FALSE)-1</f>
        <v>0.30035126880000029</v>
      </c>
      <c r="E1116" s="2">
        <f>(1+D1116)^(52/'Analysis Assumptions'!$C$6)-1</f>
        <v>0.12053724692878776</v>
      </c>
    </row>
    <row r="1117" spans="1:5">
      <c r="A1117" s="2" t="s">
        <v>896</v>
      </c>
      <c r="B1117" s="2">
        <v>50458030711</v>
      </c>
      <c r="C1117" s="2">
        <f>VLOOKUP(B1117,'Annualization - Step 2'!A:C,2,FALSE)</f>
        <v>5</v>
      </c>
      <c r="D1117" s="2">
        <f>VLOOKUP(B1117,'Annualization - Step 2'!A:C,3,FALSE)-1</f>
        <v>0.30035126880000029</v>
      </c>
      <c r="E1117" s="2">
        <f>(1+D1117)^(52/'Analysis Assumptions'!$C$6)-1</f>
        <v>0.12053724692878776</v>
      </c>
    </row>
    <row r="1118" spans="1:5">
      <c r="A1118" s="2" t="s">
        <v>897</v>
      </c>
      <c r="B1118" s="2">
        <v>50458030811</v>
      </c>
      <c r="C1118" s="2">
        <f>VLOOKUP(B1118,'Annualization - Step 2'!A:C,2,FALSE)</f>
        <v>5</v>
      </c>
      <c r="D1118" s="2">
        <f>VLOOKUP(B1118,'Annualization - Step 2'!A:C,3,FALSE)-1</f>
        <v>0.30035126880000029</v>
      </c>
      <c r="E1118" s="2">
        <f>(1+D1118)^(52/'Analysis Assumptions'!$C$6)-1</f>
        <v>0.12053724692878776</v>
      </c>
    </row>
    <row r="1119" spans="1:5">
      <c r="A1119" s="2" t="s">
        <v>653</v>
      </c>
      <c r="B1119" s="2">
        <v>13830304</v>
      </c>
      <c r="C1119" s="2">
        <f>VLOOKUP(B1119,'Annualization - Step 2'!A:C,2,FALSE)</f>
        <v>3</v>
      </c>
      <c r="D1119" s="2">
        <f>VLOOKUP(B1119,'Annualization - Step 2'!A:C,3,FALSE)-1</f>
        <v>0.30013735040000022</v>
      </c>
      <c r="E1119" s="2">
        <f>(1+D1119)^(52/'Analysis Assumptions'!$C$6)-1</f>
        <v>0.12045736361090076</v>
      </c>
    </row>
    <row r="1120" spans="1:5">
      <c r="A1120" s="2" t="s">
        <v>292</v>
      </c>
      <c r="B1120" s="2">
        <v>67857080490</v>
      </c>
      <c r="C1120" s="2">
        <f>VLOOKUP(B1120,'Annualization - Step 2'!A:C,2,FALSE)</f>
        <v>1</v>
      </c>
      <c r="D1120" s="2">
        <f>VLOOKUP(B1120,'Annualization - Step 2'!A:C,3,FALSE)-1</f>
        <v>0.30000000000000004</v>
      </c>
      <c r="E1120" s="2">
        <f>(1+D1120)^(52/'Analysis Assumptions'!$C$6)-1</f>
        <v>0.12040606907246509</v>
      </c>
    </row>
    <row r="1121" spans="1:5">
      <c r="A1121" s="2" t="s">
        <v>293</v>
      </c>
      <c r="B1121" s="2">
        <v>67857080430</v>
      </c>
      <c r="C1121" s="2">
        <f>VLOOKUP(B1121,'Annualization - Step 2'!A:C,2,FALSE)</f>
        <v>1</v>
      </c>
      <c r="D1121" s="2">
        <f>VLOOKUP(B1121,'Annualization - Step 2'!A:C,3,FALSE)-1</f>
        <v>0.30000000000000004</v>
      </c>
      <c r="E1121" s="2">
        <f>(1+D1121)^(52/'Analysis Assumptions'!$C$6)-1</f>
        <v>0.12040606907246509</v>
      </c>
    </row>
    <row r="1122" spans="1:5">
      <c r="A1122" s="2" t="s">
        <v>293</v>
      </c>
      <c r="B1122" s="2">
        <v>67857080451</v>
      </c>
      <c r="C1122" s="2">
        <f>VLOOKUP(B1122,'Annualization - Step 2'!A:C,2,FALSE)</f>
        <v>1</v>
      </c>
      <c r="D1122" s="2">
        <f>VLOOKUP(B1122,'Annualization - Step 2'!A:C,3,FALSE)-1</f>
        <v>0.30000000000000004</v>
      </c>
      <c r="E1122" s="2">
        <f>(1+D1122)^(52/'Analysis Assumptions'!$C$6)-1</f>
        <v>0.12040606907246509</v>
      </c>
    </row>
    <row r="1123" spans="1:5">
      <c r="A1123" s="2" t="s">
        <v>1111</v>
      </c>
      <c r="B1123" s="2">
        <v>74630213</v>
      </c>
      <c r="C1123" s="2">
        <f>VLOOKUP(B1123,'Annualization - Step 2'!A:C,2,FALSE)</f>
        <v>1</v>
      </c>
      <c r="D1123" s="2">
        <f>VLOOKUP(B1123,'Annualization - Step 2'!A:C,3,FALSE)-1</f>
        <v>0.30000000000000004</v>
      </c>
      <c r="E1123" s="2">
        <f>(1+D1123)^(52/'Analysis Assumptions'!$C$6)-1</f>
        <v>0.12040606907246509</v>
      </c>
    </row>
    <row r="1124" spans="1:5">
      <c r="A1124" s="2" t="s">
        <v>1624</v>
      </c>
      <c r="B1124" s="2">
        <v>55390000401</v>
      </c>
      <c r="C1124" s="2">
        <f>VLOOKUP(B1124,'Annualization - Step 2'!A:C,2,FALSE)</f>
        <v>1</v>
      </c>
      <c r="D1124" s="2">
        <f>VLOOKUP(B1124,'Annualization - Step 2'!A:C,3,FALSE)-1</f>
        <v>0.30000000000000004</v>
      </c>
      <c r="E1124" s="2">
        <f>(1+D1124)^(52/'Analysis Assumptions'!$C$6)-1</f>
        <v>0.12040606907246509</v>
      </c>
    </row>
    <row r="1125" spans="1:5">
      <c r="A1125" s="2" t="s">
        <v>1671</v>
      </c>
      <c r="B1125" s="2">
        <v>23927705</v>
      </c>
      <c r="C1125" s="2">
        <f>VLOOKUP(B1125,'Annualization - Step 2'!A:C,2,FALSE)</f>
        <v>3</v>
      </c>
      <c r="D1125" s="2">
        <f>VLOOKUP(B1125,'Annualization - Step 2'!A:C,3,FALSE)-1</f>
        <v>0.29967739999999998</v>
      </c>
      <c r="E1125" s="2">
        <f>(1+D1125)^(52/'Analysis Assumptions'!$C$6)-1</f>
        <v>0.12028557960102293</v>
      </c>
    </row>
    <row r="1126" spans="1:5">
      <c r="A1126" s="2" t="s">
        <v>250</v>
      </c>
      <c r="B1126" s="2">
        <v>186077739</v>
      </c>
      <c r="C1126" s="2">
        <f>VLOOKUP(B1126,'Annualization - Step 2'!A:C,2,FALSE)</f>
        <v>5</v>
      </c>
      <c r="D1126" s="2">
        <f>VLOOKUP(B1126,'Annualization - Step 2'!A:C,3,FALSE)-1</f>
        <v>0.29930544800000014</v>
      </c>
      <c r="E1126" s="2">
        <f>(1+D1126)^(52/'Analysis Assumptions'!$C$6)-1</f>
        <v>0.12014663637001832</v>
      </c>
    </row>
    <row r="1127" spans="1:5">
      <c r="A1127" s="2" t="s">
        <v>1105</v>
      </c>
      <c r="B1127" s="2">
        <v>24338001018</v>
      </c>
      <c r="C1127" s="2">
        <f>VLOOKUP(B1127,'Annualization - Step 2'!A:C,2,FALSE)</f>
        <v>4</v>
      </c>
      <c r="D1127" s="2">
        <f>VLOOKUP(B1127,'Annualization - Step 2'!A:C,3,FALSE)-1</f>
        <v>0.29756705709118414</v>
      </c>
      <c r="E1127" s="2">
        <f>(1+D1127)^(52/'Analysis Assumptions'!$C$6)-1</f>
        <v>0.11949695879459954</v>
      </c>
    </row>
    <row r="1128" spans="1:5">
      <c r="A1128" s="2" t="s">
        <v>1219</v>
      </c>
      <c r="B1128" s="2">
        <v>430042014</v>
      </c>
      <c r="C1128" s="2">
        <f>VLOOKUP(B1128,'Annualization - Step 2'!A:C,2,FALSE)</f>
        <v>3</v>
      </c>
      <c r="D1128" s="2">
        <f>VLOOKUP(B1128,'Annualization - Step 2'!A:C,3,FALSE)-1</f>
        <v>0.29721673900000001</v>
      </c>
      <c r="E1128" s="2">
        <f>(1+D1128)^(52/'Analysis Assumptions'!$C$6)-1</f>
        <v>0.11936597698233498</v>
      </c>
    </row>
    <row r="1129" spans="1:5">
      <c r="A1129" s="2" t="s">
        <v>1320</v>
      </c>
      <c r="B1129" s="2">
        <v>50222050247</v>
      </c>
      <c r="C1129" s="2">
        <f>VLOOKUP(B1129,'Annualization - Step 2'!A:C,2,FALSE)</f>
        <v>4</v>
      </c>
      <c r="D1129" s="2">
        <f>VLOOKUP(B1129,'Annualization - Step 2'!A:C,3,FALSE)-1</f>
        <v>0.29642423749999991</v>
      </c>
      <c r="E1129" s="2">
        <f>(1+D1129)^(52/'Analysis Assumptions'!$C$6)-1</f>
        <v>0.11906959149072183</v>
      </c>
    </row>
    <row r="1130" spans="1:5">
      <c r="A1130" s="2" t="s">
        <v>1321</v>
      </c>
      <c r="B1130" s="2">
        <v>50222050347</v>
      </c>
      <c r="C1130" s="2">
        <f>VLOOKUP(B1130,'Annualization - Step 2'!A:C,2,FALSE)</f>
        <v>4</v>
      </c>
      <c r="D1130" s="2">
        <f>VLOOKUP(B1130,'Annualization - Step 2'!A:C,3,FALSE)-1</f>
        <v>0.29642423749999991</v>
      </c>
      <c r="E1130" s="2">
        <f>(1+D1130)^(52/'Analysis Assumptions'!$C$6)-1</f>
        <v>0.11906959149072183</v>
      </c>
    </row>
    <row r="1131" spans="1:5">
      <c r="A1131" s="2" t="s">
        <v>1881</v>
      </c>
      <c r="B1131" s="2">
        <v>53451010301</v>
      </c>
      <c r="C1131" s="2">
        <f>VLOOKUP(B1131,'Annualization - Step 2'!A:C,2,FALSE)</f>
        <v>2</v>
      </c>
      <c r="D1131" s="2">
        <f>VLOOKUP(B1131,'Annualization - Step 2'!A:C,3,FALSE)-1</f>
        <v>0.29564000000000012</v>
      </c>
      <c r="E1131" s="2">
        <f>(1+D1131)^(52/'Analysis Assumptions'!$C$6)-1</f>
        <v>0.11877619554466867</v>
      </c>
    </row>
    <row r="1132" spans="1:5">
      <c r="A1132" s="2" t="s">
        <v>184</v>
      </c>
      <c r="B1132" s="2">
        <v>4110150</v>
      </c>
      <c r="C1132" s="2">
        <f>VLOOKUP(B1132,'Annualization - Step 2'!A:C,2,FALSE)</f>
        <v>3</v>
      </c>
      <c r="D1132" s="2">
        <f>VLOOKUP(B1132,'Annualization - Step 2'!A:C,3,FALSE)-1</f>
        <v>0.29502900000000021</v>
      </c>
      <c r="E1132" s="2">
        <f>(1+D1132)^(52/'Analysis Assumptions'!$C$6)-1</f>
        <v>0.1185475408007215</v>
      </c>
    </row>
    <row r="1133" spans="1:5">
      <c r="A1133" s="2" t="s">
        <v>706</v>
      </c>
      <c r="B1133" s="2">
        <v>4018682</v>
      </c>
      <c r="C1133" s="2">
        <f>VLOOKUP(B1133,'Annualization - Step 2'!A:C,2,FALSE)</f>
        <v>3</v>
      </c>
      <c r="D1133" s="2">
        <f>VLOOKUP(B1133,'Annualization - Step 2'!A:C,3,FALSE)-1</f>
        <v>0.29502900000000021</v>
      </c>
      <c r="E1133" s="2">
        <f>(1+D1133)^(52/'Analysis Assumptions'!$C$6)-1</f>
        <v>0.1185475408007215</v>
      </c>
    </row>
    <row r="1134" spans="1:5">
      <c r="A1134" s="2" t="s">
        <v>717</v>
      </c>
      <c r="B1134" s="2">
        <v>4025901</v>
      </c>
      <c r="C1134" s="2">
        <f>VLOOKUP(B1134,'Annualization - Step 2'!A:C,2,FALSE)</f>
        <v>3</v>
      </c>
      <c r="D1134" s="2">
        <f>VLOOKUP(B1134,'Annualization - Step 2'!A:C,3,FALSE)-1</f>
        <v>0.29502900000000021</v>
      </c>
      <c r="E1134" s="2">
        <f>(1+D1134)^(52/'Analysis Assumptions'!$C$6)-1</f>
        <v>0.1185475408007215</v>
      </c>
    </row>
    <row r="1135" spans="1:5">
      <c r="A1135" s="2" t="s">
        <v>718</v>
      </c>
      <c r="B1135" s="2">
        <v>4026001</v>
      </c>
      <c r="C1135" s="2">
        <f>VLOOKUP(B1135,'Annualization - Step 2'!A:C,2,FALSE)</f>
        <v>3</v>
      </c>
      <c r="D1135" s="2">
        <f>VLOOKUP(B1135,'Annualization - Step 2'!A:C,3,FALSE)-1</f>
        <v>0.29502900000000021</v>
      </c>
      <c r="E1135" s="2">
        <f>(1+D1135)^(52/'Analysis Assumptions'!$C$6)-1</f>
        <v>0.1185475408007215</v>
      </c>
    </row>
    <row r="1136" spans="1:5">
      <c r="A1136" s="2" t="s">
        <v>878</v>
      </c>
      <c r="B1136" s="2">
        <v>50242010040</v>
      </c>
      <c r="C1136" s="2">
        <f>VLOOKUP(B1136,'Annualization - Step 2'!A:C,2,FALSE)</f>
        <v>3</v>
      </c>
      <c r="D1136" s="2">
        <f>VLOOKUP(B1136,'Annualization - Step 2'!A:C,3,FALSE)-1</f>
        <v>0.29502900000000021</v>
      </c>
      <c r="E1136" s="2">
        <f>(1+D1136)^(52/'Analysis Assumptions'!$C$6)-1</f>
        <v>0.1185475408007215</v>
      </c>
    </row>
    <row r="1137" spans="1:5">
      <c r="A1137" s="2" t="s">
        <v>950</v>
      </c>
      <c r="B1137" s="2">
        <v>4003822</v>
      </c>
      <c r="C1137" s="2">
        <f>VLOOKUP(B1137,'Annualization - Step 2'!A:C,2,FALSE)</f>
        <v>3</v>
      </c>
      <c r="D1137" s="2">
        <f>VLOOKUP(B1137,'Annualization - Step 2'!A:C,3,FALSE)-1</f>
        <v>0.29502900000000021</v>
      </c>
      <c r="E1137" s="2">
        <f>(1+D1137)^(52/'Analysis Assumptions'!$C$6)-1</f>
        <v>0.1185475408007215</v>
      </c>
    </row>
    <row r="1138" spans="1:5">
      <c r="A1138" s="2" t="s">
        <v>963</v>
      </c>
      <c r="B1138" s="2">
        <v>4025752</v>
      </c>
      <c r="C1138" s="2">
        <f>VLOOKUP(B1138,'Annualization - Step 2'!A:C,2,FALSE)</f>
        <v>3</v>
      </c>
      <c r="D1138" s="2">
        <f>VLOOKUP(B1138,'Annualization - Step 2'!A:C,3,FALSE)-1</f>
        <v>0.29502900000000021</v>
      </c>
      <c r="E1138" s="2">
        <f>(1+D1138)^(52/'Analysis Assumptions'!$C$6)-1</f>
        <v>0.1185475408007215</v>
      </c>
    </row>
    <row r="1139" spans="1:5">
      <c r="A1139" s="2" t="s">
        <v>1167</v>
      </c>
      <c r="B1139" s="2">
        <v>85143001</v>
      </c>
      <c r="C1139" s="2">
        <f>VLOOKUP(B1139,'Annualization - Step 2'!A:C,2,FALSE)</f>
        <v>3</v>
      </c>
      <c r="D1139" s="2">
        <f>VLOOKUP(B1139,'Annualization - Step 2'!A:C,3,FALSE)-1</f>
        <v>0.29502900000000021</v>
      </c>
      <c r="E1139" s="2">
        <f>(1+D1139)^(52/'Analysis Assumptions'!$C$6)-1</f>
        <v>0.1185475408007215</v>
      </c>
    </row>
    <row r="1140" spans="1:5">
      <c r="A1140" s="2" t="s">
        <v>1168</v>
      </c>
      <c r="B1140" s="2">
        <v>85151901</v>
      </c>
      <c r="C1140" s="2">
        <f>VLOOKUP(B1140,'Annualization - Step 2'!A:C,2,FALSE)</f>
        <v>3</v>
      </c>
      <c r="D1140" s="2">
        <f>VLOOKUP(B1140,'Annualization - Step 2'!A:C,3,FALSE)-1</f>
        <v>0.29502900000000021</v>
      </c>
      <c r="E1140" s="2">
        <f>(1+D1140)^(52/'Analysis Assumptions'!$C$6)-1</f>
        <v>0.1185475408007215</v>
      </c>
    </row>
    <row r="1141" spans="1:5">
      <c r="A1141" s="2" t="s">
        <v>1727</v>
      </c>
      <c r="B1141" s="2">
        <v>62541030230</v>
      </c>
      <c r="C1141" s="2">
        <f>VLOOKUP(B1141,'Annualization - Step 2'!A:C,2,FALSE)</f>
        <v>3</v>
      </c>
      <c r="D1141" s="2">
        <f>VLOOKUP(B1141,'Annualization - Step 2'!A:C,3,FALSE)-1</f>
        <v>0.29502900000000021</v>
      </c>
      <c r="E1141" s="2">
        <f>(1+D1141)^(52/'Analysis Assumptions'!$C$6)-1</f>
        <v>0.1185475408007215</v>
      </c>
    </row>
    <row r="1142" spans="1:5">
      <c r="A1142" s="2" t="s">
        <v>1728</v>
      </c>
      <c r="B1142" s="2">
        <v>62541030330</v>
      </c>
      <c r="C1142" s="2">
        <f>VLOOKUP(B1142,'Annualization - Step 2'!A:C,2,FALSE)</f>
        <v>3</v>
      </c>
      <c r="D1142" s="2">
        <f>VLOOKUP(B1142,'Annualization - Step 2'!A:C,3,FALSE)-1</f>
        <v>0.29502900000000021</v>
      </c>
      <c r="E1142" s="2">
        <f>(1+D1142)^(52/'Analysis Assumptions'!$C$6)-1</f>
        <v>0.1185475408007215</v>
      </c>
    </row>
    <row r="1143" spans="1:5">
      <c r="A1143" s="2" t="s">
        <v>1363</v>
      </c>
      <c r="B1143" s="2">
        <v>9074630</v>
      </c>
      <c r="C1143" s="2">
        <f>VLOOKUP(B1143,'Annualization - Step 2'!A:C,2,FALSE)</f>
        <v>3</v>
      </c>
      <c r="D1143" s="2">
        <f>VLOOKUP(B1143,'Annualization - Step 2'!A:C,3,FALSE)-1</f>
        <v>0.29482100000000022</v>
      </c>
      <c r="E1143" s="2">
        <f>(1+D1143)^(52/'Analysis Assumptions'!$C$6)-1</f>
        <v>0.11846968694053173</v>
      </c>
    </row>
    <row r="1144" spans="1:5">
      <c r="A1144" s="2" t="s">
        <v>116</v>
      </c>
      <c r="B1144" s="2">
        <v>456009530</v>
      </c>
      <c r="C1144" s="2">
        <f>VLOOKUP(B1144,'Annualization - Step 2'!A:C,2,FALSE)</f>
        <v>3</v>
      </c>
      <c r="D1144" s="2">
        <f>VLOOKUP(B1144,'Annualization - Step 2'!A:C,3,FALSE)-1</f>
        <v>0.29377027499999997</v>
      </c>
      <c r="E1144" s="2">
        <f>(1+D1144)^(52/'Analysis Assumptions'!$C$6)-1</f>
        <v>0.11807629493415006</v>
      </c>
    </row>
    <row r="1145" spans="1:5">
      <c r="A1145" s="2" t="s">
        <v>1429</v>
      </c>
      <c r="B1145" s="2">
        <v>456342133</v>
      </c>
      <c r="C1145" s="2">
        <f>VLOOKUP(B1145,'Annualization - Step 2'!A:C,2,FALSE)</f>
        <v>3</v>
      </c>
      <c r="D1145" s="2">
        <f>VLOOKUP(B1145,'Annualization - Step 2'!A:C,3,FALSE)-1</f>
        <v>0.29377027499999997</v>
      </c>
      <c r="E1145" s="2">
        <f>(1+D1145)^(52/'Analysis Assumptions'!$C$6)-1</f>
        <v>0.11807629493415006</v>
      </c>
    </row>
    <row r="1146" spans="1:5">
      <c r="A1146" s="2" t="s">
        <v>1430</v>
      </c>
      <c r="B1146" s="2">
        <v>456340733</v>
      </c>
      <c r="C1146" s="2">
        <f>VLOOKUP(B1146,'Annualization - Step 2'!A:C,2,FALSE)</f>
        <v>3</v>
      </c>
      <c r="D1146" s="2">
        <f>VLOOKUP(B1146,'Annualization - Step 2'!A:C,3,FALSE)-1</f>
        <v>0.29377027499999997</v>
      </c>
      <c r="E1146" s="2">
        <f>(1+D1146)^(52/'Analysis Assumptions'!$C$6)-1</f>
        <v>0.11807629493415006</v>
      </c>
    </row>
    <row r="1147" spans="1:5">
      <c r="A1147" s="2" t="s">
        <v>883</v>
      </c>
      <c r="B1147" s="2">
        <v>62020403</v>
      </c>
      <c r="C1147" s="2">
        <f>VLOOKUP(B1147,'Annualization - Step 2'!A:C,2,FALSE)</f>
        <v>3</v>
      </c>
      <c r="D1147" s="2">
        <f>VLOOKUP(B1147,'Annualization - Step 2'!A:C,3,FALSE)-1</f>
        <v>0.29374280000000019</v>
      </c>
      <c r="E1147" s="2">
        <f>(1+D1147)^(52/'Analysis Assumptions'!$C$6)-1</f>
        <v>0.1180660058508598</v>
      </c>
    </row>
    <row r="1148" spans="1:5">
      <c r="A1148" s="2" t="s">
        <v>884</v>
      </c>
      <c r="B1148" s="2">
        <v>62019003</v>
      </c>
      <c r="C1148" s="2">
        <f>VLOOKUP(B1148,'Annualization - Step 2'!A:C,2,FALSE)</f>
        <v>3</v>
      </c>
      <c r="D1148" s="2">
        <f>VLOOKUP(B1148,'Annualization - Step 2'!A:C,3,FALSE)-1</f>
        <v>0.29374280000000019</v>
      </c>
      <c r="E1148" s="2">
        <f>(1+D1148)^(52/'Analysis Assumptions'!$C$6)-1</f>
        <v>0.1180660058508598</v>
      </c>
    </row>
    <row r="1149" spans="1:5">
      <c r="A1149" s="2" t="s">
        <v>885</v>
      </c>
      <c r="B1149" s="2">
        <v>62020411</v>
      </c>
      <c r="C1149" s="2">
        <f>VLOOKUP(B1149,'Annualization - Step 2'!A:C,2,FALSE)</f>
        <v>3</v>
      </c>
      <c r="D1149" s="2">
        <f>VLOOKUP(B1149,'Annualization - Step 2'!A:C,3,FALSE)-1</f>
        <v>0.29374280000000019</v>
      </c>
      <c r="E1149" s="2">
        <f>(1+D1149)^(52/'Analysis Assumptions'!$C$6)-1</f>
        <v>0.1180660058508598</v>
      </c>
    </row>
    <row r="1150" spans="1:5">
      <c r="A1150" s="2" t="s">
        <v>1033</v>
      </c>
      <c r="B1150" s="2">
        <v>37814006</v>
      </c>
      <c r="C1150" s="2">
        <f>VLOOKUP(B1150,'Annualization - Step 2'!A:C,2,FALSE)</f>
        <v>3</v>
      </c>
      <c r="D1150" s="2">
        <f>VLOOKUP(B1150,'Annualization - Step 2'!A:C,3,FALSE)-1</f>
        <v>0.29360000000000031</v>
      </c>
      <c r="E1150" s="2">
        <f>(1+D1150)^(52/'Analysis Assumptions'!$C$6)-1</f>
        <v>0.11801252683767438</v>
      </c>
    </row>
    <row r="1151" spans="1:5">
      <c r="A1151" s="2" t="s">
        <v>44</v>
      </c>
      <c r="B1151" s="2">
        <v>24208035305</v>
      </c>
      <c r="C1151" s="2">
        <f>VLOOKUP(B1151,'Annualization - Step 2'!A:C,2,FALSE)</f>
        <v>3</v>
      </c>
      <c r="D1151" s="2">
        <f>VLOOKUP(B1151,'Annualization - Step 2'!A:C,3,FALSE)-1</f>
        <v>0.2889250000000001</v>
      </c>
      <c r="E1151" s="2">
        <f>(1+D1151)^(52/'Analysis Assumptions'!$C$6)-1</f>
        <v>0.11625987486997147</v>
      </c>
    </row>
    <row r="1152" spans="1:5">
      <c r="A1152" s="2" t="s">
        <v>44</v>
      </c>
      <c r="B1152" s="2">
        <v>24208035310</v>
      </c>
      <c r="C1152" s="2">
        <f>VLOOKUP(B1152,'Annualization - Step 2'!A:C,2,FALSE)</f>
        <v>3</v>
      </c>
      <c r="D1152" s="2">
        <f>VLOOKUP(B1152,'Annualization - Step 2'!A:C,3,FALSE)-1</f>
        <v>0.2889250000000001</v>
      </c>
      <c r="E1152" s="2">
        <f>(1+D1152)^(52/'Analysis Assumptions'!$C$6)-1</f>
        <v>0.11625987486997147</v>
      </c>
    </row>
    <row r="1153" spans="1:5">
      <c r="A1153" s="2" t="s">
        <v>104</v>
      </c>
      <c r="B1153" s="2">
        <v>24208053535</v>
      </c>
      <c r="C1153" s="2">
        <f>VLOOKUP(B1153,'Annualization - Step 2'!A:C,2,FALSE)</f>
        <v>3</v>
      </c>
      <c r="D1153" s="2">
        <f>VLOOKUP(B1153,'Annualization - Step 2'!A:C,3,FALSE)-1</f>
        <v>0.2889250000000001</v>
      </c>
      <c r="E1153" s="2">
        <f>(1+D1153)^(52/'Analysis Assumptions'!$C$6)-1</f>
        <v>0.11625987486997147</v>
      </c>
    </row>
    <row r="1154" spans="1:5">
      <c r="A1154" s="2" t="s">
        <v>1012</v>
      </c>
      <c r="B1154" s="2">
        <v>52544028412</v>
      </c>
      <c r="C1154" s="2">
        <f>VLOOKUP(B1154,'Annualization - Step 2'!A:C,2,FALSE)</f>
        <v>1</v>
      </c>
      <c r="D1154" s="2">
        <f>VLOOKUP(B1154,'Annualization - Step 2'!A:C,3,FALSE)-1</f>
        <v>0.28889999999999993</v>
      </c>
      <c r="E1154" s="2">
        <f>(1+D1154)^(52/'Analysis Assumptions'!$C$6)-1</f>
        <v>0.11625049272456467</v>
      </c>
    </row>
    <row r="1155" spans="1:5">
      <c r="A1155" s="2" t="s">
        <v>1543</v>
      </c>
      <c r="B1155" s="2">
        <v>186052039</v>
      </c>
      <c r="C1155" s="2">
        <f>VLOOKUP(B1155,'Annualization - Step 2'!A:C,2,FALSE)</f>
        <v>2</v>
      </c>
      <c r="D1155" s="2">
        <f>VLOOKUP(B1155,'Annualization - Step 2'!A:C,3,FALSE)-1</f>
        <v>0.28825510999999993</v>
      </c>
      <c r="E1155" s="2">
        <f>(1+D1155)^(52/'Analysis Assumptions'!$C$6)-1</f>
        <v>0.11600843900601632</v>
      </c>
    </row>
    <row r="1156" spans="1:5">
      <c r="A1156" s="2" t="s">
        <v>1574</v>
      </c>
      <c r="B1156" s="2">
        <v>42211020329</v>
      </c>
      <c r="C1156" s="2">
        <f>VLOOKUP(B1156,'Annualization - Step 2'!A:C,2,FALSE)</f>
        <v>3</v>
      </c>
      <c r="D1156" s="2">
        <f>VLOOKUP(B1156,'Annualization - Step 2'!A:C,3,FALSE)-1</f>
        <v>0.28796834239999991</v>
      </c>
      <c r="E1156" s="2">
        <f>(1+D1156)^(52/'Analysis Assumptions'!$C$6)-1</f>
        <v>0.11590078128612213</v>
      </c>
    </row>
    <row r="1157" spans="1:5">
      <c r="A1157" s="2" t="s">
        <v>1575</v>
      </c>
      <c r="B1157" s="2">
        <v>42211020429</v>
      </c>
      <c r="C1157" s="2">
        <f>VLOOKUP(B1157,'Annualization - Step 2'!A:C,2,FALSE)</f>
        <v>3</v>
      </c>
      <c r="D1157" s="2">
        <f>VLOOKUP(B1157,'Annualization - Step 2'!A:C,3,FALSE)-1</f>
        <v>0.28796834239999991</v>
      </c>
      <c r="E1157" s="2">
        <f>(1+D1157)^(52/'Analysis Assumptions'!$C$6)-1</f>
        <v>0.11590078128612213</v>
      </c>
    </row>
    <row r="1158" spans="1:5">
      <c r="A1158" s="2" t="s">
        <v>185</v>
      </c>
      <c r="B1158" s="2">
        <v>52609000105</v>
      </c>
      <c r="C1158" s="2">
        <f>VLOOKUP(B1158,'Annualization - Step 2'!A:C,2,FALSE)</f>
        <v>5</v>
      </c>
      <c r="D1158" s="2">
        <f>VLOOKUP(B1158,'Annualization - Step 2'!A:C,3,FALSE)-1</f>
        <v>0.28785679360000027</v>
      </c>
      <c r="E1158" s="2">
        <f>(1+D1158)^(52/'Analysis Assumptions'!$C$6)-1</f>
        <v>0.11585890018890233</v>
      </c>
    </row>
    <row r="1159" spans="1:5">
      <c r="A1159" s="2" t="s">
        <v>1965</v>
      </c>
      <c r="B1159" s="2">
        <v>68025005330</v>
      </c>
      <c r="C1159" s="2">
        <f>VLOOKUP(B1159,'Annualization - Step 2'!A:C,2,FALSE)</f>
        <v>2</v>
      </c>
      <c r="D1159" s="2">
        <f>VLOOKUP(B1159,'Annualization - Step 2'!A:C,3,FALSE)-1</f>
        <v>0.28750000000000009</v>
      </c>
      <c r="E1159" s="2">
        <f>(1+D1159)^(52/'Analysis Assumptions'!$C$6)-1</f>
        <v>0.11572492790669298</v>
      </c>
    </row>
    <row r="1160" spans="1:5">
      <c r="A1160" s="2" t="s">
        <v>1966</v>
      </c>
      <c r="B1160" s="2">
        <v>68025005530</v>
      </c>
      <c r="C1160" s="2">
        <f>VLOOKUP(B1160,'Annualization - Step 2'!A:C,2,FALSE)</f>
        <v>2</v>
      </c>
      <c r="D1160" s="2">
        <f>VLOOKUP(B1160,'Annualization - Step 2'!A:C,3,FALSE)-1</f>
        <v>0.28750000000000009</v>
      </c>
      <c r="E1160" s="2">
        <f>(1+D1160)^(52/'Analysis Assumptions'!$C$6)-1</f>
        <v>0.11572492790669298</v>
      </c>
    </row>
    <row r="1161" spans="1:5">
      <c r="A1161" s="2" t="s">
        <v>1838</v>
      </c>
      <c r="B1161" s="2">
        <v>59310020606</v>
      </c>
      <c r="C1161" s="2">
        <f>VLOOKUP(B1161,'Annualization - Step 2'!A:C,2,FALSE)</f>
        <v>2</v>
      </c>
      <c r="D1161" s="2">
        <f>VLOOKUP(B1161,'Annualization - Step 2'!A:C,3,FALSE)-1</f>
        <v>0.28706044000000008</v>
      </c>
      <c r="E1161" s="2">
        <f>(1+D1161)^(52/'Analysis Assumptions'!$C$6)-1</f>
        <v>0.11555984877478598</v>
      </c>
    </row>
    <row r="1162" spans="1:5">
      <c r="A1162" s="2" t="s">
        <v>503</v>
      </c>
      <c r="B1162" s="2">
        <v>63032010150</v>
      </c>
      <c r="C1162" s="2">
        <f>VLOOKUP(B1162,'Annualization - Step 2'!A:C,2,FALSE)</f>
        <v>2</v>
      </c>
      <c r="D1162" s="2">
        <f>VLOOKUP(B1162,'Annualization - Step 2'!A:C,3,FALSE)-1</f>
        <v>0.28604499999999988</v>
      </c>
      <c r="E1162" s="2">
        <f>(1+D1162)^(52/'Analysis Assumptions'!$C$6)-1</f>
        <v>0.1151783726093496</v>
      </c>
    </row>
    <row r="1163" spans="1:5">
      <c r="A1163" s="2" t="s">
        <v>751</v>
      </c>
      <c r="B1163" s="2">
        <v>78047215</v>
      </c>
      <c r="C1163" s="2">
        <f>VLOOKUP(B1163,'Annualization - Step 2'!A:C,2,FALSE)</f>
        <v>4</v>
      </c>
      <c r="D1163" s="2">
        <f>VLOOKUP(B1163,'Annualization - Step 2'!A:C,3,FALSE)-1</f>
        <v>0.28578325652000003</v>
      </c>
      <c r="E1163" s="2">
        <f>(1+D1163)^(52/'Analysis Assumptions'!$C$6)-1</f>
        <v>0.11508001426976144</v>
      </c>
    </row>
    <row r="1164" spans="1:5">
      <c r="A1164" s="2" t="s">
        <v>1619</v>
      </c>
      <c r="B1164" s="2">
        <v>2880359</v>
      </c>
      <c r="C1164" s="2">
        <f>VLOOKUP(B1164,'Annualization - Step 2'!A:C,2,FALSE)</f>
        <v>3</v>
      </c>
      <c r="D1164" s="2">
        <f>VLOOKUP(B1164,'Annualization - Step 2'!A:C,3,FALSE)-1</f>
        <v>0.28521332912000008</v>
      </c>
      <c r="E1164" s="2">
        <f>(1+D1164)^(52/'Analysis Assumptions'!$C$6)-1</f>
        <v>0.11486580687869319</v>
      </c>
    </row>
    <row r="1165" spans="1:5">
      <c r="A1165" s="2" t="s">
        <v>1620</v>
      </c>
      <c r="B1165" s="2">
        <v>2880559</v>
      </c>
      <c r="C1165" s="2">
        <f>VLOOKUP(B1165,'Annualization - Step 2'!A:C,2,FALSE)</f>
        <v>3</v>
      </c>
      <c r="D1165" s="2">
        <f>VLOOKUP(B1165,'Annualization - Step 2'!A:C,3,FALSE)-1</f>
        <v>0.28521332912000008</v>
      </c>
      <c r="E1165" s="2">
        <f>(1+D1165)^(52/'Analysis Assumptions'!$C$6)-1</f>
        <v>0.11486580687869319</v>
      </c>
    </row>
    <row r="1166" spans="1:5">
      <c r="A1166" s="2" t="s">
        <v>1062</v>
      </c>
      <c r="B1166" s="2">
        <v>16477051008</v>
      </c>
      <c r="C1166" s="2">
        <f>VLOOKUP(B1166,'Annualization - Step 2'!A:C,2,FALSE)</f>
        <v>2</v>
      </c>
      <c r="D1166" s="2">
        <f>VLOOKUP(B1166,'Annualization - Step 2'!A:C,3,FALSE)-1</f>
        <v>0.28447</v>
      </c>
      <c r="E1166" s="2">
        <f>(1+D1166)^(52/'Analysis Assumptions'!$C$6)-1</f>
        <v>0.1145863454961884</v>
      </c>
    </row>
    <row r="1167" spans="1:5">
      <c r="A1167" s="2" t="s">
        <v>1164</v>
      </c>
      <c r="B1167" s="2">
        <v>85132801</v>
      </c>
      <c r="C1167" s="2">
        <f>VLOOKUP(B1167,'Annualization - Step 2'!A:C,2,FALSE)</f>
        <v>3</v>
      </c>
      <c r="D1167" s="2">
        <f>VLOOKUP(B1167,'Annualization - Step 2'!A:C,3,FALSE)-1</f>
        <v>0.28306051999999982</v>
      </c>
      <c r="E1167" s="2">
        <f>(1+D1167)^(52/'Analysis Assumptions'!$C$6)-1</f>
        <v>0.11405618684753005</v>
      </c>
    </row>
    <row r="1168" spans="1:5">
      <c r="A1168" s="2" t="s">
        <v>568</v>
      </c>
      <c r="B1168" s="2">
        <v>310028139</v>
      </c>
      <c r="C1168" s="2">
        <f>VLOOKUP(B1168,'Annualization - Step 2'!A:C,2,FALSE)</f>
        <v>3</v>
      </c>
      <c r="D1168" s="2">
        <f>VLOOKUP(B1168,'Annualization - Step 2'!A:C,3,FALSE)-1</f>
        <v>0.28304000000000018</v>
      </c>
      <c r="E1168" s="2">
        <f>(1+D1168)^(52/'Analysis Assumptions'!$C$6)-1</f>
        <v>0.11404846606402241</v>
      </c>
    </row>
    <row r="1169" spans="1:5">
      <c r="A1169" s="2" t="s">
        <v>569</v>
      </c>
      <c r="B1169" s="2">
        <v>310028239</v>
      </c>
      <c r="C1169" s="2">
        <f>VLOOKUP(B1169,'Annualization - Step 2'!A:C,2,FALSE)</f>
        <v>3</v>
      </c>
      <c r="D1169" s="2">
        <f>VLOOKUP(B1169,'Annualization - Step 2'!A:C,3,FALSE)-1</f>
        <v>0.28304000000000018</v>
      </c>
      <c r="E1169" s="2">
        <f>(1+D1169)^(52/'Analysis Assumptions'!$C$6)-1</f>
        <v>0.11404846606402241</v>
      </c>
    </row>
    <row r="1170" spans="1:5">
      <c r="A1170" s="2" t="s">
        <v>570</v>
      </c>
      <c r="B1170" s="2">
        <v>310028339</v>
      </c>
      <c r="C1170" s="2">
        <f>VLOOKUP(B1170,'Annualization - Step 2'!A:C,2,FALSE)</f>
        <v>3</v>
      </c>
      <c r="D1170" s="2">
        <f>VLOOKUP(B1170,'Annualization - Step 2'!A:C,3,FALSE)-1</f>
        <v>0.28304000000000018</v>
      </c>
      <c r="E1170" s="2">
        <f>(1+D1170)^(52/'Analysis Assumptions'!$C$6)-1</f>
        <v>0.11404846606402241</v>
      </c>
    </row>
    <row r="1171" spans="1:5">
      <c r="A1171" s="2" t="s">
        <v>571</v>
      </c>
      <c r="B1171" s="2">
        <v>310028439</v>
      </c>
      <c r="C1171" s="2">
        <f>VLOOKUP(B1171,'Annualization - Step 2'!A:C,2,FALSE)</f>
        <v>3</v>
      </c>
      <c r="D1171" s="2">
        <f>VLOOKUP(B1171,'Annualization - Step 2'!A:C,3,FALSE)-1</f>
        <v>0.28304000000000018</v>
      </c>
      <c r="E1171" s="2">
        <f>(1+D1171)^(52/'Analysis Assumptions'!$C$6)-1</f>
        <v>0.11404846606402241</v>
      </c>
    </row>
    <row r="1172" spans="1:5">
      <c r="A1172" s="2" t="s">
        <v>572</v>
      </c>
      <c r="B1172" s="2">
        <v>310028039</v>
      </c>
      <c r="C1172" s="2">
        <f>VLOOKUP(B1172,'Annualization - Step 2'!A:C,2,FALSE)</f>
        <v>3</v>
      </c>
      <c r="D1172" s="2">
        <f>VLOOKUP(B1172,'Annualization - Step 2'!A:C,3,FALSE)-1</f>
        <v>0.28304000000000018</v>
      </c>
      <c r="E1172" s="2">
        <f>(1+D1172)^(52/'Analysis Assumptions'!$C$6)-1</f>
        <v>0.11404846606402241</v>
      </c>
    </row>
    <row r="1173" spans="1:5">
      <c r="A1173" s="2" t="s">
        <v>1453</v>
      </c>
      <c r="B1173" s="2">
        <v>42865010002</v>
      </c>
      <c r="C1173" s="2">
        <f>VLOOKUP(B1173,'Annualization - Step 2'!A:C,2,FALSE)</f>
        <v>4</v>
      </c>
      <c r="D1173" s="2">
        <f>VLOOKUP(B1173,'Annualization - Step 2'!A:C,3,FALSE)-1</f>
        <v>0.28200949117149987</v>
      </c>
      <c r="E1173" s="2">
        <f>(1+D1173)^(52/'Analysis Assumptions'!$C$6)-1</f>
        <v>0.11366064038233925</v>
      </c>
    </row>
    <row r="1174" spans="1:5">
      <c r="A1174" s="2" t="s">
        <v>1449</v>
      </c>
      <c r="B1174" s="2">
        <v>42865010102</v>
      </c>
      <c r="C1174" s="2">
        <f>VLOOKUP(B1174,'Annualization - Step 2'!A:C,2,FALSE)</f>
        <v>3</v>
      </c>
      <c r="D1174" s="2">
        <f>VLOOKUP(B1174,'Annualization - Step 2'!A:C,3,FALSE)-1</f>
        <v>0.28199802499999982</v>
      </c>
      <c r="E1174" s="2">
        <f>(1+D1174)^(52/'Analysis Assumptions'!$C$6)-1</f>
        <v>0.11365632416543003</v>
      </c>
    </row>
    <row r="1175" spans="1:5">
      <c r="A1175" s="2" t="s">
        <v>1450</v>
      </c>
      <c r="B1175" s="2">
        <v>42865010202</v>
      </c>
      <c r="C1175" s="2">
        <f>VLOOKUP(B1175,'Annualization - Step 2'!A:C,2,FALSE)</f>
        <v>3</v>
      </c>
      <c r="D1175" s="2">
        <f>VLOOKUP(B1175,'Annualization - Step 2'!A:C,3,FALSE)-1</f>
        <v>0.28199802499999982</v>
      </c>
      <c r="E1175" s="2">
        <f>(1+D1175)^(52/'Analysis Assumptions'!$C$6)-1</f>
        <v>0.11365632416543003</v>
      </c>
    </row>
    <row r="1176" spans="1:5">
      <c r="A1176" s="2" t="s">
        <v>1451</v>
      </c>
      <c r="B1176" s="2">
        <v>42865010302</v>
      </c>
      <c r="C1176" s="2">
        <f>VLOOKUP(B1176,'Annualization - Step 2'!A:C,2,FALSE)</f>
        <v>3</v>
      </c>
      <c r="D1176" s="2">
        <f>VLOOKUP(B1176,'Annualization - Step 2'!A:C,3,FALSE)-1</f>
        <v>0.28199802499999982</v>
      </c>
      <c r="E1176" s="2">
        <f>(1+D1176)^(52/'Analysis Assumptions'!$C$6)-1</f>
        <v>0.11365632416543003</v>
      </c>
    </row>
    <row r="1177" spans="1:5">
      <c r="A1177" s="2" t="s">
        <v>1452</v>
      </c>
      <c r="B1177" s="2">
        <v>42865010502</v>
      </c>
      <c r="C1177" s="2">
        <f>VLOOKUP(B1177,'Annualization - Step 2'!A:C,2,FALSE)</f>
        <v>3</v>
      </c>
      <c r="D1177" s="2">
        <f>VLOOKUP(B1177,'Annualization - Step 2'!A:C,3,FALSE)-1</f>
        <v>0.28199802499999982</v>
      </c>
      <c r="E1177" s="2">
        <f>(1+D1177)^(52/'Analysis Assumptions'!$C$6)-1</f>
        <v>0.11365632416543003</v>
      </c>
    </row>
    <row r="1178" spans="1:5">
      <c r="A1178" s="2" t="s">
        <v>1010</v>
      </c>
      <c r="B1178" s="2">
        <v>52544004513</v>
      </c>
      <c r="C1178" s="2">
        <f>VLOOKUP(B1178,'Annualization - Step 2'!A:C,2,FALSE)</f>
        <v>3</v>
      </c>
      <c r="D1178" s="2">
        <f>VLOOKUP(B1178,'Annualization - Step 2'!A:C,3,FALSE)-1</f>
        <v>0.28187359999999995</v>
      </c>
      <c r="E1178" s="2">
        <f>(1+D1178)^(52/'Analysis Assumptions'!$C$6)-1</f>
        <v>0.11360948539113558</v>
      </c>
    </row>
    <row r="1179" spans="1:5">
      <c r="A1179" s="2" t="s">
        <v>405</v>
      </c>
      <c r="B1179" s="2">
        <v>6027728</v>
      </c>
      <c r="C1179" s="2">
        <f>VLOOKUP(B1179,'Annualization - Step 2'!A:C,2,FALSE)</f>
        <v>3</v>
      </c>
      <c r="D1179" s="2">
        <f>VLOOKUP(B1179,'Annualization - Step 2'!A:C,3,FALSE)-1</f>
        <v>0.28026905999999996</v>
      </c>
      <c r="E1179" s="2">
        <f>(1+D1179)^(52/'Analysis Assumptions'!$C$6)-1</f>
        <v>0.11300523844952193</v>
      </c>
    </row>
    <row r="1180" spans="1:5">
      <c r="A1180" s="2" t="s">
        <v>1694</v>
      </c>
      <c r="B1180" s="2">
        <v>64764033560</v>
      </c>
      <c r="C1180" s="2">
        <f>VLOOKUP(B1180,'Annualization - Step 2'!A:C,2,FALSE)</f>
        <v>3</v>
      </c>
      <c r="D1180" s="2">
        <f>VLOOKUP(B1180,'Annualization - Step 2'!A:C,3,FALSE)-1</f>
        <v>0.28026905999999996</v>
      </c>
      <c r="E1180" s="2">
        <f>(1+D1180)^(52/'Analysis Assumptions'!$C$6)-1</f>
        <v>0.11300523844952193</v>
      </c>
    </row>
    <row r="1181" spans="1:5">
      <c r="A1181" s="2" t="s">
        <v>998</v>
      </c>
      <c r="B1181" s="2">
        <v>75854031530</v>
      </c>
      <c r="C1181" s="2">
        <f>VLOOKUP(B1181,'Annualization - Step 2'!A:C,2,FALSE)</f>
        <v>3</v>
      </c>
      <c r="D1181" s="2">
        <f>VLOOKUP(B1181,'Annualization - Step 2'!A:C,3,FALSE)-1</f>
        <v>0.27938641716599988</v>
      </c>
      <c r="E1181" s="2">
        <f>(1+D1181)^(52/'Analysis Assumptions'!$C$6)-1</f>
        <v>0.11267266474280579</v>
      </c>
    </row>
    <row r="1182" spans="1:5">
      <c r="A1182" s="2" t="s">
        <v>373</v>
      </c>
      <c r="B1182" s="2">
        <v>63459054804</v>
      </c>
      <c r="C1182" s="2">
        <f>VLOOKUP(B1182,'Annualization - Step 2'!A:C,2,FALSE)</f>
        <v>3</v>
      </c>
      <c r="D1182" s="2">
        <f>VLOOKUP(B1182,'Annualization - Step 2'!A:C,3,FALSE)-1</f>
        <v>0.27918641311999992</v>
      </c>
      <c r="E1182" s="2">
        <f>(1+D1182)^(52/'Analysis Assumptions'!$C$6)-1</f>
        <v>0.11259728653639356</v>
      </c>
    </row>
    <row r="1183" spans="1:5">
      <c r="A1183" s="2" t="s">
        <v>371</v>
      </c>
      <c r="B1183" s="2">
        <v>63459054404</v>
      </c>
      <c r="C1183" s="2">
        <f>VLOOKUP(B1183,'Annualization - Step 2'!A:C,2,FALSE)</f>
        <v>3</v>
      </c>
      <c r="D1183" s="2">
        <f>VLOOKUP(B1183,'Annualization - Step 2'!A:C,3,FALSE)-1</f>
        <v>0.27907436927599982</v>
      </c>
      <c r="E1183" s="2">
        <f>(1+D1183)^(52/'Analysis Assumptions'!$C$6)-1</f>
        <v>0.11255505615199257</v>
      </c>
    </row>
    <row r="1184" spans="1:5">
      <c r="A1184" s="2" t="s">
        <v>372</v>
      </c>
      <c r="B1184" s="2">
        <v>63459054604</v>
      </c>
      <c r="C1184" s="2">
        <f>VLOOKUP(B1184,'Annualization - Step 2'!A:C,2,FALSE)</f>
        <v>3</v>
      </c>
      <c r="D1184" s="2">
        <f>VLOOKUP(B1184,'Annualization - Step 2'!A:C,3,FALSE)-1</f>
        <v>0.27906564400999989</v>
      </c>
      <c r="E1184" s="2">
        <f>(1+D1184)^(52/'Analysis Assumptions'!$C$6)-1</f>
        <v>0.11255176742874595</v>
      </c>
    </row>
    <row r="1185" spans="1:5">
      <c r="A1185" s="2" t="s">
        <v>135</v>
      </c>
      <c r="B1185" s="2">
        <v>456321060</v>
      </c>
      <c r="C1185" s="2">
        <f>VLOOKUP(B1185,'Annualization - Step 2'!A:C,2,FALSE)</f>
        <v>3</v>
      </c>
      <c r="D1185" s="2">
        <f>VLOOKUP(B1185,'Annualization - Step 2'!A:C,3,FALSE)-1</f>
        <v>0.27728912500000003</v>
      </c>
      <c r="E1185" s="2">
        <f>(1+D1185)^(52/'Analysis Assumptions'!$C$6)-1</f>
        <v>0.11188189770717116</v>
      </c>
    </row>
    <row r="1186" spans="1:5">
      <c r="A1186" s="2" t="s">
        <v>137</v>
      </c>
      <c r="B1186" s="2">
        <v>456320560</v>
      </c>
      <c r="C1186" s="2">
        <f>VLOOKUP(B1186,'Annualization - Step 2'!A:C,2,FALSE)</f>
        <v>3</v>
      </c>
      <c r="D1186" s="2">
        <f>VLOOKUP(B1186,'Annualization - Step 2'!A:C,3,FALSE)-1</f>
        <v>0.27728912500000003</v>
      </c>
      <c r="E1186" s="2">
        <f>(1+D1186)^(52/'Analysis Assumptions'!$C$6)-1</f>
        <v>0.11188189770717116</v>
      </c>
    </row>
    <row r="1187" spans="1:5">
      <c r="A1187" s="2" t="s">
        <v>139</v>
      </c>
      <c r="B1187" s="2">
        <v>456341433</v>
      </c>
      <c r="C1187" s="2">
        <f>VLOOKUP(B1187,'Annualization - Step 2'!A:C,2,FALSE)</f>
        <v>3</v>
      </c>
      <c r="D1187" s="2">
        <f>VLOOKUP(B1187,'Annualization - Step 2'!A:C,3,FALSE)-1</f>
        <v>0.27728912500000003</v>
      </c>
      <c r="E1187" s="2">
        <f>(1+D1187)^(52/'Analysis Assumptions'!$C$6)-1</f>
        <v>0.11188189770717116</v>
      </c>
    </row>
    <row r="1188" spans="1:5">
      <c r="A1188" s="2" t="s">
        <v>140</v>
      </c>
      <c r="B1188" s="2">
        <v>456342833</v>
      </c>
      <c r="C1188" s="2">
        <f>VLOOKUP(B1188,'Annualization - Step 2'!A:C,2,FALSE)</f>
        <v>3</v>
      </c>
      <c r="D1188" s="2">
        <f>VLOOKUP(B1188,'Annualization - Step 2'!A:C,3,FALSE)-1</f>
        <v>0.27728912500000003</v>
      </c>
      <c r="E1188" s="2">
        <f>(1+D1188)^(52/'Analysis Assumptions'!$C$6)-1</f>
        <v>0.11188189770717116</v>
      </c>
    </row>
    <row r="1189" spans="1:5">
      <c r="A1189" s="2" t="s">
        <v>1661</v>
      </c>
      <c r="B1189" s="2">
        <v>9002001</v>
      </c>
      <c r="C1189" s="2">
        <f>VLOOKUP(B1189,'Annualization - Step 2'!A:C,2,FALSE)</f>
        <v>3</v>
      </c>
      <c r="D1189" s="2">
        <f>VLOOKUP(B1189,'Annualization - Step 2'!A:C,3,FALSE)-1</f>
        <v>0.27650816000000011</v>
      </c>
      <c r="E1189" s="2">
        <f>(1+D1189)^(52/'Analysis Assumptions'!$C$6)-1</f>
        <v>0.11158725318814167</v>
      </c>
    </row>
    <row r="1190" spans="1:5">
      <c r="A1190" s="2" t="s">
        <v>1153</v>
      </c>
      <c r="B1190" s="2">
        <v>3052811</v>
      </c>
      <c r="C1190" s="2">
        <f>VLOOKUP(B1190,'Annualization - Step 2'!A:C,2,FALSE)</f>
        <v>4</v>
      </c>
      <c r="D1190" s="2">
        <f>VLOOKUP(B1190,'Annualization - Step 2'!A:C,3,FALSE)-1</f>
        <v>0.27638262992499985</v>
      </c>
      <c r="E1190" s="2">
        <f>(1+D1190)^(52/'Analysis Assumptions'!$C$6)-1</f>
        <v>0.11153988334468057</v>
      </c>
    </row>
    <row r="1191" spans="1:5">
      <c r="A1191" s="2" t="s">
        <v>182</v>
      </c>
      <c r="B1191" s="2">
        <v>52937000120</v>
      </c>
      <c r="C1191" s="2">
        <f>VLOOKUP(B1191,'Annualization - Step 2'!A:C,2,FALSE)</f>
        <v>4</v>
      </c>
      <c r="D1191" s="2">
        <f>VLOOKUP(B1191,'Annualization - Step 2'!A:C,3,FALSE)-1</f>
        <v>0.2743871200000001</v>
      </c>
      <c r="E1191" s="2">
        <f>(1+D1191)^(52/'Analysis Assumptions'!$C$6)-1</f>
        <v>0.11078650584213001</v>
      </c>
    </row>
    <row r="1192" spans="1:5">
      <c r="A1192" s="2" t="s">
        <v>1412</v>
      </c>
      <c r="B1192" s="2">
        <v>50242013801</v>
      </c>
      <c r="C1192" s="2">
        <f>VLOOKUP(B1192,'Annualization - Step 2'!A:C,2,FALSE)</f>
        <v>4</v>
      </c>
      <c r="D1192" s="2">
        <f>VLOOKUP(B1192,'Annualization - Step 2'!A:C,3,FALSE)-1</f>
        <v>0.27347552000000031</v>
      </c>
      <c r="E1192" s="2">
        <f>(1+D1192)^(52/'Analysis Assumptions'!$C$6)-1</f>
        <v>0.11044212127558772</v>
      </c>
    </row>
    <row r="1193" spans="1:5">
      <c r="A1193" s="2" t="s">
        <v>503</v>
      </c>
      <c r="B1193" s="2">
        <v>63032010100</v>
      </c>
      <c r="C1193" s="2">
        <f>VLOOKUP(B1193,'Annualization - Step 2'!A:C,2,FALSE)</f>
        <v>2</v>
      </c>
      <c r="D1193" s="2">
        <f>VLOOKUP(B1193,'Annualization - Step 2'!A:C,3,FALSE)-1</f>
        <v>0.27339499999999983</v>
      </c>
      <c r="E1193" s="2">
        <f>(1+D1193)^(52/'Analysis Assumptions'!$C$6)-1</f>
        <v>0.11041169568826614</v>
      </c>
    </row>
    <row r="1194" spans="1:5">
      <c r="A1194" s="2" t="s">
        <v>233</v>
      </c>
      <c r="B1194" s="2">
        <v>15584010101</v>
      </c>
      <c r="C1194" s="2">
        <f>VLOOKUP(B1194,'Annualization - Step 2'!A:C,2,FALSE)</f>
        <v>5</v>
      </c>
      <c r="D1194" s="2">
        <f>VLOOKUP(B1194,'Annualization - Step 2'!A:C,3,FALSE)-1</f>
        <v>0.27318774801192158</v>
      </c>
      <c r="E1194" s="2">
        <f>(1+D1194)^(52/'Analysis Assumptions'!$C$6)-1</f>
        <v>0.11033337766483564</v>
      </c>
    </row>
    <row r="1195" spans="1:5">
      <c r="A1195" s="2" t="s">
        <v>465</v>
      </c>
      <c r="B1195" s="2">
        <v>259477040</v>
      </c>
      <c r="C1195" s="2">
        <f>VLOOKUP(B1195,'Annualization - Step 2'!A:C,2,FALSE)</f>
        <v>2</v>
      </c>
      <c r="D1195" s="2">
        <f>VLOOKUP(B1195,'Annualization - Step 2'!A:C,3,FALSE)-1</f>
        <v>0.27188000000000012</v>
      </c>
      <c r="E1195" s="2">
        <f>(1+D1195)^(52/'Analysis Assumptions'!$C$6)-1</f>
        <v>0.10983902878962781</v>
      </c>
    </row>
    <row r="1196" spans="1:5">
      <c r="A1196" s="2" t="s">
        <v>465</v>
      </c>
      <c r="B1196" s="2">
        <v>259477060</v>
      </c>
      <c r="C1196" s="2">
        <f>VLOOKUP(B1196,'Annualization - Step 2'!A:C,2,FALSE)</f>
        <v>2</v>
      </c>
      <c r="D1196" s="2">
        <f>VLOOKUP(B1196,'Annualization - Step 2'!A:C,3,FALSE)-1</f>
        <v>0.27188000000000012</v>
      </c>
      <c r="E1196" s="2">
        <f>(1+D1196)^(52/'Analysis Assumptions'!$C$6)-1</f>
        <v>0.10983902878962781</v>
      </c>
    </row>
    <row r="1197" spans="1:5">
      <c r="A1197" s="2" t="s">
        <v>468</v>
      </c>
      <c r="B1197" s="2">
        <v>259412609</v>
      </c>
      <c r="C1197" s="2">
        <f>VLOOKUP(B1197,'Annualization - Step 2'!A:C,2,FALSE)</f>
        <v>2</v>
      </c>
      <c r="D1197" s="2">
        <f>VLOOKUP(B1197,'Annualization - Step 2'!A:C,3,FALSE)-1</f>
        <v>0.27188000000000012</v>
      </c>
      <c r="E1197" s="2">
        <f>(1+D1197)^(52/'Analysis Assumptions'!$C$6)-1</f>
        <v>0.10983902878962781</v>
      </c>
    </row>
    <row r="1198" spans="1:5">
      <c r="A1198" s="2" t="s">
        <v>607</v>
      </c>
      <c r="B1198" s="2">
        <v>23833510</v>
      </c>
      <c r="C1198" s="2">
        <f>VLOOKUP(B1198,'Annualization - Step 2'!A:C,2,FALSE)</f>
        <v>4</v>
      </c>
      <c r="D1198" s="2">
        <f>VLOOKUP(B1198,'Annualization - Step 2'!A:C,3,FALSE)-1</f>
        <v>0.27176829500000022</v>
      </c>
      <c r="E1198" s="2">
        <f>(1+D1198)^(52/'Analysis Assumptions'!$C$6)-1</f>
        <v>0.10979678923085845</v>
      </c>
    </row>
    <row r="1199" spans="1:5">
      <c r="A1199" s="2" t="s">
        <v>376</v>
      </c>
      <c r="B1199" s="2">
        <v>54092025410</v>
      </c>
      <c r="C1199" s="2">
        <f>VLOOKUP(B1199,'Annualization - Step 2'!A:C,2,FALSE)</f>
        <v>3</v>
      </c>
      <c r="D1199" s="2">
        <f>VLOOKUP(B1199,'Annualization - Step 2'!A:C,3,FALSE)-1</f>
        <v>0.27137600000000028</v>
      </c>
      <c r="E1199" s="2">
        <f>(1+D1199)^(52/'Analysis Assumptions'!$C$6)-1</f>
        <v>0.10964843214240805</v>
      </c>
    </row>
    <row r="1200" spans="1:5">
      <c r="A1200" s="2" t="s">
        <v>377</v>
      </c>
      <c r="B1200" s="2">
        <v>54092025245</v>
      </c>
      <c r="C1200" s="2">
        <f>VLOOKUP(B1200,'Annualization - Step 2'!A:C,2,FALSE)</f>
        <v>3</v>
      </c>
      <c r="D1200" s="2">
        <f>VLOOKUP(B1200,'Annualization - Step 2'!A:C,3,FALSE)-1</f>
        <v>0.27137600000000028</v>
      </c>
      <c r="E1200" s="2">
        <f>(1+D1200)^(52/'Analysis Assumptions'!$C$6)-1</f>
        <v>0.10964843214240805</v>
      </c>
    </row>
    <row r="1201" spans="1:5">
      <c r="A1201" s="2" t="s">
        <v>1308</v>
      </c>
      <c r="B1201" s="2">
        <v>65597010403</v>
      </c>
      <c r="C1201" s="2">
        <f>VLOOKUP(B1201,'Annualization - Step 2'!A:C,2,FALSE)</f>
        <v>3</v>
      </c>
      <c r="D1201" s="2">
        <f>VLOOKUP(B1201,'Annualization - Step 2'!A:C,3,FALSE)-1</f>
        <v>0.27130609786399984</v>
      </c>
      <c r="E1201" s="2">
        <f>(1+D1201)^(52/'Analysis Assumptions'!$C$6)-1</f>
        <v>0.10962199401416717</v>
      </c>
    </row>
    <row r="1202" spans="1:5">
      <c r="A1202" s="2" t="s">
        <v>1501</v>
      </c>
      <c r="B1202" s="2">
        <v>59011075104</v>
      </c>
      <c r="C1202" s="2">
        <f>VLOOKUP(B1202,'Annualization - Step 2'!A:C,2,FALSE)</f>
        <v>3</v>
      </c>
      <c r="D1202" s="2">
        <f>VLOOKUP(B1202,'Annualization - Step 2'!A:C,3,FALSE)-1</f>
        <v>0.27096650000000011</v>
      </c>
      <c r="E1202" s="2">
        <f>(1+D1202)^(52/'Analysis Assumptions'!$C$6)-1</f>
        <v>0.10949354083808083</v>
      </c>
    </row>
    <row r="1203" spans="1:5">
      <c r="A1203" s="2" t="s">
        <v>1502</v>
      </c>
      <c r="B1203" s="2">
        <v>59011075804</v>
      </c>
      <c r="C1203" s="2">
        <f>VLOOKUP(B1203,'Annualization - Step 2'!A:C,2,FALSE)</f>
        <v>3</v>
      </c>
      <c r="D1203" s="2">
        <f>VLOOKUP(B1203,'Annualization - Step 2'!A:C,3,FALSE)-1</f>
        <v>0.27096650000000011</v>
      </c>
      <c r="E1203" s="2">
        <f>(1+D1203)^(52/'Analysis Assumptions'!$C$6)-1</f>
        <v>0.10949354083808083</v>
      </c>
    </row>
    <row r="1204" spans="1:5">
      <c r="A1204" s="2" t="s">
        <v>1503</v>
      </c>
      <c r="B1204" s="2">
        <v>59011075204</v>
      </c>
      <c r="C1204" s="2">
        <f>VLOOKUP(B1204,'Annualization - Step 2'!A:C,2,FALSE)</f>
        <v>3</v>
      </c>
      <c r="D1204" s="2">
        <f>VLOOKUP(B1204,'Annualization - Step 2'!A:C,3,FALSE)-1</f>
        <v>0.27096650000000011</v>
      </c>
      <c r="E1204" s="2">
        <f>(1+D1204)^(52/'Analysis Assumptions'!$C$6)-1</f>
        <v>0.10949354083808083</v>
      </c>
    </row>
    <row r="1205" spans="1:5">
      <c r="A1205" s="2" t="s">
        <v>1504</v>
      </c>
      <c r="B1205" s="2">
        <v>59011075004</v>
      </c>
      <c r="C1205" s="2">
        <f>VLOOKUP(B1205,'Annualization - Step 2'!A:C,2,FALSE)</f>
        <v>3</v>
      </c>
      <c r="D1205" s="2">
        <f>VLOOKUP(B1205,'Annualization - Step 2'!A:C,3,FALSE)-1</f>
        <v>0.27096650000000011</v>
      </c>
      <c r="E1205" s="2">
        <f>(1+D1205)^(52/'Analysis Assumptions'!$C$6)-1</f>
        <v>0.10949354083808083</v>
      </c>
    </row>
    <row r="1206" spans="1:5">
      <c r="A1206" s="2" t="s">
        <v>953</v>
      </c>
      <c r="B1206" s="2">
        <v>173068220</v>
      </c>
      <c r="C1206" s="2">
        <f>VLOOKUP(B1206,'Annualization - Step 2'!A:C,2,FALSE)</f>
        <v>3</v>
      </c>
      <c r="D1206" s="2">
        <f>VLOOKUP(B1206,'Annualization - Step 2'!A:C,3,FALSE)-1</f>
        <v>0.27030400000000032</v>
      </c>
      <c r="E1206" s="2">
        <f>(1+D1206)^(52/'Analysis Assumptions'!$C$6)-1</f>
        <v>0.10924289366646889</v>
      </c>
    </row>
    <row r="1207" spans="1:5">
      <c r="A1207" s="2" t="s">
        <v>1420</v>
      </c>
      <c r="B1207" s="2">
        <v>299591545</v>
      </c>
      <c r="C1207" s="2">
        <f>VLOOKUP(B1207,'Annualization - Step 2'!A:C,2,FALSE)</f>
        <v>3</v>
      </c>
      <c r="D1207" s="2">
        <f>VLOOKUP(B1207,'Annualization - Step 2'!A:C,3,FALSE)-1</f>
        <v>0.2702690105000003</v>
      </c>
      <c r="E1207" s="2">
        <f>(1+D1207)^(52/'Analysis Assumptions'!$C$6)-1</f>
        <v>0.1092296538424411</v>
      </c>
    </row>
    <row r="1208" spans="1:5">
      <c r="A1208" s="2" t="s">
        <v>291</v>
      </c>
      <c r="B1208" s="2">
        <v>299384802</v>
      </c>
      <c r="C1208" s="2">
        <f>VLOOKUP(B1208,'Annualization - Step 2'!A:C,2,FALSE)</f>
        <v>3</v>
      </c>
      <c r="D1208" s="2">
        <f>VLOOKUP(B1208,'Annualization - Step 2'!A:C,3,FALSE)-1</f>
        <v>0.27026351100000023</v>
      </c>
      <c r="E1208" s="2">
        <f>(1+D1208)^(52/'Analysis Assumptions'!$C$6)-1</f>
        <v>0.10922757284471851</v>
      </c>
    </row>
    <row r="1209" spans="1:5">
      <c r="A1209" s="2" t="s">
        <v>60</v>
      </c>
      <c r="B1209" s="2">
        <v>10922082806</v>
      </c>
      <c r="C1209" s="2">
        <f>VLOOKUP(B1209,'Annualization - Step 2'!A:C,2,FALSE)</f>
        <v>3</v>
      </c>
      <c r="D1209" s="2">
        <f>VLOOKUP(B1209,'Annualization - Step 2'!A:C,3,FALSE)-1</f>
        <v>0.27000440000000014</v>
      </c>
      <c r="E1209" s="2">
        <f>(1+D1209)^(52/'Analysis Assumptions'!$C$6)-1</f>
        <v>0.10912952007096943</v>
      </c>
    </row>
    <row r="1210" spans="1:5">
      <c r="A1210" s="2" t="s">
        <v>953</v>
      </c>
      <c r="B1210" s="2">
        <v>173068221</v>
      </c>
      <c r="C1210" s="2">
        <f>VLOOKUP(B1210,'Annualization - Step 2'!A:C,2,FALSE)</f>
        <v>3</v>
      </c>
      <c r="D1210" s="2">
        <f>VLOOKUP(B1210,'Annualization - Step 2'!A:C,3,FALSE)-1</f>
        <v>0.26983976240000018</v>
      </c>
      <c r="E1210" s="2">
        <f>(1+D1210)^(52/'Analysis Assumptions'!$C$6)-1</f>
        <v>0.10906721202732927</v>
      </c>
    </row>
    <row r="1211" spans="1:5">
      <c r="A1211" s="2" t="s">
        <v>1656</v>
      </c>
      <c r="B1211" s="2">
        <v>60793085101</v>
      </c>
      <c r="C1211" s="2">
        <f>VLOOKUP(B1211,'Annualization - Step 2'!A:C,2,FALSE)</f>
        <v>3</v>
      </c>
      <c r="D1211" s="2">
        <f>VLOOKUP(B1211,'Annualization - Step 2'!A:C,3,FALSE)-1</f>
        <v>0.26980606500000026</v>
      </c>
      <c r="E1211" s="2">
        <f>(1+D1211)^(52/'Analysis Assumptions'!$C$6)-1</f>
        <v>0.10905445848874651</v>
      </c>
    </row>
    <row r="1212" spans="1:5">
      <c r="A1212" s="2" t="s">
        <v>1650</v>
      </c>
      <c r="B1212" s="2">
        <v>60793085401</v>
      </c>
      <c r="C1212" s="2">
        <f>VLOOKUP(B1212,'Annualization - Step 2'!A:C,2,FALSE)</f>
        <v>3</v>
      </c>
      <c r="D1212" s="2">
        <f>VLOOKUP(B1212,'Annualization - Step 2'!A:C,3,FALSE)-1</f>
        <v>0.26969004800000018</v>
      </c>
      <c r="E1212" s="2">
        <f>(1+D1212)^(52/'Analysis Assumptions'!$C$6)-1</f>
        <v>0.1090105477800225</v>
      </c>
    </row>
    <row r="1213" spans="1:5">
      <c r="A1213" s="2" t="s">
        <v>1645</v>
      </c>
      <c r="B1213" s="2">
        <v>8112312</v>
      </c>
      <c r="C1213" s="2">
        <f>VLOOKUP(B1213,'Annualization - Step 2'!A:C,2,FALSE)</f>
        <v>3</v>
      </c>
      <c r="D1213" s="2">
        <f>VLOOKUP(B1213,'Annualization - Step 2'!A:C,3,FALSE)-1</f>
        <v>0.26957404160000009</v>
      </c>
      <c r="E1213" s="2">
        <f>(1+D1213)^(52/'Analysis Assumptions'!$C$6)-1</f>
        <v>0.1089666388098518</v>
      </c>
    </row>
    <row r="1214" spans="1:5">
      <c r="A1214" s="2" t="s">
        <v>1651</v>
      </c>
      <c r="B1214" s="2">
        <v>60793085501</v>
      </c>
      <c r="C1214" s="2">
        <f>VLOOKUP(B1214,'Annualization - Step 2'!A:C,2,FALSE)</f>
        <v>3</v>
      </c>
      <c r="D1214" s="2">
        <f>VLOOKUP(B1214,'Annualization - Step 2'!A:C,3,FALSE)-1</f>
        <v>0.26957404160000031</v>
      </c>
      <c r="E1214" s="2">
        <f>(1+D1214)^(52/'Analysis Assumptions'!$C$6)-1</f>
        <v>0.1089666388098518</v>
      </c>
    </row>
    <row r="1215" spans="1:5">
      <c r="A1215" s="2" t="s">
        <v>1654</v>
      </c>
      <c r="B1215" s="2">
        <v>60793085801</v>
      </c>
      <c r="C1215" s="2">
        <f>VLOOKUP(B1215,'Annualization - Step 2'!A:C,2,FALSE)</f>
        <v>3</v>
      </c>
      <c r="D1215" s="2">
        <f>VLOOKUP(B1215,'Annualization - Step 2'!A:C,3,FALSE)-1</f>
        <v>0.26957404160000031</v>
      </c>
      <c r="E1215" s="2">
        <f>(1+D1215)^(52/'Analysis Assumptions'!$C$6)-1</f>
        <v>0.1089666388098518</v>
      </c>
    </row>
    <row r="1216" spans="1:5">
      <c r="A1216" s="2" t="s">
        <v>1655</v>
      </c>
      <c r="B1216" s="2">
        <v>60793085901</v>
      </c>
      <c r="C1216" s="2">
        <f>VLOOKUP(B1216,'Annualization - Step 2'!A:C,2,FALSE)</f>
        <v>3</v>
      </c>
      <c r="D1216" s="2">
        <f>VLOOKUP(B1216,'Annualization - Step 2'!A:C,3,FALSE)-1</f>
        <v>0.26957404160000031</v>
      </c>
      <c r="E1216" s="2">
        <f>(1+D1216)^(52/'Analysis Assumptions'!$C$6)-1</f>
        <v>0.1089666388098518</v>
      </c>
    </row>
    <row r="1217" spans="1:5">
      <c r="A1217" s="2" t="s">
        <v>1657</v>
      </c>
      <c r="B1217" s="2">
        <v>60793085201</v>
      </c>
      <c r="C1217" s="2">
        <f>VLOOKUP(B1217,'Annualization - Step 2'!A:C,2,FALSE)</f>
        <v>3</v>
      </c>
      <c r="D1217" s="2">
        <f>VLOOKUP(B1217,'Annualization - Step 2'!A:C,3,FALSE)-1</f>
        <v>0.26957404160000031</v>
      </c>
      <c r="E1217" s="2">
        <f>(1+D1217)^(52/'Analysis Assumptions'!$C$6)-1</f>
        <v>0.1089666388098518</v>
      </c>
    </row>
    <row r="1218" spans="1:5">
      <c r="A1218" s="2" t="s">
        <v>1658</v>
      </c>
      <c r="B1218" s="2">
        <v>60793085301</v>
      </c>
      <c r="C1218" s="2">
        <f>VLOOKUP(B1218,'Annualization - Step 2'!A:C,2,FALSE)</f>
        <v>3</v>
      </c>
      <c r="D1218" s="2">
        <f>VLOOKUP(B1218,'Annualization - Step 2'!A:C,3,FALSE)-1</f>
        <v>0.26957404160000031</v>
      </c>
      <c r="E1218" s="2">
        <f>(1+D1218)^(52/'Analysis Assumptions'!$C$6)-1</f>
        <v>0.1089666388098518</v>
      </c>
    </row>
    <row r="1219" spans="1:5">
      <c r="A1219" s="2" t="s">
        <v>1653</v>
      </c>
      <c r="B1219" s="2">
        <v>60793085701</v>
      </c>
      <c r="C1219" s="2">
        <f>VLOOKUP(B1219,'Annualization - Step 2'!A:C,2,FALSE)</f>
        <v>3</v>
      </c>
      <c r="D1219" s="2">
        <f>VLOOKUP(B1219,'Annualization - Step 2'!A:C,3,FALSE)-1</f>
        <v>0.26945803520000022</v>
      </c>
      <c r="E1219" s="2">
        <f>(1+D1219)^(52/'Analysis Assumptions'!$C$6)-1</f>
        <v>0.10892272756607069</v>
      </c>
    </row>
    <row r="1220" spans="1:5">
      <c r="A1220" s="2" t="s">
        <v>1652</v>
      </c>
      <c r="B1220" s="2">
        <v>60793085601</v>
      </c>
      <c r="C1220" s="2">
        <f>VLOOKUP(B1220,'Annualization - Step 2'!A:C,2,FALSE)</f>
        <v>3</v>
      </c>
      <c r="D1220" s="2">
        <f>VLOOKUP(B1220,'Annualization - Step 2'!A:C,3,FALSE)-1</f>
        <v>0.26945427046400017</v>
      </c>
      <c r="E1220" s="2">
        <f>(1+D1220)^(52/'Analysis Assumptions'!$C$6)-1</f>
        <v>0.10892130248383936</v>
      </c>
    </row>
    <row r="1221" spans="1:5">
      <c r="A1221" s="2" t="s">
        <v>1621</v>
      </c>
      <c r="B1221" s="2">
        <v>178082130</v>
      </c>
      <c r="C1221" s="2">
        <f>VLOOKUP(B1221,'Annualization - Step 2'!A:C,2,FALSE)</f>
        <v>3</v>
      </c>
      <c r="D1221" s="2">
        <f>VLOOKUP(B1221,'Annualization - Step 2'!A:C,3,FALSE)-1</f>
        <v>0.26934509450000022</v>
      </c>
      <c r="E1221" s="2">
        <f>(1+D1221)^(52/'Analysis Assumptions'!$C$6)-1</f>
        <v>0.10887997457971266</v>
      </c>
    </row>
    <row r="1222" spans="1:5">
      <c r="A1222" s="2" t="s">
        <v>1622</v>
      </c>
      <c r="B1222" s="2">
        <v>178083230</v>
      </c>
      <c r="C1222" s="2">
        <f>VLOOKUP(B1222,'Annualization - Step 2'!A:C,2,FALSE)</f>
        <v>3</v>
      </c>
      <c r="D1222" s="2">
        <f>VLOOKUP(B1222,'Annualization - Step 2'!A:C,3,FALSE)-1</f>
        <v>0.26922960500000026</v>
      </c>
      <c r="E1222" s="2">
        <f>(1+D1222)^(52/'Analysis Assumptions'!$C$6)-1</f>
        <v>0.10883625453210399</v>
      </c>
    </row>
    <row r="1223" spans="1:5">
      <c r="A1223" s="2" t="s">
        <v>59</v>
      </c>
      <c r="B1223" s="2">
        <v>178079630</v>
      </c>
      <c r="C1223" s="2">
        <f>VLOOKUP(B1223,'Annualization - Step 2'!A:C,2,FALSE)</f>
        <v>3</v>
      </c>
      <c r="D1223" s="2">
        <f>VLOOKUP(B1223,'Annualization - Step 2'!A:C,3,FALSE)-1</f>
        <v>0.26922960500000026</v>
      </c>
      <c r="E1223" s="2">
        <f>(1+D1223)^(52/'Analysis Assumptions'!$C$6)-1</f>
        <v>0.10883625453210399</v>
      </c>
    </row>
    <row r="1224" spans="1:5">
      <c r="A1224" s="2" t="s">
        <v>58</v>
      </c>
      <c r="B1224" s="2">
        <v>178089430</v>
      </c>
      <c r="C1224" s="2">
        <f>VLOOKUP(B1224,'Annualization - Step 2'!A:C,2,FALSE)</f>
        <v>3</v>
      </c>
      <c r="D1224" s="2">
        <f>VLOOKUP(B1224,'Annualization - Step 2'!A:C,3,FALSE)-1</f>
        <v>0.26911421000000013</v>
      </c>
      <c r="E1224" s="2">
        <f>(1+D1224)^(52/'Analysis Assumptions'!$C$6)-1</f>
        <v>0.10879256800710935</v>
      </c>
    </row>
    <row r="1225" spans="1:5">
      <c r="A1225" s="2" t="s">
        <v>57</v>
      </c>
      <c r="B1225" s="2">
        <v>178089130</v>
      </c>
      <c r="C1225" s="2">
        <f>VLOOKUP(B1225,'Annualization - Step 2'!A:C,2,FALSE)</f>
        <v>3</v>
      </c>
      <c r="D1225" s="2">
        <f>VLOOKUP(B1225,'Annualization - Step 2'!A:C,3,FALSE)-1</f>
        <v>0.26911411550000008</v>
      </c>
      <c r="E1225" s="2">
        <f>(1+D1225)^(52/'Analysis Assumptions'!$C$6)-1</f>
        <v>0.10879253223014285</v>
      </c>
    </row>
    <row r="1226" spans="1:5">
      <c r="A1226" s="2" t="s">
        <v>412</v>
      </c>
      <c r="B1226" s="2">
        <v>50474059766</v>
      </c>
      <c r="C1226" s="2">
        <f>VLOOKUP(B1226,'Annualization - Step 2'!A:C,2,FALSE)</f>
        <v>3</v>
      </c>
      <c r="D1226" s="2">
        <f>VLOOKUP(B1226,'Annualization - Step 2'!A:C,3,FALSE)-1</f>
        <v>0.26819104999999999</v>
      </c>
      <c r="E1226" s="2">
        <f>(1+D1226)^(52/'Analysis Assumptions'!$C$6)-1</f>
        <v>0.10844299474473806</v>
      </c>
    </row>
    <row r="1227" spans="1:5">
      <c r="A1227" s="2" t="s">
        <v>413</v>
      </c>
      <c r="B1227" s="2">
        <v>50474000148</v>
      </c>
      <c r="C1227" s="2">
        <f>VLOOKUP(B1227,'Annualization - Step 2'!A:C,2,FALSE)</f>
        <v>3</v>
      </c>
      <c r="D1227" s="2">
        <f>VLOOKUP(B1227,'Annualization - Step 2'!A:C,3,FALSE)-1</f>
        <v>0.26819104999999999</v>
      </c>
      <c r="E1227" s="2">
        <f>(1+D1227)^(52/'Analysis Assumptions'!$C$6)-1</f>
        <v>0.10844299474473806</v>
      </c>
    </row>
    <row r="1228" spans="1:5">
      <c r="A1228" s="2" t="s">
        <v>414</v>
      </c>
      <c r="B1228" s="2">
        <v>50474059440</v>
      </c>
      <c r="C1228" s="2">
        <f>VLOOKUP(B1228,'Annualization - Step 2'!A:C,2,FALSE)</f>
        <v>3</v>
      </c>
      <c r="D1228" s="2">
        <f>VLOOKUP(B1228,'Annualization - Step 2'!A:C,3,FALSE)-1</f>
        <v>0.26819104999999999</v>
      </c>
      <c r="E1228" s="2">
        <f>(1+D1228)^(52/'Analysis Assumptions'!$C$6)-1</f>
        <v>0.10844299474473806</v>
      </c>
    </row>
    <row r="1229" spans="1:5">
      <c r="A1229" s="2" t="s">
        <v>415</v>
      </c>
      <c r="B1229" s="2">
        <v>50474059540</v>
      </c>
      <c r="C1229" s="2">
        <f>VLOOKUP(B1229,'Annualization - Step 2'!A:C,2,FALSE)</f>
        <v>3</v>
      </c>
      <c r="D1229" s="2">
        <f>VLOOKUP(B1229,'Annualization - Step 2'!A:C,3,FALSE)-1</f>
        <v>0.26819104999999999</v>
      </c>
      <c r="E1229" s="2">
        <f>(1+D1229)^(52/'Analysis Assumptions'!$C$6)-1</f>
        <v>0.10844299474473806</v>
      </c>
    </row>
    <row r="1230" spans="1:5">
      <c r="A1230" s="2" t="s">
        <v>416</v>
      </c>
      <c r="B1230" s="2">
        <v>50474059640</v>
      </c>
      <c r="C1230" s="2">
        <f>VLOOKUP(B1230,'Annualization - Step 2'!A:C,2,FALSE)</f>
        <v>3</v>
      </c>
      <c r="D1230" s="2">
        <f>VLOOKUP(B1230,'Annualization - Step 2'!A:C,3,FALSE)-1</f>
        <v>0.26819104999999999</v>
      </c>
      <c r="E1230" s="2">
        <f>(1+D1230)^(52/'Analysis Assumptions'!$C$6)-1</f>
        <v>0.10844299474473806</v>
      </c>
    </row>
    <row r="1231" spans="1:5">
      <c r="A1231" s="2" t="s">
        <v>417</v>
      </c>
      <c r="B1231" s="2">
        <v>50474059866</v>
      </c>
      <c r="C1231" s="2">
        <f>VLOOKUP(B1231,'Annualization - Step 2'!A:C,2,FALSE)</f>
        <v>3</v>
      </c>
      <c r="D1231" s="2">
        <f>VLOOKUP(B1231,'Annualization - Step 2'!A:C,3,FALSE)-1</f>
        <v>0.26819104999999999</v>
      </c>
      <c r="E1231" s="2">
        <f>(1+D1231)^(52/'Analysis Assumptions'!$C$6)-1</f>
        <v>0.10844299474473806</v>
      </c>
    </row>
    <row r="1232" spans="1:5">
      <c r="A1232" s="2" t="s">
        <v>418</v>
      </c>
      <c r="B1232" s="2">
        <v>50474059966</v>
      </c>
      <c r="C1232" s="2">
        <f>VLOOKUP(B1232,'Annualization - Step 2'!A:C,2,FALSE)</f>
        <v>3</v>
      </c>
      <c r="D1232" s="2">
        <f>VLOOKUP(B1232,'Annualization - Step 2'!A:C,3,FALSE)-1</f>
        <v>0.26819104999999999</v>
      </c>
      <c r="E1232" s="2">
        <f>(1+D1232)^(52/'Analysis Assumptions'!$C$6)-1</f>
        <v>0.10844299474473806</v>
      </c>
    </row>
    <row r="1233" spans="1:5">
      <c r="A1233" s="2" t="s">
        <v>773</v>
      </c>
      <c r="B1233" s="2">
        <v>78024915</v>
      </c>
      <c r="C1233" s="2">
        <f>VLOOKUP(B1233,'Annualization - Step 2'!A:C,2,FALSE)</f>
        <v>3</v>
      </c>
      <c r="D1233" s="2">
        <f>VLOOKUP(B1233,'Annualization - Step 2'!A:C,3,FALSE)-1</f>
        <v>0.26819104999999999</v>
      </c>
      <c r="E1233" s="2">
        <f>(1+D1233)^(52/'Analysis Assumptions'!$C$6)-1</f>
        <v>0.10844299474473806</v>
      </c>
    </row>
    <row r="1234" spans="1:5">
      <c r="A1234" s="2" t="s">
        <v>1673</v>
      </c>
      <c r="B1234" s="2">
        <v>63402020430</v>
      </c>
      <c r="C1234" s="2">
        <f>VLOOKUP(B1234,'Annualization - Step 2'!A:C,2,FALSE)</f>
        <v>3</v>
      </c>
      <c r="D1234" s="2">
        <f>VLOOKUP(B1234,'Annualization - Step 2'!A:C,3,FALSE)-1</f>
        <v>0.26734011627999976</v>
      </c>
      <c r="E1234" s="2">
        <f>(1+D1234)^(52/'Analysis Assumptions'!$C$6)-1</f>
        <v>0.10812064368964958</v>
      </c>
    </row>
    <row r="1235" spans="1:5">
      <c r="A1235" s="2" t="s">
        <v>1674</v>
      </c>
      <c r="B1235" s="2">
        <v>63402020830</v>
      </c>
      <c r="C1235" s="2">
        <f>VLOOKUP(B1235,'Annualization - Step 2'!A:C,2,FALSE)</f>
        <v>3</v>
      </c>
      <c r="D1235" s="2">
        <f>VLOOKUP(B1235,'Annualization - Step 2'!A:C,3,FALSE)-1</f>
        <v>0.26734011627999976</v>
      </c>
      <c r="E1235" s="2">
        <f>(1+D1235)^(52/'Analysis Assumptions'!$C$6)-1</f>
        <v>0.10812064368964958</v>
      </c>
    </row>
    <row r="1236" spans="1:5">
      <c r="A1236" s="2" t="s">
        <v>217</v>
      </c>
      <c r="B1236" s="2">
        <v>74300790</v>
      </c>
      <c r="C1236" s="2">
        <f>VLOOKUP(B1236,'Annualization - Step 2'!A:C,2,FALSE)</f>
        <v>3</v>
      </c>
      <c r="D1236" s="2">
        <f>VLOOKUP(B1236,'Annualization - Step 2'!A:C,3,FALSE)-1</f>
        <v>0.2669832489999997</v>
      </c>
      <c r="E1236" s="2">
        <f>(1+D1236)^(52/'Analysis Assumptions'!$C$6)-1</f>
        <v>0.10798541857920152</v>
      </c>
    </row>
    <row r="1237" spans="1:5">
      <c r="A1237" s="2" t="s">
        <v>218</v>
      </c>
      <c r="B1237" s="2">
        <v>74301090</v>
      </c>
      <c r="C1237" s="2">
        <f>VLOOKUP(B1237,'Annualization - Step 2'!A:C,2,FALSE)</f>
        <v>3</v>
      </c>
      <c r="D1237" s="2">
        <f>VLOOKUP(B1237,'Annualization - Step 2'!A:C,3,FALSE)-1</f>
        <v>0.2669832489999997</v>
      </c>
      <c r="E1237" s="2">
        <f>(1+D1237)^(52/'Analysis Assumptions'!$C$6)-1</f>
        <v>0.10798541857920152</v>
      </c>
    </row>
    <row r="1238" spans="1:5">
      <c r="A1238" s="2" t="s">
        <v>219</v>
      </c>
      <c r="B1238" s="2">
        <v>74300590</v>
      </c>
      <c r="C1238" s="2">
        <f>VLOOKUP(B1238,'Annualization - Step 2'!A:C,2,FALSE)</f>
        <v>3</v>
      </c>
      <c r="D1238" s="2">
        <f>VLOOKUP(B1238,'Annualization - Step 2'!A:C,3,FALSE)-1</f>
        <v>0.2669832489999997</v>
      </c>
      <c r="E1238" s="2">
        <f>(1+D1238)^(52/'Analysis Assumptions'!$C$6)-1</f>
        <v>0.10798541857920152</v>
      </c>
    </row>
    <row r="1239" spans="1:5">
      <c r="A1239" s="2" t="s">
        <v>573</v>
      </c>
      <c r="B1239" s="2">
        <v>74345590</v>
      </c>
      <c r="C1239" s="2">
        <f>VLOOKUP(B1239,'Annualization - Step 2'!A:C,2,FALSE)</f>
        <v>3</v>
      </c>
      <c r="D1239" s="2">
        <f>VLOOKUP(B1239,'Annualization - Step 2'!A:C,3,FALSE)-1</f>
        <v>0.2669832489999997</v>
      </c>
      <c r="E1239" s="2">
        <f>(1+D1239)^(52/'Analysis Assumptions'!$C$6)-1</f>
        <v>0.10798541857920152</v>
      </c>
    </row>
    <row r="1240" spans="1:5">
      <c r="A1240" s="2" t="s">
        <v>574</v>
      </c>
      <c r="B1240" s="2">
        <v>74345790</v>
      </c>
      <c r="C1240" s="2">
        <f>VLOOKUP(B1240,'Annualization - Step 2'!A:C,2,FALSE)</f>
        <v>3</v>
      </c>
      <c r="D1240" s="2">
        <f>VLOOKUP(B1240,'Annualization - Step 2'!A:C,3,FALSE)-1</f>
        <v>0.2669832489999997</v>
      </c>
      <c r="E1240" s="2">
        <f>(1+D1240)^(52/'Analysis Assumptions'!$C$6)-1</f>
        <v>0.10798541857920152</v>
      </c>
    </row>
    <row r="1241" spans="1:5">
      <c r="A1241" s="2" t="s">
        <v>575</v>
      </c>
      <c r="B1241" s="2">
        <v>74331290</v>
      </c>
      <c r="C1241" s="2">
        <f>VLOOKUP(B1241,'Annualization - Step 2'!A:C,2,FALSE)</f>
        <v>3</v>
      </c>
      <c r="D1241" s="2">
        <f>VLOOKUP(B1241,'Annualization - Step 2'!A:C,3,FALSE)-1</f>
        <v>0.2669832489999997</v>
      </c>
      <c r="E1241" s="2">
        <f>(1+D1241)^(52/'Analysis Assumptions'!$C$6)-1</f>
        <v>0.10798541857920152</v>
      </c>
    </row>
    <row r="1242" spans="1:5">
      <c r="A1242" s="2" t="s">
        <v>576</v>
      </c>
      <c r="B1242" s="2">
        <v>74345990</v>
      </c>
      <c r="C1242" s="2">
        <f>VLOOKUP(B1242,'Annualization - Step 2'!A:C,2,FALSE)</f>
        <v>3</v>
      </c>
      <c r="D1242" s="2">
        <f>VLOOKUP(B1242,'Annualization - Step 2'!A:C,3,FALSE)-1</f>
        <v>0.2669832489999997</v>
      </c>
      <c r="E1242" s="2">
        <f>(1+D1242)^(52/'Analysis Assumptions'!$C$6)-1</f>
        <v>0.10798541857920152</v>
      </c>
    </row>
    <row r="1243" spans="1:5">
      <c r="A1243" s="2" t="s">
        <v>577</v>
      </c>
      <c r="B1243" s="2">
        <v>74331590</v>
      </c>
      <c r="C1243" s="2">
        <f>VLOOKUP(B1243,'Annualization - Step 2'!A:C,2,FALSE)</f>
        <v>3</v>
      </c>
      <c r="D1243" s="2">
        <f>VLOOKUP(B1243,'Annualization - Step 2'!A:C,3,FALSE)-1</f>
        <v>0.2669832489999997</v>
      </c>
      <c r="E1243" s="2">
        <f>(1+D1243)^(52/'Analysis Assumptions'!$C$6)-1</f>
        <v>0.10798541857920152</v>
      </c>
    </row>
    <row r="1244" spans="1:5">
      <c r="A1244" s="2" t="s">
        <v>660</v>
      </c>
      <c r="B1244" s="2">
        <v>74431730</v>
      </c>
      <c r="C1244" s="2">
        <f>VLOOKUP(B1244,'Annualization - Step 2'!A:C,2,FALSE)</f>
        <v>3</v>
      </c>
      <c r="D1244" s="2">
        <f>VLOOKUP(B1244,'Annualization - Step 2'!A:C,3,FALSE)-1</f>
        <v>0.2669832489999997</v>
      </c>
      <c r="E1244" s="2">
        <f>(1+D1244)^(52/'Analysis Assumptions'!$C$6)-1</f>
        <v>0.10798541857920152</v>
      </c>
    </row>
    <row r="1245" spans="1:5">
      <c r="A1245" s="2" t="s">
        <v>661</v>
      </c>
      <c r="B1245" s="2">
        <v>74431430</v>
      </c>
      <c r="C1245" s="2">
        <f>VLOOKUP(B1245,'Annualization - Step 2'!A:C,2,FALSE)</f>
        <v>3</v>
      </c>
      <c r="D1245" s="2">
        <f>VLOOKUP(B1245,'Annualization - Step 2'!A:C,3,FALSE)-1</f>
        <v>0.2669832489999997</v>
      </c>
      <c r="E1245" s="2">
        <f>(1+D1245)^(52/'Analysis Assumptions'!$C$6)-1</f>
        <v>0.10798541857920152</v>
      </c>
    </row>
    <row r="1246" spans="1:5">
      <c r="A1246" s="2" t="s">
        <v>766</v>
      </c>
      <c r="B1246" s="2">
        <v>50458009801</v>
      </c>
      <c r="C1246" s="2">
        <f>VLOOKUP(B1246,'Annualization - Step 2'!A:C,2,FALSE)</f>
        <v>3</v>
      </c>
      <c r="D1246" s="2">
        <f>VLOOKUP(B1246,'Annualization - Step 2'!A:C,3,FALSE)-1</f>
        <v>0.26698324899999992</v>
      </c>
      <c r="E1246" s="2">
        <f>(1+D1246)^(52/'Analysis Assumptions'!$C$6)-1</f>
        <v>0.10798541857920152</v>
      </c>
    </row>
    <row r="1247" spans="1:5">
      <c r="A1247" s="2" t="s">
        <v>1057</v>
      </c>
      <c r="B1247" s="2">
        <v>50458021001</v>
      </c>
      <c r="C1247" s="2">
        <f>VLOOKUP(B1247,'Annualization - Step 2'!A:C,2,FALSE)</f>
        <v>3</v>
      </c>
      <c r="D1247" s="2">
        <f>VLOOKUP(B1247,'Annualization - Step 2'!A:C,3,FALSE)-1</f>
        <v>0.2669832489999997</v>
      </c>
      <c r="E1247" s="2">
        <f>(1+D1247)^(52/'Analysis Assumptions'!$C$6)-1</f>
        <v>0.10798541857920152</v>
      </c>
    </row>
    <row r="1248" spans="1:5">
      <c r="A1248" s="2" t="s">
        <v>1558</v>
      </c>
      <c r="B1248" s="2">
        <v>40076031560</v>
      </c>
      <c r="C1248" s="2">
        <f>VLOOKUP(B1248,'Annualization - Step 2'!A:C,2,FALSE)</f>
        <v>2</v>
      </c>
      <c r="D1248" s="2">
        <f>VLOOKUP(B1248,'Annualization - Step 2'!A:C,3,FALSE)-1</f>
        <v>0.2649999999999999</v>
      </c>
      <c r="E1248" s="2">
        <f>(1+D1248)^(52/'Analysis Assumptions'!$C$6)-1</f>
        <v>0.10723352696261612</v>
      </c>
    </row>
    <row r="1249" spans="1:5">
      <c r="A1249" s="2" t="s">
        <v>1747</v>
      </c>
      <c r="B1249" s="2">
        <v>63402051224</v>
      </c>
      <c r="C1249" s="2">
        <f>VLOOKUP(B1249,'Annualization - Step 2'!A:C,2,FALSE)</f>
        <v>2</v>
      </c>
      <c r="D1249" s="2">
        <f>VLOOKUP(B1249,'Annualization - Step 2'!A:C,3,FALSE)-1</f>
        <v>0.2649999999999999</v>
      </c>
      <c r="E1249" s="2">
        <f>(1+D1249)^(52/'Analysis Assumptions'!$C$6)-1</f>
        <v>0.10723352696261612</v>
      </c>
    </row>
    <row r="1250" spans="1:5">
      <c r="A1250" s="2" t="s">
        <v>1748</v>
      </c>
      <c r="B1250" s="2">
        <v>63402051324</v>
      </c>
      <c r="C1250" s="2">
        <f>VLOOKUP(B1250,'Annualization - Step 2'!A:C,2,FALSE)</f>
        <v>2</v>
      </c>
      <c r="D1250" s="2">
        <f>VLOOKUP(B1250,'Annualization - Step 2'!A:C,3,FALSE)-1</f>
        <v>0.2649999999999999</v>
      </c>
      <c r="E1250" s="2">
        <f>(1+D1250)^(52/'Analysis Assumptions'!$C$6)-1</f>
        <v>0.10723352696261612</v>
      </c>
    </row>
    <row r="1251" spans="1:5">
      <c r="A1251" s="2" t="s">
        <v>1800</v>
      </c>
      <c r="B1251" s="2">
        <v>49230064331</v>
      </c>
      <c r="C1251" s="2">
        <f>VLOOKUP(B1251,'Annualization - Step 2'!A:C,2,FALSE)</f>
        <v>2</v>
      </c>
      <c r="D1251" s="2">
        <f>VLOOKUP(B1251,'Annualization - Step 2'!A:C,3,FALSE)-1</f>
        <v>0.2649999999999999</v>
      </c>
      <c r="E1251" s="2">
        <f>(1+D1251)^(52/'Analysis Assumptions'!$C$6)-1</f>
        <v>0.10723352696261612</v>
      </c>
    </row>
    <row r="1252" spans="1:5">
      <c r="A1252" s="2" t="s">
        <v>1835</v>
      </c>
      <c r="B1252" s="2">
        <v>173052400</v>
      </c>
      <c r="C1252" s="2">
        <f>VLOOKUP(B1252,'Annualization - Step 2'!A:C,2,FALSE)</f>
        <v>2</v>
      </c>
      <c r="D1252" s="2">
        <f>VLOOKUP(B1252,'Annualization - Step 2'!A:C,3,FALSE)-1</f>
        <v>0.2649999999999999</v>
      </c>
      <c r="E1252" s="2">
        <f>(1+D1252)^(52/'Analysis Assumptions'!$C$6)-1</f>
        <v>0.10723352696261612</v>
      </c>
    </row>
    <row r="1253" spans="1:5">
      <c r="A1253" s="2" t="s">
        <v>1756</v>
      </c>
      <c r="B1253" s="2">
        <v>173034414</v>
      </c>
      <c r="C1253" s="2">
        <f>VLOOKUP(B1253,'Annualization - Step 2'!A:C,2,FALSE)</f>
        <v>2</v>
      </c>
      <c r="D1253" s="2">
        <f>VLOOKUP(B1253,'Annualization - Step 2'!A:C,3,FALSE)-1</f>
        <v>0.2649999999999999</v>
      </c>
      <c r="E1253" s="2">
        <f>(1+D1253)^(52/'Analysis Assumptions'!$C$6)-1</f>
        <v>0.10723352696261612</v>
      </c>
    </row>
    <row r="1254" spans="1:5">
      <c r="A1254" s="2" t="s">
        <v>1843</v>
      </c>
      <c r="B1254" s="2">
        <v>173039340</v>
      </c>
      <c r="C1254" s="2">
        <f>VLOOKUP(B1254,'Annualization - Step 2'!A:C,2,FALSE)</f>
        <v>2</v>
      </c>
      <c r="D1254" s="2">
        <f>VLOOKUP(B1254,'Annualization - Step 2'!A:C,3,FALSE)-1</f>
        <v>0.2649999999999999</v>
      </c>
      <c r="E1254" s="2">
        <f>(1+D1254)^(52/'Analysis Assumptions'!$C$6)-1</f>
        <v>0.10723352696261612</v>
      </c>
    </row>
    <row r="1255" spans="1:5">
      <c r="A1255" s="2" t="s">
        <v>1845</v>
      </c>
      <c r="B1255" s="2">
        <v>75989055012</v>
      </c>
      <c r="C1255" s="2">
        <f>VLOOKUP(B1255,'Annualization - Step 2'!A:C,2,FALSE)</f>
        <v>2</v>
      </c>
      <c r="D1255" s="2">
        <f>VLOOKUP(B1255,'Annualization - Step 2'!A:C,3,FALSE)-1</f>
        <v>0.2649999999999999</v>
      </c>
      <c r="E1255" s="2">
        <f>(1+D1255)^(52/'Analysis Assumptions'!$C$6)-1</f>
        <v>0.10723352696261612</v>
      </c>
    </row>
    <row r="1256" spans="1:5">
      <c r="A1256" s="2" t="s">
        <v>965</v>
      </c>
      <c r="B1256" s="2">
        <v>99207030030</v>
      </c>
      <c r="C1256" s="2">
        <f>VLOOKUP(B1256,'Annualization - Step 2'!A:C,2,FALSE)</f>
        <v>2</v>
      </c>
      <c r="D1256" s="2">
        <f>VLOOKUP(B1256,'Annualization - Step 2'!A:C,3,FALSE)-1</f>
        <v>0.26384999999999992</v>
      </c>
      <c r="E1256" s="2">
        <f>(1+D1256)^(52/'Analysis Assumptions'!$C$6)-1</f>
        <v>0.1067972316545438</v>
      </c>
    </row>
    <row r="1257" spans="1:5">
      <c r="A1257" s="2" t="s">
        <v>965</v>
      </c>
      <c r="B1257" s="2">
        <v>99207030060</v>
      </c>
      <c r="C1257" s="2">
        <f>VLOOKUP(B1257,'Annualization - Step 2'!A:C,2,FALSE)</f>
        <v>2</v>
      </c>
      <c r="D1257" s="2">
        <f>VLOOKUP(B1257,'Annualization - Step 2'!A:C,3,FALSE)-1</f>
        <v>0.26384999999999992</v>
      </c>
      <c r="E1257" s="2">
        <f>(1+D1257)^(52/'Analysis Assumptions'!$C$6)-1</f>
        <v>0.1067972316545438</v>
      </c>
    </row>
    <row r="1258" spans="1:5">
      <c r="A1258" s="2" t="s">
        <v>1272</v>
      </c>
      <c r="B1258" s="2">
        <v>456110031</v>
      </c>
      <c r="C1258" s="2">
        <f>VLOOKUP(B1258,'Annualization - Step 2'!A:C,2,FALSE)</f>
        <v>2</v>
      </c>
      <c r="D1258" s="2">
        <f>VLOOKUP(B1258,'Annualization - Step 2'!A:C,3,FALSE)-1</f>
        <v>0.26384999999999992</v>
      </c>
      <c r="E1258" s="2">
        <f>(1+D1258)^(52/'Analysis Assumptions'!$C$6)-1</f>
        <v>0.1067972316545438</v>
      </c>
    </row>
    <row r="1259" spans="1:5">
      <c r="A1259" s="2" t="s">
        <v>1693</v>
      </c>
      <c r="B1259" s="2">
        <v>46987032711</v>
      </c>
      <c r="C1259" s="2">
        <f>VLOOKUP(B1259,'Annualization - Step 2'!A:C,2,FALSE)</f>
        <v>2</v>
      </c>
      <c r="D1259" s="2">
        <f>VLOOKUP(B1259,'Annualization - Step 2'!A:C,3,FALSE)-1</f>
        <v>0.26384999999999992</v>
      </c>
      <c r="E1259" s="2">
        <f>(1+D1259)^(52/'Analysis Assumptions'!$C$6)-1</f>
        <v>0.1067972316545438</v>
      </c>
    </row>
    <row r="1260" spans="1:5">
      <c r="A1260" s="2" t="s">
        <v>1834</v>
      </c>
      <c r="B1260" s="2">
        <v>456220228</v>
      </c>
      <c r="C1260" s="2">
        <f>VLOOKUP(B1260,'Annualization - Step 2'!A:C,2,FALSE)</f>
        <v>2</v>
      </c>
      <c r="D1260" s="2">
        <f>VLOOKUP(B1260,'Annualization - Step 2'!A:C,3,FALSE)-1</f>
        <v>0.26384999999999992</v>
      </c>
      <c r="E1260" s="2">
        <f>(1+D1260)^(52/'Analysis Assumptions'!$C$6)-1</f>
        <v>0.1067972316545438</v>
      </c>
    </row>
    <row r="1261" spans="1:5">
      <c r="A1261" s="2" t="s">
        <v>868</v>
      </c>
      <c r="B1261" s="2">
        <v>65027225</v>
      </c>
      <c r="C1261" s="2">
        <f>VLOOKUP(B1261,'Annualization - Step 2'!A:C,2,FALSE)</f>
        <v>5</v>
      </c>
      <c r="D1261" s="2">
        <f>VLOOKUP(B1261,'Annualization - Step 2'!A:C,3,FALSE)-1</f>
        <v>0.26355233475092033</v>
      </c>
      <c r="E1261" s="2">
        <f>(1+D1261)^(52/'Analysis Assumptions'!$C$6)-1</f>
        <v>0.10668426461474501</v>
      </c>
    </row>
    <row r="1262" spans="1:5">
      <c r="A1262" s="2" t="s">
        <v>744</v>
      </c>
      <c r="B1262" s="2">
        <v>78035917</v>
      </c>
      <c r="C1262" s="2">
        <f>VLOOKUP(B1262,'Annualization - Step 2'!A:C,2,FALSE)</f>
        <v>2</v>
      </c>
      <c r="D1262" s="2">
        <f>VLOOKUP(B1262,'Annualization - Step 2'!A:C,3,FALSE)-1</f>
        <v>0.26275099999999996</v>
      </c>
      <c r="E1262" s="2">
        <f>(1+D1262)^(52/'Analysis Assumptions'!$C$6)-1</f>
        <v>0.10638007482609613</v>
      </c>
    </row>
    <row r="1263" spans="1:5">
      <c r="A1263" s="2" t="s">
        <v>745</v>
      </c>
      <c r="B1263" s="2">
        <v>78036011</v>
      </c>
      <c r="C1263" s="2">
        <f>VLOOKUP(B1263,'Annualization - Step 2'!A:C,2,FALSE)</f>
        <v>2</v>
      </c>
      <c r="D1263" s="2">
        <f>VLOOKUP(B1263,'Annualization - Step 2'!A:C,3,FALSE)-1</f>
        <v>0.26275099999999996</v>
      </c>
      <c r="E1263" s="2">
        <f>(1+D1263)^(52/'Analysis Assumptions'!$C$6)-1</f>
        <v>0.10638007482609613</v>
      </c>
    </row>
    <row r="1264" spans="1:5">
      <c r="A1264" s="2" t="s">
        <v>747</v>
      </c>
      <c r="B1264" s="2">
        <v>78035833</v>
      </c>
      <c r="C1264" s="2">
        <f>VLOOKUP(B1264,'Annualization - Step 2'!A:C,2,FALSE)</f>
        <v>2</v>
      </c>
      <c r="D1264" s="2">
        <f>VLOOKUP(B1264,'Annualization - Step 2'!A:C,3,FALSE)-1</f>
        <v>0.26275099999999996</v>
      </c>
      <c r="E1264" s="2">
        <f>(1+D1264)^(52/'Analysis Assumptions'!$C$6)-1</f>
        <v>0.10638007482609613</v>
      </c>
    </row>
    <row r="1265" spans="1:5">
      <c r="A1265" s="2" t="s">
        <v>1178</v>
      </c>
      <c r="B1265" s="2">
        <v>78061415</v>
      </c>
      <c r="C1265" s="2">
        <f>VLOOKUP(B1265,'Annualization - Step 2'!A:C,2,FALSE)</f>
        <v>2</v>
      </c>
      <c r="D1265" s="2">
        <f>VLOOKUP(B1265,'Annualization - Step 2'!A:C,3,FALSE)-1</f>
        <v>0.26275099999999996</v>
      </c>
      <c r="E1265" s="2">
        <f>(1+D1265)^(52/'Analysis Assumptions'!$C$6)-1</f>
        <v>0.10638007482609613</v>
      </c>
    </row>
    <row r="1266" spans="1:5">
      <c r="A1266" s="2" t="s">
        <v>1259</v>
      </c>
      <c r="B1266" s="2">
        <v>78060315</v>
      </c>
      <c r="C1266" s="2">
        <f>VLOOKUP(B1266,'Annualization - Step 2'!A:C,2,FALSE)</f>
        <v>2</v>
      </c>
      <c r="D1266" s="2">
        <f>VLOOKUP(B1266,'Annualization - Step 2'!A:C,3,FALSE)-1</f>
        <v>0.26275099999999996</v>
      </c>
      <c r="E1266" s="2">
        <f>(1+D1266)^(52/'Analysis Assumptions'!$C$6)-1</f>
        <v>0.10638007482609613</v>
      </c>
    </row>
    <row r="1267" spans="1:5">
      <c r="A1267" s="2" t="s">
        <v>1260</v>
      </c>
      <c r="B1267" s="2">
        <v>78060615</v>
      </c>
      <c r="C1267" s="2">
        <f>VLOOKUP(B1267,'Annualization - Step 2'!A:C,2,FALSE)</f>
        <v>2</v>
      </c>
      <c r="D1267" s="2">
        <f>VLOOKUP(B1267,'Annualization - Step 2'!A:C,3,FALSE)-1</f>
        <v>0.26275099999999996</v>
      </c>
      <c r="E1267" s="2">
        <f>(1+D1267)^(52/'Analysis Assumptions'!$C$6)-1</f>
        <v>0.10638007482609613</v>
      </c>
    </row>
    <row r="1268" spans="1:5">
      <c r="A1268" s="2" t="s">
        <v>1261</v>
      </c>
      <c r="B1268" s="2">
        <v>78060515</v>
      </c>
      <c r="C1268" s="2">
        <f>VLOOKUP(B1268,'Annualization - Step 2'!A:C,2,FALSE)</f>
        <v>2</v>
      </c>
      <c r="D1268" s="2">
        <f>VLOOKUP(B1268,'Annualization - Step 2'!A:C,3,FALSE)-1</f>
        <v>0.26275099999999996</v>
      </c>
      <c r="E1268" s="2">
        <f>(1+D1268)^(52/'Analysis Assumptions'!$C$6)-1</f>
        <v>0.10638007482609613</v>
      </c>
    </row>
    <row r="1269" spans="1:5">
      <c r="A1269" s="2" t="s">
        <v>1221</v>
      </c>
      <c r="B1269" s="2">
        <v>430053514</v>
      </c>
      <c r="C1269" s="2">
        <f>VLOOKUP(B1269,'Annualization - Step 2'!A:C,2,FALSE)</f>
        <v>2</v>
      </c>
      <c r="D1269" s="2">
        <f>VLOOKUP(B1269,'Annualization - Step 2'!A:C,3,FALSE)-1</f>
        <v>0.26275099999999996</v>
      </c>
      <c r="E1269" s="2">
        <f>(1+D1269)^(52/'Analysis Assumptions'!$C$6)-1</f>
        <v>0.10638007482609613</v>
      </c>
    </row>
    <row r="1270" spans="1:5">
      <c r="A1270" s="2" t="s">
        <v>1710</v>
      </c>
      <c r="B1270" s="2">
        <v>78040905</v>
      </c>
      <c r="C1270" s="2">
        <f>VLOOKUP(B1270,'Annualization - Step 2'!A:C,2,FALSE)</f>
        <v>2</v>
      </c>
      <c r="D1270" s="2">
        <f>VLOOKUP(B1270,'Annualization - Step 2'!A:C,3,FALSE)-1</f>
        <v>0.26275099999999996</v>
      </c>
      <c r="E1270" s="2">
        <f>(1+D1270)^(52/'Analysis Assumptions'!$C$6)-1</f>
        <v>0.10638007482609613</v>
      </c>
    </row>
    <row r="1271" spans="1:5">
      <c r="A1271" s="2" t="s">
        <v>1711</v>
      </c>
      <c r="B1271" s="2">
        <v>78052705</v>
      </c>
      <c r="C1271" s="2">
        <f>VLOOKUP(B1271,'Annualization - Step 2'!A:C,2,FALSE)</f>
        <v>2</v>
      </c>
      <c r="D1271" s="2">
        <f>VLOOKUP(B1271,'Annualization - Step 2'!A:C,3,FALSE)-1</f>
        <v>0.26275099999999996</v>
      </c>
      <c r="E1271" s="2">
        <f>(1+D1271)^(52/'Analysis Assumptions'!$C$6)-1</f>
        <v>0.10638007482609613</v>
      </c>
    </row>
    <row r="1272" spans="1:5">
      <c r="A1272" s="2" t="s">
        <v>1508</v>
      </c>
      <c r="B1272" s="2">
        <v>57894015012</v>
      </c>
      <c r="C1272" s="2">
        <f>VLOOKUP(B1272,'Annualization - Step 2'!A:C,2,FALSE)</f>
        <v>3</v>
      </c>
      <c r="D1272" s="2">
        <f>VLOOKUP(B1272,'Annualization - Step 2'!A:C,3,FALSE)-1</f>
        <v>0.26203724400000006</v>
      </c>
      <c r="E1272" s="2">
        <f>(1+D1272)^(52/'Analysis Assumptions'!$C$6)-1</f>
        <v>0.1061090381503913</v>
      </c>
    </row>
    <row r="1273" spans="1:5">
      <c r="A1273" s="2" t="s">
        <v>1367</v>
      </c>
      <c r="B1273" s="2">
        <v>2477090</v>
      </c>
      <c r="C1273" s="2">
        <f>VLOOKUP(B1273,'Annualization - Step 2'!A:C,2,FALSE)</f>
        <v>3</v>
      </c>
      <c r="D1273" s="2">
        <f>VLOOKUP(B1273,'Annualization - Step 2'!A:C,3,FALSE)-1</f>
        <v>0.26194515649999994</v>
      </c>
      <c r="E1273" s="2">
        <f>(1+D1273)^(52/'Analysis Assumptions'!$C$6)-1</f>
        <v>0.10607406316604528</v>
      </c>
    </row>
    <row r="1274" spans="1:5">
      <c r="A1274" s="2" t="s">
        <v>1368</v>
      </c>
      <c r="B1274" s="2">
        <v>2477190</v>
      </c>
      <c r="C1274" s="2">
        <f>VLOOKUP(B1274,'Annualization - Step 2'!A:C,2,FALSE)</f>
        <v>3</v>
      </c>
      <c r="D1274" s="2">
        <f>VLOOKUP(B1274,'Annualization - Step 2'!A:C,3,FALSE)-1</f>
        <v>0.26194515649999994</v>
      </c>
      <c r="E1274" s="2">
        <f>(1+D1274)^(52/'Analysis Assumptions'!$C$6)-1</f>
        <v>0.10607406316604528</v>
      </c>
    </row>
    <row r="1275" spans="1:5">
      <c r="A1275" s="2" t="s">
        <v>1369</v>
      </c>
      <c r="B1275" s="2">
        <v>2477290</v>
      </c>
      <c r="C1275" s="2">
        <f>VLOOKUP(B1275,'Annualization - Step 2'!A:C,2,FALSE)</f>
        <v>3</v>
      </c>
      <c r="D1275" s="2">
        <f>VLOOKUP(B1275,'Annualization - Step 2'!A:C,3,FALSE)-1</f>
        <v>0.26194515649999994</v>
      </c>
      <c r="E1275" s="2">
        <f>(1+D1275)^(52/'Analysis Assumptions'!$C$6)-1</f>
        <v>0.10607406316604528</v>
      </c>
    </row>
    <row r="1276" spans="1:5">
      <c r="A1276" s="2" t="s">
        <v>1008</v>
      </c>
      <c r="B1276" s="2">
        <v>37024330</v>
      </c>
      <c r="C1276" s="2">
        <f>VLOOKUP(B1276,'Annualization - Step 2'!A:C,2,FALSE)</f>
        <v>2</v>
      </c>
      <c r="D1276" s="2">
        <f>VLOOKUP(B1276,'Annualization - Step 2'!A:C,3,FALSE)-1</f>
        <v>0.26</v>
      </c>
      <c r="E1276" s="2">
        <f>(1+D1276)^(52/'Analysis Assumptions'!$C$6)-1</f>
        <v>0.10533495133529924</v>
      </c>
    </row>
    <row r="1277" spans="1:5">
      <c r="A1277" s="2" t="s">
        <v>1638</v>
      </c>
      <c r="B1277" s="2">
        <v>68791010104</v>
      </c>
      <c r="C1277" s="2">
        <f>VLOOKUP(B1277,'Annualization - Step 2'!A:C,2,FALSE)</f>
        <v>1</v>
      </c>
      <c r="D1277" s="2">
        <f>VLOOKUP(B1277,'Annualization - Step 2'!A:C,3,FALSE)-1</f>
        <v>0.26</v>
      </c>
      <c r="E1277" s="2">
        <f>(1+D1277)^(52/'Analysis Assumptions'!$C$6)-1</f>
        <v>0.10533495133529924</v>
      </c>
    </row>
    <row r="1278" spans="1:5">
      <c r="A1278" s="2" t="s">
        <v>1639</v>
      </c>
      <c r="B1278" s="2">
        <v>68791010204</v>
      </c>
      <c r="C1278" s="2">
        <f>VLOOKUP(B1278,'Annualization - Step 2'!A:C,2,FALSE)</f>
        <v>1</v>
      </c>
      <c r="D1278" s="2">
        <f>VLOOKUP(B1278,'Annualization - Step 2'!A:C,3,FALSE)-1</f>
        <v>0.26</v>
      </c>
      <c r="E1278" s="2">
        <f>(1+D1278)^(52/'Analysis Assumptions'!$C$6)-1</f>
        <v>0.10533495133529924</v>
      </c>
    </row>
    <row r="1279" spans="1:5">
      <c r="A1279" s="2" t="s">
        <v>1640</v>
      </c>
      <c r="B1279" s="2">
        <v>68791010320</v>
      </c>
      <c r="C1279" s="2">
        <f>VLOOKUP(B1279,'Annualization - Step 2'!A:C,2,FALSE)</f>
        <v>1</v>
      </c>
      <c r="D1279" s="2">
        <f>VLOOKUP(B1279,'Annualization - Step 2'!A:C,3,FALSE)-1</f>
        <v>0.26</v>
      </c>
      <c r="E1279" s="2">
        <f>(1+D1279)^(52/'Analysis Assumptions'!$C$6)-1</f>
        <v>0.10533495133529924</v>
      </c>
    </row>
    <row r="1280" spans="1:5">
      <c r="A1280" s="2" t="s">
        <v>1009</v>
      </c>
      <c r="B1280" s="2">
        <v>68220013301</v>
      </c>
      <c r="C1280" s="2">
        <f>VLOOKUP(B1280,'Annualization - Step 2'!A:C,2,FALSE)</f>
        <v>2</v>
      </c>
      <c r="D1280" s="2">
        <f>VLOOKUP(B1280,'Annualization - Step 2'!A:C,3,FALSE)-1</f>
        <v>0.25990964000000005</v>
      </c>
      <c r="E1280" s="2">
        <f>(1+D1280)^(52/'Analysis Assumptions'!$C$6)-1</f>
        <v>0.10530060103783434</v>
      </c>
    </row>
    <row r="1281" spans="1:5">
      <c r="A1281" s="2" t="s">
        <v>252</v>
      </c>
      <c r="B1281" s="2">
        <v>66780021904</v>
      </c>
      <c r="C1281" s="2">
        <f>VLOOKUP(B1281,'Annualization - Step 2'!A:C,2,FALSE)</f>
        <v>3</v>
      </c>
      <c r="D1281" s="2">
        <f>VLOOKUP(B1281,'Annualization - Step 2'!A:C,3,FALSE)-1</f>
        <v>0.25971200000000016</v>
      </c>
      <c r="E1281" s="2">
        <f>(1+D1281)^(52/'Analysis Assumptions'!$C$6)-1</f>
        <v>0.10522546344908812</v>
      </c>
    </row>
    <row r="1282" spans="1:5">
      <c r="A1282" s="2" t="s">
        <v>1074</v>
      </c>
      <c r="B1282" s="2">
        <v>42747072601</v>
      </c>
      <c r="C1282" s="2">
        <f>VLOOKUP(B1282,'Annualization - Step 2'!A:C,2,FALSE)</f>
        <v>4</v>
      </c>
      <c r="D1282" s="2">
        <f>VLOOKUP(B1282,'Annualization - Step 2'!A:C,3,FALSE)-1</f>
        <v>0.25934420400000024</v>
      </c>
      <c r="E1282" s="2">
        <f>(1+D1282)^(52/'Analysis Assumptions'!$C$6)-1</f>
        <v>0.1050856191889169</v>
      </c>
    </row>
    <row r="1283" spans="1:5">
      <c r="A1283" s="2" t="s">
        <v>1107</v>
      </c>
      <c r="B1283" s="2">
        <v>60631004030</v>
      </c>
      <c r="C1283" s="2">
        <f>VLOOKUP(B1283,'Annualization - Step 2'!A:C,2,FALSE)</f>
        <v>3</v>
      </c>
      <c r="D1283" s="2">
        <f>VLOOKUP(B1283,'Annualization - Step 2'!A:C,3,FALSE)-1</f>
        <v>0.2590699000000003</v>
      </c>
      <c r="E1283" s="2">
        <f>(1+D1283)^(52/'Analysis Assumptions'!$C$6)-1</f>
        <v>0.10498130760925339</v>
      </c>
    </row>
    <row r="1284" spans="1:5">
      <c r="A1284" s="2" t="s">
        <v>50</v>
      </c>
      <c r="B1284" s="2">
        <v>24208044605</v>
      </c>
      <c r="C1284" s="2">
        <f>VLOOKUP(B1284,'Annualization - Step 2'!A:C,2,FALSE)</f>
        <v>3</v>
      </c>
      <c r="D1284" s="2">
        <f>VLOOKUP(B1284,'Annualization - Step 2'!A:C,3,FALSE)-1</f>
        <v>0.25895000000000024</v>
      </c>
      <c r="E1284" s="2">
        <f>(1+D1284)^(52/'Analysis Assumptions'!$C$6)-1</f>
        <v>0.10493570831838683</v>
      </c>
    </row>
    <row r="1285" spans="1:5">
      <c r="A1285" s="2" t="s">
        <v>64</v>
      </c>
      <c r="B1285" s="2">
        <v>24208000401</v>
      </c>
      <c r="C1285" s="2">
        <f>VLOOKUP(B1285,'Annualization - Step 2'!A:C,2,FALSE)</f>
        <v>3</v>
      </c>
      <c r="D1285" s="2">
        <f>VLOOKUP(B1285,'Annualization - Step 2'!A:C,3,FALSE)-1</f>
        <v>0.25895000000000024</v>
      </c>
      <c r="E1285" s="2">
        <f>(1+D1285)^(52/'Analysis Assumptions'!$C$6)-1</f>
        <v>0.10493570831838683</v>
      </c>
    </row>
    <row r="1286" spans="1:5">
      <c r="A1286" s="2" t="s">
        <v>64</v>
      </c>
      <c r="B1286" s="2">
        <v>24208000403</v>
      </c>
      <c r="C1286" s="2">
        <f>VLOOKUP(B1286,'Annualization - Step 2'!A:C,2,FALSE)</f>
        <v>3</v>
      </c>
      <c r="D1286" s="2">
        <f>VLOOKUP(B1286,'Annualization - Step 2'!A:C,3,FALSE)-1</f>
        <v>0.25895000000000024</v>
      </c>
      <c r="E1286" s="2">
        <f>(1+D1286)^(52/'Analysis Assumptions'!$C$6)-1</f>
        <v>0.10493570831838683</v>
      </c>
    </row>
    <row r="1287" spans="1:5">
      <c r="A1287" s="2" t="s">
        <v>67</v>
      </c>
      <c r="B1287" s="2">
        <v>24208044335</v>
      </c>
      <c r="C1287" s="2">
        <f>VLOOKUP(B1287,'Annualization - Step 2'!A:C,2,FALSE)</f>
        <v>3</v>
      </c>
      <c r="D1287" s="2">
        <f>VLOOKUP(B1287,'Annualization - Step 2'!A:C,3,FALSE)-1</f>
        <v>0.25895000000000024</v>
      </c>
      <c r="E1287" s="2">
        <f>(1+D1287)^(52/'Analysis Assumptions'!$C$6)-1</f>
        <v>0.10493570831838683</v>
      </c>
    </row>
    <row r="1288" spans="1:5">
      <c r="A1288" s="2" t="s">
        <v>106</v>
      </c>
      <c r="B1288" s="2">
        <v>24208035805</v>
      </c>
      <c r="C1288" s="2">
        <f>VLOOKUP(B1288,'Annualization - Step 2'!A:C,2,FALSE)</f>
        <v>3</v>
      </c>
      <c r="D1288" s="2">
        <f>VLOOKUP(B1288,'Annualization - Step 2'!A:C,3,FALSE)-1</f>
        <v>0.25895000000000024</v>
      </c>
      <c r="E1288" s="2">
        <f>(1+D1288)^(52/'Analysis Assumptions'!$C$6)-1</f>
        <v>0.10493570831838683</v>
      </c>
    </row>
    <row r="1289" spans="1:5">
      <c r="A1289" s="2" t="s">
        <v>106</v>
      </c>
      <c r="B1289" s="2">
        <v>24208035810</v>
      </c>
      <c r="C1289" s="2">
        <f>VLOOKUP(B1289,'Annualization - Step 2'!A:C,2,FALSE)</f>
        <v>3</v>
      </c>
      <c r="D1289" s="2">
        <f>VLOOKUP(B1289,'Annualization - Step 2'!A:C,3,FALSE)-1</f>
        <v>0.25895000000000024</v>
      </c>
      <c r="E1289" s="2">
        <f>(1+D1289)^(52/'Analysis Assumptions'!$C$6)-1</f>
        <v>0.10493570831838683</v>
      </c>
    </row>
    <row r="1290" spans="1:5">
      <c r="A1290" s="2" t="s">
        <v>1108</v>
      </c>
      <c r="B1290" s="2">
        <v>60631008030</v>
      </c>
      <c r="C1290" s="2">
        <f>VLOOKUP(B1290,'Annualization - Step 2'!A:C,2,FALSE)</f>
        <v>3</v>
      </c>
      <c r="D1290" s="2">
        <f>VLOOKUP(B1290,'Annualization - Step 2'!A:C,3,FALSE)-1</f>
        <v>0.25895000000000046</v>
      </c>
      <c r="E1290" s="2">
        <f>(1+D1290)^(52/'Analysis Assumptions'!$C$6)-1</f>
        <v>0.10493570831838683</v>
      </c>
    </row>
    <row r="1291" spans="1:5">
      <c r="A1291" s="2" t="s">
        <v>1109</v>
      </c>
      <c r="B1291" s="2">
        <v>60631041230</v>
      </c>
      <c r="C1291" s="2">
        <f>VLOOKUP(B1291,'Annualization - Step 2'!A:C,2,FALSE)</f>
        <v>3</v>
      </c>
      <c r="D1291" s="2">
        <f>VLOOKUP(B1291,'Annualization - Step 2'!A:C,3,FALSE)-1</f>
        <v>0.25895000000000046</v>
      </c>
      <c r="E1291" s="2">
        <f>(1+D1291)^(52/'Analysis Assumptions'!$C$6)-1</f>
        <v>0.10493570831838683</v>
      </c>
    </row>
    <row r="1292" spans="1:5">
      <c r="A1292" s="2" t="s">
        <v>1012</v>
      </c>
      <c r="B1292" s="2">
        <v>52544025612</v>
      </c>
      <c r="C1292" s="2">
        <f>VLOOKUP(B1292,'Annualization - Step 2'!A:C,2,FALSE)</f>
        <v>3</v>
      </c>
      <c r="D1292" s="2">
        <f>VLOOKUP(B1292,'Annualization - Step 2'!A:C,3,FALSE)-1</f>
        <v>0.25849127599999999</v>
      </c>
      <c r="E1292" s="2">
        <f>(1+D1292)^(52/'Analysis Assumptions'!$C$6)-1</f>
        <v>0.10476122780558272</v>
      </c>
    </row>
    <row r="1293" spans="1:5">
      <c r="A1293" s="2" t="s">
        <v>470</v>
      </c>
      <c r="B1293" s="2">
        <v>50474080403</v>
      </c>
      <c r="C1293" s="2">
        <f>VLOOKUP(B1293,'Annualization - Step 2'!A:C,2,FALSE)</f>
        <v>3</v>
      </c>
      <c r="D1293" s="2">
        <f>VLOOKUP(B1293,'Annualization - Step 2'!A:C,3,FALSE)-1</f>
        <v>0.25824510000000012</v>
      </c>
      <c r="E1293" s="2">
        <f>(1+D1293)^(52/'Analysis Assumptions'!$C$6)-1</f>
        <v>0.1046675773067649</v>
      </c>
    </row>
    <row r="1294" spans="1:5">
      <c r="A1294" s="2" t="s">
        <v>471</v>
      </c>
      <c r="B1294" s="2">
        <v>50474080503</v>
      </c>
      <c r="C1294" s="2">
        <f>VLOOKUP(B1294,'Annualization - Step 2'!A:C,2,FALSE)</f>
        <v>3</v>
      </c>
      <c r="D1294" s="2">
        <f>VLOOKUP(B1294,'Annualization - Step 2'!A:C,3,FALSE)-1</f>
        <v>0.25824510000000012</v>
      </c>
      <c r="E1294" s="2">
        <f>(1+D1294)^(52/'Analysis Assumptions'!$C$6)-1</f>
        <v>0.1046675773067649</v>
      </c>
    </row>
    <row r="1295" spans="1:5">
      <c r="A1295" s="2" t="s">
        <v>472</v>
      </c>
      <c r="B1295" s="2">
        <v>50474080603</v>
      </c>
      <c r="C1295" s="2">
        <f>VLOOKUP(B1295,'Annualization - Step 2'!A:C,2,FALSE)</f>
        <v>3</v>
      </c>
      <c r="D1295" s="2">
        <f>VLOOKUP(B1295,'Annualization - Step 2'!A:C,3,FALSE)-1</f>
        <v>0.25824510000000012</v>
      </c>
      <c r="E1295" s="2">
        <f>(1+D1295)^(52/'Analysis Assumptions'!$C$6)-1</f>
        <v>0.1046675773067649</v>
      </c>
    </row>
    <row r="1296" spans="1:5">
      <c r="A1296" s="2" t="s">
        <v>873</v>
      </c>
      <c r="B1296" s="2">
        <v>597013554</v>
      </c>
      <c r="C1296" s="2">
        <f>VLOOKUP(B1296,'Annualization - Step 2'!A:C,2,FALSE)</f>
        <v>3</v>
      </c>
      <c r="D1296" s="2">
        <f>VLOOKUP(B1296,'Annualization - Step 2'!A:C,3,FALSE)-1</f>
        <v>0.25697026000000012</v>
      </c>
      <c r="E1296" s="2">
        <f>(1+D1296)^(52/'Analysis Assumptions'!$C$6)-1</f>
        <v>0.10418243532277405</v>
      </c>
    </row>
    <row r="1297" spans="1:5">
      <c r="A1297" s="2" t="s">
        <v>874</v>
      </c>
      <c r="B1297" s="2">
        <v>597014954</v>
      </c>
      <c r="C1297" s="2">
        <f>VLOOKUP(B1297,'Annualization - Step 2'!A:C,2,FALSE)</f>
        <v>3</v>
      </c>
      <c r="D1297" s="2">
        <f>VLOOKUP(B1297,'Annualization - Step 2'!A:C,3,FALSE)-1</f>
        <v>0.25697026000000012</v>
      </c>
      <c r="E1297" s="2">
        <f>(1+D1297)^(52/'Analysis Assumptions'!$C$6)-1</f>
        <v>0.10418243532277405</v>
      </c>
    </row>
    <row r="1298" spans="1:5">
      <c r="A1298" s="2" t="s">
        <v>1150</v>
      </c>
      <c r="B1298" s="2">
        <v>3089321</v>
      </c>
      <c r="C1298" s="2">
        <f>VLOOKUP(B1298,'Annualization - Step 2'!A:C,2,FALSE)</f>
        <v>3</v>
      </c>
      <c r="D1298" s="2">
        <f>VLOOKUP(B1298,'Annualization - Step 2'!A:C,3,FALSE)-1</f>
        <v>0.25694827999999981</v>
      </c>
      <c r="E1298" s="2">
        <f>(1+D1298)^(52/'Analysis Assumptions'!$C$6)-1</f>
        <v>0.1041740683612975</v>
      </c>
    </row>
    <row r="1299" spans="1:5">
      <c r="A1299" s="2" t="s">
        <v>1151</v>
      </c>
      <c r="B1299" s="2">
        <v>3089421</v>
      </c>
      <c r="C1299" s="2">
        <f>VLOOKUP(B1299,'Annualization - Step 2'!A:C,2,FALSE)</f>
        <v>3</v>
      </c>
      <c r="D1299" s="2">
        <f>VLOOKUP(B1299,'Annualization - Step 2'!A:C,3,FALSE)-1</f>
        <v>0.25694827999999981</v>
      </c>
      <c r="E1299" s="2">
        <f>(1+D1299)^(52/'Analysis Assumptions'!$C$6)-1</f>
        <v>0.1041740683612975</v>
      </c>
    </row>
    <row r="1300" spans="1:5">
      <c r="A1300" s="2" t="s">
        <v>558</v>
      </c>
      <c r="B1300" s="2">
        <v>3362412</v>
      </c>
      <c r="C1300" s="2">
        <f>VLOOKUP(B1300,'Annualization - Step 2'!A:C,2,FALSE)</f>
        <v>3</v>
      </c>
      <c r="D1300" s="2">
        <f>VLOOKUP(B1300,'Annualization - Step 2'!A:C,3,FALSE)-1</f>
        <v>0.2562160389999999</v>
      </c>
      <c r="E1300" s="2">
        <f>(1+D1300)^(52/'Analysis Assumptions'!$C$6)-1</f>
        <v>0.10389528427801809</v>
      </c>
    </row>
    <row r="1301" spans="1:5">
      <c r="A1301" s="2" t="s">
        <v>559</v>
      </c>
      <c r="B1301" s="2">
        <v>3363112</v>
      </c>
      <c r="C1301" s="2">
        <f>VLOOKUP(B1301,'Annualization - Step 2'!A:C,2,FALSE)</f>
        <v>3</v>
      </c>
      <c r="D1301" s="2">
        <f>VLOOKUP(B1301,'Annualization - Step 2'!A:C,3,FALSE)-1</f>
        <v>0.2562160389999999</v>
      </c>
      <c r="E1301" s="2">
        <f>(1+D1301)^(52/'Analysis Assumptions'!$C$6)-1</f>
        <v>0.10389528427801809</v>
      </c>
    </row>
    <row r="1302" spans="1:5">
      <c r="A1302" s="2" t="s">
        <v>560</v>
      </c>
      <c r="B1302" s="2">
        <v>3362212</v>
      </c>
      <c r="C1302" s="2">
        <f>VLOOKUP(B1302,'Annualization - Step 2'!A:C,2,FALSE)</f>
        <v>3</v>
      </c>
      <c r="D1302" s="2">
        <f>VLOOKUP(B1302,'Annualization - Step 2'!A:C,3,FALSE)-1</f>
        <v>0.2562160389999999</v>
      </c>
      <c r="E1302" s="2">
        <f>(1+D1302)^(52/'Analysis Assumptions'!$C$6)-1</f>
        <v>0.10389528427801809</v>
      </c>
    </row>
    <row r="1303" spans="1:5">
      <c r="A1303" s="2" t="s">
        <v>764</v>
      </c>
      <c r="B1303" s="2">
        <v>59676027801</v>
      </c>
      <c r="C1303" s="2">
        <f>VLOOKUP(B1303,'Annualization - Step 2'!A:C,2,FALSE)</f>
        <v>3</v>
      </c>
      <c r="D1303" s="2">
        <f>VLOOKUP(B1303,'Annualization - Step 2'!A:C,3,FALSE)-1</f>
        <v>0.2562160389999999</v>
      </c>
      <c r="E1303" s="2">
        <f>(1+D1303)^(52/'Analysis Assumptions'!$C$6)-1</f>
        <v>0.10389528427801809</v>
      </c>
    </row>
    <row r="1304" spans="1:5">
      <c r="A1304" s="2" t="s">
        <v>792</v>
      </c>
      <c r="B1304" s="2">
        <v>59676057001</v>
      </c>
      <c r="C1304" s="2">
        <f>VLOOKUP(B1304,'Annualization - Step 2'!A:C,2,FALSE)</f>
        <v>3</v>
      </c>
      <c r="D1304" s="2">
        <f>VLOOKUP(B1304,'Annualization - Step 2'!A:C,3,FALSE)-1</f>
        <v>0.2562160389999999</v>
      </c>
      <c r="E1304" s="2">
        <f>(1+D1304)^(52/'Analysis Assumptions'!$C$6)-1</f>
        <v>0.10389528427801809</v>
      </c>
    </row>
    <row r="1305" spans="1:5">
      <c r="A1305" s="2" t="s">
        <v>793</v>
      </c>
      <c r="B1305" s="2">
        <v>59676057101</v>
      </c>
      <c r="C1305" s="2">
        <f>VLOOKUP(B1305,'Annualization - Step 2'!A:C,2,FALSE)</f>
        <v>3</v>
      </c>
      <c r="D1305" s="2">
        <f>VLOOKUP(B1305,'Annualization - Step 2'!A:C,3,FALSE)-1</f>
        <v>0.2562160389999999</v>
      </c>
      <c r="E1305" s="2">
        <f>(1+D1305)^(52/'Analysis Assumptions'!$C$6)-1</f>
        <v>0.10389528427801809</v>
      </c>
    </row>
    <row r="1306" spans="1:5">
      <c r="A1306" s="2" t="s">
        <v>1415</v>
      </c>
      <c r="B1306" s="2">
        <v>51846233</v>
      </c>
      <c r="C1306" s="2">
        <f>VLOOKUP(B1306,'Annualization - Step 2'!A:C,2,FALSE)</f>
        <v>3</v>
      </c>
      <c r="D1306" s="2">
        <f>VLOOKUP(B1306,'Annualization - Step 2'!A:C,3,FALSE)-1</f>
        <v>0.25589433899999992</v>
      </c>
      <c r="E1306" s="2">
        <f>(1+D1306)^(52/'Analysis Assumptions'!$C$6)-1</f>
        <v>0.10377277521533967</v>
      </c>
    </row>
    <row r="1307" spans="1:5">
      <c r="A1307" s="2" t="s">
        <v>1455</v>
      </c>
      <c r="B1307" s="2">
        <v>51848888</v>
      </c>
      <c r="C1307" s="2">
        <f>VLOOKUP(B1307,'Annualization - Step 2'!A:C,2,FALSE)</f>
        <v>3</v>
      </c>
      <c r="D1307" s="2">
        <f>VLOOKUP(B1307,'Annualization - Step 2'!A:C,3,FALSE)-1</f>
        <v>0.25589433899999992</v>
      </c>
      <c r="E1307" s="2">
        <f>(1+D1307)^(52/'Analysis Assumptions'!$C$6)-1</f>
        <v>0.10377277521533967</v>
      </c>
    </row>
    <row r="1308" spans="1:5">
      <c r="A1308" s="2" t="s">
        <v>1456</v>
      </c>
      <c r="B1308" s="2">
        <v>51842530</v>
      </c>
      <c r="C1308" s="2">
        <f>VLOOKUP(B1308,'Annualization - Step 2'!A:C,2,FALSE)</f>
        <v>3</v>
      </c>
      <c r="D1308" s="2">
        <f>VLOOKUP(B1308,'Annualization - Step 2'!A:C,3,FALSE)-1</f>
        <v>0.25589433899999992</v>
      </c>
      <c r="E1308" s="2">
        <f>(1+D1308)^(52/'Analysis Assumptions'!$C$6)-1</f>
        <v>0.10377277521533967</v>
      </c>
    </row>
    <row r="1309" spans="1:5">
      <c r="A1309" s="2" t="s">
        <v>1457</v>
      </c>
      <c r="B1309" s="2">
        <v>51845030</v>
      </c>
      <c r="C1309" s="2">
        <f>VLOOKUP(B1309,'Annualization - Step 2'!A:C,2,FALSE)</f>
        <v>3</v>
      </c>
      <c r="D1309" s="2">
        <f>VLOOKUP(B1309,'Annualization - Step 2'!A:C,3,FALSE)-1</f>
        <v>0.25589433899999992</v>
      </c>
      <c r="E1309" s="2">
        <f>(1+D1309)^(52/'Analysis Assumptions'!$C$6)-1</f>
        <v>0.10377277521533967</v>
      </c>
    </row>
    <row r="1310" spans="1:5">
      <c r="A1310" s="2" t="s">
        <v>1458</v>
      </c>
      <c r="B1310" s="2">
        <v>51846231</v>
      </c>
      <c r="C1310" s="2">
        <f>VLOOKUP(B1310,'Annualization - Step 2'!A:C,2,FALSE)</f>
        <v>3</v>
      </c>
      <c r="D1310" s="2">
        <f>VLOOKUP(B1310,'Annualization - Step 2'!A:C,3,FALSE)-1</f>
        <v>0.25589433899999992</v>
      </c>
      <c r="E1310" s="2">
        <f>(1+D1310)^(52/'Analysis Assumptions'!$C$6)-1</f>
        <v>0.10377277521533967</v>
      </c>
    </row>
    <row r="1311" spans="1:5">
      <c r="A1311" s="2" t="s">
        <v>1459</v>
      </c>
      <c r="B1311" s="2">
        <v>51846230</v>
      </c>
      <c r="C1311" s="2">
        <f>VLOOKUP(B1311,'Annualization - Step 2'!A:C,2,FALSE)</f>
        <v>3</v>
      </c>
      <c r="D1311" s="2">
        <f>VLOOKUP(B1311,'Annualization - Step 2'!A:C,3,FALSE)-1</f>
        <v>0.25589433899999992</v>
      </c>
      <c r="E1311" s="2">
        <f>(1+D1311)^(52/'Analysis Assumptions'!$C$6)-1</f>
        <v>0.10377277521533967</v>
      </c>
    </row>
    <row r="1312" spans="1:5">
      <c r="A1312" s="2" t="s">
        <v>1144</v>
      </c>
      <c r="B1312" s="2">
        <v>50458058010</v>
      </c>
      <c r="C1312" s="2">
        <f>VLOOKUP(B1312,'Annualization - Step 2'!A:C,2,FALSE)</f>
        <v>3</v>
      </c>
      <c r="D1312" s="2">
        <f>VLOOKUP(B1312,'Annualization - Step 2'!A:C,3,FALSE)-1</f>
        <v>0.25578443899999992</v>
      </c>
      <c r="E1312" s="2">
        <f>(1+D1312)^(52/'Analysis Assumptions'!$C$6)-1</f>
        <v>0.10373091927211453</v>
      </c>
    </row>
    <row r="1313" spans="1:5">
      <c r="A1313" s="2" t="s">
        <v>1145</v>
      </c>
      <c r="B1313" s="2">
        <v>50458057810</v>
      </c>
      <c r="C1313" s="2">
        <f>VLOOKUP(B1313,'Annualization - Step 2'!A:C,2,FALSE)</f>
        <v>3</v>
      </c>
      <c r="D1313" s="2">
        <f>VLOOKUP(B1313,'Annualization - Step 2'!A:C,3,FALSE)-1</f>
        <v>0.25578443899999992</v>
      </c>
      <c r="E1313" s="2">
        <f>(1+D1313)^(52/'Analysis Assumptions'!$C$6)-1</f>
        <v>0.10373091927211453</v>
      </c>
    </row>
    <row r="1314" spans="1:5">
      <c r="A1314" s="2" t="s">
        <v>1146</v>
      </c>
      <c r="B1314" s="2">
        <v>50458057910</v>
      </c>
      <c r="C1314" s="2">
        <f>VLOOKUP(B1314,'Annualization - Step 2'!A:C,2,FALSE)</f>
        <v>3</v>
      </c>
      <c r="D1314" s="2">
        <f>VLOOKUP(B1314,'Annualization - Step 2'!A:C,3,FALSE)-1</f>
        <v>0.25578443899999992</v>
      </c>
      <c r="E1314" s="2">
        <f>(1+D1314)^(52/'Analysis Assumptions'!$C$6)-1</f>
        <v>0.10373091927211453</v>
      </c>
    </row>
    <row r="1315" spans="1:5">
      <c r="A1315" s="2" t="s">
        <v>1538</v>
      </c>
      <c r="B1315" s="2">
        <v>3142811</v>
      </c>
      <c r="C1315" s="2">
        <f>VLOOKUP(B1315,'Annualization - Step 2'!A:C,2,FALSE)</f>
        <v>3</v>
      </c>
      <c r="D1315" s="2">
        <f>VLOOKUP(B1315,'Annualization - Step 2'!A:C,3,FALSE)-1</f>
        <v>0.25542869270000002</v>
      </c>
      <c r="E1315" s="2">
        <f>(1+D1315)^(52/'Analysis Assumptions'!$C$6)-1</f>
        <v>0.10359541734770628</v>
      </c>
    </row>
    <row r="1316" spans="1:5">
      <c r="A1316" s="2" t="s">
        <v>1071</v>
      </c>
      <c r="B1316" s="2">
        <v>59011048010</v>
      </c>
      <c r="C1316" s="2">
        <f>VLOOKUP(B1316,'Annualization - Step 2'!A:C,2,FALSE)</f>
        <v>4</v>
      </c>
      <c r="D1316" s="2">
        <f>VLOOKUP(B1316,'Annualization - Step 2'!A:C,3,FALSE)-1</f>
        <v>0.25507148000000002</v>
      </c>
      <c r="E1316" s="2">
        <f>(1+D1316)^(52/'Analysis Assumptions'!$C$6)-1</f>
        <v>0.10345933498451432</v>
      </c>
    </row>
    <row r="1317" spans="1:5">
      <c r="A1317" s="2" t="s">
        <v>1018</v>
      </c>
      <c r="B1317" s="2">
        <v>49702020613</v>
      </c>
      <c r="C1317" s="2">
        <f>VLOOKUP(B1317,'Annualization - Step 2'!A:C,2,FALSE)</f>
        <v>3</v>
      </c>
      <c r="D1317" s="2">
        <f>VLOOKUP(B1317,'Annualization - Step 2'!A:C,3,FALSE)-1</f>
        <v>0.25063763839999997</v>
      </c>
      <c r="E1317" s="2">
        <f>(1+D1317)^(52/'Analysis Assumptions'!$C$6)-1</f>
        <v>0.10176840574820623</v>
      </c>
    </row>
    <row r="1318" spans="1:5">
      <c r="A1318" s="2" t="s">
        <v>777</v>
      </c>
      <c r="B1318" s="2">
        <v>173060202</v>
      </c>
      <c r="C1318" s="2">
        <f>VLOOKUP(B1318,'Annualization - Step 2'!A:C,2,FALSE)</f>
        <v>4</v>
      </c>
      <c r="D1318" s="2">
        <f>VLOOKUP(B1318,'Annualization - Step 2'!A:C,3,FALSE)-1</f>
        <v>0.25034208000000024</v>
      </c>
      <c r="E1318" s="2">
        <f>(1+D1318)^(52/'Analysis Assumptions'!$C$6)-1</f>
        <v>0.10165556828687783</v>
      </c>
    </row>
    <row r="1319" spans="1:5">
      <c r="A1319" s="2" t="s">
        <v>778</v>
      </c>
      <c r="B1319" s="2">
        <v>173060102</v>
      </c>
      <c r="C1319" s="2">
        <f>VLOOKUP(B1319,'Annualization - Step 2'!A:C,2,FALSE)</f>
        <v>4</v>
      </c>
      <c r="D1319" s="2">
        <f>VLOOKUP(B1319,'Annualization - Step 2'!A:C,3,FALSE)-1</f>
        <v>0.25034208000000024</v>
      </c>
      <c r="E1319" s="2">
        <f>(1+D1319)^(52/'Analysis Assumptions'!$C$6)-1</f>
        <v>0.10165556828687783</v>
      </c>
    </row>
    <row r="1320" spans="1:5">
      <c r="A1320" s="2" t="s">
        <v>779</v>
      </c>
      <c r="B1320" s="2">
        <v>173060002</v>
      </c>
      <c r="C1320" s="2">
        <f>VLOOKUP(B1320,'Annualization - Step 2'!A:C,2,FALSE)</f>
        <v>4</v>
      </c>
      <c r="D1320" s="2">
        <f>VLOOKUP(B1320,'Annualization - Step 2'!A:C,3,FALSE)-1</f>
        <v>0.25034208000000024</v>
      </c>
      <c r="E1320" s="2">
        <f>(1+D1320)^(52/'Analysis Assumptions'!$C$6)-1</f>
        <v>0.10165556828687783</v>
      </c>
    </row>
    <row r="1321" spans="1:5">
      <c r="A1321" s="2" t="s">
        <v>780</v>
      </c>
      <c r="B1321" s="2">
        <v>173071920</v>
      </c>
      <c r="C1321" s="2">
        <f>VLOOKUP(B1321,'Annualization - Step 2'!A:C,2,FALSE)</f>
        <v>4</v>
      </c>
      <c r="D1321" s="2">
        <f>VLOOKUP(B1321,'Annualization - Step 2'!A:C,3,FALSE)-1</f>
        <v>0.25034208000000024</v>
      </c>
      <c r="E1321" s="2">
        <f>(1+D1321)^(52/'Analysis Assumptions'!$C$6)-1</f>
        <v>0.10165556828687783</v>
      </c>
    </row>
    <row r="1322" spans="1:5">
      <c r="A1322" s="2" t="s">
        <v>781</v>
      </c>
      <c r="B1322" s="2">
        <v>173072020</v>
      </c>
      <c r="C1322" s="2">
        <f>VLOOKUP(B1322,'Annualization - Step 2'!A:C,2,FALSE)</f>
        <v>4</v>
      </c>
      <c r="D1322" s="2">
        <f>VLOOKUP(B1322,'Annualization - Step 2'!A:C,3,FALSE)-1</f>
        <v>0.25034208000000024</v>
      </c>
      <c r="E1322" s="2">
        <f>(1+D1322)^(52/'Analysis Assumptions'!$C$6)-1</f>
        <v>0.10165556828687783</v>
      </c>
    </row>
    <row r="1323" spans="1:5">
      <c r="A1323" s="2" t="s">
        <v>782</v>
      </c>
      <c r="B1323" s="2">
        <v>173071820</v>
      </c>
      <c r="C1323" s="2">
        <f>VLOOKUP(B1323,'Annualization - Step 2'!A:C,2,FALSE)</f>
        <v>4</v>
      </c>
      <c r="D1323" s="2">
        <f>VLOOKUP(B1323,'Annualization - Step 2'!A:C,3,FALSE)-1</f>
        <v>0.25034208000000024</v>
      </c>
      <c r="E1323" s="2">
        <f>(1+D1323)^(52/'Analysis Assumptions'!$C$6)-1</f>
        <v>0.10165556828687783</v>
      </c>
    </row>
    <row r="1324" spans="1:5">
      <c r="A1324" s="2" t="s">
        <v>682</v>
      </c>
      <c r="B1324" s="2">
        <v>173069500</v>
      </c>
      <c r="C1324" s="2">
        <f>VLOOKUP(B1324,'Annualization - Step 2'!A:C,2,FALSE)</f>
        <v>4</v>
      </c>
      <c r="D1324" s="2">
        <f>VLOOKUP(B1324,'Annualization - Step 2'!A:C,3,FALSE)-1</f>
        <v>0.25012160000000039</v>
      </c>
      <c r="E1324" s="2">
        <f>(1+D1324)^(52/'Analysis Assumptions'!$C$6)-1</f>
        <v>0.10157138420422007</v>
      </c>
    </row>
    <row r="1325" spans="1:5">
      <c r="A1325" s="2" t="s">
        <v>683</v>
      </c>
      <c r="B1325" s="2">
        <v>173069600</v>
      </c>
      <c r="C1325" s="2">
        <f>VLOOKUP(B1325,'Annualization - Step 2'!A:C,2,FALSE)</f>
        <v>4</v>
      </c>
      <c r="D1325" s="2">
        <f>VLOOKUP(B1325,'Annualization - Step 2'!A:C,3,FALSE)-1</f>
        <v>0.25012160000000039</v>
      </c>
      <c r="E1325" s="2">
        <f>(1+D1325)^(52/'Analysis Assumptions'!$C$6)-1</f>
        <v>0.10157138420422007</v>
      </c>
    </row>
    <row r="1326" spans="1:5">
      <c r="A1326" s="2" t="s">
        <v>683</v>
      </c>
      <c r="B1326" s="2">
        <v>173069604</v>
      </c>
      <c r="C1326" s="2">
        <f>VLOOKUP(B1326,'Annualization - Step 2'!A:C,2,FALSE)</f>
        <v>4</v>
      </c>
      <c r="D1326" s="2">
        <f>VLOOKUP(B1326,'Annualization - Step 2'!A:C,3,FALSE)-1</f>
        <v>0.25012160000000039</v>
      </c>
      <c r="E1326" s="2">
        <f>(1+D1326)^(52/'Analysis Assumptions'!$C$6)-1</f>
        <v>0.10157138420422007</v>
      </c>
    </row>
    <row r="1327" spans="1:5">
      <c r="A1327" s="2" t="s">
        <v>684</v>
      </c>
      <c r="B1327" s="2">
        <v>173069700</v>
      </c>
      <c r="C1327" s="2">
        <f>VLOOKUP(B1327,'Annualization - Step 2'!A:C,2,FALSE)</f>
        <v>4</v>
      </c>
      <c r="D1327" s="2">
        <f>VLOOKUP(B1327,'Annualization - Step 2'!A:C,3,FALSE)-1</f>
        <v>0.25012160000000039</v>
      </c>
      <c r="E1327" s="2">
        <f>(1+D1327)^(52/'Analysis Assumptions'!$C$6)-1</f>
        <v>0.10157138420422007</v>
      </c>
    </row>
    <row r="1328" spans="1:5">
      <c r="A1328" s="2" t="s">
        <v>684</v>
      </c>
      <c r="B1328" s="2">
        <v>173069704</v>
      </c>
      <c r="C1328" s="2">
        <f>VLOOKUP(B1328,'Annualization - Step 2'!A:C,2,FALSE)</f>
        <v>4</v>
      </c>
      <c r="D1328" s="2">
        <f>VLOOKUP(B1328,'Annualization - Step 2'!A:C,3,FALSE)-1</f>
        <v>0.25012160000000039</v>
      </c>
      <c r="E1328" s="2">
        <f>(1+D1328)^(52/'Analysis Assumptions'!$C$6)-1</f>
        <v>0.10157138420422007</v>
      </c>
    </row>
    <row r="1329" spans="1:5">
      <c r="A1329" s="2" t="s">
        <v>685</v>
      </c>
      <c r="B1329" s="2">
        <v>173071620</v>
      </c>
      <c r="C1329" s="2">
        <f>VLOOKUP(B1329,'Annualization - Step 2'!A:C,2,FALSE)</f>
        <v>4</v>
      </c>
      <c r="D1329" s="2">
        <f>VLOOKUP(B1329,'Annualization - Step 2'!A:C,3,FALSE)-1</f>
        <v>0.25012160000000039</v>
      </c>
      <c r="E1329" s="2">
        <f>(1+D1329)^(52/'Analysis Assumptions'!$C$6)-1</f>
        <v>0.10157138420422007</v>
      </c>
    </row>
    <row r="1330" spans="1:5">
      <c r="A1330" s="2" t="s">
        <v>685</v>
      </c>
      <c r="B1330" s="2">
        <v>173071622</v>
      </c>
      <c r="C1330" s="2">
        <f>VLOOKUP(B1330,'Annualization - Step 2'!A:C,2,FALSE)</f>
        <v>4</v>
      </c>
      <c r="D1330" s="2">
        <f>VLOOKUP(B1330,'Annualization - Step 2'!A:C,3,FALSE)-1</f>
        <v>0.25012160000000039</v>
      </c>
      <c r="E1330" s="2">
        <f>(1+D1330)^(52/'Analysis Assumptions'!$C$6)-1</f>
        <v>0.10157138420422007</v>
      </c>
    </row>
    <row r="1331" spans="1:5">
      <c r="A1331" s="2" t="s">
        <v>686</v>
      </c>
      <c r="B1331" s="2">
        <v>173071720</v>
      </c>
      <c r="C1331" s="2">
        <f>VLOOKUP(B1331,'Annualization - Step 2'!A:C,2,FALSE)</f>
        <v>4</v>
      </c>
      <c r="D1331" s="2">
        <f>VLOOKUP(B1331,'Annualization - Step 2'!A:C,3,FALSE)-1</f>
        <v>0.25012160000000039</v>
      </c>
      <c r="E1331" s="2">
        <f>(1+D1331)^(52/'Analysis Assumptions'!$C$6)-1</f>
        <v>0.10157138420422007</v>
      </c>
    </row>
    <row r="1332" spans="1:5">
      <c r="A1332" s="2" t="s">
        <v>686</v>
      </c>
      <c r="B1332" s="2">
        <v>173071722</v>
      </c>
      <c r="C1332" s="2">
        <f>VLOOKUP(B1332,'Annualization - Step 2'!A:C,2,FALSE)</f>
        <v>4</v>
      </c>
      <c r="D1332" s="2">
        <f>VLOOKUP(B1332,'Annualization - Step 2'!A:C,3,FALSE)-1</f>
        <v>0.25012160000000039</v>
      </c>
      <c r="E1332" s="2">
        <f>(1+D1332)^(52/'Analysis Assumptions'!$C$6)-1</f>
        <v>0.10157138420422007</v>
      </c>
    </row>
    <row r="1333" spans="1:5">
      <c r="A1333" s="2" t="s">
        <v>687</v>
      </c>
      <c r="B1333" s="2">
        <v>173071520</v>
      </c>
      <c r="C1333" s="2">
        <f>VLOOKUP(B1333,'Annualization - Step 2'!A:C,2,FALSE)</f>
        <v>4</v>
      </c>
      <c r="D1333" s="2">
        <f>VLOOKUP(B1333,'Annualization - Step 2'!A:C,3,FALSE)-1</f>
        <v>0.25012160000000039</v>
      </c>
      <c r="E1333" s="2">
        <f>(1+D1333)^(52/'Analysis Assumptions'!$C$6)-1</f>
        <v>0.10157138420422007</v>
      </c>
    </row>
    <row r="1334" spans="1:5">
      <c r="A1334" s="2" t="s">
        <v>687</v>
      </c>
      <c r="B1334" s="2">
        <v>173071522</v>
      </c>
      <c r="C1334" s="2">
        <f>VLOOKUP(B1334,'Annualization - Step 2'!A:C,2,FALSE)</f>
        <v>4</v>
      </c>
      <c r="D1334" s="2">
        <f>VLOOKUP(B1334,'Annualization - Step 2'!A:C,3,FALSE)-1</f>
        <v>0.25012160000000039</v>
      </c>
      <c r="E1334" s="2">
        <f>(1+D1334)^(52/'Analysis Assumptions'!$C$6)-1</f>
        <v>0.10157138420422007</v>
      </c>
    </row>
    <row r="1335" spans="1:5">
      <c r="A1335" s="2" t="s">
        <v>1293</v>
      </c>
      <c r="B1335" s="2">
        <v>281032630</v>
      </c>
      <c r="C1335" s="2">
        <f>VLOOKUP(B1335,'Annualization - Step 2'!A:C,2,FALSE)</f>
        <v>1</v>
      </c>
      <c r="D1335" s="2">
        <f>VLOOKUP(B1335,'Annualization - Step 2'!A:C,3,FALSE)-1</f>
        <v>0.25</v>
      </c>
      <c r="E1335" s="2">
        <f>(1+D1335)^(52/'Analysis Assumptions'!$C$6)-1</f>
        <v>0.10152495106687387</v>
      </c>
    </row>
    <row r="1336" spans="1:5">
      <c r="A1336" s="2" t="s">
        <v>1293</v>
      </c>
      <c r="B1336" s="2">
        <v>281032660</v>
      </c>
      <c r="C1336" s="2">
        <f>VLOOKUP(B1336,'Annualization - Step 2'!A:C,2,FALSE)</f>
        <v>1</v>
      </c>
      <c r="D1336" s="2">
        <f>VLOOKUP(B1336,'Annualization - Step 2'!A:C,3,FALSE)-1</f>
        <v>0.25</v>
      </c>
      <c r="E1336" s="2">
        <f>(1+D1336)^(52/'Analysis Assumptions'!$C$6)-1</f>
        <v>0.10152495106687387</v>
      </c>
    </row>
    <row r="1337" spans="1:5">
      <c r="A1337" s="2" t="s">
        <v>1949</v>
      </c>
      <c r="B1337" s="2">
        <v>42211010111</v>
      </c>
      <c r="C1337" s="2">
        <f>VLOOKUP(B1337,'Annualization - Step 2'!A:C,2,FALSE)</f>
        <v>1</v>
      </c>
      <c r="D1337" s="2">
        <f>VLOOKUP(B1337,'Annualization - Step 2'!A:C,3,FALSE)-1</f>
        <v>0.25</v>
      </c>
      <c r="E1337" s="2">
        <f>(1+D1337)^(52/'Analysis Assumptions'!$C$6)-1</f>
        <v>0.10152495106687387</v>
      </c>
    </row>
    <row r="1338" spans="1:5">
      <c r="A1338" s="2" t="s">
        <v>595</v>
      </c>
      <c r="B1338" s="2">
        <v>74372790</v>
      </c>
      <c r="C1338" s="2">
        <f>VLOOKUP(B1338,'Annualization - Step 2'!A:C,2,FALSE)</f>
        <v>3</v>
      </c>
      <c r="D1338" s="2">
        <f>VLOOKUP(B1338,'Annualization - Step 2'!A:C,3,FALSE)-1</f>
        <v>0.24937425600000007</v>
      </c>
      <c r="E1338" s="2">
        <f>(1+D1338)^(52/'Analysis Assumptions'!$C$6)-1</f>
        <v>0.10128596932205713</v>
      </c>
    </row>
    <row r="1339" spans="1:5">
      <c r="A1339" s="2" t="s">
        <v>539</v>
      </c>
      <c r="B1339" s="2">
        <v>186091612</v>
      </c>
      <c r="C1339" s="2">
        <f>VLOOKUP(B1339,'Annualization - Step 2'!A:C,2,FALSE)</f>
        <v>4</v>
      </c>
      <c r="D1339" s="2">
        <f>VLOOKUP(B1339,'Annualization - Step 2'!A:C,3,FALSE)-1</f>
        <v>0.24874784000000005</v>
      </c>
      <c r="E1339" s="2">
        <f>(1+D1339)^(52/'Analysis Assumptions'!$C$6)-1</f>
        <v>0.10104666298456721</v>
      </c>
    </row>
    <row r="1340" spans="1:5">
      <c r="A1340" s="2" t="s">
        <v>540</v>
      </c>
      <c r="B1340" s="2">
        <v>186091706</v>
      </c>
      <c r="C1340" s="2">
        <f>VLOOKUP(B1340,'Annualization - Step 2'!A:C,2,FALSE)</f>
        <v>4</v>
      </c>
      <c r="D1340" s="2">
        <f>VLOOKUP(B1340,'Annualization - Step 2'!A:C,3,FALSE)-1</f>
        <v>0.24874784000000005</v>
      </c>
      <c r="E1340" s="2">
        <f>(1+D1340)^(52/'Analysis Assumptions'!$C$6)-1</f>
        <v>0.10104666298456721</v>
      </c>
    </row>
    <row r="1341" spans="1:5">
      <c r="A1341" s="2" t="s">
        <v>1690</v>
      </c>
      <c r="B1341" s="2">
        <v>310653004</v>
      </c>
      <c r="C1341" s="2">
        <f>VLOOKUP(B1341,'Annualization - Step 2'!A:C,2,FALSE)</f>
        <v>3</v>
      </c>
      <c r="D1341" s="2">
        <f>VLOOKUP(B1341,'Annualization - Step 2'!A:C,3,FALSE)-1</f>
        <v>0.24804800000000027</v>
      </c>
      <c r="E1341" s="2">
        <f>(1+D1341)^(52/'Analysis Assumptions'!$C$6)-1</f>
        <v>0.10077922640444092</v>
      </c>
    </row>
    <row r="1342" spans="1:5">
      <c r="A1342" s="2" t="s">
        <v>708</v>
      </c>
      <c r="B1342" s="2">
        <v>456333001</v>
      </c>
      <c r="C1342" s="2">
        <f>VLOOKUP(B1342,'Annualization - Step 2'!A:C,2,FALSE)</f>
        <v>2</v>
      </c>
      <c r="D1342" s="2">
        <f>VLOOKUP(B1342,'Annualization - Step 2'!A:C,3,FALSE)-1</f>
        <v>0.24774999999999991</v>
      </c>
      <c r="E1342" s="2">
        <f>(1+D1342)^(52/'Analysis Assumptions'!$C$6)-1</f>
        <v>0.10066532300604436</v>
      </c>
    </row>
    <row r="1343" spans="1:5">
      <c r="A1343" s="2" t="s">
        <v>466</v>
      </c>
      <c r="B1343" s="2">
        <v>259110245</v>
      </c>
      <c r="C1343" s="2">
        <f>VLOOKUP(B1343,'Annualization - Step 2'!A:C,2,FALSE)</f>
        <v>3</v>
      </c>
      <c r="D1343" s="2">
        <f>VLOOKUP(B1343,'Annualization - Step 2'!A:C,3,FALSE)-1</f>
        <v>0.24645063199999995</v>
      </c>
      <c r="E1343" s="2">
        <f>(1+D1343)^(52/'Analysis Assumptions'!$C$6)-1</f>
        <v>0.10016849031812547</v>
      </c>
    </row>
    <row r="1344" spans="1:5">
      <c r="A1344" s="2" t="s">
        <v>467</v>
      </c>
      <c r="B1344" s="2">
        <v>259120245</v>
      </c>
      <c r="C1344" s="2">
        <f>VLOOKUP(B1344,'Annualization - Step 2'!A:C,2,FALSE)</f>
        <v>3</v>
      </c>
      <c r="D1344" s="2">
        <f>VLOOKUP(B1344,'Annualization - Step 2'!A:C,3,FALSE)-1</f>
        <v>0.24645063199999995</v>
      </c>
      <c r="E1344" s="2">
        <f>(1+D1344)^(52/'Analysis Assumptions'!$C$6)-1</f>
        <v>0.10016849031812547</v>
      </c>
    </row>
    <row r="1345" spans="1:5">
      <c r="A1345" s="2" t="s">
        <v>876</v>
      </c>
      <c r="B1345" s="2">
        <v>59676056201</v>
      </c>
      <c r="C1345" s="2">
        <f>VLOOKUP(B1345,'Annualization - Step 2'!A:C,2,FALSE)</f>
        <v>3</v>
      </c>
      <c r="D1345" s="2">
        <f>VLOOKUP(B1345,'Annualization - Step 2'!A:C,3,FALSE)-1</f>
        <v>0.24457362900000001</v>
      </c>
      <c r="E1345" s="2">
        <f>(1+D1345)^(52/'Analysis Assumptions'!$C$6)-1</f>
        <v>9.9450271815388458E-2</v>
      </c>
    </row>
    <row r="1346" spans="1:5">
      <c r="A1346" s="2" t="s">
        <v>877</v>
      </c>
      <c r="B1346" s="2">
        <v>59676056630</v>
      </c>
      <c r="C1346" s="2">
        <f>VLOOKUP(B1346,'Annualization - Step 2'!A:C,2,FALSE)</f>
        <v>3</v>
      </c>
      <c r="D1346" s="2">
        <f>VLOOKUP(B1346,'Annualization - Step 2'!A:C,3,FALSE)-1</f>
        <v>0.24457362900000001</v>
      </c>
      <c r="E1346" s="2">
        <f>(1+D1346)^(52/'Analysis Assumptions'!$C$6)-1</f>
        <v>9.9450271815388458E-2</v>
      </c>
    </row>
    <row r="1347" spans="1:5">
      <c r="A1347" s="2" t="s">
        <v>646</v>
      </c>
      <c r="B1347" s="2">
        <v>40076000250</v>
      </c>
      <c r="C1347" s="2">
        <f>VLOOKUP(B1347,'Annualization - Step 2'!A:C,2,FALSE)</f>
        <v>2</v>
      </c>
      <c r="D1347" s="2">
        <f>VLOOKUP(B1347,'Annualization - Step 2'!A:C,3,FALSE)-1</f>
        <v>0.24299999999999988</v>
      </c>
      <c r="E1347" s="2">
        <f>(1+D1347)^(52/'Analysis Assumptions'!$C$6)-1</f>
        <v>9.8847663523918383E-2</v>
      </c>
    </row>
    <row r="1348" spans="1:5">
      <c r="A1348" s="2" t="s">
        <v>107</v>
      </c>
      <c r="B1348" s="2">
        <v>430047801</v>
      </c>
      <c r="C1348" s="2">
        <f>VLOOKUP(B1348,'Annualization - Step 2'!A:C,2,FALSE)</f>
        <v>2</v>
      </c>
      <c r="D1348" s="2">
        <f>VLOOKUP(B1348,'Annualization - Step 2'!A:C,3,FALSE)-1</f>
        <v>0.24199999999999999</v>
      </c>
      <c r="E1348" s="2">
        <f>(1+D1348)^(52/'Analysis Assumptions'!$C$6)-1</f>
        <v>9.8464497067311196E-2</v>
      </c>
    </row>
    <row r="1349" spans="1:5">
      <c r="A1349" s="2" t="s">
        <v>1831</v>
      </c>
      <c r="B1349" s="2">
        <v>52544088408</v>
      </c>
      <c r="C1349" s="2">
        <f>VLOOKUP(B1349,'Annualization - Step 2'!A:C,2,FALSE)</f>
        <v>2</v>
      </c>
      <c r="D1349" s="2">
        <f>VLOOKUP(B1349,'Annualization - Step 2'!A:C,3,FALSE)-1</f>
        <v>0.24199299000000019</v>
      </c>
      <c r="E1349" s="2">
        <f>(1+D1349)^(52/'Analysis Assumptions'!$C$6)-1</f>
        <v>9.8461810453524423E-2</v>
      </c>
    </row>
    <row r="1350" spans="1:5">
      <c r="A1350" s="2" t="s">
        <v>1026</v>
      </c>
      <c r="B1350" s="2">
        <v>430048214</v>
      </c>
      <c r="C1350" s="2">
        <f>VLOOKUP(B1350,'Annualization - Step 2'!A:C,2,FALSE)</f>
        <v>2</v>
      </c>
      <c r="D1350" s="2">
        <f>VLOOKUP(B1350,'Annualization - Step 2'!A:C,3,FALSE)-1</f>
        <v>0.24154000000000009</v>
      </c>
      <c r="E1350" s="2">
        <f>(1+D1350)^(52/'Analysis Assumptions'!$C$6)-1</f>
        <v>9.8288181792319351E-2</v>
      </c>
    </row>
    <row r="1351" spans="1:5">
      <c r="A1351" s="2" t="s">
        <v>378</v>
      </c>
      <c r="B1351" s="2">
        <v>13262681</v>
      </c>
      <c r="C1351" s="2">
        <f>VLOOKUP(B1351,'Annualization - Step 2'!A:C,2,FALSE)</f>
        <v>3</v>
      </c>
      <c r="D1351" s="2">
        <f>VLOOKUP(B1351,'Annualization - Step 2'!A:C,3,FALSE)-1</f>
        <v>0.2410496000000002</v>
      </c>
      <c r="E1351" s="2">
        <f>(1+D1351)^(52/'Analysis Assumptions'!$C$6)-1</f>
        <v>9.8100173603998142E-2</v>
      </c>
    </row>
    <row r="1352" spans="1:5">
      <c r="A1352" s="2" t="s">
        <v>68</v>
      </c>
      <c r="B1352" s="2">
        <v>24208050307</v>
      </c>
      <c r="C1352" s="2">
        <f>VLOOKUP(B1352,'Annualization - Step 2'!A:C,2,FALSE)</f>
        <v>3</v>
      </c>
      <c r="D1352" s="2">
        <f>VLOOKUP(B1352,'Annualization - Step 2'!A:C,3,FALSE)-1</f>
        <v>0.2409650000000001</v>
      </c>
      <c r="E1352" s="2">
        <f>(1+D1352)^(52/'Analysis Assumptions'!$C$6)-1</f>
        <v>9.806773563381932E-2</v>
      </c>
    </row>
    <row r="1353" spans="1:5">
      <c r="A1353" s="2" t="s">
        <v>91</v>
      </c>
      <c r="B1353" s="2">
        <v>24208060201</v>
      </c>
      <c r="C1353" s="2">
        <f>VLOOKUP(B1353,'Annualization - Step 2'!A:C,2,FALSE)</f>
        <v>3</v>
      </c>
      <c r="D1353" s="2">
        <f>VLOOKUP(B1353,'Annualization - Step 2'!A:C,3,FALSE)-1</f>
        <v>0.2409650000000001</v>
      </c>
      <c r="E1353" s="2">
        <f>(1+D1353)^(52/'Analysis Assumptions'!$C$6)-1</f>
        <v>9.806773563381932E-2</v>
      </c>
    </row>
    <row r="1354" spans="1:5">
      <c r="A1354" s="2" t="s">
        <v>91</v>
      </c>
      <c r="B1354" s="2">
        <v>24208060203</v>
      </c>
      <c r="C1354" s="2">
        <f>VLOOKUP(B1354,'Annualization - Step 2'!A:C,2,FALSE)</f>
        <v>3</v>
      </c>
      <c r="D1354" s="2">
        <f>VLOOKUP(B1354,'Annualization - Step 2'!A:C,3,FALSE)-1</f>
        <v>0.2409650000000001</v>
      </c>
      <c r="E1354" s="2">
        <f>(1+D1354)^(52/'Analysis Assumptions'!$C$6)-1</f>
        <v>9.806773563381932E-2</v>
      </c>
    </row>
    <row r="1355" spans="1:5">
      <c r="A1355" s="2" t="s">
        <v>1023</v>
      </c>
      <c r="B1355" s="2">
        <v>430057045</v>
      </c>
      <c r="C1355" s="2">
        <f>VLOOKUP(B1355,'Annualization - Step 2'!A:C,2,FALSE)</f>
        <v>2</v>
      </c>
      <c r="D1355" s="2">
        <f>VLOOKUP(B1355,'Annualization - Step 2'!A:C,3,FALSE)-1</f>
        <v>0.24096499999999987</v>
      </c>
      <c r="E1355" s="2">
        <f>(1+D1355)^(52/'Analysis Assumptions'!$C$6)-1</f>
        <v>9.806773563381932E-2</v>
      </c>
    </row>
    <row r="1356" spans="1:5">
      <c r="A1356" s="2" t="s">
        <v>935</v>
      </c>
      <c r="B1356" s="2">
        <v>67434504</v>
      </c>
      <c r="C1356" s="2">
        <f>VLOOKUP(B1356,'Annualization - Step 2'!A:C,2,FALSE)</f>
        <v>5</v>
      </c>
      <c r="D1356" s="2">
        <f>VLOOKUP(B1356,'Annualization - Step 2'!A:C,3,FALSE)-1</f>
        <v>0.24042326018641669</v>
      </c>
      <c r="E1356" s="2">
        <f>(1+D1356)^(52/'Analysis Assumptions'!$C$6)-1</f>
        <v>9.7859987957101602E-2</v>
      </c>
    </row>
    <row r="1357" spans="1:5">
      <c r="A1357" s="2" t="s">
        <v>544</v>
      </c>
      <c r="B1357" s="2">
        <v>24478019010</v>
      </c>
      <c r="C1357" s="2">
        <f>VLOOKUP(B1357,'Annualization - Step 2'!A:C,2,FALSE)</f>
        <v>4</v>
      </c>
      <c r="D1357" s="2">
        <f>VLOOKUP(B1357,'Annualization - Step 2'!A:C,3,FALSE)-1</f>
        <v>0.23876900000000023</v>
      </c>
      <c r="E1357" s="2">
        <f>(1+D1357)^(52/'Analysis Assumptions'!$C$6)-1</f>
        <v>9.722528991719126E-2</v>
      </c>
    </row>
    <row r="1358" spans="1:5">
      <c r="A1358" s="2" t="s">
        <v>544</v>
      </c>
      <c r="B1358" s="2">
        <v>24478020020</v>
      </c>
      <c r="C1358" s="2">
        <f>VLOOKUP(B1358,'Annualization - Step 2'!A:C,2,FALSE)</f>
        <v>4</v>
      </c>
      <c r="D1358" s="2">
        <f>VLOOKUP(B1358,'Annualization - Step 2'!A:C,3,FALSE)-1</f>
        <v>0.23876900000000023</v>
      </c>
      <c r="E1358" s="2">
        <f>(1+D1358)^(52/'Analysis Assumptions'!$C$6)-1</f>
        <v>9.722528991719126E-2</v>
      </c>
    </row>
    <row r="1359" spans="1:5">
      <c r="A1359" s="2" t="s">
        <v>544</v>
      </c>
      <c r="B1359" s="2">
        <v>24478020525</v>
      </c>
      <c r="C1359" s="2">
        <f>VLOOKUP(B1359,'Annualization - Step 2'!A:C,2,FALSE)</f>
        <v>4</v>
      </c>
      <c r="D1359" s="2">
        <f>VLOOKUP(B1359,'Annualization - Step 2'!A:C,3,FALSE)-1</f>
        <v>0.23876900000000023</v>
      </c>
      <c r="E1359" s="2">
        <f>(1+D1359)^(52/'Analysis Assumptions'!$C$6)-1</f>
        <v>9.722528991719126E-2</v>
      </c>
    </row>
    <row r="1360" spans="1:5">
      <c r="A1360" s="2" t="s">
        <v>544</v>
      </c>
      <c r="B1360" s="2">
        <v>24478021030</v>
      </c>
      <c r="C1360" s="2">
        <f>VLOOKUP(B1360,'Annualization - Step 2'!A:C,2,FALSE)</f>
        <v>4</v>
      </c>
      <c r="D1360" s="2">
        <f>VLOOKUP(B1360,'Annualization - Step 2'!A:C,3,FALSE)-1</f>
        <v>0.23876900000000023</v>
      </c>
      <c r="E1360" s="2">
        <f>(1+D1360)^(52/'Analysis Assumptions'!$C$6)-1</f>
        <v>9.722528991719126E-2</v>
      </c>
    </row>
    <row r="1361" spans="1:5">
      <c r="A1361" s="2" t="s">
        <v>42</v>
      </c>
      <c r="B1361" s="2">
        <v>310020920</v>
      </c>
      <c r="C1361" s="2">
        <f>VLOOKUP(B1361,'Annualization - Step 2'!A:C,2,FALSE)</f>
        <v>1</v>
      </c>
      <c r="D1361" s="2">
        <f>VLOOKUP(B1361,'Annualization - Step 2'!A:C,3,FALSE)-1</f>
        <v>0.23819999999999997</v>
      </c>
      <c r="E1361" s="2">
        <f>(1+D1361)^(52/'Analysis Assumptions'!$C$6)-1</f>
        <v>9.7006867919668949E-2</v>
      </c>
    </row>
    <row r="1362" spans="1:5">
      <c r="A1362" s="2" t="s">
        <v>1580</v>
      </c>
      <c r="B1362" s="2">
        <v>44087002203</v>
      </c>
      <c r="C1362" s="2">
        <f>VLOOKUP(B1362,'Annualization - Step 2'!A:C,2,FALSE)</f>
        <v>4</v>
      </c>
      <c r="D1362" s="2">
        <f>VLOOKUP(B1362,'Annualization - Step 2'!A:C,3,FALSE)-1</f>
        <v>0.23735549000000011</v>
      </c>
      <c r="E1362" s="2">
        <f>(1+D1362)^(52/'Analysis Assumptions'!$C$6)-1</f>
        <v>9.6682581031991344E-2</v>
      </c>
    </row>
    <row r="1363" spans="1:5">
      <c r="A1363" s="2" t="s">
        <v>1899</v>
      </c>
      <c r="B1363" s="2">
        <v>173086735</v>
      </c>
      <c r="C1363" s="2">
        <f>VLOOKUP(B1363,'Annualization - Step 2'!A:C,2,FALSE)</f>
        <v>2</v>
      </c>
      <c r="D1363" s="2">
        <f>VLOOKUP(B1363,'Annualization - Step 2'!A:C,3,FALSE)-1</f>
        <v>0.23660000000000014</v>
      </c>
      <c r="E1363" s="2">
        <f>(1+D1363)^(52/'Analysis Assumptions'!$C$6)-1</f>
        <v>9.6392370999615951E-2</v>
      </c>
    </row>
    <row r="1364" spans="1:5">
      <c r="A1364" s="2" t="s">
        <v>337</v>
      </c>
      <c r="B1364" s="2">
        <v>9002401</v>
      </c>
      <c r="C1364" s="2">
        <f>VLOOKUP(B1364,'Annualization - Step 2'!A:C,2,FALSE)</f>
        <v>3</v>
      </c>
      <c r="D1364" s="2">
        <f>VLOOKUP(B1364,'Annualization - Step 2'!A:C,3,FALSE)-1</f>
        <v>0.23649200000000015</v>
      </c>
      <c r="E1364" s="2">
        <f>(1+D1364)^(52/'Analysis Assumptions'!$C$6)-1</f>
        <v>9.6350876229496896E-2</v>
      </c>
    </row>
    <row r="1365" spans="1:5">
      <c r="A1365" s="2" t="s">
        <v>588</v>
      </c>
      <c r="B1365" s="2">
        <v>186037020</v>
      </c>
      <c r="C1365" s="2">
        <f>VLOOKUP(B1365,'Annualization - Step 2'!A:C,2,FALSE)</f>
        <v>3</v>
      </c>
      <c r="D1365" s="2">
        <f>VLOOKUP(B1365,'Annualization - Step 2'!A:C,3,FALSE)-1</f>
        <v>0.23638400000000015</v>
      </c>
      <c r="E1365" s="2">
        <f>(1+D1365)^(52/'Analysis Assumptions'!$C$6)-1</f>
        <v>9.6309379405548956E-2</v>
      </c>
    </row>
    <row r="1366" spans="1:5">
      <c r="A1366" s="2" t="s">
        <v>588</v>
      </c>
      <c r="B1366" s="2">
        <v>186037028</v>
      </c>
      <c r="C1366" s="2">
        <f>VLOOKUP(B1366,'Annualization - Step 2'!A:C,2,FALSE)</f>
        <v>3</v>
      </c>
      <c r="D1366" s="2">
        <f>VLOOKUP(B1366,'Annualization - Step 2'!A:C,3,FALSE)-1</f>
        <v>0.23638400000000015</v>
      </c>
      <c r="E1366" s="2">
        <f>(1+D1366)^(52/'Analysis Assumptions'!$C$6)-1</f>
        <v>9.6309379405548956E-2</v>
      </c>
    </row>
    <row r="1367" spans="1:5">
      <c r="A1367" s="2" t="s">
        <v>589</v>
      </c>
      <c r="B1367" s="2">
        <v>186037220</v>
      </c>
      <c r="C1367" s="2">
        <f>VLOOKUP(B1367,'Annualization - Step 2'!A:C,2,FALSE)</f>
        <v>3</v>
      </c>
      <c r="D1367" s="2">
        <f>VLOOKUP(B1367,'Annualization - Step 2'!A:C,3,FALSE)-1</f>
        <v>0.23638400000000015</v>
      </c>
      <c r="E1367" s="2">
        <f>(1+D1367)^(52/'Analysis Assumptions'!$C$6)-1</f>
        <v>9.6309379405548956E-2</v>
      </c>
    </row>
    <row r="1368" spans="1:5">
      <c r="A1368" s="2" t="s">
        <v>589</v>
      </c>
      <c r="B1368" s="2">
        <v>186037228</v>
      </c>
      <c r="C1368" s="2">
        <f>VLOOKUP(B1368,'Annualization - Step 2'!A:C,2,FALSE)</f>
        <v>3</v>
      </c>
      <c r="D1368" s="2">
        <f>VLOOKUP(B1368,'Annualization - Step 2'!A:C,3,FALSE)-1</f>
        <v>0.23638400000000015</v>
      </c>
      <c r="E1368" s="2">
        <f>(1+D1368)^(52/'Analysis Assumptions'!$C$6)-1</f>
        <v>9.6309379405548956E-2</v>
      </c>
    </row>
    <row r="1369" spans="1:5">
      <c r="A1369" s="2" t="s">
        <v>1170</v>
      </c>
      <c r="B1369" s="2">
        <v>85300403</v>
      </c>
      <c r="C1369" s="2">
        <f>VLOOKUP(B1369,'Annualization - Step 2'!A:C,2,FALSE)</f>
        <v>3</v>
      </c>
      <c r="D1369" s="2">
        <f>VLOOKUP(B1369,'Annualization - Step 2'!A:C,3,FALSE)-1</f>
        <v>0.23560487703800015</v>
      </c>
      <c r="E1369" s="2">
        <f>(1+D1369)^(52/'Analysis Assumptions'!$C$6)-1</f>
        <v>9.6009956227839144E-2</v>
      </c>
    </row>
    <row r="1370" spans="1:5">
      <c r="A1370" s="2" t="s">
        <v>694</v>
      </c>
      <c r="B1370" s="2">
        <v>78061915</v>
      </c>
      <c r="C1370" s="2">
        <f>VLOOKUP(B1370,'Annualization - Step 2'!A:C,2,FALSE)</f>
        <v>3</v>
      </c>
      <c r="D1370" s="2">
        <f>VLOOKUP(B1370,'Annualization - Step 2'!A:C,3,FALSE)-1</f>
        <v>0.23483640000000006</v>
      </c>
      <c r="E1370" s="2">
        <f>(1+D1370)^(52/'Analysis Assumptions'!$C$6)-1</f>
        <v>9.5714519539268794E-2</v>
      </c>
    </row>
    <row r="1371" spans="1:5">
      <c r="A1371" s="2" t="s">
        <v>1551</v>
      </c>
      <c r="B1371" s="2">
        <v>17772010301</v>
      </c>
      <c r="C1371" s="2">
        <f>VLOOKUP(B1371,'Annualization - Step 2'!A:C,2,FALSE)</f>
        <v>3</v>
      </c>
      <c r="D1371" s="2">
        <f>VLOOKUP(B1371,'Annualization - Step 2'!A:C,3,FALSE)-1</f>
        <v>0.23373938999999999</v>
      </c>
      <c r="E1371" s="2">
        <f>(1+D1371)^(52/'Analysis Assumptions'!$C$6)-1</f>
        <v>9.5292599618824081E-2</v>
      </c>
    </row>
    <row r="1372" spans="1:5">
      <c r="A1372" s="2" t="s">
        <v>1552</v>
      </c>
      <c r="B1372" s="2">
        <v>17772010401</v>
      </c>
      <c r="C1372" s="2">
        <f>VLOOKUP(B1372,'Annualization - Step 2'!A:C,2,FALSE)</f>
        <v>3</v>
      </c>
      <c r="D1372" s="2">
        <f>VLOOKUP(B1372,'Annualization - Step 2'!A:C,3,FALSE)-1</f>
        <v>0.23373938999999999</v>
      </c>
      <c r="E1372" s="2">
        <f>(1+D1372)^(52/'Analysis Assumptions'!$C$6)-1</f>
        <v>9.5292599618824081E-2</v>
      </c>
    </row>
    <row r="1373" spans="1:5">
      <c r="A1373" s="2" t="s">
        <v>1553</v>
      </c>
      <c r="B1373" s="2">
        <v>17772010101</v>
      </c>
      <c r="C1373" s="2">
        <f>VLOOKUP(B1373,'Annualization - Step 2'!A:C,2,FALSE)</f>
        <v>3</v>
      </c>
      <c r="D1373" s="2">
        <f>VLOOKUP(B1373,'Annualization - Step 2'!A:C,3,FALSE)-1</f>
        <v>0.23373938999999999</v>
      </c>
      <c r="E1373" s="2">
        <f>(1+D1373)^(52/'Analysis Assumptions'!$C$6)-1</f>
        <v>9.5292599618824081E-2</v>
      </c>
    </row>
    <row r="1374" spans="1:5">
      <c r="A1374" s="2" t="s">
        <v>1554</v>
      </c>
      <c r="B1374" s="2">
        <v>17772010201</v>
      </c>
      <c r="C1374" s="2">
        <f>VLOOKUP(B1374,'Annualization - Step 2'!A:C,2,FALSE)</f>
        <v>3</v>
      </c>
      <c r="D1374" s="2">
        <f>VLOOKUP(B1374,'Annualization - Step 2'!A:C,3,FALSE)-1</f>
        <v>0.23373938999999999</v>
      </c>
      <c r="E1374" s="2">
        <f>(1+D1374)^(52/'Analysis Assumptions'!$C$6)-1</f>
        <v>9.5292599618824081E-2</v>
      </c>
    </row>
    <row r="1375" spans="1:5">
      <c r="A1375" s="2" t="s">
        <v>1032</v>
      </c>
      <c r="B1375" s="2">
        <v>49702020718</v>
      </c>
      <c r="C1375" s="2">
        <f>VLOOKUP(B1375,'Annualization - Step 2'!A:C,2,FALSE)</f>
        <v>3</v>
      </c>
      <c r="D1375" s="2">
        <f>VLOOKUP(B1375,'Annualization - Step 2'!A:C,3,FALSE)-1</f>
        <v>0.23350049939999984</v>
      </c>
      <c r="E1375" s="2">
        <f>(1+D1375)^(52/'Analysis Assumptions'!$C$6)-1</f>
        <v>9.5200691958718053E-2</v>
      </c>
    </row>
    <row r="1376" spans="1:5">
      <c r="A1376" s="2" t="s">
        <v>1048</v>
      </c>
      <c r="B1376" s="2">
        <v>63010002770</v>
      </c>
      <c r="C1376" s="2">
        <f>VLOOKUP(B1376,'Annualization - Step 2'!A:C,2,FALSE)</f>
        <v>3</v>
      </c>
      <c r="D1376" s="2">
        <f>VLOOKUP(B1376,'Annualization - Step 2'!A:C,3,FALSE)-1</f>
        <v>0.23350049939999984</v>
      </c>
      <c r="E1376" s="2">
        <f>(1+D1376)^(52/'Analysis Assumptions'!$C$6)-1</f>
        <v>9.5200691958718053E-2</v>
      </c>
    </row>
    <row r="1377" spans="1:5">
      <c r="A1377" s="2" t="s">
        <v>154</v>
      </c>
      <c r="B1377" s="2">
        <v>13913001119</v>
      </c>
      <c r="C1377" s="2">
        <f>VLOOKUP(B1377,'Annualization - Step 2'!A:C,2,FALSE)</f>
        <v>2</v>
      </c>
      <c r="D1377" s="2">
        <f>VLOOKUP(B1377,'Annualization - Step 2'!A:C,3,FALSE)-1</f>
        <v>0.23313740000000016</v>
      </c>
      <c r="E1377" s="2">
        <f>(1+D1377)^(52/'Analysis Assumptions'!$C$6)-1</f>
        <v>9.5060978503111127E-2</v>
      </c>
    </row>
    <row r="1378" spans="1:5">
      <c r="A1378" s="2" t="s">
        <v>1387</v>
      </c>
      <c r="B1378" s="2">
        <v>24585030</v>
      </c>
      <c r="C1378" s="2">
        <f>VLOOKUP(B1378,'Annualization - Step 2'!A:C,2,FALSE)</f>
        <v>3</v>
      </c>
      <c r="D1378" s="2">
        <f>VLOOKUP(B1378,'Annualization - Step 2'!A:C,3,FALSE)-1</f>
        <v>0.23238500000000006</v>
      </c>
      <c r="E1378" s="2">
        <f>(1+D1378)^(52/'Analysis Assumptions'!$C$6)-1</f>
        <v>9.4771395668545644E-2</v>
      </c>
    </row>
    <row r="1379" spans="1:5">
      <c r="A1379" s="2" t="s">
        <v>41</v>
      </c>
      <c r="B1379" s="2">
        <v>310021125</v>
      </c>
      <c r="C1379" s="2">
        <f>VLOOKUP(B1379,'Annualization - Step 2'!A:C,2,FALSE)</f>
        <v>2</v>
      </c>
      <c r="D1379" s="2">
        <f>VLOOKUP(B1379,'Annualization - Step 2'!A:C,3,FALSE)-1</f>
        <v>0.23200000000000021</v>
      </c>
      <c r="E1379" s="2">
        <f>(1+D1379)^(52/'Analysis Assumptions'!$C$6)-1</f>
        <v>9.462317856885738E-2</v>
      </c>
    </row>
    <row r="1380" spans="1:5">
      <c r="A1380" s="2" t="s">
        <v>1419</v>
      </c>
      <c r="B1380" s="2">
        <v>55494010010</v>
      </c>
      <c r="C1380" s="2">
        <f>VLOOKUP(B1380,'Annualization - Step 2'!A:C,2,FALSE)</f>
        <v>4</v>
      </c>
      <c r="D1380" s="2">
        <f>VLOOKUP(B1380,'Annualization - Step 2'!A:C,3,FALSE)-1</f>
        <v>0.23159336943031983</v>
      </c>
      <c r="E1380" s="2">
        <f>(1+D1380)^(52/'Analysis Assumptions'!$C$6)-1</f>
        <v>9.4466605640773249E-2</v>
      </c>
    </row>
    <row r="1381" spans="1:5">
      <c r="A1381" s="2" t="s">
        <v>1340</v>
      </c>
      <c r="B1381" s="2">
        <v>60505366403</v>
      </c>
      <c r="C1381" s="2">
        <f>VLOOKUP(B1381,'Annualization - Step 2'!A:C,2,FALSE)</f>
        <v>4</v>
      </c>
      <c r="D1381" s="2">
        <f>VLOOKUP(B1381,'Annualization - Step 2'!A:C,3,FALSE)-1</f>
        <v>0.23023785500000016</v>
      </c>
      <c r="E1381" s="2">
        <f>(1+D1381)^(52/'Analysis Assumptions'!$C$6)-1</f>
        <v>9.3944453691473528E-2</v>
      </c>
    </row>
    <row r="1382" spans="1:5">
      <c r="A1382" s="2" t="s">
        <v>1341</v>
      </c>
      <c r="B1382" s="2">
        <v>60505366503</v>
      </c>
      <c r="C1382" s="2">
        <f>VLOOKUP(B1382,'Annualization - Step 2'!A:C,2,FALSE)</f>
        <v>4</v>
      </c>
      <c r="D1382" s="2">
        <f>VLOOKUP(B1382,'Annualization - Step 2'!A:C,3,FALSE)-1</f>
        <v>0.23023785500000016</v>
      </c>
      <c r="E1382" s="2">
        <f>(1+D1382)^(52/'Analysis Assumptions'!$C$6)-1</f>
        <v>9.3944453691473528E-2</v>
      </c>
    </row>
    <row r="1383" spans="1:5">
      <c r="A1383" s="2" t="s">
        <v>1342</v>
      </c>
      <c r="B1383" s="2">
        <v>60505366603</v>
      </c>
      <c r="C1383" s="2">
        <f>VLOOKUP(B1383,'Annualization - Step 2'!A:C,2,FALSE)</f>
        <v>4</v>
      </c>
      <c r="D1383" s="2">
        <f>VLOOKUP(B1383,'Annualization - Step 2'!A:C,3,FALSE)-1</f>
        <v>0.23023785500000016</v>
      </c>
      <c r="E1383" s="2">
        <f>(1+D1383)^(52/'Analysis Assumptions'!$C$6)-1</f>
        <v>9.3944453691473528E-2</v>
      </c>
    </row>
    <row r="1384" spans="1:5">
      <c r="A1384" s="2" t="s">
        <v>1344</v>
      </c>
      <c r="B1384" s="2">
        <v>60505366903</v>
      </c>
      <c r="C1384" s="2">
        <f>VLOOKUP(B1384,'Annualization - Step 2'!A:C,2,FALSE)</f>
        <v>4</v>
      </c>
      <c r="D1384" s="2">
        <f>VLOOKUP(B1384,'Annualization - Step 2'!A:C,3,FALSE)-1</f>
        <v>0.23012179482500028</v>
      </c>
      <c r="E1384" s="2">
        <f>(1+D1384)^(52/'Analysis Assumptions'!$C$6)-1</f>
        <v>9.389973149636277E-2</v>
      </c>
    </row>
    <row r="1385" spans="1:5">
      <c r="A1385" s="2" t="s">
        <v>1338</v>
      </c>
      <c r="B1385" s="2">
        <v>60505366303</v>
      </c>
      <c r="C1385" s="2">
        <f>VLOOKUP(B1385,'Annualization - Step 2'!A:C,2,FALSE)</f>
        <v>4</v>
      </c>
      <c r="D1385" s="2">
        <f>VLOOKUP(B1385,'Annualization - Step 2'!A:C,3,FALSE)-1</f>
        <v>0.23012099000000008</v>
      </c>
      <c r="E1385" s="2">
        <f>(1+D1385)^(52/'Analysis Assumptions'!$C$6)-1</f>
        <v>9.3899421359750379E-2</v>
      </c>
    </row>
    <row r="1386" spans="1:5">
      <c r="A1386" s="2" t="s">
        <v>1339</v>
      </c>
      <c r="B1386" s="2">
        <v>60505040205</v>
      </c>
      <c r="C1386" s="2">
        <f>VLOOKUP(B1386,'Annualization - Step 2'!A:C,2,FALSE)</f>
        <v>4</v>
      </c>
      <c r="D1386" s="2">
        <f>VLOOKUP(B1386,'Annualization - Step 2'!A:C,3,FALSE)-1</f>
        <v>0.23012099000000008</v>
      </c>
      <c r="E1386" s="2">
        <f>(1+D1386)^(52/'Analysis Assumptions'!$C$6)-1</f>
        <v>9.3899421359750379E-2</v>
      </c>
    </row>
    <row r="1387" spans="1:5">
      <c r="A1387" s="2" t="s">
        <v>1343</v>
      </c>
      <c r="B1387" s="2">
        <v>60505366803</v>
      </c>
      <c r="C1387" s="2">
        <f>VLOOKUP(B1387,'Annualization - Step 2'!A:C,2,FALSE)</f>
        <v>4</v>
      </c>
      <c r="D1387" s="2">
        <f>VLOOKUP(B1387,'Annualization - Step 2'!A:C,3,FALSE)-1</f>
        <v>0.23012099000000008</v>
      </c>
      <c r="E1387" s="2">
        <f>(1+D1387)^(52/'Analysis Assumptions'!$C$6)-1</f>
        <v>9.3899421359750379E-2</v>
      </c>
    </row>
    <row r="1388" spans="1:5">
      <c r="A1388" s="2" t="s">
        <v>1345</v>
      </c>
      <c r="B1388" s="2">
        <v>60505367003</v>
      </c>
      <c r="C1388" s="2">
        <f>VLOOKUP(B1388,'Annualization - Step 2'!A:C,2,FALSE)</f>
        <v>4</v>
      </c>
      <c r="D1388" s="2">
        <f>VLOOKUP(B1388,'Annualization - Step 2'!A:C,3,FALSE)-1</f>
        <v>0.23012099000000008</v>
      </c>
      <c r="E1388" s="2">
        <f>(1+D1388)^(52/'Analysis Assumptions'!$C$6)-1</f>
        <v>9.3899421359750379E-2</v>
      </c>
    </row>
    <row r="1389" spans="1:5">
      <c r="A1389" s="2" t="s">
        <v>1152</v>
      </c>
      <c r="B1389" s="2">
        <v>3085222</v>
      </c>
      <c r="C1389" s="2">
        <f>VLOOKUP(B1389,'Annualization - Step 2'!A:C,2,FALSE)</f>
        <v>4</v>
      </c>
      <c r="D1389" s="2">
        <f>VLOOKUP(B1389,'Annualization - Step 2'!A:C,3,FALSE)-1</f>
        <v>0.22906538692499967</v>
      </c>
      <c r="E1389" s="2">
        <f>(1+D1389)^(52/'Analysis Assumptions'!$C$6)-1</f>
        <v>9.3492549236593669E-2</v>
      </c>
    </row>
    <row r="1390" spans="1:5">
      <c r="A1390" s="2" t="s">
        <v>387</v>
      </c>
      <c r="B1390" s="2">
        <v>9001755</v>
      </c>
      <c r="C1390" s="2">
        <f>VLOOKUP(B1390,'Annualization - Step 2'!A:C,2,FALSE)</f>
        <v>5</v>
      </c>
      <c r="D1390" s="2">
        <f>VLOOKUP(B1390,'Annualization - Step 2'!A:C,3,FALSE)-1</f>
        <v>0.22798871633833362</v>
      </c>
      <c r="E1390" s="2">
        <f>(1+D1390)^(52/'Analysis Assumptions'!$C$6)-1</f>
        <v>9.3077352802237945E-2</v>
      </c>
    </row>
    <row r="1391" spans="1:5">
      <c r="A1391" s="2" t="s">
        <v>1713</v>
      </c>
      <c r="B1391" s="2">
        <v>50222022704</v>
      </c>
      <c r="C1391" s="2">
        <f>VLOOKUP(B1391,'Annualization - Step 2'!A:C,2,FALSE)</f>
        <v>2</v>
      </c>
      <c r="D1391" s="2">
        <f>VLOOKUP(B1391,'Annualization - Step 2'!A:C,3,FALSE)-1</f>
        <v>0.22629049999999995</v>
      </c>
      <c r="E1391" s="2">
        <f>(1+D1391)^(52/'Analysis Assumptions'!$C$6)-1</f>
        <v>9.2422050201921069E-2</v>
      </c>
    </row>
    <row r="1392" spans="1:5">
      <c r="A1392" s="2" t="s">
        <v>1713</v>
      </c>
      <c r="B1392" s="2">
        <v>50222022781</v>
      </c>
      <c r="C1392" s="2">
        <f>VLOOKUP(B1392,'Annualization - Step 2'!A:C,2,FALSE)</f>
        <v>2</v>
      </c>
      <c r="D1392" s="2">
        <f>VLOOKUP(B1392,'Annualization - Step 2'!A:C,3,FALSE)-1</f>
        <v>0.22629049999999995</v>
      </c>
      <c r="E1392" s="2">
        <f>(1+D1392)^(52/'Analysis Assumptions'!$C$6)-1</f>
        <v>9.2422050201921069E-2</v>
      </c>
    </row>
    <row r="1393" spans="1:5">
      <c r="A1393" s="2" t="s">
        <v>503</v>
      </c>
      <c r="B1393" s="2">
        <v>40076010150</v>
      </c>
      <c r="C1393" s="2">
        <f>VLOOKUP(B1393,'Annualization - Step 2'!A:C,2,FALSE)</f>
        <v>2</v>
      </c>
      <c r="D1393" s="2">
        <f>VLOOKUP(B1393,'Annualization - Step 2'!A:C,3,FALSE)-1</f>
        <v>0.22551879999999991</v>
      </c>
      <c r="E1393" s="2">
        <f>(1+D1393)^(52/'Analysis Assumptions'!$C$6)-1</f>
        <v>9.212409899759777E-2</v>
      </c>
    </row>
    <row r="1394" spans="1:5">
      <c r="A1394" s="2" t="s">
        <v>348</v>
      </c>
      <c r="B1394" s="2">
        <v>85720601</v>
      </c>
      <c r="C1394" s="2">
        <f>VLOOKUP(B1394,'Annualization - Step 2'!A:C,2,FALSE)</f>
        <v>3</v>
      </c>
      <c r="D1394" s="2">
        <f>VLOOKUP(B1394,'Annualization - Step 2'!A:C,3,FALSE)-1</f>
        <v>0.2250430000000001</v>
      </c>
      <c r="E1394" s="2">
        <f>(1+D1394)^(52/'Analysis Assumptions'!$C$6)-1</f>
        <v>9.1940340966754519E-2</v>
      </c>
    </row>
    <row r="1395" spans="1:5">
      <c r="A1395" s="2" t="s">
        <v>349</v>
      </c>
      <c r="B1395" s="2">
        <v>85461001</v>
      </c>
      <c r="C1395" s="2">
        <f>VLOOKUP(B1395,'Annualization - Step 2'!A:C,2,FALSE)</f>
        <v>3</v>
      </c>
      <c r="D1395" s="2">
        <f>VLOOKUP(B1395,'Annualization - Step 2'!A:C,3,FALSE)-1</f>
        <v>0.2250430000000001</v>
      </c>
      <c r="E1395" s="2">
        <f>(1+D1395)^(52/'Analysis Assumptions'!$C$6)-1</f>
        <v>9.1940340966754519E-2</v>
      </c>
    </row>
    <row r="1396" spans="1:5">
      <c r="A1396" s="2" t="s">
        <v>349</v>
      </c>
      <c r="B1396" s="2">
        <v>85461005</v>
      </c>
      <c r="C1396" s="2">
        <f>VLOOKUP(B1396,'Annualization - Step 2'!A:C,2,FALSE)</f>
        <v>3</v>
      </c>
      <c r="D1396" s="2">
        <f>VLOOKUP(B1396,'Annualization - Step 2'!A:C,3,FALSE)-1</f>
        <v>0.2250430000000001</v>
      </c>
      <c r="E1396" s="2">
        <f>(1+D1396)^(52/'Analysis Assumptions'!$C$6)-1</f>
        <v>9.1940340966754519E-2</v>
      </c>
    </row>
    <row r="1397" spans="1:5">
      <c r="A1397" s="2" t="s">
        <v>1126</v>
      </c>
      <c r="B1397" s="2">
        <v>55566650003</v>
      </c>
      <c r="C1397" s="2">
        <f>VLOOKUP(B1397,'Annualization - Step 2'!A:C,2,FALSE)</f>
        <v>3</v>
      </c>
      <c r="D1397" s="2">
        <f>VLOOKUP(B1397,'Annualization - Step 2'!A:C,3,FALSE)-1</f>
        <v>0.22472000000000025</v>
      </c>
      <c r="E1397" s="2">
        <f>(1+D1397)^(52/'Analysis Assumptions'!$C$6)-1</f>
        <v>9.1815572555496772E-2</v>
      </c>
    </row>
    <row r="1398" spans="1:5">
      <c r="A1398" s="2" t="s">
        <v>1392</v>
      </c>
      <c r="B1398" s="2">
        <v>37024523</v>
      </c>
      <c r="C1398" s="2">
        <f>VLOOKUP(B1398,'Annualization - Step 2'!A:C,2,FALSE)</f>
        <v>3</v>
      </c>
      <c r="D1398" s="2">
        <f>VLOOKUP(B1398,'Annualization - Step 2'!A:C,3,FALSE)-1</f>
        <v>0.22430000000000039</v>
      </c>
      <c r="E1398" s="2">
        <f>(1+D1398)^(52/'Analysis Assumptions'!$C$6)-1</f>
        <v>9.1653307102678161E-2</v>
      </c>
    </row>
    <row r="1399" spans="1:5">
      <c r="A1399" s="2" t="s">
        <v>597</v>
      </c>
      <c r="B1399" s="2">
        <v>74707019</v>
      </c>
      <c r="C1399" s="2">
        <f>VLOOKUP(B1399,'Annualization - Step 2'!A:C,2,FALSE)</f>
        <v>3</v>
      </c>
      <c r="D1399" s="2">
        <f>VLOOKUP(B1399,'Annualization - Step 2'!A:C,3,FALSE)-1</f>
        <v>0.22414650659999991</v>
      </c>
      <c r="E1399" s="2">
        <f>(1+D1399)^(52/'Analysis Assumptions'!$C$6)-1</f>
        <v>9.1593997622607448E-2</v>
      </c>
    </row>
    <row r="1400" spans="1:5">
      <c r="A1400" s="2" t="s">
        <v>598</v>
      </c>
      <c r="B1400" s="2">
        <v>74714811</v>
      </c>
      <c r="C1400" s="2">
        <f>VLOOKUP(B1400,'Annualization - Step 2'!A:C,2,FALSE)</f>
        <v>3</v>
      </c>
      <c r="D1400" s="2">
        <f>VLOOKUP(B1400,'Annualization - Step 2'!A:C,3,FALSE)-1</f>
        <v>0.22403502800000008</v>
      </c>
      <c r="E1400" s="2">
        <f>(1+D1400)^(52/'Analysis Assumptions'!$C$6)-1</f>
        <v>9.1550919918277351E-2</v>
      </c>
    </row>
    <row r="1401" spans="1:5">
      <c r="A1401" s="2" t="s">
        <v>510</v>
      </c>
      <c r="B1401" s="2">
        <v>57844018701</v>
      </c>
      <c r="C1401" s="2">
        <f>VLOOKUP(B1401,'Annualization - Step 2'!A:C,2,FALSE)</f>
        <v>3</v>
      </c>
      <c r="D1401" s="2">
        <f>VLOOKUP(B1401,'Annualization - Step 2'!A:C,3,FALSE)-1</f>
        <v>0.22366400000000008</v>
      </c>
      <c r="E1401" s="2">
        <f>(1+D1401)^(52/'Analysis Assumptions'!$C$6)-1</f>
        <v>9.1407530784922919E-2</v>
      </c>
    </row>
    <row r="1402" spans="1:5">
      <c r="A1402" s="2" t="s">
        <v>1077</v>
      </c>
      <c r="B1402" s="2">
        <v>57894006003</v>
      </c>
      <c r="C1402" s="2">
        <f>VLOOKUP(B1402,'Annualization - Step 2'!A:C,2,FALSE)</f>
        <v>4</v>
      </c>
      <c r="D1402" s="2">
        <f>VLOOKUP(B1402,'Annualization - Step 2'!A:C,3,FALSE)-1</f>
        <v>0.22176121069099963</v>
      </c>
      <c r="E1402" s="2">
        <f>(1+D1402)^(52/'Analysis Assumptions'!$C$6)-1</f>
        <v>9.0671782906598608E-2</v>
      </c>
    </row>
    <row r="1403" spans="1:5">
      <c r="A1403" s="2" t="s">
        <v>441</v>
      </c>
      <c r="B1403" s="2">
        <v>74366303</v>
      </c>
      <c r="C1403" s="2">
        <f>VLOOKUP(B1403,'Annualization - Step 2'!A:C,2,FALSE)</f>
        <v>3</v>
      </c>
      <c r="D1403" s="2">
        <f>VLOOKUP(B1403,'Annualization - Step 2'!A:C,3,FALSE)-1</f>
        <v>0.22161150899999993</v>
      </c>
      <c r="E1403" s="2">
        <f>(1+D1403)^(52/'Analysis Assumptions'!$C$6)-1</f>
        <v>9.0613870498183369E-2</v>
      </c>
    </row>
    <row r="1404" spans="1:5">
      <c r="A1404" s="2" t="s">
        <v>442</v>
      </c>
      <c r="B1404" s="2">
        <v>74334603</v>
      </c>
      <c r="C1404" s="2">
        <f>VLOOKUP(B1404,'Annualization - Step 2'!A:C,2,FALSE)</f>
        <v>3</v>
      </c>
      <c r="D1404" s="2">
        <f>VLOOKUP(B1404,'Annualization - Step 2'!A:C,3,FALSE)-1</f>
        <v>0.22161150899999993</v>
      </c>
      <c r="E1404" s="2">
        <f>(1+D1404)^(52/'Analysis Assumptions'!$C$6)-1</f>
        <v>9.0613870498183369E-2</v>
      </c>
    </row>
    <row r="1405" spans="1:5">
      <c r="A1405" s="2" t="s">
        <v>443</v>
      </c>
      <c r="B1405" s="2">
        <v>74364103</v>
      </c>
      <c r="C1405" s="2">
        <f>VLOOKUP(B1405,'Annualization - Step 2'!A:C,2,FALSE)</f>
        <v>3</v>
      </c>
      <c r="D1405" s="2">
        <f>VLOOKUP(B1405,'Annualization - Step 2'!A:C,3,FALSE)-1</f>
        <v>0.22161150899999993</v>
      </c>
      <c r="E1405" s="2">
        <f>(1+D1405)^(52/'Analysis Assumptions'!$C$6)-1</f>
        <v>9.0613870498183369E-2</v>
      </c>
    </row>
    <row r="1406" spans="1:5">
      <c r="A1406" s="2" t="s">
        <v>553</v>
      </c>
      <c r="B1406" s="2">
        <v>58914030180</v>
      </c>
      <c r="C1406" s="2">
        <f>VLOOKUP(B1406,'Annualization - Step 2'!A:C,2,FALSE)</f>
        <v>3</v>
      </c>
      <c r="D1406" s="2">
        <f>VLOOKUP(B1406,'Annualization - Step 2'!A:C,3,FALSE)-1</f>
        <v>0.21910600000000002</v>
      </c>
      <c r="E1406" s="2">
        <f>(1+D1406)^(52/'Analysis Assumptions'!$C$6)-1</f>
        <v>8.9644011639095078E-2</v>
      </c>
    </row>
    <row r="1407" spans="1:5">
      <c r="A1407" s="2" t="s">
        <v>713</v>
      </c>
      <c r="B1407" s="2">
        <v>50242004163</v>
      </c>
      <c r="C1407" s="2">
        <f>VLOOKUP(B1407,'Annualization - Step 2'!A:C,2,FALSE)</f>
        <v>5</v>
      </c>
      <c r="D1407" s="2">
        <f>VLOOKUP(B1407,'Annualization - Step 2'!A:C,3,FALSE)-1</f>
        <v>0.21665290240000035</v>
      </c>
      <c r="E1407" s="2">
        <f>(1+D1407)^(52/'Analysis Assumptions'!$C$6)-1</f>
        <v>8.8693345806582613E-2</v>
      </c>
    </row>
    <row r="1408" spans="1:5">
      <c r="A1408" s="2" t="s">
        <v>721</v>
      </c>
      <c r="B1408" s="2">
        <v>65853302</v>
      </c>
      <c r="C1408" s="2">
        <f>VLOOKUP(B1408,'Annualization - Step 2'!A:C,2,FALSE)</f>
        <v>4</v>
      </c>
      <c r="D1408" s="2">
        <f>VLOOKUP(B1408,'Annualization - Step 2'!A:C,3,FALSE)-1</f>
        <v>0.21573776397290012</v>
      </c>
      <c r="E1408" s="2">
        <f>(1+D1408)^(52/'Analysis Assumptions'!$C$6)-1</f>
        <v>8.8338417739852293E-2</v>
      </c>
    </row>
    <row r="1409" spans="1:5">
      <c r="A1409" s="2" t="s">
        <v>1258</v>
      </c>
      <c r="B1409" s="2">
        <v>78024015</v>
      </c>
      <c r="C1409" s="2">
        <f>VLOOKUP(B1409,'Annualization - Step 2'!A:C,2,FALSE)</f>
        <v>4</v>
      </c>
      <c r="D1409" s="2">
        <f>VLOOKUP(B1409,'Annualization - Step 2'!A:C,3,FALSE)-1</f>
        <v>0.21446438750000008</v>
      </c>
      <c r="E1409" s="2">
        <f>(1+D1409)^(52/'Analysis Assumptions'!$C$6)-1</f>
        <v>8.7844298337974802E-2</v>
      </c>
    </row>
    <row r="1410" spans="1:5">
      <c r="A1410" s="2" t="s">
        <v>1227</v>
      </c>
      <c r="B1410" s="2">
        <v>78024815</v>
      </c>
      <c r="C1410" s="2">
        <f>VLOOKUP(B1410,'Annualization - Step 2'!A:C,2,FALSE)</f>
        <v>4</v>
      </c>
      <c r="D1410" s="2">
        <f>VLOOKUP(B1410,'Annualization - Step 2'!A:C,3,FALSE)-1</f>
        <v>0.21434862499999996</v>
      </c>
      <c r="E1410" s="2">
        <f>(1+D1410)^(52/'Analysis Assumptions'!$C$6)-1</f>
        <v>8.7799363448279877E-2</v>
      </c>
    </row>
    <row r="1411" spans="1:5">
      <c r="A1411" s="2" t="s">
        <v>1257</v>
      </c>
      <c r="B1411" s="2">
        <v>78024115</v>
      </c>
      <c r="C1411" s="2">
        <f>VLOOKUP(B1411,'Annualization - Step 2'!A:C,2,FALSE)</f>
        <v>4</v>
      </c>
      <c r="D1411" s="2">
        <f>VLOOKUP(B1411,'Annualization - Step 2'!A:C,3,FALSE)-1</f>
        <v>0.21434862499999996</v>
      </c>
      <c r="E1411" s="2">
        <f>(1+D1411)^(52/'Analysis Assumptions'!$C$6)-1</f>
        <v>8.7799363448279877E-2</v>
      </c>
    </row>
    <row r="1412" spans="1:5">
      <c r="A1412" s="2" t="s">
        <v>1228</v>
      </c>
      <c r="B1412" s="2">
        <v>78024615</v>
      </c>
      <c r="C1412" s="2">
        <f>VLOOKUP(B1412,'Annualization - Step 2'!A:C,2,FALSE)</f>
        <v>4</v>
      </c>
      <c r="D1412" s="2">
        <f>VLOOKUP(B1412,'Annualization - Step 2'!A:C,3,FALSE)-1</f>
        <v>0.21411733151449996</v>
      </c>
      <c r="E1412" s="2">
        <f>(1+D1412)^(52/'Analysis Assumptions'!$C$6)-1</f>
        <v>8.7709576264059841E-2</v>
      </c>
    </row>
    <row r="1413" spans="1:5">
      <c r="A1413" s="2" t="s">
        <v>1411</v>
      </c>
      <c r="B1413" s="2">
        <v>53687100</v>
      </c>
      <c r="C1413" s="2">
        <f>VLOOKUP(B1413,'Annualization - Step 2'!A:C,2,FALSE)</f>
        <v>4</v>
      </c>
      <c r="D1413" s="2">
        <f>VLOOKUP(B1413,'Annualization - Step 2'!A:C,3,FALSE)-1</f>
        <v>0.21270931580863972</v>
      </c>
      <c r="E1413" s="2">
        <f>(1+D1413)^(52/'Analysis Assumptions'!$C$6)-1</f>
        <v>8.7162781112751997E-2</v>
      </c>
    </row>
    <row r="1414" spans="1:5">
      <c r="A1414" s="2" t="s">
        <v>297</v>
      </c>
      <c r="B1414" s="2">
        <v>61958110101</v>
      </c>
      <c r="C1414" s="2">
        <f>VLOOKUP(B1414,'Annualization - Step 2'!A:C,2,FALSE)</f>
        <v>3</v>
      </c>
      <c r="D1414" s="2">
        <f>VLOOKUP(B1414,'Annualization - Step 2'!A:C,3,FALSE)-1</f>
        <v>0.21144093610000003</v>
      </c>
      <c r="E1414" s="2">
        <f>(1+D1414)^(52/'Analysis Assumptions'!$C$6)-1</f>
        <v>8.6669904744742343E-2</v>
      </c>
    </row>
    <row r="1415" spans="1:5">
      <c r="A1415" s="2" t="s">
        <v>1047</v>
      </c>
      <c r="B1415" s="2">
        <v>49702022813</v>
      </c>
      <c r="C1415" s="2">
        <f>VLOOKUP(B1415,'Annualization - Step 2'!A:C,2,FALSE)</f>
        <v>3</v>
      </c>
      <c r="D1415" s="2">
        <f>VLOOKUP(B1415,'Annualization - Step 2'!A:C,3,FALSE)-1</f>
        <v>0.21041865139999993</v>
      </c>
      <c r="E1415" s="2">
        <f>(1+D1415)^(52/'Analysis Assumptions'!$C$6)-1</f>
        <v>8.6272444932224301E-2</v>
      </c>
    </row>
    <row r="1416" spans="1:5">
      <c r="A1416" s="2" t="s">
        <v>1059</v>
      </c>
      <c r="B1416" s="2">
        <v>11399000530</v>
      </c>
      <c r="C1416" s="2">
        <f>VLOOKUP(B1416,'Annualization - Step 2'!A:C,2,FALSE)</f>
        <v>2</v>
      </c>
      <c r="D1416" s="2">
        <f>VLOOKUP(B1416,'Annualization - Step 2'!A:C,3,FALSE)-1</f>
        <v>0.21000000000000019</v>
      </c>
      <c r="E1416" s="2">
        <f>(1+D1416)^(52/'Analysis Assumptions'!$C$6)-1</f>
        <v>8.6109620202204029E-2</v>
      </c>
    </row>
    <row r="1417" spans="1:5">
      <c r="A1417" s="2" t="s">
        <v>1442</v>
      </c>
      <c r="B1417" s="2">
        <v>50474010001</v>
      </c>
      <c r="C1417" s="2">
        <f>VLOOKUP(B1417,'Annualization - Step 2'!A:C,2,FALSE)</f>
        <v>2</v>
      </c>
      <c r="D1417" s="2">
        <f>VLOOKUP(B1417,'Annualization - Step 2'!A:C,3,FALSE)-1</f>
        <v>0.21000000000000019</v>
      </c>
      <c r="E1417" s="2">
        <f>(1+D1417)^(52/'Analysis Assumptions'!$C$6)-1</f>
        <v>8.6109620202204029E-2</v>
      </c>
    </row>
    <row r="1418" spans="1:5">
      <c r="A1418" s="2" t="s">
        <v>1599</v>
      </c>
      <c r="B1418" s="2">
        <v>88216130</v>
      </c>
      <c r="C1418" s="2">
        <f>VLOOKUP(B1418,'Annualization - Step 2'!A:C,2,FALSE)</f>
        <v>2</v>
      </c>
      <c r="D1418" s="2">
        <f>VLOOKUP(B1418,'Annualization - Step 2'!A:C,3,FALSE)-1</f>
        <v>0.21000000000000019</v>
      </c>
      <c r="E1418" s="2">
        <f>(1+D1418)^(52/'Analysis Assumptions'!$C$6)-1</f>
        <v>8.6109620202204029E-2</v>
      </c>
    </row>
    <row r="1419" spans="1:5">
      <c r="A1419" s="2" t="s">
        <v>1362</v>
      </c>
      <c r="B1419" s="2">
        <v>9737611</v>
      </c>
      <c r="C1419" s="2">
        <f>VLOOKUP(B1419,'Annualization - Step 2'!A:C,2,FALSE)</f>
        <v>2</v>
      </c>
      <c r="D1419" s="2">
        <f>VLOOKUP(B1419,'Annualization - Step 2'!A:C,3,FALSE)-1</f>
        <v>0.21000000000000019</v>
      </c>
      <c r="E1419" s="2">
        <f>(1+D1419)^(52/'Analysis Assumptions'!$C$6)-1</f>
        <v>8.6109620202204029E-2</v>
      </c>
    </row>
    <row r="1420" spans="1:5">
      <c r="A1420" s="2" t="s">
        <v>977</v>
      </c>
      <c r="B1420" s="2">
        <v>23594078088</v>
      </c>
      <c r="C1420" s="2">
        <f>VLOOKUP(B1420,'Annualization - Step 2'!A:C,2,FALSE)</f>
        <v>2</v>
      </c>
      <c r="D1420" s="2">
        <f>VLOOKUP(B1420,'Annualization - Step 2'!A:C,3,FALSE)-1</f>
        <v>0.21000000000000019</v>
      </c>
      <c r="E1420" s="2">
        <f>(1+D1420)^(52/'Analysis Assumptions'!$C$6)-1</f>
        <v>8.6109620202204029E-2</v>
      </c>
    </row>
    <row r="1421" spans="1:5">
      <c r="A1421" s="2" t="s">
        <v>1867</v>
      </c>
      <c r="B1421" s="2">
        <v>6362836</v>
      </c>
      <c r="C1421" s="2">
        <f>VLOOKUP(B1421,'Annualization - Step 2'!A:C,2,FALSE)</f>
        <v>2</v>
      </c>
      <c r="D1421" s="2">
        <f>VLOOKUP(B1421,'Annualization - Step 2'!A:C,3,FALSE)-1</f>
        <v>0.21000000000000019</v>
      </c>
      <c r="E1421" s="2">
        <f>(1+D1421)^(52/'Analysis Assumptions'!$C$6)-1</f>
        <v>8.6109620202204029E-2</v>
      </c>
    </row>
    <row r="1422" spans="1:5">
      <c r="A1422" s="2" t="s">
        <v>1253</v>
      </c>
      <c r="B1422" s="2">
        <v>62541020230</v>
      </c>
      <c r="C1422" s="2">
        <f>VLOOKUP(B1422,'Annualization - Step 2'!A:C,2,FALSE)</f>
        <v>2</v>
      </c>
      <c r="D1422" s="2">
        <f>VLOOKUP(B1422,'Annualization - Step 2'!A:C,3,FALSE)-1</f>
        <v>0.20978900000000023</v>
      </c>
      <c r="E1422" s="2">
        <f>(1+D1422)^(52/'Analysis Assumptions'!$C$6)-1</f>
        <v>8.6027544557658153E-2</v>
      </c>
    </row>
    <row r="1423" spans="1:5">
      <c r="A1423" s="2" t="s">
        <v>253</v>
      </c>
      <c r="B1423" s="2">
        <v>66780021008</v>
      </c>
      <c r="C1423" s="2">
        <f>VLOOKUP(B1423,'Annualization - Step 2'!A:C,2,FALSE)</f>
        <v>2</v>
      </c>
      <c r="D1423" s="2">
        <f>VLOOKUP(B1423,'Annualization - Step 2'!A:C,3,FALSE)-1</f>
        <v>0.20960000000000023</v>
      </c>
      <c r="E1423" s="2">
        <f>(1+D1423)^(52/'Analysis Assumptions'!$C$6)-1</f>
        <v>8.5954019675795745E-2</v>
      </c>
    </row>
    <row r="1424" spans="1:5">
      <c r="A1424" s="2" t="s">
        <v>1203</v>
      </c>
      <c r="B1424" s="2">
        <v>54092051302</v>
      </c>
      <c r="C1424" s="2">
        <f>VLOOKUP(B1424,'Annualization - Step 2'!A:C,2,FALSE)</f>
        <v>2</v>
      </c>
      <c r="D1424" s="2">
        <f>VLOOKUP(B1424,'Annualization - Step 2'!A:C,3,FALSE)-1</f>
        <v>0.20960000000000023</v>
      </c>
      <c r="E1424" s="2">
        <f>(1+D1424)^(52/'Analysis Assumptions'!$C$6)-1</f>
        <v>8.5954019675795745E-2</v>
      </c>
    </row>
    <row r="1425" spans="1:5">
      <c r="A1425" s="2" t="s">
        <v>1204</v>
      </c>
      <c r="B1425" s="2">
        <v>54092051502</v>
      </c>
      <c r="C1425" s="2">
        <f>VLOOKUP(B1425,'Annualization - Step 2'!A:C,2,FALSE)</f>
        <v>2</v>
      </c>
      <c r="D1425" s="2">
        <f>VLOOKUP(B1425,'Annualization - Step 2'!A:C,3,FALSE)-1</f>
        <v>0.20960000000000023</v>
      </c>
      <c r="E1425" s="2">
        <f>(1+D1425)^(52/'Analysis Assumptions'!$C$6)-1</f>
        <v>8.5954019675795745E-2</v>
      </c>
    </row>
    <row r="1426" spans="1:5">
      <c r="A1426" s="2" t="s">
        <v>1205</v>
      </c>
      <c r="B1426" s="2">
        <v>54092051702</v>
      </c>
      <c r="C1426" s="2">
        <f>VLOOKUP(B1426,'Annualization - Step 2'!A:C,2,FALSE)</f>
        <v>2</v>
      </c>
      <c r="D1426" s="2">
        <f>VLOOKUP(B1426,'Annualization - Step 2'!A:C,3,FALSE)-1</f>
        <v>0.20960000000000023</v>
      </c>
      <c r="E1426" s="2">
        <f>(1+D1426)^(52/'Analysis Assumptions'!$C$6)-1</f>
        <v>8.5954019675795745E-2</v>
      </c>
    </row>
    <row r="1427" spans="1:5">
      <c r="A1427" s="2" t="s">
        <v>1206</v>
      </c>
      <c r="B1427" s="2">
        <v>54092051902</v>
      </c>
      <c r="C1427" s="2">
        <f>VLOOKUP(B1427,'Annualization - Step 2'!A:C,2,FALSE)</f>
        <v>2</v>
      </c>
      <c r="D1427" s="2">
        <f>VLOOKUP(B1427,'Annualization - Step 2'!A:C,3,FALSE)-1</f>
        <v>0.20960000000000023</v>
      </c>
      <c r="E1427" s="2">
        <f>(1+D1427)^(52/'Analysis Assumptions'!$C$6)-1</f>
        <v>8.5954019675795745E-2</v>
      </c>
    </row>
    <row r="1428" spans="1:5">
      <c r="A1428" s="2" t="s">
        <v>1972</v>
      </c>
      <c r="B1428" s="2">
        <v>68012030930</v>
      </c>
      <c r="C1428" s="2">
        <f>VLOOKUP(B1428,'Annualization - Step 2'!A:C,2,FALSE)</f>
        <v>2</v>
      </c>
      <c r="D1428" s="2">
        <f>VLOOKUP(B1428,'Annualization - Step 2'!A:C,3,FALSE)-1</f>
        <v>0.20900990000000008</v>
      </c>
      <c r="E1428" s="2">
        <f>(1+D1428)^(52/'Analysis Assumptions'!$C$6)-1</f>
        <v>8.5724416753088173E-2</v>
      </c>
    </row>
    <row r="1429" spans="1:5">
      <c r="A1429" s="2" t="s">
        <v>768</v>
      </c>
      <c r="B1429" s="2">
        <v>78060120</v>
      </c>
      <c r="C1429" s="2">
        <f>VLOOKUP(B1429,'Annualization - Step 2'!A:C,2,FALSE)</f>
        <v>2</v>
      </c>
      <c r="D1429" s="2">
        <f>VLOOKUP(B1429,'Annualization - Step 2'!A:C,3,FALSE)-1</f>
        <v>0.20890000000000009</v>
      </c>
      <c r="E1429" s="2">
        <f>(1+D1429)^(52/'Analysis Assumptions'!$C$6)-1</f>
        <v>8.568164857760352E-2</v>
      </c>
    </row>
    <row r="1430" spans="1:5">
      <c r="A1430" s="2" t="s">
        <v>769</v>
      </c>
      <c r="B1430" s="2">
        <v>78059620</v>
      </c>
      <c r="C1430" s="2">
        <f>VLOOKUP(B1430,'Annualization - Step 2'!A:C,2,FALSE)</f>
        <v>2</v>
      </c>
      <c r="D1430" s="2">
        <f>VLOOKUP(B1430,'Annualization - Step 2'!A:C,3,FALSE)-1</f>
        <v>0.20890000000000009</v>
      </c>
      <c r="E1430" s="2">
        <f>(1+D1430)^(52/'Analysis Assumptions'!$C$6)-1</f>
        <v>8.568164857760352E-2</v>
      </c>
    </row>
    <row r="1431" spans="1:5">
      <c r="A1431" s="2" t="s">
        <v>770</v>
      </c>
      <c r="B1431" s="2">
        <v>78059720</v>
      </c>
      <c r="C1431" s="2">
        <f>VLOOKUP(B1431,'Annualization - Step 2'!A:C,2,FALSE)</f>
        <v>2</v>
      </c>
      <c r="D1431" s="2">
        <f>VLOOKUP(B1431,'Annualization - Step 2'!A:C,3,FALSE)-1</f>
        <v>0.20890000000000009</v>
      </c>
      <c r="E1431" s="2">
        <f>(1+D1431)^(52/'Analysis Assumptions'!$C$6)-1</f>
        <v>8.568164857760352E-2</v>
      </c>
    </row>
    <row r="1432" spans="1:5">
      <c r="A1432" s="2" t="s">
        <v>771</v>
      </c>
      <c r="B1432" s="2">
        <v>78059820</v>
      </c>
      <c r="C1432" s="2">
        <f>VLOOKUP(B1432,'Annualization - Step 2'!A:C,2,FALSE)</f>
        <v>2</v>
      </c>
      <c r="D1432" s="2">
        <f>VLOOKUP(B1432,'Annualization - Step 2'!A:C,3,FALSE)-1</f>
        <v>0.20890000000000009</v>
      </c>
      <c r="E1432" s="2">
        <f>(1+D1432)^(52/'Analysis Assumptions'!$C$6)-1</f>
        <v>8.568164857760352E-2</v>
      </c>
    </row>
    <row r="1433" spans="1:5">
      <c r="A1433" s="2" t="s">
        <v>1663</v>
      </c>
      <c r="B1433" s="2">
        <v>63459022030</v>
      </c>
      <c r="C1433" s="2">
        <f>VLOOKUP(B1433,'Annualization - Step 2'!A:C,2,FALSE)</f>
        <v>2</v>
      </c>
      <c r="D1433" s="2">
        <f>VLOOKUP(B1433,'Annualization - Step 2'!A:C,3,FALSE)-1</f>
        <v>0.20879029999999976</v>
      </c>
      <c r="E1433" s="2">
        <f>(1+D1433)^(52/'Analysis Assumptions'!$C$6)-1</f>
        <v>8.5638956035938518E-2</v>
      </c>
    </row>
    <row r="1434" spans="1:5">
      <c r="A1434" s="2" t="s">
        <v>1101</v>
      </c>
      <c r="B1434" s="2">
        <v>169517510</v>
      </c>
      <c r="C1434" s="2">
        <f>VLOOKUP(B1434,'Annualization - Step 2'!A:C,2,FALSE)</f>
        <v>2</v>
      </c>
      <c r="D1434" s="2">
        <f>VLOOKUP(B1434,'Annualization - Step 2'!A:C,3,FALSE)-1</f>
        <v>0.20857039999999993</v>
      </c>
      <c r="E1434" s="2">
        <f>(1+D1434)^(52/'Analysis Assumptions'!$C$6)-1</f>
        <v>8.5553369752854103E-2</v>
      </c>
    </row>
    <row r="1435" spans="1:5">
      <c r="A1435" s="2" t="s">
        <v>1102</v>
      </c>
      <c r="B1435" s="2">
        <v>169517401</v>
      </c>
      <c r="C1435" s="2">
        <f>VLOOKUP(B1435,'Annualization - Step 2'!A:C,2,FALSE)</f>
        <v>2</v>
      </c>
      <c r="D1435" s="2">
        <f>VLOOKUP(B1435,'Annualization - Step 2'!A:C,3,FALSE)-1</f>
        <v>0.20846047999999984</v>
      </c>
      <c r="E1435" s="2">
        <f>(1+D1435)^(52/'Analysis Assumptions'!$C$6)-1</f>
        <v>8.5510584979516802E-2</v>
      </c>
    </row>
    <row r="1436" spans="1:5">
      <c r="A1436" s="2" t="s">
        <v>983</v>
      </c>
      <c r="B1436" s="2">
        <v>62856058230</v>
      </c>
      <c r="C1436" s="2">
        <f>VLOOKUP(B1436,'Annualization - Step 2'!A:C,2,FALSE)</f>
        <v>2</v>
      </c>
      <c r="D1436" s="2">
        <f>VLOOKUP(B1436,'Annualization - Step 2'!A:C,3,FALSE)-1</f>
        <v>0.20802079999999989</v>
      </c>
      <c r="E1436" s="2">
        <f>(1+D1436)^(52/'Analysis Assumptions'!$C$6)-1</f>
        <v>8.5339423829786876E-2</v>
      </c>
    </row>
    <row r="1437" spans="1:5">
      <c r="A1437" s="2" t="s">
        <v>856</v>
      </c>
      <c r="B1437" s="2">
        <v>50458019416</v>
      </c>
      <c r="C1437" s="2">
        <f>VLOOKUP(B1437,'Annualization - Step 2'!A:C,2,FALSE)</f>
        <v>2</v>
      </c>
      <c r="D1437" s="2">
        <f>VLOOKUP(B1437,'Annualization - Step 2'!A:C,3,FALSE)-1</f>
        <v>0.2079108999999999</v>
      </c>
      <c r="E1437" s="2">
        <f>(1+D1437)^(52/'Analysis Assumptions'!$C$6)-1</f>
        <v>8.5296635813606025E-2</v>
      </c>
    </row>
    <row r="1438" spans="1:5">
      <c r="A1438" s="2" t="s">
        <v>861</v>
      </c>
      <c r="B1438" s="2">
        <v>50458017815</v>
      </c>
      <c r="C1438" s="2">
        <f>VLOOKUP(B1438,'Annualization - Step 2'!A:C,2,FALSE)</f>
        <v>2</v>
      </c>
      <c r="D1438" s="2">
        <f>VLOOKUP(B1438,'Annualization - Step 2'!A:C,3,FALSE)-1</f>
        <v>0.2079108999999999</v>
      </c>
      <c r="E1438" s="2">
        <f>(1+D1438)^(52/'Analysis Assumptions'!$C$6)-1</f>
        <v>8.5296635813606025E-2</v>
      </c>
    </row>
    <row r="1439" spans="1:5">
      <c r="A1439" s="2" t="s">
        <v>675</v>
      </c>
      <c r="B1439" s="2">
        <v>64764015518</v>
      </c>
      <c r="C1439" s="2">
        <f>VLOOKUP(B1439,'Annualization - Step 2'!A:C,2,FALSE)</f>
        <v>2</v>
      </c>
      <c r="D1439" s="2">
        <f>VLOOKUP(B1439,'Annualization - Step 2'!A:C,3,FALSE)-1</f>
        <v>0.2078009999999999</v>
      </c>
      <c r="E1439" s="2">
        <f>(1+D1439)^(52/'Analysis Assumptions'!$C$6)-1</f>
        <v>8.5253845591332089E-2</v>
      </c>
    </row>
    <row r="1440" spans="1:5">
      <c r="A1440" s="2" t="s">
        <v>676</v>
      </c>
      <c r="B1440" s="2">
        <v>64764015818</v>
      </c>
      <c r="C1440" s="2">
        <f>VLOOKUP(B1440,'Annualization - Step 2'!A:C,2,FALSE)</f>
        <v>2</v>
      </c>
      <c r="D1440" s="2">
        <f>VLOOKUP(B1440,'Annualization - Step 2'!A:C,3,FALSE)-1</f>
        <v>0.2078009999999999</v>
      </c>
      <c r="E1440" s="2">
        <f>(1+D1440)^(52/'Analysis Assumptions'!$C$6)-1</f>
        <v>8.5253845591332089E-2</v>
      </c>
    </row>
    <row r="1441" spans="1:5">
      <c r="A1441" s="2" t="s">
        <v>820</v>
      </c>
      <c r="B1441" s="2">
        <v>78017605</v>
      </c>
      <c r="C1441" s="2">
        <f>VLOOKUP(B1441,'Annualization - Step 2'!A:C,2,FALSE)</f>
        <v>2</v>
      </c>
      <c r="D1441" s="2">
        <f>VLOOKUP(B1441,'Annualization - Step 2'!A:C,3,FALSE)-1</f>
        <v>0.2078009999999999</v>
      </c>
      <c r="E1441" s="2">
        <f>(1+D1441)^(52/'Analysis Assumptions'!$C$6)-1</f>
        <v>8.5253845591332089E-2</v>
      </c>
    </row>
    <row r="1442" spans="1:5">
      <c r="A1442" s="2" t="s">
        <v>822</v>
      </c>
      <c r="B1442" s="2">
        <v>50458092010</v>
      </c>
      <c r="C1442" s="2">
        <f>VLOOKUP(B1442,'Annualization - Step 2'!A:C,2,FALSE)</f>
        <v>2</v>
      </c>
      <c r="D1442" s="2">
        <f>VLOOKUP(B1442,'Annualization - Step 2'!A:C,3,FALSE)-1</f>
        <v>0.2078009999999999</v>
      </c>
      <c r="E1442" s="2">
        <f>(1+D1442)^(52/'Analysis Assumptions'!$C$6)-1</f>
        <v>8.5253845591332089E-2</v>
      </c>
    </row>
    <row r="1443" spans="1:5">
      <c r="A1443" s="2" t="s">
        <v>823</v>
      </c>
      <c r="B1443" s="2">
        <v>50458092510</v>
      </c>
      <c r="C1443" s="2">
        <f>VLOOKUP(B1443,'Annualization - Step 2'!A:C,2,FALSE)</f>
        <v>2</v>
      </c>
      <c r="D1443" s="2">
        <f>VLOOKUP(B1443,'Annualization - Step 2'!A:C,3,FALSE)-1</f>
        <v>0.2078009999999999</v>
      </c>
      <c r="E1443" s="2">
        <f>(1+D1443)^(52/'Analysis Assumptions'!$C$6)-1</f>
        <v>8.5253845591332089E-2</v>
      </c>
    </row>
    <row r="1444" spans="1:5">
      <c r="A1444" s="2" t="s">
        <v>824</v>
      </c>
      <c r="B1444" s="2">
        <v>50458093010</v>
      </c>
      <c r="C1444" s="2">
        <f>VLOOKUP(B1444,'Annualization - Step 2'!A:C,2,FALSE)</f>
        <v>2</v>
      </c>
      <c r="D1444" s="2">
        <f>VLOOKUP(B1444,'Annualization - Step 2'!A:C,3,FALSE)-1</f>
        <v>0.2078009999999999</v>
      </c>
      <c r="E1444" s="2">
        <f>(1+D1444)^(52/'Analysis Assumptions'!$C$6)-1</f>
        <v>8.5253845591332089E-2</v>
      </c>
    </row>
    <row r="1445" spans="1:5">
      <c r="A1445" s="2" t="s">
        <v>860</v>
      </c>
      <c r="B1445" s="2">
        <v>50458017615</v>
      </c>
      <c r="C1445" s="2">
        <f>VLOOKUP(B1445,'Annualization - Step 2'!A:C,2,FALSE)</f>
        <v>2</v>
      </c>
      <c r="D1445" s="2">
        <f>VLOOKUP(B1445,'Annualization - Step 2'!A:C,3,FALSE)-1</f>
        <v>0.2078009999999999</v>
      </c>
      <c r="E1445" s="2">
        <f>(1+D1445)^(52/'Analysis Assumptions'!$C$6)-1</f>
        <v>8.5253845591332089E-2</v>
      </c>
    </row>
    <row r="1446" spans="1:5">
      <c r="A1446" s="2" t="s">
        <v>975</v>
      </c>
      <c r="B1446" s="2">
        <v>49884027086</v>
      </c>
      <c r="C1446" s="2">
        <f>VLOOKUP(B1446,'Annualization - Step 2'!A:C,2,FALSE)</f>
        <v>2</v>
      </c>
      <c r="D1446" s="2">
        <f>VLOOKUP(B1446,'Annualization - Step 2'!A:C,3,FALSE)-1</f>
        <v>0.2078009999999999</v>
      </c>
      <c r="E1446" s="2">
        <f>(1+D1446)^(52/'Analysis Assumptions'!$C$6)-1</f>
        <v>8.5253845591332089E-2</v>
      </c>
    </row>
    <row r="1447" spans="1:5">
      <c r="A1447" s="2" t="s">
        <v>1222</v>
      </c>
      <c r="B1447" s="2">
        <v>456430008</v>
      </c>
      <c r="C1447" s="2">
        <f>VLOOKUP(B1447,'Annualization - Step 2'!A:C,2,FALSE)</f>
        <v>2</v>
      </c>
      <c r="D1447" s="2">
        <f>VLOOKUP(B1447,'Annualization - Step 2'!A:C,3,FALSE)-1</f>
        <v>0.2078009999999999</v>
      </c>
      <c r="E1447" s="2">
        <f>(1+D1447)^(52/'Analysis Assumptions'!$C$6)-1</f>
        <v>8.5253845591332089E-2</v>
      </c>
    </row>
    <row r="1448" spans="1:5">
      <c r="A1448" s="2" t="s">
        <v>1330</v>
      </c>
      <c r="B1448" s="2">
        <v>259050116</v>
      </c>
      <c r="C1448" s="2">
        <f>VLOOKUP(B1448,'Annualization - Step 2'!A:C,2,FALSE)</f>
        <v>2</v>
      </c>
      <c r="D1448" s="2">
        <f>VLOOKUP(B1448,'Annualization - Step 2'!A:C,3,FALSE)-1</f>
        <v>0.2078009999999999</v>
      </c>
      <c r="E1448" s="2">
        <f>(1+D1448)^(52/'Analysis Assumptions'!$C$6)-1</f>
        <v>8.5253845591332089E-2</v>
      </c>
    </row>
    <row r="1449" spans="1:5">
      <c r="A1449" s="2" t="s">
        <v>1331</v>
      </c>
      <c r="B1449" s="2">
        <v>469060773</v>
      </c>
      <c r="C1449" s="2">
        <f>VLOOKUP(B1449,'Annualization - Step 2'!A:C,2,FALSE)</f>
        <v>2</v>
      </c>
      <c r="D1449" s="2">
        <f>VLOOKUP(B1449,'Annualization - Step 2'!A:C,3,FALSE)-1</f>
        <v>0.2078009999999999</v>
      </c>
      <c r="E1449" s="2">
        <f>(1+D1449)^(52/'Analysis Assumptions'!$C$6)-1</f>
        <v>8.5253845591332089E-2</v>
      </c>
    </row>
    <row r="1450" spans="1:5">
      <c r="A1450" s="2" t="s">
        <v>1332</v>
      </c>
      <c r="B1450" s="2">
        <v>469061711</v>
      </c>
      <c r="C1450" s="2">
        <f>VLOOKUP(B1450,'Annualization - Step 2'!A:C,2,FALSE)</f>
        <v>2</v>
      </c>
      <c r="D1450" s="2">
        <f>VLOOKUP(B1450,'Annualization - Step 2'!A:C,3,FALSE)-1</f>
        <v>0.2078009999999999</v>
      </c>
      <c r="E1450" s="2">
        <f>(1+D1450)^(52/'Analysis Assumptions'!$C$6)-1</f>
        <v>8.5253845591332089E-2</v>
      </c>
    </row>
    <row r="1451" spans="1:5">
      <c r="A1451" s="2" t="s">
        <v>675</v>
      </c>
      <c r="B1451" s="2">
        <v>64764015560</v>
      </c>
      <c r="C1451" s="2">
        <f>VLOOKUP(B1451,'Annualization - Step 2'!A:C,2,FALSE)</f>
        <v>2</v>
      </c>
      <c r="D1451" s="2">
        <f>VLOOKUP(B1451,'Annualization - Step 2'!A:C,3,FALSE)-1</f>
        <v>0.2078009999999999</v>
      </c>
      <c r="E1451" s="2">
        <f>(1+D1451)^(52/'Analysis Assumptions'!$C$6)-1</f>
        <v>8.5253845591332089E-2</v>
      </c>
    </row>
    <row r="1452" spans="1:5">
      <c r="A1452" s="2" t="s">
        <v>676</v>
      </c>
      <c r="B1452" s="2">
        <v>64764015860</v>
      </c>
      <c r="C1452" s="2">
        <f>VLOOKUP(B1452,'Annualization - Step 2'!A:C,2,FALSE)</f>
        <v>2</v>
      </c>
      <c r="D1452" s="2">
        <f>VLOOKUP(B1452,'Annualization - Step 2'!A:C,3,FALSE)-1</f>
        <v>0.2078009999999999</v>
      </c>
      <c r="E1452" s="2">
        <f>(1+D1452)^(52/'Analysis Assumptions'!$C$6)-1</f>
        <v>8.5253845591332089E-2</v>
      </c>
    </row>
    <row r="1453" spans="1:5">
      <c r="A1453" s="2" t="s">
        <v>1496</v>
      </c>
      <c r="B1453" s="2">
        <v>85140101</v>
      </c>
      <c r="C1453" s="2">
        <f>VLOOKUP(B1453,'Annualization - Step 2'!A:C,2,FALSE)</f>
        <v>2</v>
      </c>
      <c r="D1453" s="2">
        <f>VLOOKUP(B1453,'Annualization - Step 2'!A:C,3,FALSE)-1</f>
        <v>0.2078009999999999</v>
      </c>
      <c r="E1453" s="2">
        <f>(1+D1453)^(52/'Analysis Assumptions'!$C$6)-1</f>
        <v>8.5253845591332089E-2</v>
      </c>
    </row>
    <row r="1454" spans="1:5">
      <c r="A1454" s="2" t="s">
        <v>1515</v>
      </c>
      <c r="B1454" s="2">
        <v>6027044</v>
      </c>
      <c r="C1454" s="2">
        <f>VLOOKUP(B1454,'Annualization - Step 2'!A:C,2,FALSE)</f>
        <v>2</v>
      </c>
      <c r="D1454" s="2">
        <f>VLOOKUP(B1454,'Annualization - Step 2'!A:C,3,FALSE)-1</f>
        <v>0.2078009999999999</v>
      </c>
      <c r="E1454" s="2">
        <f>(1+D1454)^(52/'Analysis Assumptions'!$C$6)-1</f>
        <v>8.5253845591332089E-2</v>
      </c>
    </row>
    <row r="1455" spans="1:5">
      <c r="A1455" s="2" t="s">
        <v>1585</v>
      </c>
      <c r="B1455" s="2">
        <v>50419048303</v>
      </c>
      <c r="C1455" s="2">
        <f>VLOOKUP(B1455,'Annualization - Step 2'!A:C,2,FALSE)</f>
        <v>2</v>
      </c>
      <c r="D1455" s="2">
        <f>VLOOKUP(B1455,'Annualization - Step 2'!A:C,3,FALSE)-1</f>
        <v>0.2078009999999999</v>
      </c>
      <c r="E1455" s="2">
        <f>(1+D1455)^(52/'Analysis Assumptions'!$C$6)-1</f>
        <v>8.5253845591332089E-2</v>
      </c>
    </row>
    <row r="1456" spans="1:5">
      <c r="A1456" s="2" t="s">
        <v>1587</v>
      </c>
      <c r="B1456" s="2">
        <v>50419045404</v>
      </c>
      <c r="C1456" s="2">
        <f>VLOOKUP(B1456,'Annualization - Step 2'!A:C,2,FALSE)</f>
        <v>2</v>
      </c>
      <c r="D1456" s="2">
        <f>VLOOKUP(B1456,'Annualization - Step 2'!A:C,3,FALSE)-1</f>
        <v>0.2078009999999999</v>
      </c>
      <c r="E1456" s="2">
        <f>(1+D1456)^(52/'Analysis Assumptions'!$C$6)-1</f>
        <v>8.5253845591332089E-2</v>
      </c>
    </row>
    <row r="1457" spans="1:5">
      <c r="A1457" s="2" t="s">
        <v>1589</v>
      </c>
      <c r="B1457" s="2">
        <v>50419045104</v>
      </c>
      <c r="C1457" s="2">
        <f>VLOOKUP(B1457,'Annualization - Step 2'!A:C,2,FALSE)</f>
        <v>2</v>
      </c>
      <c r="D1457" s="2">
        <f>VLOOKUP(B1457,'Annualization - Step 2'!A:C,3,FALSE)-1</f>
        <v>0.2078009999999999</v>
      </c>
      <c r="E1457" s="2">
        <f>(1+D1457)^(52/'Analysis Assumptions'!$C$6)-1</f>
        <v>8.5253845591332089E-2</v>
      </c>
    </row>
    <row r="1458" spans="1:5">
      <c r="A1458" s="2" t="s">
        <v>1590</v>
      </c>
      <c r="B1458" s="2">
        <v>50419045904</v>
      </c>
      <c r="C1458" s="2">
        <f>VLOOKUP(B1458,'Annualization - Step 2'!A:C,2,FALSE)</f>
        <v>2</v>
      </c>
      <c r="D1458" s="2">
        <f>VLOOKUP(B1458,'Annualization - Step 2'!A:C,3,FALSE)-1</f>
        <v>0.2078009999999999</v>
      </c>
      <c r="E1458" s="2">
        <f>(1+D1458)^(52/'Analysis Assumptions'!$C$6)-1</f>
        <v>8.5253845591332089E-2</v>
      </c>
    </row>
    <row r="1459" spans="1:5">
      <c r="A1459" s="2" t="s">
        <v>1591</v>
      </c>
      <c r="B1459" s="2">
        <v>50419045304</v>
      </c>
      <c r="C1459" s="2">
        <f>VLOOKUP(B1459,'Annualization - Step 2'!A:C,2,FALSE)</f>
        <v>2</v>
      </c>
      <c r="D1459" s="2">
        <f>VLOOKUP(B1459,'Annualization - Step 2'!A:C,3,FALSE)-1</f>
        <v>0.2078009999999999</v>
      </c>
      <c r="E1459" s="2">
        <f>(1+D1459)^(52/'Analysis Assumptions'!$C$6)-1</f>
        <v>8.5253845591332089E-2</v>
      </c>
    </row>
    <row r="1460" spans="1:5">
      <c r="A1460" s="2" t="s">
        <v>1592</v>
      </c>
      <c r="B1460" s="2">
        <v>50419045204</v>
      </c>
      <c r="C1460" s="2">
        <f>VLOOKUP(B1460,'Annualization - Step 2'!A:C,2,FALSE)</f>
        <v>2</v>
      </c>
      <c r="D1460" s="2">
        <f>VLOOKUP(B1460,'Annualization - Step 2'!A:C,3,FALSE)-1</f>
        <v>0.2078009999999999</v>
      </c>
      <c r="E1460" s="2">
        <f>(1+D1460)^(52/'Analysis Assumptions'!$C$6)-1</f>
        <v>8.5253845591332089E-2</v>
      </c>
    </row>
    <row r="1461" spans="1:5">
      <c r="A1461" s="2" t="s">
        <v>1593</v>
      </c>
      <c r="B1461" s="2">
        <v>50419049104</v>
      </c>
      <c r="C1461" s="2">
        <f>VLOOKUP(B1461,'Annualization - Step 2'!A:C,2,FALSE)</f>
        <v>2</v>
      </c>
      <c r="D1461" s="2">
        <f>VLOOKUP(B1461,'Annualization - Step 2'!A:C,3,FALSE)-1</f>
        <v>0.2078009999999999</v>
      </c>
      <c r="E1461" s="2">
        <f>(1+D1461)^(52/'Analysis Assumptions'!$C$6)-1</f>
        <v>8.5253845591332089E-2</v>
      </c>
    </row>
    <row r="1462" spans="1:5">
      <c r="A1462" s="2" t="s">
        <v>1596</v>
      </c>
      <c r="B1462" s="2">
        <v>50419045504</v>
      </c>
      <c r="C1462" s="2">
        <f>VLOOKUP(B1462,'Annualization - Step 2'!A:C,2,FALSE)</f>
        <v>2</v>
      </c>
      <c r="D1462" s="2">
        <f>VLOOKUP(B1462,'Annualization - Step 2'!A:C,3,FALSE)-1</f>
        <v>0.2078009999999999</v>
      </c>
      <c r="E1462" s="2">
        <f>(1+D1462)^(52/'Analysis Assumptions'!$C$6)-1</f>
        <v>8.5253845591332089E-2</v>
      </c>
    </row>
    <row r="1463" spans="1:5">
      <c r="A1463" s="2" t="s">
        <v>466</v>
      </c>
      <c r="B1463" s="2">
        <v>259110260</v>
      </c>
      <c r="C1463" s="2">
        <f>VLOOKUP(B1463,'Annualization - Step 2'!A:C,2,FALSE)</f>
        <v>2</v>
      </c>
      <c r="D1463" s="2">
        <f>VLOOKUP(B1463,'Annualization - Step 2'!A:C,3,FALSE)-1</f>
        <v>0.2078009999999999</v>
      </c>
      <c r="E1463" s="2">
        <f>(1+D1463)^(52/'Analysis Assumptions'!$C$6)-1</f>
        <v>8.5253845591332089E-2</v>
      </c>
    </row>
    <row r="1464" spans="1:5">
      <c r="A1464" s="2" t="s">
        <v>467</v>
      </c>
      <c r="B1464" s="2">
        <v>259120260</v>
      </c>
      <c r="C1464" s="2">
        <f>VLOOKUP(B1464,'Annualization - Step 2'!A:C,2,FALSE)</f>
        <v>2</v>
      </c>
      <c r="D1464" s="2">
        <f>VLOOKUP(B1464,'Annualization - Step 2'!A:C,3,FALSE)-1</f>
        <v>0.2078009999999999</v>
      </c>
      <c r="E1464" s="2">
        <f>(1+D1464)^(52/'Analysis Assumptions'!$C$6)-1</f>
        <v>8.5253845591332089E-2</v>
      </c>
    </row>
    <row r="1465" spans="1:5">
      <c r="A1465" s="2" t="s">
        <v>1696</v>
      </c>
      <c r="B1465" s="2">
        <v>53014058207</v>
      </c>
      <c r="C1465" s="2">
        <f>VLOOKUP(B1465,'Annualization - Step 2'!A:C,2,FALSE)</f>
        <v>2</v>
      </c>
      <c r="D1465" s="2">
        <f>VLOOKUP(B1465,'Annualization - Step 2'!A:C,3,FALSE)-1</f>
        <v>0.2078009999999999</v>
      </c>
      <c r="E1465" s="2">
        <f>(1+D1465)^(52/'Analysis Assumptions'!$C$6)-1</f>
        <v>8.5253845591332089E-2</v>
      </c>
    </row>
    <row r="1466" spans="1:5">
      <c r="A1466" s="2" t="s">
        <v>1697</v>
      </c>
      <c r="B1466" s="2">
        <v>53014058307</v>
      </c>
      <c r="C1466" s="2">
        <f>VLOOKUP(B1466,'Annualization - Step 2'!A:C,2,FALSE)</f>
        <v>2</v>
      </c>
      <c r="D1466" s="2">
        <f>VLOOKUP(B1466,'Annualization - Step 2'!A:C,3,FALSE)-1</f>
        <v>0.2078009999999999</v>
      </c>
      <c r="E1466" s="2">
        <f>(1+D1466)^(52/'Analysis Assumptions'!$C$6)-1</f>
        <v>8.5253845591332089E-2</v>
      </c>
    </row>
    <row r="1467" spans="1:5">
      <c r="A1467" s="2" t="s">
        <v>1698</v>
      </c>
      <c r="B1467" s="2">
        <v>53014058407</v>
      </c>
      <c r="C1467" s="2">
        <f>VLOOKUP(B1467,'Annualization - Step 2'!A:C,2,FALSE)</f>
        <v>2</v>
      </c>
      <c r="D1467" s="2">
        <f>VLOOKUP(B1467,'Annualization - Step 2'!A:C,3,FALSE)-1</f>
        <v>0.2078009999999999</v>
      </c>
      <c r="E1467" s="2">
        <f>(1+D1467)^(52/'Analysis Assumptions'!$C$6)-1</f>
        <v>8.5253845591332089E-2</v>
      </c>
    </row>
    <row r="1468" spans="1:5">
      <c r="A1468" s="2" t="s">
        <v>1699</v>
      </c>
      <c r="B1468" s="2">
        <v>597010917</v>
      </c>
      <c r="C1468" s="2">
        <f>VLOOKUP(B1468,'Annualization - Step 2'!A:C,2,FALSE)</f>
        <v>2</v>
      </c>
      <c r="D1468" s="2">
        <f>VLOOKUP(B1468,'Annualization - Step 2'!A:C,3,FALSE)-1</f>
        <v>0.2078009999999999</v>
      </c>
      <c r="E1468" s="2">
        <f>(1+D1468)^(52/'Analysis Assumptions'!$C$6)-1</f>
        <v>8.5253845591332089E-2</v>
      </c>
    </row>
    <row r="1469" spans="1:5">
      <c r="A1469" s="2" t="s">
        <v>1700</v>
      </c>
      <c r="B1469" s="2">
        <v>597011530</v>
      </c>
      <c r="C1469" s="2">
        <f>VLOOKUP(B1469,'Annualization - Step 2'!A:C,2,FALSE)</f>
        <v>2</v>
      </c>
      <c r="D1469" s="2">
        <f>VLOOKUP(B1469,'Annualization - Step 2'!A:C,3,FALSE)-1</f>
        <v>0.2078009999999999</v>
      </c>
      <c r="E1469" s="2">
        <f>(1+D1469)^(52/'Analysis Assumptions'!$C$6)-1</f>
        <v>8.5253845591332089E-2</v>
      </c>
    </row>
    <row r="1470" spans="1:5">
      <c r="A1470" s="2" t="s">
        <v>1701</v>
      </c>
      <c r="B1470" s="2">
        <v>597011630</v>
      </c>
      <c r="C1470" s="2">
        <f>VLOOKUP(B1470,'Annualization - Step 2'!A:C,2,FALSE)</f>
        <v>2</v>
      </c>
      <c r="D1470" s="2">
        <f>VLOOKUP(B1470,'Annualization - Step 2'!A:C,3,FALSE)-1</f>
        <v>0.2078009999999999</v>
      </c>
      <c r="E1470" s="2">
        <f>(1+D1470)^(52/'Analysis Assumptions'!$C$6)-1</f>
        <v>8.5253845591332089E-2</v>
      </c>
    </row>
    <row r="1471" spans="1:5">
      <c r="A1471" s="2" t="s">
        <v>1709</v>
      </c>
      <c r="B1471" s="2">
        <v>50458029515</v>
      </c>
      <c r="C1471" s="2">
        <f>VLOOKUP(B1471,'Annualization - Step 2'!A:C,2,FALSE)</f>
        <v>2</v>
      </c>
      <c r="D1471" s="2">
        <f>VLOOKUP(B1471,'Annualization - Step 2'!A:C,3,FALSE)-1</f>
        <v>0.2078009999999999</v>
      </c>
      <c r="E1471" s="2">
        <f>(1+D1471)^(52/'Analysis Assumptions'!$C$6)-1</f>
        <v>8.5253845591332089E-2</v>
      </c>
    </row>
    <row r="1472" spans="1:5">
      <c r="A1472" s="2" t="s">
        <v>1715</v>
      </c>
      <c r="B1472" s="2">
        <v>597012737</v>
      </c>
      <c r="C1472" s="2">
        <f>VLOOKUP(B1472,'Annualization - Step 2'!A:C,2,FALSE)</f>
        <v>2</v>
      </c>
      <c r="D1472" s="2">
        <f>VLOOKUP(B1472,'Annualization - Step 2'!A:C,3,FALSE)-1</f>
        <v>0.2078009999999999</v>
      </c>
      <c r="E1472" s="2">
        <f>(1+D1472)^(52/'Analysis Assumptions'!$C$6)-1</f>
        <v>8.5253845591332089E-2</v>
      </c>
    </row>
    <row r="1473" spans="1:5">
      <c r="A1473" s="2" t="s">
        <v>1717</v>
      </c>
      <c r="B1473" s="2">
        <v>24580090</v>
      </c>
      <c r="C1473" s="2">
        <f>VLOOKUP(B1473,'Annualization - Step 2'!A:C,2,FALSE)</f>
        <v>2</v>
      </c>
      <c r="D1473" s="2">
        <f>VLOOKUP(B1473,'Annualization - Step 2'!A:C,3,FALSE)-1</f>
        <v>0.2078009999999999</v>
      </c>
      <c r="E1473" s="2">
        <f>(1+D1473)^(52/'Analysis Assumptions'!$C$6)-1</f>
        <v>8.5253845591332089E-2</v>
      </c>
    </row>
    <row r="1474" spans="1:5">
      <c r="A1474" s="2" t="s">
        <v>1801</v>
      </c>
      <c r="B1474" s="2">
        <v>64764055030</v>
      </c>
      <c r="C1474" s="2">
        <f>VLOOKUP(B1474,'Annualization - Step 2'!A:C,2,FALSE)</f>
        <v>2</v>
      </c>
      <c r="D1474" s="2">
        <f>VLOOKUP(B1474,'Annualization - Step 2'!A:C,3,FALSE)-1</f>
        <v>0.2078009999999999</v>
      </c>
      <c r="E1474" s="2">
        <f>(1+D1474)^(52/'Analysis Assumptions'!$C$6)-1</f>
        <v>8.5253845591332089E-2</v>
      </c>
    </row>
    <row r="1475" spans="1:5">
      <c r="A1475" s="2" t="s">
        <v>1180</v>
      </c>
      <c r="B1475" s="2">
        <v>64764011901</v>
      </c>
      <c r="C1475" s="2">
        <f>VLOOKUP(B1475,'Annualization - Step 2'!A:C,2,FALSE)</f>
        <v>2</v>
      </c>
      <c r="D1475" s="2">
        <f>VLOOKUP(B1475,'Annualization - Step 2'!A:C,3,FALSE)-1</f>
        <v>0.2078009999999999</v>
      </c>
      <c r="E1475" s="2">
        <f>(1+D1475)^(52/'Analysis Assumptions'!$C$6)-1</f>
        <v>8.5253845591332089E-2</v>
      </c>
    </row>
    <row r="1476" spans="1:5">
      <c r="A1476" s="2" t="s">
        <v>1695</v>
      </c>
      <c r="B1476" s="2">
        <v>78023405</v>
      </c>
      <c r="C1476" s="2">
        <f>VLOOKUP(B1476,'Annualization - Step 2'!A:C,2,FALSE)</f>
        <v>1</v>
      </c>
      <c r="D1476" s="2">
        <f>VLOOKUP(B1476,'Annualization - Step 2'!A:C,3,FALSE)-1</f>
        <v>0.20779999999999998</v>
      </c>
      <c r="E1476" s="2">
        <f>(1+D1476)^(52/'Analysis Assumptions'!$C$6)-1</f>
        <v>8.525345622522229E-2</v>
      </c>
    </row>
    <row r="1477" spans="1:5">
      <c r="A1477" s="2" t="s">
        <v>1757</v>
      </c>
      <c r="B1477" s="2">
        <v>597015230</v>
      </c>
      <c r="C1477" s="2">
        <f>VLOOKUP(B1477,'Annualization - Step 2'!A:C,2,FALSE)</f>
        <v>2</v>
      </c>
      <c r="D1477" s="2">
        <f>VLOOKUP(B1477,'Annualization - Step 2'!A:C,3,FALSE)-1</f>
        <v>0.20662459999999983</v>
      </c>
      <c r="E1477" s="2">
        <f>(1+D1477)^(52/'Analysis Assumptions'!$C$6)-1</f>
        <v>8.4795668936138657E-2</v>
      </c>
    </row>
    <row r="1478" spans="1:5">
      <c r="A1478" s="2" t="s">
        <v>1758</v>
      </c>
      <c r="B1478" s="2">
        <v>597015330</v>
      </c>
      <c r="C1478" s="2">
        <f>VLOOKUP(B1478,'Annualization - Step 2'!A:C,2,FALSE)</f>
        <v>2</v>
      </c>
      <c r="D1478" s="2">
        <f>VLOOKUP(B1478,'Annualization - Step 2'!A:C,3,FALSE)-1</f>
        <v>0.20662459999999983</v>
      </c>
      <c r="E1478" s="2">
        <f>(1+D1478)^(52/'Analysis Assumptions'!$C$6)-1</f>
        <v>8.4795668936138657E-2</v>
      </c>
    </row>
    <row r="1479" spans="1:5">
      <c r="A1479" s="2" t="s">
        <v>1828</v>
      </c>
      <c r="B1479" s="2">
        <v>75854031230</v>
      </c>
      <c r="C1479" s="2">
        <f>VLOOKUP(B1479,'Annualization - Step 2'!A:C,2,FALSE)</f>
        <v>3</v>
      </c>
      <c r="D1479" s="2">
        <f>VLOOKUP(B1479,'Annualization - Step 2'!A:C,3,FALSE)-1</f>
        <v>0.20620145027200021</v>
      </c>
      <c r="E1479" s="2">
        <f>(1+D1479)^(52/'Analysis Assumptions'!$C$6)-1</f>
        <v>8.463080142225321E-2</v>
      </c>
    </row>
    <row r="1480" spans="1:5">
      <c r="A1480" s="2" t="s">
        <v>1490</v>
      </c>
      <c r="B1480" s="2">
        <v>75854031330</v>
      </c>
      <c r="C1480" s="2">
        <f>VLOOKUP(B1480,'Annualization - Step 2'!A:C,2,FALSE)</f>
        <v>3</v>
      </c>
      <c r="D1480" s="2">
        <f>VLOOKUP(B1480,'Annualization - Step 2'!A:C,3,FALSE)-1</f>
        <v>0.20608310240599992</v>
      </c>
      <c r="E1480" s="2">
        <f>(1+D1480)^(52/'Analysis Assumptions'!$C$6)-1</f>
        <v>8.4584684885040229E-2</v>
      </c>
    </row>
    <row r="1481" spans="1:5">
      <c r="A1481" s="2" t="s">
        <v>1707</v>
      </c>
      <c r="B1481" s="2">
        <v>43538017645</v>
      </c>
      <c r="C1481" s="2">
        <f>VLOOKUP(B1481,'Annualization - Step 2'!A:C,2,FALSE)</f>
        <v>4</v>
      </c>
      <c r="D1481" s="2">
        <f>VLOOKUP(B1481,'Annualization - Step 2'!A:C,3,FALSE)-1</f>
        <v>0.20470415881469983</v>
      </c>
      <c r="E1481" s="2">
        <f>(1+D1481)^(52/'Analysis Assumptions'!$C$6)-1</f>
        <v>8.4047163706344241E-2</v>
      </c>
    </row>
    <row r="1482" spans="1:5">
      <c r="A1482" s="2" t="s">
        <v>1388</v>
      </c>
      <c r="B1482" s="2">
        <v>75245201</v>
      </c>
      <c r="C1482" s="2">
        <f>VLOOKUP(B1482,'Annualization - Step 2'!A:C,2,FALSE)</f>
        <v>2</v>
      </c>
      <c r="D1482" s="2">
        <f>VLOOKUP(B1482,'Annualization - Step 2'!A:C,3,FALSE)-1</f>
        <v>0.20450000000000013</v>
      </c>
      <c r="E1482" s="2">
        <f>(1+D1482)^(52/'Analysis Assumptions'!$C$6)-1</f>
        <v>8.3967551647466721E-2</v>
      </c>
    </row>
    <row r="1483" spans="1:5">
      <c r="A1483" s="2" t="s">
        <v>147</v>
      </c>
      <c r="B1483" s="2">
        <v>52054080302</v>
      </c>
      <c r="C1483" s="2">
        <f>VLOOKUP(B1483,'Annualization - Step 2'!A:C,2,FALSE)</f>
        <v>1</v>
      </c>
      <c r="D1483" s="2">
        <f>VLOOKUP(B1483,'Annualization - Step 2'!A:C,3,FALSE)-1</f>
        <v>0.20439999999999992</v>
      </c>
      <c r="E1483" s="2">
        <f>(1+D1483)^(52/'Analysis Assumptions'!$C$6)-1</f>
        <v>8.392855369628216E-2</v>
      </c>
    </row>
    <row r="1484" spans="1:5">
      <c r="A1484" s="2" t="s">
        <v>1712</v>
      </c>
      <c r="B1484" s="2">
        <v>56047492</v>
      </c>
      <c r="C1484" s="2">
        <f>VLOOKUP(B1484,'Annualization - Step 2'!A:C,2,FALSE)</f>
        <v>2</v>
      </c>
      <c r="D1484" s="2">
        <f>VLOOKUP(B1484,'Annualization - Step 2'!A:C,3,FALSE)-1</f>
        <v>0.20340899999999995</v>
      </c>
      <c r="E1484" s="2">
        <f>(1+D1484)^(52/'Analysis Assumptions'!$C$6)-1</f>
        <v>8.3541984769542887E-2</v>
      </c>
    </row>
    <row r="1485" spans="1:5">
      <c r="A1485" s="2" t="s">
        <v>312</v>
      </c>
      <c r="B1485" s="2">
        <v>32120601</v>
      </c>
      <c r="C1485" s="2">
        <f>VLOOKUP(B1485,'Annualization - Step 2'!A:C,2,FALSE)</f>
        <v>4</v>
      </c>
      <c r="D1485" s="2">
        <f>VLOOKUP(B1485,'Annualization - Step 2'!A:C,3,FALSE)-1</f>
        <v>0.20268140284524971</v>
      </c>
      <c r="E1485" s="2">
        <f>(1+D1485)^(52/'Analysis Assumptions'!$C$6)-1</f>
        <v>8.3258049074564022E-2</v>
      </c>
    </row>
    <row r="1486" spans="1:5">
      <c r="A1486" s="2" t="s">
        <v>28</v>
      </c>
      <c r="B1486" s="2">
        <v>4035730</v>
      </c>
      <c r="C1486" s="2">
        <f>VLOOKUP(B1486,'Annualization - Step 2'!A:C,2,FALSE)</f>
        <v>3</v>
      </c>
      <c r="D1486" s="2">
        <f>VLOOKUP(B1486,'Annualization - Step 2'!A:C,3,FALSE)-1</f>
        <v>0.20214500000000002</v>
      </c>
      <c r="E1486" s="2">
        <f>(1+D1486)^(52/'Analysis Assumptions'!$C$6)-1</f>
        <v>8.3048662231051118E-2</v>
      </c>
    </row>
    <row r="1487" spans="1:5">
      <c r="A1487" s="2" t="s">
        <v>29</v>
      </c>
      <c r="B1487" s="2">
        <v>4036530</v>
      </c>
      <c r="C1487" s="2">
        <f>VLOOKUP(B1487,'Annualization - Step 2'!A:C,2,FALSE)</f>
        <v>3</v>
      </c>
      <c r="D1487" s="2">
        <f>VLOOKUP(B1487,'Annualization - Step 2'!A:C,3,FALSE)-1</f>
        <v>0.20214500000000002</v>
      </c>
      <c r="E1487" s="2">
        <f>(1+D1487)^(52/'Analysis Assumptions'!$C$6)-1</f>
        <v>8.3048662231051118E-2</v>
      </c>
    </row>
    <row r="1488" spans="1:5">
      <c r="A1488" s="2" t="s">
        <v>1176</v>
      </c>
      <c r="B1488" s="2">
        <v>64764024060</v>
      </c>
      <c r="C1488" s="2">
        <f>VLOOKUP(B1488,'Annualization - Step 2'!A:C,2,FALSE)</f>
        <v>3</v>
      </c>
      <c r="D1488" s="2">
        <f>VLOOKUP(B1488,'Annualization - Step 2'!A:C,3,FALSE)-1</f>
        <v>0.20172500000000015</v>
      </c>
      <c r="E1488" s="2">
        <f>(1+D1488)^(52/'Analysis Assumptions'!$C$6)-1</f>
        <v>8.288467671147437E-2</v>
      </c>
    </row>
    <row r="1489" spans="1:5">
      <c r="A1489" s="2" t="s">
        <v>1177</v>
      </c>
      <c r="B1489" s="2">
        <v>64764008060</v>
      </c>
      <c r="C1489" s="2">
        <f>VLOOKUP(B1489,'Annualization - Step 2'!A:C,2,FALSE)</f>
        <v>3</v>
      </c>
      <c r="D1489" s="2">
        <f>VLOOKUP(B1489,'Annualization - Step 2'!A:C,3,FALSE)-1</f>
        <v>0.20172500000000015</v>
      </c>
      <c r="E1489" s="2">
        <f>(1+D1489)^(52/'Analysis Assumptions'!$C$6)-1</f>
        <v>8.288467671147437E-2</v>
      </c>
    </row>
    <row r="1490" spans="1:5">
      <c r="A1490" s="2" t="s">
        <v>109</v>
      </c>
      <c r="B1490" s="2">
        <v>149047101</v>
      </c>
      <c r="C1490" s="2">
        <f>VLOOKUP(B1490,'Annualization - Step 2'!A:C,2,FALSE)</f>
        <v>1</v>
      </c>
      <c r="D1490" s="2">
        <f>VLOOKUP(B1490,'Annualization - Step 2'!A:C,3,FALSE)-1</f>
        <v>0.20080000000000009</v>
      </c>
      <c r="E1490" s="2">
        <f>(1+D1490)^(52/'Analysis Assumptions'!$C$6)-1</f>
        <v>8.2523403561901576E-2</v>
      </c>
    </row>
    <row r="1491" spans="1:5">
      <c r="A1491" s="2" t="s">
        <v>465</v>
      </c>
      <c r="B1491" s="2">
        <v>259477090</v>
      </c>
      <c r="C1491" s="2">
        <f>VLOOKUP(B1491,'Annualization - Step 2'!A:C,2,FALSE)</f>
        <v>1</v>
      </c>
      <c r="D1491" s="2">
        <f>VLOOKUP(B1491,'Annualization - Step 2'!A:C,3,FALSE)-1</f>
        <v>0.19999999999999996</v>
      </c>
      <c r="E1491" s="2">
        <f>(1+D1491)^(52/'Analysis Assumptions'!$C$6)-1</f>
        <v>8.2210823912860498E-2</v>
      </c>
    </row>
    <row r="1492" spans="1:5">
      <c r="A1492" s="2" t="s">
        <v>1749</v>
      </c>
      <c r="B1492" s="2">
        <v>62856027230</v>
      </c>
      <c r="C1492" s="2">
        <f>VLOOKUP(B1492,'Annualization - Step 2'!A:C,2,FALSE)</f>
        <v>1</v>
      </c>
      <c r="D1492" s="2">
        <f>VLOOKUP(B1492,'Annualization - Step 2'!A:C,3,FALSE)-1</f>
        <v>0.19940000000000002</v>
      </c>
      <c r="E1492" s="2">
        <f>(1+D1492)^(52/'Analysis Assumptions'!$C$6)-1</f>
        <v>8.1976311674476277E-2</v>
      </c>
    </row>
    <row r="1493" spans="1:5">
      <c r="A1493" s="2" t="s">
        <v>1418</v>
      </c>
      <c r="B1493" s="2">
        <v>32301613</v>
      </c>
      <c r="C1493" s="2">
        <f>VLOOKUP(B1493,'Annualization - Step 2'!A:C,2,FALSE)</f>
        <v>3</v>
      </c>
      <c r="D1493" s="2">
        <f>VLOOKUP(B1493,'Annualization - Step 2'!A:C,3,FALSE)-1</f>
        <v>0.19938496789999993</v>
      </c>
      <c r="E1493" s="2">
        <f>(1+D1493)^(52/'Analysis Assumptions'!$C$6)-1</f>
        <v>8.1970435468586844E-2</v>
      </c>
    </row>
    <row r="1494" spans="1:5">
      <c r="A1494" s="2" t="s">
        <v>992</v>
      </c>
      <c r="B1494" s="2">
        <v>55513019001</v>
      </c>
      <c r="C1494" s="2">
        <f>VLOOKUP(B1494,'Annualization - Step 2'!A:C,2,FALSE)</f>
        <v>4</v>
      </c>
      <c r="D1494" s="2">
        <f>VLOOKUP(B1494,'Annualization - Step 2'!A:C,3,FALSE)-1</f>
        <v>0.19933915431099969</v>
      </c>
      <c r="E1494" s="2">
        <f>(1+D1494)^(52/'Analysis Assumptions'!$C$6)-1</f>
        <v>8.1952526197685893E-2</v>
      </c>
    </row>
    <row r="1495" spans="1:5">
      <c r="A1495" s="2" t="s">
        <v>1689</v>
      </c>
      <c r="B1495" s="2">
        <v>59011075704</v>
      </c>
      <c r="C1495" s="2">
        <f>VLOOKUP(B1495,'Annualization - Step 2'!A:C,2,FALSE)</f>
        <v>2</v>
      </c>
      <c r="D1495" s="2">
        <f>VLOOKUP(B1495,'Annualization - Step 2'!A:C,3,FALSE)-1</f>
        <v>0.19902500000000001</v>
      </c>
      <c r="E1495" s="2">
        <f>(1+D1495)^(52/'Analysis Assumptions'!$C$6)-1</f>
        <v>8.1829707765458393E-2</v>
      </c>
    </row>
    <row r="1496" spans="1:5">
      <c r="A1496" s="2" t="s">
        <v>1469</v>
      </c>
      <c r="B1496" s="2">
        <v>25010080568</v>
      </c>
      <c r="C1496" s="2">
        <f>VLOOKUP(B1496,'Annualization - Step 2'!A:C,2,FALSE)</f>
        <v>2</v>
      </c>
      <c r="D1496" s="2">
        <f>VLOOKUP(B1496,'Annualization - Step 2'!A:C,3,FALSE)-1</f>
        <v>0.19900000000000029</v>
      </c>
      <c r="E1496" s="2">
        <f>(1+D1496)^(52/'Analysis Assumptions'!$C$6)-1</f>
        <v>8.1819933247770704E-2</v>
      </c>
    </row>
    <row r="1497" spans="1:5">
      <c r="A1497" s="2" t="s">
        <v>410</v>
      </c>
      <c r="B1497" s="2">
        <v>74395646</v>
      </c>
      <c r="C1497" s="2">
        <f>VLOOKUP(B1497,'Annualization - Step 2'!A:C,2,FALSE)</f>
        <v>3</v>
      </c>
      <c r="D1497" s="2">
        <f>VLOOKUP(B1497,'Annualization - Step 2'!A:C,3,FALSE)-1</f>
        <v>0.19886318899999988</v>
      </c>
      <c r="E1497" s="2">
        <f>(1+D1497)^(52/'Analysis Assumptions'!$C$6)-1</f>
        <v>8.1766440740755897E-2</v>
      </c>
    </row>
    <row r="1498" spans="1:5">
      <c r="A1498" s="2" t="s">
        <v>1375</v>
      </c>
      <c r="B1498" s="2">
        <v>65649030103</v>
      </c>
      <c r="C1498" s="2">
        <f>VLOOKUP(B1498,'Annualization - Step 2'!A:C,2,FALSE)</f>
        <v>2</v>
      </c>
      <c r="D1498" s="2">
        <f>VLOOKUP(B1498,'Annualization - Step 2'!A:C,3,FALSE)-1</f>
        <v>0.19878200000000024</v>
      </c>
      <c r="E1498" s="2">
        <f>(1+D1498)^(52/'Analysis Assumptions'!$C$6)-1</f>
        <v>8.1734694558724952E-2</v>
      </c>
    </row>
    <row r="1499" spans="1:5">
      <c r="A1499" s="2" t="s">
        <v>628</v>
      </c>
      <c r="B1499" s="2">
        <v>61958070101</v>
      </c>
      <c r="C1499" s="2">
        <f>VLOOKUP(B1499,'Annualization - Step 2'!A:C,2,FALSE)</f>
        <v>3</v>
      </c>
      <c r="D1499" s="2">
        <f>VLOOKUP(B1499,'Annualization - Step 2'!A:C,3,FALSE)-1</f>
        <v>0.19875628899999986</v>
      </c>
      <c r="E1499" s="2">
        <f>(1+D1499)^(52/'Analysis Assumptions'!$C$6)-1</f>
        <v>8.1724640897406164E-2</v>
      </c>
    </row>
    <row r="1500" spans="1:5">
      <c r="A1500" s="2" t="s">
        <v>642</v>
      </c>
      <c r="B1500" s="2">
        <v>61958040101</v>
      </c>
      <c r="C1500" s="2">
        <f>VLOOKUP(B1500,'Annualization - Step 2'!A:C,2,FALSE)</f>
        <v>3</v>
      </c>
      <c r="D1500" s="2">
        <f>VLOOKUP(B1500,'Annualization - Step 2'!A:C,3,FALSE)-1</f>
        <v>0.19875628899999986</v>
      </c>
      <c r="E1500" s="2">
        <f>(1+D1500)^(52/'Analysis Assumptions'!$C$6)-1</f>
        <v>8.1724640897406164E-2</v>
      </c>
    </row>
    <row r="1501" spans="1:5">
      <c r="A1501" s="2" t="s">
        <v>211</v>
      </c>
      <c r="B1501" s="2">
        <v>23367090</v>
      </c>
      <c r="C1501" s="2">
        <f>VLOOKUP(B1501,'Annualization - Step 2'!A:C,2,FALSE)</f>
        <v>4</v>
      </c>
      <c r="D1501" s="2">
        <f>VLOOKUP(B1501,'Annualization - Step 2'!A:C,3,FALSE)-1</f>
        <v>0.19814187500000013</v>
      </c>
      <c r="E1501" s="2">
        <f>(1+D1501)^(52/'Analysis Assumptions'!$C$6)-1</f>
        <v>8.1484352884811928E-2</v>
      </c>
    </row>
    <row r="1502" spans="1:5">
      <c r="A1502" s="2" t="s">
        <v>1174</v>
      </c>
      <c r="B1502" s="2">
        <v>63402071201</v>
      </c>
      <c r="C1502" s="2">
        <f>VLOOKUP(B1502,'Annualization - Step 2'!A:C,2,FALSE)</f>
        <v>2</v>
      </c>
      <c r="D1502" s="2">
        <f>VLOOKUP(B1502,'Annualization - Step 2'!A:C,3,FALSE)-1</f>
        <v>0.19812980000000002</v>
      </c>
      <c r="E1502" s="2">
        <f>(1+D1502)^(52/'Analysis Assumptions'!$C$6)-1</f>
        <v>8.147962983560264E-2</v>
      </c>
    </row>
    <row r="1503" spans="1:5">
      <c r="A1503" s="2" t="s">
        <v>1175</v>
      </c>
      <c r="B1503" s="2">
        <v>63402071101</v>
      </c>
      <c r="C1503" s="2">
        <f>VLOOKUP(B1503,'Annualization - Step 2'!A:C,2,FALSE)</f>
        <v>2</v>
      </c>
      <c r="D1503" s="2">
        <f>VLOOKUP(B1503,'Annualization - Step 2'!A:C,3,FALSE)-1</f>
        <v>0.19812980000000002</v>
      </c>
      <c r="E1503" s="2">
        <f>(1+D1503)^(52/'Analysis Assumptions'!$C$6)-1</f>
        <v>8.147962983560264E-2</v>
      </c>
    </row>
    <row r="1504" spans="1:5">
      <c r="A1504" s="2" t="s">
        <v>884</v>
      </c>
      <c r="B1504" s="2">
        <v>62019002</v>
      </c>
      <c r="C1504" s="2">
        <f>VLOOKUP(B1504,'Annualization - Step 2'!A:C,2,FALSE)</f>
        <v>2</v>
      </c>
      <c r="D1504" s="2">
        <f>VLOOKUP(B1504,'Annualization - Step 2'!A:C,3,FALSE)-1</f>
        <v>0.19791000000000003</v>
      </c>
      <c r="E1504" s="2">
        <f>(1+D1504)^(52/'Analysis Assumptions'!$C$6)-1</f>
        <v>8.1393651935327327E-2</v>
      </c>
    </row>
    <row r="1505" spans="1:5">
      <c r="A1505" s="2" t="s">
        <v>909</v>
      </c>
      <c r="B1505" s="2">
        <v>99207046730</v>
      </c>
      <c r="C1505" s="2">
        <f>VLOOKUP(B1505,'Annualization - Step 2'!A:C,2,FALSE)</f>
        <v>2</v>
      </c>
      <c r="D1505" s="2">
        <f>VLOOKUP(B1505,'Annualization - Step 2'!A:C,3,FALSE)-1</f>
        <v>0.19791000000000003</v>
      </c>
      <c r="E1505" s="2">
        <f>(1+D1505)^(52/'Analysis Assumptions'!$C$6)-1</f>
        <v>8.1393651935327327E-2</v>
      </c>
    </row>
    <row r="1506" spans="1:5">
      <c r="A1506" s="2" t="s">
        <v>910</v>
      </c>
      <c r="B1506" s="2">
        <v>99207046430</v>
      </c>
      <c r="C1506" s="2">
        <f>VLOOKUP(B1506,'Annualization - Step 2'!A:C,2,FALSE)</f>
        <v>2</v>
      </c>
      <c r="D1506" s="2">
        <f>VLOOKUP(B1506,'Annualization - Step 2'!A:C,3,FALSE)-1</f>
        <v>0.19791000000000003</v>
      </c>
      <c r="E1506" s="2">
        <f>(1+D1506)^(52/'Analysis Assumptions'!$C$6)-1</f>
        <v>8.1393651935327327E-2</v>
      </c>
    </row>
    <row r="1507" spans="1:5">
      <c r="A1507" s="2" t="s">
        <v>911</v>
      </c>
      <c r="B1507" s="2">
        <v>99207046530</v>
      </c>
      <c r="C1507" s="2">
        <f>VLOOKUP(B1507,'Annualization - Step 2'!A:C,2,FALSE)</f>
        <v>2</v>
      </c>
      <c r="D1507" s="2">
        <f>VLOOKUP(B1507,'Annualization - Step 2'!A:C,3,FALSE)-1</f>
        <v>0.19791000000000003</v>
      </c>
      <c r="E1507" s="2">
        <f>(1+D1507)^(52/'Analysis Assumptions'!$C$6)-1</f>
        <v>8.1393651935327327E-2</v>
      </c>
    </row>
    <row r="1508" spans="1:5">
      <c r="A1508" s="2" t="s">
        <v>912</v>
      </c>
      <c r="B1508" s="2">
        <v>99207046330</v>
      </c>
      <c r="C1508" s="2">
        <f>VLOOKUP(B1508,'Annualization - Step 2'!A:C,2,FALSE)</f>
        <v>2</v>
      </c>
      <c r="D1508" s="2">
        <f>VLOOKUP(B1508,'Annualization - Step 2'!A:C,3,FALSE)-1</f>
        <v>0.19791000000000003</v>
      </c>
      <c r="E1508" s="2">
        <f>(1+D1508)^(52/'Analysis Assumptions'!$C$6)-1</f>
        <v>8.1393651935327327E-2</v>
      </c>
    </row>
    <row r="1509" spans="1:5">
      <c r="A1509" s="2" t="s">
        <v>913</v>
      </c>
      <c r="B1509" s="2">
        <v>99207046630</v>
      </c>
      <c r="C1509" s="2">
        <f>VLOOKUP(B1509,'Annualization - Step 2'!A:C,2,FALSE)</f>
        <v>2</v>
      </c>
      <c r="D1509" s="2">
        <f>VLOOKUP(B1509,'Annualization - Step 2'!A:C,3,FALSE)-1</f>
        <v>0.19791000000000003</v>
      </c>
      <c r="E1509" s="2">
        <f>(1+D1509)^(52/'Analysis Assumptions'!$C$6)-1</f>
        <v>8.1393651935327327E-2</v>
      </c>
    </row>
    <row r="1510" spans="1:5">
      <c r="A1510" s="2" t="s">
        <v>1099</v>
      </c>
      <c r="B1510" s="2">
        <v>469520111</v>
      </c>
      <c r="C1510" s="2">
        <f>VLOOKUP(B1510,'Annualization - Step 2'!A:C,2,FALSE)</f>
        <v>2</v>
      </c>
      <c r="D1510" s="2">
        <f>VLOOKUP(B1510,'Annualization - Step 2'!A:C,3,FALSE)-1</f>
        <v>0.19791000000000003</v>
      </c>
      <c r="E1510" s="2">
        <f>(1+D1510)^(52/'Analysis Assumptions'!$C$6)-1</f>
        <v>8.1393651935327327E-2</v>
      </c>
    </row>
    <row r="1511" spans="1:5">
      <c r="A1511" s="2" t="s">
        <v>1099</v>
      </c>
      <c r="B1511" s="2">
        <v>469520130</v>
      </c>
      <c r="C1511" s="2">
        <f>VLOOKUP(B1511,'Annualization - Step 2'!A:C,2,FALSE)</f>
        <v>2</v>
      </c>
      <c r="D1511" s="2">
        <f>VLOOKUP(B1511,'Annualization - Step 2'!A:C,3,FALSE)-1</f>
        <v>0.19791000000000003</v>
      </c>
      <c r="E1511" s="2">
        <f>(1+D1511)^(52/'Analysis Assumptions'!$C$6)-1</f>
        <v>8.1393651935327327E-2</v>
      </c>
    </row>
    <row r="1512" spans="1:5">
      <c r="A1512" s="2" t="s">
        <v>1099</v>
      </c>
      <c r="B1512" s="2">
        <v>469520160</v>
      </c>
      <c r="C1512" s="2">
        <f>VLOOKUP(B1512,'Annualization - Step 2'!A:C,2,FALSE)</f>
        <v>2</v>
      </c>
      <c r="D1512" s="2">
        <f>VLOOKUP(B1512,'Annualization - Step 2'!A:C,3,FALSE)-1</f>
        <v>0.19791000000000003</v>
      </c>
      <c r="E1512" s="2">
        <f>(1+D1512)^(52/'Analysis Assumptions'!$C$6)-1</f>
        <v>8.1393651935327327E-2</v>
      </c>
    </row>
    <row r="1513" spans="1:5">
      <c r="A1513" s="2" t="s">
        <v>1100</v>
      </c>
      <c r="B1513" s="2">
        <v>469520211</v>
      </c>
      <c r="C1513" s="2">
        <f>VLOOKUP(B1513,'Annualization - Step 2'!A:C,2,FALSE)</f>
        <v>2</v>
      </c>
      <c r="D1513" s="2">
        <f>VLOOKUP(B1513,'Annualization - Step 2'!A:C,3,FALSE)-1</f>
        <v>0.19791000000000003</v>
      </c>
      <c r="E1513" s="2">
        <f>(1+D1513)^(52/'Analysis Assumptions'!$C$6)-1</f>
        <v>8.1393651935327327E-2</v>
      </c>
    </row>
    <row r="1514" spans="1:5">
      <c r="A1514" s="2" t="s">
        <v>1100</v>
      </c>
      <c r="B1514" s="2">
        <v>469520230</v>
      </c>
      <c r="C1514" s="2">
        <f>VLOOKUP(B1514,'Annualization - Step 2'!A:C,2,FALSE)</f>
        <v>2</v>
      </c>
      <c r="D1514" s="2">
        <f>VLOOKUP(B1514,'Annualization - Step 2'!A:C,3,FALSE)-1</f>
        <v>0.19791000000000003</v>
      </c>
      <c r="E1514" s="2">
        <f>(1+D1514)^(52/'Analysis Assumptions'!$C$6)-1</f>
        <v>8.1393651935327327E-2</v>
      </c>
    </row>
    <row r="1515" spans="1:5">
      <c r="A1515" s="2" t="s">
        <v>1100</v>
      </c>
      <c r="B1515" s="2">
        <v>469520260</v>
      </c>
      <c r="C1515" s="2">
        <f>VLOOKUP(B1515,'Annualization - Step 2'!A:C,2,FALSE)</f>
        <v>2</v>
      </c>
      <c r="D1515" s="2">
        <f>VLOOKUP(B1515,'Annualization - Step 2'!A:C,3,FALSE)-1</f>
        <v>0.19791000000000003</v>
      </c>
      <c r="E1515" s="2">
        <f>(1+D1515)^(52/'Analysis Assumptions'!$C$6)-1</f>
        <v>8.1393651935327327E-2</v>
      </c>
    </row>
    <row r="1516" spans="1:5">
      <c r="A1516" s="2" t="s">
        <v>1803</v>
      </c>
      <c r="B1516" s="2">
        <v>187540004</v>
      </c>
      <c r="C1516" s="2">
        <f>VLOOKUP(B1516,'Annualization - Step 2'!A:C,2,FALSE)</f>
        <v>2</v>
      </c>
      <c r="D1516" s="2">
        <f>VLOOKUP(B1516,'Annualization - Step 2'!A:C,3,FALSE)-1</f>
        <v>0.19791000000000003</v>
      </c>
      <c r="E1516" s="2">
        <f>(1+D1516)^(52/'Analysis Assumptions'!$C$6)-1</f>
        <v>8.1393651935327327E-2</v>
      </c>
    </row>
    <row r="1517" spans="1:5">
      <c r="A1517" s="2" t="s">
        <v>1821</v>
      </c>
      <c r="B1517" s="2">
        <v>17772012101</v>
      </c>
      <c r="C1517" s="2">
        <f>VLOOKUP(B1517,'Annualization - Step 2'!A:C,2,FALSE)</f>
        <v>2</v>
      </c>
      <c r="D1517" s="2">
        <f>VLOOKUP(B1517,'Annualization - Step 2'!A:C,3,FALSE)-1</f>
        <v>0.19791000000000003</v>
      </c>
      <c r="E1517" s="2">
        <f>(1+D1517)^(52/'Analysis Assumptions'!$C$6)-1</f>
        <v>8.1393651935327327E-2</v>
      </c>
    </row>
    <row r="1518" spans="1:5">
      <c r="A1518" s="2" t="s">
        <v>1933</v>
      </c>
      <c r="B1518" s="2">
        <v>8121030</v>
      </c>
      <c r="C1518" s="2">
        <f>VLOOKUP(B1518,'Annualization - Step 2'!A:C,2,FALSE)</f>
        <v>1</v>
      </c>
      <c r="D1518" s="2">
        <f>VLOOKUP(B1518,'Annualization - Step 2'!A:C,3,FALSE)-1</f>
        <v>0.19769999999999999</v>
      </c>
      <c r="E1518" s="2">
        <f>(1+D1518)^(52/'Analysis Assumptions'!$C$6)-1</f>
        <v>8.131149909360702E-2</v>
      </c>
    </row>
    <row r="1519" spans="1:5">
      <c r="A1519" s="2" t="s">
        <v>1447</v>
      </c>
      <c r="B1519" s="2">
        <v>169406012</v>
      </c>
      <c r="C1519" s="2">
        <f>VLOOKUP(B1519,'Annualization - Step 2'!A:C,2,FALSE)</f>
        <v>2</v>
      </c>
      <c r="D1519" s="2">
        <f>VLOOKUP(B1519,'Annualization - Step 2'!A:C,3,FALSE)-1</f>
        <v>0.19659319999999991</v>
      </c>
      <c r="E1519" s="2">
        <f>(1+D1519)^(52/'Analysis Assumptions'!$C$6)-1</f>
        <v>8.0878379559626623E-2</v>
      </c>
    </row>
    <row r="1520" spans="1:5">
      <c r="A1520" s="2" t="s">
        <v>1448</v>
      </c>
      <c r="B1520" s="2">
        <v>169406013</v>
      </c>
      <c r="C1520" s="2">
        <f>VLOOKUP(B1520,'Annualization - Step 2'!A:C,2,FALSE)</f>
        <v>2</v>
      </c>
      <c r="D1520" s="2">
        <f>VLOOKUP(B1520,'Annualization - Step 2'!A:C,3,FALSE)-1</f>
        <v>0.19659319999999991</v>
      </c>
      <c r="E1520" s="2">
        <f>(1+D1520)^(52/'Analysis Assumptions'!$C$6)-1</f>
        <v>8.0878379559626623E-2</v>
      </c>
    </row>
    <row r="1521" spans="1:5">
      <c r="A1521" s="2" t="s">
        <v>399</v>
      </c>
      <c r="B1521" s="2">
        <v>6022761</v>
      </c>
      <c r="C1521" s="2">
        <f>VLOOKUP(B1521,'Annualization - Step 2'!A:C,2,FALSE)</f>
        <v>3</v>
      </c>
      <c r="D1521" s="2">
        <f>VLOOKUP(B1521,'Annualization - Step 2'!A:C,3,FALSE)-1</f>
        <v>0.19348579830000001</v>
      </c>
      <c r="E1521" s="2">
        <f>(1+D1521)^(52/'Analysis Assumptions'!$C$6)-1</f>
        <v>7.9661157938968108E-2</v>
      </c>
    </row>
    <row r="1522" spans="1:5">
      <c r="A1522" s="2" t="s">
        <v>653</v>
      </c>
      <c r="B1522" s="2">
        <v>13830301</v>
      </c>
      <c r="C1522" s="2">
        <f>VLOOKUP(B1522,'Annualization - Step 2'!A:C,2,FALSE)</f>
        <v>2</v>
      </c>
      <c r="D1522" s="2">
        <f>VLOOKUP(B1522,'Annualization - Step 2'!A:C,3,FALSE)-1</f>
        <v>0.19289600000000018</v>
      </c>
      <c r="E1522" s="2">
        <f>(1+D1522)^(52/'Analysis Assumptions'!$C$6)-1</f>
        <v>7.9429921295686823E-2</v>
      </c>
    </row>
    <row r="1523" spans="1:5">
      <c r="A1523" s="2" t="s">
        <v>926</v>
      </c>
      <c r="B1523" s="2">
        <v>65064835</v>
      </c>
      <c r="C1523" s="2">
        <f>VLOOKUP(B1523,'Annualization - Step 2'!A:C,2,FALSE)</f>
        <v>4</v>
      </c>
      <c r="D1523" s="2">
        <f>VLOOKUP(B1523,'Annualization - Step 2'!A:C,3,FALSE)-1</f>
        <v>0.19269884373186996</v>
      </c>
      <c r="E1523" s="2">
        <f>(1+D1523)^(52/'Analysis Assumptions'!$C$6)-1</f>
        <v>7.9352609654073314E-2</v>
      </c>
    </row>
    <row r="1524" spans="1:5">
      <c r="A1524" s="2" t="s">
        <v>1956</v>
      </c>
      <c r="B1524" s="2">
        <v>456320212</v>
      </c>
      <c r="C1524" s="2">
        <f>VLOOKUP(B1524,'Annualization - Step 2'!A:C,2,FALSE)</f>
        <v>2</v>
      </c>
      <c r="D1524" s="2">
        <f>VLOOKUP(B1524,'Annualization - Step 2'!A:C,3,FALSE)-1</f>
        <v>0.192415</v>
      </c>
      <c r="E1524" s="2">
        <f>(1+D1524)^(52/'Analysis Assumptions'!$C$6)-1</f>
        <v>7.9241292206417402E-2</v>
      </c>
    </row>
    <row r="1525" spans="1:5">
      <c r="A1525" s="2" t="s">
        <v>693</v>
      </c>
      <c r="B1525" s="2">
        <v>597000302</v>
      </c>
      <c r="C1525" s="2">
        <f>VLOOKUP(B1525,'Annualization - Step 2'!A:C,2,FALSE)</f>
        <v>3</v>
      </c>
      <c r="D1525" s="2">
        <f>VLOOKUP(B1525,'Annualization - Step 2'!A:C,3,FALSE)-1</f>
        <v>0.1910160000000003</v>
      </c>
      <c r="E1525" s="2">
        <f>(1+D1525)^(52/'Analysis Assumptions'!$C$6)-1</f>
        <v>7.869241478293465E-2</v>
      </c>
    </row>
    <row r="1526" spans="1:5">
      <c r="A1526" s="2" t="s">
        <v>956</v>
      </c>
      <c r="B1526" s="2">
        <v>597004646</v>
      </c>
      <c r="C1526" s="2">
        <f>VLOOKUP(B1526,'Annualization - Step 2'!A:C,2,FALSE)</f>
        <v>3</v>
      </c>
      <c r="D1526" s="2">
        <f>VLOOKUP(B1526,'Annualization - Step 2'!A:C,3,FALSE)-1</f>
        <v>0.1910160000000003</v>
      </c>
      <c r="E1526" s="2">
        <f>(1+D1526)^(52/'Analysis Assumptions'!$C$6)-1</f>
        <v>7.869241478293465E-2</v>
      </c>
    </row>
    <row r="1527" spans="1:5">
      <c r="A1527" s="2" t="s">
        <v>957</v>
      </c>
      <c r="B1527" s="2">
        <v>597012330</v>
      </c>
      <c r="C1527" s="2">
        <f>VLOOKUP(B1527,'Annualization - Step 2'!A:C,2,FALSE)</f>
        <v>3</v>
      </c>
      <c r="D1527" s="2">
        <f>VLOOKUP(B1527,'Annualization - Step 2'!A:C,3,FALSE)-1</f>
        <v>0.1910160000000003</v>
      </c>
      <c r="E1527" s="2">
        <f>(1+D1527)^(52/'Analysis Assumptions'!$C$6)-1</f>
        <v>7.869241478293465E-2</v>
      </c>
    </row>
    <row r="1528" spans="1:5">
      <c r="A1528" s="2" t="s">
        <v>794</v>
      </c>
      <c r="B1528" s="2">
        <v>50458056201</v>
      </c>
      <c r="C1528" s="2">
        <f>VLOOKUP(B1528,'Annualization - Step 2'!A:C,2,FALSE)</f>
        <v>5</v>
      </c>
      <c r="D1528" s="2">
        <f>VLOOKUP(B1528,'Annualization - Step 2'!A:C,3,FALSE)-1</f>
        <v>0.19097517729699987</v>
      </c>
      <c r="E1528" s="2">
        <f>(1+D1528)^(52/'Analysis Assumptions'!$C$6)-1</f>
        <v>7.867639310115293E-2</v>
      </c>
    </row>
    <row r="1529" spans="1:5">
      <c r="A1529" s="2" t="s">
        <v>795</v>
      </c>
      <c r="B1529" s="2">
        <v>50458056301</v>
      </c>
      <c r="C1529" s="2">
        <f>VLOOKUP(B1529,'Annualization - Step 2'!A:C,2,FALSE)</f>
        <v>5</v>
      </c>
      <c r="D1529" s="2">
        <f>VLOOKUP(B1529,'Annualization - Step 2'!A:C,3,FALSE)-1</f>
        <v>0.19097517729699987</v>
      </c>
      <c r="E1529" s="2">
        <f>(1+D1529)^(52/'Analysis Assumptions'!$C$6)-1</f>
        <v>7.867639310115293E-2</v>
      </c>
    </row>
    <row r="1530" spans="1:5">
      <c r="A1530" s="2" t="s">
        <v>796</v>
      </c>
      <c r="B1530" s="2">
        <v>50458056401</v>
      </c>
      <c r="C1530" s="2">
        <f>VLOOKUP(B1530,'Annualization - Step 2'!A:C,2,FALSE)</f>
        <v>5</v>
      </c>
      <c r="D1530" s="2">
        <f>VLOOKUP(B1530,'Annualization - Step 2'!A:C,3,FALSE)-1</f>
        <v>0.19097517729699987</v>
      </c>
      <c r="E1530" s="2">
        <f>(1+D1530)^(52/'Analysis Assumptions'!$C$6)-1</f>
        <v>7.867639310115293E-2</v>
      </c>
    </row>
    <row r="1531" spans="1:5">
      <c r="A1531" s="2" t="s">
        <v>797</v>
      </c>
      <c r="B1531" s="2">
        <v>50458056001</v>
      </c>
      <c r="C1531" s="2">
        <f>VLOOKUP(B1531,'Annualization - Step 2'!A:C,2,FALSE)</f>
        <v>5</v>
      </c>
      <c r="D1531" s="2">
        <f>VLOOKUP(B1531,'Annualization - Step 2'!A:C,3,FALSE)-1</f>
        <v>0.19097517729699987</v>
      </c>
      <c r="E1531" s="2">
        <f>(1+D1531)^(52/'Analysis Assumptions'!$C$6)-1</f>
        <v>7.867639310115293E-2</v>
      </c>
    </row>
    <row r="1532" spans="1:5">
      <c r="A1532" s="2" t="s">
        <v>798</v>
      </c>
      <c r="B1532" s="2">
        <v>50458056101</v>
      </c>
      <c r="C1532" s="2">
        <f>VLOOKUP(B1532,'Annualization - Step 2'!A:C,2,FALSE)</f>
        <v>5</v>
      </c>
      <c r="D1532" s="2">
        <f>VLOOKUP(B1532,'Annualization - Step 2'!A:C,3,FALSE)-1</f>
        <v>0.19097517729699987</v>
      </c>
      <c r="E1532" s="2">
        <f>(1+D1532)^(52/'Analysis Assumptions'!$C$6)-1</f>
        <v>7.867639310115293E-2</v>
      </c>
    </row>
    <row r="1533" spans="1:5">
      <c r="A1533" s="2" t="s">
        <v>1329</v>
      </c>
      <c r="B1533" s="2">
        <v>75854034260</v>
      </c>
      <c r="C1533" s="2">
        <f>VLOOKUP(B1533,'Annualization - Step 2'!A:C,2,FALSE)</f>
        <v>1</v>
      </c>
      <c r="D1533" s="2">
        <f>VLOOKUP(B1533,'Annualization - Step 2'!A:C,3,FALSE)-1</f>
        <v>0.18999999999999995</v>
      </c>
      <c r="E1533" s="2">
        <f>(1+D1533)^(52/'Analysis Assumptions'!$C$6)-1</f>
        <v>7.829357282738858E-2</v>
      </c>
    </row>
    <row r="1534" spans="1:5">
      <c r="A1534" s="2" t="s">
        <v>1274</v>
      </c>
      <c r="B1534" s="2">
        <v>65757030001</v>
      </c>
      <c r="C1534" s="2">
        <f>VLOOKUP(B1534,'Annualization - Step 2'!A:C,2,FALSE)</f>
        <v>3</v>
      </c>
      <c r="D1534" s="2">
        <f>VLOOKUP(B1534,'Annualization - Step 2'!A:C,3,FALSE)-1</f>
        <v>0.18996705800000013</v>
      </c>
      <c r="E1534" s="2">
        <f>(1+D1534)^(52/'Analysis Assumptions'!$C$6)-1</f>
        <v>7.8280637854523105E-2</v>
      </c>
    </row>
    <row r="1535" spans="1:5">
      <c r="A1535" s="2" t="s">
        <v>716</v>
      </c>
      <c r="B1535" s="2">
        <v>4026129</v>
      </c>
      <c r="C1535" s="2">
        <f>VLOOKUP(B1535,'Annualization - Step 2'!A:C,2,FALSE)</f>
        <v>2</v>
      </c>
      <c r="D1535" s="2">
        <f>VLOOKUP(B1535,'Annualization - Step 2'!A:C,3,FALSE)-1</f>
        <v>0.18810000000000016</v>
      </c>
      <c r="E1535" s="2">
        <f>(1+D1535)^(52/'Analysis Assumptions'!$C$6)-1</f>
        <v>7.7547188795111355E-2</v>
      </c>
    </row>
    <row r="1536" spans="1:5">
      <c r="A1536" s="2" t="s">
        <v>806</v>
      </c>
      <c r="B1536" s="2">
        <v>4006801</v>
      </c>
      <c r="C1536" s="2">
        <f>VLOOKUP(B1536,'Annualization - Step 2'!A:C,2,FALSE)</f>
        <v>2</v>
      </c>
      <c r="D1536" s="2">
        <f>VLOOKUP(B1536,'Annualization - Step 2'!A:C,3,FALSE)-1</f>
        <v>0.18810000000000016</v>
      </c>
      <c r="E1536" s="2">
        <f>(1+D1536)^(52/'Analysis Assumptions'!$C$6)-1</f>
        <v>7.7547188795111355E-2</v>
      </c>
    </row>
    <row r="1537" spans="1:5">
      <c r="A1537" s="2" t="s">
        <v>807</v>
      </c>
      <c r="B1537" s="2">
        <v>4005801</v>
      </c>
      <c r="C1537" s="2">
        <f>VLOOKUP(B1537,'Annualization - Step 2'!A:C,2,FALSE)</f>
        <v>2</v>
      </c>
      <c r="D1537" s="2">
        <f>VLOOKUP(B1537,'Annualization - Step 2'!A:C,3,FALSE)-1</f>
        <v>0.18810000000000016</v>
      </c>
      <c r="E1537" s="2">
        <f>(1+D1537)^(52/'Analysis Assumptions'!$C$6)-1</f>
        <v>7.7547188795111355E-2</v>
      </c>
    </row>
    <row r="1538" spans="1:5">
      <c r="A1538" s="2" t="s">
        <v>847</v>
      </c>
      <c r="B1538" s="2">
        <v>4631601</v>
      </c>
      <c r="C1538" s="2">
        <f>VLOOKUP(B1538,'Annualization - Step 2'!A:C,2,FALSE)</f>
        <v>2</v>
      </c>
      <c r="D1538" s="2">
        <f>VLOOKUP(B1538,'Annualization - Step 2'!A:C,3,FALSE)-1</f>
        <v>0.18810000000000016</v>
      </c>
      <c r="E1538" s="2">
        <f>(1+D1538)^(52/'Analysis Assumptions'!$C$6)-1</f>
        <v>7.7547188795111355E-2</v>
      </c>
    </row>
    <row r="1539" spans="1:5">
      <c r="A1539" s="2" t="s">
        <v>1169</v>
      </c>
      <c r="B1539" s="2">
        <v>85141701</v>
      </c>
      <c r="C1539" s="2">
        <f>VLOOKUP(B1539,'Annualization - Step 2'!A:C,2,FALSE)</f>
        <v>2</v>
      </c>
      <c r="D1539" s="2">
        <f>VLOOKUP(B1539,'Annualization - Step 2'!A:C,3,FALSE)-1</f>
        <v>0.18810000000000016</v>
      </c>
      <c r="E1539" s="2">
        <f>(1+D1539)^(52/'Analysis Assumptions'!$C$6)-1</f>
        <v>7.7547188795111355E-2</v>
      </c>
    </row>
    <row r="1540" spans="1:5">
      <c r="A1540" s="2" t="s">
        <v>1439</v>
      </c>
      <c r="B1540" s="2">
        <v>4080085</v>
      </c>
      <c r="C1540" s="2">
        <f>VLOOKUP(B1540,'Annualization - Step 2'!A:C,2,FALSE)</f>
        <v>2</v>
      </c>
      <c r="D1540" s="2">
        <f>VLOOKUP(B1540,'Annualization - Step 2'!A:C,3,FALSE)-1</f>
        <v>0.18810000000000016</v>
      </c>
      <c r="E1540" s="2">
        <f>(1+D1540)^(52/'Analysis Assumptions'!$C$6)-1</f>
        <v>7.7547188795111355E-2</v>
      </c>
    </row>
    <row r="1541" spans="1:5">
      <c r="A1541" s="2" t="s">
        <v>39</v>
      </c>
      <c r="B1541" s="2">
        <v>64896067151</v>
      </c>
      <c r="C1541" s="2">
        <f>VLOOKUP(B1541,'Annualization - Step 2'!A:C,2,FALSE)</f>
        <v>2</v>
      </c>
      <c r="D1541" s="2">
        <f>VLOOKUP(B1541,'Annualization - Step 2'!A:C,3,FALSE)-1</f>
        <v>0.18810000000000016</v>
      </c>
      <c r="E1541" s="2">
        <f>(1+D1541)^(52/'Analysis Assumptions'!$C$6)-1</f>
        <v>7.7547188795111355E-2</v>
      </c>
    </row>
    <row r="1542" spans="1:5">
      <c r="A1542" s="2" t="s">
        <v>40</v>
      </c>
      <c r="B1542" s="2">
        <v>64896068151</v>
      </c>
      <c r="C1542" s="2">
        <f>VLOOKUP(B1542,'Annualization - Step 2'!A:C,2,FALSE)</f>
        <v>2</v>
      </c>
      <c r="D1542" s="2">
        <f>VLOOKUP(B1542,'Annualization - Step 2'!A:C,3,FALSE)-1</f>
        <v>0.18810000000000016</v>
      </c>
      <c r="E1542" s="2">
        <f>(1+D1542)^(52/'Analysis Assumptions'!$C$6)-1</f>
        <v>7.7547188795111355E-2</v>
      </c>
    </row>
    <row r="1543" spans="1:5">
      <c r="A1543" s="2" t="s">
        <v>41</v>
      </c>
      <c r="B1543" s="2">
        <v>64896067250</v>
      </c>
      <c r="C1543" s="2">
        <f>VLOOKUP(B1543,'Annualization - Step 2'!A:C,2,FALSE)</f>
        <v>2</v>
      </c>
      <c r="D1543" s="2">
        <f>VLOOKUP(B1543,'Annualization - Step 2'!A:C,3,FALSE)-1</f>
        <v>0.18810000000000016</v>
      </c>
      <c r="E1543" s="2">
        <f>(1+D1543)^(52/'Analysis Assumptions'!$C$6)-1</f>
        <v>7.7547188795111355E-2</v>
      </c>
    </row>
    <row r="1544" spans="1:5">
      <c r="A1544" s="2" t="s">
        <v>1839</v>
      </c>
      <c r="B1544" s="2">
        <v>4080285</v>
      </c>
      <c r="C1544" s="2">
        <f>VLOOKUP(B1544,'Annualization - Step 2'!A:C,2,FALSE)</f>
        <v>2</v>
      </c>
      <c r="D1544" s="2">
        <f>VLOOKUP(B1544,'Annualization - Step 2'!A:C,3,FALSE)-1</f>
        <v>0.18810000000000016</v>
      </c>
      <c r="E1544" s="2">
        <f>(1+D1544)^(52/'Analysis Assumptions'!$C$6)-1</f>
        <v>7.7547188795111355E-2</v>
      </c>
    </row>
    <row r="1545" spans="1:5">
      <c r="A1545" s="2" t="s">
        <v>1840</v>
      </c>
      <c r="B1545" s="2">
        <v>4080185</v>
      </c>
      <c r="C1545" s="2">
        <f>VLOOKUP(B1545,'Annualization - Step 2'!A:C,2,FALSE)</f>
        <v>2</v>
      </c>
      <c r="D1545" s="2">
        <f>VLOOKUP(B1545,'Annualization - Step 2'!A:C,3,FALSE)-1</f>
        <v>0.18810000000000016</v>
      </c>
      <c r="E1545" s="2">
        <f>(1+D1545)^(52/'Analysis Assumptions'!$C$6)-1</f>
        <v>7.7547188795111355E-2</v>
      </c>
    </row>
    <row r="1546" spans="1:5">
      <c r="A1546" s="2" t="s">
        <v>1169</v>
      </c>
      <c r="B1546" s="2">
        <v>85141702</v>
      </c>
      <c r="C1546" s="2">
        <f>VLOOKUP(B1546,'Annualization - Step 2'!A:C,2,FALSE)</f>
        <v>2</v>
      </c>
      <c r="D1546" s="2">
        <f>VLOOKUP(B1546,'Annualization - Step 2'!A:C,3,FALSE)-1</f>
        <v>0.18810000000000016</v>
      </c>
      <c r="E1546" s="2">
        <f>(1+D1546)^(52/'Analysis Assumptions'!$C$6)-1</f>
        <v>7.7547188795111355E-2</v>
      </c>
    </row>
    <row r="1547" spans="1:5">
      <c r="A1547" s="2" t="s">
        <v>1980</v>
      </c>
      <c r="B1547" s="2">
        <v>50967021990</v>
      </c>
      <c r="C1547" s="2">
        <f>VLOOKUP(B1547,'Annualization - Step 2'!A:C,2,FALSE)</f>
        <v>2</v>
      </c>
      <c r="D1547" s="2">
        <f>VLOOKUP(B1547,'Annualization - Step 2'!A:C,3,FALSE)-1</f>
        <v>0.18800000000000017</v>
      </c>
      <c r="E1547" s="2">
        <f>(1+D1547)^(52/'Analysis Assumptions'!$C$6)-1</f>
        <v>7.7507886695038719E-2</v>
      </c>
    </row>
    <row r="1548" spans="1:5">
      <c r="A1548" s="2" t="s">
        <v>1545</v>
      </c>
      <c r="B1548" s="2">
        <v>17350001505</v>
      </c>
      <c r="C1548" s="2">
        <f>VLOOKUP(B1548,'Annualization - Step 2'!A:C,2,FALSE)</f>
        <v>1</v>
      </c>
      <c r="D1548" s="2">
        <f>VLOOKUP(B1548,'Annualization - Step 2'!A:C,3,FALSE)-1</f>
        <v>0.18799999999999994</v>
      </c>
      <c r="E1548" s="2">
        <f>(1+D1548)^(52/'Analysis Assumptions'!$C$6)-1</f>
        <v>7.7507886695038497E-2</v>
      </c>
    </row>
    <row r="1549" spans="1:5">
      <c r="A1549" s="2" t="s">
        <v>1750</v>
      </c>
      <c r="B1549" s="2">
        <v>62856027430</v>
      </c>
      <c r="C1549" s="2">
        <f>VLOOKUP(B1549,'Annualization - Step 2'!A:C,2,FALSE)</f>
        <v>3</v>
      </c>
      <c r="D1549" s="2">
        <f>VLOOKUP(B1549,'Annualization - Step 2'!A:C,3,FALSE)-1</f>
        <v>0.18775467347200037</v>
      </c>
      <c r="E1549" s="2">
        <f>(1+D1549)^(52/'Analysis Assumptions'!$C$6)-1</f>
        <v>7.7411460275871091E-2</v>
      </c>
    </row>
    <row r="1550" spans="1:5">
      <c r="A1550" s="2" t="s">
        <v>976</v>
      </c>
      <c r="B1550" s="2">
        <v>55513071001</v>
      </c>
      <c r="C1550" s="2">
        <f>VLOOKUP(B1550,'Annualization - Step 2'!A:C,2,FALSE)</f>
        <v>5</v>
      </c>
      <c r="D1550" s="2">
        <f>VLOOKUP(B1550,'Annualization - Step 2'!A:C,3,FALSE)-1</f>
        <v>0.18728753945057841</v>
      </c>
      <c r="E1550" s="2">
        <f>(1+D1550)^(52/'Analysis Assumptions'!$C$6)-1</f>
        <v>7.7227820463479979E-2</v>
      </c>
    </row>
    <row r="1551" spans="1:5">
      <c r="A1551" s="2" t="s">
        <v>246</v>
      </c>
      <c r="B1551" s="2">
        <v>3161112</v>
      </c>
      <c r="C1551" s="2">
        <f>VLOOKUP(B1551,'Annualization - Step 2'!A:C,2,FALSE)</f>
        <v>2</v>
      </c>
      <c r="D1551" s="2">
        <f>VLOOKUP(B1551,'Annualization - Step 2'!A:C,3,FALSE)-1</f>
        <v>0.18720000000000026</v>
      </c>
      <c r="E1551" s="2">
        <f>(1+D1551)^(52/'Analysis Assumptions'!$C$6)-1</f>
        <v>7.7193402383616716E-2</v>
      </c>
    </row>
    <row r="1552" spans="1:5">
      <c r="A1552" s="2" t="s">
        <v>247</v>
      </c>
      <c r="B1552" s="2">
        <v>3161212</v>
      </c>
      <c r="C1552" s="2">
        <f>VLOOKUP(B1552,'Annualization - Step 2'!A:C,2,FALSE)</f>
        <v>2</v>
      </c>
      <c r="D1552" s="2">
        <f>VLOOKUP(B1552,'Annualization - Step 2'!A:C,3,FALSE)-1</f>
        <v>0.18720000000000026</v>
      </c>
      <c r="E1552" s="2">
        <f>(1+D1552)^(52/'Analysis Assumptions'!$C$6)-1</f>
        <v>7.7193402383616716E-2</v>
      </c>
    </row>
    <row r="1553" spans="1:5">
      <c r="A1553" s="2" t="s">
        <v>1370</v>
      </c>
      <c r="B1553" s="2">
        <v>65649020175</v>
      </c>
      <c r="C1553" s="2">
        <f>VLOOKUP(B1553,'Annualization - Step 2'!A:C,2,FALSE)</f>
        <v>2</v>
      </c>
      <c r="D1553" s="2">
        <f>VLOOKUP(B1553,'Annualization - Step 2'!A:C,3,FALSE)-1</f>
        <v>0.18702989999999997</v>
      </c>
      <c r="E1553" s="2">
        <f>(1+D1553)^(52/'Analysis Assumptions'!$C$6)-1</f>
        <v>7.7126519677070071E-2</v>
      </c>
    </row>
    <row r="1554" spans="1:5">
      <c r="A1554" s="2" t="s">
        <v>637</v>
      </c>
      <c r="B1554" s="2">
        <v>131541071</v>
      </c>
      <c r="C1554" s="2">
        <f>VLOOKUP(B1554,'Annualization - Step 2'!A:C,2,FALSE)</f>
        <v>2</v>
      </c>
      <c r="D1554" s="2">
        <f>VLOOKUP(B1554,'Annualization - Step 2'!A:C,3,FALSE)-1</f>
        <v>0.18691999999999998</v>
      </c>
      <c r="E1554" s="2">
        <f>(1+D1554)^(52/'Analysis Assumptions'!$C$6)-1</f>
        <v>7.7083304505348726E-2</v>
      </c>
    </row>
    <row r="1555" spans="1:5">
      <c r="A1555" s="2" t="s">
        <v>1140</v>
      </c>
      <c r="B1555" s="2">
        <v>23040330</v>
      </c>
      <c r="C1555" s="2">
        <f>VLOOKUP(B1555,'Annualization - Step 2'!A:C,2,FALSE)</f>
        <v>2</v>
      </c>
      <c r="D1555" s="2">
        <f>VLOOKUP(B1555,'Annualization - Step 2'!A:C,3,FALSE)-1</f>
        <v>0.18665914999999988</v>
      </c>
      <c r="E1555" s="2">
        <f>(1+D1555)^(52/'Analysis Assumptions'!$C$6)-1</f>
        <v>7.6980723292424669E-2</v>
      </c>
    </row>
    <row r="1556" spans="1:5">
      <c r="A1556" s="2" t="s">
        <v>1030</v>
      </c>
      <c r="B1556" s="2">
        <v>52544004154</v>
      </c>
      <c r="C1556" s="2">
        <f>VLOOKUP(B1556,'Annualization - Step 2'!A:C,2,FALSE)</f>
        <v>2</v>
      </c>
      <c r="D1556" s="2">
        <f>VLOOKUP(B1556,'Annualization - Step 2'!A:C,3,FALSE)-1</f>
        <v>0.18638000000000021</v>
      </c>
      <c r="E1556" s="2">
        <f>(1+D1556)^(52/'Analysis Assumptions'!$C$6)-1</f>
        <v>7.6870931312644109E-2</v>
      </c>
    </row>
    <row r="1557" spans="1:5">
      <c r="A1557" s="2" t="s">
        <v>1827</v>
      </c>
      <c r="B1557" s="2">
        <v>59572063106</v>
      </c>
      <c r="C1557" s="2">
        <f>VLOOKUP(B1557,'Annualization - Step 2'!A:C,2,FALSE)</f>
        <v>2</v>
      </c>
      <c r="D1557" s="2">
        <f>VLOOKUP(B1557,'Annualization - Step 2'!A:C,3,FALSE)-1</f>
        <v>0.18583074999999982</v>
      </c>
      <c r="E1557" s="2">
        <f>(1+D1557)^(52/'Analysis Assumptions'!$C$6)-1</f>
        <v>7.6654864045946347E-2</v>
      </c>
    </row>
    <row r="1558" spans="1:5">
      <c r="A1558" s="2" t="s">
        <v>1539</v>
      </c>
      <c r="B1558" s="2">
        <v>3142711</v>
      </c>
      <c r="C1558" s="2">
        <f>VLOOKUP(B1558,'Annualization - Step 2'!A:C,2,FALSE)</f>
        <v>2</v>
      </c>
      <c r="D1558" s="2">
        <f>VLOOKUP(B1558,'Annualization - Step 2'!A:C,3,FALSE)-1</f>
        <v>0.18582100000000001</v>
      </c>
      <c r="E1558" s="2">
        <f>(1+D1558)^(52/'Analysis Assumptions'!$C$6)-1</f>
        <v>7.6651028020107592E-2</v>
      </c>
    </row>
    <row r="1559" spans="1:5">
      <c r="A1559" s="2" t="s">
        <v>1140</v>
      </c>
      <c r="B1559" s="2">
        <v>23040350</v>
      </c>
      <c r="C1559" s="2">
        <f>VLOOKUP(B1559,'Annualization - Step 2'!A:C,2,FALSE)</f>
        <v>2</v>
      </c>
      <c r="D1559" s="2">
        <f>VLOOKUP(B1559,'Annualization - Step 2'!A:C,3,FALSE)-1</f>
        <v>0.18378249000000002</v>
      </c>
      <c r="E1559" s="2">
        <f>(1+D1559)^(52/'Analysis Assumptions'!$C$6)-1</f>
        <v>7.5848606742086488E-2</v>
      </c>
    </row>
    <row r="1560" spans="1:5">
      <c r="A1560" s="2" t="s">
        <v>1815</v>
      </c>
      <c r="B1560" s="2">
        <v>25172001</v>
      </c>
      <c r="C1560" s="2">
        <f>VLOOKUP(B1560,'Annualization - Step 2'!A:C,2,FALSE)</f>
        <v>2</v>
      </c>
      <c r="D1560" s="2">
        <f>VLOOKUP(B1560,'Annualization - Step 2'!A:C,3,FALSE)-1</f>
        <v>0.18195200000000011</v>
      </c>
      <c r="E1560" s="2">
        <f>(1+D1560)^(52/'Analysis Assumptions'!$C$6)-1</f>
        <v>7.5127401136841909E-2</v>
      </c>
    </row>
    <row r="1561" spans="1:5">
      <c r="A1561" s="2" t="s">
        <v>1844</v>
      </c>
      <c r="B1561" s="2">
        <v>42865010402</v>
      </c>
      <c r="C1561" s="2">
        <f>VLOOKUP(B1561,'Annualization - Step 2'!A:C,2,FALSE)</f>
        <v>2</v>
      </c>
      <c r="D1561" s="2">
        <f>VLOOKUP(B1561,'Annualization - Step 2'!A:C,3,FALSE)-1</f>
        <v>0.18156499999999998</v>
      </c>
      <c r="E1561" s="2">
        <f>(1+D1561)^(52/'Analysis Assumptions'!$C$6)-1</f>
        <v>7.4974843677313219E-2</v>
      </c>
    </row>
    <row r="1562" spans="1:5">
      <c r="A1562" s="2" t="s">
        <v>1808</v>
      </c>
      <c r="B1562" s="2">
        <v>59630063030</v>
      </c>
      <c r="C1562" s="2">
        <f>VLOOKUP(B1562,'Annualization - Step 2'!A:C,2,FALSE)</f>
        <v>1</v>
      </c>
      <c r="D1562" s="2">
        <f>VLOOKUP(B1562,'Annualization - Step 2'!A:C,3,FALSE)-1</f>
        <v>0.17999999999999994</v>
      </c>
      <c r="E1562" s="2">
        <f>(1+D1562)^(52/'Analysis Assumptions'!$C$6)-1</f>
        <v>7.4357623398360495E-2</v>
      </c>
    </row>
    <row r="1563" spans="1:5">
      <c r="A1563" s="2" t="s">
        <v>1462</v>
      </c>
      <c r="B1563" s="2">
        <v>52015008001</v>
      </c>
      <c r="C1563" s="2">
        <f>VLOOKUP(B1563,'Annualization - Step 2'!A:C,2,FALSE)</f>
        <v>3</v>
      </c>
      <c r="D1563" s="2">
        <f>VLOOKUP(B1563,'Annualization - Step 2'!A:C,3,FALSE)-1</f>
        <v>0.17980649999999998</v>
      </c>
      <c r="E1563" s="2">
        <f>(1+D1563)^(52/'Analysis Assumptions'!$C$6)-1</f>
        <v>7.4281276726672285E-2</v>
      </c>
    </row>
    <row r="1564" spans="1:5">
      <c r="A1564" s="2" t="s">
        <v>673</v>
      </c>
      <c r="B1564" s="2">
        <v>59148001971</v>
      </c>
      <c r="C1564" s="2">
        <f>VLOOKUP(B1564,'Annualization - Step 2'!A:C,2,FALSE)</f>
        <v>5</v>
      </c>
      <c r="D1564" s="2">
        <f>VLOOKUP(B1564,'Annualization - Step 2'!A:C,3,FALSE)-1</f>
        <v>0.1796217437669998</v>
      </c>
      <c r="E1564" s="2">
        <f>(1+D1564)^(52/'Analysis Assumptions'!$C$6)-1</f>
        <v>7.4208373342427469E-2</v>
      </c>
    </row>
    <row r="1565" spans="1:5">
      <c r="A1565" s="2" t="s">
        <v>682</v>
      </c>
      <c r="B1565" s="2">
        <v>173069504</v>
      </c>
      <c r="C1565" s="2">
        <f>VLOOKUP(B1565,'Annualization - Step 2'!A:C,2,FALSE)</f>
        <v>3</v>
      </c>
      <c r="D1565" s="2">
        <f>VLOOKUP(B1565,'Annualization - Step 2'!A:C,3,FALSE)-1</f>
        <v>0.17936000000000019</v>
      </c>
      <c r="E1565" s="2">
        <f>(1+D1565)^(52/'Analysis Assumptions'!$C$6)-1</f>
        <v>7.410508019384765E-2</v>
      </c>
    </row>
    <row r="1566" spans="1:5">
      <c r="A1566" s="2" t="s">
        <v>998</v>
      </c>
      <c r="B1566" s="2">
        <v>75854030430</v>
      </c>
      <c r="C1566" s="2">
        <f>VLOOKUP(B1566,'Annualization - Step 2'!A:C,2,FALSE)</f>
        <v>2</v>
      </c>
      <c r="D1566" s="2">
        <f>VLOOKUP(B1566,'Annualization - Step 2'!A:C,3,FALSE)-1</f>
        <v>0.17914400000000019</v>
      </c>
      <c r="E1566" s="2">
        <f>(1+D1566)^(52/'Analysis Assumptions'!$C$6)-1</f>
        <v>7.4019829334833531E-2</v>
      </c>
    </row>
    <row r="1567" spans="1:5">
      <c r="A1567" s="2" t="s">
        <v>672</v>
      </c>
      <c r="B1567" s="2">
        <v>59148001871</v>
      </c>
      <c r="C1567" s="2">
        <f>VLOOKUP(B1567,'Annualization - Step 2'!A:C,2,FALSE)</f>
        <v>5</v>
      </c>
      <c r="D1567" s="2">
        <f>VLOOKUP(B1567,'Annualization - Step 2'!A:C,3,FALSE)-1</f>
        <v>0.1790491118525499</v>
      </c>
      <c r="E1567" s="2">
        <f>(1+D1567)^(52/'Analysis Assumptions'!$C$6)-1</f>
        <v>7.3982376092380786E-2</v>
      </c>
    </row>
    <row r="1568" spans="1:5">
      <c r="A1568" s="2" t="s">
        <v>1626</v>
      </c>
      <c r="B1568" s="2">
        <v>169770821</v>
      </c>
      <c r="C1568" s="2">
        <f>VLOOKUP(B1568,'Annualization - Step 2'!A:C,2,FALSE)</f>
        <v>2</v>
      </c>
      <c r="D1568" s="2">
        <f>VLOOKUP(B1568,'Annualization - Step 2'!A:C,3,FALSE)-1</f>
        <v>0.17763200000000001</v>
      </c>
      <c r="E1568" s="2">
        <f>(1+D1568)^(52/'Analysis Assumptions'!$C$6)-1</f>
        <v>7.3422825383604895E-2</v>
      </c>
    </row>
    <row r="1569" spans="1:5">
      <c r="A1569" s="2" t="s">
        <v>883</v>
      </c>
      <c r="B1569" s="2">
        <v>62020402</v>
      </c>
      <c r="C1569" s="2">
        <f>VLOOKUP(B1569,'Annualization - Step 2'!A:C,2,FALSE)</f>
        <v>2</v>
      </c>
      <c r="D1569" s="2">
        <f>VLOOKUP(B1569,'Annualization - Step 2'!A:C,3,FALSE)-1</f>
        <v>0.17720000000000025</v>
      </c>
      <c r="E1569" s="2">
        <f>(1+D1569)^(52/'Analysis Assumptions'!$C$6)-1</f>
        <v>7.3252173055383896E-2</v>
      </c>
    </row>
    <row r="1570" spans="1:5">
      <c r="A1570" s="2" t="s">
        <v>1816</v>
      </c>
      <c r="B1570" s="2">
        <v>2143380</v>
      </c>
      <c r="C1570" s="2">
        <f>VLOOKUP(B1570,'Annualization - Step 2'!A:C,2,FALSE)</f>
        <v>2</v>
      </c>
      <c r="D1570" s="2">
        <f>VLOOKUP(B1570,'Annualization - Step 2'!A:C,3,FALSE)-1</f>
        <v>0.17710009999999987</v>
      </c>
      <c r="E1570" s="2">
        <f>(1+D1570)^(52/'Analysis Assumptions'!$C$6)-1</f>
        <v>7.3212704652608096E-2</v>
      </c>
    </row>
    <row r="1571" spans="1:5">
      <c r="A1571" s="2" t="s">
        <v>1817</v>
      </c>
      <c r="B1571" s="2">
        <v>2143480</v>
      </c>
      <c r="C1571" s="2">
        <f>VLOOKUP(B1571,'Annualization - Step 2'!A:C,2,FALSE)</f>
        <v>2</v>
      </c>
      <c r="D1571" s="2">
        <f>VLOOKUP(B1571,'Annualization - Step 2'!A:C,3,FALSE)-1</f>
        <v>0.17710009999999987</v>
      </c>
      <c r="E1571" s="2">
        <f>(1+D1571)^(52/'Analysis Assumptions'!$C$6)-1</f>
        <v>7.3212704652608096E-2</v>
      </c>
    </row>
    <row r="1572" spans="1:5">
      <c r="A1572" s="2" t="s">
        <v>1506</v>
      </c>
      <c r="B1572" s="2">
        <v>64011021541</v>
      </c>
      <c r="C1572" s="2">
        <f>VLOOKUP(B1572,'Annualization - Step 2'!A:C,2,FALSE)</f>
        <v>2</v>
      </c>
      <c r="D1572" s="2">
        <f>VLOOKUP(B1572,'Annualization - Step 2'!A:C,3,FALSE)-1</f>
        <v>0.17700000000000027</v>
      </c>
      <c r="E1572" s="2">
        <f>(1+D1572)^(52/'Analysis Assumptions'!$C$6)-1</f>
        <v>7.3173155330116924E-2</v>
      </c>
    </row>
    <row r="1573" spans="1:5">
      <c r="A1573" s="2" t="s">
        <v>1280</v>
      </c>
      <c r="B1573" s="2">
        <v>52213903</v>
      </c>
      <c r="C1573" s="2">
        <f>VLOOKUP(B1573,'Annualization - Step 2'!A:C,2,FALSE)</f>
        <v>2</v>
      </c>
      <c r="D1573" s="2">
        <f>VLOOKUP(B1573,'Annualization - Step 2'!A:C,3,FALSE)-1</f>
        <v>0.17669929999999989</v>
      </c>
      <c r="E1573" s="2">
        <f>(1+D1573)^(52/'Analysis Assumptions'!$C$6)-1</f>
        <v>7.3054337859384644E-2</v>
      </c>
    </row>
    <row r="1574" spans="1:5">
      <c r="A1574" s="2" t="s">
        <v>389</v>
      </c>
      <c r="B1574" s="2">
        <v>61958050101</v>
      </c>
      <c r="C1574" s="2">
        <f>VLOOKUP(B1574,'Annualization - Step 2'!A:C,2,FALSE)</f>
        <v>3</v>
      </c>
      <c r="D1574" s="2">
        <f>VLOOKUP(B1574,'Annualization - Step 2'!A:C,3,FALSE)-1</f>
        <v>0.17632866899999988</v>
      </c>
      <c r="E1574" s="2">
        <f>(1+D1574)^(52/'Analysis Assumptions'!$C$6)-1</f>
        <v>7.2907864439792469E-2</v>
      </c>
    </row>
    <row r="1575" spans="1:5">
      <c r="A1575" s="2" t="s">
        <v>1046</v>
      </c>
      <c r="B1575" s="2">
        <v>37200101</v>
      </c>
      <c r="C1575" s="2">
        <f>VLOOKUP(B1575,'Annualization - Step 2'!A:C,2,FALSE)</f>
        <v>2</v>
      </c>
      <c r="D1575" s="2">
        <f>VLOOKUP(B1575,'Annualization - Step 2'!A:C,3,FALSE)-1</f>
        <v>0.17600000000000016</v>
      </c>
      <c r="E1575" s="2">
        <f>(1+D1575)^(52/'Analysis Assumptions'!$C$6)-1</f>
        <v>7.2777952528497059E-2</v>
      </c>
    </row>
    <row r="1576" spans="1:5">
      <c r="A1576" s="2" t="s">
        <v>1279</v>
      </c>
      <c r="B1576" s="2">
        <v>52214203</v>
      </c>
      <c r="C1576" s="2">
        <f>VLOOKUP(B1576,'Annualization - Step 2'!A:C,2,FALSE)</f>
        <v>2</v>
      </c>
      <c r="D1576" s="2">
        <f>VLOOKUP(B1576,'Annualization - Step 2'!A:C,3,FALSE)-1</f>
        <v>0.17593000000000014</v>
      </c>
      <c r="E1576" s="2">
        <f>(1+D1576)^(52/'Analysis Assumptions'!$C$6)-1</f>
        <v>7.2750281201924505E-2</v>
      </c>
    </row>
    <row r="1577" spans="1:5">
      <c r="A1577" s="2" t="s">
        <v>1497</v>
      </c>
      <c r="B1577" s="2">
        <v>85146102</v>
      </c>
      <c r="C1577" s="2">
        <f>VLOOKUP(B1577,'Annualization - Step 2'!A:C,2,FALSE)</f>
        <v>2</v>
      </c>
      <c r="D1577" s="2">
        <f>VLOOKUP(B1577,'Annualization - Step 2'!A:C,3,FALSE)-1</f>
        <v>0.17593000000000014</v>
      </c>
      <c r="E1577" s="2">
        <f>(1+D1577)^(52/'Analysis Assumptions'!$C$6)-1</f>
        <v>7.2750281201924505E-2</v>
      </c>
    </row>
    <row r="1578" spans="1:5">
      <c r="A1578" s="2" t="s">
        <v>1499</v>
      </c>
      <c r="B1578" s="2">
        <v>85134102</v>
      </c>
      <c r="C1578" s="2">
        <f>VLOOKUP(B1578,'Annualization - Step 2'!A:C,2,FALSE)</f>
        <v>2</v>
      </c>
      <c r="D1578" s="2">
        <f>VLOOKUP(B1578,'Annualization - Step 2'!A:C,3,FALSE)-1</f>
        <v>0.17593000000000014</v>
      </c>
      <c r="E1578" s="2">
        <f>(1+D1578)^(52/'Analysis Assumptions'!$C$6)-1</f>
        <v>7.2750281201924505E-2</v>
      </c>
    </row>
    <row r="1579" spans="1:5">
      <c r="A1579" s="2" t="s">
        <v>1500</v>
      </c>
      <c r="B1579" s="2">
        <v>85134101</v>
      </c>
      <c r="C1579" s="2">
        <f>VLOOKUP(B1579,'Annualization - Step 2'!A:C,2,FALSE)</f>
        <v>2</v>
      </c>
      <c r="D1579" s="2">
        <f>VLOOKUP(B1579,'Annualization - Step 2'!A:C,3,FALSE)-1</f>
        <v>0.17593000000000014</v>
      </c>
      <c r="E1579" s="2">
        <f>(1+D1579)^(52/'Analysis Assumptions'!$C$6)-1</f>
        <v>7.2750281201924505E-2</v>
      </c>
    </row>
    <row r="1580" spans="1:5">
      <c r="A1580" s="2" t="s">
        <v>543</v>
      </c>
      <c r="B1580" s="2">
        <v>51285043165</v>
      </c>
      <c r="C1580" s="2">
        <f>VLOOKUP(B1580,'Annualization - Step 2'!A:C,2,FALSE)</f>
        <v>2</v>
      </c>
      <c r="D1580" s="2">
        <f>VLOOKUP(B1580,'Annualization - Step 2'!A:C,3,FALSE)-1</f>
        <v>0.17327600000000021</v>
      </c>
      <c r="E1580" s="2">
        <f>(1+D1580)^(52/'Analysis Assumptions'!$C$6)-1</f>
        <v>7.1700453234430084E-2</v>
      </c>
    </row>
    <row r="1581" spans="1:5">
      <c r="A1581" s="2" t="s">
        <v>590</v>
      </c>
      <c r="B1581" s="2">
        <v>310662702</v>
      </c>
      <c r="C1581" s="2">
        <f>VLOOKUP(B1581,'Annualization - Step 2'!A:C,2,FALSE)</f>
        <v>1</v>
      </c>
      <c r="D1581" s="2">
        <f>VLOOKUP(B1581,'Annualization - Step 2'!A:C,3,FALSE)-1</f>
        <v>0.16999999999999993</v>
      </c>
      <c r="E1581" s="2">
        <f>(1+D1581)^(52/'Analysis Assumptions'!$C$6)-1</f>
        <v>7.0402726767936352E-2</v>
      </c>
    </row>
    <row r="1582" spans="1:5">
      <c r="A1582" s="2" t="s">
        <v>1002</v>
      </c>
      <c r="B1582" s="2">
        <v>52544047308</v>
      </c>
      <c r="C1582" s="2">
        <f>VLOOKUP(B1582,'Annualization - Step 2'!A:C,2,FALSE)</f>
        <v>2</v>
      </c>
      <c r="D1582" s="2">
        <f>VLOOKUP(B1582,'Annualization - Step 2'!A:C,3,FALSE)-1</f>
        <v>0.16683200000000009</v>
      </c>
      <c r="E1582" s="2">
        <f>(1+D1582)^(52/'Analysis Assumptions'!$C$6)-1</f>
        <v>6.9145822672917134E-2</v>
      </c>
    </row>
    <row r="1583" spans="1:5">
      <c r="A1583" s="2" t="s">
        <v>906</v>
      </c>
      <c r="B1583" s="2">
        <v>78034161</v>
      </c>
      <c r="C1583" s="2">
        <f>VLOOKUP(B1583,'Annualization - Step 2'!A:C,2,FALSE)</f>
        <v>7</v>
      </c>
      <c r="D1583" s="2">
        <f>VLOOKUP(B1583,'Annualization - Step 2'!A:C,3,FALSE)-1</f>
        <v>0.16661064551049898</v>
      </c>
      <c r="E1583" s="2">
        <f>(1+D1583)^(52/'Analysis Assumptions'!$C$6)-1</f>
        <v>6.905792803331301E-2</v>
      </c>
    </row>
    <row r="1584" spans="1:5">
      <c r="A1584" s="2" t="s">
        <v>1238</v>
      </c>
      <c r="B1584" s="2">
        <v>63481081420</v>
      </c>
      <c r="C1584" s="2">
        <f>VLOOKUP(B1584,'Annualization - Step 2'!A:C,2,FALSE)</f>
        <v>2</v>
      </c>
      <c r="D1584" s="2">
        <f>VLOOKUP(B1584,'Annualization - Step 2'!A:C,3,FALSE)-1</f>
        <v>0.1664000000000001</v>
      </c>
      <c r="E1584" s="2">
        <f>(1+D1584)^(52/'Analysis Assumptions'!$C$6)-1</f>
        <v>6.8974276900205744E-2</v>
      </c>
    </row>
    <row r="1585" spans="1:5">
      <c r="A1585" s="2" t="s">
        <v>1239</v>
      </c>
      <c r="B1585" s="2">
        <v>63481081520</v>
      </c>
      <c r="C1585" s="2">
        <f>VLOOKUP(B1585,'Annualization - Step 2'!A:C,2,FALSE)</f>
        <v>2</v>
      </c>
      <c r="D1585" s="2">
        <f>VLOOKUP(B1585,'Annualization - Step 2'!A:C,3,FALSE)-1</f>
        <v>0.1664000000000001</v>
      </c>
      <c r="E1585" s="2">
        <f>(1+D1585)^(52/'Analysis Assumptions'!$C$6)-1</f>
        <v>6.8974276900205744E-2</v>
      </c>
    </row>
    <row r="1586" spans="1:5">
      <c r="A1586" s="2" t="s">
        <v>1240</v>
      </c>
      <c r="B1586" s="2">
        <v>63481081620</v>
      </c>
      <c r="C1586" s="2">
        <f>VLOOKUP(B1586,'Annualization - Step 2'!A:C,2,FALSE)</f>
        <v>2</v>
      </c>
      <c r="D1586" s="2">
        <f>VLOOKUP(B1586,'Annualization - Step 2'!A:C,3,FALSE)-1</f>
        <v>0.1664000000000001</v>
      </c>
      <c r="E1586" s="2">
        <f>(1+D1586)^(52/'Analysis Assumptions'!$C$6)-1</f>
        <v>6.8974276900205744E-2</v>
      </c>
    </row>
    <row r="1587" spans="1:5">
      <c r="A1587" s="2" t="s">
        <v>1241</v>
      </c>
      <c r="B1587" s="2">
        <v>63481081720</v>
      </c>
      <c r="C1587" s="2">
        <f>VLOOKUP(B1587,'Annualization - Step 2'!A:C,2,FALSE)</f>
        <v>2</v>
      </c>
      <c r="D1587" s="2">
        <f>VLOOKUP(B1587,'Annualization - Step 2'!A:C,3,FALSE)-1</f>
        <v>0.1664000000000001</v>
      </c>
      <c r="E1587" s="2">
        <f>(1+D1587)^(52/'Analysis Assumptions'!$C$6)-1</f>
        <v>6.8974276900205744E-2</v>
      </c>
    </row>
    <row r="1588" spans="1:5">
      <c r="A1588" s="2" t="s">
        <v>1242</v>
      </c>
      <c r="B1588" s="2">
        <v>63481081820</v>
      </c>
      <c r="C1588" s="2">
        <f>VLOOKUP(B1588,'Annualization - Step 2'!A:C,2,FALSE)</f>
        <v>2</v>
      </c>
      <c r="D1588" s="2">
        <f>VLOOKUP(B1588,'Annualization - Step 2'!A:C,3,FALSE)-1</f>
        <v>0.1664000000000001</v>
      </c>
      <c r="E1588" s="2">
        <f>(1+D1588)^(52/'Analysis Assumptions'!$C$6)-1</f>
        <v>6.8974276900205744E-2</v>
      </c>
    </row>
    <row r="1589" spans="1:5">
      <c r="A1589" s="2" t="s">
        <v>1244</v>
      </c>
      <c r="B1589" s="2">
        <v>63481081320</v>
      </c>
      <c r="C1589" s="2">
        <f>VLOOKUP(B1589,'Annualization - Step 2'!A:C,2,FALSE)</f>
        <v>2</v>
      </c>
      <c r="D1589" s="2">
        <f>VLOOKUP(B1589,'Annualization - Step 2'!A:C,3,FALSE)-1</f>
        <v>0.1664000000000001</v>
      </c>
      <c r="E1589" s="2">
        <f>(1+D1589)^(52/'Analysis Assumptions'!$C$6)-1</f>
        <v>6.8974276900205744E-2</v>
      </c>
    </row>
    <row r="1590" spans="1:5">
      <c r="A1590" s="2" t="s">
        <v>1422</v>
      </c>
      <c r="B1590" s="2">
        <v>63481018316</v>
      </c>
      <c r="C1590" s="2">
        <f>VLOOKUP(B1590,'Annualization - Step 2'!A:C,2,FALSE)</f>
        <v>2</v>
      </c>
      <c r="D1590" s="2">
        <f>VLOOKUP(B1590,'Annualization - Step 2'!A:C,3,FALSE)-1</f>
        <v>0.1664000000000001</v>
      </c>
      <c r="E1590" s="2">
        <f>(1+D1590)^(52/'Analysis Assumptions'!$C$6)-1</f>
        <v>6.8974276900205744E-2</v>
      </c>
    </row>
    <row r="1591" spans="1:5">
      <c r="A1591" s="2" t="s">
        <v>429</v>
      </c>
      <c r="B1591" s="2">
        <v>54092047602</v>
      </c>
      <c r="C1591" s="2">
        <f>VLOOKUP(B1591,'Annualization - Step 2'!A:C,2,FALSE)</f>
        <v>2</v>
      </c>
      <c r="D1591" s="2">
        <f>VLOOKUP(B1591,'Annualization - Step 2'!A:C,3,FALSE)-1</f>
        <v>0.1664000000000001</v>
      </c>
      <c r="E1591" s="2">
        <f>(1+D1591)^(52/'Analysis Assumptions'!$C$6)-1</f>
        <v>6.8974276900205744E-2</v>
      </c>
    </row>
    <row r="1592" spans="1:5">
      <c r="A1592" s="2" t="s">
        <v>1773</v>
      </c>
      <c r="B1592" s="2">
        <v>10922082502</v>
      </c>
      <c r="C1592" s="2">
        <f>VLOOKUP(B1592,'Annualization - Step 2'!A:C,2,FALSE)</f>
        <v>2</v>
      </c>
      <c r="D1592" s="2">
        <f>VLOOKUP(B1592,'Annualization - Step 2'!A:C,3,FALSE)-1</f>
        <v>0.1664000000000001</v>
      </c>
      <c r="E1592" s="2">
        <f>(1+D1592)^(52/'Analysis Assumptions'!$C$6)-1</f>
        <v>6.8974276900205744E-2</v>
      </c>
    </row>
    <row r="1593" spans="1:5">
      <c r="A1593" s="2" t="s">
        <v>1691</v>
      </c>
      <c r="B1593" s="2">
        <v>4038140</v>
      </c>
      <c r="C1593" s="2">
        <f>VLOOKUP(B1593,'Annualization - Step 2'!A:C,2,FALSE)</f>
        <v>2</v>
      </c>
      <c r="D1593" s="2">
        <f>VLOOKUP(B1593,'Annualization - Step 2'!A:C,3,FALSE)-1</f>
        <v>0.16630000000000011</v>
      </c>
      <c r="E1593" s="2">
        <f>(1+D1593)^(52/'Analysis Assumptions'!$C$6)-1</f>
        <v>6.8934562099158603E-2</v>
      </c>
    </row>
    <row r="1594" spans="1:5">
      <c r="A1594" s="2" t="s">
        <v>1692</v>
      </c>
      <c r="B1594" s="2">
        <v>4024451</v>
      </c>
      <c r="C1594" s="2">
        <f>VLOOKUP(B1594,'Annualization - Step 2'!A:C,2,FALSE)</f>
        <v>2</v>
      </c>
      <c r="D1594" s="2">
        <f>VLOOKUP(B1594,'Annualization - Step 2'!A:C,3,FALSE)-1</f>
        <v>0.16630000000000011</v>
      </c>
      <c r="E1594" s="2">
        <f>(1+D1594)^(52/'Analysis Assumptions'!$C$6)-1</f>
        <v>6.8934562099158603E-2</v>
      </c>
    </row>
    <row r="1595" spans="1:5">
      <c r="A1595" s="2" t="s">
        <v>1475</v>
      </c>
      <c r="B1595" s="2">
        <v>25010081316</v>
      </c>
      <c r="C1595" s="2">
        <f>VLOOKUP(B1595,'Annualization - Step 2'!A:C,2,FALSE)</f>
        <v>2</v>
      </c>
      <c r="D1595" s="2">
        <f>VLOOKUP(B1595,'Annualization - Step 2'!A:C,3,FALSE)-1</f>
        <v>0.16600000000000015</v>
      </c>
      <c r="E1595" s="2">
        <f>(1+D1595)^(52/'Analysis Assumptions'!$C$6)-1</f>
        <v>6.8815406117032296E-2</v>
      </c>
    </row>
    <row r="1596" spans="1:5">
      <c r="A1596" s="2" t="s">
        <v>1476</v>
      </c>
      <c r="B1596" s="2">
        <v>25010081566</v>
      </c>
      <c r="C1596" s="2">
        <f>VLOOKUP(B1596,'Annualization - Step 2'!A:C,2,FALSE)</f>
        <v>2</v>
      </c>
      <c r="D1596" s="2">
        <f>VLOOKUP(B1596,'Annualization - Step 2'!A:C,3,FALSE)-1</f>
        <v>0.16600000000000015</v>
      </c>
      <c r="E1596" s="2">
        <f>(1+D1596)^(52/'Analysis Assumptions'!$C$6)-1</f>
        <v>6.8815406117032296E-2</v>
      </c>
    </row>
    <row r="1597" spans="1:5">
      <c r="A1597" s="2" t="s">
        <v>1477</v>
      </c>
      <c r="B1597" s="2">
        <v>25010081156</v>
      </c>
      <c r="C1597" s="2">
        <f>VLOOKUP(B1597,'Annualization - Step 2'!A:C,2,FALSE)</f>
        <v>2</v>
      </c>
      <c r="D1597" s="2">
        <f>VLOOKUP(B1597,'Annualization - Step 2'!A:C,3,FALSE)-1</f>
        <v>0.16600000000000015</v>
      </c>
      <c r="E1597" s="2">
        <f>(1+D1597)^(52/'Analysis Assumptions'!$C$6)-1</f>
        <v>6.8815406117032296E-2</v>
      </c>
    </row>
    <row r="1598" spans="1:5">
      <c r="A1598" s="2" t="s">
        <v>1836</v>
      </c>
      <c r="B1598" s="2">
        <v>23635051012</v>
      </c>
      <c r="C1598" s="2">
        <f>VLOOKUP(B1598,'Annualization - Step 2'!A:C,2,FALSE)</f>
        <v>2</v>
      </c>
      <c r="D1598" s="2">
        <f>VLOOKUP(B1598,'Annualization - Step 2'!A:C,3,FALSE)-1</f>
        <v>0.16504990000000008</v>
      </c>
      <c r="E1598" s="2">
        <f>(1+D1598)^(52/'Analysis Assumptions'!$C$6)-1</f>
        <v>6.8437924447376508E-2</v>
      </c>
    </row>
    <row r="1599" spans="1:5">
      <c r="A1599" s="2" t="s">
        <v>1883</v>
      </c>
      <c r="B1599" s="2">
        <v>64764025403</v>
      </c>
      <c r="C1599" s="2">
        <f>VLOOKUP(B1599,'Annualization - Step 2'!A:C,2,FALSE)</f>
        <v>2</v>
      </c>
      <c r="D1599" s="2">
        <f>VLOOKUP(B1599,'Annualization - Step 2'!A:C,3,FALSE)-1</f>
        <v>0.16494000000000009</v>
      </c>
      <c r="E1599" s="2">
        <f>(1+D1599)^(52/'Analysis Assumptions'!$C$6)-1</f>
        <v>6.8394249120311557E-2</v>
      </c>
    </row>
    <row r="1600" spans="1:5">
      <c r="A1600" s="2" t="s">
        <v>936</v>
      </c>
      <c r="B1600" s="2">
        <v>173075049</v>
      </c>
      <c r="C1600" s="2">
        <f>VLOOKUP(B1600,'Annualization - Step 2'!A:C,2,FALSE)</f>
        <v>2</v>
      </c>
      <c r="D1600" s="2">
        <f>VLOOKUP(B1600,'Annualization - Step 2'!A:C,3,FALSE)-1</f>
        <v>0.16494000000000009</v>
      </c>
      <c r="E1600" s="2">
        <f>(1+D1600)^(52/'Analysis Assumptions'!$C$6)-1</f>
        <v>6.8394249120311557E-2</v>
      </c>
    </row>
    <row r="1601" spans="1:5">
      <c r="A1601" s="2" t="s">
        <v>523</v>
      </c>
      <c r="B1601" s="2">
        <v>46097511</v>
      </c>
      <c r="C1601" s="2">
        <f>VLOOKUP(B1601,'Annualization - Step 2'!A:C,2,FALSE)</f>
        <v>2</v>
      </c>
      <c r="D1601" s="2">
        <f>VLOOKUP(B1601,'Annualization - Step 2'!A:C,3,FALSE)-1</f>
        <v>0.16487936000000003</v>
      </c>
      <c r="E1601" s="2">
        <f>(1+D1601)^(52/'Analysis Assumptions'!$C$6)-1</f>
        <v>6.837014919594675E-2</v>
      </c>
    </row>
    <row r="1602" spans="1:5">
      <c r="A1602" s="2" t="s">
        <v>1753</v>
      </c>
      <c r="B1602" s="2">
        <v>50458054160</v>
      </c>
      <c r="C1602" s="2">
        <f>VLOOKUP(B1602,'Annualization - Step 2'!A:C,2,FALSE)</f>
        <v>2</v>
      </c>
      <c r="D1602" s="2">
        <f>VLOOKUP(B1602,'Annualization - Step 2'!A:C,3,FALSE)-1</f>
        <v>0.1638409999999999</v>
      </c>
      <c r="E1602" s="2">
        <f>(1+D1602)^(52/'Analysis Assumptions'!$C$6)-1</f>
        <v>6.7957367372804889E-2</v>
      </c>
    </row>
    <row r="1603" spans="1:5">
      <c r="A1603" s="2" t="s">
        <v>371</v>
      </c>
      <c r="B1603" s="2">
        <v>63459054428</v>
      </c>
      <c r="C1603" s="2">
        <f>VLOOKUP(B1603,'Annualization - Step 2'!A:C,2,FALSE)</f>
        <v>2</v>
      </c>
      <c r="D1603" s="2">
        <f>VLOOKUP(B1603,'Annualization - Step 2'!A:C,3,FALSE)-1</f>
        <v>0.16373907999999981</v>
      </c>
      <c r="E1603" s="2">
        <f>(1+D1603)^(52/'Analysis Assumptions'!$C$6)-1</f>
        <v>6.7916839617317759E-2</v>
      </c>
    </row>
    <row r="1604" spans="1:5">
      <c r="A1604" s="2" t="s">
        <v>1752</v>
      </c>
      <c r="B1604" s="2">
        <v>50458054360</v>
      </c>
      <c r="C1604" s="2">
        <f>VLOOKUP(B1604,'Annualization - Step 2'!A:C,2,FALSE)</f>
        <v>2</v>
      </c>
      <c r="D1604" s="2">
        <f>VLOOKUP(B1604,'Annualization - Step 2'!A:C,3,FALSE)-1</f>
        <v>0.16373510000000002</v>
      </c>
      <c r="E1604" s="2">
        <f>(1+D1604)^(52/'Analysis Assumptions'!$C$6)-1</f>
        <v>6.7915256958118286E-2</v>
      </c>
    </row>
    <row r="1605" spans="1:5">
      <c r="A1605" s="2" t="s">
        <v>373</v>
      </c>
      <c r="B1605" s="2">
        <v>63459054828</v>
      </c>
      <c r="C1605" s="2">
        <f>VLOOKUP(B1605,'Annualization - Step 2'!A:C,2,FALSE)</f>
        <v>2</v>
      </c>
      <c r="D1605" s="2">
        <f>VLOOKUP(B1605,'Annualization - Step 2'!A:C,3,FALSE)-1</f>
        <v>0.16373109999999991</v>
      </c>
      <c r="E1605" s="2">
        <f>(1+D1605)^(52/'Analysis Assumptions'!$C$6)-1</f>
        <v>6.7913666342767076E-2</v>
      </c>
    </row>
    <row r="1606" spans="1:5">
      <c r="A1606" s="2" t="s">
        <v>372</v>
      </c>
      <c r="B1606" s="2">
        <v>63459054628</v>
      </c>
      <c r="C1606" s="2">
        <f>VLOOKUP(B1606,'Annualization - Step 2'!A:C,2,FALSE)</f>
        <v>2</v>
      </c>
      <c r="D1606" s="2">
        <f>VLOOKUP(B1606,'Annualization - Step 2'!A:C,3,FALSE)-1</f>
        <v>0.16362119999999991</v>
      </c>
      <c r="E1606" s="2">
        <f>(1+D1606)^(52/'Analysis Assumptions'!$C$6)-1</f>
        <v>6.7869962974021369E-2</v>
      </c>
    </row>
    <row r="1607" spans="1:5">
      <c r="A1607" s="2" t="s">
        <v>46</v>
      </c>
      <c r="B1607" s="2">
        <v>64455006401</v>
      </c>
      <c r="C1607" s="2">
        <f>VLOOKUP(B1607,'Annualization - Step 2'!A:C,2,FALSE)</f>
        <v>1</v>
      </c>
      <c r="D1607" s="2">
        <f>VLOOKUP(B1607,'Annualization - Step 2'!A:C,3,FALSE)-1</f>
        <v>0.16189999999999993</v>
      </c>
      <c r="E1607" s="2">
        <f>(1+D1607)^(52/'Analysis Assumptions'!$C$6)-1</f>
        <v>6.718519680463575E-2</v>
      </c>
    </row>
    <row r="1608" spans="1:5">
      <c r="A1608" s="2" t="s">
        <v>47</v>
      </c>
      <c r="B1608" s="2">
        <v>64455006501</v>
      </c>
      <c r="C1608" s="2">
        <f>VLOOKUP(B1608,'Annualization - Step 2'!A:C,2,FALSE)</f>
        <v>1</v>
      </c>
      <c r="D1608" s="2">
        <f>VLOOKUP(B1608,'Annualization - Step 2'!A:C,3,FALSE)-1</f>
        <v>0.16189999999999993</v>
      </c>
      <c r="E1608" s="2">
        <f>(1+D1608)^(52/'Analysis Assumptions'!$C$6)-1</f>
        <v>6.718519680463575E-2</v>
      </c>
    </row>
    <row r="1609" spans="1:5">
      <c r="A1609" s="2" t="s">
        <v>511</v>
      </c>
      <c r="B1609" s="2">
        <v>462035860</v>
      </c>
      <c r="C1609" s="2">
        <f>VLOOKUP(B1609,'Annualization - Step 2'!A:C,2,FALSE)</f>
        <v>2</v>
      </c>
      <c r="D1609" s="2">
        <f>VLOOKUP(B1609,'Annualization - Step 2'!A:C,3,FALSE)-1</f>
        <v>0.15940000000000021</v>
      </c>
      <c r="E1609" s="2">
        <f>(1+D1609)^(52/'Analysis Assumptions'!$C$6)-1</f>
        <v>6.6189566459868177E-2</v>
      </c>
    </row>
    <row r="1610" spans="1:5">
      <c r="A1610" s="2" t="s">
        <v>512</v>
      </c>
      <c r="B1610" s="2">
        <v>462035960</v>
      </c>
      <c r="C1610" s="2">
        <f>VLOOKUP(B1610,'Annualization - Step 2'!A:C,2,FALSE)</f>
        <v>2</v>
      </c>
      <c r="D1610" s="2">
        <f>VLOOKUP(B1610,'Annualization - Step 2'!A:C,3,FALSE)-1</f>
        <v>0.15940000000000021</v>
      </c>
      <c r="E1610" s="2">
        <f>(1+D1610)^(52/'Analysis Assumptions'!$C$6)-1</f>
        <v>6.6189566459868177E-2</v>
      </c>
    </row>
    <row r="1611" spans="1:5">
      <c r="A1611" s="2" t="s">
        <v>1334</v>
      </c>
      <c r="B1611" s="2">
        <v>55513002504</v>
      </c>
      <c r="C1611" s="2">
        <f>VLOOKUP(B1611,'Annualization - Step 2'!A:C,2,FALSE)</f>
        <v>3</v>
      </c>
      <c r="D1611" s="2">
        <f>VLOOKUP(B1611,'Annualization - Step 2'!A:C,3,FALSE)-1</f>
        <v>0.15795577100000013</v>
      </c>
      <c r="E1611" s="2">
        <f>(1+D1611)^(52/'Analysis Assumptions'!$C$6)-1</f>
        <v>6.5613844700858293E-2</v>
      </c>
    </row>
    <row r="1612" spans="1:5">
      <c r="A1612" s="2" t="s">
        <v>1327</v>
      </c>
      <c r="B1612" s="2">
        <v>64501030</v>
      </c>
      <c r="C1612" s="2">
        <f>VLOOKUP(B1612,'Annualization - Step 2'!A:C,2,FALSE)</f>
        <v>3</v>
      </c>
      <c r="D1612" s="2">
        <f>VLOOKUP(B1612,'Annualization - Step 2'!A:C,3,FALSE)-1</f>
        <v>0.15762500000000013</v>
      </c>
      <c r="E1612" s="2">
        <f>(1+D1612)^(52/'Analysis Assumptions'!$C$6)-1</f>
        <v>6.5481930193525661E-2</v>
      </c>
    </row>
    <row r="1613" spans="1:5">
      <c r="A1613" s="2" t="s">
        <v>1647</v>
      </c>
      <c r="B1613" s="2">
        <v>63459041630</v>
      </c>
      <c r="C1613" s="2">
        <f>VLOOKUP(B1613,'Annualization - Step 2'!A:C,2,FALSE)</f>
        <v>2</v>
      </c>
      <c r="D1613" s="2">
        <f>VLOOKUP(B1613,'Annualization - Step 2'!A:C,3,FALSE)-1</f>
        <v>0.15515409999999985</v>
      </c>
      <c r="E1613" s="2">
        <f>(1+D1613)^(52/'Analysis Assumptions'!$C$6)-1</f>
        <v>6.449583619141297E-2</v>
      </c>
    </row>
    <row r="1614" spans="1:5">
      <c r="A1614" s="2" t="s">
        <v>63</v>
      </c>
      <c r="B1614" s="2">
        <v>64011024601</v>
      </c>
      <c r="C1614" s="2">
        <f>VLOOKUP(B1614,'Annualization - Step 2'!A:C,2,FALSE)</f>
        <v>2</v>
      </c>
      <c r="D1614" s="2">
        <f>VLOOKUP(B1614,'Annualization - Step 2'!A:C,3,FALSE)-1</f>
        <v>0.15510500000000005</v>
      </c>
      <c r="E1614" s="2">
        <f>(1+D1614)^(52/'Analysis Assumptions'!$C$6)-1</f>
        <v>6.4476229114015737E-2</v>
      </c>
    </row>
    <row r="1615" spans="1:5">
      <c r="A1615" s="2" t="s">
        <v>993</v>
      </c>
      <c r="B1615" s="2">
        <v>245037430</v>
      </c>
      <c r="C1615" s="2">
        <f>VLOOKUP(B1615,'Annualization - Step 2'!A:C,2,FALSE)</f>
        <v>2</v>
      </c>
      <c r="D1615" s="2">
        <f>VLOOKUP(B1615,'Annualization - Step 2'!A:C,3,FALSE)-1</f>
        <v>0.15500000000000025</v>
      </c>
      <c r="E1615" s="2">
        <f>(1+D1615)^(52/'Analysis Assumptions'!$C$6)-1</f>
        <v>6.4434297933816387E-2</v>
      </c>
    </row>
    <row r="1616" spans="1:5">
      <c r="A1616" s="2" t="s">
        <v>584</v>
      </c>
      <c r="B1616" s="2">
        <v>61958120101</v>
      </c>
      <c r="C1616" s="2">
        <f>VLOOKUP(B1616,'Annualization - Step 2'!A:C,2,FALSE)</f>
        <v>3</v>
      </c>
      <c r="D1616" s="2">
        <f>VLOOKUP(B1616,'Annualization - Step 2'!A:C,3,FALSE)-1</f>
        <v>0.15432064899999998</v>
      </c>
      <c r="E1616" s="2">
        <f>(1+D1616)^(52/'Analysis Assumptions'!$C$6)-1</f>
        <v>6.4162950583958045E-2</v>
      </c>
    </row>
    <row r="1617" spans="1:5">
      <c r="A1617" s="2" t="s">
        <v>1646</v>
      </c>
      <c r="B1617" s="2">
        <v>63459041230</v>
      </c>
      <c r="C1617" s="2">
        <f>VLOOKUP(B1617,'Annualization - Step 2'!A:C,2,FALSE)</f>
        <v>2</v>
      </c>
      <c r="D1617" s="2">
        <f>VLOOKUP(B1617,'Annualization - Step 2'!A:C,3,FALSE)-1</f>
        <v>0.15416000000000007</v>
      </c>
      <c r="E1617" s="2">
        <f>(1+D1617)^(52/'Analysis Assumptions'!$C$6)-1</f>
        <v>6.4098770701081831E-2</v>
      </c>
    </row>
    <row r="1618" spans="1:5">
      <c r="A1618" s="2" t="s">
        <v>875</v>
      </c>
      <c r="B1618" s="2">
        <v>59676056101</v>
      </c>
      <c r="C1618" s="2">
        <f>VLOOKUP(B1618,'Annualization - Step 2'!A:C,2,FALSE)</f>
        <v>2</v>
      </c>
      <c r="D1618" s="2">
        <f>VLOOKUP(B1618,'Annualization - Step 2'!A:C,3,FALSE)-1</f>
        <v>0.153451</v>
      </c>
      <c r="E1618" s="2">
        <f>(1+D1618)^(52/'Analysis Assumptions'!$C$6)-1</f>
        <v>6.3815462032732251E-2</v>
      </c>
    </row>
    <row r="1619" spans="1:5">
      <c r="A1619" s="2" t="s">
        <v>1510</v>
      </c>
      <c r="B1619" s="2">
        <v>85132201</v>
      </c>
      <c r="C1619" s="2">
        <f>VLOOKUP(B1619,'Annualization - Step 2'!A:C,2,FALSE)</f>
        <v>2</v>
      </c>
      <c r="D1619" s="2">
        <f>VLOOKUP(B1619,'Annualization - Step 2'!A:C,3,FALSE)-1</f>
        <v>0.1532509999999998</v>
      </c>
      <c r="E1619" s="2">
        <f>(1+D1619)^(52/'Analysis Assumptions'!$C$6)-1</f>
        <v>6.3735526370169993E-2</v>
      </c>
    </row>
    <row r="1620" spans="1:5">
      <c r="A1620" s="2" t="s">
        <v>1511</v>
      </c>
      <c r="B1620" s="2">
        <v>6096031</v>
      </c>
      <c r="C1620" s="2">
        <f>VLOOKUP(B1620,'Annualization - Step 2'!A:C,2,FALSE)</f>
        <v>2</v>
      </c>
      <c r="D1620" s="2">
        <f>VLOOKUP(B1620,'Annualization - Step 2'!A:C,3,FALSE)-1</f>
        <v>0.1532509999999998</v>
      </c>
      <c r="E1620" s="2">
        <f>(1+D1620)^(52/'Analysis Assumptions'!$C$6)-1</f>
        <v>6.3735526370169993E-2</v>
      </c>
    </row>
    <row r="1621" spans="1:5">
      <c r="A1621" s="2" t="s">
        <v>1512</v>
      </c>
      <c r="B1621" s="2">
        <v>6095154</v>
      </c>
      <c r="C1621" s="2">
        <f>VLOOKUP(B1621,'Annualization - Step 2'!A:C,2,FALSE)</f>
        <v>2</v>
      </c>
      <c r="D1621" s="2">
        <f>VLOOKUP(B1621,'Annualization - Step 2'!A:C,3,FALSE)-1</f>
        <v>0.1532509999999998</v>
      </c>
      <c r="E1621" s="2">
        <f>(1+D1621)^(52/'Analysis Assumptions'!$C$6)-1</f>
        <v>6.3735526370169993E-2</v>
      </c>
    </row>
    <row r="1622" spans="1:5">
      <c r="A1622" s="2" t="s">
        <v>1513</v>
      </c>
      <c r="B1622" s="2">
        <v>6095231</v>
      </c>
      <c r="C1622" s="2">
        <f>VLOOKUP(B1622,'Annualization - Step 2'!A:C,2,FALSE)</f>
        <v>2</v>
      </c>
      <c r="D1622" s="2">
        <f>VLOOKUP(B1622,'Annualization - Step 2'!A:C,3,FALSE)-1</f>
        <v>0.1532509999999998</v>
      </c>
      <c r="E1622" s="2">
        <f>(1+D1622)^(52/'Analysis Assumptions'!$C$6)-1</f>
        <v>6.3735526370169993E-2</v>
      </c>
    </row>
    <row r="1623" spans="1:5">
      <c r="A1623" s="2" t="s">
        <v>1516</v>
      </c>
      <c r="B1623" s="2">
        <v>6074531</v>
      </c>
      <c r="C1623" s="2">
        <f>VLOOKUP(B1623,'Annualization - Step 2'!A:C,2,FALSE)</f>
        <v>2</v>
      </c>
      <c r="D1623" s="2">
        <f>VLOOKUP(B1623,'Annualization - Step 2'!A:C,3,FALSE)-1</f>
        <v>0.1532509999999998</v>
      </c>
      <c r="E1623" s="2">
        <f>(1+D1623)^(52/'Analysis Assumptions'!$C$6)-1</f>
        <v>6.3735526370169993E-2</v>
      </c>
    </row>
    <row r="1624" spans="1:5">
      <c r="A1624" s="2" t="s">
        <v>1517</v>
      </c>
      <c r="B1624" s="2">
        <v>6074731</v>
      </c>
      <c r="C1624" s="2">
        <f>VLOOKUP(B1624,'Annualization - Step 2'!A:C,2,FALSE)</f>
        <v>2</v>
      </c>
      <c r="D1624" s="2">
        <f>VLOOKUP(B1624,'Annualization - Step 2'!A:C,3,FALSE)-1</f>
        <v>0.1532509999999998</v>
      </c>
      <c r="E1624" s="2">
        <f>(1+D1624)^(52/'Analysis Assumptions'!$C$6)-1</f>
        <v>6.3735526370169993E-2</v>
      </c>
    </row>
    <row r="1625" spans="1:5">
      <c r="A1625" s="2" t="s">
        <v>1518</v>
      </c>
      <c r="B1625" s="2">
        <v>6071731</v>
      </c>
      <c r="C1625" s="2">
        <f>VLOOKUP(B1625,'Annualization - Step 2'!A:C,2,FALSE)</f>
        <v>2</v>
      </c>
      <c r="D1625" s="2">
        <f>VLOOKUP(B1625,'Annualization - Step 2'!A:C,3,FALSE)-1</f>
        <v>0.1532509999999998</v>
      </c>
      <c r="E1625" s="2">
        <f>(1+D1625)^(52/'Analysis Assumptions'!$C$6)-1</f>
        <v>6.3735526370169993E-2</v>
      </c>
    </row>
    <row r="1626" spans="1:5">
      <c r="A1626" s="2" t="s">
        <v>1519</v>
      </c>
      <c r="B1626" s="2">
        <v>85092402</v>
      </c>
      <c r="C1626" s="2">
        <f>VLOOKUP(B1626,'Annualization - Step 2'!A:C,2,FALSE)</f>
        <v>2</v>
      </c>
      <c r="D1626" s="2">
        <f>VLOOKUP(B1626,'Annualization - Step 2'!A:C,3,FALSE)-1</f>
        <v>0.1532509999999998</v>
      </c>
      <c r="E1626" s="2">
        <f>(1+D1626)^(52/'Analysis Assumptions'!$C$6)-1</f>
        <v>6.3735526370169993E-2</v>
      </c>
    </row>
    <row r="1627" spans="1:5">
      <c r="A1627" s="2" t="s">
        <v>1520</v>
      </c>
      <c r="B1627" s="2">
        <v>85331530</v>
      </c>
      <c r="C1627" s="2">
        <f>VLOOKUP(B1627,'Annualization - Step 2'!A:C,2,FALSE)</f>
        <v>2</v>
      </c>
      <c r="D1627" s="2">
        <f>VLOOKUP(B1627,'Annualization - Step 2'!A:C,3,FALSE)-1</f>
        <v>0.1532509999999998</v>
      </c>
      <c r="E1627" s="2">
        <f>(1+D1627)^(52/'Analysis Assumptions'!$C$6)-1</f>
        <v>6.3735526370169993E-2</v>
      </c>
    </row>
    <row r="1628" spans="1:5">
      <c r="A1628" s="2" t="s">
        <v>1521</v>
      </c>
      <c r="B1628" s="2">
        <v>85081930</v>
      </c>
      <c r="C1628" s="2">
        <f>VLOOKUP(B1628,'Annualization - Step 2'!A:C,2,FALSE)</f>
        <v>2</v>
      </c>
      <c r="D1628" s="2">
        <f>VLOOKUP(B1628,'Annualization - Step 2'!A:C,3,FALSE)-1</f>
        <v>0.1532509999999998</v>
      </c>
      <c r="E1628" s="2">
        <f>(1+D1628)^(52/'Analysis Assumptions'!$C$6)-1</f>
        <v>6.3735526370169993E-2</v>
      </c>
    </row>
    <row r="1629" spans="1:5">
      <c r="A1629" s="2" t="s">
        <v>1524</v>
      </c>
      <c r="B1629" s="2">
        <v>6007131</v>
      </c>
      <c r="C1629" s="2">
        <f>VLOOKUP(B1629,'Annualization - Step 2'!A:C,2,FALSE)</f>
        <v>2</v>
      </c>
      <c r="D1629" s="2">
        <f>VLOOKUP(B1629,'Annualization - Step 2'!A:C,3,FALSE)-1</f>
        <v>0.1532509999999998</v>
      </c>
      <c r="E1629" s="2">
        <f>(1+D1629)^(52/'Analysis Assumptions'!$C$6)-1</f>
        <v>6.3735526370169993E-2</v>
      </c>
    </row>
    <row r="1630" spans="1:5">
      <c r="A1630" s="2" t="s">
        <v>1525</v>
      </c>
      <c r="B1630" s="2">
        <v>6007231</v>
      </c>
      <c r="C1630" s="2">
        <f>VLOOKUP(B1630,'Annualization - Step 2'!A:C,2,FALSE)</f>
        <v>2</v>
      </c>
      <c r="D1630" s="2">
        <f>VLOOKUP(B1630,'Annualization - Step 2'!A:C,3,FALSE)-1</f>
        <v>0.1532509999999998</v>
      </c>
      <c r="E1630" s="2">
        <f>(1+D1630)^(52/'Analysis Assumptions'!$C$6)-1</f>
        <v>6.3735526370169993E-2</v>
      </c>
    </row>
    <row r="1631" spans="1:5">
      <c r="A1631" s="2" t="s">
        <v>1529</v>
      </c>
      <c r="B1631" s="2">
        <v>6911731</v>
      </c>
      <c r="C1631" s="2">
        <f>VLOOKUP(B1631,'Annualization - Step 2'!A:C,2,FALSE)</f>
        <v>2</v>
      </c>
      <c r="D1631" s="2">
        <f>VLOOKUP(B1631,'Annualization - Step 2'!A:C,3,FALSE)-1</f>
        <v>0.1532509999999998</v>
      </c>
      <c r="E1631" s="2">
        <f>(1+D1631)^(52/'Analysis Assumptions'!$C$6)-1</f>
        <v>6.3735526370169993E-2</v>
      </c>
    </row>
    <row r="1632" spans="1:5">
      <c r="A1632" s="2" t="s">
        <v>1530</v>
      </c>
      <c r="B1632" s="2">
        <v>6384130</v>
      </c>
      <c r="C1632" s="2">
        <f>VLOOKUP(B1632,'Annualization - Step 2'!A:C,2,FALSE)</f>
        <v>2</v>
      </c>
      <c r="D1632" s="2">
        <f>VLOOKUP(B1632,'Annualization - Step 2'!A:C,3,FALSE)-1</f>
        <v>0.1532509999999998</v>
      </c>
      <c r="E1632" s="2">
        <f>(1+D1632)^(52/'Analysis Assumptions'!$C$6)-1</f>
        <v>6.3735526370169993E-2</v>
      </c>
    </row>
    <row r="1633" spans="1:5">
      <c r="A1633" s="2" t="s">
        <v>1535</v>
      </c>
      <c r="B1633" s="2">
        <v>6073531</v>
      </c>
      <c r="C1633" s="2">
        <f>VLOOKUP(B1633,'Annualization - Step 2'!A:C,2,FALSE)</f>
        <v>2</v>
      </c>
      <c r="D1633" s="2">
        <f>VLOOKUP(B1633,'Annualization - Step 2'!A:C,3,FALSE)-1</f>
        <v>0.1532509999999998</v>
      </c>
      <c r="E1633" s="2">
        <f>(1+D1633)^(52/'Analysis Assumptions'!$C$6)-1</f>
        <v>6.3735526370169993E-2</v>
      </c>
    </row>
    <row r="1634" spans="1:5">
      <c r="A1634" s="2" t="s">
        <v>1536</v>
      </c>
      <c r="B1634" s="2">
        <v>6074031</v>
      </c>
      <c r="C1634" s="2">
        <f>VLOOKUP(B1634,'Annualization - Step 2'!A:C,2,FALSE)</f>
        <v>2</v>
      </c>
      <c r="D1634" s="2">
        <f>VLOOKUP(B1634,'Annualization - Step 2'!A:C,3,FALSE)-1</f>
        <v>0.1532509999999998</v>
      </c>
      <c r="E1634" s="2">
        <f>(1+D1634)^(52/'Analysis Assumptions'!$C$6)-1</f>
        <v>6.3735526370169993E-2</v>
      </c>
    </row>
    <row r="1635" spans="1:5">
      <c r="A1635" s="2" t="s">
        <v>1537</v>
      </c>
      <c r="B1635" s="2">
        <v>6074931</v>
      </c>
      <c r="C1635" s="2">
        <f>VLOOKUP(B1635,'Annualization - Step 2'!A:C,2,FALSE)</f>
        <v>2</v>
      </c>
      <c r="D1635" s="2">
        <f>VLOOKUP(B1635,'Annualization - Step 2'!A:C,3,FALSE)-1</f>
        <v>0.1532509999999998</v>
      </c>
      <c r="E1635" s="2">
        <f>(1+D1635)^(52/'Analysis Assumptions'!$C$6)-1</f>
        <v>6.3735526370169993E-2</v>
      </c>
    </row>
    <row r="1636" spans="1:5">
      <c r="A1636" s="2" t="s">
        <v>423</v>
      </c>
      <c r="B1636" s="2">
        <v>74780413</v>
      </c>
      <c r="C1636" s="2">
        <f>VLOOKUP(B1636,'Annualization - Step 2'!A:C,2,FALSE)</f>
        <v>2</v>
      </c>
      <c r="D1636" s="2">
        <f>VLOOKUP(B1636,'Annualization - Step 2'!A:C,3,FALSE)-1</f>
        <v>0.15296089999999984</v>
      </c>
      <c r="E1636" s="2">
        <f>(1+D1636)^(52/'Analysis Assumptions'!$C$6)-1</f>
        <v>6.3619565729357452E-2</v>
      </c>
    </row>
    <row r="1637" spans="1:5">
      <c r="A1637" s="2" t="s">
        <v>1441</v>
      </c>
      <c r="B1637" s="2">
        <v>74301511</v>
      </c>
      <c r="C1637" s="2">
        <f>VLOOKUP(B1637,'Annualization - Step 2'!A:C,2,FALSE)</f>
        <v>1</v>
      </c>
      <c r="D1637" s="2">
        <f>VLOOKUP(B1637,'Annualization - Step 2'!A:C,3,FALSE)-1</f>
        <v>0.15290000000000004</v>
      </c>
      <c r="E1637" s="2">
        <f>(1+D1637)^(52/'Analysis Assumptions'!$C$6)-1</f>
        <v>6.3595220289346832E-2</v>
      </c>
    </row>
    <row r="1638" spans="1:5">
      <c r="A1638" s="2" t="s">
        <v>635</v>
      </c>
      <c r="B1638" s="2">
        <v>74227712</v>
      </c>
      <c r="C1638" s="2">
        <f>VLOOKUP(B1638,'Annualization - Step 2'!A:C,2,FALSE)</f>
        <v>2</v>
      </c>
      <c r="D1638" s="2">
        <f>VLOOKUP(B1638,'Annualization - Step 2'!A:C,3,FALSE)-1</f>
        <v>0.15285099999999985</v>
      </c>
      <c r="E1638" s="2">
        <f>(1+D1638)^(52/'Analysis Assumptions'!$C$6)-1</f>
        <v>6.3575631475221606E-2</v>
      </c>
    </row>
    <row r="1639" spans="1:5">
      <c r="A1639" s="2" t="s">
        <v>1243</v>
      </c>
      <c r="B1639" s="2">
        <v>63481081220</v>
      </c>
      <c r="C1639" s="2">
        <f>VLOOKUP(B1639,'Annualization - Step 2'!A:C,2,FALSE)</f>
        <v>2</v>
      </c>
      <c r="D1639" s="2">
        <f>VLOOKUP(B1639,'Annualization - Step 2'!A:C,3,FALSE)-1</f>
        <v>0.15229483999999993</v>
      </c>
      <c r="E1639" s="2">
        <f>(1+D1639)^(52/'Analysis Assumptions'!$C$6)-1</f>
        <v>6.3353261361293267E-2</v>
      </c>
    </row>
    <row r="1640" spans="1:5">
      <c r="A1640" s="2" t="s">
        <v>1214</v>
      </c>
      <c r="B1640" s="2">
        <v>46987032511</v>
      </c>
      <c r="C1640" s="2">
        <f>VLOOKUP(B1640,'Annualization - Step 2'!A:C,2,FALSE)</f>
        <v>1</v>
      </c>
      <c r="D1640" s="2">
        <f>VLOOKUP(B1640,'Annualization - Step 2'!A:C,3,FALSE)-1</f>
        <v>0.15080000000000005</v>
      </c>
      <c r="E1640" s="2">
        <f>(1+D1640)^(52/'Analysis Assumptions'!$C$6)-1</f>
        <v>6.2755276118205305E-2</v>
      </c>
    </row>
    <row r="1641" spans="1:5">
      <c r="A1641" s="2" t="s">
        <v>331</v>
      </c>
      <c r="B1641" s="2">
        <v>9034702</v>
      </c>
      <c r="C1641" s="2">
        <f>VLOOKUP(B1641,'Annualization - Step 2'!A:C,2,FALSE)</f>
        <v>1</v>
      </c>
      <c r="D1641" s="2">
        <f>VLOOKUP(B1641,'Annualization - Step 2'!A:C,3,FALSE)-1</f>
        <v>0.15010000000000012</v>
      </c>
      <c r="E1641" s="2">
        <f>(1+D1641)^(52/'Analysis Assumptions'!$C$6)-1</f>
        <v>6.2475101738279859E-2</v>
      </c>
    </row>
    <row r="1642" spans="1:5">
      <c r="A1642" s="2" t="s">
        <v>1212</v>
      </c>
      <c r="B1642" s="2">
        <v>46987032411</v>
      </c>
      <c r="C1642" s="2">
        <f>VLOOKUP(B1642,'Annualization - Step 2'!A:C,2,FALSE)</f>
        <v>1</v>
      </c>
      <c r="D1642" s="2">
        <f>VLOOKUP(B1642,'Annualization - Step 2'!A:C,3,FALSE)-1</f>
        <v>0.15010000000000012</v>
      </c>
      <c r="E1642" s="2">
        <f>(1+D1642)^(52/'Analysis Assumptions'!$C$6)-1</f>
        <v>6.2475101738279859E-2</v>
      </c>
    </row>
    <row r="1643" spans="1:5">
      <c r="A1643" s="2" t="s">
        <v>1217</v>
      </c>
      <c r="B1643" s="2">
        <v>46987041211</v>
      </c>
      <c r="C1643" s="2">
        <f>VLOOKUP(B1643,'Annualization - Step 2'!A:C,2,FALSE)</f>
        <v>1</v>
      </c>
      <c r="D1643" s="2">
        <f>VLOOKUP(B1643,'Annualization - Step 2'!A:C,3,FALSE)-1</f>
        <v>0.15010000000000012</v>
      </c>
      <c r="E1643" s="2">
        <f>(1+D1643)^(52/'Analysis Assumptions'!$C$6)-1</f>
        <v>6.2475101738279859E-2</v>
      </c>
    </row>
    <row r="1644" spans="1:5">
      <c r="A1644" s="2" t="s">
        <v>1868</v>
      </c>
      <c r="B1644" s="2">
        <v>173087410</v>
      </c>
      <c r="C1644" s="2">
        <f>VLOOKUP(B1644,'Annualization - Step 2'!A:C,2,FALSE)</f>
        <v>2</v>
      </c>
      <c r="D1644" s="2">
        <f>VLOOKUP(B1644,'Annualization - Step 2'!A:C,3,FALSE)-1</f>
        <v>0.15010000000000012</v>
      </c>
      <c r="E1644" s="2">
        <f>(1+D1644)^(52/'Analysis Assumptions'!$C$6)-1</f>
        <v>6.2475101738279859E-2</v>
      </c>
    </row>
    <row r="1645" spans="1:5">
      <c r="A1645" s="2" t="s">
        <v>1869</v>
      </c>
      <c r="B1645" s="2">
        <v>173087610</v>
      </c>
      <c r="C1645" s="2">
        <f>VLOOKUP(B1645,'Annualization - Step 2'!A:C,2,FALSE)</f>
        <v>2</v>
      </c>
      <c r="D1645" s="2">
        <f>VLOOKUP(B1645,'Annualization - Step 2'!A:C,3,FALSE)-1</f>
        <v>0.15010000000000012</v>
      </c>
      <c r="E1645" s="2">
        <f>(1+D1645)^(52/'Analysis Assumptions'!$C$6)-1</f>
        <v>6.2475101738279859E-2</v>
      </c>
    </row>
    <row r="1646" spans="1:5">
      <c r="A1646" s="2" t="s">
        <v>317</v>
      </c>
      <c r="B1646" s="2">
        <v>52054033010</v>
      </c>
      <c r="C1646" s="2">
        <f>VLOOKUP(B1646,'Annualization - Step 2'!A:C,2,FALSE)</f>
        <v>1</v>
      </c>
      <c r="D1646" s="2">
        <f>VLOOKUP(B1646,'Annualization - Step 2'!A:C,3,FALSE)-1</f>
        <v>0.14999999999999991</v>
      </c>
      <c r="E1646" s="2">
        <f>(1+D1646)^(52/'Analysis Assumptions'!$C$6)-1</f>
        <v>6.2435068939368232E-2</v>
      </c>
    </row>
    <row r="1647" spans="1:5">
      <c r="A1647" s="2" t="s">
        <v>444</v>
      </c>
      <c r="B1647" s="2">
        <v>145002150</v>
      </c>
      <c r="C1647" s="2">
        <f>VLOOKUP(B1647,'Annualization - Step 2'!A:C,2,FALSE)</f>
        <v>1</v>
      </c>
      <c r="D1647" s="2">
        <f>VLOOKUP(B1647,'Annualization - Step 2'!A:C,3,FALSE)-1</f>
        <v>0.14999999999999991</v>
      </c>
      <c r="E1647" s="2">
        <f>(1+D1647)^(52/'Analysis Assumptions'!$C$6)-1</f>
        <v>6.2435068939368232E-2</v>
      </c>
    </row>
    <row r="1648" spans="1:5">
      <c r="A1648" s="2" t="s">
        <v>502</v>
      </c>
      <c r="B1648" s="2">
        <v>63032003100</v>
      </c>
      <c r="C1648" s="2">
        <f>VLOOKUP(B1648,'Annualization - Step 2'!A:C,2,FALSE)</f>
        <v>1</v>
      </c>
      <c r="D1648" s="2">
        <f>VLOOKUP(B1648,'Annualization - Step 2'!A:C,3,FALSE)-1</f>
        <v>0.14999999999999991</v>
      </c>
      <c r="E1648" s="2">
        <f>(1+D1648)^(52/'Analysis Assumptions'!$C$6)-1</f>
        <v>6.2435068939368232E-2</v>
      </c>
    </row>
    <row r="1649" spans="1:5">
      <c r="A1649" s="2" t="s">
        <v>646</v>
      </c>
      <c r="B1649" s="2">
        <v>145000204</v>
      </c>
      <c r="C1649" s="2">
        <f>VLOOKUP(B1649,'Annualization - Step 2'!A:C,2,FALSE)</f>
        <v>1</v>
      </c>
      <c r="D1649" s="2">
        <f>VLOOKUP(B1649,'Annualization - Step 2'!A:C,3,FALSE)-1</f>
        <v>0.14999999999999991</v>
      </c>
      <c r="E1649" s="2">
        <f>(1+D1649)^(52/'Analysis Assumptions'!$C$6)-1</f>
        <v>6.2435068939368232E-2</v>
      </c>
    </row>
    <row r="1650" spans="1:5">
      <c r="A1650" s="2" t="s">
        <v>1215</v>
      </c>
      <c r="B1650" s="2">
        <v>46987032311</v>
      </c>
      <c r="C1650" s="2">
        <f>VLOOKUP(B1650,'Annualization - Step 2'!A:C,2,FALSE)</f>
        <v>1</v>
      </c>
      <c r="D1650" s="2">
        <f>VLOOKUP(B1650,'Annualization - Step 2'!A:C,3,FALSE)-1</f>
        <v>0.14999999999999991</v>
      </c>
      <c r="E1650" s="2">
        <f>(1+D1650)^(52/'Analysis Assumptions'!$C$6)-1</f>
        <v>6.2435068939368232E-2</v>
      </c>
    </row>
    <row r="1651" spans="1:5">
      <c r="A1651" s="2" t="s">
        <v>1505</v>
      </c>
      <c r="B1651" s="2">
        <v>62165002</v>
      </c>
      <c r="C1651" s="2">
        <f>VLOOKUP(B1651,'Annualization - Step 2'!A:C,2,FALSE)</f>
        <v>1</v>
      </c>
      <c r="D1651" s="2">
        <f>VLOOKUP(B1651,'Annualization - Step 2'!A:C,3,FALSE)-1</f>
        <v>0.14999999999999991</v>
      </c>
      <c r="E1651" s="2">
        <f>(1+D1651)^(52/'Analysis Assumptions'!$C$6)-1</f>
        <v>6.2435068939368232E-2</v>
      </c>
    </row>
    <row r="1652" spans="1:5">
      <c r="A1652" s="2" t="s">
        <v>1544</v>
      </c>
      <c r="B1652" s="2">
        <v>24338030020</v>
      </c>
      <c r="C1652" s="2">
        <f>VLOOKUP(B1652,'Annualization - Step 2'!A:C,2,FALSE)</f>
        <v>1</v>
      </c>
      <c r="D1652" s="2">
        <f>VLOOKUP(B1652,'Annualization - Step 2'!A:C,3,FALSE)-1</f>
        <v>0.14999999999999991</v>
      </c>
      <c r="E1652" s="2">
        <f>(1+D1652)^(52/'Analysis Assumptions'!$C$6)-1</f>
        <v>6.2435068939368232E-2</v>
      </c>
    </row>
    <row r="1653" spans="1:5">
      <c r="A1653" s="2" t="s">
        <v>1544</v>
      </c>
      <c r="B1653" s="2">
        <v>24338030065</v>
      </c>
      <c r="C1653" s="2">
        <f>VLOOKUP(B1653,'Annualization - Step 2'!A:C,2,FALSE)</f>
        <v>1</v>
      </c>
      <c r="D1653" s="2">
        <f>VLOOKUP(B1653,'Annualization - Step 2'!A:C,3,FALSE)-1</f>
        <v>0.14999999999999991</v>
      </c>
      <c r="E1653" s="2">
        <f>(1+D1653)^(52/'Analysis Assumptions'!$C$6)-1</f>
        <v>6.2435068939368232E-2</v>
      </c>
    </row>
    <row r="1654" spans="1:5">
      <c r="A1654" s="2" t="s">
        <v>503</v>
      </c>
      <c r="B1654" s="2">
        <v>40076010100</v>
      </c>
      <c r="C1654" s="2">
        <f>VLOOKUP(B1654,'Annualization - Step 2'!A:C,2,FALSE)</f>
        <v>1</v>
      </c>
      <c r="D1654" s="2">
        <f>VLOOKUP(B1654,'Annualization - Step 2'!A:C,3,FALSE)-1</f>
        <v>0.14999999999999991</v>
      </c>
      <c r="E1654" s="2">
        <f>(1+D1654)^(52/'Analysis Assumptions'!$C$6)-1</f>
        <v>6.2435068939368232E-2</v>
      </c>
    </row>
    <row r="1655" spans="1:5">
      <c r="A1655" s="2" t="s">
        <v>1720</v>
      </c>
      <c r="B1655" s="2">
        <v>99207027675</v>
      </c>
      <c r="C1655" s="2">
        <f>VLOOKUP(B1655,'Annualization - Step 2'!A:C,2,FALSE)</f>
        <v>1</v>
      </c>
      <c r="D1655" s="2">
        <f>VLOOKUP(B1655,'Annualization - Step 2'!A:C,3,FALSE)-1</f>
        <v>0.14999999999999991</v>
      </c>
      <c r="E1655" s="2">
        <f>(1+D1655)^(52/'Analysis Assumptions'!$C$6)-1</f>
        <v>6.2435068939368232E-2</v>
      </c>
    </row>
    <row r="1656" spans="1:5">
      <c r="A1656" s="2" t="s">
        <v>1723</v>
      </c>
      <c r="B1656" s="2">
        <v>68220016010</v>
      </c>
      <c r="C1656" s="2">
        <f>VLOOKUP(B1656,'Annualization - Step 2'!A:C,2,FALSE)</f>
        <v>1</v>
      </c>
      <c r="D1656" s="2">
        <f>VLOOKUP(B1656,'Annualization - Step 2'!A:C,3,FALSE)-1</f>
        <v>0.14999999999999991</v>
      </c>
      <c r="E1656" s="2">
        <f>(1+D1656)^(52/'Analysis Assumptions'!$C$6)-1</f>
        <v>6.2435068939368232E-2</v>
      </c>
    </row>
    <row r="1657" spans="1:5">
      <c r="A1657" s="2" t="s">
        <v>1924</v>
      </c>
      <c r="B1657" s="2">
        <v>173086313</v>
      </c>
      <c r="C1657" s="2">
        <f>VLOOKUP(B1657,'Annualization - Step 2'!A:C,2,FALSE)</f>
        <v>1</v>
      </c>
      <c r="D1657" s="2">
        <f>VLOOKUP(B1657,'Annualization - Step 2'!A:C,3,FALSE)-1</f>
        <v>0.14999999999999991</v>
      </c>
      <c r="E1657" s="2">
        <f>(1+D1657)^(52/'Analysis Assumptions'!$C$6)-1</f>
        <v>6.2435068939368232E-2</v>
      </c>
    </row>
    <row r="1658" spans="1:5">
      <c r="A1658" s="2" t="s">
        <v>1216</v>
      </c>
      <c r="B1658" s="2">
        <v>46987032611</v>
      </c>
      <c r="C1658" s="2">
        <f>VLOOKUP(B1658,'Annualization - Step 2'!A:C,2,FALSE)</f>
        <v>1</v>
      </c>
      <c r="D1658" s="2">
        <f>VLOOKUP(B1658,'Annualization - Step 2'!A:C,3,FALSE)-1</f>
        <v>0.14989999999999992</v>
      </c>
      <c r="E1658" s="2">
        <f>(1+D1658)^(52/'Analysis Assumptions'!$C$6)-1</f>
        <v>6.2395034167777252E-2</v>
      </c>
    </row>
    <row r="1659" spans="1:5">
      <c r="A1659" s="2" t="s">
        <v>1213</v>
      </c>
      <c r="B1659" s="2">
        <v>46987032211</v>
      </c>
      <c r="C1659" s="2">
        <f>VLOOKUP(B1659,'Annualization - Step 2'!A:C,2,FALSE)</f>
        <v>1</v>
      </c>
      <c r="D1659" s="2">
        <f>VLOOKUP(B1659,'Annualization - Step 2'!A:C,3,FALSE)-1</f>
        <v>0.14969999999999994</v>
      </c>
      <c r="E1659" s="2">
        <f>(1+D1659)^(52/'Analysis Assumptions'!$C$6)-1</f>
        <v>6.2314958705482759E-2</v>
      </c>
    </row>
    <row r="1660" spans="1:5">
      <c r="A1660" s="2" t="s">
        <v>1396</v>
      </c>
      <c r="B1660" s="2">
        <v>37000001310</v>
      </c>
      <c r="C1660" s="2">
        <f>VLOOKUP(B1660,'Annualization - Step 2'!A:C,2,FALSE)</f>
        <v>1</v>
      </c>
      <c r="D1660" s="2">
        <f>VLOOKUP(B1660,'Annualization - Step 2'!A:C,3,FALSE)-1</f>
        <v>0.14969999999999994</v>
      </c>
      <c r="E1660" s="2">
        <f>(1+D1660)^(52/'Analysis Assumptions'!$C$6)-1</f>
        <v>6.2314958705482759E-2</v>
      </c>
    </row>
    <row r="1661" spans="1:5">
      <c r="A1661" s="2" t="s">
        <v>1211</v>
      </c>
      <c r="B1661" s="2">
        <v>46987041011</v>
      </c>
      <c r="C1661" s="2">
        <f>VLOOKUP(B1661,'Annualization - Step 2'!A:C,2,FALSE)</f>
        <v>1</v>
      </c>
      <c r="D1661" s="2">
        <f>VLOOKUP(B1661,'Annualization - Step 2'!A:C,3,FALSE)-1</f>
        <v>0.14959999999999996</v>
      </c>
      <c r="E1661" s="2">
        <f>(1+D1661)^(52/'Analysis Assumptions'!$C$6)-1</f>
        <v>6.2274918014241232E-2</v>
      </c>
    </row>
    <row r="1662" spans="1:5">
      <c r="A1662" s="2" t="s">
        <v>750</v>
      </c>
      <c r="B1662" s="2">
        <v>78047111</v>
      </c>
      <c r="C1662" s="2">
        <f>VLOOKUP(B1662,'Annualization - Step 2'!A:C,2,FALSE)</f>
        <v>1</v>
      </c>
      <c r="D1662" s="2">
        <f>VLOOKUP(B1662,'Annualization - Step 2'!A:C,3,FALSE)-1</f>
        <v>0.14900000000000002</v>
      </c>
      <c r="E1662" s="2">
        <f>(1+D1662)^(52/'Analysis Assumptions'!$C$6)-1</f>
        <v>6.2034632408525248E-2</v>
      </c>
    </row>
    <row r="1663" spans="1:5">
      <c r="A1663" s="2" t="s">
        <v>751</v>
      </c>
      <c r="B1663" s="2">
        <v>78047211</v>
      </c>
      <c r="C1663" s="2">
        <f>VLOOKUP(B1663,'Annualization - Step 2'!A:C,2,FALSE)</f>
        <v>1</v>
      </c>
      <c r="D1663" s="2">
        <f>VLOOKUP(B1663,'Annualization - Step 2'!A:C,3,FALSE)-1</f>
        <v>0.14900000000000002</v>
      </c>
      <c r="E1663" s="2">
        <f>(1+D1663)^(52/'Analysis Assumptions'!$C$6)-1</f>
        <v>6.2034632408525248E-2</v>
      </c>
    </row>
    <row r="1664" spans="1:5">
      <c r="A1664" s="2" t="s">
        <v>752</v>
      </c>
      <c r="B1664" s="2">
        <v>78031433</v>
      </c>
      <c r="C1664" s="2">
        <f>VLOOKUP(B1664,'Annualization - Step 2'!A:C,2,FALSE)</f>
        <v>1</v>
      </c>
      <c r="D1664" s="2">
        <f>VLOOKUP(B1664,'Annualization - Step 2'!A:C,3,FALSE)-1</f>
        <v>0.14900000000000002</v>
      </c>
      <c r="E1664" s="2">
        <f>(1+D1664)^(52/'Analysis Assumptions'!$C$6)-1</f>
        <v>6.2034632408525248E-2</v>
      </c>
    </row>
    <row r="1665" spans="1:5">
      <c r="A1665" s="2" t="s">
        <v>1586</v>
      </c>
      <c r="B1665" s="2">
        <v>187520546</v>
      </c>
      <c r="C1665" s="2">
        <f>VLOOKUP(B1665,'Annualization - Step 2'!A:C,2,FALSE)</f>
        <v>1</v>
      </c>
      <c r="D1665" s="2">
        <f>VLOOKUP(B1665,'Annualization - Step 2'!A:C,3,FALSE)-1</f>
        <v>0.14900000000000002</v>
      </c>
      <c r="E1665" s="2">
        <f>(1+D1665)^(52/'Analysis Assumptions'!$C$6)-1</f>
        <v>6.2034632408525248E-2</v>
      </c>
    </row>
    <row r="1666" spans="1:5">
      <c r="A1666" s="2" t="s">
        <v>1594</v>
      </c>
      <c r="B1666" s="2">
        <v>187320447</v>
      </c>
      <c r="C1666" s="2">
        <f>VLOOKUP(B1666,'Annualization - Step 2'!A:C,2,FALSE)</f>
        <v>1</v>
      </c>
      <c r="D1666" s="2">
        <f>VLOOKUP(B1666,'Annualization - Step 2'!A:C,3,FALSE)-1</f>
        <v>0.14900000000000002</v>
      </c>
      <c r="E1666" s="2">
        <f>(1+D1666)^(52/'Analysis Assumptions'!$C$6)-1</f>
        <v>6.2034632408525248E-2</v>
      </c>
    </row>
    <row r="1667" spans="1:5">
      <c r="A1667" s="2" t="s">
        <v>1669</v>
      </c>
      <c r="B1667" s="2">
        <v>59148064023</v>
      </c>
      <c r="C1667" s="2">
        <f>VLOOKUP(B1667,'Annualization - Step 2'!A:C,2,FALSE)</f>
        <v>1</v>
      </c>
      <c r="D1667" s="2">
        <f>VLOOKUP(B1667,'Annualization - Step 2'!A:C,3,FALSE)-1</f>
        <v>0.14900000000000002</v>
      </c>
      <c r="E1667" s="2">
        <f>(1+D1667)^(52/'Analysis Assumptions'!$C$6)-1</f>
        <v>6.2034632408525248E-2</v>
      </c>
    </row>
    <row r="1668" spans="1:5">
      <c r="A1668" s="2" t="s">
        <v>1670</v>
      </c>
      <c r="B1668" s="2">
        <v>59148064123</v>
      </c>
      <c r="C1668" s="2">
        <f>VLOOKUP(B1668,'Annualization - Step 2'!A:C,2,FALSE)</f>
        <v>1</v>
      </c>
      <c r="D1668" s="2">
        <f>VLOOKUP(B1668,'Annualization - Step 2'!A:C,3,FALSE)-1</f>
        <v>0.14900000000000002</v>
      </c>
      <c r="E1668" s="2">
        <f>(1+D1668)^(52/'Analysis Assumptions'!$C$6)-1</f>
        <v>6.2034632408525248E-2</v>
      </c>
    </row>
    <row r="1669" spans="1:5">
      <c r="A1669" s="2" t="s">
        <v>1396</v>
      </c>
      <c r="B1669" s="2">
        <v>37000002307</v>
      </c>
      <c r="C1669" s="2">
        <f>VLOOKUP(B1669,'Annualization - Step 2'!A:C,2,FALSE)</f>
        <v>1</v>
      </c>
      <c r="D1669" s="2">
        <f>VLOOKUP(B1669,'Annualization - Step 2'!A:C,3,FALSE)-1</f>
        <v>0.14890000000000003</v>
      </c>
      <c r="E1669" s="2">
        <f>(1+D1669)^(52/'Analysis Assumptions'!$C$6)-1</f>
        <v>6.1994577895349234E-2</v>
      </c>
    </row>
    <row r="1670" spans="1:5">
      <c r="A1670" s="2" t="s">
        <v>1394</v>
      </c>
      <c r="B1670" s="2">
        <v>37000058723</v>
      </c>
      <c r="C1670" s="2">
        <f>VLOOKUP(B1670,'Annualization - Step 2'!A:C,2,FALSE)</f>
        <v>1</v>
      </c>
      <c r="D1670" s="2">
        <f>VLOOKUP(B1670,'Annualization - Step 2'!A:C,3,FALSE)-1</f>
        <v>0.14850000000000008</v>
      </c>
      <c r="E1670" s="2">
        <f>(1+D1670)^(52/'Analysis Assumptions'!$C$6)-1</f>
        <v>6.1834340083560146E-2</v>
      </c>
    </row>
    <row r="1671" spans="1:5">
      <c r="A1671" s="2" t="s">
        <v>1396</v>
      </c>
      <c r="B1671" s="2">
        <v>37000002406</v>
      </c>
      <c r="C1671" s="2">
        <f>VLOOKUP(B1671,'Annualization - Step 2'!A:C,2,FALSE)</f>
        <v>1</v>
      </c>
      <c r="D1671" s="2">
        <f>VLOOKUP(B1671,'Annualization - Step 2'!A:C,3,FALSE)-1</f>
        <v>0.1480999999999999</v>
      </c>
      <c r="E1671" s="2">
        <f>(1+D1671)^(52/'Analysis Assumptions'!$C$6)-1</f>
        <v>6.1674070644295087E-2</v>
      </c>
    </row>
    <row r="1672" spans="1:5">
      <c r="A1672" s="2" t="s">
        <v>744</v>
      </c>
      <c r="B1672" s="2">
        <v>78035934</v>
      </c>
      <c r="C1672" s="2">
        <f>VLOOKUP(B1672,'Annualization - Step 2'!A:C,2,FALSE)</f>
        <v>2</v>
      </c>
      <c r="D1672" s="2">
        <f>VLOOKUP(B1672,'Annualization - Step 2'!A:C,3,FALSE)-1</f>
        <v>0.14515800000000012</v>
      </c>
      <c r="E1672" s="2">
        <f>(1+D1672)^(52/'Analysis Assumptions'!$C$6)-1</f>
        <v>6.0494315491552486E-2</v>
      </c>
    </row>
    <row r="1673" spans="1:5">
      <c r="A1673" s="2" t="s">
        <v>745</v>
      </c>
      <c r="B1673" s="2">
        <v>78036034</v>
      </c>
      <c r="C1673" s="2">
        <f>VLOOKUP(B1673,'Annualization - Step 2'!A:C,2,FALSE)</f>
        <v>2</v>
      </c>
      <c r="D1673" s="2">
        <f>VLOOKUP(B1673,'Annualization - Step 2'!A:C,3,FALSE)-1</f>
        <v>0.14515800000000012</v>
      </c>
      <c r="E1673" s="2">
        <f>(1+D1673)^(52/'Analysis Assumptions'!$C$6)-1</f>
        <v>6.0494315491552486E-2</v>
      </c>
    </row>
    <row r="1674" spans="1:5">
      <c r="A1674" s="2" t="s">
        <v>747</v>
      </c>
      <c r="B1674" s="2">
        <v>78035834</v>
      </c>
      <c r="C1674" s="2">
        <f>VLOOKUP(B1674,'Annualization - Step 2'!A:C,2,FALSE)</f>
        <v>2</v>
      </c>
      <c r="D1674" s="2">
        <f>VLOOKUP(B1674,'Annualization - Step 2'!A:C,3,FALSE)-1</f>
        <v>0.14515800000000012</v>
      </c>
      <c r="E1674" s="2">
        <f>(1+D1674)^(52/'Analysis Assumptions'!$C$6)-1</f>
        <v>6.0494315491552486E-2</v>
      </c>
    </row>
    <row r="1675" spans="1:5">
      <c r="A1675" s="2" t="s">
        <v>212</v>
      </c>
      <c r="B1675" s="2">
        <v>555076402</v>
      </c>
      <c r="C1675" s="2">
        <f>VLOOKUP(B1675,'Annualization - Step 2'!A:C,2,FALSE)</f>
        <v>2</v>
      </c>
      <c r="D1675" s="2">
        <f>VLOOKUP(B1675,'Annualization - Step 2'!A:C,3,FALSE)-1</f>
        <v>0.14490000000000003</v>
      </c>
      <c r="E1675" s="2">
        <f>(1+D1675)^(52/'Analysis Assumptions'!$C$6)-1</f>
        <v>6.0390774466009933E-2</v>
      </c>
    </row>
    <row r="1676" spans="1:5">
      <c r="A1676" s="2" t="s">
        <v>213</v>
      </c>
      <c r="B1676" s="2">
        <v>555076602</v>
      </c>
      <c r="C1676" s="2">
        <f>VLOOKUP(B1676,'Annualization - Step 2'!A:C,2,FALSE)</f>
        <v>2</v>
      </c>
      <c r="D1676" s="2">
        <f>VLOOKUP(B1676,'Annualization - Step 2'!A:C,3,FALSE)-1</f>
        <v>0.14490000000000003</v>
      </c>
      <c r="E1676" s="2">
        <f>(1+D1676)^(52/'Analysis Assumptions'!$C$6)-1</f>
        <v>6.0390774466009933E-2</v>
      </c>
    </row>
    <row r="1677" spans="1:5">
      <c r="A1677" s="2" t="s">
        <v>214</v>
      </c>
      <c r="B1677" s="2">
        <v>555076702</v>
      </c>
      <c r="C1677" s="2">
        <f>VLOOKUP(B1677,'Annualization - Step 2'!A:C,2,FALSE)</f>
        <v>2</v>
      </c>
      <c r="D1677" s="2">
        <f>VLOOKUP(B1677,'Annualization - Step 2'!A:C,3,FALSE)-1</f>
        <v>0.14490000000000003</v>
      </c>
      <c r="E1677" s="2">
        <f>(1+D1677)^(52/'Analysis Assumptions'!$C$6)-1</f>
        <v>6.0390774466009933E-2</v>
      </c>
    </row>
    <row r="1678" spans="1:5">
      <c r="A1678" s="2" t="s">
        <v>215</v>
      </c>
      <c r="B1678" s="2">
        <v>555076802</v>
      </c>
      <c r="C1678" s="2">
        <f>VLOOKUP(B1678,'Annualization - Step 2'!A:C,2,FALSE)</f>
        <v>2</v>
      </c>
      <c r="D1678" s="2">
        <f>VLOOKUP(B1678,'Annualization - Step 2'!A:C,3,FALSE)-1</f>
        <v>0.14490000000000003</v>
      </c>
      <c r="E1678" s="2">
        <f>(1+D1678)^(52/'Analysis Assumptions'!$C$6)-1</f>
        <v>6.0390774466009933E-2</v>
      </c>
    </row>
    <row r="1679" spans="1:5">
      <c r="A1679" s="2" t="s">
        <v>216</v>
      </c>
      <c r="B1679" s="2">
        <v>555076202</v>
      </c>
      <c r="C1679" s="2">
        <f>VLOOKUP(B1679,'Annualization - Step 2'!A:C,2,FALSE)</f>
        <v>2</v>
      </c>
      <c r="D1679" s="2">
        <f>VLOOKUP(B1679,'Annualization - Step 2'!A:C,3,FALSE)-1</f>
        <v>0.14490000000000003</v>
      </c>
      <c r="E1679" s="2">
        <f>(1+D1679)^(52/'Analysis Assumptions'!$C$6)-1</f>
        <v>6.0390774466009933E-2</v>
      </c>
    </row>
    <row r="1680" spans="1:5">
      <c r="A1680" s="2" t="s">
        <v>524</v>
      </c>
      <c r="B1680" s="2">
        <v>186061001</v>
      </c>
      <c r="C1680" s="2">
        <f>VLOOKUP(B1680,'Annualization - Step 2'!A:C,2,FALSE)</f>
        <v>2</v>
      </c>
      <c r="D1680" s="2">
        <f>VLOOKUP(B1680,'Annualization - Step 2'!A:C,3,FALSE)-1</f>
        <v>0.14490000000000003</v>
      </c>
      <c r="E1680" s="2">
        <f>(1+D1680)^(52/'Analysis Assumptions'!$C$6)-1</f>
        <v>6.0390774466009933E-2</v>
      </c>
    </row>
    <row r="1681" spans="1:5">
      <c r="A1681" s="2" t="s">
        <v>525</v>
      </c>
      <c r="B1681" s="2">
        <v>186074231</v>
      </c>
      <c r="C1681" s="2">
        <f>VLOOKUP(B1681,'Annualization - Step 2'!A:C,2,FALSE)</f>
        <v>2</v>
      </c>
      <c r="D1681" s="2">
        <f>VLOOKUP(B1681,'Annualization - Step 2'!A:C,3,FALSE)-1</f>
        <v>0.14490000000000003</v>
      </c>
      <c r="E1681" s="2">
        <f>(1+D1681)^(52/'Analysis Assumptions'!$C$6)-1</f>
        <v>6.0390774466009933E-2</v>
      </c>
    </row>
    <row r="1682" spans="1:5">
      <c r="A1682" s="2" t="s">
        <v>526</v>
      </c>
      <c r="B1682" s="2">
        <v>186074331</v>
      </c>
      <c r="C1682" s="2">
        <f>VLOOKUP(B1682,'Annualization - Step 2'!A:C,2,FALSE)</f>
        <v>2</v>
      </c>
      <c r="D1682" s="2">
        <f>VLOOKUP(B1682,'Annualization - Step 2'!A:C,3,FALSE)-1</f>
        <v>0.14490000000000003</v>
      </c>
      <c r="E1682" s="2">
        <f>(1+D1682)^(52/'Analysis Assumptions'!$C$6)-1</f>
        <v>6.0390774466009933E-2</v>
      </c>
    </row>
    <row r="1683" spans="1:5">
      <c r="A1683" s="2" t="s">
        <v>348</v>
      </c>
      <c r="B1683" s="2">
        <v>85720607</v>
      </c>
      <c r="C1683" s="2">
        <f>VLOOKUP(B1683,'Annualization - Step 2'!A:C,2,FALSE)</f>
        <v>2</v>
      </c>
      <c r="D1683" s="2">
        <f>VLOOKUP(B1683,'Annualization - Step 2'!A:C,3,FALSE)-1</f>
        <v>0.14490000000000003</v>
      </c>
      <c r="E1683" s="2">
        <f>(1+D1683)^(52/'Analysis Assumptions'!$C$6)-1</f>
        <v>6.0390774466009933E-2</v>
      </c>
    </row>
    <row r="1684" spans="1:5">
      <c r="A1684" s="2" t="s">
        <v>1110</v>
      </c>
      <c r="B1684" s="2">
        <v>60631042530</v>
      </c>
      <c r="C1684" s="2">
        <f>VLOOKUP(B1684,'Annualization - Step 2'!A:C,2,FALSE)</f>
        <v>2</v>
      </c>
      <c r="D1684" s="2">
        <f>VLOOKUP(B1684,'Annualization - Step 2'!A:C,3,FALSE)-1</f>
        <v>0.14450000000000007</v>
      </c>
      <c r="E1684" s="2">
        <f>(1+D1684)^(52/'Analysis Assumptions'!$C$6)-1</f>
        <v>6.0230219600684309E-2</v>
      </c>
    </row>
    <row r="1685" spans="1:5">
      <c r="A1685" s="2" t="s">
        <v>1885</v>
      </c>
      <c r="B1685" s="2">
        <v>59417010110</v>
      </c>
      <c r="C1685" s="2">
        <f>VLOOKUP(B1685,'Annualization - Step 2'!A:C,2,FALSE)</f>
        <v>2</v>
      </c>
      <c r="D1685" s="2">
        <f>VLOOKUP(B1685,'Annualization - Step 2'!A:C,3,FALSE)-1</f>
        <v>0.14450000000000007</v>
      </c>
      <c r="E1685" s="2">
        <f>(1+D1685)^(52/'Analysis Assumptions'!$C$6)-1</f>
        <v>6.0230219600684309E-2</v>
      </c>
    </row>
    <row r="1686" spans="1:5">
      <c r="A1686" s="2" t="s">
        <v>1474</v>
      </c>
      <c r="B1686" s="2">
        <v>78034261</v>
      </c>
      <c r="C1686" s="2">
        <f>VLOOKUP(B1686,'Annualization - Step 2'!A:C,2,FALSE)</f>
        <v>5</v>
      </c>
      <c r="D1686" s="2">
        <f>VLOOKUP(B1686,'Annualization - Step 2'!A:C,3,FALSE)-1</f>
        <v>0.14362380698999999</v>
      </c>
      <c r="E1686" s="2">
        <f>(1+D1686)^(52/'Analysis Assumptions'!$C$6)-1</f>
        <v>5.9878415826585263E-2</v>
      </c>
    </row>
    <row r="1687" spans="1:5">
      <c r="A1687" s="2" t="s">
        <v>1043</v>
      </c>
      <c r="B1687" s="2">
        <v>49702022318</v>
      </c>
      <c r="C1687" s="2">
        <f>VLOOKUP(B1687,'Annualization - Step 2'!A:C,2,FALSE)</f>
        <v>2</v>
      </c>
      <c r="D1687" s="2">
        <f>VLOOKUP(B1687,'Annualization - Step 2'!A:C,3,FALSE)-1</f>
        <v>0.14318859999999978</v>
      </c>
      <c r="E1687" s="2">
        <f>(1+D1687)^(52/'Analysis Assumptions'!$C$6)-1</f>
        <v>5.9703617345837623E-2</v>
      </c>
    </row>
    <row r="1688" spans="1:5">
      <c r="A1688" s="2" t="s">
        <v>1044</v>
      </c>
      <c r="B1688" s="2">
        <v>49702022418</v>
      </c>
      <c r="C1688" s="2">
        <f>VLOOKUP(B1688,'Annualization - Step 2'!A:C,2,FALSE)</f>
        <v>2</v>
      </c>
      <c r="D1688" s="2">
        <f>VLOOKUP(B1688,'Annualization - Step 2'!A:C,3,FALSE)-1</f>
        <v>0.14318859999999978</v>
      </c>
      <c r="E1688" s="2">
        <f>(1+D1688)^(52/'Analysis Assumptions'!$C$6)-1</f>
        <v>5.9703617345837623E-2</v>
      </c>
    </row>
    <row r="1689" spans="1:5">
      <c r="A1689" s="2" t="s">
        <v>547</v>
      </c>
      <c r="B1689" s="2">
        <v>61958100201</v>
      </c>
      <c r="C1689" s="2">
        <f>VLOOKUP(B1689,'Annualization - Step 2'!A:C,2,FALSE)</f>
        <v>2</v>
      </c>
      <c r="D1689" s="2">
        <f>VLOOKUP(B1689,'Annualization - Step 2'!A:C,3,FALSE)-1</f>
        <v>0.14276099999999992</v>
      </c>
      <c r="E1689" s="2">
        <f>(1+D1689)^(52/'Analysis Assumptions'!$C$6)-1</f>
        <v>5.9531837440779611E-2</v>
      </c>
    </row>
    <row r="1690" spans="1:5">
      <c r="A1690" s="2" t="s">
        <v>548</v>
      </c>
      <c r="B1690" s="2">
        <v>61958100101</v>
      </c>
      <c r="C1690" s="2">
        <f>VLOOKUP(B1690,'Annualization - Step 2'!A:C,2,FALSE)</f>
        <v>2</v>
      </c>
      <c r="D1690" s="2">
        <f>VLOOKUP(B1690,'Annualization - Step 2'!A:C,3,FALSE)-1</f>
        <v>0.14276099999999992</v>
      </c>
      <c r="E1690" s="2">
        <f>(1+D1690)^(52/'Analysis Assumptions'!$C$6)-1</f>
        <v>5.9531837440779611E-2</v>
      </c>
    </row>
    <row r="1691" spans="1:5">
      <c r="A1691" s="2" t="s">
        <v>1660</v>
      </c>
      <c r="B1691" s="2">
        <v>74364203</v>
      </c>
      <c r="C1691" s="2">
        <f>VLOOKUP(B1691,'Annualization - Step 2'!A:C,2,FALSE)</f>
        <v>2</v>
      </c>
      <c r="D1691" s="2">
        <f>VLOOKUP(B1691,'Annualization - Step 2'!A:C,3,FALSE)-1</f>
        <v>0.14276099999999992</v>
      </c>
      <c r="E1691" s="2">
        <f>(1+D1691)^(52/'Analysis Assumptions'!$C$6)-1</f>
        <v>5.9531837440779611E-2</v>
      </c>
    </row>
    <row r="1692" spans="1:5">
      <c r="A1692" s="2" t="s">
        <v>1841</v>
      </c>
      <c r="B1692" s="2">
        <v>74227714</v>
      </c>
      <c r="C1692" s="2">
        <f>VLOOKUP(B1692,'Annualization - Step 2'!A:C,2,FALSE)</f>
        <v>2</v>
      </c>
      <c r="D1692" s="2">
        <f>VLOOKUP(B1692,'Annualization - Step 2'!A:C,3,FALSE)-1</f>
        <v>0.14276099999999992</v>
      </c>
      <c r="E1692" s="2">
        <f>(1+D1692)^(52/'Analysis Assumptions'!$C$6)-1</f>
        <v>5.9531837440779611E-2</v>
      </c>
    </row>
    <row r="1693" spans="1:5">
      <c r="A1693" s="2" t="s">
        <v>359</v>
      </c>
      <c r="B1693" s="2">
        <v>51285040602</v>
      </c>
      <c r="C1693" s="2">
        <f>VLOOKUP(B1693,'Annualization - Step 2'!A:C,2,FALSE)</f>
        <v>2</v>
      </c>
      <c r="D1693" s="2">
        <f>VLOOKUP(B1693,'Annualization - Step 2'!A:C,3,FALSE)-1</f>
        <v>0.142544</v>
      </c>
      <c r="E1693" s="2">
        <f>(1+D1693)^(52/'Analysis Assumptions'!$C$6)-1</f>
        <v>5.9444648018506019E-2</v>
      </c>
    </row>
    <row r="1694" spans="1:5">
      <c r="A1694" s="2" t="s">
        <v>360</v>
      </c>
      <c r="B1694" s="2">
        <v>51285040702</v>
      </c>
      <c r="C1694" s="2">
        <f>VLOOKUP(B1694,'Annualization - Step 2'!A:C,2,FALSE)</f>
        <v>2</v>
      </c>
      <c r="D1694" s="2">
        <f>VLOOKUP(B1694,'Annualization - Step 2'!A:C,3,FALSE)-1</f>
        <v>0.142544</v>
      </c>
      <c r="E1694" s="2">
        <f>(1+D1694)^(52/'Analysis Assumptions'!$C$6)-1</f>
        <v>5.9444648018506019E-2</v>
      </c>
    </row>
    <row r="1695" spans="1:5">
      <c r="A1695" s="2" t="s">
        <v>361</v>
      </c>
      <c r="B1695" s="2">
        <v>51285040802</v>
      </c>
      <c r="C1695" s="2">
        <f>VLOOKUP(B1695,'Annualization - Step 2'!A:C,2,FALSE)</f>
        <v>2</v>
      </c>
      <c r="D1695" s="2">
        <f>VLOOKUP(B1695,'Annualization - Step 2'!A:C,3,FALSE)-1</f>
        <v>0.142544</v>
      </c>
      <c r="E1695" s="2">
        <f>(1+D1695)^(52/'Analysis Assumptions'!$C$6)-1</f>
        <v>5.9444648018506019E-2</v>
      </c>
    </row>
    <row r="1696" spans="1:5">
      <c r="A1696" s="2" t="s">
        <v>362</v>
      </c>
      <c r="B1696" s="2">
        <v>51285040902</v>
      </c>
      <c r="C1696" s="2">
        <f>VLOOKUP(B1696,'Annualization - Step 2'!A:C,2,FALSE)</f>
        <v>2</v>
      </c>
      <c r="D1696" s="2">
        <f>VLOOKUP(B1696,'Annualization - Step 2'!A:C,3,FALSE)-1</f>
        <v>0.142544</v>
      </c>
      <c r="E1696" s="2">
        <f>(1+D1696)^(52/'Analysis Assumptions'!$C$6)-1</f>
        <v>5.9444648018506019E-2</v>
      </c>
    </row>
    <row r="1697" spans="1:5">
      <c r="A1697" s="2" t="s">
        <v>363</v>
      </c>
      <c r="B1697" s="2">
        <v>51285041002</v>
      </c>
      <c r="C1697" s="2">
        <f>VLOOKUP(B1697,'Annualization - Step 2'!A:C,2,FALSE)</f>
        <v>2</v>
      </c>
      <c r="D1697" s="2">
        <f>VLOOKUP(B1697,'Annualization - Step 2'!A:C,3,FALSE)-1</f>
        <v>0.142544</v>
      </c>
      <c r="E1697" s="2">
        <f>(1+D1697)^(52/'Analysis Assumptions'!$C$6)-1</f>
        <v>5.9444648018506019E-2</v>
      </c>
    </row>
    <row r="1698" spans="1:5">
      <c r="A1698" s="2" t="s">
        <v>1396</v>
      </c>
      <c r="B1698" s="2">
        <v>37000045309</v>
      </c>
      <c r="C1698" s="2">
        <f>VLOOKUP(B1698,'Annualization - Step 2'!A:C,2,FALSE)</f>
        <v>1</v>
      </c>
      <c r="D1698" s="2">
        <f>VLOOKUP(B1698,'Annualization - Step 2'!A:C,3,FALSE)-1</f>
        <v>0.13810000000000011</v>
      </c>
      <c r="E1698" s="2">
        <f>(1+D1698)^(52/'Analysis Assumptions'!$C$6)-1</f>
        <v>5.765700496054893E-2</v>
      </c>
    </row>
    <row r="1699" spans="1:5">
      <c r="A1699" s="2" t="s">
        <v>1396</v>
      </c>
      <c r="B1699" s="2">
        <v>37000002306</v>
      </c>
      <c r="C1699" s="2">
        <f>VLOOKUP(B1699,'Annualization - Step 2'!A:C,2,FALSE)</f>
        <v>1</v>
      </c>
      <c r="D1699" s="2">
        <f>VLOOKUP(B1699,'Annualization - Step 2'!A:C,3,FALSE)-1</f>
        <v>0.13769999999999993</v>
      </c>
      <c r="E1699" s="2">
        <f>(1+D1699)^(52/'Analysis Assumptions'!$C$6)-1</f>
        <v>5.7495907101411836E-2</v>
      </c>
    </row>
    <row r="1700" spans="1:5">
      <c r="A1700" s="2" t="s">
        <v>1396</v>
      </c>
      <c r="B1700" s="2">
        <v>37000002402</v>
      </c>
      <c r="C1700" s="2">
        <f>VLOOKUP(B1700,'Annualization - Step 2'!A:C,2,FALSE)</f>
        <v>1</v>
      </c>
      <c r="D1700" s="2">
        <f>VLOOKUP(B1700,'Annualization - Step 2'!A:C,3,FALSE)-1</f>
        <v>0.13719999999999999</v>
      </c>
      <c r="E1700" s="2">
        <f>(1+D1700)^(52/'Analysis Assumptions'!$C$6)-1</f>
        <v>5.7294489636049661E-2</v>
      </c>
    </row>
    <row r="1701" spans="1:5">
      <c r="A1701" s="2" t="s">
        <v>1718</v>
      </c>
      <c r="B1701" s="2">
        <v>78041420</v>
      </c>
      <c r="C1701" s="2">
        <f>VLOOKUP(B1701,'Annualization - Step 2'!A:C,2,FALSE)</f>
        <v>3</v>
      </c>
      <c r="D1701" s="2">
        <f>VLOOKUP(B1701,'Annualization - Step 2'!A:C,3,FALSE)-1</f>
        <v>0.13516300000000014</v>
      </c>
      <c r="E1701" s="2">
        <f>(1+D1701)^(52/'Analysis Assumptions'!$C$6)-1</f>
        <v>5.6473395771038382E-2</v>
      </c>
    </row>
    <row r="1702" spans="1:5">
      <c r="A1702" s="2" t="s">
        <v>1719</v>
      </c>
      <c r="B1702" s="2">
        <v>78041520</v>
      </c>
      <c r="C1702" s="2">
        <f>VLOOKUP(B1702,'Annualization - Step 2'!A:C,2,FALSE)</f>
        <v>3</v>
      </c>
      <c r="D1702" s="2">
        <f>VLOOKUP(B1702,'Annualization - Step 2'!A:C,3,FALSE)-1</f>
        <v>0.13516300000000014</v>
      </c>
      <c r="E1702" s="2">
        <f>(1+D1702)^(52/'Analysis Assumptions'!$C$6)-1</f>
        <v>5.6473395771038382E-2</v>
      </c>
    </row>
    <row r="1703" spans="1:5">
      <c r="A1703" s="2" t="s">
        <v>1149</v>
      </c>
      <c r="B1703" s="2">
        <v>64081015</v>
      </c>
      <c r="C1703" s="2">
        <f>VLOOKUP(B1703,'Annualization - Step 2'!A:C,2,FALSE)</f>
        <v>2</v>
      </c>
      <c r="D1703" s="2">
        <f>VLOOKUP(B1703,'Annualization - Step 2'!A:C,3,FALSE)-1</f>
        <v>0.13515499999999991</v>
      </c>
      <c r="E1703" s="2">
        <f>(1+D1703)^(52/'Analysis Assumptions'!$C$6)-1</f>
        <v>5.6470169407583537E-2</v>
      </c>
    </row>
    <row r="1704" spans="1:5">
      <c r="A1704" s="2" t="s">
        <v>1393</v>
      </c>
      <c r="B1704" s="2">
        <v>37000002404</v>
      </c>
      <c r="C1704" s="2">
        <f>VLOOKUP(B1704,'Annualization - Step 2'!A:C,2,FALSE)</f>
        <v>2</v>
      </c>
      <c r="D1704" s="2">
        <f>VLOOKUP(B1704,'Annualization - Step 2'!A:C,3,FALSE)-1</f>
        <v>0.1349638999999998</v>
      </c>
      <c r="E1704" s="2">
        <f>(1+D1704)^(52/'Analysis Assumptions'!$C$6)-1</f>
        <v>5.6393095820235661E-2</v>
      </c>
    </row>
    <row r="1705" spans="1:5">
      <c r="A1705" s="2" t="s">
        <v>545</v>
      </c>
      <c r="B1705" s="2">
        <v>59310020212</v>
      </c>
      <c r="C1705" s="2">
        <f>VLOOKUP(B1705,'Annualization - Step 2'!A:C,2,FALSE)</f>
        <v>2</v>
      </c>
      <c r="D1705" s="2">
        <f>VLOOKUP(B1705,'Annualization - Step 2'!A:C,3,FALSE)-1</f>
        <v>0.13366604000000026</v>
      </c>
      <c r="E1705" s="2">
        <f>(1+D1705)^(52/'Analysis Assumptions'!$C$6)-1</f>
        <v>5.5869454120908602E-2</v>
      </c>
    </row>
    <row r="1706" spans="1:5">
      <c r="A1706" s="2" t="s">
        <v>546</v>
      </c>
      <c r="B1706" s="2">
        <v>59310020412</v>
      </c>
      <c r="C1706" s="2">
        <f>VLOOKUP(B1706,'Annualization - Step 2'!A:C,2,FALSE)</f>
        <v>2</v>
      </c>
      <c r="D1706" s="2">
        <f>VLOOKUP(B1706,'Annualization - Step 2'!A:C,3,FALSE)-1</f>
        <v>0.1335590499999999</v>
      </c>
      <c r="E1706" s="2">
        <f>(1+D1706)^(52/'Analysis Assumptions'!$C$6)-1</f>
        <v>5.5826272197043503E-2</v>
      </c>
    </row>
    <row r="1707" spans="1:5">
      <c r="A1707" s="2" t="s">
        <v>1395</v>
      </c>
      <c r="B1707" s="2">
        <v>37000002304</v>
      </c>
      <c r="C1707" s="2">
        <f>VLOOKUP(B1707,'Annualization - Step 2'!A:C,2,FALSE)</f>
        <v>2</v>
      </c>
      <c r="D1707" s="2">
        <f>VLOOKUP(B1707,'Annualization - Step 2'!A:C,3,FALSE)-1</f>
        <v>0.13236650000000005</v>
      </c>
      <c r="E1707" s="2">
        <f>(1+D1707)^(52/'Analysis Assumptions'!$C$6)-1</f>
        <v>5.5344794121836793E-2</v>
      </c>
    </row>
    <row r="1708" spans="1:5">
      <c r="A1708" s="2" t="s">
        <v>409</v>
      </c>
      <c r="B1708" s="2">
        <v>74679922</v>
      </c>
      <c r="C1708" s="2">
        <f>VLOOKUP(B1708,'Annualization - Step 2'!A:C,2,FALSE)</f>
        <v>2</v>
      </c>
      <c r="D1708" s="2">
        <f>VLOOKUP(B1708,'Annualization - Step 2'!A:C,3,FALSE)-1</f>
        <v>0.13207099999999983</v>
      </c>
      <c r="E1708" s="2">
        <f>(1+D1708)^(52/'Analysis Assumptions'!$C$6)-1</f>
        <v>5.5225445047123012E-2</v>
      </c>
    </row>
    <row r="1709" spans="1:5">
      <c r="A1709" s="2" t="s">
        <v>704</v>
      </c>
      <c r="B1709" s="2">
        <v>50419052435</v>
      </c>
      <c r="C1709" s="2">
        <f>VLOOKUP(B1709,'Annualization - Step 2'!A:C,2,FALSE)</f>
        <v>2</v>
      </c>
      <c r="D1709" s="2">
        <f>VLOOKUP(B1709,'Annualization - Step 2'!A:C,3,FALSE)-1</f>
        <v>0.13100200000000006</v>
      </c>
      <c r="E1709" s="2">
        <f>(1+D1709)^(52/'Analysis Assumptions'!$C$6)-1</f>
        <v>5.4793540646696615E-2</v>
      </c>
    </row>
    <row r="1710" spans="1:5">
      <c r="A1710" s="2" t="s">
        <v>436</v>
      </c>
      <c r="B1710" s="2">
        <v>51285009287</v>
      </c>
      <c r="C1710" s="2">
        <f>VLOOKUP(B1710,'Annualization - Step 2'!A:C,2,FALSE)</f>
        <v>3</v>
      </c>
      <c r="D1710" s="2">
        <f>VLOOKUP(B1710,'Annualization - Step 2'!A:C,3,FALSE)-1</f>
        <v>0.12940671999999998</v>
      </c>
      <c r="E1710" s="2">
        <f>(1+D1710)^(52/'Analysis Assumptions'!$C$6)-1</f>
        <v>5.4148574733782207E-2</v>
      </c>
    </row>
    <row r="1711" spans="1:5">
      <c r="A1711" s="2" t="s">
        <v>563</v>
      </c>
      <c r="B1711" s="2">
        <v>51285008787</v>
      </c>
      <c r="C1711" s="2">
        <f>VLOOKUP(B1711,'Annualization - Step 2'!A:C,2,FALSE)</f>
        <v>3</v>
      </c>
      <c r="D1711" s="2">
        <f>VLOOKUP(B1711,'Annualization - Step 2'!A:C,3,FALSE)-1</f>
        <v>0.12940671999999998</v>
      </c>
      <c r="E1711" s="2">
        <f>(1+D1711)^(52/'Analysis Assumptions'!$C$6)-1</f>
        <v>5.4148574733782207E-2</v>
      </c>
    </row>
    <row r="1712" spans="1:5">
      <c r="A1712" s="2" t="s">
        <v>832</v>
      </c>
      <c r="B1712" s="2">
        <v>68968449201</v>
      </c>
      <c r="C1712" s="2">
        <f>VLOOKUP(B1712,'Annualization - Step 2'!A:C,2,FALSE)</f>
        <v>1</v>
      </c>
      <c r="D1712" s="2">
        <f>VLOOKUP(B1712,'Annualization - Step 2'!A:C,3,FALSE)-1</f>
        <v>0.129</v>
      </c>
      <c r="E1712" s="2">
        <f>(1+D1712)^(52/'Analysis Assumptions'!$C$6)-1</f>
        <v>5.3984056740491893E-2</v>
      </c>
    </row>
    <row r="1713" spans="1:5">
      <c r="A1713" s="2" t="s">
        <v>1952</v>
      </c>
      <c r="B1713" s="2">
        <v>68968662508</v>
      </c>
      <c r="C1713" s="2">
        <f>VLOOKUP(B1713,'Annualization - Step 2'!A:C,2,FALSE)</f>
        <v>1</v>
      </c>
      <c r="D1713" s="2">
        <f>VLOOKUP(B1713,'Annualization - Step 2'!A:C,3,FALSE)-1</f>
        <v>0.129</v>
      </c>
      <c r="E1713" s="2">
        <f>(1+D1713)^(52/'Analysis Assumptions'!$C$6)-1</f>
        <v>5.3984056740491893E-2</v>
      </c>
    </row>
    <row r="1714" spans="1:5">
      <c r="A1714" s="2" t="s">
        <v>1852</v>
      </c>
      <c r="B1714" s="2">
        <v>62856027630</v>
      </c>
      <c r="C1714" s="2">
        <f>VLOOKUP(B1714,'Annualization - Step 2'!A:C,2,FALSE)</f>
        <v>2</v>
      </c>
      <c r="D1714" s="2">
        <f>VLOOKUP(B1714,'Annualization - Step 2'!A:C,3,FALSE)-1</f>
        <v>0.12882976000000013</v>
      </c>
      <c r="E1714" s="2">
        <f>(1+D1714)^(52/'Analysis Assumptions'!$C$6)-1</f>
        <v>5.3915184793054571E-2</v>
      </c>
    </row>
    <row r="1715" spans="1:5">
      <c r="A1715" s="2" t="s">
        <v>1853</v>
      </c>
      <c r="B1715" s="2">
        <v>62856027830</v>
      </c>
      <c r="C1715" s="2">
        <f>VLOOKUP(B1715,'Annualization - Step 2'!A:C,2,FALSE)</f>
        <v>2</v>
      </c>
      <c r="D1715" s="2">
        <f>VLOOKUP(B1715,'Annualization - Step 2'!A:C,3,FALSE)-1</f>
        <v>0.12882976000000013</v>
      </c>
      <c r="E1715" s="2">
        <f>(1+D1715)^(52/'Analysis Assumptions'!$C$6)-1</f>
        <v>5.3915184793054571E-2</v>
      </c>
    </row>
    <row r="1716" spans="1:5">
      <c r="A1716" s="2" t="s">
        <v>1294</v>
      </c>
      <c r="B1716" s="2">
        <v>378267001</v>
      </c>
      <c r="C1716" s="2">
        <f>VLOOKUP(B1716,'Annualization - Step 2'!A:C,2,FALSE)</f>
        <v>1</v>
      </c>
      <c r="D1716" s="2">
        <f>VLOOKUP(B1716,'Annualization - Step 2'!A:C,3,FALSE)-1</f>
        <v>0.12800000000000011</v>
      </c>
      <c r="E1716" s="2">
        <f>(1+D1716)^(52/'Analysis Assumptions'!$C$6)-1</f>
        <v>5.3579414492933131E-2</v>
      </c>
    </row>
    <row r="1717" spans="1:5">
      <c r="A1717" s="2" t="s">
        <v>1295</v>
      </c>
      <c r="B1717" s="2">
        <v>378375001</v>
      </c>
      <c r="C1717" s="2">
        <f>VLOOKUP(B1717,'Annualization - Step 2'!A:C,2,FALSE)</f>
        <v>1</v>
      </c>
      <c r="D1717" s="2">
        <f>VLOOKUP(B1717,'Annualization - Step 2'!A:C,3,FALSE)-1</f>
        <v>0.1278999999999999</v>
      </c>
      <c r="E1717" s="2">
        <f>(1+D1717)^(52/'Analysis Assumptions'!$C$6)-1</f>
        <v>5.3538939089751603E-2</v>
      </c>
    </row>
    <row r="1718" spans="1:5">
      <c r="A1718" s="2" t="s">
        <v>787</v>
      </c>
      <c r="B1718" s="2">
        <v>65175014</v>
      </c>
      <c r="C1718" s="2">
        <f>VLOOKUP(B1718,'Annualization - Step 2'!A:C,2,FALSE)</f>
        <v>1</v>
      </c>
      <c r="D1718" s="2">
        <f>VLOOKUP(B1718,'Annualization - Step 2'!A:C,3,FALSE)-1</f>
        <v>0.125</v>
      </c>
      <c r="E1718" s="2">
        <f>(1+D1718)^(52/'Analysis Assumptions'!$C$6)-1</f>
        <v>5.2364266645756441E-2</v>
      </c>
    </row>
    <row r="1719" spans="1:5">
      <c r="A1719" s="2" t="s">
        <v>1722</v>
      </c>
      <c r="B1719" s="2">
        <v>65039605</v>
      </c>
      <c r="C1719" s="2">
        <f>VLOOKUP(B1719,'Annualization - Step 2'!A:C,2,FALSE)</f>
        <v>2</v>
      </c>
      <c r="D1719" s="2">
        <f>VLOOKUP(B1719,'Annualization - Step 2'!A:C,3,FALSE)-1</f>
        <v>0.12413004000000005</v>
      </c>
      <c r="E1719" s="2">
        <f>(1+D1719)^(52/'Analysis Assumptions'!$C$6)-1</f>
        <v>5.2011546605663872E-2</v>
      </c>
    </row>
    <row r="1720" spans="1:5">
      <c r="A1720" s="2" t="s">
        <v>479</v>
      </c>
      <c r="B1720" s="2">
        <v>186401001</v>
      </c>
      <c r="C1720" s="2">
        <f>VLOOKUP(B1720,'Annualization - Step 2'!A:C,2,FALSE)</f>
        <v>2</v>
      </c>
      <c r="D1720" s="2">
        <f>VLOOKUP(B1720,'Annualization - Step 2'!A:C,3,FALSE)-1</f>
        <v>0.12360000000000015</v>
      </c>
      <c r="E1720" s="2">
        <f>(1+D1720)^(52/'Analysis Assumptions'!$C$6)-1</f>
        <v>5.1796569245412982E-2</v>
      </c>
    </row>
    <row r="1721" spans="1:5">
      <c r="A1721" s="2" t="s">
        <v>480</v>
      </c>
      <c r="B1721" s="2">
        <v>186502031</v>
      </c>
      <c r="C1721" s="2">
        <f>VLOOKUP(B1721,'Annualization - Step 2'!A:C,2,FALSE)</f>
        <v>2</v>
      </c>
      <c r="D1721" s="2">
        <f>VLOOKUP(B1721,'Annualization - Step 2'!A:C,3,FALSE)-1</f>
        <v>0.12360000000000015</v>
      </c>
      <c r="E1721" s="2">
        <f>(1+D1721)^(52/'Analysis Assumptions'!$C$6)-1</f>
        <v>5.1796569245412982E-2</v>
      </c>
    </row>
    <row r="1722" spans="1:5">
      <c r="A1722" s="2" t="s">
        <v>481</v>
      </c>
      <c r="B1722" s="2">
        <v>186402001</v>
      </c>
      <c r="C1722" s="2">
        <f>VLOOKUP(B1722,'Annualization - Step 2'!A:C,2,FALSE)</f>
        <v>2</v>
      </c>
      <c r="D1722" s="2">
        <f>VLOOKUP(B1722,'Annualization - Step 2'!A:C,3,FALSE)-1</f>
        <v>0.12360000000000015</v>
      </c>
      <c r="E1722" s="2">
        <f>(1+D1722)^(52/'Analysis Assumptions'!$C$6)-1</f>
        <v>5.1796569245412982E-2</v>
      </c>
    </row>
    <row r="1723" spans="1:5">
      <c r="A1723" s="2" t="s">
        <v>482</v>
      </c>
      <c r="B1723" s="2">
        <v>186504031</v>
      </c>
      <c r="C1723" s="2">
        <f>VLOOKUP(B1723,'Annualization - Step 2'!A:C,2,FALSE)</f>
        <v>2</v>
      </c>
      <c r="D1723" s="2">
        <f>VLOOKUP(B1723,'Annualization - Step 2'!A:C,3,FALSE)-1</f>
        <v>0.12360000000000015</v>
      </c>
      <c r="E1723" s="2">
        <f>(1+D1723)^(52/'Analysis Assumptions'!$C$6)-1</f>
        <v>5.1796569245412982E-2</v>
      </c>
    </row>
    <row r="1724" spans="1:5">
      <c r="A1724" s="2" t="s">
        <v>483</v>
      </c>
      <c r="B1724" s="2">
        <v>186404001</v>
      </c>
      <c r="C1724" s="2">
        <f>VLOOKUP(B1724,'Annualization - Step 2'!A:C,2,FALSE)</f>
        <v>2</v>
      </c>
      <c r="D1724" s="2">
        <f>VLOOKUP(B1724,'Annualization - Step 2'!A:C,3,FALSE)-1</f>
        <v>0.12360000000000015</v>
      </c>
      <c r="E1724" s="2">
        <f>(1+D1724)^(52/'Analysis Assumptions'!$C$6)-1</f>
        <v>5.1796569245412982E-2</v>
      </c>
    </row>
    <row r="1725" spans="1:5">
      <c r="A1725" s="2" t="s">
        <v>1417</v>
      </c>
      <c r="B1725" s="2">
        <v>597002402</v>
      </c>
      <c r="C1725" s="2">
        <f>VLOOKUP(B1725,'Annualization - Step 2'!A:C,2,FALSE)</f>
        <v>2</v>
      </c>
      <c r="D1725" s="2">
        <f>VLOOKUP(B1725,'Annualization - Step 2'!A:C,3,FALSE)-1</f>
        <v>0.12360000000000015</v>
      </c>
      <c r="E1725" s="2">
        <f>(1+D1725)^(52/'Analysis Assumptions'!$C$6)-1</f>
        <v>5.1796569245412982E-2</v>
      </c>
    </row>
    <row r="1726" spans="1:5">
      <c r="A1726" s="2" t="s">
        <v>1550</v>
      </c>
      <c r="B1726" s="2">
        <v>597007541</v>
      </c>
      <c r="C1726" s="2">
        <f>VLOOKUP(B1726,'Annualization - Step 2'!A:C,2,FALSE)</f>
        <v>2</v>
      </c>
      <c r="D1726" s="2">
        <f>VLOOKUP(B1726,'Annualization - Step 2'!A:C,3,FALSE)-1</f>
        <v>0.12360000000000015</v>
      </c>
      <c r="E1726" s="2">
        <f>(1+D1726)^(52/'Analysis Assumptions'!$C$6)-1</f>
        <v>5.1796569245412982E-2</v>
      </c>
    </row>
    <row r="1727" spans="1:5">
      <c r="A1727" s="2" t="s">
        <v>1550</v>
      </c>
      <c r="B1727" s="2">
        <v>597007547</v>
      </c>
      <c r="C1727" s="2">
        <f>VLOOKUP(B1727,'Annualization - Step 2'!A:C,2,FALSE)</f>
        <v>2</v>
      </c>
      <c r="D1727" s="2">
        <f>VLOOKUP(B1727,'Annualization - Step 2'!A:C,3,FALSE)-1</f>
        <v>0.12360000000000015</v>
      </c>
      <c r="E1727" s="2">
        <f>(1+D1727)^(52/'Analysis Assumptions'!$C$6)-1</f>
        <v>5.1796569245412982E-2</v>
      </c>
    </row>
    <row r="1728" spans="1:5">
      <c r="A1728" s="2" t="s">
        <v>530</v>
      </c>
      <c r="B1728" s="2">
        <v>59310057922</v>
      </c>
      <c r="C1728" s="2">
        <f>VLOOKUP(B1728,'Annualization - Step 2'!A:C,2,FALSE)</f>
        <v>2</v>
      </c>
      <c r="D1728" s="2">
        <f>VLOOKUP(B1728,'Annualization - Step 2'!A:C,3,FALSE)-1</f>
        <v>0.12360000000000015</v>
      </c>
      <c r="E1728" s="2">
        <f>(1+D1728)^(52/'Analysis Assumptions'!$C$6)-1</f>
        <v>5.1796569245412982E-2</v>
      </c>
    </row>
    <row r="1729" spans="1:5">
      <c r="A1729" s="2" t="s">
        <v>1672</v>
      </c>
      <c r="B1729" s="2">
        <v>173086910</v>
      </c>
      <c r="C1729" s="2">
        <f>VLOOKUP(B1729,'Annualization - Step 2'!A:C,2,FALSE)</f>
        <v>2</v>
      </c>
      <c r="D1729" s="2">
        <f>VLOOKUP(B1729,'Annualization - Step 2'!A:C,3,FALSE)-1</f>
        <v>0.12360000000000015</v>
      </c>
      <c r="E1729" s="2">
        <f>(1+D1729)^(52/'Analysis Assumptions'!$C$6)-1</f>
        <v>5.1796569245412982E-2</v>
      </c>
    </row>
    <row r="1730" spans="1:5">
      <c r="A1730" s="2" t="s">
        <v>1726</v>
      </c>
      <c r="B1730" s="2">
        <v>65064515</v>
      </c>
      <c r="C1730" s="2">
        <f>VLOOKUP(B1730,'Annualization - Step 2'!A:C,2,FALSE)</f>
        <v>2</v>
      </c>
      <c r="D1730" s="2">
        <f>VLOOKUP(B1730,'Annualization - Step 2'!A:C,3,FALSE)-1</f>
        <v>0.12360000000000015</v>
      </c>
      <c r="E1730" s="2">
        <f>(1+D1730)^(52/'Analysis Assumptions'!$C$6)-1</f>
        <v>5.1796569245412982E-2</v>
      </c>
    </row>
    <row r="1731" spans="1:5">
      <c r="A1731" s="2" t="s">
        <v>1896</v>
      </c>
      <c r="B1731" s="2">
        <v>173087310</v>
      </c>
      <c r="C1731" s="2">
        <f>VLOOKUP(B1731,'Annualization - Step 2'!A:C,2,FALSE)</f>
        <v>2</v>
      </c>
      <c r="D1731" s="2">
        <f>VLOOKUP(B1731,'Annualization - Step 2'!A:C,3,FALSE)-1</f>
        <v>0.12360000000000015</v>
      </c>
      <c r="E1731" s="2">
        <f>(1+D1731)^(52/'Analysis Assumptions'!$C$6)-1</f>
        <v>5.1796569245412982E-2</v>
      </c>
    </row>
    <row r="1732" spans="1:5">
      <c r="A1732" s="2" t="s">
        <v>1724</v>
      </c>
      <c r="B1732" s="2">
        <v>998061505</v>
      </c>
      <c r="C1732" s="2">
        <f>VLOOKUP(B1732,'Annualization - Step 2'!A:C,2,FALSE)</f>
        <v>2</v>
      </c>
      <c r="D1732" s="2">
        <f>VLOOKUP(B1732,'Annualization - Step 2'!A:C,3,FALSE)-1</f>
        <v>0.12359991000000004</v>
      </c>
      <c r="E1732" s="2">
        <f>(1+D1732)^(52/'Analysis Assumptions'!$C$6)-1</f>
        <v>5.1796532737699241E-2</v>
      </c>
    </row>
    <row r="1733" spans="1:5">
      <c r="A1733" s="2" t="s">
        <v>987</v>
      </c>
      <c r="B1733" s="2">
        <v>245088130</v>
      </c>
      <c r="C1733" s="2">
        <f>VLOOKUP(B1733,'Annualization - Step 2'!A:C,2,FALSE)</f>
        <v>2</v>
      </c>
      <c r="D1733" s="2">
        <f>VLOOKUP(B1733,'Annualization - Step 2'!A:C,3,FALSE)-1</f>
        <v>0.12350000000000017</v>
      </c>
      <c r="E1733" s="2">
        <f>(1+D1733)^(52/'Analysis Assumptions'!$C$6)-1</f>
        <v>5.1756004097046837E-2</v>
      </c>
    </row>
    <row r="1734" spans="1:5">
      <c r="A1734" s="2" t="s">
        <v>925</v>
      </c>
      <c r="B1734" s="2">
        <v>65064705</v>
      </c>
      <c r="C1734" s="2">
        <f>VLOOKUP(B1734,'Annualization - Step 2'!A:C,2,FALSE)</f>
        <v>2</v>
      </c>
      <c r="D1734" s="2">
        <f>VLOOKUP(B1734,'Annualization - Step 2'!A:C,3,FALSE)-1</f>
        <v>0.12349398000000011</v>
      </c>
      <c r="E1734" s="2">
        <f>(1+D1734)^(52/'Analysis Assumptions'!$C$6)-1</f>
        <v>5.175356200982395E-2</v>
      </c>
    </row>
    <row r="1735" spans="1:5">
      <c r="A1735" s="2" t="s">
        <v>1721</v>
      </c>
      <c r="B1735" s="2">
        <v>65034510</v>
      </c>
      <c r="C1735" s="2">
        <f>VLOOKUP(B1735,'Annualization - Step 2'!A:C,2,FALSE)</f>
        <v>2</v>
      </c>
      <c r="D1735" s="2">
        <f>VLOOKUP(B1735,'Annualization - Step 2'!A:C,3,FALSE)-1</f>
        <v>0.12328202000000021</v>
      </c>
      <c r="E1735" s="2">
        <f>(1+D1735)^(52/'Analysis Assumptions'!$C$6)-1</f>
        <v>5.1667573095288688E-2</v>
      </c>
    </row>
    <row r="1736" spans="1:5">
      <c r="A1736" s="2" t="s">
        <v>1163</v>
      </c>
      <c r="B1736" s="2">
        <v>6003144</v>
      </c>
      <c r="C1736" s="2">
        <f>VLOOKUP(B1736,'Annualization - Step 2'!A:C,2,FALSE)</f>
        <v>2</v>
      </c>
      <c r="D1736" s="2">
        <f>VLOOKUP(B1736,'Annualization - Step 2'!A:C,3,FALSE)-1</f>
        <v>0.12148099999999995</v>
      </c>
      <c r="E1736" s="2">
        <f>(1+D1736)^(52/'Analysis Assumptions'!$C$6)-1</f>
        <v>5.0936555681495355E-2</v>
      </c>
    </row>
    <row r="1737" spans="1:5">
      <c r="A1737" s="2" t="s">
        <v>1526</v>
      </c>
      <c r="B1737" s="2">
        <v>52010530</v>
      </c>
      <c r="C1737" s="2">
        <f>VLOOKUP(B1737,'Annualization - Step 2'!A:C,2,FALSE)</f>
        <v>2</v>
      </c>
      <c r="D1737" s="2">
        <f>VLOOKUP(B1737,'Annualization - Step 2'!A:C,3,FALSE)-1</f>
        <v>0.12148099999999995</v>
      </c>
      <c r="E1737" s="2">
        <f>(1+D1737)^(52/'Analysis Assumptions'!$C$6)-1</f>
        <v>5.0936555681495355E-2</v>
      </c>
    </row>
    <row r="1738" spans="1:5">
      <c r="A1738" s="2" t="s">
        <v>354</v>
      </c>
      <c r="B1738" s="2">
        <v>61958060101</v>
      </c>
      <c r="C1738" s="2">
        <f>VLOOKUP(B1738,'Annualization - Step 2'!A:C,2,FALSE)</f>
        <v>2</v>
      </c>
      <c r="D1738" s="2">
        <f>VLOOKUP(B1738,'Annualization - Step 2'!A:C,3,FALSE)-1</f>
        <v>0.12138099999999996</v>
      </c>
      <c r="E1738" s="2">
        <f>(1+D1738)^(52/'Analysis Assumptions'!$C$6)-1</f>
        <v>5.0895947115964457E-2</v>
      </c>
    </row>
    <row r="1739" spans="1:5">
      <c r="A1739" s="2" t="s">
        <v>1644</v>
      </c>
      <c r="B1739" s="2">
        <v>32120370</v>
      </c>
      <c r="C1739" s="2">
        <f>VLOOKUP(B1739,'Annualization - Step 2'!A:C,2,FALSE)</f>
        <v>2</v>
      </c>
      <c r="D1739" s="2">
        <f>VLOOKUP(B1739,'Annualization - Step 2'!A:C,3,FALSE)-1</f>
        <v>0.1212761</v>
      </c>
      <c r="E1739" s="2">
        <f>(1+D1739)^(52/'Analysis Assumptions'!$C$6)-1</f>
        <v>5.0853346525301601E-2</v>
      </c>
    </row>
    <row r="1740" spans="1:5">
      <c r="A1740" s="2" t="s">
        <v>1103</v>
      </c>
      <c r="B1740" s="2">
        <v>67618015004</v>
      </c>
      <c r="C1740" s="2">
        <f>VLOOKUP(B1740,'Annualization - Step 2'!A:C,2,FALSE)</f>
        <v>2</v>
      </c>
      <c r="D1740" s="2">
        <f>VLOOKUP(B1740,'Annualization - Step 2'!A:C,3,FALSE)-1</f>
        <v>0.12087146000000026</v>
      </c>
      <c r="E1740" s="2">
        <f>(1+D1740)^(52/'Analysis Assumptions'!$C$6)-1</f>
        <v>5.0688998357168558E-2</v>
      </c>
    </row>
    <row r="1741" spans="1:5">
      <c r="A1741" s="2" t="s">
        <v>40</v>
      </c>
      <c r="B1741" s="2">
        <v>310020860</v>
      </c>
      <c r="C1741" s="2">
        <f>VLOOKUP(B1741,'Annualization - Step 2'!A:C,2,FALSE)</f>
        <v>1</v>
      </c>
      <c r="D1741" s="2">
        <f>VLOOKUP(B1741,'Annualization - Step 2'!A:C,3,FALSE)-1</f>
        <v>0.12000000000000011</v>
      </c>
      <c r="E1741" s="2">
        <f>(1+D1741)^(52/'Analysis Assumptions'!$C$6)-1</f>
        <v>5.0334932844478208E-2</v>
      </c>
    </row>
    <row r="1742" spans="1:5">
      <c r="A1742" s="2" t="s">
        <v>43</v>
      </c>
      <c r="B1742" s="2">
        <v>310021321</v>
      </c>
      <c r="C1742" s="2">
        <f>VLOOKUP(B1742,'Annualization - Step 2'!A:C,2,FALSE)</f>
        <v>1</v>
      </c>
      <c r="D1742" s="2">
        <f>VLOOKUP(B1742,'Annualization - Step 2'!A:C,3,FALSE)-1</f>
        <v>0.12000000000000011</v>
      </c>
      <c r="E1742" s="2">
        <f>(1+D1742)^(52/'Analysis Assumptions'!$C$6)-1</f>
        <v>5.0334932844478208E-2</v>
      </c>
    </row>
    <row r="1743" spans="1:5">
      <c r="A1743" s="2" t="s">
        <v>1159</v>
      </c>
      <c r="B1743" s="2">
        <v>23635041201</v>
      </c>
      <c r="C1743" s="2">
        <f>VLOOKUP(B1743,'Annualization - Step 2'!A:C,2,FALSE)</f>
        <v>1</v>
      </c>
      <c r="D1743" s="2">
        <f>VLOOKUP(B1743,'Annualization - Step 2'!A:C,3,FALSE)-1</f>
        <v>0.12000000000000011</v>
      </c>
      <c r="E1743" s="2">
        <f>(1+D1743)^(52/'Analysis Assumptions'!$C$6)-1</f>
        <v>5.0334932844478208E-2</v>
      </c>
    </row>
    <row r="1744" spans="1:5">
      <c r="A1744" s="2" t="s">
        <v>1160</v>
      </c>
      <c r="B1744" s="2">
        <v>23635041601</v>
      </c>
      <c r="C1744" s="2">
        <f>VLOOKUP(B1744,'Annualization - Step 2'!A:C,2,FALSE)</f>
        <v>1</v>
      </c>
      <c r="D1744" s="2">
        <f>VLOOKUP(B1744,'Annualization - Step 2'!A:C,3,FALSE)-1</f>
        <v>0.12000000000000011</v>
      </c>
      <c r="E1744" s="2">
        <f>(1+D1744)^(52/'Analysis Assumptions'!$C$6)-1</f>
        <v>5.0334932844478208E-2</v>
      </c>
    </row>
    <row r="1745" spans="1:5">
      <c r="A1745" s="2" t="s">
        <v>1161</v>
      </c>
      <c r="B1745" s="2">
        <v>23635043201</v>
      </c>
      <c r="C1745" s="2">
        <f>VLOOKUP(B1745,'Annualization - Step 2'!A:C,2,FALSE)</f>
        <v>1</v>
      </c>
      <c r="D1745" s="2">
        <f>VLOOKUP(B1745,'Annualization - Step 2'!A:C,3,FALSE)-1</f>
        <v>0.12000000000000011</v>
      </c>
      <c r="E1745" s="2">
        <f>(1+D1745)^(52/'Analysis Assumptions'!$C$6)-1</f>
        <v>5.0334932844478208E-2</v>
      </c>
    </row>
    <row r="1746" spans="1:5">
      <c r="A1746" s="2" t="s">
        <v>1162</v>
      </c>
      <c r="B1746" s="2">
        <v>23635040801</v>
      </c>
      <c r="C1746" s="2">
        <f>VLOOKUP(B1746,'Annualization - Step 2'!A:C,2,FALSE)</f>
        <v>1</v>
      </c>
      <c r="D1746" s="2">
        <f>VLOOKUP(B1746,'Annualization - Step 2'!A:C,3,FALSE)-1</f>
        <v>0.12000000000000011</v>
      </c>
      <c r="E1746" s="2">
        <f>(1+D1746)^(52/'Analysis Assumptions'!$C$6)-1</f>
        <v>5.0334932844478208E-2</v>
      </c>
    </row>
    <row r="1747" spans="1:5">
      <c r="A1747" s="2" t="s">
        <v>1290</v>
      </c>
      <c r="B1747" s="2">
        <v>378046401</v>
      </c>
      <c r="C1747" s="2">
        <f>VLOOKUP(B1747,'Annualization - Step 2'!A:C,2,FALSE)</f>
        <v>1</v>
      </c>
      <c r="D1747" s="2">
        <f>VLOOKUP(B1747,'Annualization - Step 2'!A:C,3,FALSE)-1</f>
        <v>0.12000000000000011</v>
      </c>
      <c r="E1747" s="2">
        <f>(1+D1747)^(52/'Analysis Assumptions'!$C$6)-1</f>
        <v>5.0334932844478208E-2</v>
      </c>
    </row>
    <row r="1748" spans="1:5">
      <c r="A1748" s="2" t="s">
        <v>1291</v>
      </c>
      <c r="B1748" s="2">
        <v>378046001</v>
      </c>
      <c r="C1748" s="2">
        <f>VLOOKUP(B1748,'Annualization - Step 2'!A:C,2,FALSE)</f>
        <v>1</v>
      </c>
      <c r="D1748" s="2">
        <f>VLOOKUP(B1748,'Annualization - Step 2'!A:C,3,FALSE)-1</f>
        <v>0.12000000000000011</v>
      </c>
      <c r="E1748" s="2">
        <f>(1+D1748)^(52/'Analysis Assumptions'!$C$6)-1</f>
        <v>5.0334932844478208E-2</v>
      </c>
    </row>
    <row r="1749" spans="1:5">
      <c r="A1749" s="2" t="s">
        <v>1292</v>
      </c>
      <c r="B1749" s="2">
        <v>378615146</v>
      </c>
      <c r="C1749" s="2">
        <f>VLOOKUP(B1749,'Annualization - Step 2'!A:C,2,FALSE)</f>
        <v>1</v>
      </c>
      <c r="D1749" s="2">
        <f>VLOOKUP(B1749,'Annualization - Step 2'!A:C,3,FALSE)-1</f>
        <v>0.12000000000000011</v>
      </c>
      <c r="E1749" s="2">
        <f>(1+D1749)^(52/'Analysis Assumptions'!$C$6)-1</f>
        <v>5.0334932844478208E-2</v>
      </c>
    </row>
    <row r="1750" spans="1:5">
      <c r="A1750" s="2" t="s">
        <v>1292</v>
      </c>
      <c r="B1750" s="2">
        <v>378615149</v>
      </c>
      <c r="C1750" s="2">
        <f>VLOOKUP(B1750,'Annualization - Step 2'!A:C,2,FALSE)</f>
        <v>1</v>
      </c>
      <c r="D1750" s="2">
        <f>VLOOKUP(B1750,'Annualization - Step 2'!A:C,3,FALSE)-1</f>
        <v>0.12000000000000011</v>
      </c>
      <c r="E1750" s="2">
        <f>(1+D1750)^(52/'Analysis Assumptions'!$C$6)-1</f>
        <v>5.0334932844478208E-2</v>
      </c>
    </row>
    <row r="1751" spans="1:5">
      <c r="A1751" s="2" t="s">
        <v>253</v>
      </c>
      <c r="B1751" s="2">
        <v>66780021201</v>
      </c>
      <c r="C1751" s="2">
        <f>VLOOKUP(B1751,'Annualization - Step 2'!A:C,2,FALSE)</f>
        <v>1</v>
      </c>
      <c r="D1751" s="2">
        <f>VLOOKUP(B1751,'Annualization - Step 2'!A:C,3,FALSE)-1</f>
        <v>0.12000000000000011</v>
      </c>
      <c r="E1751" s="2">
        <f>(1+D1751)^(52/'Analysis Assumptions'!$C$6)-1</f>
        <v>5.0334932844478208E-2</v>
      </c>
    </row>
    <row r="1752" spans="1:5">
      <c r="A1752" s="2" t="s">
        <v>253</v>
      </c>
      <c r="B1752" s="2">
        <v>310652401</v>
      </c>
      <c r="C1752" s="2">
        <f>VLOOKUP(B1752,'Annualization - Step 2'!A:C,2,FALSE)</f>
        <v>1</v>
      </c>
      <c r="D1752" s="2">
        <f>VLOOKUP(B1752,'Annualization - Step 2'!A:C,3,FALSE)-1</f>
        <v>0.12000000000000011</v>
      </c>
      <c r="E1752" s="2">
        <f>(1+D1752)^(52/'Analysis Assumptions'!$C$6)-1</f>
        <v>5.0334932844478208E-2</v>
      </c>
    </row>
    <row r="1753" spans="1:5">
      <c r="A1753" s="2" t="s">
        <v>254</v>
      </c>
      <c r="B1753" s="2">
        <v>310651201</v>
      </c>
      <c r="C1753" s="2">
        <f>VLOOKUP(B1753,'Annualization - Step 2'!A:C,2,FALSE)</f>
        <v>1</v>
      </c>
      <c r="D1753" s="2">
        <f>VLOOKUP(B1753,'Annualization - Step 2'!A:C,3,FALSE)-1</f>
        <v>0.12000000000000011</v>
      </c>
      <c r="E1753" s="2">
        <f>(1+D1753)^(52/'Analysis Assumptions'!$C$6)-1</f>
        <v>5.0334932844478208E-2</v>
      </c>
    </row>
    <row r="1754" spans="1:5">
      <c r="A1754" s="2" t="s">
        <v>1014</v>
      </c>
      <c r="B1754" s="2">
        <v>37480235</v>
      </c>
      <c r="C1754" s="2">
        <f>VLOOKUP(B1754,'Annualization - Step 2'!A:C,2,FALSE)</f>
        <v>1</v>
      </c>
      <c r="D1754" s="2">
        <f>VLOOKUP(B1754,'Annualization - Step 2'!A:C,3,FALSE)-1</f>
        <v>0.12000000000000011</v>
      </c>
      <c r="E1754" s="2">
        <f>(1+D1754)^(52/'Analysis Assumptions'!$C$6)-1</f>
        <v>5.0334932844478208E-2</v>
      </c>
    </row>
    <row r="1755" spans="1:5">
      <c r="A1755" s="2" t="s">
        <v>1967</v>
      </c>
      <c r="B1755" s="2">
        <v>37682210</v>
      </c>
      <c r="C1755" s="2">
        <f>VLOOKUP(B1755,'Annualization - Step 2'!A:C,2,FALSE)</f>
        <v>1</v>
      </c>
      <c r="D1755" s="2">
        <f>VLOOKUP(B1755,'Annualization - Step 2'!A:C,3,FALSE)-1</f>
        <v>0.12000000000000011</v>
      </c>
      <c r="E1755" s="2">
        <f>(1+D1755)^(52/'Analysis Assumptions'!$C$6)-1</f>
        <v>5.0334932844478208E-2</v>
      </c>
    </row>
    <row r="1756" spans="1:5">
      <c r="A1756" s="2" t="s">
        <v>988</v>
      </c>
      <c r="B1756" s="2">
        <v>245088230</v>
      </c>
      <c r="C1756" s="2">
        <f>VLOOKUP(B1756,'Annualization - Step 2'!A:C,2,FALSE)</f>
        <v>2</v>
      </c>
      <c r="D1756" s="2">
        <f>VLOOKUP(B1756,'Annualization - Step 2'!A:C,3,FALSE)-1</f>
        <v>0.11909000000000014</v>
      </c>
      <c r="E1756" s="2">
        <f>(1+D1756)^(52/'Analysis Assumptions'!$C$6)-1</f>
        <v>4.9965042251774561E-2</v>
      </c>
    </row>
    <row r="1757" spans="1:5">
      <c r="A1757" s="2" t="s">
        <v>1762</v>
      </c>
      <c r="B1757" s="2">
        <v>310626030</v>
      </c>
      <c r="C1757" s="2">
        <f>VLOOKUP(B1757,'Annualization - Step 2'!A:C,2,FALSE)</f>
        <v>2</v>
      </c>
      <c r="D1757" s="2">
        <f>VLOOKUP(B1757,'Annualization - Step 2'!A:C,3,FALSE)-1</f>
        <v>0.11710865999999998</v>
      </c>
      <c r="E1757" s="2">
        <f>(1+D1757)^(52/'Analysis Assumptions'!$C$6)-1</f>
        <v>4.9159090699800734E-2</v>
      </c>
    </row>
    <row r="1758" spans="1:5">
      <c r="A1758" s="2" t="s">
        <v>1314</v>
      </c>
      <c r="B1758" s="2">
        <v>58407062530</v>
      </c>
      <c r="C1758" s="2">
        <f>VLOOKUP(B1758,'Annualization - Step 2'!A:C,2,FALSE)</f>
        <v>1</v>
      </c>
      <c r="D1758" s="2">
        <f>VLOOKUP(B1758,'Annualization - Step 2'!A:C,3,FALSE)-1</f>
        <v>0.11319999999999997</v>
      </c>
      <c r="E1758" s="2">
        <f>(1+D1758)^(52/'Analysis Assumptions'!$C$6)-1</f>
        <v>4.7566782847377143E-2</v>
      </c>
    </row>
    <row r="1759" spans="1:5">
      <c r="A1759" s="2" t="s">
        <v>1687</v>
      </c>
      <c r="B1759" s="2">
        <v>173085914</v>
      </c>
      <c r="C1759" s="2">
        <f>VLOOKUP(B1759,'Annualization - Step 2'!A:C,2,FALSE)</f>
        <v>2</v>
      </c>
      <c r="D1759" s="2">
        <f>VLOOKUP(B1759,'Annualization - Step 2'!A:C,3,FALSE)-1</f>
        <v>0.11310600000000015</v>
      </c>
      <c r="E1759" s="2">
        <f>(1+D1759)^(52/'Analysis Assumptions'!$C$6)-1</f>
        <v>4.7528450195650995E-2</v>
      </c>
    </row>
    <row r="1760" spans="1:5">
      <c r="A1760" s="2" t="s">
        <v>1687</v>
      </c>
      <c r="B1760" s="2">
        <v>173085910</v>
      </c>
      <c r="C1760" s="2">
        <f>VLOOKUP(B1760,'Annualization - Step 2'!A:C,2,FALSE)</f>
        <v>2</v>
      </c>
      <c r="D1760" s="2">
        <f>VLOOKUP(B1760,'Annualization - Step 2'!A:C,3,FALSE)-1</f>
        <v>0.11300000000000021</v>
      </c>
      <c r="E1760" s="2">
        <f>(1+D1760)^(52/'Analysis Assumptions'!$C$6)-1</f>
        <v>4.7485221813267975E-2</v>
      </c>
    </row>
    <row r="1761" spans="1:5">
      <c r="A1761" s="2" t="s">
        <v>1142</v>
      </c>
      <c r="B1761" s="2">
        <v>52268001201</v>
      </c>
      <c r="C1761" s="2">
        <f>VLOOKUP(B1761,'Annualization - Step 2'!A:C,2,FALSE)</f>
        <v>2</v>
      </c>
      <c r="D1761" s="2">
        <f>VLOOKUP(B1761,'Annualization - Step 2'!A:C,3,FALSE)-1</f>
        <v>0.11280299000000005</v>
      </c>
      <c r="E1761" s="2">
        <f>(1+D1761)^(52/'Analysis Assumptions'!$C$6)-1</f>
        <v>4.7404871996423736E-2</v>
      </c>
    </row>
    <row r="1762" spans="1:5">
      <c r="A1762" s="2" t="s">
        <v>1400</v>
      </c>
      <c r="B1762" s="2">
        <v>37000081208</v>
      </c>
      <c r="C1762" s="2">
        <f>VLOOKUP(B1762,'Annualization - Step 2'!A:C,2,FALSE)</f>
        <v>2</v>
      </c>
      <c r="D1762" s="2">
        <f>VLOOKUP(B1762,'Annualization - Step 2'!A:C,3,FALSE)-1</f>
        <v>0.11205244999999997</v>
      </c>
      <c r="E1762" s="2">
        <f>(1+D1762)^(52/'Analysis Assumptions'!$C$6)-1</f>
        <v>4.7098693095435129E-2</v>
      </c>
    </row>
    <row r="1763" spans="1:5">
      <c r="A1763" s="2" t="s">
        <v>1399</v>
      </c>
      <c r="B1763" s="2">
        <v>37000081008</v>
      </c>
      <c r="C1763" s="2">
        <f>VLOOKUP(B1763,'Annualization - Step 2'!A:C,2,FALSE)</f>
        <v>2</v>
      </c>
      <c r="D1763" s="2">
        <f>VLOOKUP(B1763,'Annualization - Step 2'!A:C,3,FALSE)-1</f>
        <v>0.11175284000000008</v>
      </c>
      <c r="E1763" s="2">
        <f>(1+D1763)^(52/'Analysis Assumptions'!$C$6)-1</f>
        <v>4.6976436047729386E-2</v>
      </c>
    </row>
    <row r="1764" spans="1:5">
      <c r="A1764" s="2" t="s">
        <v>1595</v>
      </c>
      <c r="B1764" s="2">
        <v>75854031030</v>
      </c>
      <c r="C1764" s="2">
        <f>VLOOKUP(B1764,'Annualization - Step 2'!A:C,2,FALSE)</f>
        <v>1</v>
      </c>
      <c r="D1764" s="2">
        <f>VLOOKUP(B1764,'Annualization - Step 2'!A:C,3,FALSE)-1</f>
        <v>0.1100000000000001</v>
      </c>
      <c r="E1764" s="2">
        <f>(1+D1764)^(52/'Analysis Assumptions'!$C$6)-1</f>
        <v>4.6260808326411551E-2</v>
      </c>
    </row>
    <row r="1765" spans="1:5">
      <c r="A1765" s="2" t="s">
        <v>1368</v>
      </c>
      <c r="B1765" s="2">
        <v>66869020490</v>
      </c>
      <c r="C1765" s="2">
        <f>VLOOKUP(B1765,'Annualization - Step 2'!A:C,2,FALSE)</f>
        <v>1</v>
      </c>
      <c r="D1765" s="2">
        <f>VLOOKUP(B1765,'Annualization - Step 2'!A:C,3,FALSE)-1</f>
        <v>0.10939999999999994</v>
      </c>
      <c r="E1765" s="2">
        <f>(1+D1765)^(52/'Analysis Assumptions'!$C$6)-1</f>
        <v>4.6015700683306626E-2</v>
      </c>
    </row>
    <row r="1766" spans="1:5">
      <c r="A1766" s="2" t="s">
        <v>1367</v>
      </c>
      <c r="B1766" s="2">
        <v>66869010490</v>
      </c>
      <c r="C1766" s="2">
        <f>VLOOKUP(B1766,'Annualization - Step 2'!A:C,2,FALSE)</f>
        <v>1</v>
      </c>
      <c r="D1766" s="2">
        <f>VLOOKUP(B1766,'Annualization - Step 2'!A:C,3,FALSE)-1</f>
        <v>0.10929999999999995</v>
      </c>
      <c r="E1766" s="2">
        <f>(1+D1766)^(52/'Analysis Assumptions'!$C$6)-1</f>
        <v>4.5974842106856206E-2</v>
      </c>
    </row>
    <row r="1767" spans="1:5">
      <c r="A1767" s="2" t="s">
        <v>1369</v>
      </c>
      <c r="B1767" s="2">
        <v>66869040490</v>
      </c>
      <c r="C1767" s="2">
        <f>VLOOKUP(B1767,'Annualization - Step 2'!A:C,2,FALSE)</f>
        <v>1</v>
      </c>
      <c r="D1767" s="2">
        <f>VLOOKUP(B1767,'Annualization - Step 2'!A:C,3,FALSE)-1</f>
        <v>0.10929999999999995</v>
      </c>
      <c r="E1767" s="2">
        <f>(1+D1767)^(52/'Analysis Assumptions'!$C$6)-1</f>
        <v>4.5974842106856206E-2</v>
      </c>
    </row>
    <row r="1768" spans="1:5">
      <c r="A1768" s="2" t="s">
        <v>986</v>
      </c>
      <c r="B1768" s="2">
        <v>245088030</v>
      </c>
      <c r="C1768" s="2">
        <f>VLOOKUP(B1768,'Annualization - Step 2'!A:C,2,FALSE)</f>
        <v>2</v>
      </c>
      <c r="D1768" s="2">
        <f>VLOOKUP(B1768,'Annualization - Step 2'!A:C,3,FALSE)-1</f>
        <v>0.10880000000000001</v>
      </c>
      <c r="E1768" s="2">
        <f>(1+D1768)^(52/'Analysis Assumptions'!$C$6)-1</f>
        <v>4.5770517910063813E-2</v>
      </c>
    </row>
    <row r="1769" spans="1:5">
      <c r="A1769" s="2" t="s">
        <v>1147</v>
      </c>
      <c r="B1769" s="2">
        <v>59630085075</v>
      </c>
      <c r="C1769" s="2">
        <f>VLOOKUP(B1769,'Annualization - Step 2'!A:C,2,FALSE)</f>
        <v>1</v>
      </c>
      <c r="D1769" s="2">
        <f>VLOOKUP(B1769,'Annualization - Step 2'!A:C,3,FALSE)-1</f>
        <v>0.10830000000000006</v>
      </c>
      <c r="E1769" s="2">
        <f>(1+D1769)^(52/'Analysis Assumptions'!$C$6)-1</f>
        <v>4.5566141495328116E-2</v>
      </c>
    </row>
    <row r="1770" spans="1:5">
      <c r="A1770" s="2" t="s">
        <v>1148</v>
      </c>
      <c r="B1770" s="2">
        <v>59630077703</v>
      </c>
      <c r="C1770" s="2">
        <f>VLOOKUP(B1770,'Annualization - Step 2'!A:C,2,FALSE)</f>
        <v>1</v>
      </c>
      <c r="D1770" s="2">
        <f>VLOOKUP(B1770,'Annualization - Step 2'!A:C,3,FALSE)-1</f>
        <v>0.10830000000000006</v>
      </c>
      <c r="E1770" s="2">
        <f>(1+D1770)^(52/'Analysis Assumptions'!$C$6)-1</f>
        <v>4.5566141495328116E-2</v>
      </c>
    </row>
    <row r="1771" spans="1:5">
      <c r="A1771" s="2" t="s">
        <v>1396</v>
      </c>
      <c r="B1771" s="2">
        <v>37000002408</v>
      </c>
      <c r="C1771" s="2">
        <f>VLOOKUP(B1771,'Annualization - Step 2'!A:C,2,FALSE)</f>
        <v>1</v>
      </c>
      <c r="D1771" s="2">
        <f>VLOOKUP(B1771,'Annualization - Step 2'!A:C,3,FALSE)-1</f>
        <v>0.1080000000000001</v>
      </c>
      <c r="E1771" s="2">
        <f>(1+D1771)^(52/'Analysis Assumptions'!$C$6)-1</f>
        <v>4.5443490566520417E-2</v>
      </c>
    </row>
    <row r="1772" spans="1:5">
      <c r="A1772" s="2" t="s">
        <v>1396</v>
      </c>
      <c r="B1772" s="2">
        <v>37000002401</v>
      </c>
      <c r="C1772" s="2">
        <f>VLOOKUP(B1772,'Annualization - Step 2'!A:C,2,FALSE)</f>
        <v>1</v>
      </c>
      <c r="D1772" s="2">
        <f>VLOOKUP(B1772,'Annualization - Step 2'!A:C,3,FALSE)-1</f>
        <v>0.10749999999999993</v>
      </c>
      <c r="E1772" s="2">
        <f>(1+D1772)^(52/'Analysis Assumptions'!$C$6)-1</f>
        <v>4.523903052628131E-2</v>
      </c>
    </row>
    <row r="1773" spans="1:5">
      <c r="A1773" s="2" t="s">
        <v>502</v>
      </c>
      <c r="B1773" s="2">
        <v>40076003100</v>
      </c>
      <c r="C1773" s="2">
        <f>VLOOKUP(B1773,'Annualization - Step 2'!A:C,2,FALSE)</f>
        <v>1</v>
      </c>
      <c r="D1773" s="2">
        <f>VLOOKUP(B1773,'Annualization - Step 2'!A:C,3,FALSE)-1</f>
        <v>0.10729999999999995</v>
      </c>
      <c r="E1773" s="2">
        <f>(1+D1773)^(52/'Analysis Assumptions'!$C$6)-1</f>
        <v>4.5157231864337177E-2</v>
      </c>
    </row>
    <row r="1774" spans="1:5">
      <c r="A1774" s="2" t="s">
        <v>1611</v>
      </c>
      <c r="B1774" s="2">
        <v>78060715</v>
      </c>
      <c r="C1774" s="2">
        <f>VLOOKUP(B1774,'Annualization - Step 2'!A:C,2,FALSE)</f>
        <v>2</v>
      </c>
      <c r="D1774" s="2">
        <f>VLOOKUP(B1774,'Annualization - Step 2'!A:C,3,FALSE)-1</f>
        <v>0.10653499999999982</v>
      </c>
      <c r="E1774" s="2">
        <f>(1+D1774)^(52/'Analysis Assumptions'!$C$6)-1</f>
        <v>4.4844274700942099E-2</v>
      </c>
    </row>
    <row r="1775" spans="1:5">
      <c r="A1775" s="2" t="s">
        <v>1396</v>
      </c>
      <c r="B1775" s="2">
        <v>37000002305</v>
      </c>
      <c r="C1775" s="2">
        <f>VLOOKUP(B1775,'Annualization - Step 2'!A:C,2,FALSE)</f>
        <v>2</v>
      </c>
      <c r="D1775" s="2">
        <f>VLOOKUP(B1775,'Annualization - Step 2'!A:C,3,FALSE)-1</f>
        <v>0.10504151999999989</v>
      </c>
      <c r="E1775" s="2">
        <f>(1+D1775)^(52/'Analysis Assumptions'!$C$6)-1</f>
        <v>4.4232946985493182E-2</v>
      </c>
    </row>
    <row r="1776" spans="1:5">
      <c r="A1776" s="2" t="s">
        <v>707</v>
      </c>
      <c r="B1776" s="2">
        <v>4019109</v>
      </c>
      <c r="C1776" s="2">
        <f>VLOOKUP(B1776,'Annualization - Step 2'!A:C,2,FALSE)</f>
        <v>5</v>
      </c>
      <c r="D1776" s="2">
        <f>VLOOKUP(B1776,'Annualization - Step 2'!A:C,3,FALSE)-1</f>
        <v>0.10408080320000002</v>
      </c>
      <c r="E1776" s="2">
        <f>(1+D1776)^(52/'Analysis Assumptions'!$C$6)-1</f>
        <v>4.3839448293752525E-2</v>
      </c>
    </row>
    <row r="1777" spans="1:5">
      <c r="A1777" s="2" t="s">
        <v>1666</v>
      </c>
      <c r="B1777" s="2">
        <v>63459020101</v>
      </c>
      <c r="C1777" s="2">
        <f>VLOOKUP(B1777,'Annualization - Step 2'!A:C,2,FALSE)</f>
        <v>2</v>
      </c>
      <c r="D1777" s="2">
        <f>VLOOKUP(B1777,'Annualization - Step 2'!A:C,3,FALSE)-1</f>
        <v>0.10260488000000012</v>
      </c>
      <c r="E1777" s="2">
        <f>(1+D1777)^(52/'Analysis Assumptions'!$C$6)-1</f>
        <v>4.3234548718567689E-2</v>
      </c>
    </row>
    <row r="1778" spans="1:5">
      <c r="A1778" s="2" t="s">
        <v>776</v>
      </c>
      <c r="B1778" s="2">
        <v>173045301</v>
      </c>
      <c r="C1778" s="2">
        <f>VLOOKUP(B1778,'Annualization - Step 2'!A:C,2,FALSE)</f>
        <v>2</v>
      </c>
      <c r="D1778" s="2">
        <f>VLOOKUP(B1778,'Annualization - Step 2'!A:C,3,FALSE)-1</f>
        <v>0.10250000000000004</v>
      </c>
      <c r="E1778" s="2">
        <f>(1+D1778)^(52/'Analysis Assumptions'!$C$6)-1</f>
        <v>4.3191546730723784E-2</v>
      </c>
    </row>
    <row r="1779" spans="1:5">
      <c r="A1779" s="2" t="s">
        <v>1014</v>
      </c>
      <c r="B1779" s="2">
        <v>18860048060</v>
      </c>
      <c r="C1779" s="2">
        <f>VLOOKUP(B1779,'Annualization - Step 2'!A:C,2,FALSE)</f>
        <v>2</v>
      </c>
      <c r="D1779" s="2">
        <f>VLOOKUP(B1779,'Annualization - Step 2'!A:C,3,FALSE)-1</f>
        <v>0.10250000000000004</v>
      </c>
      <c r="E1779" s="2">
        <f>(1+D1779)^(52/'Analysis Assumptions'!$C$6)-1</f>
        <v>4.3191546730723784E-2</v>
      </c>
    </row>
    <row r="1780" spans="1:5">
      <c r="A1780" s="2" t="s">
        <v>1327</v>
      </c>
      <c r="B1780" s="2">
        <v>64501090</v>
      </c>
      <c r="C1780" s="2">
        <f>VLOOKUP(B1780,'Annualization - Step 2'!A:C,2,FALSE)</f>
        <v>2</v>
      </c>
      <c r="D1780" s="2">
        <f>VLOOKUP(B1780,'Annualization - Step 2'!A:C,3,FALSE)-1</f>
        <v>0.10250000000000004</v>
      </c>
      <c r="E1780" s="2">
        <f>(1+D1780)^(52/'Analysis Assumptions'!$C$6)-1</f>
        <v>4.3191546730723784E-2</v>
      </c>
    </row>
    <row r="1781" spans="1:5">
      <c r="A1781" s="2" t="s">
        <v>1059</v>
      </c>
      <c r="B1781" s="2">
        <v>42747032730</v>
      </c>
      <c r="C1781" s="2">
        <f>VLOOKUP(B1781,'Annualization - Step 2'!A:C,2,FALSE)</f>
        <v>1</v>
      </c>
      <c r="D1781" s="2">
        <f>VLOOKUP(B1781,'Annualization - Step 2'!A:C,3,FALSE)-1</f>
        <v>0.10250000000000004</v>
      </c>
      <c r="E1781" s="2">
        <f>(1+D1781)^(52/'Analysis Assumptions'!$C$6)-1</f>
        <v>4.3191546730723784E-2</v>
      </c>
    </row>
    <row r="1782" spans="1:5">
      <c r="A1782" s="2" t="s">
        <v>1664</v>
      </c>
      <c r="B1782" s="2">
        <v>57844015101</v>
      </c>
      <c r="C1782" s="2">
        <f>VLOOKUP(B1782,'Annualization - Step 2'!A:C,2,FALSE)</f>
        <v>2</v>
      </c>
      <c r="D1782" s="2">
        <f>VLOOKUP(B1782,'Annualization - Step 2'!A:C,3,FALSE)-1</f>
        <v>0.10240000000000005</v>
      </c>
      <c r="E1782" s="2">
        <f>(1+D1782)^(52/'Analysis Assumptions'!$C$6)-1</f>
        <v>4.3150543439286038E-2</v>
      </c>
    </row>
    <row r="1783" spans="1:5">
      <c r="A1783" s="2" t="s">
        <v>1665</v>
      </c>
      <c r="B1783" s="2">
        <v>575620030</v>
      </c>
      <c r="C1783" s="2">
        <f>VLOOKUP(B1783,'Annualization - Step 2'!A:C,2,FALSE)</f>
        <v>2</v>
      </c>
      <c r="D1783" s="2">
        <f>VLOOKUP(B1783,'Annualization - Step 2'!A:C,3,FALSE)-1</f>
        <v>0.10240000000000005</v>
      </c>
      <c r="E1783" s="2">
        <f>(1+D1783)^(52/'Analysis Assumptions'!$C$6)-1</f>
        <v>4.3150543439286038E-2</v>
      </c>
    </row>
    <row r="1784" spans="1:5">
      <c r="A1784" s="2" t="s">
        <v>1104</v>
      </c>
      <c r="B1784" s="2">
        <v>67618015104</v>
      </c>
      <c r="C1784" s="2">
        <f>VLOOKUP(B1784,'Annualization - Step 2'!A:C,2,FALSE)</f>
        <v>2</v>
      </c>
      <c r="D1784" s="2">
        <f>VLOOKUP(B1784,'Annualization - Step 2'!A:C,3,FALSE)-1</f>
        <v>0.10145023999999991</v>
      </c>
      <c r="E1784" s="2">
        <f>(1+D1784)^(52/'Analysis Assumptions'!$C$6)-1</f>
        <v>4.2761005462937929E-2</v>
      </c>
    </row>
    <row r="1785" spans="1:5">
      <c r="A1785" s="2" t="s">
        <v>1767</v>
      </c>
      <c r="B1785" s="2">
        <v>31871712</v>
      </c>
      <c r="C1785" s="2">
        <f>VLOOKUP(B1785,'Annualization - Step 2'!A:C,2,FALSE)</f>
        <v>1</v>
      </c>
      <c r="D1785" s="2">
        <f>VLOOKUP(B1785,'Annualization - Step 2'!A:C,3,FALSE)-1</f>
        <v>0.10060000000000002</v>
      </c>
      <c r="E1785" s="2">
        <f>(1+D1785)^(52/'Analysis Assumptions'!$C$6)-1</f>
        <v>4.241212347822243E-2</v>
      </c>
    </row>
    <row r="1786" spans="1:5">
      <c r="A1786" s="2" t="s">
        <v>329</v>
      </c>
      <c r="B1786" s="2">
        <v>9347501</v>
      </c>
      <c r="C1786" s="2">
        <f>VLOOKUP(B1786,'Annualization - Step 2'!A:C,2,FALSE)</f>
        <v>1</v>
      </c>
      <c r="D1786" s="2">
        <f>VLOOKUP(B1786,'Annualization - Step 2'!A:C,3,FALSE)-1</f>
        <v>0.10030000000000006</v>
      </c>
      <c r="E1786" s="2">
        <f>(1+D1786)^(52/'Analysis Assumptions'!$C$6)-1</f>
        <v>4.2288986967830677E-2</v>
      </c>
    </row>
    <row r="1787" spans="1:5">
      <c r="A1787" s="2" t="s">
        <v>1704</v>
      </c>
      <c r="B1787" s="2">
        <v>24208038556</v>
      </c>
      <c r="C1787" s="2">
        <f>VLOOKUP(B1787,'Annualization - Step 2'!A:C,2,FALSE)</f>
        <v>1</v>
      </c>
      <c r="D1787" s="2">
        <f>VLOOKUP(B1787,'Annualization - Step 2'!A:C,3,FALSE)-1</f>
        <v>0.10010000000000008</v>
      </c>
      <c r="E1787" s="2">
        <f>(1+D1787)^(52/'Analysis Assumptions'!$C$6)-1</f>
        <v>4.2206885391143922E-2</v>
      </c>
    </row>
    <row r="1788" spans="1:5">
      <c r="A1788" s="2" t="s">
        <v>1768</v>
      </c>
      <c r="B1788" s="2">
        <v>573018810</v>
      </c>
      <c r="C1788" s="2">
        <f>VLOOKUP(B1788,'Annualization - Step 2'!A:C,2,FALSE)</f>
        <v>1</v>
      </c>
      <c r="D1788" s="2">
        <f>VLOOKUP(B1788,'Annualization - Step 2'!A:C,3,FALSE)-1</f>
        <v>0.10010000000000008</v>
      </c>
      <c r="E1788" s="2">
        <f>(1+D1788)^(52/'Analysis Assumptions'!$C$6)-1</f>
        <v>4.2206885391143922E-2</v>
      </c>
    </row>
    <row r="1789" spans="1:5">
      <c r="A1789" s="2" t="s">
        <v>1769</v>
      </c>
      <c r="B1789" s="2">
        <v>573018432</v>
      </c>
      <c r="C1789" s="2">
        <f>VLOOKUP(B1789,'Annualization - Step 2'!A:C,2,FALSE)</f>
        <v>1</v>
      </c>
      <c r="D1789" s="2">
        <f>VLOOKUP(B1789,'Annualization - Step 2'!A:C,3,FALSE)-1</f>
        <v>0.10010000000000008</v>
      </c>
      <c r="E1789" s="2">
        <f>(1+D1789)^(52/'Analysis Assumptions'!$C$6)-1</f>
        <v>4.2206885391143922E-2</v>
      </c>
    </row>
    <row r="1790" spans="1:5">
      <c r="A1790" s="2" t="s">
        <v>1296</v>
      </c>
      <c r="B1790" s="2">
        <v>59676031001</v>
      </c>
      <c r="C1790" s="2">
        <f>VLOOKUP(B1790,'Annualization - Step 2'!A:C,2,FALSE)</f>
        <v>2</v>
      </c>
      <c r="D1790" s="2">
        <f>VLOOKUP(B1790,'Annualization - Step 2'!A:C,3,FALSE)-1</f>
        <v>0.10008631999999995</v>
      </c>
      <c r="E1790" s="2">
        <f>(1+D1790)^(52/'Analysis Assumptions'!$C$6)-1</f>
        <v>4.2201269334253944E-2</v>
      </c>
    </row>
    <row r="1791" spans="1:5">
      <c r="A1791" s="2" t="s">
        <v>1297</v>
      </c>
      <c r="B1791" s="2">
        <v>59676032004</v>
      </c>
      <c r="C1791" s="2">
        <f>VLOOKUP(B1791,'Annualization - Step 2'!A:C,2,FALSE)</f>
        <v>2</v>
      </c>
      <c r="D1791" s="2">
        <f>VLOOKUP(B1791,'Annualization - Step 2'!A:C,3,FALSE)-1</f>
        <v>0.10008631999999995</v>
      </c>
      <c r="E1791" s="2">
        <f>(1+D1791)^(52/'Analysis Assumptions'!$C$6)-1</f>
        <v>4.2201269334253944E-2</v>
      </c>
    </row>
    <row r="1792" spans="1:5">
      <c r="A1792" s="2" t="s">
        <v>1298</v>
      </c>
      <c r="B1792" s="2">
        <v>59676030401</v>
      </c>
      <c r="C1792" s="2">
        <f>VLOOKUP(B1792,'Annualization - Step 2'!A:C,2,FALSE)</f>
        <v>2</v>
      </c>
      <c r="D1792" s="2">
        <f>VLOOKUP(B1792,'Annualization - Step 2'!A:C,3,FALSE)-1</f>
        <v>0.10008631999999995</v>
      </c>
      <c r="E1792" s="2">
        <f>(1+D1792)^(52/'Analysis Assumptions'!$C$6)-1</f>
        <v>4.2201269334253944E-2</v>
      </c>
    </row>
    <row r="1793" spans="1:5">
      <c r="A1793" s="2" t="s">
        <v>1299</v>
      </c>
      <c r="B1793" s="2">
        <v>59676034001</v>
      </c>
      <c r="C1793" s="2">
        <f>VLOOKUP(B1793,'Annualization - Step 2'!A:C,2,FALSE)</f>
        <v>2</v>
      </c>
      <c r="D1793" s="2">
        <f>VLOOKUP(B1793,'Annualization - Step 2'!A:C,3,FALSE)-1</f>
        <v>0.10008631999999995</v>
      </c>
      <c r="E1793" s="2">
        <f>(1+D1793)^(52/'Analysis Assumptions'!$C$6)-1</f>
        <v>4.2201269334253944E-2</v>
      </c>
    </row>
    <row r="1794" spans="1:5">
      <c r="A1794" s="2" t="s">
        <v>49</v>
      </c>
      <c r="B1794" s="2">
        <v>67425000775</v>
      </c>
      <c r="C1794" s="2">
        <f>VLOOKUP(B1794,'Annualization - Step 2'!A:C,2,FALSE)</f>
        <v>1</v>
      </c>
      <c r="D1794" s="2">
        <f>VLOOKUP(B1794,'Annualization - Step 2'!A:C,3,FALSE)-1</f>
        <v>0.10000000000000009</v>
      </c>
      <c r="E1794" s="2">
        <f>(1+D1794)^(52/'Analysis Assumptions'!$C$6)-1</f>
        <v>4.2165831430969636E-2</v>
      </c>
    </row>
    <row r="1795" spans="1:5">
      <c r="A1795" s="2" t="s">
        <v>364</v>
      </c>
      <c r="B1795" s="2">
        <v>186070210</v>
      </c>
      <c r="C1795" s="2">
        <f>VLOOKUP(B1795,'Annualization - Step 2'!A:C,2,FALSE)</f>
        <v>1</v>
      </c>
      <c r="D1795" s="2">
        <f>VLOOKUP(B1795,'Annualization - Step 2'!A:C,3,FALSE)-1</f>
        <v>0.10000000000000009</v>
      </c>
      <c r="E1795" s="2">
        <f>(1+D1795)^(52/'Analysis Assumptions'!$C$6)-1</f>
        <v>4.2165831430969636E-2</v>
      </c>
    </row>
    <row r="1796" spans="1:5">
      <c r="A1796" s="2" t="s">
        <v>561</v>
      </c>
      <c r="B1796" s="2">
        <v>186107008</v>
      </c>
      <c r="C1796" s="2">
        <f>VLOOKUP(B1796,'Annualization - Step 2'!A:C,2,FALSE)</f>
        <v>1</v>
      </c>
      <c r="D1796" s="2">
        <f>VLOOKUP(B1796,'Annualization - Step 2'!A:C,3,FALSE)-1</f>
        <v>0.10000000000000009</v>
      </c>
      <c r="E1796" s="2">
        <f>(1+D1796)^(52/'Analysis Assumptions'!$C$6)-1</f>
        <v>4.2165831430969636E-2</v>
      </c>
    </row>
    <row r="1797" spans="1:5">
      <c r="A1797" s="2" t="s">
        <v>767</v>
      </c>
      <c r="B1797" s="2">
        <v>173066200</v>
      </c>
      <c r="C1797" s="2">
        <f>VLOOKUP(B1797,'Annualization - Step 2'!A:C,2,FALSE)</f>
        <v>1</v>
      </c>
      <c r="D1797" s="2">
        <f>VLOOKUP(B1797,'Annualization - Step 2'!A:C,3,FALSE)-1</f>
        <v>0.10000000000000009</v>
      </c>
      <c r="E1797" s="2">
        <f>(1+D1797)^(52/'Analysis Assumptions'!$C$6)-1</f>
        <v>4.2165831430969636E-2</v>
      </c>
    </row>
    <row r="1798" spans="1:5">
      <c r="A1798" s="2" t="s">
        <v>836</v>
      </c>
      <c r="B1798" s="2">
        <v>173054700</v>
      </c>
      <c r="C1798" s="2">
        <f>VLOOKUP(B1798,'Annualization - Step 2'!A:C,2,FALSE)</f>
        <v>1</v>
      </c>
      <c r="D1798" s="2">
        <f>VLOOKUP(B1798,'Annualization - Step 2'!A:C,3,FALSE)-1</f>
        <v>0.10000000000000009</v>
      </c>
      <c r="E1798" s="2">
        <f>(1+D1798)^(52/'Analysis Assumptions'!$C$6)-1</f>
        <v>4.2165831430969636E-2</v>
      </c>
    </row>
    <row r="1799" spans="1:5">
      <c r="A1799" s="2" t="s">
        <v>1433</v>
      </c>
      <c r="B1799" s="2">
        <v>53014040410</v>
      </c>
      <c r="C1799" s="2">
        <f>VLOOKUP(B1799,'Annualization - Step 2'!A:C,2,FALSE)</f>
        <v>1</v>
      </c>
      <c r="D1799" s="2">
        <f>VLOOKUP(B1799,'Annualization - Step 2'!A:C,3,FALSE)-1</f>
        <v>0.10000000000000009</v>
      </c>
      <c r="E1799" s="2">
        <f>(1+D1799)^(52/'Analysis Assumptions'!$C$6)-1</f>
        <v>4.2165831430969636E-2</v>
      </c>
    </row>
    <row r="1800" spans="1:5">
      <c r="A1800" s="2" t="s">
        <v>1434</v>
      </c>
      <c r="B1800" s="2">
        <v>52244040410</v>
      </c>
      <c r="C1800" s="2">
        <f>VLOOKUP(B1800,'Annualization - Step 2'!A:C,2,FALSE)</f>
        <v>1</v>
      </c>
      <c r="D1800" s="2">
        <f>VLOOKUP(B1800,'Annualization - Step 2'!A:C,3,FALSE)-1</f>
        <v>0.10000000000000009</v>
      </c>
      <c r="E1800" s="2">
        <f>(1+D1800)^(52/'Analysis Assumptions'!$C$6)-1</f>
        <v>4.2165831430969636E-2</v>
      </c>
    </row>
    <row r="1801" spans="1:5">
      <c r="A1801" s="2" t="s">
        <v>1443</v>
      </c>
      <c r="B1801" s="2">
        <v>50474020001</v>
      </c>
      <c r="C1801" s="2">
        <f>VLOOKUP(B1801,'Annualization - Step 2'!A:C,2,FALSE)</f>
        <v>1</v>
      </c>
      <c r="D1801" s="2">
        <f>VLOOKUP(B1801,'Annualization - Step 2'!A:C,3,FALSE)-1</f>
        <v>0.10000000000000009</v>
      </c>
      <c r="E1801" s="2">
        <f>(1+D1801)^(52/'Analysis Assumptions'!$C$6)-1</f>
        <v>4.2165831430969636E-2</v>
      </c>
    </row>
    <row r="1802" spans="1:5">
      <c r="A1802" s="2" t="s">
        <v>1444</v>
      </c>
      <c r="B1802" s="2">
        <v>50474030001</v>
      </c>
      <c r="C1802" s="2">
        <f>VLOOKUP(B1802,'Annualization - Step 2'!A:C,2,FALSE)</f>
        <v>1</v>
      </c>
      <c r="D1802" s="2">
        <f>VLOOKUP(B1802,'Annualization - Step 2'!A:C,3,FALSE)-1</f>
        <v>0.10000000000000009</v>
      </c>
      <c r="E1802" s="2">
        <f>(1+D1802)^(52/'Analysis Assumptions'!$C$6)-1</f>
        <v>4.2165831430969636E-2</v>
      </c>
    </row>
    <row r="1803" spans="1:5">
      <c r="A1803" s="2" t="s">
        <v>1445</v>
      </c>
      <c r="B1803" s="2">
        <v>50474040001</v>
      </c>
      <c r="C1803" s="2">
        <f>VLOOKUP(B1803,'Annualization - Step 2'!A:C,2,FALSE)</f>
        <v>1</v>
      </c>
      <c r="D1803" s="2">
        <f>VLOOKUP(B1803,'Annualization - Step 2'!A:C,3,FALSE)-1</f>
        <v>0.10000000000000009</v>
      </c>
      <c r="E1803" s="2">
        <f>(1+D1803)^(52/'Analysis Assumptions'!$C$6)-1</f>
        <v>4.2165831430969636E-2</v>
      </c>
    </row>
    <row r="1804" spans="1:5">
      <c r="A1804" s="2" t="s">
        <v>1675</v>
      </c>
      <c r="B1804" s="2">
        <v>310020130</v>
      </c>
      <c r="C1804" s="2">
        <f>VLOOKUP(B1804,'Annualization - Step 2'!A:C,2,FALSE)</f>
        <v>1</v>
      </c>
      <c r="D1804" s="2">
        <f>VLOOKUP(B1804,'Annualization - Step 2'!A:C,3,FALSE)-1</f>
        <v>0.10000000000000009</v>
      </c>
      <c r="E1804" s="2">
        <f>(1+D1804)^(52/'Analysis Assumptions'!$C$6)-1</f>
        <v>4.2165831430969636E-2</v>
      </c>
    </row>
    <row r="1805" spans="1:5">
      <c r="A1805" s="2" t="s">
        <v>1676</v>
      </c>
      <c r="B1805" s="2">
        <v>186001628</v>
      </c>
      <c r="C1805" s="2">
        <f>VLOOKUP(B1805,'Annualization - Step 2'!A:C,2,FALSE)</f>
        <v>1</v>
      </c>
      <c r="D1805" s="2">
        <f>VLOOKUP(B1805,'Annualization - Step 2'!A:C,3,FALSE)-1</f>
        <v>0.10000000000000009</v>
      </c>
      <c r="E1805" s="2">
        <f>(1+D1805)^(52/'Analysis Assumptions'!$C$6)-1</f>
        <v>4.2165831430969636E-2</v>
      </c>
    </row>
    <row r="1806" spans="1:5">
      <c r="A1806" s="2" t="s">
        <v>1677</v>
      </c>
      <c r="B1806" s="2">
        <v>186003231</v>
      </c>
      <c r="C1806" s="2">
        <f>VLOOKUP(B1806,'Annualization - Step 2'!A:C,2,FALSE)</f>
        <v>1</v>
      </c>
      <c r="D1806" s="2">
        <f>VLOOKUP(B1806,'Annualization - Step 2'!A:C,3,FALSE)-1</f>
        <v>0.10000000000000009</v>
      </c>
      <c r="E1806" s="2">
        <f>(1+D1806)^(52/'Analysis Assumptions'!$C$6)-1</f>
        <v>4.2165831430969636E-2</v>
      </c>
    </row>
    <row r="1807" spans="1:5">
      <c r="A1807" s="2" t="s">
        <v>1679</v>
      </c>
      <c r="B1807" s="2">
        <v>186000831</v>
      </c>
      <c r="C1807" s="2">
        <f>VLOOKUP(B1807,'Annualization - Step 2'!A:C,2,FALSE)</f>
        <v>1</v>
      </c>
      <c r="D1807" s="2">
        <f>VLOOKUP(B1807,'Annualization - Step 2'!A:C,3,FALSE)-1</f>
        <v>0.10000000000000009</v>
      </c>
      <c r="E1807" s="2">
        <f>(1+D1807)^(52/'Analysis Assumptions'!$C$6)-1</f>
        <v>4.2165831430969636E-2</v>
      </c>
    </row>
    <row r="1808" spans="1:5">
      <c r="A1808" s="2" t="s">
        <v>1680</v>
      </c>
      <c r="B1808" s="2">
        <v>186016254</v>
      </c>
      <c r="C1808" s="2">
        <f>VLOOKUP(B1808,'Annualization - Step 2'!A:C,2,FALSE)</f>
        <v>1</v>
      </c>
      <c r="D1808" s="2">
        <f>VLOOKUP(B1808,'Annualization - Step 2'!A:C,3,FALSE)-1</f>
        <v>0.10000000000000009</v>
      </c>
      <c r="E1808" s="2">
        <f>(1+D1808)^(52/'Analysis Assumptions'!$C$6)-1</f>
        <v>4.2165831430969636E-2</v>
      </c>
    </row>
    <row r="1809" spans="1:5">
      <c r="A1809" s="2" t="s">
        <v>1681</v>
      </c>
      <c r="B1809" s="2">
        <v>186032254</v>
      </c>
      <c r="C1809" s="2">
        <f>VLOOKUP(B1809,'Annualization - Step 2'!A:C,2,FALSE)</f>
        <v>1</v>
      </c>
      <c r="D1809" s="2">
        <f>VLOOKUP(B1809,'Annualization - Step 2'!A:C,3,FALSE)-1</f>
        <v>0.10000000000000009</v>
      </c>
      <c r="E1809" s="2">
        <f>(1+D1809)^(52/'Analysis Assumptions'!$C$6)-1</f>
        <v>4.2165831430969636E-2</v>
      </c>
    </row>
    <row r="1810" spans="1:5">
      <c r="A1810" s="2" t="s">
        <v>1702</v>
      </c>
      <c r="B1810" s="2">
        <v>24208027615</v>
      </c>
      <c r="C1810" s="2">
        <f>VLOOKUP(B1810,'Annualization - Step 2'!A:C,2,FALSE)</f>
        <v>1</v>
      </c>
      <c r="D1810" s="2">
        <f>VLOOKUP(B1810,'Annualization - Step 2'!A:C,3,FALSE)-1</f>
        <v>0.10000000000000009</v>
      </c>
      <c r="E1810" s="2">
        <f>(1+D1810)^(52/'Analysis Assumptions'!$C$6)-1</f>
        <v>4.2165831430969636E-2</v>
      </c>
    </row>
    <row r="1811" spans="1:5">
      <c r="A1811" s="2" t="s">
        <v>1475</v>
      </c>
      <c r="B1811" s="2">
        <v>25010081356</v>
      </c>
      <c r="C1811" s="2">
        <f>VLOOKUP(B1811,'Annualization - Step 2'!A:C,2,FALSE)</f>
        <v>1</v>
      </c>
      <c r="D1811" s="2">
        <f>VLOOKUP(B1811,'Annualization - Step 2'!A:C,3,FALSE)-1</f>
        <v>0.10000000000000009</v>
      </c>
      <c r="E1811" s="2">
        <f>(1+D1811)^(52/'Analysis Assumptions'!$C$6)-1</f>
        <v>4.2165831430969636E-2</v>
      </c>
    </row>
    <row r="1812" spans="1:5">
      <c r="A1812" s="2" t="s">
        <v>1725</v>
      </c>
      <c r="B1812" s="2">
        <v>37813006</v>
      </c>
      <c r="C1812" s="2">
        <f>VLOOKUP(B1812,'Annualization - Step 2'!A:C,2,FALSE)</f>
        <v>1</v>
      </c>
      <c r="D1812" s="2">
        <f>VLOOKUP(B1812,'Annualization - Step 2'!A:C,3,FALSE)-1</f>
        <v>0.10000000000000009</v>
      </c>
      <c r="E1812" s="2">
        <f>(1+D1812)^(52/'Analysis Assumptions'!$C$6)-1</f>
        <v>4.2165831430969636E-2</v>
      </c>
    </row>
    <row r="1813" spans="1:5">
      <c r="A1813" s="2" t="s">
        <v>1842</v>
      </c>
      <c r="B1813" s="2">
        <v>173017855</v>
      </c>
      <c r="C1813" s="2">
        <f>VLOOKUP(B1813,'Annualization - Step 2'!A:C,2,FALSE)</f>
        <v>1</v>
      </c>
      <c r="D1813" s="2">
        <f>VLOOKUP(B1813,'Annualization - Step 2'!A:C,3,FALSE)-1</f>
        <v>0.10000000000000009</v>
      </c>
      <c r="E1813" s="2">
        <f>(1+D1813)^(52/'Analysis Assumptions'!$C$6)-1</f>
        <v>4.2165831430969636E-2</v>
      </c>
    </row>
    <row r="1814" spans="1:5">
      <c r="A1814" s="2" t="s">
        <v>1678</v>
      </c>
      <c r="B1814" s="2">
        <v>186000431</v>
      </c>
      <c r="C1814" s="2">
        <f>VLOOKUP(B1814,'Annualization - Step 2'!A:C,2,FALSE)</f>
        <v>1</v>
      </c>
      <c r="D1814" s="2">
        <f>VLOOKUP(B1814,'Annualization - Step 2'!A:C,3,FALSE)-1</f>
        <v>9.99000000000001E-2</v>
      </c>
      <c r="E1814" s="2">
        <f>(1+D1814)^(52/'Analysis Assumptions'!$C$6)-1</f>
        <v>4.2124775355839805E-2</v>
      </c>
    </row>
    <row r="1815" spans="1:5">
      <c r="A1815" s="2" t="s">
        <v>1703</v>
      </c>
      <c r="B1815" s="2">
        <v>24208027730</v>
      </c>
      <c r="C1815" s="2">
        <f>VLOOKUP(B1815,'Annualization - Step 2'!A:C,2,FALSE)</f>
        <v>1</v>
      </c>
      <c r="D1815" s="2">
        <f>VLOOKUP(B1815,'Annualization - Step 2'!A:C,3,FALSE)-1</f>
        <v>9.99000000000001E-2</v>
      </c>
      <c r="E1815" s="2">
        <f>(1+D1815)^(52/'Analysis Assumptions'!$C$6)-1</f>
        <v>4.2124775355839805E-2</v>
      </c>
    </row>
    <row r="1816" spans="1:5">
      <c r="A1816" s="2" t="s">
        <v>1770</v>
      </c>
      <c r="B1816" s="2">
        <v>31873818</v>
      </c>
      <c r="C1816" s="2">
        <f>VLOOKUP(B1816,'Annualization - Step 2'!A:C,2,FALSE)</f>
        <v>1</v>
      </c>
      <c r="D1816" s="2">
        <f>VLOOKUP(B1816,'Annualization - Step 2'!A:C,3,FALSE)-1</f>
        <v>9.99000000000001E-2</v>
      </c>
      <c r="E1816" s="2">
        <f>(1+D1816)^(52/'Analysis Assumptions'!$C$6)-1</f>
        <v>4.2124775355839805E-2</v>
      </c>
    </row>
    <row r="1817" spans="1:5">
      <c r="A1817" s="2" t="s">
        <v>1920</v>
      </c>
      <c r="B1817" s="2">
        <v>58657011060</v>
      </c>
      <c r="C1817" s="2">
        <f>VLOOKUP(B1817,'Annualization - Step 2'!A:C,2,FALSE)</f>
        <v>1</v>
      </c>
      <c r="D1817" s="2">
        <f>VLOOKUP(B1817,'Annualization - Step 2'!A:C,3,FALSE)-1</f>
        <v>9.99000000000001E-2</v>
      </c>
      <c r="E1817" s="2">
        <f>(1+D1817)^(52/'Analysis Assumptions'!$C$6)-1</f>
        <v>4.2124775355839805E-2</v>
      </c>
    </row>
    <row r="1818" spans="1:5">
      <c r="A1818" s="2" t="s">
        <v>1921</v>
      </c>
      <c r="B1818" s="2">
        <v>58657011160</v>
      </c>
      <c r="C1818" s="2">
        <f>VLOOKUP(B1818,'Annualization - Step 2'!A:C,2,FALSE)</f>
        <v>1</v>
      </c>
      <c r="D1818" s="2">
        <f>VLOOKUP(B1818,'Annualization - Step 2'!A:C,3,FALSE)-1</f>
        <v>9.99000000000001E-2</v>
      </c>
      <c r="E1818" s="2">
        <f>(1+D1818)^(52/'Analysis Assumptions'!$C$6)-1</f>
        <v>4.2124775355839805E-2</v>
      </c>
    </row>
    <row r="1819" spans="1:5">
      <c r="A1819" s="2" t="s">
        <v>1922</v>
      </c>
      <c r="B1819" s="2">
        <v>58657011290</v>
      </c>
      <c r="C1819" s="2">
        <f>VLOOKUP(B1819,'Annualization - Step 2'!A:C,2,FALSE)</f>
        <v>1</v>
      </c>
      <c r="D1819" s="2">
        <f>VLOOKUP(B1819,'Annualization - Step 2'!A:C,3,FALSE)-1</f>
        <v>9.99000000000001E-2</v>
      </c>
      <c r="E1819" s="2">
        <f>(1+D1819)^(52/'Analysis Assumptions'!$C$6)-1</f>
        <v>4.2124775355839805E-2</v>
      </c>
    </row>
    <row r="1820" spans="1:5">
      <c r="A1820" s="2" t="s">
        <v>1703</v>
      </c>
      <c r="B1820" s="2">
        <v>24208027715</v>
      </c>
      <c r="C1820" s="2">
        <f>VLOOKUP(B1820,'Annualization - Step 2'!A:C,2,FALSE)</f>
        <v>1</v>
      </c>
      <c r="D1820" s="2">
        <f>VLOOKUP(B1820,'Annualization - Step 2'!A:C,3,FALSE)-1</f>
        <v>9.9800000000000111E-2</v>
      </c>
      <c r="E1820" s="2">
        <f>(1+D1820)^(52/'Analysis Assumptions'!$C$6)-1</f>
        <v>4.2083717165453338E-2</v>
      </c>
    </row>
    <row r="1821" spans="1:5">
      <c r="A1821" s="2" t="s">
        <v>1704</v>
      </c>
      <c r="B1821" s="2">
        <v>24208038555</v>
      </c>
      <c r="C1821" s="2">
        <f>VLOOKUP(B1821,'Annualization - Step 2'!A:C,2,FALSE)</f>
        <v>1</v>
      </c>
      <c r="D1821" s="2">
        <f>VLOOKUP(B1821,'Annualization - Step 2'!A:C,3,FALSE)-1</f>
        <v>9.9800000000000111E-2</v>
      </c>
      <c r="E1821" s="2">
        <f>(1+D1821)^(52/'Analysis Assumptions'!$C$6)-1</f>
        <v>4.2083717165453338E-2</v>
      </c>
    </row>
    <row r="1822" spans="1:5">
      <c r="A1822" s="2" t="s">
        <v>1771</v>
      </c>
      <c r="B1822" s="2">
        <v>31873418</v>
      </c>
      <c r="C1822" s="2">
        <f>VLOOKUP(B1822,'Annualization - Step 2'!A:C,2,FALSE)</f>
        <v>1</v>
      </c>
      <c r="D1822" s="2">
        <f>VLOOKUP(B1822,'Annualization - Step 2'!A:C,3,FALSE)-1</f>
        <v>9.96999999999999E-2</v>
      </c>
      <c r="E1822" s="2">
        <f>(1+D1822)^(52/'Analysis Assumptions'!$C$6)-1</f>
        <v>4.2042656859508698E-2</v>
      </c>
    </row>
    <row r="1823" spans="1:5">
      <c r="A1823" s="2" t="s">
        <v>328</v>
      </c>
      <c r="B1823" s="2">
        <v>9307301</v>
      </c>
      <c r="C1823" s="2">
        <f>VLOOKUP(B1823,'Annualization - Step 2'!A:C,2,FALSE)</f>
        <v>1</v>
      </c>
      <c r="D1823" s="2">
        <f>VLOOKUP(B1823,'Annualization - Step 2'!A:C,3,FALSE)-1</f>
        <v>9.9599999999999911E-2</v>
      </c>
      <c r="E1823" s="2">
        <f>(1+D1823)^(52/'Analysis Assumptions'!$C$6)-1</f>
        <v>4.2001594437704792E-2</v>
      </c>
    </row>
    <row r="1824" spans="1:5">
      <c r="A1824" s="2" t="s">
        <v>1904</v>
      </c>
      <c r="B1824" s="2">
        <v>62856052960</v>
      </c>
      <c r="C1824" s="2">
        <f>VLOOKUP(B1824,'Annualization - Step 2'!A:C,2,FALSE)</f>
        <v>1</v>
      </c>
      <c r="D1824" s="2">
        <f>VLOOKUP(B1824,'Annualization - Step 2'!A:C,3,FALSE)-1</f>
        <v>9.9499999999999922E-2</v>
      </c>
      <c r="E1824" s="2">
        <f>(1+D1824)^(52/'Analysis Assumptions'!$C$6)-1</f>
        <v>4.1960529899740084E-2</v>
      </c>
    </row>
    <row r="1825" spans="1:5">
      <c r="A1825" s="2" t="s">
        <v>1772</v>
      </c>
      <c r="B1825" s="2">
        <v>573018010</v>
      </c>
      <c r="C1825" s="2">
        <f>VLOOKUP(B1825,'Annualization - Step 2'!A:C,2,FALSE)</f>
        <v>1</v>
      </c>
      <c r="D1825" s="2">
        <f>VLOOKUP(B1825,'Annualization - Step 2'!A:C,3,FALSE)-1</f>
        <v>9.9399999999999933E-2</v>
      </c>
      <c r="E1825" s="2">
        <f>(1+D1825)^(52/'Analysis Assumptions'!$C$6)-1</f>
        <v>4.1919463245312594E-2</v>
      </c>
    </row>
    <row r="1826" spans="1:5">
      <c r="A1826" s="2" t="s">
        <v>265</v>
      </c>
      <c r="B1826" s="2">
        <v>74304530</v>
      </c>
      <c r="C1826" s="2">
        <f>VLOOKUP(B1826,'Annualization - Step 2'!A:C,2,FALSE)</f>
        <v>2</v>
      </c>
      <c r="D1826" s="2">
        <f>VLOOKUP(B1826,'Annualization - Step 2'!A:C,3,FALSE)-1</f>
        <v>9.9109899999999973E-2</v>
      </c>
      <c r="E1826" s="2">
        <f>(1+D1826)^(52/'Analysis Assumptions'!$C$6)-1</f>
        <v>4.180031690223851E-2</v>
      </c>
    </row>
    <row r="1827" spans="1:5">
      <c r="A1827" s="2" t="s">
        <v>1186</v>
      </c>
      <c r="B1827" s="2">
        <v>430011520</v>
      </c>
      <c r="C1827" s="2">
        <f>VLOOKUP(B1827,'Annualization - Step 2'!A:C,2,FALSE)</f>
        <v>1</v>
      </c>
      <c r="D1827" s="2">
        <f>VLOOKUP(B1827,'Annualization - Step 2'!A:C,3,FALSE)-1</f>
        <v>9.9099999999999966E-2</v>
      </c>
      <c r="E1827" s="2">
        <f>(1+D1827)^(52/'Analysis Assumptions'!$C$6)-1</f>
        <v>4.1796250580239613E-2</v>
      </c>
    </row>
    <row r="1828" spans="1:5">
      <c r="A1828" s="2" t="s">
        <v>266</v>
      </c>
      <c r="B1828" s="2">
        <v>74306230</v>
      </c>
      <c r="C1828" s="2">
        <f>VLOOKUP(B1828,'Annualization - Step 2'!A:C,2,FALSE)</f>
        <v>1</v>
      </c>
      <c r="D1828" s="2">
        <f>VLOOKUP(B1828,'Annualization - Step 2'!A:C,3,FALSE)-1</f>
        <v>9.8999999999999977E-2</v>
      </c>
      <c r="E1828" s="2">
        <f>(1+D1828)^(52/'Analysis Assumptions'!$C$6)-1</f>
        <v>4.1755175456945848E-2</v>
      </c>
    </row>
    <row r="1829" spans="1:5">
      <c r="A1829" s="2" t="s">
        <v>408</v>
      </c>
      <c r="B1829" s="2">
        <v>6077331</v>
      </c>
      <c r="C1829" s="2">
        <f>VLOOKUP(B1829,'Annualization - Step 2'!A:C,2,FALSE)</f>
        <v>1</v>
      </c>
      <c r="D1829" s="2">
        <f>VLOOKUP(B1829,'Annualization - Step 2'!A:C,3,FALSE)-1</f>
        <v>9.8999999999999977E-2</v>
      </c>
      <c r="E1829" s="2">
        <f>(1+D1829)^(52/'Analysis Assumptions'!$C$6)-1</f>
        <v>4.1755175456945848E-2</v>
      </c>
    </row>
    <row r="1830" spans="1:5">
      <c r="A1830" s="2" t="s">
        <v>636</v>
      </c>
      <c r="B1830" s="2">
        <v>85031402</v>
      </c>
      <c r="C1830" s="2">
        <f>VLOOKUP(B1830,'Annualization - Step 2'!A:C,2,FALSE)</f>
        <v>1</v>
      </c>
      <c r="D1830" s="2">
        <f>VLOOKUP(B1830,'Annualization - Step 2'!A:C,3,FALSE)-1</f>
        <v>9.8999999999999977E-2</v>
      </c>
      <c r="E1830" s="2">
        <f>(1+D1830)^(52/'Analysis Assumptions'!$C$6)-1</f>
        <v>4.1755175456945848E-2</v>
      </c>
    </row>
    <row r="1831" spans="1:5">
      <c r="A1831" s="2" t="s">
        <v>775</v>
      </c>
      <c r="B1831" s="2">
        <v>597005801</v>
      </c>
      <c r="C1831" s="2">
        <f>VLOOKUP(B1831,'Annualization - Step 2'!A:C,2,FALSE)</f>
        <v>1</v>
      </c>
      <c r="D1831" s="2">
        <f>VLOOKUP(B1831,'Annualization - Step 2'!A:C,3,FALSE)-1</f>
        <v>9.8999999999999977E-2</v>
      </c>
      <c r="E1831" s="2">
        <f>(1+D1831)^(52/'Analysis Assumptions'!$C$6)-1</f>
        <v>4.1755175456945848E-2</v>
      </c>
    </row>
    <row r="1832" spans="1:5">
      <c r="A1832" s="2" t="s">
        <v>855</v>
      </c>
      <c r="B1832" s="2">
        <v>50458019201</v>
      </c>
      <c r="C1832" s="2">
        <f>VLOOKUP(B1832,'Annualization - Step 2'!A:C,2,FALSE)</f>
        <v>1</v>
      </c>
      <c r="D1832" s="2">
        <f>VLOOKUP(B1832,'Annualization - Step 2'!A:C,3,FALSE)-1</f>
        <v>9.8999999999999977E-2</v>
      </c>
      <c r="E1832" s="2">
        <f>(1+D1832)^(52/'Analysis Assumptions'!$C$6)-1</f>
        <v>4.1755175456945848E-2</v>
      </c>
    </row>
    <row r="1833" spans="1:5">
      <c r="A1833" s="2" t="s">
        <v>1057</v>
      </c>
      <c r="B1833" s="2">
        <v>62208512</v>
      </c>
      <c r="C1833" s="2">
        <f>VLOOKUP(B1833,'Annualization - Step 2'!A:C,2,FALSE)</f>
        <v>1</v>
      </c>
      <c r="D1833" s="2">
        <f>VLOOKUP(B1833,'Annualization - Step 2'!A:C,3,FALSE)-1</f>
        <v>9.8999999999999977E-2</v>
      </c>
      <c r="E1833" s="2">
        <f>(1+D1833)^(52/'Analysis Assumptions'!$C$6)-1</f>
        <v>4.1755175456945848E-2</v>
      </c>
    </row>
    <row r="1834" spans="1:5">
      <c r="A1834" s="2" t="s">
        <v>1122</v>
      </c>
      <c r="B1834" s="2">
        <v>50419077301</v>
      </c>
      <c r="C1834" s="2">
        <f>VLOOKUP(B1834,'Annualization - Step 2'!A:C,2,FALSE)</f>
        <v>1</v>
      </c>
      <c r="D1834" s="2">
        <f>VLOOKUP(B1834,'Annualization - Step 2'!A:C,3,FALSE)-1</f>
        <v>9.8999999999999977E-2</v>
      </c>
      <c r="E1834" s="2">
        <f>(1+D1834)^(52/'Analysis Assumptions'!$C$6)-1</f>
        <v>4.1755175456945848E-2</v>
      </c>
    </row>
    <row r="1835" spans="1:5">
      <c r="A1835" s="2" t="s">
        <v>1123</v>
      </c>
      <c r="B1835" s="2">
        <v>50419077701</v>
      </c>
      <c r="C1835" s="2">
        <f>VLOOKUP(B1835,'Annualization - Step 2'!A:C,2,FALSE)</f>
        <v>1</v>
      </c>
      <c r="D1835" s="2">
        <f>VLOOKUP(B1835,'Annualization - Step 2'!A:C,3,FALSE)-1</f>
        <v>9.8999999999999977E-2</v>
      </c>
      <c r="E1835" s="2">
        <f>(1+D1835)^(52/'Analysis Assumptions'!$C$6)-1</f>
        <v>4.1755175456945848E-2</v>
      </c>
    </row>
    <row r="1836" spans="1:5">
      <c r="A1836" s="2" t="s">
        <v>1498</v>
      </c>
      <c r="B1836" s="2">
        <v>85134103</v>
      </c>
      <c r="C1836" s="2">
        <f>VLOOKUP(B1836,'Annualization - Step 2'!A:C,2,FALSE)</f>
        <v>1</v>
      </c>
      <c r="D1836" s="2">
        <f>VLOOKUP(B1836,'Annualization - Step 2'!A:C,3,FALSE)-1</f>
        <v>9.8999999999999977E-2</v>
      </c>
      <c r="E1836" s="2">
        <f>(1+D1836)^(52/'Analysis Assumptions'!$C$6)-1</f>
        <v>4.1755175456945848E-2</v>
      </c>
    </row>
    <row r="1837" spans="1:5">
      <c r="A1837" s="2" t="s">
        <v>1588</v>
      </c>
      <c r="B1837" s="2">
        <v>50419045604</v>
      </c>
      <c r="C1837" s="2">
        <f>VLOOKUP(B1837,'Annualization - Step 2'!A:C,2,FALSE)</f>
        <v>1</v>
      </c>
      <c r="D1837" s="2">
        <f>VLOOKUP(B1837,'Annualization - Step 2'!A:C,3,FALSE)-1</f>
        <v>9.8999999999999977E-2</v>
      </c>
      <c r="E1837" s="2">
        <f>(1+D1837)^(52/'Analysis Assumptions'!$C$6)-1</f>
        <v>4.1755175456945848E-2</v>
      </c>
    </row>
    <row r="1838" spans="1:5">
      <c r="A1838" s="2" t="s">
        <v>1683</v>
      </c>
      <c r="B1838" s="2">
        <v>187519025</v>
      </c>
      <c r="C1838" s="2">
        <f>VLOOKUP(B1838,'Annualization - Step 2'!A:C,2,FALSE)</f>
        <v>1</v>
      </c>
      <c r="D1838" s="2">
        <f>VLOOKUP(B1838,'Annualization - Step 2'!A:C,3,FALSE)-1</f>
        <v>9.8999999999999977E-2</v>
      </c>
      <c r="E1838" s="2">
        <f>(1+D1838)^(52/'Analysis Assumptions'!$C$6)-1</f>
        <v>4.1755175456945848E-2</v>
      </c>
    </row>
    <row r="1839" spans="1:5">
      <c r="A1839" s="2" t="s">
        <v>701</v>
      </c>
      <c r="B1839" s="2">
        <v>187519035</v>
      </c>
      <c r="C1839" s="2">
        <f>VLOOKUP(B1839,'Annualization - Step 2'!A:C,2,FALSE)</f>
        <v>1</v>
      </c>
      <c r="D1839" s="2">
        <f>VLOOKUP(B1839,'Annualization - Step 2'!A:C,3,FALSE)-1</f>
        <v>9.8999999999999977E-2</v>
      </c>
      <c r="E1839" s="2">
        <f>(1+D1839)^(52/'Analysis Assumptions'!$C$6)-1</f>
        <v>4.1755175456945848E-2</v>
      </c>
    </row>
    <row r="1840" spans="1:5">
      <c r="A1840" s="2" t="s">
        <v>702</v>
      </c>
      <c r="B1840" s="2">
        <v>187519050</v>
      </c>
      <c r="C1840" s="2">
        <f>VLOOKUP(B1840,'Annualization - Step 2'!A:C,2,FALSE)</f>
        <v>1</v>
      </c>
      <c r="D1840" s="2">
        <f>VLOOKUP(B1840,'Annualization - Step 2'!A:C,3,FALSE)-1</f>
        <v>9.8999999999999977E-2</v>
      </c>
      <c r="E1840" s="2">
        <f>(1+D1840)^(52/'Analysis Assumptions'!$C$6)-1</f>
        <v>4.1755175456945848E-2</v>
      </c>
    </row>
    <row r="1841" spans="1:5">
      <c r="A1841" s="2" t="s">
        <v>541</v>
      </c>
      <c r="B1841" s="2">
        <v>58914060120</v>
      </c>
      <c r="C1841" s="2">
        <f>VLOOKUP(B1841,'Annualization - Step 2'!A:C,2,FALSE)</f>
        <v>1</v>
      </c>
      <c r="D1841" s="2">
        <f>VLOOKUP(B1841,'Annualization - Step 2'!A:C,3,FALSE)-1</f>
        <v>9.8999999999999977E-2</v>
      </c>
      <c r="E1841" s="2">
        <f>(1+D1841)^(52/'Analysis Assumptions'!$C$6)-1</f>
        <v>4.1755175456945848E-2</v>
      </c>
    </row>
    <row r="1842" spans="1:5">
      <c r="A1842" s="2" t="s">
        <v>405</v>
      </c>
      <c r="B1842" s="2">
        <v>6027702</v>
      </c>
      <c r="C1842" s="2">
        <f>VLOOKUP(B1842,'Annualization - Step 2'!A:C,2,FALSE)</f>
        <v>1</v>
      </c>
      <c r="D1842" s="2">
        <f>VLOOKUP(B1842,'Annualization - Step 2'!A:C,3,FALSE)-1</f>
        <v>9.8999999999999977E-2</v>
      </c>
      <c r="E1842" s="2">
        <f>(1+D1842)^(52/'Analysis Assumptions'!$C$6)-1</f>
        <v>4.1755175456945848E-2</v>
      </c>
    </row>
    <row r="1843" spans="1:5">
      <c r="A1843" s="2" t="s">
        <v>547</v>
      </c>
      <c r="B1843" s="2">
        <v>61958100401</v>
      </c>
      <c r="C1843" s="2">
        <f>VLOOKUP(B1843,'Annualization - Step 2'!A:C,2,FALSE)</f>
        <v>1</v>
      </c>
      <c r="D1843" s="2">
        <f>VLOOKUP(B1843,'Annualization - Step 2'!A:C,3,FALSE)-1</f>
        <v>9.8999999999999977E-2</v>
      </c>
      <c r="E1843" s="2">
        <f>(1+D1843)^(52/'Analysis Assumptions'!$C$6)-1</f>
        <v>4.1755175456945848E-2</v>
      </c>
    </row>
    <row r="1844" spans="1:5">
      <c r="A1844" s="2" t="s">
        <v>548</v>
      </c>
      <c r="B1844" s="2">
        <v>61958100301</v>
      </c>
      <c r="C1844" s="2">
        <f>VLOOKUP(B1844,'Annualization - Step 2'!A:C,2,FALSE)</f>
        <v>1</v>
      </c>
      <c r="D1844" s="2">
        <f>VLOOKUP(B1844,'Annualization - Step 2'!A:C,3,FALSE)-1</f>
        <v>9.8999999999999977E-2</v>
      </c>
      <c r="E1844" s="2">
        <f>(1+D1844)^(52/'Analysis Assumptions'!$C$6)-1</f>
        <v>4.1755175456945848E-2</v>
      </c>
    </row>
    <row r="1845" spans="1:5">
      <c r="A1845" s="2" t="s">
        <v>775</v>
      </c>
      <c r="B1845" s="2">
        <v>597016601</v>
      </c>
      <c r="C1845" s="2">
        <f>VLOOKUP(B1845,'Annualization - Step 2'!A:C,2,FALSE)</f>
        <v>1</v>
      </c>
      <c r="D1845" s="2">
        <f>VLOOKUP(B1845,'Annualization - Step 2'!A:C,3,FALSE)-1</f>
        <v>9.8999999999999977E-2</v>
      </c>
      <c r="E1845" s="2">
        <f>(1+D1845)^(52/'Analysis Assumptions'!$C$6)-1</f>
        <v>4.1755175456945848E-2</v>
      </c>
    </row>
    <row r="1846" spans="1:5">
      <c r="A1846" s="2" t="s">
        <v>822</v>
      </c>
      <c r="B1846" s="2">
        <v>50458092050</v>
      </c>
      <c r="C1846" s="2">
        <f>VLOOKUP(B1846,'Annualization - Step 2'!A:C,2,FALSE)</f>
        <v>1</v>
      </c>
      <c r="D1846" s="2">
        <f>VLOOKUP(B1846,'Annualization - Step 2'!A:C,3,FALSE)-1</f>
        <v>9.8999999999999977E-2</v>
      </c>
      <c r="E1846" s="2">
        <f>(1+D1846)^(52/'Analysis Assumptions'!$C$6)-1</f>
        <v>4.1755175456945848E-2</v>
      </c>
    </row>
    <row r="1847" spans="1:5">
      <c r="A1847" s="2" t="s">
        <v>823</v>
      </c>
      <c r="B1847" s="2">
        <v>50458092550</v>
      </c>
      <c r="C1847" s="2">
        <f>VLOOKUP(B1847,'Annualization - Step 2'!A:C,2,FALSE)</f>
        <v>1</v>
      </c>
      <c r="D1847" s="2">
        <f>VLOOKUP(B1847,'Annualization - Step 2'!A:C,3,FALSE)-1</f>
        <v>9.8999999999999977E-2</v>
      </c>
      <c r="E1847" s="2">
        <f>(1+D1847)^(52/'Analysis Assumptions'!$C$6)-1</f>
        <v>4.1755175456945848E-2</v>
      </c>
    </row>
    <row r="1848" spans="1:5">
      <c r="A1848" s="2" t="s">
        <v>824</v>
      </c>
      <c r="B1848" s="2">
        <v>50458093020</v>
      </c>
      <c r="C1848" s="2">
        <f>VLOOKUP(B1848,'Annualization - Step 2'!A:C,2,FALSE)</f>
        <v>1</v>
      </c>
      <c r="D1848" s="2">
        <f>VLOOKUP(B1848,'Annualization - Step 2'!A:C,3,FALSE)-1</f>
        <v>9.8999999999999977E-2</v>
      </c>
      <c r="E1848" s="2">
        <f>(1+D1848)^(52/'Analysis Assumptions'!$C$6)-1</f>
        <v>4.1755175456945848E-2</v>
      </c>
    </row>
    <row r="1849" spans="1:5">
      <c r="A1849" s="2" t="s">
        <v>1953</v>
      </c>
      <c r="B1849" s="2">
        <v>597003001</v>
      </c>
      <c r="C1849" s="2">
        <f>VLOOKUP(B1849,'Annualization - Step 2'!A:C,2,FALSE)</f>
        <v>1</v>
      </c>
      <c r="D1849" s="2">
        <f>VLOOKUP(B1849,'Annualization - Step 2'!A:C,3,FALSE)-1</f>
        <v>9.8999999999999977E-2</v>
      </c>
      <c r="E1849" s="2">
        <f>(1+D1849)^(52/'Analysis Assumptions'!$C$6)-1</f>
        <v>4.1755175456945848E-2</v>
      </c>
    </row>
    <row r="1850" spans="1:5">
      <c r="A1850" s="2" t="s">
        <v>1222</v>
      </c>
      <c r="B1850" s="2">
        <v>456430001</v>
      </c>
      <c r="C1850" s="2">
        <f>VLOOKUP(B1850,'Annualization - Step 2'!A:C,2,FALSE)</f>
        <v>1</v>
      </c>
      <c r="D1850" s="2">
        <f>VLOOKUP(B1850,'Annualization - Step 2'!A:C,3,FALSE)-1</f>
        <v>9.8999999999999977E-2</v>
      </c>
      <c r="E1850" s="2">
        <f>(1+D1850)^(52/'Analysis Assumptions'!$C$6)-1</f>
        <v>4.1755175456945848E-2</v>
      </c>
    </row>
    <row r="1851" spans="1:5">
      <c r="A1851" s="2" t="s">
        <v>1954</v>
      </c>
      <c r="B1851" s="2">
        <v>310196930</v>
      </c>
      <c r="C1851" s="2">
        <f>VLOOKUP(B1851,'Annualization - Step 2'!A:C,2,FALSE)</f>
        <v>1</v>
      </c>
      <c r="D1851" s="2">
        <f>VLOOKUP(B1851,'Annualization - Step 2'!A:C,3,FALSE)-1</f>
        <v>9.8999999999999977E-2</v>
      </c>
      <c r="E1851" s="2">
        <f>(1+D1851)^(52/'Analysis Assumptions'!$C$6)-1</f>
        <v>4.1755175456945848E-2</v>
      </c>
    </row>
    <row r="1852" spans="1:5">
      <c r="A1852" s="2" t="s">
        <v>1955</v>
      </c>
      <c r="B1852" s="2">
        <v>310197030</v>
      </c>
      <c r="C1852" s="2">
        <f>VLOOKUP(B1852,'Annualization - Step 2'!A:C,2,FALSE)</f>
        <v>1</v>
      </c>
      <c r="D1852" s="2">
        <f>VLOOKUP(B1852,'Annualization - Step 2'!A:C,3,FALSE)-1</f>
        <v>9.8999999999999977E-2</v>
      </c>
      <c r="E1852" s="2">
        <f>(1+D1852)^(52/'Analysis Assumptions'!$C$6)-1</f>
        <v>4.1755175456945848E-2</v>
      </c>
    </row>
    <row r="1853" spans="1:5">
      <c r="A1853" s="2" t="s">
        <v>135</v>
      </c>
      <c r="B1853" s="2">
        <v>456321011</v>
      </c>
      <c r="C1853" s="2">
        <f>VLOOKUP(B1853,'Annualization - Step 2'!A:C,2,FALSE)</f>
        <v>1</v>
      </c>
      <c r="D1853" s="2">
        <f>VLOOKUP(B1853,'Annualization - Step 2'!A:C,3,FALSE)-1</f>
        <v>9.8999999999999977E-2</v>
      </c>
      <c r="E1853" s="2">
        <f>(1+D1853)^(52/'Analysis Assumptions'!$C$6)-1</f>
        <v>4.1755175456945848E-2</v>
      </c>
    </row>
    <row r="1854" spans="1:5">
      <c r="A1854" s="2" t="s">
        <v>137</v>
      </c>
      <c r="B1854" s="2">
        <v>456320511</v>
      </c>
      <c r="C1854" s="2">
        <f>VLOOKUP(B1854,'Annualization - Step 2'!A:C,2,FALSE)</f>
        <v>1</v>
      </c>
      <c r="D1854" s="2">
        <f>VLOOKUP(B1854,'Annualization - Step 2'!A:C,3,FALSE)-1</f>
        <v>9.8999999999999977E-2</v>
      </c>
      <c r="E1854" s="2">
        <f>(1+D1854)^(52/'Analysis Assumptions'!$C$6)-1</f>
        <v>4.1755175456945848E-2</v>
      </c>
    </row>
    <row r="1855" spans="1:5">
      <c r="A1855" s="2" t="s">
        <v>139</v>
      </c>
      <c r="B1855" s="2">
        <v>456341411</v>
      </c>
      <c r="C1855" s="2">
        <f>VLOOKUP(B1855,'Annualization - Step 2'!A:C,2,FALSE)</f>
        <v>1</v>
      </c>
      <c r="D1855" s="2">
        <f>VLOOKUP(B1855,'Annualization - Step 2'!A:C,3,FALSE)-1</f>
        <v>9.8999999999999977E-2</v>
      </c>
      <c r="E1855" s="2">
        <f>(1+D1855)^(52/'Analysis Assumptions'!$C$6)-1</f>
        <v>4.1755175456945848E-2</v>
      </c>
    </row>
    <row r="1856" spans="1:5">
      <c r="A1856" s="2" t="s">
        <v>140</v>
      </c>
      <c r="B1856" s="2">
        <v>456342811</v>
      </c>
      <c r="C1856" s="2">
        <f>VLOOKUP(B1856,'Annualization - Step 2'!A:C,2,FALSE)</f>
        <v>1</v>
      </c>
      <c r="D1856" s="2">
        <f>VLOOKUP(B1856,'Annualization - Step 2'!A:C,3,FALSE)-1</f>
        <v>9.8999999999999977E-2</v>
      </c>
      <c r="E1856" s="2">
        <f>(1+D1856)^(52/'Analysis Assumptions'!$C$6)-1</f>
        <v>4.1755175456945848E-2</v>
      </c>
    </row>
    <row r="1857" spans="1:5">
      <c r="A1857" s="2" t="s">
        <v>1957</v>
      </c>
      <c r="B1857" s="2">
        <v>456121430</v>
      </c>
      <c r="C1857" s="2">
        <f>VLOOKUP(B1857,'Annualization - Step 2'!A:C,2,FALSE)</f>
        <v>1</v>
      </c>
      <c r="D1857" s="2">
        <f>VLOOKUP(B1857,'Annualization - Step 2'!A:C,3,FALSE)-1</f>
        <v>9.8999999999999977E-2</v>
      </c>
      <c r="E1857" s="2">
        <f>(1+D1857)^(52/'Analysis Assumptions'!$C$6)-1</f>
        <v>4.1755175456945848E-2</v>
      </c>
    </row>
    <row r="1858" spans="1:5">
      <c r="A1858" s="2" t="s">
        <v>1958</v>
      </c>
      <c r="B1858" s="2">
        <v>456122830</v>
      </c>
      <c r="C1858" s="2">
        <f>VLOOKUP(B1858,'Annualization - Step 2'!A:C,2,FALSE)</f>
        <v>1</v>
      </c>
      <c r="D1858" s="2">
        <f>VLOOKUP(B1858,'Annualization - Step 2'!A:C,3,FALSE)-1</f>
        <v>9.8999999999999977E-2</v>
      </c>
      <c r="E1858" s="2">
        <f>(1+D1858)^(52/'Analysis Assumptions'!$C$6)-1</f>
        <v>4.1755175456945848E-2</v>
      </c>
    </row>
    <row r="1859" spans="1:5">
      <c r="A1859" s="2" t="s">
        <v>975</v>
      </c>
      <c r="B1859" s="2">
        <v>49884027082</v>
      </c>
      <c r="C1859" s="2">
        <f>VLOOKUP(B1859,'Annualization - Step 2'!A:C,2,FALSE)</f>
        <v>1</v>
      </c>
      <c r="D1859" s="2">
        <f>VLOOKUP(B1859,'Annualization - Step 2'!A:C,3,FALSE)-1</f>
        <v>9.8999999999999977E-2</v>
      </c>
      <c r="E1859" s="2">
        <f>(1+D1859)^(52/'Analysis Assumptions'!$C$6)-1</f>
        <v>4.1755175456945848E-2</v>
      </c>
    </row>
    <row r="1860" spans="1:5">
      <c r="A1860" s="2" t="s">
        <v>856</v>
      </c>
      <c r="B1860" s="2">
        <v>50458019400</v>
      </c>
      <c r="C1860" s="2">
        <f>VLOOKUP(B1860,'Annualization - Step 2'!A:C,2,FALSE)</f>
        <v>1</v>
      </c>
      <c r="D1860" s="2">
        <f>VLOOKUP(B1860,'Annualization - Step 2'!A:C,3,FALSE)-1</f>
        <v>9.8999999999999977E-2</v>
      </c>
      <c r="E1860" s="2">
        <f>(1+D1860)^(52/'Analysis Assumptions'!$C$6)-1</f>
        <v>4.1755175456945848E-2</v>
      </c>
    </row>
    <row r="1861" spans="1:5">
      <c r="A1861" s="2" t="s">
        <v>860</v>
      </c>
      <c r="B1861" s="2">
        <v>50458017600</v>
      </c>
      <c r="C1861" s="2">
        <f>VLOOKUP(B1861,'Annualization - Step 2'!A:C,2,FALSE)</f>
        <v>1</v>
      </c>
      <c r="D1861" s="2">
        <f>VLOOKUP(B1861,'Annualization - Step 2'!A:C,3,FALSE)-1</f>
        <v>9.8999999999999977E-2</v>
      </c>
      <c r="E1861" s="2">
        <f>(1+D1861)^(52/'Analysis Assumptions'!$C$6)-1</f>
        <v>4.1755175456945848E-2</v>
      </c>
    </row>
    <row r="1862" spans="1:5">
      <c r="A1862" s="2" t="s">
        <v>861</v>
      </c>
      <c r="B1862" s="2">
        <v>50458017800</v>
      </c>
      <c r="C1862" s="2">
        <f>VLOOKUP(B1862,'Annualization - Step 2'!A:C,2,FALSE)</f>
        <v>1</v>
      </c>
      <c r="D1862" s="2">
        <f>VLOOKUP(B1862,'Annualization - Step 2'!A:C,3,FALSE)-1</f>
        <v>9.8999999999999977E-2</v>
      </c>
      <c r="E1862" s="2">
        <f>(1+D1862)^(52/'Analysis Assumptions'!$C$6)-1</f>
        <v>4.1755175456945848E-2</v>
      </c>
    </row>
    <row r="1863" spans="1:5">
      <c r="A1863" s="2" t="s">
        <v>1729</v>
      </c>
      <c r="B1863" s="2">
        <v>43376031060</v>
      </c>
      <c r="C1863" s="2">
        <f>VLOOKUP(B1863,'Annualization - Step 2'!A:C,2,FALSE)</f>
        <v>1</v>
      </c>
      <c r="D1863" s="2">
        <f>VLOOKUP(B1863,'Annualization - Step 2'!A:C,3,FALSE)-1</f>
        <v>9.8999999999999977E-2</v>
      </c>
      <c r="E1863" s="2">
        <f>(1+D1863)^(52/'Analysis Assumptions'!$C$6)-1</f>
        <v>4.1755175456945848E-2</v>
      </c>
    </row>
    <row r="1864" spans="1:5">
      <c r="A1864" s="2" t="s">
        <v>1731</v>
      </c>
      <c r="B1864" s="2">
        <v>43376033060</v>
      </c>
      <c r="C1864" s="2">
        <f>VLOOKUP(B1864,'Annualization - Step 2'!A:C,2,FALSE)</f>
        <v>1</v>
      </c>
      <c r="D1864" s="2">
        <f>VLOOKUP(B1864,'Annualization - Step 2'!A:C,3,FALSE)-1</f>
        <v>9.8999999999999977E-2</v>
      </c>
      <c r="E1864" s="2">
        <f>(1+D1864)^(52/'Analysis Assumptions'!$C$6)-1</f>
        <v>4.1755175456945848E-2</v>
      </c>
    </row>
    <row r="1865" spans="1:5">
      <c r="A1865" s="2" t="s">
        <v>1969</v>
      </c>
      <c r="B1865" s="2">
        <v>43376034060</v>
      </c>
      <c r="C1865" s="2">
        <f>VLOOKUP(B1865,'Annualization - Step 2'!A:C,2,FALSE)</f>
        <v>1</v>
      </c>
      <c r="D1865" s="2">
        <f>VLOOKUP(B1865,'Annualization - Step 2'!A:C,3,FALSE)-1</f>
        <v>9.8999999999999977E-2</v>
      </c>
      <c r="E1865" s="2">
        <f>(1+D1865)^(52/'Analysis Assumptions'!$C$6)-1</f>
        <v>4.1755175456945848E-2</v>
      </c>
    </row>
    <row r="1866" spans="1:5">
      <c r="A1866" s="2" t="s">
        <v>1732</v>
      </c>
      <c r="B1866" s="2">
        <v>43376035060</v>
      </c>
      <c r="C1866" s="2">
        <f>VLOOKUP(B1866,'Annualization - Step 2'!A:C,2,FALSE)</f>
        <v>1</v>
      </c>
      <c r="D1866" s="2">
        <f>VLOOKUP(B1866,'Annualization - Step 2'!A:C,3,FALSE)-1</f>
        <v>9.8999999999999977E-2</v>
      </c>
      <c r="E1866" s="2">
        <f>(1+D1866)^(52/'Analysis Assumptions'!$C$6)-1</f>
        <v>4.1755175456945848E-2</v>
      </c>
    </row>
    <row r="1867" spans="1:5">
      <c r="A1867" s="2" t="s">
        <v>1982</v>
      </c>
      <c r="B1867" s="2">
        <v>6071044</v>
      </c>
      <c r="C1867" s="2">
        <f>VLOOKUP(B1867,'Annualization - Step 2'!A:C,2,FALSE)</f>
        <v>1</v>
      </c>
      <c r="D1867" s="2">
        <f>VLOOKUP(B1867,'Annualization - Step 2'!A:C,3,FALSE)-1</f>
        <v>9.8999999999999977E-2</v>
      </c>
      <c r="E1867" s="2">
        <f>(1+D1867)^(52/'Analysis Assumptions'!$C$6)-1</f>
        <v>4.1755175456945848E-2</v>
      </c>
    </row>
    <row r="1868" spans="1:5">
      <c r="A1868" s="2" t="s">
        <v>1985</v>
      </c>
      <c r="B1868" s="2">
        <v>52031510</v>
      </c>
      <c r="C1868" s="2">
        <f>VLOOKUP(B1868,'Annualization - Step 2'!A:C,2,FALSE)</f>
        <v>1</v>
      </c>
      <c r="D1868" s="2">
        <f>VLOOKUP(B1868,'Annualization - Step 2'!A:C,3,FALSE)-1</f>
        <v>9.8999999999999977E-2</v>
      </c>
      <c r="E1868" s="2">
        <f>(1+D1868)^(52/'Analysis Assumptions'!$C$6)-1</f>
        <v>4.1755175456945848E-2</v>
      </c>
    </row>
    <row r="1869" spans="1:5">
      <c r="A1869" s="2" t="s">
        <v>1903</v>
      </c>
      <c r="B1869" s="2">
        <v>49230064551</v>
      </c>
      <c r="C1869" s="2">
        <f>VLOOKUP(B1869,'Annualization - Step 2'!A:C,2,FALSE)</f>
        <v>2</v>
      </c>
      <c r="D1869" s="2">
        <f>VLOOKUP(B1869,'Annualization - Step 2'!A:C,3,FALSE)-1</f>
        <v>9.8929999999999962E-2</v>
      </c>
      <c r="E1869" s="2">
        <f>(1+D1869)^(52/'Analysis Assumptions'!$C$6)-1</f>
        <v>4.1726421610465358E-2</v>
      </c>
    </row>
    <row r="1870" spans="1:5">
      <c r="A1870" s="2" t="s">
        <v>162</v>
      </c>
      <c r="B1870" s="2">
        <v>2416502</v>
      </c>
      <c r="C1870" s="2">
        <f>VLOOKUP(B1870,'Annualization - Step 2'!A:C,2,FALSE)</f>
        <v>1</v>
      </c>
      <c r="D1870" s="2">
        <f>VLOOKUP(B1870,'Annualization - Step 2'!A:C,3,FALSE)-1</f>
        <v>9.8899999999999988E-2</v>
      </c>
      <c r="E1870" s="2">
        <f>(1+D1870)^(52/'Analysis Assumptions'!$C$6)-1</f>
        <v>4.171409821568095E-2</v>
      </c>
    </row>
    <row r="1871" spans="1:5">
      <c r="A1871" s="2" t="s">
        <v>1514</v>
      </c>
      <c r="B1871" s="2">
        <v>85056701</v>
      </c>
      <c r="C1871" s="2">
        <f>VLOOKUP(B1871,'Annualization - Step 2'!A:C,2,FALSE)</f>
        <v>2</v>
      </c>
      <c r="D1871" s="2">
        <f>VLOOKUP(B1871,'Annualization - Step 2'!A:C,3,FALSE)-1</f>
        <v>9.5853199999999861E-2</v>
      </c>
      <c r="E1871" s="2">
        <f>(1+D1871)^(52/'Analysis Assumptions'!$C$6)-1</f>
        <v>4.0461539939019353E-2</v>
      </c>
    </row>
    <row r="1872" spans="1:5">
      <c r="A1872" s="2" t="s">
        <v>1945</v>
      </c>
      <c r="B1872" s="2">
        <v>59011027160</v>
      </c>
      <c r="C1872" s="2">
        <f>VLOOKUP(B1872,'Annualization - Step 2'!A:C,2,FALSE)</f>
        <v>1</v>
      </c>
      <c r="D1872" s="2">
        <f>VLOOKUP(B1872,'Annualization - Step 2'!A:C,3,FALSE)-1</f>
        <v>9.4999999999999973E-2</v>
      </c>
      <c r="E1872" s="2">
        <f>(1+D1872)^(52/'Analysis Assumptions'!$C$6)-1</f>
        <v>4.0110430562763977E-2</v>
      </c>
    </row>
    <row r="1873" spans="1:5">
      <c r="A1873" s="2" t="s">
        <v>1946</v>
      </c>
      <c r="B1873" s="2">
        <v>59011027260</v>
      </c>
      <c r="C1873" s="2">
        <f>VLOOKUP(B1873,'Annualization - Step 2'!A:C,2,FALSE)</f>
        <v>1</v>
      </c>
      <c r="D1873" s="2">
        <f>VLOOKUP(B1873,'Annualization - Step 2'!A:C,3,FALSE)-1</f>
        <v>9.4999999999999973E-2</v>
      </c>
      <c r="E1873" s="2">
        <f>(1+D1873)^(52/'Analysis Assumptions'!$C$6)-1</f>
        <v>4.0110430562763977E-2</v>
      </c>
    </row>
    <row r="1874" spans="1:5">
      <c r="A1874" s="2" t="s">
        <v>1947</v>
      </c>
      <c r="B1874" s="2">
        <v>59011027360</v>
      </c>
      <c r="C1874" s="2">
        <f>VLOOKUP(B1874,'Annualization - Step 2'!A:C,2,FALSE)</f>
        <v>1</v>
      </c>
      <c r="D1874" s="2">
        <f>VLOOKUP(B1874,'Annualization - Step 2'!A:C,3,FALSE)-1</f>
        <v>9.4999999999999973E-2</v>
      </c>
      <c r="E1874" s="2">
        <f>(1+D1874)^(52/'Analysis Assumptions'!$C$6)-1</f>
        <v>4.0110430562763977E-2</v>
      </c>
    </row>
    <row r="1875" spans="1:5">
      <c r="A1875" s="2" t="s">
        <v>1948</v>
      </c>
      <c r="B1875" s="2">
        <v>59011027460</v>
      </c>
      <c r="C1875" s="2">
        <f>VLOOKUP(B1875,'Annualization - Step 2'!A:C,2,FALSE)</f>
        <v>1</v>
      </c>
      <c r="D1875" s="2">
        <f>VLOOKUP(B1875,'Annualization - Step 2'!A:C,3,FALSE)-1</f>
        <v>9.4999999999999973E-2</v>
      </c>
      <c r="E1875" s="2">
        <f>(1+D1875)^(52/'Analysis Assumptions'!$C$6)-1</f>
        <v>4.0110430562763977E-2</v>
      </c>
    </row>
    <row r="1876" spans="1:5">
      <c r="A1876" s="2" t="s">
        <v>1884</v>
      </c>
      <c r="B1876" s="2">
        <v>187514850</v>
      </c>
      <c r="C1876" s="2">
        <f>VLOOKUP(B1876,'Annualization - Step 2'!A:C,2,FALSE)</f>
        <v>1</v>
      </c>
      <c r="D1876" s="2">
        <f>VLOOKUP(B1876,'Annualization - Step 2'!A:C,3,FALSE)-1</f>
        <v>9.4400000000000039E-2</v>
      </c>
      <c r="E1876" s="2">
        <f>(1+D1876)^(52/'Analysis Assumptions'!$C$6)-1</f>
        <v>3.9863425349676795E-2</v>
      </c>
    </row>
    <row r="1877" spans="1:5">
      <c r="A1877" s="2" t="s">
        <v>283</v>
      </c>
      <c r="B1877" s="2">
        <v>69046903</v>
      </c>
      <c r="C1877" s="2">
        <f>VLOOKUP(B1877,'Annualization - Step 2'!A:C,2,FALSE)</f>
        <v>1</v>
      </c>
      <c r="D1877" s="2">
        <f>VLOOKUP(B1877,'Annualization - Step 2'!A:C,3,FALSE)-1</f>
        <v>9.4400000000000039E-2</v>
      </c>
      <c r="E1877" s="2">
        <f>(1+D1877)^(52/'Analysis Assumptions'!$C$6)-1</f>
        <v>3.9863425349676795E-2</v>
      </c>
    </row>
    <row r="1878" spans="1:5">
      <c r="A1878" s="2" t="s">
        <v>1705</v>
      </c>
      <c r="B1878" s="2">
        <v>78038566</v>
      </c>
      <c r="C1878" s="2">
        <f>VLOOKUP(B1878,'Annualization - Step 2'!A:C,2,FALSE)</f>
        <v>3</v>
      </c>
      <c r="D1878" s="2">
        <f>VLOOKUP(B1878,'Annualization - Step 2'!A:C,3,FALSE)-1</f>
        <v>9.2727000000000004E-2</v>
      </c>
      <c r="E1878" s="2">
        <f>(1+D1878)^(52/'Analysis Assumptions'!$C$6)-1</f>
        <v>3.9174286914229972E-2</v>
      </c>
    </row>
    <row r="1879" spans="1:5">
      <c r="A1879" s="2" t="s">
        <v>1706</v>
      </c>
      <c r="B1879" s="2">
        <v>78038666</v>
      </c>
      <c r="C1879" s="2">
        <f>VLOOKUP(B1879,'Annualization - Step 2'!A:C,2,FALSE)</f>
        <v>3</v>
      </c>
      <c r="D1879" s="2">
        <f>VLOOKUP(B1879,'Annualization - Step 2'!A:C,3,FALSE)-1</f>
        <v>9.2727000000000004E-2</v>
      </c>
      <c r="E1879" s="2">
        <f>(1+D1879)^(52/'Analysis Assumptions'!$C$6)-1</f>
        <v>3.9174286914229972E-2</v>
      </c>
    </row>
    <row r="1880" spans="1:5">
      <c r="A1880" s="2" t="s">
        <v>774</v>
      </c>
      <c r="B1880" s="2">
        <v>75854030530</v>
      </c>
      <c r="C1880" s="2">
        <f>VLOOKUP(B1880,'Annualization - Step 2'!A:C,2,FALSE)</f>
        <v>1</v>
      </c>
      <c r="D1880" s="2">
        <f>VLOOKUP(B1880,'Annualization - Step 2'!A:C,3,FALSE)-1</f>
        <v>9.2500000000000027E-2</v>
      </c>
      <c r="E1880" s="2">
        <f>(1+D1880)^(52/'Analysis Assumptions'!$C$6)-1</f>
        <v>3.9080735525913068E-2</v>
      </c>
    </row>
    <row r="1881" spans="1:5">
      <c r="A1881" s="2" t="s">
        <v>1141</v>
      </c>
      <c r="B1881" s="2">
        <v>57894003001</v>
      </c>
      <c r="C1881" s="2">
        <f>VLOOKUP(B1881,'Annualization - Step 2'!A:C,2,FALSE)</f>
        <v>2</v>
      </c>
      <c r="D1881" s="2">
        <f>VLOOKUP(B1881,'Annualization - Step 2'!A:C,3,FALSE)-1</f>
        <v>9.1274700000000042E-2</v>
      </c>
      <c r="E1881" s="2">
        <f>(1+D1881)^(52/'Analysis Assumptions'!$C$6)-1</f>
        <v>3.8575573792174911E-2</v>
      </c>
    </row>
    <row r="1882" spans="1:5">
      <c r="A1882" s="2" t="s">
        <v>1902</v>
      </c>
      <c r="B1882" s="2">
        <v>49702023113</v>
      </c>
      <c r="C1882" s="2">
        <f>VLOOKUP(B1882,'Annualization - Step 2'!A:C,2,FALSE)</f>
        <v>2</v>
      </c>
      <c r="D1882" s="2">
        <f>VLOOKUP(B1882,'Annualization - Step 2'!A:C,3,FALSE)-1</f>
        <v>9.0746360000000026E-2</v>
      </c>
      <c r="E1882" s="2">
        <f>(1+D1882)^(52/'Analysis Assumptions'!$C$6)-1</f>
        <v>3.8357652737245562E-2</v>
      </c>
    </row>
    <row r="1883" spans="1:5">
      <c r="A1883" s="2" t="s">
        <v>49</v>
      </c>
      <c r="B1883" s="2">
        <v>67425000750</v>
      </c>
      <c r="C1883" s="2">
        <f>VLOOKUP(B1883,'Annualization - Step 2'!A:C,2,FALSE)</f>
        <v>1</v>
      </c>
      <c r="D1883" s="2">
        <f>VLOOKUP(B1883,'Annualization - Step 2'!A:C,3,FALSE)-1</f>
        <v>9.000000000000008E-2</v>
      </c>
      <c r="E1883" s="2">
        <f>(1+D1883)^(52/'Analysis Assumptions'!$C$6)-1</f>
        <v>3.8049704395271888E-2</v>
      </c>
    </row>
    <row r="1884" spans="1:5">
      <c r="A1884" s="2" t="s">
        <v>183</v>
      </c>
      <c r="B1884" s="2">
        <v>4110020</v>
      </c>
      <c r="C1884" s="2">
        <f>VLOOKUP(B1884,'Annualization - Step 2'!A:C,2,FALSE)</f>
        <v>1</v>
      </c>
      <c r="D1884" s="2">
        <f>VLOOKUP(B1884,'Annualization - Step 2'!A:C,3,FALSE)-1</f>
        <v>9.000000000000008E-2</v>
      </c>
      <c r="E1884" s="2">
        <f>(1+D1884)^(52/'Analysis Assumptions'!$C$6)-1</f>
        <v>3.8049704395271888E-2</v>
      </c>
    </row>
    <row r="1885" spans="1:5">
      <c r="A1885" s="2" t="s">
        <v>545</v>
      </c>
      <c r="B1885" s="2">
        <v>59310020240</v>
      </c>
      <c r="C1885" s="2">
        <f>VLOOKUP(B1885,'Annualization - Step 2'!A:C,2,FALSE)</f>
        <v>1</v>
      </c>
      <c r="D1885" s="2">
        <f>VLOOKUP(B1885,'Annualization - Step 2'!A:C,3,FALSE)-1</f>
        <v>9.000000000000008E-2</v>
      </c>
      <c r="E1885" s="2">
        <f>(1+D1885)^(52/'Analysis Assumptions'!$C$6)-1</f>
        <v>3.8049704395271888E-2</v>
      </c>
    </row>
    <row r="1886" spans="1:5">
      <c r="A1886" s="2" t="s">
        <v>546</v>
      </c>
      <c r="B1886" s="2">
        <v>59310020480</v>
      </c>
      <c r="C1886" s="2">
        <f>VLOOKUP(B1886,'Annualization - Step 2'!A:C,2,FALSE)</f>
        <v>1</v>
      </c>
      <c r="D1886" s="2">
        <f>VLOOKUP(B1886,'Annualization - Step 2'!A:C,3,FALSE)-1</f>
        <v>9.000000000000008E-2</v>
      </c>
      <c r="E1886" s="2">
        <f>(1+D1886)^(52/'Analysis Assumptions'!$C$6)-1</f>
        <v>3.8049704395271888E-2</v>
      </c>
    </row>
    <row r="1887" spans="1:5">
      <c r="A1887" s="2" t="s">
        <v>701</v>
      </c>
      <c r="B1887" s="2">
        <v>66049435</v>
      </c>
      <c r="C1887" s="2">
        <f>VLOOKUP(B1887,'Annualization - Step 2'!A:C,2,FALSE)</f>
        <v>1</v>
      </c>
      <c r="D1887" s="2">
        <f>VLOOKUP(B1887,'Annualization - Step 2'!A:C,3,FALSE)-1</f>
        <v>9.000000000000008E-2</v>
      </c>
      <c r="E1887" s="2">
        <f>(1+D1887)^(52/'Analysis Assumptions'!$C$6)-1</f>
        <v>3.8049704395271888E-2</v>
      </c>
    </row>
    <row r="1888" spans="1:5">
      <c r="A1888" s="2" t="s">
        <v>702</v>
      </c>
      <c r="B1888" s="2">
        <v>66049455</v>
      </c>
      <c r="C1888" s="2">
        <f>VLOOKUP(B1888,'Annualization - Step 2'!A:C,2,FALSE)</f>
        <v>1</v>
      </c>
      <c r="D1888" s="2">
        <f>VLOOKUP(B1888,'Annualization - Step 2'!A:C,3,FALSE)-1</f>
        <v>9.000000000000008E-2</v>
      </c>
      <c r="E1888" s="2">
        <f>(1+D1888)^(52/'Analysis Assumptions'!$C$6)-1</f>
        <v>3.8049704395271888E-2</v>
      </c>
    </row>
    <row r="1889" spans="1:5">
      <c r="A1889" s="2" t="s">
        <v>808</v>
      </c>
      <c r="B1889" s="2">
        <v>4009801</v>
      </c>
      <c r="C1889" s="2">
        <f>VLOOKUP(B1889,'Annualization - Step 2'!A:C,2,FALSE)</f>
        <v>1</v>
      </c>
      <c r="D1889" s="2">
        <f>VLOOKUP(B1889,'Annualization - Step 2'!A:C,3,FALSE)-1</f>
        <v>9.000000000000008E-2</v>
      </c>
      <c r="E1889" s="2">
        <f>(1+D1889)^(52/'Analysis Assumptions'!$C$6)-1</f>
        <v>3.8049704395271888E-2</v>
      </c>
    </row>
    <row r="1890" spans="1:5">
      <c r="A1890" s="2" t="s">
        <v>905</v>
      </c>
      <c r="B1890" s="2">
        <v>59148002050</v>
      </c>
      <c r="C1890" s="2">
        <f>VLOOKUP(B1890,'Annualization - Step 2'!A:C,2,FALSE)</f>
        <v>1</v>
      </c>
      <c r="D1890" s="2">
        <f>VLOOKUP(B1890,'Annualization - Step 2'!A:C,3,FALSE)-1</f>
        <v>9.000000000000008E-2</v>
      </c>
      <c r="E1890" s="2">
        <f>(1+D1890)^(52/'Analysis Assumptions'!$C$6)-1</f>
        <v>3.8049704395271888E-2</v>
      </c>
    </row>
    <row r="1891" spans="1:5">
      <c r="A1891" s="2" t="s">
        <v>951</v>
      </c>
      <c r="B1891" s="2">
        <v>4003909</v>
      </c>
      <c r="C1891" s="2">
        <f>VLOOKUP(B1891,'Annualization - Step 2'!A:C,2,FALSE)</f>
        <v>1</v>
      </c>
      <c r="D1891" s="2">
        <f>VLOOKUP(B1891,'Annualization - Step 2'!A:C,3,FALSE)-1</f>
        <v>9.000000000000008E-2</v>
      </c>
      <c r="E1891" s="2">
        <f>(1+D1891)^(52/'Analysis Assumptions'!$C$6)-1</f>
        <v>3.8049704395271888E-2</v>
      </c>
    </row>
    <row r="1892" spans="1:5">
      <c r="A1892" s="2" t="s">
        <v>1073</v>
      </c>
      <c r="B1892" s="2">
        <v>62018702</v>
      </c>
      <c r="C1892" s="2">
        <f>VLOOKUP(B1892,'Annualization - Step 2'!A:C,2,FALSE)</f>
        <v>1</v>
      </c>
      <c r="D1892" s="2">
        <f>VLOOKUP(B1892,'Annualization - Step 2'!A:C,3,FALSE)-1</f>
        <v>9.000000000000008E-2</v>
      </c>
      <c r="E1892" s="2">
        <f>(1+D1892)^(52/'Analysis Assumptions'!$C$6)-1</f>
        <v>3.8049704395271888E-2</v>
      </c>
    </row>
    <row r="1893" spans="1:5">
      <c r="A1893" s="2" t="s">
        <v>1073</v>
      </c>
      <c r="B1893" s="2">
        <v>62018709</v>
      </c>
      <c r="C1893" s="2">
        <f>VLOOKUP(B1893,'Annualization - Step 2'!A:C,2,FALSE)</f>
        <v>1</v>
      </c>
      <c r="D1893" s="2">
        <f>VLOOKUP(B1893,'Annualization - Step 2'!A:C,3,FALSE)-1</f>
        <v>9.000000000000008E-2</v>
      </c>
      <c r="E1893" s="2">
        <f>(1+D1893)^(52/'Analysis Assumptions'!$C$6)-1</f>
        <v>3.8049704395271888E-2</v>
      </c>
    </row>
    <row r="1894" spans="1:5">
      <c r="A1894" s="2" t="s">
        <v>1170</v>
      </c>
      <c r="B1894" s="2">
        <v>85124803</v>
      </c>
      <c r="C1894" s="2">
        <f>VLOOKUP(B1894,'Annualization - Step 2'!A:C,2,FALSE)</f>
        <v>1</v>
      </c>
      <c r="D1894" s="2">
        <f>VLOOKUP(B1894,'Annualization - Step 2'!A:C,3,FALSE)-1</f>
        <v>9.000000000000008E-2</v>
      </c>
      <c r="E1894" s="2">
        <f>(1+D1894)^(52/'Analysis Assumptions'!$C$6)-1</f>
        <v>3.8049704395271888E-2</v>
      </c>
    </row>
    <row r="1895" spans="1:5">
      <c r="A1895" s="2" t="s">
        <v>1438</v>
      </c>
      <c r="B1895" s="2">
        <v>4082009</v>
      </c>
      <c r="C1895" s="2">
        <f>VLOOKUP(B1895,'Annualization - Step 2'!A:C,2,FALSE)</f>
        <v>1</v>
      </c>
      <c r="D1895" s="2">
        <f>VLOOKUP(B1895,'Annualization - Step 2'!A:C,3,FALSE)-1</f>
        <v>9.000000000000008E-2</v>
      </c>
      <c r="E1895" s="2">
        <f>(1+D1895)^(52/'Analysis Assumptions'!$C$6)-1</f>
        <v>3.8049704395271888E-2</v>
      </c>
    </row>
    <row r="1896" spans="1:5">
      <c r="A1896" s="2" t="s">
        <v>1624</v>
      </c>
      <c r="B1896" s="2">
        <v>55390000410</v>
      </c>
      <c r="C1896" s="2">
        <f>VLOOKUP(B1896,'Annualization - Step 2'!A:C,2,FALSE)</f>
        <v>1</v>
      </c>
      <c r="D1896" s="2">
        <f>VLOOKUP(B1896,'Annualization - Step 2'!A:C,3,FALSE)-1</f>
        <v>9.000000000000008E-2</v>
      </c>
      <c r="E1896" s="2">
        <f>(1+D1896)^(52/'Analysis Assumptions'!$C$6)-1</f>
        <v>3.8049704395271888E-2</v>
      </c>
    </row>
    <row r="1897" spans="1:5">
      <c r="A1897" s="2" t="s">
        <v>1804</v>
      </c>
      <c r="B1897" s="2">
        <v>99207085060</v>
      </c>
      <c r="C1897" s="2">
        <f>VLOOKUP(B1897,'Annualization - Step 2'!A:C,2,FALSE)</f>
        <v>1</v>
      </c>
      <c r="D1897" s="2">
        <f>VLOOKUP(B1897,'Annualization - Step 2'!A:C,3,FALSE)-1</f>
        <v>9.000000000000008E-2</v>
      </c>
      <c r="E1897" s="2">
        <f>(1+D1897)^(52/'Analysis Assumptions'!$C$6)-1</f>
        <v>3.8049704395271888E-2</v>
      </c>
    </row>
    <row r="1898" spans="1:5">
      <c r="A1898" s="2" t="s">
        <v>1820</v>
      </c>
      <c r="B1898" s="2">
        <v>187305050</v>
      </c>
      <c r="C1898" s="2">
        <f>VLOOKUP(B1898,'Annualization - Step 2'!A:C,2,FALSE)</f>
        <v>1</v>
      </c>
      <c r="D1898" s="2">
        <f>VLOOKUP(B1898,'Annualization - Step 2'!A:C,3,FALSE)-1</f>
        <v>9.000000000000008E-2</v>
      </c>
      <c r="E1898" s="2">
        <f>(1+D1898)^(52/'Analysis Assumptions'!$C$6)-1</f>
        <v>3.8049704395271888E-2</v>
      </c>
    </row>
    <row r="1899" spans="1:5">
      <c r="A1899" s="2" t="s">
        <v>1438</v>
      </c>
      <c r="B1899" s="2">
        <v>4082205</v>
      </c>
      <c r="C1899" s="2">
        <f>VLOOKUP(B1899,'Annualization - Step 2'!A:C,2,FALSE)</f>
        <v>1</v>
      </c>
      <c r="D1899" s="2">
        <f>VLOOKUP(B1899,'Annualization - Step 2'!A:C,3,FALSE)-1</f>
        <v>9.000000000000008E-2</v>
      </c>
      <c r="E1899" s="2">
        <f>(1+D1899)^(52/'Analysis Assumptions'!$C$6)-1</f>
        <v>3.8049704395271888E-2</v>
      </c>
    </row>
    <row r="1900" spans="1:5">
      <c r="A1900" s="2" t="s">
        <v>1168</v>
      </c>
      <c r="B1900" s="2">
        <v>85151903</v>
      </c>
      <c r="C1900" s="2">
        <f>VLOOKUP(B1900,'Annualization - Step 2'!A:C,2,FALSE)</f>
        <v>1</v>
      </c>
      <c r="D1900" s="2">
        <f>VLOOKUP(B1900,'Annualization - Step 2'!A:C,3,FALSE)-1</f>
        <v>9.000000000000008E-2</v>
      </c>
      <c r="E1900" s="2">
        <f>(1+D1900)^(52/'Analysis Assumptions'!$C$6)-1</f>
        <v>3.8049704395271888E-2</v>
      </c>
    </row>
    <row r="1901" spans="1:5">
      <c r="A1901" s="2" t="s">
        <v>1926</v>
      </c>
      <c r="B1901" s="2">
        <v>24338002110</v>
      </c>
      <c r="C1901" s="2">
        <f>VLOOKUP(B1901,'Annualization - Step 2'!A:C,2,FALSE)</f>
        <v>1</v>
      </c>
      <c r="D1901" s="2">
        <f>VLOOKUP(B1901,'Annualization - Step 2'!A:C,3,FALSE)-1</f>
        <v>9.000000000000008E-2</v>
      </c>
      <c r="E1901" s="2">
        <f>(1+D1901)^(52/'Analysis Assumptions'!$C$6)-1</f>
        <v>3.8049704395271888E-2</v>
      </c>
    </row>
    <row r="1902" spans="1:5">
      <c r="A1902" s="2" t="s">
        <v>1927</v>
      </c>
      <c r="B1902" s="2">
        <v>24338002010</v>
      </c>
      <c r="C1902" s="2">
        <f>VLOOKUP(B1902,'Annualization - Step 2'!A:C,2,FALSE)</f>
        <v>1</v>
      </c>
      <c r="D1902" s="2">
        <f>VLOOKUP(B1902,'Annualization - Step 2'!A:C,3,FALSE)-1</f>
        <v>9.000000000000008E-2</v>
      </c>
      <c r="E1902" s="2">
        <f>(1+D1902)^(52/'Analysis Assumptions'!$C$6)-1</f>
        <v>3.8049704395271888E-2</v>
      </c>
    </row>
    <row r="1903" spans="1:5">
      <c r="A1903" s="2" t="s">
        <v>1931</v>
      </c>
      <c r="B1903" s="2">
        <v>18860010201</v>
      </c>
      <c r="C1903" s="2">
        <f>VLOOKUP(B1903,'Annualization - Step 2'!A:C,2,FALSE)</f>
        <v>1</v>
      </c>
      <c r="D1903" s="2">
        <f>VLOOKUP(B1903,'Annualization - Step 2'!A:C,3,FALSE)-1</f>
        <v>9.000000000000008E-2</v>
      </c>
      <c r="E1903" s="2">
        <f>(1+D1903)^(52/'Analysis Assumptions'!$C$6)-1</f>
        <v>3.8049704395271888E-2</v>
      </c>
    </row>
    <row r="1904" spans="1:5">
      <c r="A1904" s="2" t="s">
        <v>212</v>
      </c>
      <c r="B1904" s="2">
        <v>57844011001</v>
      </c>
      <c r="C1904" s="2">
        <f>VLOOKUP(B1904,'Annualization - Step 2'!A:C,2,FALSE)</f>
        <v>1</v>
      </c>
      <c r="D1904" s="2">
        <f>VLOOKUP(B1904,'Annualization - Step 2'!A:C,3,FALSE)-1</f>
        <v>9.000000000000008E-2</v>
      </c>
      <c r="E1904" s="2">
        <f>(1+D1904)^(52/'Analysis Assumptions'!$C$6)-1</f>
        <v>3.8049704395271888E-2</v>
      </c>
    </row>
    <row r="1905" spans="1:5">
      <c r="A1905" s="2" t="s">
        <v>214</v>
      </c>
      <c r="B1905" s="2">
        <v>57844012001</v>
      </c>
      <c r="C1905" s="2">
        <f>VLOOKUP(B1905,'Annualization - Step 2'!A:C,2,FALSE)</f>
        <v>1</v>
      </c>
      <c r="D1905" s="2">
        <f>VLOOKUP(B1905,'Annualization - Step 2'!A:C,3,FALSE)-1</f>
        <v>9.000000000000008E-2</v>
      </c>
      <c r="E1905" s="2">
        <f>(1+D1905)^(52/'Analysis Assumptions'!$C$6)-1</f>
        <v>3.8049704395271888E-2</v>
      </c>
    </row>
    <row r="1906" spans="1:5">
      <c r="A1906" s="2" t="s">
        <v>215</v>
      </c>
      <c r="B1906" s="2">
        <v>57844013001</v>
      </c>
      <c r="C1906" s="2">
        <f>VLOOKUP(B1906,'Annualization - Step 2'!A:C,2,FALSE)</f>
        <v>1</v>
      </c>
      <c r="D1906" s="2">
        <f>VLOOKUP(B1906,'Annualization - Step 2'!A:C,3,FALSE)-1</f>
        <v>9.000000000000008E-2</v>
      </c>
      <c r="E1906" s="2">
        <f>(1+D1906)^(52/'Analysis Assumptions'!$C$6)-1</f>
        <v>3.8049704395271888E-2</v>
      </c>
    </row>
    <row r="1907" spans="1:5">
      <c r="A1907" s="2" t="s">
        <v>116</v>
      </c>
      <c r="B1907" s="2">
        <v>310009530</v>
      </c>
      <c r="C1907" s="2">
        <f>VLOOKUP(B1907,'Annualization - Step 2'!A:C,2,FALSE)</f>
        <v>1</v>
      </c>
      <c r="D1907" s="2">
        <f>VLOOKUP(B1907,'Annualization - Step 2'!A:C,3,FALSE)-1</f>
        <v>9.000000000000008E-2</v>
      </c>
      <c r="E1907" s="2">
        <f>(1+D1907)^(52/'Analysis Assumptions'!$C$6)-1</f>
        <v>3.8049704395271888E-2</v>
      </c>
    </row>
    <row r="1908" spans="1:5">
      <c r="A1908" s="2" t="s">
        <v>1981</v>
      </c>
      <c r="B1908" s="2">
        <v>10337039530</v>
      </c>
      <c r="C1908" s="2">
        <f>VLOOKUP(B1908,'Annualization - Step 2'!A:C,2,FALSE)</f>
        <v>1</v>
      </c>
      <c r="D1908" s="2">
        <f>VLOOKUP(B1908,'Annualization - Step 2'!A:C,3,FALSE)-1</f>
        <v>9.000000000000008E-2</v>
      </c>
      <c r="E1908" s="2">
        <f>(1+D1908)^(52/'Analysis Assumptions'!$C$6)-1</f>
        <v>3.8049704395271888E-2</v>
      </c>
    </row>
    <row r="1909" spans="1:5">
      <c r="A1909" s="2" t="s">
        <v>1983</v>
      </c>
      <c r="B1909" s="2">
        <v>85133401</v>
      </c>
      <c r="C1909" s="2">
        <f>VLOOKUP(B1909,'Annualization - Step 2'!A:C,2,FALSE)</f>
        <v>1</v>
      </c>
      <c r="D1909" s="2">
        <f>VLOOKUP(B1909,'Annualization - Step 2'!A:C,3,FALSE)-1</f>
        <v>8.8999999999999968E-2</v>
      </c>
      <c r="E1909" s="2">
        <f>(1+D1909)^(52/'Analysis Assumptions'!$C$6)-1</f>
        <v>3.7636916761591088E-2</v>
      </c>
    </row>
    <row r="1910" spans="1:5">
      <c r="A1910" s="2" t="s">
        <v>1984</v>
      </c>
      <c r="B1910" s="2">
        <v>85126401</v>
      </c>
      <c r="C1910" s="2">
        <f>VLOOKUP(B1910,'Annualization - Step 2'!A:C,2,FALSE)</f>
        <v>1</v>
      </c>
      <c r="D1910" s="2">
        <f>VLOOKUP(B1910,'Annualization - Step 2'!A:C,3,FALSE)-1</f>
        <v>8.8999999999999968E-2</v>
      </c>
      <c r="E1910" s="2">
        <f>(1+D1910)^(52/'Analysis Assumptions'!$C$6)-1</f>
        <v>3.7636916761591088E-2</v>
      </c>
    </row>
    <row r="1911" spans="1:5">
      <c r="A1911" s="2" t="s">
        <v>1532</v>
      </c>
      <c r="B1911" s="2">
        <v>6927531</v>
      </c>
      <c r="C1911" s="2">
        <f>VLOOKUP(B1911,'Annualization - Step 2'!A:C,2,FALSE)</f>
        <v>1</v>
      </c>
      <c r="D1911" s="2">
        <f>VLOOKUP(B1911,'Annualization - Step 2'!A:C,3,FALSE)-1</f>
        <v>8.8999999999999968E-2</v>
      </c>
      <c r="E1911" s="2">
        <f>(1+D1911)^(52/'Analysis Assumptions'!$C$6)-1</f>
        <v>3.7636916761591088E-2</v>
      </c>
    </row>
    <row r="1912" spans="1:5">
      <c r="A1912" s="2" t="s">
        <v>1814</v>
      </c>
      <c r="B1912" s="2">
        <v>37000050012</v>
      </c>
      <c r="C1912" s="2">
        <f>VLOOKUP(B1912,'Annualization - Step 2'!A:C,2,FALSE)</f>
        <v>1</v>
      </c>
      <c r="D1912" s="2">
        <f>VLOOKUP(B1912,'Annualization - Step 2'!A:C,3,FALSE)-1</f>
        <v>8.8600000000000012E-2</v>
      </c>
      <c r="E1912" s="2">
        <f>(1+D1912)^(52/'Analysis Assumptions'!$C$6)-1</f>
        <v>3.7471741566852623E-2</v>
      </c>
    </row>
    <row r="1913" spans="1:5">
      <c r="A1913" s="2" t="s">
        <v>1814</v>
      </c>
      <c r="B1913" s="2">
        <v>37000050006</v>
      </c>
      <c r="C1913" s="2">
        <f>VLOOKUP(B1913,'Annualization - Step 2'!A:C,2,FALSE)</f>
        <v>1</v>
      </c>
      <c r="D1913" s="2">
        <f>VLOOKUP(B1913,'Annualization - Step 2'!A:C,3,FALSE)-1</f>
        <v>8.7299999999999933E-2</v>
      </c>
      <c r="E1913" s="2">
        <f>(1+D1913)^(52/'Analysis Assumptions'!$C$6)-1</f>
        <v>3.6934684533148632E-2</v>
      </c>
    </row>
    <row r="1914" spans="1:5">
      <c r="A1914" s="2" t="s">
        <v>1659</v>
      </c>
      <c r="B1914" s="2">
        <v>51285008370</v>
      </c>
      <c r="C1914" s="2">
        <f>VLOOKUP(B1914,'Annualization - Step 2'!A:C,2,FALSE)</f>
        <v>1</v>
      </c>
      <c r="D1914" s="2">
        <f>VLOOKUP(B1914,'Annualization - Step 2'!A:C,3,FALSE)-1</f>
        <v>8.660000000000001E-2</v>
      </c>
      <c r="E1914" s="2">
        <f>(1+D1914)^(52/'Analysis Assumptions'!$C$6)-1</f>
        <v>3.6645349254966986E-2</v>
      </c>
    </row>
    <row r="1915" spans="1:5">
      <c r="A1915" s="2" t="s">
        <v>434</v>
      </c>
      <c r="B1915" s="2">
        <v>51285008070</v>
      </c>
      <c r="C1915" s="2">
        <f>VLOOKUP(B1915,'Annualization - Step 2'!A:C,2,FALSE)</f>
        <v>2</v>
      </c>
      <c r="D1915" s="2">
        <f>VLOOKUP(B1915,'Annualization - Step 2'!A:C,3,FALSE)-1</f>
        <v>8.6592000000000002E-2</v>
      </c>
      <c r="E1915" s="2">
        <f>(1+D1915)^(52/'Analysis Assumptions'!$C$6)-1</f>
        <v>3.6642041955708748E-2</v>
      </c>
    </row>
    <row r="1916" spans="1:5">
      <c r="A1916" s="2" t="s">
        <v>1813</v>
      </c>
      <c r="B1916" s="2">
        <v>37000050112</v>
      </c>
      <c r="C1916" s="2">
        <f>VLOOKUP(B1916,'Annualization - Step 2'!A:C,2,FALSE)</f>
        <v>2</v>
      </c>
      <c r="D1916" s="2">
        <f>VLOOKUP(B1916,'Annualization - Step 2'!A:C,3,FALSE)-1</f>
        <v>8.6214149999999989E-2</v>
      </c>
      <c r="E1916" s="2">
        <f>(1+D1916)^(52/'Analysis Assumptions'!$C$6)-1</f>
        <v>3.6485818358409139E-2</v>
      </c>
    </row>
    <row r="1917" spans="1:5">
      <c r="A1917" s="2" t="s">
        <v>541</v>
      </c>
      <c r="B1917" s="2">
        <v>58914060021</v>
      </c>
      <c r="C1917" s="2">
        <f>VLOOKUP(B1917,'Annualization - Step 2'!A:C,2,FALSE)</f>
        <v>2</v>
      </c>
      <c r="D1917" s="2">
        <f>VLOOKUP(B1917,'Annualization - Step 2'!A:C,3,FALSE)-1</f>
        <v>8.604999999999996E-2</v>
      </c>
      <c r="E1917" s="2">
        <f>(1+D1917)^(52/'Analysis Assumptions'!$C$6)-1</f>
        <v>3.6417940287770234E-2</v>
      </c>
    </row>
    <row r="1918" spans="1:5">
      <c r="A1918" s="2" t="s">
        <v>145</v>
      </c>
      <c r="B1918" s="2">
        <v>456080060</v>
      </c>
      <c r="C1918" s="2">
        <f>VLOOKUP(B1918,'Annualization - Step 2'!A:C,2,FALSE)</f>
        <v>1</v>
      </c>
      <c r="D1918" s="2">
        <f>VLOOKUP(B1918,'Annualization - Step 2'!A:C,3,FALSE)-1</f>
        <v>8.4999999999999964E-2</v>
      </c>
      <c r="E1918" s="2">
        <f>(1+D1918)^(52/'Analysis Assumptions'!$C$6)-1</f>
        <v>3.598361460794175E-2</v>
      </c>
    </row>
    <row r="1919" spans="1:5">
      <c r="A1919" s="2" t="s">
        <v>1633</v>
      </c>
      <c r="B1919" s="2">
        <v>52747071230</v>
      </c>
      <c r="C1919" s="2">
        <f>VLOOKUP(B1919,'Annualization - Step 2'!A:C,2,FALSE)</f>
        <v>1</v>
      </c>
      <c r="D1919" s="2">
        <f>VLOOKUP(B1919,'Annualization - Step 2'!A:C,3,FALSE)-1</f>
        <v>8.3099999999999952E-2</v>
      </c>
      <c r="E1919" s="2">
        <f>(1+D1919)^(52/'Analysis Assumptions'!$C$6)-1</f>
        <v>3.519708609688954E-2</v>
      </c>
    </row>
    <row r="1920" spans="1:5">
      <c r="A1920" s="2" t="s">
        <v>1221</v>
      </c>
      <c r="B1920" s="2">
        <v>430053550</v>
      </c>
      <c r="C1920" s="2">
        <f>VLOOKUP(B1920,'Annualization - Step 2'!A:C,2,FALSE)</f>
        <v>1</v>
      </c>
      <c r="D1920" s="2">
        <f>VLOOKUP(B1920,'Annualization - Step 2'!A:C,3,FALSE)-1</f>
        <v>8.2899999999999974E-2</v>
      </c>
      <c r="E1920" s="2">
        <f>(1+D1920)^(52/'Analysis Assumptions'!$C$6)-1</f>
        <v>3.5114248154730854E-2</v>
      </c>
    </row>
    <row r="1921" spans="1:5">
      <c r="A1921" s="2" t="s">
        <v>1889</v>
      </c>
      <c r="B1921" s="2">
        <v>169643810</v>
      </c>
      <c r="C1921" s="2">
        <f>VLOOKUP(B1921,'Annualization - Step 2'!A:C,2,FALSE)</f>
        <v>1</v>
      </c>
      <c r="D1921" s="2">
        <f>VLOOKUP(B1921,'Annualization - Step 2'!A:C,3,FALSE)-1</f>
        <v>8.2500000000000018E-2</v>
      </c>
      <c r="E1921" s="2">
        <f>(1+D1921)^(52/'Analysis Assumptions'!$C$6)-1</f>
        <v>3.4948546257769664E-2</v>
      </c>
    </row>
    <row r="1922" spans="1:5">
      <c r="A1922" s="2" t="s">
        <v>1154</v>
      </c>
      <c r="B1922" s="2">
        <v>43538017360</v>
      </c>
      <c r="C1922" s="2">
        <f>VLOOKUP(B1922,'Annualization - Step 2'!A:C,2,FALSE)</f>
        <v>3</v>
      </c>
      <c r="D1922" s="2">
        <f>VLOOKUP(B1922,'Annualization - Step 2'!A:C,3,FALSE)-1</f>
        <v>8.072411997200013E-2</v>
      </c>
      <c r="E1922" s="2">
        <f>(1+D1922)^(52/'Analysis Assumptions'!$C$6)-1</f>
        <v>3.4212460239139597E-2</v>
      </c>
    </row>
    <row r="1923" spans="1:5">
      <c r="A1923" s="2" t="s">
        <v>1155</v>
      </c>
      <c r="B1923" s="2">
        <v>43538017169</v>
      </c>
      <c r="C1923" s="2">
        <f>VLOOKUP(B1923,'Annualization - Step 2'!A:C,2,FALSE)</f>
        <v>3</v>
      </c>
      <c r="D1923" s="2">
        <f>VLOOKUP(B1923,'Annualization - Step 2'!A:C,3,FALSE)-1</f>
        <v>8.072411997200013E-2</v>
      </c>
      <c r="E1923" s="2">
        <f>(1+D1923)^(52/'Analysis Assumptions'!$C$6)-1</f>
        <v>3.4212460239139597E-2</v>
      </c>
    </row>
    <row r="1924" spans="1:5">
      <c r="A1924" s="2" t="s">
        <v>1876</v>
      </c>
      <c r="B1924" s="2">
        <v>132018582</v>
      </c>
      <c r="C1924" s="2">
        <f>VLOOKUP(B1924,'Annualization - Step 2'!A:C,2,FALSE)</f>
        <v>1</v>
      </c>
      <c r="D1924" s="2">
        <f>VLOOKUP(B1924,'Annualization - Step 2'!A:C,3,FALSE)-1</f>
        <v>8.0300000000000038E-2</v>
      </c>
      <c r="E1924" s="2">
        <f>(1+D1924)^(52/'Analysis Assumptions'!$C$6)-1</f>
        <v>3.4036565018036091E-2</v>
      </c>
    </row>
    <row r="1925" spans="1:5">
      <c r="A1925" s="2" t="s">
        <v>179</v>
      </c>
      <c r="B1925" s="2">
        <v>50242006301</v>
      </c>
      <c r="C1925" s="2">
        <f>VLOOKUP(B1925,'Annualization - Step 2'!A:C,2,FALSE)</f>
        <v>1</v>
      </c>
      <c r="D1925" s="2">
        <f>VLOOKUP(B1925,'Annualization - Step 2'!A:C,3,FALSE)-1</f>
        <v>8.0000000000000071E-2</v>
      </c>
      <c r="E1925" s="2">
        <f>(1+D1925)^(52/'Analysis Assumptions'!$C$6)-1</f>
        <v>3.3912122426372315E-2</v>
      </c>
    </row>
    <row r="1926" spans="1:5">
      <c r="A1926" s="2" t="s">
        <v>180</v>
      </c>
      <c r="B1926" s="2">
        <v>50242006401</v>
      </c>
      <c r="C1926" s="2">
        <f>VLOOKUP(B1926,'Annualization - Step 2'!A:C,2,FALSE)</f>
        <v>1</v>
      </c>
      <c r="D1926" s="2">
        <f>VLOOKUP(B1926,'Annualization - Step 2'!A:C,3,FALSE)-1</f>
        <v>8.0000000000000071E-2</v>
      </c>
      <c r="E1926" s="2">
        <f>(1+D1926)^(52/'Analysis Assumptions'!$C$6)-1</f>
        <v>3.3912122426372315E-2</v>
      </c>
    </row>
    <row r="1927" spans="1:5">
      <c r="A1927" s="2" t="s">
        <v>181</v>
      </c>
      <c r="B1927" s="2">
        <v>50242006201</v>
      </c>
      <c r="C1927" s="2">
        <f>VLOOKUP(B1927,'Annualization - Step 2'!A:C,2,FALSE)</f>
        <v>1</v>
      </c>
      <c r="D1927" s="2">
        <f>VLOOKUP(B1927,'Annualization - Step 2'!A:C,3,FALSE)-1</f>
        <v>8.0000000000000071E-2</v>
      </c>
      <c r="E1927" s="2">
        <f>(1+D1927)^(52/'Analysis Assumptions'!$C$6)-1</f>
        <v>3.3912122426372315E-2</v>
      </c>
    </row>
    <row r="1928" spans="1:5">
      <c r="A1928" s="2" t="s">
        <v>1751</v>
      </c>
      <c r="B1928" s="2">
        <v>85432402</v>
      </c>
      <c r="C1928" s="2">
        <f>VLOOKUP(B1928,'Annualization - Step 2'!A:C,2,FALSE)</f>
        <v>1</v>
      </c>
      <c r="D1928" s="2">
        <f>VLOOKUP(B1928,'Annualization - Step 2'!A:C,3,FALSE)-1</f>
        <v>8.0000000000000071E-2</v>
      </c>
      <c r="E1928" s="2">
        <f>(1+D1928)^(52/'Analysis Assumptions'!$C$6)-1</f>
        <v>3.3912122426372315E-2</v>
      </c>
    </row>
    <row r="1929" spans="1:5">
      <c r="A1929" s="2" t="s">
        <v>108</v>
      </c>
      <c r="B1929" s="2">
        <v>430047203</v>
      </c>
      <c r="C1929" s="2">
        <f>VLOOKUP(B1929,'Annualization - Step 2'!A:C,2,FALSE)</f>
        <v>1</v>
      </c>
      <c r="D1929" s="2">
        <f>VLOOKUP(B1929,'Annualization - Step 2'!A:C,3,FALSE)-1</f>
        <v>8.0000000000000071E-2</v>
      </c>
      <c r="E1929" s="2">
        <f>(1+D1929)^(52/'Analysis Assumptions'!$C$6)-1</f>
        <v>3.3912122426372315E-2</v>
      </c>
    </row>
    <row r="1930" spans="1:5">
      <c r="A1930" s="2" t="s">
        <v>1923</v>
      </c>
      <c r="B1930" s="2">
        <v>169770521</v>
      </c>
      <c r="C1930" s="2">
        <f>VLOOKUP(B1930,'Annualization - Step 2'!A:C,2,FALSE)</f>
        <v>1</v>
      </c>
      <c r="D1930" s="2">
        <f>VLOOKUP(B1930,'Annualization - Step 2'!A:C,3,FALSE)-1</f>
        <v>8.0000000000000071E-2</v>
      </c>
      <c r="E1930" s="2">
        <f>(1+D1930)^(52/'Analysis Assumptions'!$C$6)-1</f>
        <v>3.3912122426372315E-2</v>
      </c>
    </row>
    <row r="1931" spans="1:5">
      <c r="A1931" s="2" t="s">
        <v>1934</v>
      </c>
      <c r="B1931" s="2">
        <v>10631011901</v>
      </c>
      <c r="C1931" s="2">
        <f>VLOOKUP(B1931,'Annualization - Step 2'!A:C,2,FALSE)</f>
        <v>1</v>
      </c>
      <c r="D1931" s="2">
        <f>VLOOKUP(B1931,'Annualization - Step 2'!A:C,3,FALSE)-1</f>
        <v>8.0000000000000071E-2</v>
      </c>
      <c r="E1931" s="2">
        <f>(1+D1931)^(52/'Analysis Assumptions'!$C$6)-1</f>
        <v>3.3912122426372315E-2</v>
      </c>
    </row>
    <row r="1932" spans="1:5">
      <c r="A1932" s="2" t="s">
        <v>1936</v>
      </c>
      <c r="B1932" s="2">
        <v>6003330</v>
      </c>
      <c r="C1932" s="2">
        <f>VLOOKUP(B1932,'Annualization - Step 2'!A:C,2,FALSE)</f>
        <v>1</v>
      </c>
      <c r="D1932" s="2">
        <f>VLOOKUP(B1932,'Annualization - Step 2'!A:C,3,FALSE)-1</f>
        <v>8.0000000000000071E-2</v>
      </c>
      <c r="E1932" s="2">
        <f>(1+D1932)^(52/'Analysis Assumptions'!$C$6)-1</f>
        <v>3.3912122426372315E-2</v>
      </c>
    </row>
    <row r="1933" spans="1:5">
      <c r="A1933" s="2" t="s">
        <v>1937</v>
      </c>
      <c r="B1933" s="2">
        <v>6032530</v>
      </c>
      <c r="C1933" s="2">
        <f>VLOOKUP(B1933,'Annualization - Step 2'!A:C,2,FALSE)</f>
        <v>1</v>
      </c>
      <c r="D1933" s="2">
        <f>VLOOKUP(B1933,'Annualization - Step 2'!A:C,3,FALSE)-1</f>
        <v>8.0000000000000071E-2</v>
      </c>
      <c r="E1933" s="2">
        <f>(1+D1933)^(52/'Analysis Assumptions'!$C$6)-1</f>
        <v>3.3912122426372315E-2</v>
      </c>
    </row>
    <row r="1934" spans="1:5">
      <c r="A1934" s="2" t="s">
        <v>1938</v>
      </c>
      <c r="B1934" s="2">
        <v>6033530</v>
      </c>
      <c r="C1934" s="2">
        <f>VLOOKUP(B1934,'Annualization - Step 2'!A:C,2,FALSE)</f>
        <v>1</v>
      </c>
      <c r="D1934" s="2">
        <f>VLOOKUP(B1934,'Annualization - Step 2'!A:C,3,FALSE)-1</f>
        <v>8.0000000000000071E-2</v>
      </c>
      <c r="E1934" s="2">
        <f>(1+D1934)^(52/'Analysis Assumptions'!$C$6)-1</f>
        <v>3.3912122426372315E-2</v>
      </c>
    </row>
    <row r="1935" spans="1:5">
      <c r="A1935" s="2" t="s">
        <v>1939</v>
      </c>
      <c r="B1935" s="2">
        <v>6000530</v>
      </c>
      <c r="C1935" s="2">
        <f>VLOOKUP(B1935,'Annualization - Step 2'!A:C,2,FALSE)</f>
        <v>1</v>
      </c>
      <c r="D1935" s="2">
        <f>VLOOKUP(B1935,'Annualization - Step 2'!A:C,3,FALSE)-1</f>
        <v>8.0000000000000071E-2</v>
      </c>
      <c r="E1935" s="2">
        <f>(1+D1935)^(52/'Analysis Assumptions'!$C$6)-1</f>
        <v>3.3912122426372315E-2</v>
      </c>
    </row>
    <row r="1936" spans="1:5">
      <c r="A1936" s="2" t="s">
        <v>1940</v>
      </c>
      <c r="B1936" s="2">
        <v>186077660</v>
      </c>
      <c r="C1936" s="2">
        <f>VLOOKUP(B1936,'Annualization - Step 2'!A:C,2,FALSE)</f>
        <v>1</v>
      </c>
      <c r="D1936" s="2">
        <f>VLOOKUP(B1936,'Annualization - Step 2'!A:C,3,FALSE)-1</f>
        <v>8.0000000000000071E-2</v>
      </c>
      <c r="E1936" s="2">
        <f>(1+D1936)^(52/'Analysis Assumptions'!$C$6)-1</f>
        <v>3.3912122426372315E-2</v>
      </c>
    </row>
    <row r="1937" spans="1:5">
      <c r="A1937" s="2" t="s">
        <v>252</v>
      </c>
      <c r="B1937" s="2">
        <v>310652004</v>
      </c>
      <c r="C1937" s="2">
        <f>VLOOKUP(B1937,'Annualization - Step 2'!A:C,2,FALSE)</f>
        <v>1</v>
      </c>
      <c r="D1937" s="2">
        <f>VLOOKUP(B1937,'Annualization - Step 2'!A:C,3,FALSE)-1</f>
        <v>8.0000000000000071E-2</v>
      </c>
      <c r="E1937" s="2">
        <f>(1+D1937)^(52/'Analysis Assumptions'!$C$6)-1</f>
        <v>3.3912122426372315E-2</v>
      </c>
    </row>
    <row r="1938" spans="1:5">
      <c r="A1938" s="2" t="s">
        <v>1944</v>
      </c>
      <c r="B1938" s="2">
        <v>50419082901</v>
      </c>
      <c r="C1938" s="2">
        <f>VLOOKUP(B1938,'Annualization - Step 2'!A:C,2,FALSE)</f>
        <v>1</v>
      </c>
      <c r="D1938" s="2">
        <f>VLOOKUP(B1938,'Annualization - Step 2'!A:C,3,FALSE)-1</f>
        <v>8.0000000000000071E-2</v>
      </c>
      <c r="E1938" s="2">
        <f>(1+D1938)^(52/'Analysis Assumptions'!$C$6)-1</f>
        <v>3.3912122426372315E-2</v>
      </c>
    </row>
    <row r="1939" spans="1:5">
      <c r="A1939" s="2" t="s">
        <v>1950</v>
      </c>
      <c r="B1939" s="2">
        <v>52544023631</v>
      </c>
      <c r="C1939" s="2">
        <f>VLOOKUP(B1939,'Annualization - Step 2'!A:C,2,FALSE)</f>
        <v>1</v>
      </c>
      <c r="D1939" s="2">
        <f>VLOOKUP(B1939,'Annualization - Step 2'!A:C,3,FALSE)-1</f>
        <v>8.0000000000000071E-2</v>
      </c>
      <c r="E1939" s="2">
        <f>(1+D1939)^(52/'Analysis Assumptions'!$C$6)-1</f>
        <v>3.3912122426372315E-2</v>
      </c>
    </row>
    <row r="1940" spans="1:5">
      <c r="A1940" s="2" t="s">
        <v>989</v>
      </c>
      <c r="B1940" s="2">
        <v>65628005301</v>
      </c>
      <c r="C1940" s="2">
        <f>VLOOKUP(B1940,'Annualization - Step 2'!A:C,2,FALSE)</f>
        <v>1</v>
      </c>
      <c r="D1940" s="2">
        <f>VLOOKUP(B1940,'Annualization - Step 2'!A:C,3,FALSE)-1</f>
        <v>7.9699999999999882E-2</v>
      </c>
      <c r="E1940" s="2">
        <f>(1+D1940)^(52/'Analysis Assumptions'!$C$6)-1</f>
        <v>3.3787660244980477E-2</v>
      </c>
    </row>
    <row r="1941" spans="1:5">
      <c r="A1941" s="2" t="s">
        <v>1001</v>
      </c>
      <c r="B1941" s="2">
        <v>52544047208</v>
      </c>
      <c r="C1941" s="2">
        <f>VLOOKUP(B1941,'Annualization - Step 2'!A:C,2,FALSE)</f>
        <v>1</v>
      </c>
      <c r="D1941" s="2">
        <f>VLOOKUP(B1941,'Annualization - Step 2'!A:C,3,FALSE)-1</f>
        <v>7.9699999999999882E-2</v>
      </c>
      <c r="E1941" s="2">
        <f>(1+D1941)^(52/'Analysis Assumptions'!$C$6)-1</f>
        <v>3.3787660244980477E-2</v>
      </c>
    </row>
    <row r="1942" spans="1:5">
      <c r="A1942" s="2" t="s">
        <v>704</v>
      </c>
      <c r="B1942" s="2">
        <v>50419052335</v>
      </c>
      <c r="C1942" s="2">
        <f>VLOOKUP(B1942,'Annualization - Step 2'!A:C,2,FALSE)</f>
        <v>2</v>
      </c>
      <c r="D1942" s="2">
        <f>VLOOKUP(B1942,'Annualization - Step 2'!A:C,3,FALSE)-1</f>
        <v>7.9520000000000035E-2</v>
      </c>
      <c r="E1942" s="2">
        <f>(1+D1942)^(52/'Analysis Assumptions'!$C$6)-1</f>
        <v>3.3712973529528734E-2</v>
      </c>
    </row>
    <row r="1943" spans="1:5">
      <c r="A1943" s="2" t="s">
        <v>1245</v>
      </c>
      <c r="B1943" s="2">
        <v>95702901</v>
      </c>
      <c r="C1943" s="2">
        <f>VLOOKUP(B1943,'Annualization - Step 2'!A:C,2,FALSE)</f>
        <v>1</v>
      </c>
      <c r="D1943" s="2">
        <f>VLOOKUP(B1943,'Annualization - Step 2'!A:C,3,FALSE)-1</f>
        <v>7.9299999999999926E-2</v>
      </c>
      <c r="E1943" s="2">
        <f>(1+D1943)^(52/'Analysis Assumptions'!$C$6)-1</f>
        <v>3.3621680182140734E-2</v>
      </c>
    </row>
    <row r="1944" spans="1:5">
      <c r="A1944" s="2" t="s">
        <v>1643</v>
      </c>
      <c r="B1944" s="2">
        <v>68546032512</v>
      </c>
      <c r="C1944" s="2">
        <f>VLOOKUP(B1944,'Annualization - Step 2'!A:C,2,FALSE)</f>
        <v>1</v>
      </c>
      <c r="D1944" s="2">
        <f>VLOOKUP(B1944,'Annualization - Step 2'!A:C,3,FALSE)-1</f>
        <v>7.8999999999999959E-2</v>
      </c>
      <c r="E1944" s="2">
        <f>(1+D1944)^(52/'Analysis Assumptions'!$C$6)-1</f>
        <v>3.3497172258208696E-2</v>
      </c>
    </row>
    <row r="1945" spans="1:5">
      <c r="A1945" s="2" t="s">
        <v>1943</v>
      </c>
      <c r="B1945" s="2">
        <v>3364111</v>
      </c>
      <c r="C1945" s="2">
        <f>VLOOKUP(B1945,'Annualization - Step 2'!A:C,2,FALSE)</f>
        <v>1</v>
      </c>
      <c r="D1945" s="2">
        <f>VLOOKUP(B1945,'Annualization - Step 2'!A:C,3,FALSE)-1</f>
        <v>7.8999999999999959E-2</v>
      </c>
      <c r="E1945" s="2">
        <f>(1+D1945)^(52/'Analysis Assumptions'!$C$6)-1</f>
        <v>3.3497172258208696E-2</v>
      </c>
    </row>
    <row r="1946" spans="1:5">
      <c r="A1946" s="2" t="s">
        <v>1959</v>
      </c>
      <c r="B1946" s="2">
        <v>59676057530</v>
      </c>
      <c r="C1946" s="2">
        <f>VLOOKUP(B1946,'Annualization - Step 2'!A:C,2,FALSE)</f>
        <v>1</v>
      </c>
      <c r="D1946" s="2">
        <f>VLOOKUP(B1946,'Annualization - Step 2'!A:C,3,FALSE)-1</f>
        <v>7.8999999999999959E-2</v>
      </c>
      <c r="E1946" s="2">
        <f>(1+D1946)^(52/'Analysis Assumptions'!$C$6)-1</f>
        <v>3.3497172258208696E-2</v>
      </c>
    </row>
    <row r="1947" spans="1:5">
      <c r="A1947" s="2" t="s">
        <v>1084</v>
      </c>
      <c r="B1947" s="2">
        <v>52747050230</v>
      </c>
      <c r="C1947" s="2">
        <f>VLOOKUP(B1947,'Annualization - Step 2'!A:C,2,FALSE)</f>
        <v>2</v>
      </c>
      <c r="D1947" s="2">
        <f>VLOOKUP(B1947,'Annualization - Step 2'!A:C,3,FALSE)-1</f>
        <v>7.8415800000000146E-2</v>
      </c>
      <c r="E1947" s="2">
        <f>(1+D1947)^(52/'Analysis Assumptions'!$C$6)-1</f>
        <v>3.325465752124046E-2</v>
      </c>
    </row>
    <row r="1948" spans="1:5">
      <c r="A1948" s="2" t="s">
        <v>1167</v>
      </c>
      <c r="B1948" s="2">
        <v>85143003</v>
      </c>
      <c r="C1948" s="2">
        <f>VLOOKUP(B1948,'Annualization - Step 2'!A:C,2,FALSE)</f>
        <v>1</v>
      </c>
      <c r="D1948" s="2">
        <f>VLOOKUP(B1948,'Annualization - Step 2'!A:C,3,FALSE)-1</f>
        <v>7.7099999999999946E-2</v>
      </c>
      <c r="E1948" s="2">
        <f>(1+D1948)^(52/'Analysis Assumptions'!$C$6)-1</f>
        <v>3.2708166142407791E-2</v>
      </c>
    </row>
    <row r="1949" spans="1:5">
      <c r="A1949" s="2" t="s">
        <v>1631</v>
      </c>
      <c r="B1949" s="2">
        <v>52747071030</v>
      </c>
      <c r="C1949" s="2">
        <f>VLOOKUP(B1949,'Annualization - Step 2'!A:C,2,FALSE)</f>
        <v>1</v>
      </c>
      <c r="D1949" s="2">
        <f>VLOOKUP(B1949,'Annualization - Step 2'!A:C,3,FALSE)-1</f>
        <v>7.3499999999999899E-2</v>
      </c>
      <c r="E1949" s="2">
        <f>(1+D1949)^(52/'Analysis Assumptions'!$C$6)-1</f>
        <v>3.1211041430029507E-2</v>
      </c>
    </row>
    <row r="1950" spans="1:5">
      <c r="A1950" s="2" t="s">
        <v>1098</v>
      </c>
      <c r="B1950" s="2">
        <v>3218710</v>
      </c>
      <c r="C1950" s="2">
        <f>VLOOKUP(B1950,'Annualization - Step 2'!A:C,2,FALSE)</f>
        <v>2</v>
      </c>
      <c r="D1950" s="2">
        <f>VLOOKUP(B1950,'Annualization - Step 2'!A:C,3,FALSE)-1</f>
        <v>7.2392699999999977E-2</v>
      </c>
      <c r="E1950" s="2">
        <f>(1+D1950)^(52/'Analysis Assumptions'!$C$6)-1</f>
        <v>3.0749978848622517E-2</v>
      </c>
    </row>
    <row r="1951" spans="1:5">
      <c r="A1951" s="2" t="s">
        <v>1615</v>
      </c>
      <c r="B1951" s="2">
        <v>63824005718</v>
      </c>
      <c r="C1951" s="2">
        <f>VLOOKUP(B1951,'Annualization - Step 2'!A:C,2,FALSE)</f>
        <v>2</v>
      </c>
      <c r="D1951" s="2">
        <f>VLOOKUP(B1951,'Annualization - Step 2'!A:C,3,FALSE)-1</f>
        <v>7.1944999999999926E-2</v>
      </c>
      <c r="E1951" s="2">
        <f>(1+D1951)^(52/'Analysis Assumptions'!$C$6)-1</f>
        <v>3.0563486913083526E-2</v>
      </c>
    </row>
    <row r="1952" spans="1:5">
      <c r="A1952" s="2" t="s">
        <v>1847</v>
      </c>
      <c r="B1952" s="2">
        <v>409161050</v>
      </c>
      <c r="C1952" s="2">
        <f>VLOOKUP(B1952,'Annualization - Step 2'!A:C,2,FALSE)</f>
        <v>1</v>
      </c>
      <c r="D1952" s="2">
        <f>VLOOKUP(B1952,'Annualization - Step 2'!A:C,3,FALSE)-1</f>
        <v>7.1499999999999897E-2</v>
      </c>
      <c r="E1952" s="2">
        <f>(1+D1952)^(52/'Analysis Assumptions'!$C$6)-1</f>
        <v>3.037807593402575E-2</v>
      </c>
    </row>
    <row r="1953" spans="1:5">
      <c r="A1953" s="2" t="s">
        <v>1848</v>
      </c>
      <c r="B1953" s="2">
        <v>63323046757</v>
      </c>
      <c r="C1953" s="2">
        <f>VLOOKUP(B1953,'Annualization - Step 2'!A:C,2,FALSE)</f>
        <v>1</v>
      </c>
      <c r="D1953" s="2">
        <f>VLOOKUP(B1953,'Annualization - Step 2'!A:C,3,FALSE)-1</f>
        <v>7.1499999999999897E-2</v>
      </c>
      <c r="E1953" s="2">
        <f>(1+D1953)^(52/'Analysis Assumptions'!$C$6)-1</f>
        <v>3.037807593402575E-2</v>
      </c>
    </row>
    <row r="1954" spans="1:5">
      <c r="A1954" s="2" t="s">
        <v>1553</v>
      </c>
      <c r="B1954" s="2">
        <v>17772010115</v>
      </c>
      <c r="C1954" s="2">
        <f>VLOOKUP(B1954,'Annualization - Step 2'!A:C,2,FALSE)</f>
        <v>1</v>
      </c>
      <c r="D1954" s="2">
        <f>VLOOKUP(B1954,'Annualization - Step 2'!A:C,3,FALSE)-1</f>
        <v>7.1399999999999908E-2</v>
      </c>
      <c r="E1954" s="2">
        <f>(1+D1954)^(52/'Analysis Assumptions'!$C$6)-1</f>
        <v>3.0336404541268402E-2</v>
      </c>
    </row>
    <row r="1955" spans="1:5">
      <c r="A1955" s="2" t="s">
        <v>1603</v>
      </c>
      <c r="B1955" s="2">
        <v>63824060064</v>
      </c>
      <c r="C1955" s="2">
        <f>VLOOKUP(B1955,'Annualization - Step 2'!A:C,2,FALSE)</f>
        <v>2</v>
      </c>
      <c r="D1955" s="2">
        <f>VLOOKUP(B1955,'Annualization - Step 2'!A:C,3,FALSE)-1</f>
        <v>7.0926899999999904E-2</v>
      </c>
      <c r="E1955" s="2">
        <f>(1+D1955)^(52/'Analysis Assumptions'!$C$6)-1</f>
        <v>3.0139227296814841E-2</v>
      </c>
    </row>
    <row r="1956" spans="1:5">
      <c r="A1956" s="2" t="s">
        <v>1612</v>
      </c>
      <c r="B1956" s="2">
        <v>63824025412</v>
      </c>
      <c r="C1956" s="2">
        <f>VLOOKUP(B1956,'Annualization - Step 2'!A:C,2,FALSE)</f>
        <v>2</v>
      </c>
      <c r="D1956" s="2">
        <f>VLOOKUP(B1956,'Annualization - Step 2'!A:C,3,FALSE)-1</f>
        <v>7.0722699999999916E-2</v>
      </c>
      <c r="E1956" s="2">
        <f>(1+D1956)^(52/'Analysis Assumptions'!$C$6)-1</f>
        <v>3.0054106163453165E-2</v>
      </c>
    </row>
    <row r="1957" spans="1:5">
      <c r="A1957" s="2" t="s">
        <v>1613</v>
      </c>
      <c r="B1957" s="2">
        <v>63824025612</v>
      </c>
      <c r="C1957" s="2">
        <f>VLOOKUP(B1957,'Annualization - Step 2'!A:C,2,FALSE)</f>
        <v>2</v>
      </c>
      <c r="D1957" s="2">
        <f>VLOOKUP(B1957,'Annualization - Step 2'!A:C,3,FALSE)-1</f>
        <v>7.0722699999999916E-2</v>
      </c>
      <c r="E1957" s="2">
        <f>(1+D1957)^(52/'Analysis Assumptions'!$C$6)-1</f>
        <v>3.0054106163453165E-2</v>
      </c>
    </row>
    <row r="1958" spans="1:5">
      <c r="A1958" s="2" t="s">
        <v>1281</v>
      </c>
      <c r="B1958" s="2">
        <v>52011806</v>
      </c>
      <c r="C1958" s="2">
        <f>VLOOKUP(B1958,'Annualization - Step 2'!A:C,2,FALSE)</f>
        <v>1</v>
      </c>
      <c r="D1958" s="2">
        <f>VLOOKUP(B1958,'Annualization - Step 2'!A:C,3,FALSE)-1</f>
        <v>7.0699999999999985E-2</v>
      </c>
      <c r="E1958" s="2">
        <f>(1+D1958)^(52/'Analysis Assumptions'!$C$6)-1</f>
        <v>3.0044643059929932E-2</v>
      </c>
    </row>
    <row r="1959" spans="1:5">
      <c r="A1959" s="2" t="s">
        <v>1308</v>
      </c>
      <c r="B1959" s="2">
        <v>65597010410</v>
      </c>
      <c r="C1959" s="2">
        <f>VLOOKUP(B1959,'Annualization - Step 2'!A:C,2,FALSE)</f>
        <v>1</v>
      </c>
      <c r="D1959" s="2">
        <f>VLOOKUP(B1959,'Annualization - Step 2'!A:C,3,FALSE)-1</f>
        <v>7.0599999999999996E-2</v>
      </c>
      <c r="E1959" s="2">
        <f>(1+D1959)^(52/'Analysis Assumptions'!$C$6)-1</f>
        <v>3.0002954025577289E-2</v>
      </c>
    </row>
    <row r="1960" spans="1:5">
      <c r="A1960" s="2" t="s">
        <v>1610</v>
      </c>
      <c r="B1960" s="2">
        <v>63824017165</v>
      </c>
      <c r="C1960" s="2">
        <f>VLOOKUP(B1960,'Annualization - Step 2'!A:C,2,FALSE)</f>
        <v>2</v>
      </c>
      <c r="D1960" s="2">
        <f>VLOOKUP(B1960,'Annualization - Step 2'!A:C,3,FALSE)-1</f>
        <v>7.0498759999999994E-2</v>
      </c>
      <c r="E1960" s="2">
        <f>(1+D1960)^(52/'Analysis Assumptions'!$C$6)-1</f>
        <v>2.9960745799332056E-2</v>
      </c>
    </row>
    <row r="1961" spans="1:5">
      <c r="A1961" s="2" t="s">
        <v>1552</v>
      </c>
      <c r="B1961" s="2">
        <v>17772010415</v>
      </c>
      <c r="C1961" s="2">
        <f>VLOOKUP(B1961,'Annualization - Step 2'!A:C,2,FALSE)</f>
        <v>1</v>
      </c>
      <c r="D1961" s="2">
        <f>VLOOKUP(B1961,'Annualization - Step 2'!A:C,3,FALSE)-1</f>
        <v>7.0300000000000029E-2</v>
      </c>
      <c r="E1961" s="2">
        <f>(1+D1961)^(52/'Analysis Assumptions'!$C$6)-1</f>
        <v>2.9877873681317446E-2</v>
      </c>
    </row>
    <row r="1962" spans="1:5">
      <c r="A1962" s="2" t="s">
        <v>1307</v>
      </c>
      <c r="B1962" s="2">
        <v>65597010310</v>
      </c>
      <c r="C1962" s="2">
        <f>VLOOKUP(B1962,'Annualization - Step 2'!A:C,2,FALSE)</f>
        <v>1</v>
      </c>
      <c r="D1962" s="2">
        <f>VLOOKUP(B1962,'Annualization - Step 2'!A:C,3,FALSE)-1</f>
        <v>7.020000000000004E-2</v>
      </c>
      <c r="E1962" s="2">
        <f>(1+D1962)^(52/'Analysis Assumptions'!$C$6)-1</f>
        <v>2.9836175818420463E-2</v>
      </c>
    </row>
    <row r="1963" spans="1:5">
      <c r="A1963" s="2" t="s">
        <v>1551</v>
      </c>
      <c r="B1963" s="2">
        <v>17772010315</v>
      </c>
      <c r="C1963" s="2">
        <f>VLOOKUP(B1963,'Annualization - Step 2'!A:C,2,FALSE)</f>
        <v>1</v>
      </c>
      <c r="D1963" s="2">
        <f>VLOOKUP(B1963,'Annualization - Step 2'!A:C,3,FALSE)-1</f>
        <v>7.020000000000004E-2</v>
      </c>
      <c r="E1963" s="2">
        <f>(1+D1963)^(52/'Analysis Assumptions'!$C$6)-1</f>
        <v>2.9836175818420463E-2</v>
      </c>
    </row>
    <row r="1964" spans="1:5">
      <c r="A1964" s="2" t="s">
        <v>1684</v>
      </c>
      <c r="B1964" s="2">
        <v>23114501</v>
      </c>
      <c r="C1964" s="2">
        <f>VLOOKUP(B1964,'Annualization - Step 2'!A:C,2,FALSE)</f>
        <v>2</v>
      </c>
      <c r="D1964" s="2">
        <f>VLOOKUP(B1964,'Annualization - Step 2'!A:C,3,FALSE)-1</f>
        <v>7.0180640000000238E-2</v>
      </c>
      <c r="E1964" s="2">
        <f>(1+D1964)^(52/'Analysis Assumptions'!$C$6)-1</f>
        <v>2.9828102857066829E-2</v>
      </c>
    </row>
    <row r="1965" spans="1:5">
      <c r="A1965" s="2" t="s">
        <v>1685</v>
      </c>
      <c r="B1965" s="2">
        <v>23392102</v>
      </c>
      <c r="C1965" s="2">
        <f>VLOOKUP(B1965,'Annualization - Step 2'!A:C,2,FALSE)</f>
        <v>2</v>
      </c>
      <c r="D1965" s="2">
        <f>VLOOKUP(B1965,'Annualization - Step 2'!A:C,3,FALSE)-1</f>
        <v>7.0180640000000238E-2</v>
      </c>
      <c r="E1965" s="2">
        <f>(1+D1965)^(52/'Analysis Assumptions'!$C$6)-1</f>
        <v>2.9828102857066829E-2</v>
      </c>
    </row>
    <row r="1966" spans="1:5">
      <c r="A1966" s="2" t="s">
        <v>1686</v>
      </c>
      <c r="B1966" s="2">
        <v>23923201</v>
      </c>
      <c r="C1966" s="2">
        <f>VLOOKUP(B1966,'Annualization - Step 2'!A:C,2,FALSE)</f>
        <v>2</v>
      </c>
      <c r="D1966" s="2">
        <f>VLOOKUP(B1966,'Annualization - Step 2'!A:C,3,FALSE)-1</f>
        <v>7.0180640000000238E-2</v>
      </c>
      <c r="E1966" s="2">
        <f>(1+D1966)^(52/'Analysis Assumptions'!$C$6)-1</f>
        <v>2.9828102857066829E-2</v>
      </c>
    </row>
    <row r="1967" spans="1:5">
      <c r="A1967" s="2" t="s">
        <v>429</v>
      </c>
      <c r="B1967" s="2">
        <v>54092047612</v>
      </c>
      <c r="C1967" s="2">
        <f>VLOOKUP(B1967,'Annualization - Step 2'!A:C,2,FALSE)</f>
        <v>1</v>
      </c>
      <c r="D1967" s="2">
        <f>VLOOKUP(B1967,'Annualization - Step 2'!A:C,3,FALSE)-1</f>
        <v>7.0000000000000062E-2</v>
      </c>
      <c r="E1967" s="2">
        <f>(1+D1967)^(52/'Analysis Assumptions'!$C$6)-1</f>
        <v>2.9752773468471938E-2</v>
      </c>
    </row>
    <row r="1968" spans="1:5">
      <c r="A1968" s="2" t="s">
        <v>493</v>
      </c>
      <c r="B1968" s="2">
        <v>25273231</v>
      </c>
      <c r="C1968" s="2">
        <f>VLOOKUP(B1968,'Annualization - Step 2'!A:C,2,FALSE)</f>
        <v>1</v>
      </c>
      <c r="D1968" s="2">
        <f>VLOOKUP(B1968,'Annualization - Step 2'!A:C,3,FALSE)-1</f>
        <v>7.0000000000000062E-2</v>
      </c>
      <c r="E1968" s="2">
        <f>(1+D1968)^(52/'Analysis Assumptions'!$C$6)-1</f>
        <v>2.9752773468471938E-2</v>
      </c>
    </row>
    <row r="1969" spans="1:5">
      <c r="A1969" s="2" t="s">
        <v>494</v>
      </c>
      <c r="B1969" s="2">
        <v>25274231</v>
      </c>
      <c r="C1969" s="2">
        <f>VLOOKUP(B1969,'Annualization - Step 2'!A:C,2,FALSE)</f>
        <v>1</v>
      </c>
      <c r="D1969" s="2">
        <f>VLOOKUP(B1969,'Annualization - Step 2'!A:C,3,FALSE)-1</f>
        <v>7.0000000000000062E-2</v>
      </c>
      <c r="E1969" s="2">
        <f>(1+D1969)^(52/'Analysis Assumptions'!$C$6)-1</f>
        <v>2.9752773468471938E-2</v>
      </c>
    </row>
    <row r="1970" spans="1:5">
      <c r="A1970" s="2" t="s">
        <v>1278</v>
      </c>
      <c r="B1970" s="2">
        <v>52011906</v>
      </c>
      <c r="C1970" s="2">
        <f>VLOOKUP(B1970,'Annualization - Step 2'!A:C,2,FALSE)</f>
        <v>1</v>
      </c>
      <c r="D1970" s="2">
        <f>VLOOKUP(B1970,'Annualization - Step 2'!A:C,3,FALSE)-1</f>
        <v>7.0000000000000062E-2</v>
      </c>
      <c r="E1970" s="2">
        <f>(1+D1970)^(52/'Analysis Assumptions'!$C$6)-1</f>
        <v>2.9752773468471938E-2</v>
      </c>
    </row>
    <row r="1971" spans="1:5">
      <c r="A1971" s="2" t="s">
        <v>1362</v>
      </c>
      <c r="B1971" s="2">
        <v>9737607</v>
      </c>
      <c r="C1971" s="2">
        <f>VLOOKUP(B1971,'Annualization - Step 2'!A:C,2,FALSE)</f>
        <v>1</v>
      </c>
      <c r="D1971" s="2">
        <f>VLOOKUP(B1971,'Annualization - Step 2'!A:C,3,FALSE)-1</f>
        <v>7.0000000000000062E-2</v>
      </c>
      <c r="E1971" s="2">
        <f>(1+D1971)^(52/'Analysis Assumptions'!$C$6)-1</f>
        <v>2.9752773468471938E-2</v>
      </c>
    </row>
    <row r="1972" spans="1:5">
      <c r="A1972" s="2" t="s">
        <v>1554</v>
      </c>
      <c r="B1972" s="2">
        <v>17772010215</v>
      </c>
      <c r="C1972" s="2">
        <f>VLOOKUP(B1972,'Annualization - Step 2'!A:C,2,FALSE)</f>
        <v>1</v>
      </c>
      <c r="D1972" s="2">
        <f>VLOOKUP(B1972,'Annualization - Step 2'!A:C,3,FALSE)-1</f>
        <v>7.0000000000000062E-2</v>
      </c>
      <c r="E1972" s="2">
        <f>(1+D1972)^(52/'Analysis Assumptions'!$C$6)-1</f>
        <v>2.9752773468471938E-2</v>
      </c>
    </row>
    <row r="1973" spans="1:5">
      <c r="A1973" s="2" t="s">
        <v>1736</v>
      </c>
      <c r="B1973" s="2">
        <v>66220072930</v>
      </c>
      <c r="C1973" s="2">
        <f>VLOOKUP(B1973,'Annualization - Step 2'!A:C,2,FALSE)</f>
        <v>1</v>
      </c>
      <c r="D1973" s="2">
        <f>VLOOKUP(B1973,'Annualization - Step 2'!A:C,3,FALSE)-1</f>
        <v>7.0000000000000062E-2</v>
      </c>
      <c r="E1973" s="2">
        <f>(1+D1973)^(52/'Analysis Assumptions'!$C$6)-1</f>
        <v>2.9752773468471938E-2</v>
      </c>
    </row>
    <row r="1974" spans="1:5">
      <c r="A1974" s="2" t="s">
        <v>1929</v>
      </c>
      <c r="B1974" s="2">
        <v>60793043020</v>
      </c>
      <c r="C1974" s="2">
        <f>VLOOKUP(B1974,'Annualization - Step 2'!A:C,2,FALSE)</f>
        <v>1</v>
      </c>
      <c r="D1974" s="2">
        <f>VLOOKUP(B1974,'Annualization - Step 2'!A:C,3,FALSE)-1</f>
        <v>7.0000000000000062E-2</v>
      </c>
      <c r="E1974" s="2">
        <f>(1+D1974)^(52/'Analysis Assumptions'!$C$6)-1</f>
        <v>2.9752773468471938E-2</v>
      </c>
    </row>
    <row r="1975" spans="1:5">
      <c r="A1975" s="2" t="s">
        <v>1930</v>
      </c>
      <c r="B1975" s="2">
        <v>60793043120</v>
      </c>
      <c r="C1975" s="2">
        <f>VLOOKUP(B1975,'Annualization - Step 2'!A:C,2,FALSE)</f>
        <v>1</v>
      </c>
      <c r="D1975" s="2">
        <f>VLOOKUP(B1975,'Annualization - Step 2'!A:C,3,FALSE)-1</f>
        <v>7.0000000000000062E-2</v>
      </c>
      <c r="E1975" s="2">
        <f>(1+D1975)^(52/'Analysis Assumptions'!$C$6)-1</f>
        <v>2.9752773468471938E-2</v>
      </c>
    </row>
    <row r="1976" spans="1:5">
      <c r="A1976" s="2" t="s">
        <v>1015</v>
      </c>
      <c r="B1976" s="2">
        <v>78042015</v>
      </c>
      <c r="C1976" s="2">
        <f>VLOOKUP(B1976,'Annualization - Step 2'!A:C,2,FALSE)</f>
        <v>1</v>
      </c>
      <c r="D1976" s="2">
        <f>VLOOKUP(B1976,'Annualization - Step 2'!A:C,3,FALSE)-1</f>
        <v>6.9500000000000117E-2</v>
      </c>
      <c r="E1976" s="2">
        <f>(1+D1976)^(52/'Analysis Assumptions'!$C$6)-1</f>
        <v>2.9544228937606887E-2</v>
      </c>
    </row>
    <row r="1977" spans="1:5">
      <c r="A1977" s="2" t="s">
        <v>1016</v>
      </c>
      <c r="B1977" s="2">
        <v>78041915</v>
      </c>
      <c r="C1977" s="2">
        <f>VLOOKUP(B1977,'Annualization - Step 2'!A:C,2,FALSE)</f>
        <v>1</v>
      </c>
      <c r="D1977" s="2">
        <f>VLOOKUP(B1977,'Annualization - Step 2'!A:C,3,FALSE)-1</f>
        <v>6.9500000000000117E-2</v>
      </c>
      <c r="E1977" s="2">
        <f>(1+D1977)^(52/'Analysis Assumptions'!$C$6)-1</f>
        <v>2.9544228937606887E-2</v>
      </c>
    </row>
    <row r="1978" spans="1:5">
      <c r="A1978" s="2" t="s">
        <v>1498</v>
      </c>
      <c r="B1978" s="2">
        <v>85134107</v>
      </c>
      <c r="C1978" s="2">
        <f>VLOOKUP(B1978,'Annualization - Step 2'!A:C,2,FALSE)</f>
        <v>1</v>
      </c>
      <c r="D1978" s="2">
        <f>VLOOKUP(B1978,'Annualization - Step 2'!A:C,3,FALSE)-1</f>
        <v>6.9199999999999928E-2</v>
      </c>
      <c r="E1978" s="2">
        <f>(1+D1978)^(52/'Analysis Assumptions'!$C$6)-1</f>
        <v>2.9419075699177677E-2</v>
      </c>
    </row>
    <row r="1979" spans="1:5">
      <c r="A1979" s="2" t="s">
        <v>1078</v>
      </c>
      <c r="B1979" s="2">
        <v>57894006103</v>
      </c>
      <c r="C1979" s="2">
        <f>VLOOKUP(B1979,'Annualization - Step 2'!A:C,2,FALSE)</f>
        <v>1</v>
      </c>
      <c r="D1979" s="2">
        <f>VLOOKUP(B1979,'Annualization - Step 2'!A:C,3,FALSE)-1</f>
        <v>6.899999999999995E-2</v>
      </c>
      <c r="E1979" s="2">
        <f>(1+D1979)^(52/'Analysis Assumptions'!$C$6)-1</f>
        <v>2.933562915153165E-2</v>
      </c>
    </row>
    <row r="1980" spans="1:5">
      <c r="A1980" s="2" t="s">
        <v>1932</v>
      </c>
      <c r="B1980" s="2">
        <v>74646332</v>
      </c>
      <c r="C1980" s="2">
        <f>VLOOKUP(B1980,'Annualization - Step 2'!A:C,2,FALSE)</f>
        <v>1</v>
      </c>
      <c r="D1980" s="2">
        <f>VLOOKUP(B1980,'Annualization - Step 2'!A:C,3,FALSE)-1</f>
        <v>6.899999999999995E-2</v>
      </c>
      <c r="E1980" s="2">
        <f>(1+D1980)^(52/'Analysis Assumptions'!$C$6)-1</f>
        <v>2.933562915153165E-2</v>
      </c>
    </row>
    <row r="1981" spans="1:5">
      <c r="A1981" s="2" t="s">
        <v>1964</v>
      </c>
      <c r="B1981" s="2">
        <v>78052651</v>
      </c>
      <c r="C1981" s="2">
        <f>VLOOKUP(B1981,'Annualization - Step 2'!A:C,2,FALSE)</f>
        <v>1</v>
      </c>
      <c r="D1981" s="2">
        <f>VLOOKUP(B1981,'Annualization - Step 2'!A:C,3,FALSE)-1</f>
        <v>6.899999999999995E-2</v>
      </c>
      <c r="E1981" s="2">
        <f>(1+D1981)^(52/'Analysis Assumptions'!$C$6)-1</f>
        <v>2.933562915153165E-2</v>
      </c>
    </row>
    <row r="1982" spans="1:5">
      <c r="A1982" s="2" t="s">
        <v>1897</v>
      </c>
      <c r="B1982" s="2">
        <v>51672527604</v>
      </c>
      <c r="C1982" s="2">
        <f>VLOOKUP(B1982,'Annualization - Step 2'!A:C,2,FALSE)</f>
        <v>1</v>
      </c>
      <c r="D1982" s="2">
        <f>VLOOKUP(B1982,'Annualization - Step 2'!A:C,3,FALSE)-1</f>
        <v>6.6999999999999948E-2</v>
      </c>
      <c r="E1982" s="2">
        <f>(1+D1982)^(52/'Analysis Assumptions'!$C$6)-1</f>
        <v>2.8500676644502176E-2</v>
      </c>
    </row>
    <row r="1983" spans="1:5">
      <c r="A1983" s="2" t="s">
        <v>284</v>
      </c>
      <c r="B1983" s="2">
        <v>69046997</v>
      </c>
      <c r="C1983" s="2">
        <f>VLOOKUP(B1983,'Annualization - Step 2'!A:C,2,FALSE)</f>
        <v>1</v>
      </c>
      <c r="D1983" s="2">
        <f>VLOOKUP(B1983,'Annualization - Step 2'!A:C,3,FALSE)-1</f>
        <v>6.4400000000000013E-2</v>
      </c>
      <c r="E1983" s="2">
        <f>(1+D1983)^(52/'Analysis Assumptions'!$C$6)-1</f>
        <v>2.7413911434267302E-2</v>
      </c>
    </row>
    <row r="1984" spans="1:5">
      <c r="A1984" s="2" t="s">
        <v>98</v>
      </c>
      <c r="B1984" s="2">
        <v>178850020</v>
      </c>
      <c r="C1984" s="2">
        <f>VLOOKUP(B1984,'Annualization - Step 2'!A:C,2,FALSE)</f>
        <v>1</v>
      </c>
      <c r="D1984" s="2">
        <f>VLOOKUP(B1984,'Annualization - Step 2'!A:C,3,FALSE)-1</f>
        <v>6.3800000000000079E-2</v>
      </c>
      <c r="E1984" s="2">
        <f>(1+D1984)^(52/'Analysis Assumptions'!$C$6)-1</f>
        <v>2.7162905897192946E-2</v>
      </c>
    </row>
    <row r="1985" spans="1:5">
      <c r="A1985" s="2" t="s">
        <v>1846</v>
      </c>
      <c r="B1985" s="2">
        <v>65009605</v>
      </c>
      <c r="C1985" s="2">
        <f>VLOOKUP(B1985,'Annualization - Step 2'!A:C,2,FALSE)</f>
        <v>1</v>
      </c>
      <c r="D1985" s="2">
        <f>VLOOKUP(B1985,'Annualization - Step 2'!A:C,3,FALSE)-1</f>
        <v>6.0200000000000031E-2</v>
      </c>
      <c r="E1985" s="2">
        <f>(1+D1985)^(52/'Analysis Assumptions'!$C$6)-1</f>
        <v>2.5655185222584143E-2</v>
      </c>
    </row>
    <row r="1986" spans="1:5">
      <c r="A1986" s="2" t="s">
        <v>530</v>
      </c>
      <c r="B1986" s="2">
        <v>59310057920</v>
      </c>
      <c r="C1986" s="2">
        <f>VLOOKUP(B1986,'Annualization - Step 2'!A:C,2,FALSE)</f>
        <v>1</v>
      </c>
      <c r="D1986" s="2">
        <f>VLOOKUP(B1986,'Annualization - Step 2'!A:C,3,FALSE)-1</f>
        <v>6.0000000000000053E-2</v>
      </c>
      <c r="E1986" s="2">
        <f>(1+D1986)^(52/'Analysis Assumptions'!$C$6)-1</f>
        <v>2.557133796016986E-2</v>
      </c>
    </row>
    <row r="1987" spans="1:5">
      <c r="A1987" s="2" t="s">
        <v>1423</v>
      </c>
      <c r="B1987" s="2">
        <v>87607111</v>
      </c>
      <c r="C1987" s="2">
        <f>VLOOKUP(B1987,'Annualization - Step 2'!A:C,2,FALSE)</f>
        <v>1</v>
      </c>
      <c r="D1987" s="2">
        <f>VLOOKUP(B1987,'Annualization - Step 2'!A:C,3,FALSE)-1</f>
        <v>6.0000000000000053E-2</v>
      </c>
      <c r="E1987" s="2">
        <f>(1+D1987)^(52/'Analysis Assumptions'!$C$6)-1</f>
        <v>2.557133796016986E-2</v>
      </c>
    </row>
    <row r="1988" spans="1:5">
      <c r="A1988" s="2" t="s">
        <v>1424</v>
      </c>
      <c r="B1988" s="2">
        <v>87606005</v>
      </c>
      <c r="C1988" s="2">
        <f>VLOOKUP(B1988,'Annualization - Step 2'!A:C,2,FALSE)</f>
        <v>1</v>
      </c>
      <c r="D1988" s="2">
        <f>VLOOKUP(B1988,'Annualization - Step 2'!A:C,3,FALSE)-1</f>
        <v>6.0000000000000053E-2</v>
      </c>
      <c r="E1988" s="2">
        <f>(1+D1988)^(52/'Analysis Assumptions'!$C$6)-1</f>
        <v>2.557133796016986E-2</v>
      </c>
    </row>
    <row r="1989" spans="1:5">
      <c r="A1989" s="2" t="s">
        <v>1425</v>
      </c>
      <c r="B1989" s="2">
        <v>87606313</v>
      </c>
      <c r="C1989" s="2">
        <f>VLOOKUP(B1989,'Annualization - Step 2'!A:C,2,FALSE)</f>
        <v>1</v>
      </c>
      <c r="D1989" s="2">
        <f>VLOOKUP(B1989,'Annualization - Step 2'!A:C,3,FALSE)-1</f>
        <v>6.0000000000000053E-2</v>
      </c>
      <c r="E1989" s="2">
        <f>(1+D1989)^(52/'Analysis Assumptions'!$C$6)-1</f>
        <v>2.557133796016986E-2</v>
      </c>
    </row>
    <row r="1990" spans="1:5">
      <c r="A1990" s="2" t="s">
        <v>1426</v>
      </c>
      <c r="B1990" s="2">
        <v>87607411</v>
      </c>
      <c r="C1990" s="2">
        <f>VLOOKUP(B1990,'Annualization - Step 2'!A:C,2,FALSE)</f>
        <v>1</v>
      </c>
      <c r="D1990" s="2">
        <f>VLOOKUP(B1990,'Annualization - Step 2'!A:C,3,FALSE)-1</f>
        <v>6.0000000000000053E-2</v>
      </c>
      <c r="E1990" s="2">
        <f>(1+D1990)^(52/'Analysis Assumptions'!$C$6)-1</f>
        <v>2.557133796016986E-2</v>
      </c>
    </row>
    <row r="1991" spans="1:5">
      <c r="A1991" s="2" t="s">
        <v>1432</v>
      </c>
      <c r="B1991" s="2">
        <v>3517805</v>
      </c>
      <c r="C1991" s="2">
        <f>VLOOKUP(B1991,'Annualization - Step 2'!A:C,2,FALSE)</f>
        <v>1</v>
      </c>
      <c r="D1991" s="2">
        <f>VLOOKUP(B1991,'Annualization - Step 2'!A:C,3,FALSE)-1</f>
        <v>6.0000000000000053E-2</v>
      </c>
      <c r="E1991" s="2">
        <f>(1+D1991)^(52/'Analysis Assumptions'!$C$6)-1</f>
        <v>2.557133796016986E-2</v>
      </c>
    </row>
    <row r="1992" spans="1:5">
      <c r="A1992" s="2" t="s">
        <v>1811</v>
      </c>
      <c r="B1992" s="2">
        <v>186405001</v>
      </c>
      <c r="C1992" s="2">
        <f>VLOOKUP(B1992,'Annualization - Step 2'!A:C,2,FALSE)</f>
        <v>1</v>
      </c>
      <c r="D1992" s="2">
        <f>VLOOKUP(B1992,'Annualization - Step 2'!A:C,3,FALSE)-1</f>
        <v>6.0000000000000053E-2</v>
      </c>
      <c r="E1992" s="2">
        <f>(1+D1992)^(52/'Analysis Assumptions'!$C$6)-1</f>
        <v>2.557133796016986E-2</v>
      </c>
    </row>
    <row r="1993" spans="1:5">
      <c r="A1993" s="2" t="s">
        <v>1925</v>
      </c>
      <c r="B1993" s="2">
        <v>173088210</v>
      </c>
      <c r="C1993" s="2">
        <f>VLOOKUP(B1993,'Annualization - Step 2'!A:C,2,FALSE)</f>
        <v>1</v>
      </c>
      <c r="D1993" s="2">
        <f>VLOOKUP(B1993,'Annualization - Step 2'!A:C,3,FALSE)-1</f>
        <v>6.0000000000000053E-2</v>
      </c>
      <c r="E1993" s="2">
        <f>(1+D1993)^(52/'Analysis Assumptions'!$C$6)-1</f>
        <v>2.557133796016986E-2</v>
      </c>
    </row>
    <row r="1994" spans="1:5">
      <c r="A1994" s="2" t="s">
        <v>1925</v>
      </c>
      <c r="B1994" s="2">
        <v>173088214</v>
      </c>
      <c r="C1994" s="2">
        <f>VLOOKUP(B1994,'Annualization - Step 2'!A:C,2,FALSE)</f>
        <v>1</v>
      </c>
      <c r="D1994" s="2">
        <f>VLOOKUP(B1994,'Annualization - Step 2'!A:C,3,FALSE)-1</f>
        <v>6.0000000000000053E-2</v>
      </c>
      <c r="E1994" s="2">
        <f>(1+D1994)^(52/'Analysis Assumptions'!$C$6)-1</f>
        <v>2.557133796016986E-2</v>
      </c>
    </row>
    <row r="1995" spans="1:5">
      <c r="A1995" s="2" t="s">
        <v>1238</v>
      </c>
      <c r="B1995" s="2">
        <v>63481081460</v>
      </c>
      <c r="C1995" s="2">
        <f>VLOOKUP(B1995,'Annualization - Step 2'!A:C,2,FALSE)</f>
        <v>1</v>
      </c>
      <c r="D1995" s="2">
        <f>VLOOKUP(B1995,'Annualization - Step 2'!A:C,3,FALSE)-1</f>
        <v>6.0000000000000053E-2</v>
      </c>
      <c r="E1995" s="2">
        <f>(1+D1995)^(52/'Analysis Assumptions'!$C$6)-1</f>
        <v>2.557133796016986E-2</v>
      </c>
    </row>
    <row r="1996" spans="1:5">
      <c r="A1996" s="2" t="s">
        <v>1239</v>
      </c>
      <c r="B1996" s="2">
        <v>63481081560</v>
      </c>
      <c r="C1996" s="2">
        <f>VLOOKUP(B1996,'Annualization - Step 2'!A:C,2,FALSE)</f>
        <v>1</v>
      </c>
      <c r="D1996" s="2">
        <f>VLOOKUP(B1996,'Annualization - Step 2'!A:C,3,FALSE)-1</f>
        <v>6.0000000000000053E-2</v>
      </c>
      <c r="E1996" s="2">
        <f>(1+D1996)^(52/'Analysis Assumptions'!$C$6)-1</f>
        <v>2.557133796016986E-2</v>
      </c>
    </row>
    <row r="1997" spans="1:5">
      <c r="A1997" s="2" t="s">
        <v>1240</v>
      </c>
      <c r="B1997" s="2">
        <v>63481081660</v>
      </c>
      <c r="C1997" s="2">
        <f>VLOOKUP(B1997,'Annualization - Step 2'!A:C,2,FALSE)</f>
        <v>1</v>
      </c>
      <c r="D1997" s="2">
        <f>VLOOKUP(B1997,'Annualization - Step 2'!A:C,3,FALSE)-1</f>
        <v>6.0000000000000053E-2</v>
      </c>
      <c r="E1997" s="2">
        <f>(1+D1997)^(52/'Analysis Assumptions'!$C$6)-1</f>
        <v>2.557133796016986E-2</v>
      </c>
    </row>
    <row r="1998" spans="1:5">
      <c r="A1998" s="2" t="s">
        <v>1241</v>
      </c>
      <c r="B1998" s="2">
        <v>63481081760</v>
      </c>
      <c r="C1998" s="2">
        <f>VLOOKUP(B1998,'Annualization - Step 2'!A:C,2,FALSE)</f>
        <v>1</v>
      </c>
      <c r="D1998" s="2">
        <f>VLOOKUP(B1998,'Annualization - Step 2'!A:C,3,FALSE)-1</f>
        <v>6.0000000000000053E-2</v>
      </c>
      <c r="E1998" s="2">
        <f>(1+D1998)^(52/'Analysis Assumptions'!$C$6)-1</f>
        <v>2.557133796016986E-2</v>
      </c>
    </row>
    <row r="1999" spans="1:5">
      <c r="A1999" s="2" t="s">
        <v>1242</v>
      </c>
      <c r="B1999" s="2">
        <v>63481081860</v>
      </c>
      <c r="C1999" s="2">
        <f>VLOOKUP(B1999,'Annualization - Step 2'!A:C,2,FALSE)</f>
        <v>1</v>
      </c>
      <c r="D1999" s="2">
        <f>VLOOKUP(B1999,'Annualization - Step 2'!A:C,3,FALSE)-1</f>
        <v>6.0000000000000053E-2</v>
      </c>
      <c r="E1999" s="2">
        <f>(1+D1999)^(52/'Analysis Assumptions'!$C$6)-1</f>
        <v>2.557133796016986E-2</v>
      </c>
    </row>
    <row r="2000" spans="1:5">
      <c r="A2000" s="2" t="s">
        <v>1243</v>
      </c>
      <c r="B2000" s="2">
        <v>63481081260</v>
      </c>
      <c r="C2000" s="2">
        <f>VLOOKUP(B2000,'Annualization - Step 2'!A:C,2,FALSE)</f>
        <v>1</v>
      </c>
      <c r="D2000" s="2">
        <f>VLOOKUP(B2000,'Annualization - Step 2'!A:C,3,FALSE)-1</f>
        <v>6.0000000000000053E-2</v>
      </c>
      <c r="E2000" s="2">
        <f>(1+D2000)^(52/'Analysis Assumptions'!$C$6)-1</f>
        <v>2.557133796016986E-2</v>
      </c>
    </row>
    <row r="2001" spans="1:5">
      <c r="A2001" s="2" t="s">
        <v>1244</v>
      </c>
      <c r="B2001" s="2">
        <v>63481081360</v>
      </c>
      <c r="C2001" s="2">
        <f>VLOOKUP(B2001,'Annualization - Step 2'!A:C,2,FALSE)</f>
        <v>1</v>
      </c>
      <c r="D2001" s="2">
        <f>VLOOKUP(B2001,'Annualization - Step 2'!A:C,3,FALSE)-1</f>
        <v>6.0000000000000053E-2</v>
      </c>
      <c r="E2001" s="2">
        <f>(1+D2001)^(52/'Analysis Assumptions'!$C$6)-1</f>
        <v>2.557133796016986E-2</v>
      </c>
    </row>
    <row r="2002" spans="1:5">
      <c r="A2002" s="2" t="s">
        <v>1514</v>
      </c>
      <c r="B2002" s="2">
        <v>85056702</v>
      </c>
      <c r="C2002" s="2">
        <f>VLOOKUP(B2002,'Annualization - Step 2'!A:C,2,FALSE)</f>
        <v>1</v>
      </c>
      <c r="D2002" s="2">
        <f>VLOOKUP(B2002,'Annualization - Step 2'!A:C,3,FALSE)-1</f>
        <v>5.909999999999993E-2</v>
      </c>
      <c r="E2002" s="2">
        <f>(1+D2002)^(52/'Analysis Assumptions'!$C$6)-1</f>
        <v>2.5193914295671416E-2</v>
      </c>
    </row>
    <row r="2003" spans="1:5">
      <c r="A2003" s="2" t="s">
        <v>1180</v>
      </c>
      <c r="B2003" s="2">
        <v>13310011901</v>
      </c>
      <c r="C2003" s="2">
        <f>VLOOKUP(B2003,'Annualization - Step 2'!A:C,2,FALSE)</f>
        <v>1</v>
      </c>
      <c r="D2003" s="2">
        <f>VLOOKUP(B2003,'Annualization - Step 2'!A:C,3,FALSE)-1</f>
        <v>5.8999999999999941E-2</v>
      </c>
      <c r="E2003" s="2">
        <f>(1+D2003)^(52/'Analysis Assumptions'!$C$6)-1</f>
        <v>2.5151967115849327E-2</v>
      </c>
    </row>
    <row r="2004" spans="1:5">
      <c r="A2004" s="2" t="s">
        <v>1527</v>
      </c>
      <c r="B2004" s="2">
        <v>52010930</v>
      </c>
      <c r="C2004" s="2">
        <f>VLOOKUP(B2004,'Annualization - Step 2'!A:C,2,FALSE)</f>
        <v>1</v>
      </c>
      <c r="D2004" s="2">
        <f>VLOOKUP(B2004,'Annualization - Step 2'!A:C,3,FALSE)-1</f>
        <v>5.8999999999999941E-2</v>
      </c>
      <c r="E2004" s="2">
        <f>(1+D2004)^(52/'Analysis Assumptions'!$C$6)-1</f>
        <v>2.5151967115849327E-2</v>
      </c>
    </row>
    <row r="2005" spans="1:5">
      <c r="A2005" s="2" t="s">
        <v>1528</v>
      </c>
      <c r="B2005" s="2">
        <v>6391668</v>
      </c>
      <c r="C2005" s="2">
        <f>VLOOKUP(B2005,'Annualization - Step 2'!A:C,2,FALSE)</f>
        <v>1</v>
      </c>
      <c r="D2005" s="2">
        <f>VLOOKUP(B2005,'Annualization - Step 2'!A:C,3,FALSE)-1</f>
        <v>5.8999999999999941E-2</v>
      </c>
      <c r="E2005" s="2">
        <f>(1+D2005)^(52/'Analysis Assumptions'!$C$6)-1</f>
        <v>2.5151967115849327E-2</v>
      </c>
    </row>
    <row r="2006" spans="1:5">
      <c r="A2006" s="2" t="s">
        <v>1531</v>
      </c>
      <c r="B2006" s="2">
        <v>6071131</v>
      </c>
      <c r="C2006" s="2">
        <f>VLOOKUP(B2006,'Annualization - Step 2'!A:C,2,FALSE)</f>
        <v>1</v>
      </c>
      <c r="D2006" s="2">
        <f>VLOOKUP(B2006,'Annualization - Step 2'!A:C,3,FALSE)-1</f>
        <v>5.8999999999999941E-2</v>
      </c>
      <c r="E2006" s="2">
        <f>(1+D2006)^(52/'Analysis Assumptions'!$C$6)-1</f>
        <v>2.5151967115849327E-2</v>
      </c>
    </row>
    <row r="2007" spans="1:5">
      <c r="A2007" s="2" t="s">
        <v>1532</v>
      </c>
      <c r="B2007" s="2">
        <v>6027531</v>
      </c>
      <c r="C2007" s="2">
        <f>VLOOKUP(B2007,'Annualization - Step 2'!A:C,2,FALSE)</f>
        <v>1</v>
      </c>
      <c r="D2007" s="2">
        <f>VLOOKUP(B2007,'Annualization - Step 2'!A:C,3,FALSE)-1</f>
        <v>5.8999999999999941E-2</v>
      </c>
      <c r="E2007" s="2">
        <f>(1+D2007)^(52/'Analysis Assumptions'!$C$6)-1</f>
        <v>2.5151967115849327E-2</v>
      </c>
    </row>
    <row r="2008" spans="1:5">
      <c r="A2008" s="2" t="s">
        <v>1743</v>
      </c>
      <c r="B2008" s="2">
        <v>23449130</v>
      </c>
      <c r="C2008" s="2">
        <f>VLOOKUP(B2008,'Annualization - Step 2'!A:C,2,FALSE)</f>
        <v>1</v>
      </c>
      <c r="D2008" s="2">
        <f>VLOOKUP(B2008,'Annualization - Step 2'!A:C,3,FALSE)-1</f>
        <v>5.8999999999999941E-2</v>
      </c>
      <c r="E2008" s="2">
        <f>(1+D2008)^(52/'Analysis Assumptions'!$C$6)-1</f>
        <v>2.5151967115849327E-2</v>
      </c>
    </row>
    <row r="2009" spans="1:5">
      <c r="A2009" s="2" t="s">
        <v>1886</v>
      </c>
      <c r="B2009" s="2">
        <v>50458058451</v>
      </c>
      <c r="C2009" s="2">
        <f>VLOOKUP(B2009,'Annualization - Step 2'!A:C,2,FALSE)</f>
        <v>1</v>
      </c>
      <c r="D2009" s="2">
        <f>VLOOKUP(B2009,'Annualization - Step 2'!A:C,3,FALSE)-1</f>
        <v>5.8999999999999941E-2</v>
      </c>
      <c r="E2009" s="2">
        <f>(1+D2009)^(52/'Analysis Assumptions'!$C$6)-1</f>
        <v>2.5151967115849327E-2</v>
      </c>
    </row>
    <row r="2010" spans="1:5">
      <c r="A2010" s="2" t="s">
        <v>1891</v>
      </c>
      <c r="B2010" s="2">
        <v>50458054260</v>
      </c>
      <c r="C2010" s="2">
        <f>VLOOKUP(B2010,'Annualization - Step 2'!A:C,2,FALSE)</f>
        <v>1</v>
      </c>
      <c r="D2010" s="2">
        <f>VLOOKUP(B2010,'Annualization - Step 2'!A:C,3,FALSE)-1</f>
        <v>5.8999999999999941E-2</v>
      </c>
      <c r="E2010" s="2">
        <f>(1+D2010)^(52/'Analysis Assumptions'!$C$6)-1</f>
        <v>2.5151967115849327E-2</v>
      </c>
    </row>
    <row r="2011" spans="1:5">
      <c r="A2011" s="2" t="s">
        <v>1892</v>
      </c>
      <c r="B2011" s="2">
        <v>50458054060</v>
      </c>
      <c r="C2011" s="2">
        <f>VLOOKUP(B2011,'Annualization - Step 2'!A:C,2,FALSE)</f>
        <v>1</v>
      </c>
      <c r="D2011" s="2">
        <f>VLOOKUP(B2011,'Annualization - Step 2'!A:C,3,FALSE)-1</f>
        <v>5.8999999999999941E-2</v>
      </c>
      <c r="E2011" s="2">
        <f>(1+D2011)^(52/'Analysis Assumptions'!$C$6)-1</f>
        <v>2.5151967115849327E-2</v>
      </c>
    </row>
    <row r="2012" spans="1:5">
      <c r="A2012" s="2" t="s">
        <v>1894</v>
      </c>
      <c r="B2012" s="2">
        <v>597018230</v>
      </c>
      <c r="C2012" s="2">
        <f>VLOOKUP(B2012,'Annualization - Step 2'!A:C,2,FALSE)</f>
        <v>1</v>
      </c>
      <c r="D2012" s="2">
        <f>VLOOKUP(B2012,'Annualization - Step 2'!A:C,3,FALSE)-1</f>
        <v>5.8999999999999941E-2</v>
      </c>
      <c r="E2012" s="2">
        <f>(1+D2012)^(52/'Analysis Assumptions'!$C$6)-1</f>
        <v>2.5151967115849327E-2</v>
      </c>
    </row>
    <row r="2013" spans="1:5">
      <c r="A2013" s="2" t="s">
        <v>1895</v>
      </c>
      <c r="B2013" s="2">
        <v>597016430</v>
      </c>
      <c r="C2013" s="2">
        <f>VLOOKUP(B2013,'Annualization - Step 2'!A:C,2,FALSE)</f>
        <v>1</v>
      </c>
      <c r="D2013" s="2">
        <f>VLOOKUP(B2013,'Annualization - Step 2'!A:C,3,FALSE)-1</f>
        <v>5.8999999999999941E-2</v>
      </c>
      <c r="E2013" s="2">
        <f>(1+D2013)^(52/'Analysis Assumptions'!$C$6)-1</f>
        <v>2.5151967115849327E-2</v>
      </c>
    </row>
    <row r="2014" spans="1:5">
      <c r="A2014" s="2" t="s">
        <v>1900</v>
      </c>
      <c r="B2014" s="2">
        <v>310628030</v>
      </c>
      <c r="C2014" s="2">
        <f>VLOOKUP(B2014,'Annualization - Step 2'!A:C,2,FALSE)</f>
        <v>1</v>
      </c>
      <c r="D2014" s="2">
        <f>VLOOKUP(B2014,'Annualization - Step 2'!A:C,3,FALSE)-1</f>
        <v>5.8699999999999974E-2</v>
      </c>
      <c r="E2014" s="2">
        <f>(1+D2014)^(52/'Analysis Assumptions'!$C$6)-1</f>
        <v>2.5026112107232823E-2</v>
      </c>
    </row>
    <row r="2015" spans="1:5">
      <c r="A2015" s="2" t="s">
        <v>1901</v>
      </c>
      <c r="B2015" s="2">
        <v>310625030</v>
      </c>
      <c r="C2015" s="2">
        <f>VLOOKUP(B2015,'Annualization - Step 2'!A:C,2,FALSE)</f>
        <v>1</v>
      </c>
      <c r="D2015" s="2">
        <f>VLOOKUP(B2015,'Annualization - Step 2'!A:C,3,FALSE)-1</f>
        <v>5.8699999999999974E-2</v>
      </c>
      <c r="E2015" s="2">
        <f>(1+D2015)^(52/'Analysis Assumptions'!$C$6)-1</f>
        <v>2.5026112107232823E-2</v>
      </c>
    </row>
    <row r="2016" spans="1:5">
      <c r="A2016" s="2" t="s">
        <v>1741</v>
      </c>
      <c r="B2016" s="2">
        <v>23031204</v>
      </c>
      <c r="C2016" s="2">
        <f>VLOOKUP(B2016,'Annualization - Step 2'!A:C,2,FALSE)</f>
        <v>1</v>
      </c>
      <c r="D2016" s="2">
        <f>VLOOKUP(B2016,'Annualization - Step 2'!A:C,3,FALSE)-1</f>
        <v>5.8000000000000052E-2</v>
      </c>
      <c r="E2016" s="2">
        <f>(1+D2016)^(52/'Analysis Assumptions'!$C$6)-1</f>
        <v>2.4732371807774101E-2</v>
      </c>
    </row>
    <row r="2017" spans="1:5">
      <c r="A2017" s="2" t="s">
        <v>1741</v>
      </c>
      <c r="B2017" s="2">
        <v>23031207</v>
      </c>
      <c r="C2017" s="2">
        <f>VLOOKUP(B2017,'Annualization - Step 2'!A:C,2,FALSE)</f>
        <v>1</v>
      </c>
      <c r="D2017" s="2">
        <f>VLOOKUP(B2017,'Annualization - Step 2'!A:C,3,FALSE)-1</f>
        <v>5.8000000000000052E-2</v>
      </c>
      <c r="E2017" s="2">
        <f>(1+D2017)^(52/'Analysis Assumptions'!$C$6)-1</f>
        <v>2.4732371807774101E-2</v>
      </c>
    </row>
    <row r="2018" spans="1:5">
      <c r="A2018" s="2" t="s">
        <v>1490</v>
      </c>
      <c r="B2018" s="2">
        <v>75854030330</v>
      </c>
      <c r="C2018" s="2">
        <f>VLOOKUP(B2018,'Annualization - Step 2'!A:C,2,FALSE)</f>
        <v>1</v>
      </c>
      <c r="D2018" s="2">
        <f>VLOOKUP(B2018,'Annualization - Step 2'!A:C,3,FALSE)-1</f>
        <v>5.699999999999994E-2</v>
      </c>
      <c r="E2018" s="2">
        <f>(1+D2018)^(52/'Analysis Assumptions'!$C$6)-1</f>
        <v>2.4312551703473462E-2</v>
      </c>
    </row>
    <row r="2019" spans="1:5">
      <c r="A2019" s="2" t="s">
        <v>1744</v>
      </c>
      <c r="B2019" s="2">
        <v>23324015</v>
      </c>
      <c r="C2019" s="2">
        <f>VLOOKUP(B2019,'Annualization - Step 2'!A:C,2,FALSE)</f>
        <v>1</v>
      </c>
      <c r="D2019" s="2">
        <f>VLOOKUP(B2019,'Annualization - Step 2'!A:C,3,FALSE)-1</f>
        <v>5.6300000000000017E-2</v>
      </c>
      <c r="E2019" s="2">
        <f>(1+D2019)^(52/'Analysis Assumptions'!$C$6)-1</f>
        <v>2.4018543698270722E-2</v>
      </c>
    </row>
    <row r="2020" spans="1:5">
      <c r="A2020" s="2" t="s">
        <v>1951</v>
      </c>
      <c r="B2020" s="2">
        <v>52544006431</v>
      </c>
      <c r="C2020" s="2">
        <f>VLOOKUP(B2020,'Annualization - Step 2'!A:C,2,FALSE)</f>
        <v>1</v>
      </c>
      <c r="D2020" s="2">
        <f>VLOOKUP(B2020,'Annualization - Step 2'!A:C,3,FALSE)-1</f>
        <v>5.6200000000000028E-2</v>
      </c>
      <c r="E2020" s="2">
        <f>(1+D2020)^(52/'Analysis Assumptions'!$C$6)-1</f>
        <v>2.3976533542814593E-2</v>
      </c>
    </row>
    <row r="2021" spans="1:5">
      <c r="A2021" s="2" t="s">
        <v>1605</v>
      </c>
      <c r="B2021" s="2">
        <v>63824028064</v>
      </c>
      <c r="C2021" s="2">
        <f>VLOOKUP(B2021,'Annualization - Step 2'!A:C,2,FALSE)</f>
        <v>2</v>
      </c>
      <c r="D2021" s="2">
        <f>VLOOKUP(B2021,'Annualization - Step 2'!A:C,3,FALSE)-1</f>
        <v>5.4727750000000075E-2</v>
      </c>
      <c r="E2021" s="2">
        <f>(1+D2021)^(52/'Analysis Assumptions'!$C$6)-1</f>
        <v>2.3357777984075234E-2</v>
      </c>
    </row>
    <row r="2022" spans="1:5">
      <c r="A2022" s="2" t="s">
        <v>1608</v>
      </c>
      <c r="B2022" s="2">
        <v>63824027364</v>
      </c>
      <c r="C2022" s="2">
        <f>VLOOKUP(B2022,'Annualization - Step 2'!A:C,2,FALSE)</f>
        <v>2</v>
      </c>
      <c r="D2022" s="2">
        <f>VLOOKUP(B2022,'Annualization - Step 2'!A:C,3,FALSE)-1</f>
        <v>5.4727750000000075E-2</v>
      </c>
      <c r="E2022" s="2">
        <f>(1+D2022)^(52/'Analysis Assumptions'!$C$6)-1</f>
        <v>2.3357777984075234E-2</v>
      </c>
    </row>
    <row r="2023" spans="1:5">
      <c r="A2023" s="2" t="s">
        <v>1617</v>
      </c>
      <c r="B2023" s="2">
        <v>31872412</v>
      </c>
      <c r="C2023" s="2">
        <f>VLOOKUP(B2023,'Annualization - Step 2'!A:C,2,FALSE)</f>
        <v>2</v>
      </c>
      <c r="D2023" s="2">
        <f>VLOOKUP(B2023,'Annualization - Step 2'!A:C,3,FALSE)-1</f>
        <v>5.4727750000000075E-2</v>
      </c>
      <c r="E2023" s="2">
        <f>(1+D2023)^(52/'Analysis Assumptions'!$C$6)-1</f>
        <v>2.3357777984075234E-2</v>
      </c>
    </row>
    <row r="2024" spans="1:5">
      <c r="A2024" s="2" t="s">
        <v>1794</v>
      </c>
      <c r="B2024" s="2">
        <v>65042915</v>
      </c>
      <c r="C2024" s="2">
        <f>VLOOKUP(B2024,'Annualization - Step 2'!A:C,2,FALSE)</f>
        <v>1</v>
      </c>
      <c r="D2024" s="2">
        <f>VLOOKUP(B2024,'Annualization - Step 2'!A:C,3,FALSE)-1</f>
        <v>5.4599999999999982E-2</v>
      </c>
      <c r="E2024" s="2">
        <f>(1+D2024)^(52/'Analysis Assumptions'!$C$6)-1</f>
        <v>2.3304064288516058E-2</v>
      </c>
    </row>
    <row r="2025" spans="1:5">
      <c r="A2025" s="2" t="s">
        <v>1794</v>
      </c>
      <c r="B2025" s="2">
        <v>65042921</v>
      </c>
      <c r="C2025" s="2">
        <f>VLOOKUP(B2025,'Annualization - Step 2'!A:C,2,FALSE)</f>
        <v>1</v>
      </c>
      <c r="D2025" s="2">
        <f>VLOOKUP(B2025,'Annualization - Step 2'!A:C,3,FALSE)-1</f>
        <v>5.4499999999999993E-2</v>
      </c>
      <c r="E2025" s="2">
        <f>(1+D2025)^(52/'Analysis Assumptions'!$C$6)-1</f>
        <v>2.3262015770100897E-2</v>
      </c>
    </row>
    <row r="2026" spans="1:5">
      <c r="A2026" s="2" t="s">
        <v>1795</v>
      </c>
      <c r="B2026" s="2">
        <v>65143105</v>
      </c>
      <c r="C2026" s="2">
        <f>VLOOKUP(B2026,'Annualization - Step 2'!A:C,2,FALSE)</f>
        <v>1</v>
      </c>
      <c r="D2026" s="2">
        <f>VLOOKUP(B2026,'Annualization - Step 2'!A:C,3,FALSE)-1</f>
        <v>5.4499999999999993E-2</v>
      </c>
      <c r="E2026" s="2">
        <f>(1+D2026)^(52/'Analysis Assumptions'!$C$6)-1</f>
        <v>2.3262015770100897E-2</v>
      </c>
    </row>
    <row r="2027" spans="1:5">
      <c r="A2027" s="2" t="s">
        <v>1754</v>
      </c>
      <c r="B2027" s="2">
        <v>23024004</v>
      </c>
      <c r="C2027" s="2">
        <f>VLOOKUP(B2027,'Annualization - Step 2'!A:C,2,FALSE)</f>
        <v>1</v>
      </c>
      <c r="D2027" s="2">
        <f>VLOOKUP(B2027,'Annualization - Step 2'!A:C,3,FALSE)-1</f>
        <v>5.4400000000000004E-2</v>
      </c>
      <c r="E2027" s="2">
        <f>(1+D2027)^(52/'Analysis Assumptions'!$C$6)-1</f>
        <v>2.3219964992023501E-2</v>
      </c>
    </row>
    <row r="2028" spans="1:5">
      <c r="A2028" s="2" t="s">
        <v>1979</v>
      </c>
      <c r="B2028" s="2">
        <v>78012605</v>
      </c>
      <c r="C2028" s="2">
        <f>VLOOKUP(B2028,'Annualization - Step 2'!A:C,2,FALSE)</f>
        <v>1</v>
      </c>
      <c r="D2028" s="2">
        <f>VLOOKUP(B2028,'Annualization - Step 2'!A:C,3,FALSE)-1</f>
        <v>5.4100000000000037E-2</v>
      </c>
      <c r="E2028" s="2">
        <f>(1+D2028)^(52/'Analysis Assumptions'!$C$6)-1</f>
        <v>2.309379909646303E-2</v>
      </c>
    </row>
    <row r="2029" spans="1:5">
      <c r="A2029" s="2" t="s">
        <v>595</v>
      </c>
      <c r="B2029" s="2">
        <v>74372719</v>
      </c>
      <c r="C2029" s="2">
        <f>VLOOKUP(B2029,'Annualization - Step 2'!A:C,2,FALSE)</f>
        <v>1</v>
      </c>
      <c r="D2029" s="2">
        <f>VLOOKUP(B2029,'Annualization - Step 2'!A:C,3,FALSE)-1</f>
        <v>5.3600000000000092E-2</v>
      </c>
      <c r="E2029" s="2">
        <f>(1+D2029)^(52/'Analysis Assumptions'!$C$6)-1</f>
        <v>2.2883477379271877E-2</v>
      </c>
    </row>
    <row r="2030" spans="1:5">
      <c r="A2030" s="2" t="s">
        <v>1794</v>
      </c>
      <c r="B2030" s="2">
        <v>65042930</v>
      </c>
      <c r="C2030" s="2">
        <f>VLOOKUP(B2030,'Annualization - Step 2'!A:C,2,FALSE)</f>
        <v>1</v>
      </c>
      <c r="D2030" s="2">
        <f>VLOOKUP(B2030,'Annualization - Step 2'!A:C,3,FALSE)-1</f>
        <v>5.2999999999999936E-2</v>
      </c>
      <c r="E2030" s="2">
        <f>(1+D2030)^(52/'Analysis Assumptions'!$C$6)-1</f>
        <v>2.2631016646276647E-2</v>
      </c>
    </row>
    <row r="2031" spans="1:5">
      <c r="A2031" s="2" t="s">
        <v>1573</v>
      </c>
      <c r="B2031" s="2">
        <v>64597030160</v>
      </c>
      <c r="C2031" s="2">
        <f>VLOOKUP(B2031,'Annualization - Step 2'!A:C,2,FALSE)</f>
        <v>2</v>
      </c>
      <c r="D2031" s="2">
        <f>VLOOKUP(B2031,'Annualization - Step 2'!A:C,3,FALSE)-1</f>
        <v>5.1122740000000055E-2</v>
      </c>
      <c r="E2031" s="2">
        <f>(1+D2031)^(52/'Analysis Assumptions'!$C$6)-1</f>
        <v>2.1840598989689486E-2</v>
      </c>
    </row>
    <row r="2032" spans="1:5">
      <c r="A2032" s="2" t="s">
        <v>1968</v>
      </c>
      <c r="B2032" s="2">
        <v>65597020305</v>
      </c>
      <c r="C2032" s="2">
        <f>VLOOKUP(B2032,'Annualization - Step 2'!A:C,2,FALSE)</f>
        <v>1</v>
      </c>
      <c r="D2032" s="2">
        <f>VLOOKUP(B2032,'Annualization - Step 2'!A:C,3,FALSE)-1</f>
        <v>5.0899999999999945E-2</v>
      </c>
      <c r="E2032" s="2">
        <f>(1+D2032)^(52/'Analysis Assumptions'!$C$6)-1</f>
        <v>2.1746761558115502E-2</v>
      </c>
    </row>
    <row r="2033" spans="1:5">
      <c r="A2033" s="2" t="s">
        <v>1978</v>
      </c>
      <c r="B2033" s="2">
        <v>59385001630</v>
      </c>
      <c r="C2033" s="2">
        <f>VLOOKUP(B2033,'Annualization - Step 2'!A:C,2,FALSE)</f>
        <v>1</v>
      </c>
      <c r="D2033" s="2">
        <f>VLOOKUP(B2033,'Annualization - Step 2'!A:C,3,FALSE)-1</f>
        <v>5.0499999999999989E-2</v>
      </c>
      <c r="E2033" s="2">
        <f>(1+D2033)^(52/'Analysis Assumptions'!$C$6)-1</f>
        <v>2.1578218523303105E-2</v>
      </c>
    </row>
    <row r="2034" spans="1:5">
      <c r="A2034" s="2" t="s">
        <v>1634</v>
      </c>
      <c r="B2034" s="2">
        <v>52747047570</v>
      </c>
      <c r="C2034" s="2">
        <f>VLOOKUP(B2034,'Annualization - Step 2'!A:C,2,FALSE)</f>
        <v>1</v>
      </c>
      <c r="D2034" s="2">
        <f>VLOOKUP(B2034,'Annualization - Step 2'!A:C,3,FALSE)-1</f>
        <v>5.0300000000000011E-2</v>
      </c>
      <c r="E2034" s="2">
        <f>(1+D2034)^(52/'Analysis Assumptions'!$C$6)-1</f>
        <v>2.1493933368315288E-2</v>
      </c>
    </row>
    <row r="2035" spans="1:5">
      <c r="A2035" s="2" t="s">
        <v>56</v>
      </c>
      <c r="B2035" s="2">
        <v>178082930</v>
      </c>
      <c r="C2035" s="2">
        <f>VLOOKUP(B2035,'Annualization - Step 2'!A:C,2,FALSE)</f>
        <v>1</v>
      </c>
      <c r="D2035" s="2">
        <f>VLOOKUP(B2035,'Annualization - Step 2'!A:C,3,FALSE)-1</f>
        <v>5.0100000000000033E-2</v>
      </c>
      <c r="E2035" s="2">
        <f>(1+D2035)^(52/'Analysis Assumptions'!$C$6)-1</f>
        <v>2.1409639117989876E-2</v>
      </c>
    </row>
    <row r="2036" spans="1:5">
      <c r="A2036" s="2" t="s">
        <v>57</v>
      </c>
      <c r="B2036" s="2">
        <v>178089330</v>
      </c>
      <c r="C2036" s="2">
        <f>VLOOKUP(B2036,'Annualization - Step 2'!A:C,2,FALSE)</f>
        <v>1</v>
      </c>
      <c r="D2036" s="2">
        <f>VLOOKUP(B2036,'Annualization - Step 2'!A:C,3,FALSE)-1</f>
        <v>5.0100000000000033E-2</v>
      </c>
      <c r="E2036" s="2">
        <f>(1+D2036)^(52/'Analysis Assumptions'!$C$6)-1</f>
        <v>2.1409639117989876E-2</v>
      </c>
    </row>
    <row r="2037" spans="1:5">
      <c r="A2037" s="2" t="s">
        <v>58</v>
      </c>
      <c r="B2037" s="2">
        <v>178089830</v>
      </c>
      <c r="C2037" s="2">
        <f>VLOOKUP(B2037,'Annualization - Step 2'!A:C,2,FALSE)</f>
        <v>1</v>
      </c>
      <c r="D2037" s="2">
        <f>VLOOKUP(B2037,'Annualization - Step 2'!A:C,3,FALSE)-1</f>
        <v>5.0100000000000033E-2</v>
      </c>
      <c r="E2037" s="2">
        <f>(1+D2037)^(52/'Analysis Assumptions'!$C$6)-1</f>
        <v>2.1409639117989876E-2</v>
      </c>
    </row>
    <row r="2038" spans="1:5">
      <c r="A2038" s="2" t="s">
        <v>990</v>
      </c>
      <c r="B2038" s="2">
        <v>15821010115</v>
      </c>
      <c r="C2038" s="2">
        <f>VLOOKUP(B2038,'Annualization - Step 2'!A:C,2,FALSE)</f>
        <v>1</v>
      </c>
      <c r="D2038" s="2">
        <f>VLOOKUP(B2038,'Annualization - Step 2'!A:C,3,FALSE)-1</f>
        <v>5.0100000000000033E-2</v>
      </c>
      <c r="E2038" s="2">
        <f>(1+D2038)^(52/'Analysis Assumptions'!$C$6)-1</f>
        <v>2.1409639117989876E-2</v>
      </c>
    </row>
    <row r="2039" spans="1:5">
      <c r="A2039" s="2" t="s">
        <v>1628</v>
      </c>
      <c r="B2039" s="2">
        <v>52747062130</v>
      </c>
      <c r="C2039" s="2">
        <f>VLOOKUP(B2039,'Annualization - Step 2'!A:C,2,FALSE)</f>
        <v>1</v>
      </c>
      <c r="D2039" s="2">
        <f>VLOOKUP(B2039,'Annualization - Step 2'!A:C,3,FALSE)-1</f>
        <v>5.0100000000000033E-2</v>
      </c>
      <c r="E2039" s="2">
        <f>(1+D2039)^(52/'Analysis Assumptions'!$C$6)-1</f>
        <v>2.1409639117989876E-2</v>
      </c>
    </row>
    <row r="2040" spans="1:5">
      <c r="A2040" s="2" t="s">
        <v>1630</v>
      </c>
      <c r="B2040" s="2">
        <v>52747080030</v>
      </c>
      <c r="C2040" s="2">
        <f>VLOOKUP(B2040,'Annualization - Step 2'!A:C,2,FALSE)</f>
        <v>1</v>
      </c>
      <c r="D2040" s="2">
        <f>VLOOKUP(B2040,'Annualization - Step 2'!A:C,3,FALSE)-1</f>
        <v>5.0100000000000033E-2</v>
      </c>
      <c r="E2040" s="2">
        <f>(1+D2040)^(52/'Analysis Assumptions'!$C$6)-1</f>
        <v>2.1409639117989876E-2</v>
      </c>
    </row>
    <row r="2041" spans="1:5">
      <c r="A2041" s="2" t="s">
        <v>1632</v>
      </c>
      <c r="B2041" s="2">
        <v>52747071130</v>
      </c>
      <c r="C2041" s="2">
        <f>VLOOKUP(B2041,'Annualization - Step 2'!A:C,2,FALSE)</f>
        <v>1</v>
      </c>
      <c r="D2041" s="2">
        <f>VLOOKUP(B2041,'Annualization - Step 2'!A:C,3,FALSE)-1</f>
        <v>5.0100000000000033E-2</v>
      </c>
      <c r="E2041" s="2">
        <f>(1+D2041)^(52/'Analysis Assumptions'!$C$6)-1</f>
        <v>2.1409639117989876E-2</v>
      </c>
    </row>
    <row r="2042" spans="1:5">
      <c r="A2042" s="2" t="s">
        <v>1760</v>
      </c>
      <c r="B2042" s="2">
        <v>55513014410</v>
      </c>
      <c r="C2042" s="2">
        <f>VLOOKUP(B2042,'Annualization - Step 2'!A:C,2,FALSE)</f>
        <v>1</v>
      </c>
      <c r="D2042" s="2">
        <f>VLOOKUP(B2042,'Annualization - Step 2'!A:C,3,FALSE)-1</f>
        <v>5.0100000000000033E-2</v>
      </c>
      <c r="E2042" s="2">
        <f>(1+D2042)^(52/'Analysis Assumptions'!$C$6)-1</f>
        <v>2.1409639117989876E-2</v>
      </c>
    </row>
    <row r="2043" spans="1:5">
      <c r="A2043" s="2" t="s">
        <v>1961</v>
      </c>
      <c r="B2043" s="2">
        <v>12496120203</v>
      </c>
      <c r="C2043" s="2">
        <f>VLOOKUP(B2043,'Annualization - Step 2'!A:C,2,FALSE)</f>
        <v>1</v>
      </c>
      <c r="D2043" s="2">
        <f>VLOOKUP(B2043,'Annualization - Step 2'!A:C,3,FALSE)-1</f>
        <v>5.0100000000000033E-2</v>
      </c>
      <c r="E2043" s="2">
        <f>(1+D2043)^(52/'Analysis Assumptions'!$C$6)-1</f>
        <v>2.1409639117989876E-2</v>
      </c>
    </row>
    <row r="2044" spans="1:5">
      <c r="A2044" s="2" t="s">
        <v>1973</v>
      </c>
      <c r="B2044" s="2">
        <v>54123091430</v>
      </c>
      <c r="C2044" s="2">
        <f>VLOOKUP(B2044,'Annualization - Step 2'!A:C,2,FALSE)</f>
        <v>1</v>
      </c>
      <c r="D2044" s="2">
        <f>VLOOKUP(B2044,'Annualization - Step 2'!A:C,3,FALSE)-1</f>
        <v>5.0100000000000033E-2</v>
      </c>
      <c r="E2044" s="2">
        <f>(1+D2044)^(52/'Analysis Assumptions'!$C$6)-1</f>
        <v>2.1409639117989876E-2</v>
      </c>
    </row>
    <row r="2045" spans="1:5">
      <c r="A2045" s="2" t="s">
        <v>59</v>
      </c>
      <c r="B2045" s="2">
        <v>178079730</v>
      </c>
      <c r="C2045" s="2">
        <f>VLOOKUP(B2045,'Annualization - Step 2'!A:C,2,FALSE)</f>
        <v>1</v>
      </c>
      <c r="D2045" s="2">
        <f>VLOOKUP(B2045,'Annualization - Step 2'!A:C,3,FALSE)-1</f>
        <v>5.0000000000000044E-2</v>
      </c>
      <c r="E2045" s="2">
        <f>(1+D2045)^(52/'Analysis Assumptions'!$C$6)-1</f>
        <v>2.136748858122739E-2</v>
      </c>
    </row>
    <row r="2046" spans="1:5">
      <c r="A2046" s="2" t="s">
        <v>193</v>
      </c>
      <c r="B2046" s="2">
        <v>27437020811</v>
      </c>
      <c r="C2046" s="2">
        <f>VLOOKUP(B2046,'Annualization - Step 2'!A:C,2,FALSE)</f>
        <v>1</v>
      </c>
      <c r="D2046" s="2">
        <f>VLOOKUP(B2046,'Annualization - Step 2'!A:C,3,FALSE)-1</f>
        <v>5.0000000000000044E-2</v>
      </c>
      <c r="E2046" s="2">
        <f>(1+D2046)^(52/'Analysis Assumptions'!$C$6)-1</f>
        <v>2.136748858122739E-2</v>
      </c>
    </row>
    <row r="2047" spans="1:5">
      <c r="A2047" s="2" t="s">
        <v>194</v>
      </c>
      <c r="B2047" s="2">
        <v>27437020108</v>
      </c>
      <c r="C2047" s="2">
        <f>VLOOKUP(B2047,'Annualization - Step 2'!A:C,2,FALSE)</f>
        <v>1</v>
      </c>
      <c r="D2047" s="2">
        <f>VLOOKUP(B2047,'Annualization - Step 2'!A:C,3,FALSE)-1</f>
        <v>5.0000000000000044E-2</v>
      </c>
      <c r="E2047" s="2">
        <f>(1+D2047)^(52/'Analysis Assumptions'!$C$6)-1</f>
        <v>2.136748858122739E-2</v>
      </c>
    </row>
    <row r="2048" spans="1:5">
      <c r="A2048" s="2" t="s">
        <v>236</v>
      </c>
      <c r="B2048" s="2">
        <v>60793060801</v>
      </c>
      <c r="C2048" s="2">
        <f>VLOOKUP(B2048,'Annualization - Step 2'!A:C,2,FALSE)</f>
        <v>1</v>
      </c>
      <c r="D2048" s="2">
        <f>VLOOKUP(B2048,'Annualization - Step 2'!A:C,3,FALSE)-1</f>
        <v>5.0000000000000044E-2</v>
      </c>
      <c r="E2048" s="2">
        <f>(1+D2048)^(52/'Analysis Assumptions'!$C$6)-1</f>
        <v>2.136748858122739E-2</v>
      </c>
    </row>
    <row r="2049" spans="1:5">
      <c r="A2049" s="2" t="s">
        <v>237</v>
      </c>
      <c r="B2049" s="2">
        <v>60793060501</v>
      </c>
      <c r="C2049" s="2">
        <f>VLOOKUP(B2049,'Annualization - Step 2'!A:C,2,FALSE)</f>
        <v>1</v>
      </c>
      <c r="D2049" s="2">
        <f>VLOOKUP(B2049,'Annualization - Step 2'!A:C,3,FALSE)-1</f>
        <v>5.0000000000000044E-2</v>
      </c>
      <c r="E2049" s="2">
        <f>(1+D2049)^(52/'Analysis Assumptions'!$C$6)-1</f>
        <v>2.136748858122739E-2</v>
      </c>
    </row>
    <row r="2050" spans="1:5">
      <c r="A2050" s="2" t="s">
        <v>238</v>
      </c>
      <c r="B2050" s="2">
        <v>60793060301</v>
      </c>
      <c r="C2050" s="2">
        <f>VLOOKUP(B2050,'Annualization - Step 2'!A:C,2,FALSE)</f>
        <v>1</v>
      </c>
      <c r="D2050" s="2">
        <f>VLOOKUP(B2050,'Annualization - Step 2'!A:C,3,FALSE)-1</f>
        <v>5.0000000000000044E-2</v>
      </c>
      <c r="E2050" s="2">
        <f>(1+D2050)^(52/'Analysis Assumptions'!$C$6)-1</f>
        <v>2.136748858122739E-2</v>
      </c>
    </row>
    <row r="2051" spans="1:5">
      <c r="A2051" s="2" t="s">
        <v>239</v>
      </c>
      <c r="B2051" s="2">
        <v>60793060601</v>
      </c>
      <c r="C2051" s="2">
        <f>VLOOKUP(B2051,'Annualization - Step 2'!A:C,2,FALSE)</f>
        <v>1</v>
      </c>
      <c r="D2051" s="2">
        <f>VLOOKUP(B2051,'Annualization - Step 2'!A:C,3,FALSE)-1</f>
        <v>5.0000000000000044E-2</v>
      </c>
      <c r="E2051" s="2">
        <f>(1+D2051)^(52/'Analysis Assumptions'!$C$6)-1</f>
        <v>2.136748858122739E-2</v>
      </c>
    </row>
    <row r="2052" spans="1:5">
      <c r="A2052" s="2" t="s">
        <v>240</v>
      </c>
      <c r="B2052" s="2">
        <v>60793060401</v>
      </c>
      <c r="C2052" s="2">
        <f>VLOOKUP(B2052,'Annualization - Step 2'!A:C,2,FALSE)</f>
        <v>1</v>
      </c>
      <c r="D2052" s="2">
        <f>VLOOKUP(B2052,'Annualization - Step 2'!A:C,3,FALSE)-1</f>
        <v>5.0000000000000044E-2</v>
      </c>
      <c r="E2052" s="2">
        <f>(1+D2052)^(52/'Analysis Assumptions'!$C$6)-1</f>
        <v>2.136748858122739E-2</v>
      </c>
    </row>
    <row r="2053" spans="1:5">
      <c r="A2053" s="2" t="s">
        <v>241</v>
      </c>
      <c r="B2053" s="2">
        <v>60793060701</v>
      </c>
      <c r="C2053" s="2">
        <f>VLOOKUP(B2053,'Annualization - Step 2'!A:C,2,FALSE)</f>
        <v>1</v>
      </c>
      <c r="D2053" s="2">
        <f>VLOOKUP(B2053,'Annualization - Step 2'!A:C,3,FALSE)-1</f>
        <v>5.0000000000000044E-2</v>
      </c>
      <c r="E2053" s="2">
        <f>(1+D2053)^(52/'Analysis Assumptions'!$C$6)-1</f>
        <v>2.136748858122739E-2</v>
      </c>
    </row>
    <row r="2054" spans="1:5">
      <c r="A2054" s="2" t="s">
        <v>991</v>
      </c>
      <c r="B2054" s="2">
        <v>59630065860</v>
      </c>
      <c r="C2054" s="2">
        <f>VLOOKUP(B2054,'Annualization - Step 2'!A:C,2,FALSE)</f>
        <v>1</v>
      </c>
      <c r="D2054" s="2">
        <f>VLOOKUP(B2054,'Annualization - Step 2'!A:C,3,FALSE)-1</f>
        <v>5.0000000000000044E-2</v>
      </c>
      <c r="E2054" s="2">
        <f>(1+D2054)^(52/'Analysis Assumptions'!$C$6)-1</f>
        <v>2.136748858122739E-2</v>
      </c>
    </row>
    <row r="2055" spans="1:5">
      <c r="A2055" s="2" t="s">
        <v>994</v>
      </c>
      <c r="B2055" s="2">
        <v>59630070148</v>
      </c>
      <c r="C2055" s="2">
        <f>VLOOKUP(B2055,'Annualization - Step 2'!A:C,2,FALSE)</f>
        <v>1</v>
      </c>
      <c r="D2055" s="2">
        <f>VLOOKUP(B2055,'Annualization - Step 2'!A:C,3,FALSE)-1</f>
        <v>5.0000000000000044E-2</v>
      </c>
      <c r="E2055" s="2">
        <f>(1+D2055)^(52/'Analysis Assumptions'!$C$6)-1</f>
        <v>2.136748858122739E-2</v>
      </c>
    </row>
    <row r="2056" spans="1:5">
      <c r="A2056" s="2" t="s">
        <v>995</v>
      </c>
      <c r="B2056" s="2">
        <v>59630070248</v>
      </c>
      <c r="C2056" s="2">
        <f>VLOOKUP(B2056,'Annualization - Step 2'!A:C,2,FALSE)</f>
        <v>1</v>
      </c>
      <c r="D2056" s="2">
        <f>VLOOKUP(B2056,'Annualization - Step 2'!A:C,3,FALSE)-1</f>
        <v>5.0000000000000044E-2</v>
      </c>
      <c r="E2056" s="2">
        <f>(1+D2056)^(52/'Analysis Assumptions'!$C$6)-1</f>
        <v>2.136748858122739E-2</v>
      </c>
    </row>
    <row r="2057" spans="1:5">
      <c r="A2057" s="2" t="s">
        <v>1011</v>
      </c>
      <c r="B2057" s="2">
        <v>68220014015</v>
      </c>
      <c r="C2057" s="2">
        <f>VLOOKUP(B2057,'Annualization - Step 2'!A:C,2,FALSE)</f>
        <v>1</v>
      </c>
      <c r="D2057" s="2">
        <f>VLOOKUP(B2057,'Annualization - Step 2'!A:C,3,FALSE)-1</f>
        <v>5.0000000000000044E-2</v>
      </c>
      <c r="E2057" s="2">
        <f>(1+D2057)^(52/'Analysis Assumptions'!$C$6)-1</f>
        <v>2.136748858122739E-2</v>
      </c>
    </row>
    <row r="2058" spans="1:5">
      <c r="A2058" s="2" t="s">
        <v>1017</v>
      </c>
      <c r="B2058" s="2">
        <v>68220014410</v>
      </c>
      <c r="C2058" s="2">
        <f>VLOOKUP(B2058,'Annualization - Step 2'!A:C,2,FALSE)</f>
        <v>1</v>
      </c>
      <c r="D2058" s="2">
        <f>VLOOKUP(B2058,'Annualization - Step 2'!A:C,3,FALSE)-1</f>
        <v>5.0000000000000044E-2</v>
      </c>
      <c r="E2058" s="2">
        <f>(1+D2058)^(52/'Analysis Assumptions'!$C$6)-1</f>
        <v>2.136748858122739E-2</v>
      </c>
    </row>
    <row r="2059" spans="1:5">
      <c r="A2059" s="2" t="s">
        <v>1038</v>
      </c>
      <c r="B2059" s="2">
        <v>68220008630</v>
      </c>
      <c r="C2059" s="2">
        <f>VLOOKUP(B2059,'Annualization - Step 2'!A:C,2,FALSE)</f>
        <v>1</v>
      </c>
      <c r="D2059" s="2">
        <f>VLOOKUP(B2059,'Annualization - Step 2'!A:C,3,FALSE)-1</f>
        <v>5.0000000000000044E-2</v>
      </c>
      <c r="E2059" s="2">
        <f>(1+D2059)^(52/'Analysis Assumptions'!$C$6)-1</f>
        <v>2.136748858122739E-2</v>
      </c>
    </row>
    <row r="2060" spans="1:5">
      <c r="A2060" s="2" t="s">
        <v>49</v>
      </c>
      <c r="B2060" s="2">
        <v>24208062901</v>
      </c>
      <c r="C2060" s="2">
        <f>VLOOKUP(B2060,'Annualization - Step 2'!A:C,2,FALSE)</f>
        <v>1</v>
      </c>
      <c r="D2060" s="2">
        <f>VLOOKUP(B2060,'Annualization - Step 2'!A:C,3,FALSE)-1</f>
        <v>5.0000000000000044E-2</v>
      </c>
      <c r="E2060" s="2">
        <f>(1+D2060)^(52/'Analysis Assumptions'!$C$6)-1</f>
        <v>2.136748858122739E-2</v>
      </c>
    </row>
    <row r="2061" spans="1:5">
      <c r="A2061" s="2" t="s">
        <v>49</v>
      </c>
      <c r="B2061" s="2">
        <v>24208062902</v>
      </c>
      <c r="C2061" s="2">
        <f>VLOOKUP(B2061,'Annualization - Step 2'!A:C,2,FALSE)</f>
        <v>1</v>
      </c>
      <c r="D2061" s="2">
        <f>VLOOKUP(B2061,'Annualization - Step 2'!A:C,3,FALSE)-1</f>
        <v>5.0000000000000044E-2</v>
      </c>
      <c r="E2061" s="2">
        <f>(1+D2061)^(52/'Analysis Assumptions'!$C$6)-1</f>
        <v>2.136748858122739E-2</v>
      </c>
    </row>
    <row r="2062" spans="1:5">
      <c r="A2062" s="2" t="s">
        <v>1302</v>
      </c>
      <c r="B2062" s="2">
        <v>884044904</v>
      </c>
      <c r="C2062" s="2">
        <f>VLOOKUP(B2062,'Annualization - Step 2'!A:C,2,FALSE)</f>
        <v>1</v>
      </c>
      <c r="D2062" s="2">
        <f>VLOOKUP(B2062,'Annualization - Step 2'!A:C,3,FALSE)-1</f>
        <v>5.0000000000000044E-2</v>
      </c>
      <c r="E2062" s="2">
        <f>(1+D2062)^(52/'Analysis Assumptions'!$C$6)-1</f>
        <v>2.136748858122739E-2</v>
      </c>
    </row>
    <row r="2063" spans="1:5">
      <c r="A2063" s="2" t="s">
        <v>1601</v>
      </c>
      <c r="B2063" s="2">
        <v>52747050430</v>
      </c>
      <c r="C2063" s="2">
        <f>VLOOKUP(B2063,'Annualization - Step 2'!A:C,2,FALSE)</f>
        <v>1</v>
      </c>
      <c r="D2063" s="2">
        <f>VLOOKUP(B2063,'Annualization - Step 2'!A:C,3,FALSE)-1</f>
        <v>5.0000000000000044E-2</v>
      </c>
      <c r="E2063" s="2">
        <f>(1+D2063)^(52/'Analysis Assumptions'!$C$6)-1</f>
        <v>2.136748858122739E-2</v>
      </c>
    </row>
    <row r="2064" spans="1:5">
      <c r="A2064" s="2" t="s">
        <v>1611</v>
      </c>
      <c r="B2064" s="2">
        <v>78060751</v>
      </c>
      <c r="C2064" s="2">
        <f>VLOOKUP(B2064,'Annualization - Step 2'!A:C,2,FALSE)</f>
        <v>1</v>
      </c>
      <c r="D2064" s="2">
        <f>VLOOKUP(B2064,'Annualization - Step 2'!A:C,3,FALSE)-1</f>
        <v>5.0000000000000044E-2</v>
      </c>
      <c r="E2064" s="2">
        <f>(1+D2064)^(52/'Analysis Assumptions'!$C$6)-1</f>
        <v>2.136748858122739E-2</v>
      </c>
    </row>
    <row r="2065" spans="1:5">
      <c r="A2065" s="2" t="s">
        <v>1729</v>
      </c>
      <c r="B2065" s="2">
        <v>43376021010</v>
      </c>
      <c r="C2065" s="2">
        <f>VLOOKUP(B2065,'Annualization - Step 2'!A:C,2,FALSE)</f>
        <v>1</v>
      </c>
      <c r="D2065" s="2">
        <f>VLOOKUP(B2065,'Annualization - Step 2'!A:C,3,FALSE)-1</f>
        <v>5.0000000000000044E-2</v>
      </c>
      <c r="E2065" s="2">
        <f>(1+D2065)^(52/'Analysis Assumptions'!$C$6)-1</f>
        <v>2.136748858122739E-2</v>
      </c>
    </row>
    <row r="2066" spans="1:5">
      <c r="A2066" s="2" t="s">
        <v>1730</v>
      </c>
      <c r="B2066" s="2">
        <v>43376022010</v>
      </c>
      <c r="C2066" s="2">
        <f>VLOOKUP(B2066,'Annualization - Step 2'!A:C,2,FALSE)</f>
        <v>1</v>
      </c>
      <c r="D2066" s="2">
        <f>VLOOKUP(B2066,'Annualization - Step 2'!A:C,3,FALSE)-1</f>
        <v>5.0000000000000044E-2</v>
      </c>
      <c r="E2066" s="2">
        <f>(1+D2066)^(52/'Analysis Assumptions'!$C$6)-1</f>
        <v>2.136748858122739E-2</v>
      </c>
    </row>
    <row r="2067" spans="1:5">
      <c r="A2067" s="2" t="s">
        <v>1731</v>
      </c>
      <c r="B2067" s="2">
        <v>43376023010</v>
      </c>
      <c r="C2067" s="2">
        <f>VLOOKUP(B2067,'Annualization - Step 2'!A:C,2,FALSE)</f>
        <v>1</v>
      </c>
      <c r="D2067" s="2">
        <f>VLOOKUP(B2067,'Annualization - Step 2'!A:C,3,FALSE)-1</f>
        <v>5.0000000000000044E-2</v>
      </c>
      <c r="E2067" s="2">
        <f>(1+D2067)^(52/'Analysis Assumptions'!$C$6)-1</f>
        <v>2.136748858122739E-2</v>
      </c>
    </row>
    <row r="2068" spans="1:5">
      <c r="A2068" s="2" t="s">
        <v>1732</v>
      </c>
      <c r="B2068" s="2">
        <v>43376025010</v>
      </c>
      <c r="C2068" s="2">
        <f>VLOOKUP(B2068,'Annualization - Step 2'!A:C,2,FALSE)</f>
        <v>1</v>
      </c>
      <c r="D2068" s="2">
        <f>VLOOKUP(B2068,'Annualization - Step 2'!A:C,3,FALSE)-1</f>
        <v>5.0000000000000044E-2</v>
      </c>
      <c r="E2068" s="2">
        <f>(1+D2068)^(52/'Analysis Assumptions'!$C$6)-1</f>
        <v>2.136748858122739E-2</v>
      </c>
    </row>
    <row r="2069" spans="1:5">
      <c r="A2069" s="2" t="s">
        <v>1795</v>
      </c>
      <c r="B2069" s="2">
        <v>65143201</v>
      </c>
      <c r="C2069" s="2">
        <f>VLOOKUP(B2069,'Annualization - Step 2'!A:C,2,FALSE)</f>
        <v>1</v>
      </c>
      <c r="D2069" s="2">
        <f>VLOOKUP(B2069,'Annualization - Step 2'!A:C,3,FALSE)-1</f>
        <v>5.0000000000000044E-2</v>
      </c>
      <c r="E2069" s="2">
        <f>(1+D2069)^(52/'Analysis Assumptions'!$C$6)-1</f>
        <v>2.136748858122739E-2</v>
      </c>
    </row>
    <row r="2070" spans="1:5">
      <c r="A2070" s="2" t="s">
        <v>1822</v>
      </c>
      <c r="B2070" s="2">
        <v>49281018371</v>
      </c>
      <c r="C2070" s="2">
        <f>VLOOKUP(B2070,'Annualization - Step 2'!A:C,2,FALSE)</f>
        <v>1</v>
      </c>
      <c r="D2070" s="2">
        <f>VLOOKUP(B2070,'Annualization - Step 2'!A:C,3,FALSE)-1</f>
        <v>5.0000000000000044E-2</v>
      </c>
      <c r="E2070" s="2">
        <f>(1+D2070)^(52/'Analysis Assumptions'!$C$6)-1</f>
        <v>2.136748858122739E-2</v>
      </c>
    </row>
    <row r="2071" spans="1:5">
      <c r="A2071" s="2" t="s">
        <v>1941</v>
      </c>
      <c r="B2071" s="2">
        <v>64764089099</v>
      </c>
      <c r="C2071" s="2">
        <f>VLOOKUP(B2071,'Annualization - Step 2'!A:C,2,FALSE)</f>
        <v>1</v>
      </c>
      <c r="D2071" s="2">
        <f>VLOOKUP(B2071,'Annualization - Step 2'!A:C,3,FALSE)-1</f>
        <v>5.0000000000000044E-2</v>
      </c>
      <c r="E2071" s="2">
        <f>(1+D2071)^(52/'Analysis Assumptions'!$C$6)-1</f>
        <v>2.136748858122739E-2</v>
      </c>
    </row>
    <row r="2072" spans="1:5">
      <c r="A2072" s="2" t="s">
        <v>1837</v>
      </c>
      <c r="B2072" s="2">
        <v>63459010130</v>
      </c>
      <c r="C2072" s="2">
        <f>VLOOKUP(B2072,'Annualization - Step 2'!A:C,2,FALSE)</f>
        <v>1</v>
      </c>
      <c r="D2072" s="2">
        <f>VLOOKUP(B2072,'Annualization - Step 2'!A:C,3,FALSE)-1</f>
        <v>5.0000000000000044E-2</v>
      </c>
      <c r="E2072" s="2">
        <f>(1+D2072)^(52/'Analysis Assumptions'!$C$6)-1</f>
        <v>2.136748858122739E-2</v>
      </c>
    </row>
    <row r="2073" spans="1:5">
      <c r="A2073" s="2" t="s">
        <v>1666</v>
      </c>
      <c r="B2073" s="2">
        <v>63459020130</v>
      </c>
      <c r="C2073" s="2">
        <f>VLOOKUP(B2073,'Annualization - Step 2'!A:C,2,FALSE)</f>
        <v>1</v>
      </c>
      <c r="D2073" s="2">
        <f>VLOOKUP(B2073,'Annualization - Step 2'!A:C,3,FALSE)-1</f>
        <v>5.0000000000000044E-2</v>
      </c>
      <c r="E2073" s="2">
        <f>(1+D2073)^(52/'Analysis Assumptions'!$C$6)-1</f>
        <v>2.136748858122739E-2</v>
      </c>
    </row>
    <row r="2074" spans="1:5">
      <c r="A2074" s="2" t="s">
        <v>1960</v>
      </c>
      <c r="B2074" s="2">
        <v>12496121203</v>
      </c>
      <c r="C2074" s="2">
        <f>VLOOKUP(B2074,'Annualization - Step 2'!A:C,2,FALSE)</f>
        <v>1</v>
      </c>
      <c r="D2074" s="2">
        <f>VLOOKUP(B2074,'Annualization - Step 2'!A:C,3,FALSE)-1</f>
        <v>5.0000000000000044E-2</v>
      </c>
      <c r="E2074" s="2">
        <f>(1+D2074)^(52/'Analysis Assumptions'!$C$6)-1</f>
        <v>2.136748858122739E-2</v>
      </c>
    </row>
    <row r="2075" spans="1:5">
      <c r="A2075" s="2" t="s">
        <v>1962</v>
      </c>
      <c r="B2075" s="2">
        <v>12496120403</v>
      </c>
      <c r="C2075" s="2">
        <f>VLOOKUP(B2075,'Annualization - Step 2'!A:C,2,FALSE)</f>
        <v>1</v>
      </c>
      <c r="D2075" s="2">
        <f>VLOOKUP(B2075,'Annualization - Step 2'!A:C,3,FALSE)-1</f>
        <v>5.0000000000000044E-2</v>
      </c>
      <c r="E2075" s="2">
        <f>(1+D2075)^(52/'Analysis Assumptions'!$C$6)-1</f>
        <v>2.136748858122739E-2</v>
      </c>
    </row>
    <row r="2076" spans="1:5">
      <c r="A2076" s="2" t="s">
        <v>1963</v>
      </c>
      <c r="B2076" s="2">
        <v>12496120803</v>
      </c>
      <c r="C2076" s="2">
        <f>VLOOKUP(B2076,'Annualization - Step 2'!A:C,2,FALSE)</f>
        <v>1</v>
      </c>
      <c r="D2076" s="2">
        <f>VLOOKUP(B2076,'Annualization - Step 2'!A:C,3,FALSE)-1</f>
        <v>5.0000000000000044E-2</v>
      </c>
      <c r="E2076" s="2">
        <f>(1+D2076)^(52/'Analysis Assumptions'!$C$6)-1</f>
        <v>2.136748858122739E-2</v>
      </c>
    </row>
    <row r="2077" spans="1:5">
      <c r="A2077" s="2" t="s">
        <v>1974</v>
      </c>
      <c r="B2077" s="2">
        <v>54123095730</v>
      </c>
      <c r="C2077" s="2">
        <f>VLOOKUP(B2077,'Annualization - Step 2'!A:C,2,FALSE)</f>
        <v>1</v>
      </c>
      <c r="D2077" s="2">
        <f>VLOOKUP(B2077,'Annualization - Step 2'!A:C,3,FALSE)-1</f>
        <v>5.0000000000000044E-2</v>
      </c>
      <c r="E2077" s="2">
        <f>(1+D2077)^(52/'Analysis Assumptions'!$C$6)-1</f>
        <v>2.136748858122739E-2</v>
      </c>
    </row>
    <row r="2078" spans="1:5">
      <c r="A2078" s="2" t="s">
        <v>1975</v>
      </c>
      <c r="B2078" s="2">
        <v>54123098630</v>
      </c>
      <c r="C2078" s="2">
        <f>VLOOKUP(B2078,'Annualization - Step 2'!A:C,2,FALSE)</f>
        <v>1</v>
      </c>
      <c r="D2078" s="2">
        <f>VLOOKUP(B2078,'Annualization - Step 2'!A:C,3,FALSE)-1</f>
        <v>5.0000000000000044E-2</v>
      </c>
      <c r="E2078" s="2">
        <f>(1+D2078)^(52/'Analysis Assumptions'!$C$6)-1</f>
        <v>2.136748858122739E-2</v>
      </c>
    </row>
    <row r="2079" spans="1:5">
      <c r="A2079" s="2" t="s">
        <v>1039</v>
      </c>
      <c r="B2079" s="2">
        <v>68220008330</v>
      </c>
      <c r="C2079" s="2">
        <f>VLOOKUP(B2079,'Annualization - Step 2'!A:C,2,FALSE)</f>
        <v>1</v>
      </c>
      <c r="D2079" s="2">
        <f>VLOOKUP(B2079,'Annualization - Step 2'!A:C,3,FALSE)-1</f>
        <v>4.9900000000000055E-2</v>
      </c>
      <c r="E2079" s="2">
        <f>(1+D2079)^(52/'Analysis Assumptions'!$C$6)-1</f>
        <v>2.1325335769612819E-2</v>
      </c>
    </row>
    <row r="2080" spans="1:5">
      <c r="A2080" s="2" t="s">
        <v>1629</v>
      </c>
      <c r="B2080" s="2">
        <v>52747062030</v>
      </c>
      <c r="C2080" s="2">
        <f>VLOOKUP(B2080,'Annualization - Step 2'!A:C,2,FALSE)</f>
        <v>1</v>
      </c>
      <c r="D2080" s="2">
        <f>VLOOKUP(B2080,'Annualization - Step 2'!A:C,3,FALSE)-1</f>
        <v>4.9900000000000055E-2</v>
      </c>
      <c r="E2080" s="2">
        <f>(1+D2080)^(52/'Analysis Assumptions'!$C$6)-1</f>
        <v>2.1325335769612819E-2</v>
      </c>
    </row>
    <row r="2081" spans="1:5">
      <c r="A2081" s="2" t="s">
        <v>1635</v>
      </c>
      <c r="B2081" s="2">
        <v>52747020030</v>
      </c>
      <c r="C2081" s="2">
        <f>VLOOKUP(B2081,'Annualization - Step 2'!A:C,2,FALSE)</f>
        <v>1</v>
      </c>
      <c r="D2081" s="2">
        <f>VLOOKUP(B2081,'Annualization - Step 2'!A:C,3,FALSE)-1</f>
        <v>4.9900000000000055E-2</v>
      </c>
      <c r="E2081" s="2">
        <f>(1+D2081)^(52/'Analysis Assumptions'!$C$6)-1</f>
        <v>2.1325335769612819E-2</v>
      </c>
    </row>
    <row r="2082" spans="1:5">
      <c r="A2082" s="2" t="s">
        <v>1637</v>
      </c>
      <c r="B2082" s="2">
        <v>52747090090</v>
      </c>
      <c r="C2082" s="2">
        <f>VLOOKUP(B2082,'Annualization - Step 2'!A:C,2,FALSE)</f>
        <v>1</v>
      </c>
      <c r="D2082" s="2">
        <f>VLOOKUP(B2082,'Annualization - Step 2'!A:C,3,FALSE)-1</f>
        <v>4.9900000000000055E-2</v>
      </c>
      <c r="E2082" s="2">
        <f>(1+D2082)^(52/'Analysis Assumptions'!$C$6)-1</f>
        <v>2.1325335769612819E-2</v>
      </c>
    </row>
    <row r="2083" spans="1:5">
      <c r="A2083" s="2" t="s">
        <v>762</v>
      </c>
      <c r="B2083" s="2">
        <v>65924007</v>
      </c>
      <c r="C2083" s="2">
        <f>VLOOKUP(B2083,'Annualization - Step 2'!A:C,2,FALSE)</f>
        <v>1</v>
      </c>
      <c r="D2083" s="2">
        <f>VLOOKUP(B2083,'Annualization - Step 2'!A:C,3,FALSE)-1</f>
        <v>4.9900000000000055E-2</v>
      </c>
      <c r="E2083" s="2">
        <f>(1+D2083)^(52/'Analysis Assumptions'!$C$6)-1</f>
        <v>2.1325335769612819E-2</v>
      </c>
    </row>
    <row r="2084" spans="1:5">
      <c r="A2084" s="2" t="s">
        <v>1614</v>
      </c>
      <c r="B2084" s="2">
        <v>63824004124</v>
      </c>
      <c r="C2084" s="2">
        <f>VLOOKUP(B2084,'Annualization - Step 2'!A:C,2,FALSE)</f>
        <v>1</v>
      </c>
      <c r="D2084" s="2">
        <f>VLOOKUP(B2084,'Annualization - Step 2'!A:C,3,FALSE)-1</f>
        <v>4.9800000000000066E-2</v>
      </c>
      <c r="E2084" s="2">
        <f>(1+D2084)^(52/'Analysis Assumptions'!$C$6)-1</f>
        <v>2.1283180682806435E-2</v>
      </c>
    </row>
    <row r="2085" spans="1:5">
      <c r="A2085" s="2" t="s">
        <v>1289</v>
      </c>
      <c r="B2085" s="2">
        <v>884029301</v>
      </c>
      <c r="C2085" s="2">
        <f>VLOOKUP(B2085,'Annualization - Step 2'!A:C,2,FALSE)</f>
        <v>1</v>
      </c>
      <c r="D2085" s="2">
        <f>VLOOKUP(B2085,'Annualization - Step 2'!A:C,3,FALSE)-1</f>
        <v>4.9700000000000077E-2</v>
      </c>
      <c r="E2085" s="2">
        <f>(1+D2085)^(52/'Analysis Assumptions'!$C$6)-1</f>
        <v>2.1241023320468955E-2</v>
      </c>
    </row>
    <row r="2086" spans="1:5">
      <c r="A2086" s="2" t="s">
        <v>1976</v>
      </c>
      <c r="B2086" s="2">
        <v>59385001230</v>
      </c>
      <c r="C2086" s="2">
        <f>VLOOKUP(B2086,'Annualization - Step 2'!A:C,2,FALSE)</f>
        <v>1</v>
      </c>
      <c r="D2086" s="2">
        <f>VLOOKUP(B2086,'Annualization - Step 2'!A:C,3,FALSE)-1</f>
        <v>4.9700000000000077E-2</v>
      </c>
      <c r="E2086" s="2">
        <f>(1+D2086)^(52/'Analysis Assumptions'!$C$6)-1</f>
        <v>2.1241023320468955E-2</v>
      </c>
    </row>
    <row r="2087" spans="1:5">
      <c r="A2087" s="2" t="s">
        <v>1977</v>
      </c>
      <c r="B2087" s="2">
        <v>59385001430</v>
      </c>
      <c r="C2087" s="2">
        <f>VLOOKUP(B2087,'Annualization - Step 2'!A:C,2,FALSE)</f>
        <v>1</v>
      </c>
      <c r="D2087" s="2">
        <f>VLOOKUP(B2087,'Annualization - Step 2'!A:C,3,FALSE)-1</f>
        <v>4.9700000000000077E-2</v>
      </c>
      <c r="E2087" s="2">
        <f>(1+D2087)^(52/'Analysis Assumptions'!$C$6)-1</f>
        <v>2.1241023320468955E-2</v>
      </c>
    </row>
    <row r="2088" spans="1:5">
      <c r="A2088" s="2" t="s">
        <v>1606</v>
      </c>
      <c r="B2088" s="2">
        <v>63824027864</v>
      </c>
      <c r="C2088" s="2">
        <f>VLOOKUP(B2088,'Annualization - Step 2'!A:C,2,FALSE)</f>
        <v>1</v>
      </c>
      <c r="D2088" s="2">
        <f>VLOOKUP(B2088,'Annualization - Step 2'!A:C,3,FALSE)-1</f>
        <v>4.9399999999999888E-2</v>
      </c>
      <c r="E2088" s="2">
        <f>(1+D2088)^(52/'Analysis Assumptions'!$C$6)-1</f>
        <v>2.1114537576871539E-2</v>
      </c>
    </row>
    <row r="2089" spans="1:5">
      <c r="A2089" s="2" t="s">
        <v>1607</v>
      </c>
      <c r="B2089" s="2">
        <v>63824001764</v>
      </c>
      <c r="C2089" s="2">
        <f>VLOOKUP(B2089,'Annualization - Step 2'!A:C,2,FALSE)</f>
        <v>1</v>
      </c>
      <c r="D2089" s="2">
        <f>VLOOKUP(B2089,'Annualization - Step 2'!A:C,3,FALSE)-1</f>
        <v>4.9399999999999888E-2</v>
      </c>
      <c r="E2089" s="2">
        <f>(1+D2089)^(52/'Analysis Assumptions'!$C$6)-1</f>
        <v>2.1114537576871539E-2</v>
      </c>
    </row>
    <row r="2090" spans="1:5">
      <c r="A2090" s="2" t="s">
        <v>1610</v>
      </c>
      <c r="B2090" s="2">
        <v>63824017163</v>
      </c>
      <c r="C2090" s="2">
        <f>VLOOKUP(B2090,'Annualization - Step 2'!A:C,2,FALSE)</f>
        <v>1</v>
      </c>
      <c r="D2090" s="2">
        <f>VLOOKUP(B2090,'Annualization - Step 2'!A:C,3,FALSE)-1</f>
        <v>4.9299999999999899E-2</v>
      </c>
      <c r="E2090" s="2">
        <f>(1+D2090)^(52/'Analysis Assumptions'!$C$6)-1</f>
        <v>2.1072371109011723E-2</v>
      </c>
    </row>
    <row r="2091" spans="1:5">
      <c r="A2091" s="2" t="s">
        <v>1610</v>
      </c>
      <c r="B2091" s="2">
        <v>63824017563</v>
      </c>
      <c r="C2091" s="2">
        <f>VLOOKUP(B2091,'Annualization - Step 2'!A:C,2,FALSE)</f>
        <v>1</v>
      </c>
      <c r="D2091" s="2">
        <f>VLOOKUP(B2091,'Annualization - Step 2'!A:C,3,FALSE)-1</f>
        <v>4.919999999999991E-2</v>
      </c>
      <c r="E2091" s="2">
        <f>(1+D2091)^(52/'Analysis Assumptions'!$C$6)-1</f>
        <v>2.1030202363921724E-2</v>
      </c>
    </row>
    <row r="2092" spans="1:5">
      <c r="A2092" s="2" t="s">
        <v>1837</v>
      </c>
      <c r="B2092" s="2">
        <v>63459010101</v>
      </c>
      <c r="C2092" s="2">
        <f>VLOOKUP(B2092,'Annualization - Step 2'!A:C,2,FALSE)</f>
        <v>1</v>
      </c>
      <c r="D2092" s="2">
        <f>VLOOKUP(B2092,'Annualization - Step 2'!A:C,3,FALSE)-1</f>
        <v>4.919999999999991E-2</v>
      </c>
      <c r="E2092" s="2">
        <f>(1+D2092)^(52/'Analysis Assumptions'!$C$6)-1</f>
        <v>2.1030202363921724E-2</v>
      </c>
    </row>
    <row r="2093" spans="1:5">
      <c r="A2093" s="2" t="s">
        <v>1043</v>
      </c>
      <c r="B2093" s="2">
        <v>69080760</v>
      </c>
      <c r="C2093" s="2">
        <f>VLOOKUP(B2093,'Annualization - Step 2'!A:C,2,FALSE)</f>
        <v>1</v>
      </c>
      <c r="D2093" s="2">
        <f>VLOOKUP(B2093,'Annualization - Step 2'!A:C,3,FALSE)-1</f>
        <v>4.8999999999999932E-2</v>
      </c>
      <c r="E2093" s="2">
        <f>(1+D2093)^(52/'Analysis Assumptions'!$C$6)-1</f>
        <v>2.094585804069049E-2</v>
      </c>
    </row>
    <row r="2094" spans="1:5">
      <c r="A2094" s="2" t="s">
        <v>1044</v>
      </c>
      <c r="B2094" s="2">
        <v>69080860</v>
      </c>
      <c r="C2094" s="2">
        <f>VLOOKUP(B2094,'Annualization - Step 2'!A:C,2,FALSE)</f>
        <v>1</v>
      </c>
      <c r="D2094" s="2">
        <f>VLOOKUP(B2094,'Annualization - Step 2'!A:C,3,FALSE)-1</f>
        <v>4.8999999999999932E-2</v>
      </c>
      <c r="E2094" s="2">
        <f>(1+D2094)^(52/'Analysis Assumptions'!$C$6)-1</f>
        <v>2.094585804069049E-2</v>
      </c>
    </row>
    <row r="2095" spans="1:5">
      <c r="A2095" s="2" t="s">
        <v>1218</v>
      </c>
      <c r="B2095" s="2">
        <v>63402030630</v>
      </c>
      <c r="C2095" s="2">
        <f>VLOOKUP(B2095,'Annualization - Step 2'!A:C,2,FALSE)</f>
        <v>1</v>
      </c>
      <c r="D2095" s="2">
        <f>VLOOKUP(B2095,'Annualization - Step 2'!A:C,3,FALSE)-1</f>
        <v>4.8999999999999932E-2</v>
      </c>
      <c r="E2095" s="2">
        <f>(1+D2095)^(52/'Analysis Assumptions'!$C$6)-1</f>
        <v>2.094585804069049E-2</v>
      </c>
    </row>
    <row r="2096" spans="1:5">
      <c r="A2096" s="2" t="s">
        <v>1576</v>
      </c>
      <c r="B2096" s="2">
        <v>96072808</v>
      </c>
      <c r="C2096" s="2">
        <f>VLOOKUP(B2096,'Annualization - Step 2'!A:C,2,FALSE)</f>
        <v>1</v>
      </c>
      <c r="D2096" s="2">
        <f>VLOOKUP(B2096,'Annualization - Step 2'!A:C,3,FALSE)-1</f>
        <v>4.8799999999999955E-2</v>
      </c>
      <c r="E2096" s="2">
        <f>(1+D2096)^(52/'Analysis Assumptions'!$C$6)-1</f>
        <v>2.0861504604456682E-2</v>
      </c>
    </row>
    <row r="2097" spans="1:5">
      <c r="A2097" s="2" t="s">
        <v>1577</v>
      </c>
      <c r="B2097" s="2">
        <v>96073008</v>
      </c>
      <c r="C2097" s="2">
        <f>VLOOKUP(B2097,'Annualization - Step 2'!A:C,2,FALSE)</f>
        <v>1</v>
      </c>
      <c r="D2097" s="2">
        <f>VLOOKUP(B2097,'Annualization - Step 2'!A:C,3,FALSE)-1</f>
        <v>4.8799999999999955E-2</v>
      </c>
      <c r="E2097" s="2">
        <f>(1+D2097)^(52/'Analysis Assumptions'!$C$6)-1</f>
        <v>2.0861504604456682E-2</v>
      </c>
    </row>
    <row r="2098" spans="1:5">
      <c r="A2098" s="2" t="s">
        <v>1604</v>
      </c>
      <c r="B2098" s="2">
        <v>63824027464</v>
      </c>
      <c r="C2098" s="2">
        <f>VLOOKUP(B2098,'Annualization - Step 2'!A:C,2,FALSE)</f>
        <v>1</v>
      </c>
      <c r="D2098" s="2">
        <f>VLOOKUP(B2098,'Annualization - Step 2'!A:C,3,FALSE)-1</f>
        <v>4.8799999999999955E-2</v>
      </c>
      <c r="E2098" s="2">
        <f>(1+D2098)^(52/'Analysis Assumptions'!$C$6)-1</f>
        <v>2.0861504604456682E-2</v>
      </c>
    </row>
    <row r="2099" spans="1:5">
      <c r="A2099" s="2" t="s">
        <v>1609</v>
      </c>
      <c r="B2099" s="2">
        <v>63824027764</v>
      </c>
      <c r="C2099" s="2">
        <f>VLOOKUP(B2099,'Annualization - Step 2'!A:C,2,FALSE)</f>
        <v>1</v>
      </c>
      <c r="D2099" s="2">
        <f>VLOOKUP(B2099,'Annualization - Step 2'!A:C,3,FALSE)-1</f>
        <v>4.8799999999999955E-2</v>
      </c>
      <c r="E2099" s="2">
        <f>(1+D2099)^(52/'Analysis Assumptions'!$C$6)-1</f>
        <v>2.0861504604456682E-2</v>
      </c>
    </row>
    <row r="2100" spans="1:5">
      <c r="A2100" s="2" t="s">
        <v>1053</v>
      </c>
      <c r="B2100" s="2">
        <v>55513073001</v>
      </c>
      <c r="C2100" s="2">
        <f>VLOOKUP(B2100,'Annualization - Step 2'!A:C,2,FALSE)</f>
        <v>2</v>
      </c>
      <c r="D2100" s="2">
        <f>VLOOKUP(B2100,'Annualization - Step 2'!A:C,3,FALSE)-1</f>
        <v>4.8550999999999789E-2</v>
      </c>
      <c r="E2100" s="2">
        <f>(1+D2100)^(52/'Analysis Assumptions'!$C$6)-1</f>
        <v>2.0756471836694379E-2</v>
      </c>
    </row>
    <row r="2101" spans="1:5">
      <c r="A2101" s="2" t="s">
        <v>1648</v>
      </c>
      <c r="B2101" s="2">
        <v>63459040430</v>
      </c>
      <c r="C2101" s="2">
        <f>VLOOKUP(B2101,'Annualization - Step 2'!A:C,2,FALSE)</f>
        <v>1</v>
      </c>
      <c r="D2101" s="2">
        <f>VLOOKUP(B2101,'Annualization - Step 2'!A:C,3,FALSE)-1</f>
        <v>4.8399999999999999E-2</v>
      </c>
      <c r="E2101" s="2">
        <f>(1+D2101)^(52/'Analysis Assumptions'!$C$6)-1</f>
        <v>2.0692770382088943E-2</v>
      </c>
    </row>
    <row r="2102" spans="1:5">
      <c r="A2102" s="2" t="s">
        <v>277</v>
      </c>
      <c r="B2102" s="2">
        <v>51285044102</v>
      </c>
      <c r="C2102" s="2">
        <f>VLOOKUP(B2102,'Annualization - Step 2'!A:C,2,FALSE)</f>
        <v>1</v>
      </c>
      <c r="D2102" s="2">
        <f>VLOOKUP(B2102,'Annualization - Step 2'!A:C,3,FALSE)-1</f>
        <v>4.6000000000000041E-2</v>
      </c>
      <c r="E2102" s="2">
        <f>(1+D2102)^(52/'Analysis Assumptions'!$C$6)-1</f>
        <v>1.9679598104766827E-2</v>
      </c>
    </row>
    <row r="2103" spans="1:5">
      <c r="A2103" s="2" t="s">
        <v>278</v>
      </c>
      <c r="B2103" s="2">
        <v>51285044602</v>
      </c>
      <c r="C2103" s="2">
        <f>VLOOKUP(B2103,'Annualization - Step 2'!A:C,2,FALSE)</f>
        <v>1</v>
      </c>
      <c r="D2103" s="2">
        <f>VLOOKUP(B2103,'Annualization - Step 2'!A:C,3,FALSE)-1</f>
        <v>4.6000000000000041E-2</v>
      </c>
      <c r="E2103" s="2">
        <f>(1+D2103)^(52/'Analysis Assumptions'!$C$6)-1</f>
        <v>1.9679598104766827E-2</v>
      </c>
    </row>
    <row r="2104" spans="1:5">
      <c r="A2104" s="2" t="s">
        <v>279</v>
      </c>
      <c r="B2104" s="2">
        <v>51285044202</v>
      </c>
      <c r="C2104" s="2">
        <f>VLOOKUP(B2104,'Annualization - Step 2'!A:C,2,FALSE)</f>
        <v>1</v>
      </c>
      <c r="D2104" s="2">
        <f>VLOOKUP(B2104,'Annualization - Step 2'!A:C,3,FALSE)-1</f>
        <v>4.6000000000000041E-2</v>
      </c>
      <c r="E2104" s="2">
        <f>(1+D2104)^(52/'Analysis Assumptions'!$C$6)-1</f>
        <v>1.9679598104766827E-2</v>
      </c>
    </row>
    <row r="2105" spans="1:5">
      <c r="A2105" s="2" t="s">
        <v>280</v>
      </c>
      <c r="B2105" s="2">
        <v>51285044302</v>
      </c>
      <c r="C2105" s="2">
        <f>VLOOKUP(B2105,'Annualization - Step 2'!A:C,2,FALSE)</f>
        <v>1</v>
      </c>
      <c r="D2105" s="2">
        <f>VLOOKUP(B2105,'Annualization - Step 2'!A:C,3,FALSE)-1</f>
        <v>4.6000000000000041E-2</v>
      </c>
      <c r="E2105" s="2">
        <f>(1+D2105)^(52/'Analysis Assumptions'!$C$6)-1</f>
        <v>1.9679598104766827E-2</v>
      </c>
    </row>
    <row r="2106" spans="1:5">
      <c r="A2106" s="2" t="s">
        <v>281</v>
      </c>
      <c r="B2106" s="2">
        <v>51285044402</v>
      </c>
      <c r="C2106" s="2">
        <f>VLOOKUP(B2106,'Annualization - Step 2'!A:C,2,FALSE)</f>
        <v>1</v>
      </c>
      <c r="D2106" s="2">
        <f>VLOOKUP(B2106,'Annualization - Step 2'!A:C,3,FALSE)-1</f>
        <v>4.6000000000000041E-2</v>
      </c>
      <c r="E2106" s="2">
        <f>(1+D2106)^(52/'Analysis Assumptions'!$C$6)-1</f>
        <v>1.9679598104766827E-2</v>
      </c>
    </row>
    <row r="2107" spans="1:5">
      <c r="A2107" s="2" t="s">
        <v>1489</v>
      </c>
      <c r="B2107" s="2">
        <v>55513053010</v>
      </c>
      <c r="C2107" s="2">
        <f>VLOOKUP(B2107,'Annualization - Step 2'!A:C,2,FALSE)</f>
        <v>3</v>
      </c>
      <c r="D2107" s="2">
        <f>VLOOKUP(B2107,'Annualization - Step 2'!A:C,3,FALSE)-1</f>
        <v>4.5678374999999605E-2</v>
      </c>
      <c r="E2107" s="2">
        <f>(1+D2107)^(52/'Analysis Assumptions'!$C$6)-1</f>
        <v>1.9543722408603914E-2</v>
      </c>
    </row>
    <row r="2108" spans="1:5">
      <c r="A2108" s="2" t="s">
        <v>1874</v>
      </c>
      <c r="B2108" s="2">
        <v>132007924</v>
      </c>
      <c r="C2108" s="2">
        <f>VLOOKUP(B2108,'Annualization - Step 2'!A:C,2,FALSE)</f>
        <v>1</v>
      </c>
      <c r="D2108" s="2">
        <f>VLOOKUP(B2108,'Annualization - Step 2'!A:C,3,FALSE)-1</f>
        <v>4.4799999999999951E-2</v>
      </c>
      <c r="E2108" s="2">
        <f>(1+D2108)^(52/'Analysis Assumptions'!$C$6)-1</f>
        <v>1.9172517946501655E-2</v>
      </c>
    </row>
    <row r="2109" spans="1:5">
      <c r="A2109" s="2" t="s">
        <v>1875</v>
      </c>
      <c r="B2109" s="2">
        <v>132007912</v>
      </c>
      <c r="C2109" s="2">
        <f>VLOOKUP(B2109,'Annualization - Step 2'!A:C,2,FALSE)</f>
        <v>1</v>
      </c>
      <c r="D2109" s="2">
        <f>VLOOKUP(B2109,'Annualization - Step 2'!A:C,3,FALSE)-1</f>
        <v>4.4799999999999951E-2</v>
      </c>
      <c r="E2109" s="2">
        <f>(1+D2109)^(52/'Analysis Assumptions'!$C$6)-1</f>
        <v>1.9172517946501655E-2</v>
      </c>
    </row>
    <row r="2110" spans="1:5">
      <c r="A2110" s="2" t="s">
        <v>1873</v>
      </c>
      <c r="B2110" s="2">
        <v>132020142</v>
      </c>
      <c r="C2110" s="2">
        <f>VLOOKUP(B2110,'Annualization - Step 2'!A:C,2,FALSE)</f>
        <v>1</v>
      </c>
      <c r="D2110" s="2">
        <f>VLOOKUP(B2110,'Annualization - Step 2'!A:C,3,FALSE)-1</f>
        <v>4.4200000000000017E-2</v>
      </c>
      <c r="E2110" s="2">
        <f>(1+D2110)^(52/'Analysis Assumptions'!$C$6)-1</f>
        <v>1.8918854103242788E-2</v>
      </c>
    </row>
    <row r="2111" spans="1:5">
      <c r="A2111" s="2" t="s">
        <v>1740</v>
      </c>
      <c r="B2111" s="2">
        <v>23050601</v>
      </c>
      <c r="C2111" s="2">
        <f>VLOOKUP(B2111,'Annualization - Step 2'!A:C,2,FALSE)</f>
        <v>1</v>
      </c>
      <c r="D2111" s="2">
        <f>VLOOKUP(B2111,'Annualization - Step 2'!A:C,3,FALSE)-1</f>
        <v>4.3700000000000072E-2</v>
      </c>
      <c r="E2111" s="2">
        <f>(1+D2111)^(52/'Analysis Assumptions'!$C$6)-1</f>
        <v>1.8707404466664634E-2</v>
      </c>
    </row>
    <row r="2112" spans="1:5">
      <c r="A2112" s="2" t="s">
        <v>1742</v>
      </c>
      <c r="B2112" s="2">
        <v>23920515</v>
      </c>
      <c r="C2112" s="2">
        <f>VLOOKUP(B2112,'Annualization - Step 2'!A:C,2,FALSE)</f>
        <v>1</v>
      </c>
      <c r="D2112" s="2">
        <f>VLOOKUP(B2112,'Annualization - Step 2'!A:C,3,FALSE)-1</f>
        <v>4.3600000000000083E-2</v>
      </c>
      <c r="E2112" s="2">
        <f>(1+D2112)^(52/'Analysis Assumptions'!$C$6)-1</f>
        <v>1.8665107651522295E-2</v>
      </c>
    </row>
    <row r="2113" spans="1:5">
      <c r="A2113" s="2" t="s">
        <v>1873</v>
      </c>
      <c r="B2113" s="2">
        <v>132020140</v>
      </c>
      <c r="C2113" s="2">
        <f>VLOOKUP(B2113,'Annualization - Step 2'!A:C,2,FALSE)</f>
        <v>1</v>
      </c>
      <c r="D2113" s="2">
        <f>VLOOKUP(B2113,'Annualization - Step 2'!A:C,3,FALSE)-1</f>
        <v>4.2799999999999949E-2</v>
      </c>
      <c r="E2113" s="2">
        <f>(1+D2113)^(52/'Analysis Assumptions'!$C$6)-1</f>
        <v>1.8326650418533985E-2</v>
      </c>
    </row>
    <row r="2114" spans="1:5">
      <c r="A2114" s="2" t="s">
        <v>1877</v>
      </c>
      <c r="B2114" s="2">
        <v>132030140</v>
      </c>
      <c r="C2114" s="2">
        <f>VLOOKUP(B2114,'Annualization - Step 2'!A:C,2,FALSE)</f>
        <v>1</v>
      </c>
      <c r="D2114" s="2">
        <f>VLOOKUP(B2114,'Annualization - Step 2'!A:C,3,FALSE)-1</f>
        <v>4.1900000000000048E-2</v>
      </c>
      <c r="E2114" s="2">
        <f>(1+D2114)^(52/'Analysis Assumptions'!$C$6)-1</f>
        <v>1.7945710110250257E-2</v>
      </c>
    </row>
    <row r="2115" spans="1:5">
      <c r="A2115" s="2" t="s">
        <v>1880</v>
      </c>
      <c r="B2115" s="2">
        <v>132008112</v>
      </c>
      <c r="C2115" s="2">
        <f>VLOOKUP(B2115,'Annualization - Step 2'!A:C,2,FALSE)</f>
        <v>1</v>
      </c>
      <c r="D2115" s="2">
        <f>VLOOKUP(B2115,'Annualization - Step 2'!A:C,3,FALSE)-1</f>
        <v>4.170000000000007E-2</v>
      </c>
      <c r="E2115" s="2">
        <f>(1+D2115)^(52/'Analysis Assumptions'!$C$6)-1</f>
        <v>1.7861031388469062E-2</v>
      </c>
    </row>
    <row r="2116" spans="1:5">
      <c r="A2116" s="2" t="s">
        <v>1878</v>
      </c>
      <c r="B2116" s="2">
        <v>132020220</v>
      </c>
      <c r="C2116" s="2">
        <f>VLOOKUP(B2116,'Annualization - Step 2'!A:C,2,FALSE)</f>
        <v>1</v>
      </c>
      <c r="D2116" s="2">
        <f>VLOOKUP(B2116,'Annualization - Step 2'!A:C,3,FALSE)-1</f>
        <v>4.1500000000000092E-2</v>
      </c>
      <c r="E2116" s="2">
        <f>(1+D2116)^(52/'Analysis Assumptions'!$C$6)-1</f>
        <v>1.7776343453436594E-2</v>
      </c>
    </row>
    <row r="2117" spans="1:5">
      <c r="A2117" s="2" t="s">
        <v>1879</v>
      </c>
      <c r="B2117" s="2">
        <v>132010624</v>
      </c>
      <c r="C2117" s="2">
        <f>VLOOKUP(B2117,'Annualization - Step 2'!A:C,2,FALSE)</f>
        <v>1</v>
      </c>
      <c r="D2117" s="2">
        <f>VLOOKUP(B2117,'Annualization - Step 2'!A:C,3,FALSE)-1</f>
        <v>4.0999999999999925E-2</v>
      </c>
      <c r="E2117" s="2">
        <f>(1+D2117)^(52/'Analysis Assumptions'!$C$6)-1</f>
        <v>1.756458328968602E-2</v>
      </c>
    </row>
    <row r="2118" spans="1:5">
      <c r="A2118" s="2" t="s">
        <v>1880</v>
      </c>
      <c r="B2118" s="2">
        <v>132019012</v>
      </c>
      <c r="C2118" s="2">
        <f>VLOOKUP(B2118,'Annualization - Step 2'!A:C,2,FALSE)</f>
        <v>1</v>
      </c>
      <c r="D2118" s="2">
        <f>VLOOKUP(B2118,'Annualization - Step 2'!A:C,3,FALSE)-1</f>
        <v>4.0899999999999936E-2</v>
      </c>
      <c r="E2118" s="2">
        <f>(1+D2118)^(52/'Analysis Assumptions'!$C$6)-1</f>
        <v>1.7522224341104176E-2</v>
      </c>
    </row>
    <row r="2119" spans="1:5">
      <c r="A2119" s="2" t="s">
        <v>1578</v>
      </c>
      <c r="B2119" s="2">
        <v>96072916</v>
      </c>
      <c r="C2119" s="2">
        <f>VLOOKUP(B2119,'Annualization - Step 2'!A:C,2,FALSE)</f>
        <v>1</v>
      </c>
      <c r="D2119" s="2">
        <f>VLOOKUP(B2119,'Annualization - Step 2'!A:C,3,FALSE)-1</f>
        <v>4.0200000000000014E-2</v>
      </c>
      <c r="E2119" s="2">
        <f>(1+D2119)^(52/'Analysis Assumptions'!$C$6)-1</f>
        <v>1.7225647111155595E-2</v>
      </c>
    </row>
    <row r="2120" spans="1:5">
      <c r="A2120" s="2" t="s">
        <v>1870</v>
      </c>
      <c r="B2120" s="2">
        <v>597001259</v>
      </c>
      <c r="C2120" s="2">
        <f>VLOOKUP(B2120,'Annualization - Step 2'!A:C,2,FALSE)</f>
        <v>1</v>
      </c>
      <c r="D2120" s="2">
        <f>VLOOKUP(B2120,'Annualization - Step 2'!A:C,3,FALSE)-1</f>
        <v>4.0200000000000014E-2</v>
      </c>
      <c r="E2120" s="2">
        <f>(1+D2120)^(52/'Analysis Assumptions'!$C$6)-1</f>
        <v>1.7225647111155595E-2</v>
      </c>
    </row>
    <row r="2121" spans="1:5">
      <c r="A2121" s="2" t="s">
        <v>1872</v>
      </c>
      <c r="B2121" s="2">
        <v>132070402</v>
      </c>
      <c r="C2121" s="2">
        <f>VLOOKUP(B2121,'Annualization - Step 2'!A:C,2,FALSE)</f>
        <v>1</v>
      </c>
      <c r="D2121" s="2">
        <f>VLOOKUP(B2121,'Annualization - Step 2'!A:C,3,FALSE)-1</f>
        <v>4.0200000000000014E-2</v>
      </c>
      <c r="E2121" s="2">
        <f>(1+D2121)^(52/'Analysis Assumptions'!$C$6)-1</f>
        <v>1.7225647111155595E-2</v>
      </c>
    </row>
    <row r="2122" spans="1:5">
      <c r="A2122" s="2" t="s">
        <v>1662</v>
      </c>
      <c r="B2122" s="2">
        <v>51285011458</v>
      </c>
      <c r="C2122" s="2">
        <f>VLOOKUP(B2122,'Annualization - Step 2'!A:C,2,FALSE)</f>
        <v>1</v>
      </c>
      <c r="D2122" s="2">
        <f>VLOOKUP(B2122,'Annualization - Step 2'!A:C,3,FALSE)-1</f>
        <v>4.0000000000000036E-2</v>
      </c>
      <c r="E2122" s="2">
        <f>(1+D2122)^(52/'Analysis Assumptions'!$C$6)-1</f>
        <v>1.7140889988287666E-2</v>
      </c>
    </row>
    <row r="2123" spans="1:5">
      <c r="A2123" s="2" t="s">
        <v>1871</v>
      </c>
      <c r="B2123" s="2">
        <v>132070336</v>
      </c>
      <c r="C2123" s="2">
        <f>VLOOKUP(B2123,'Annualization - Step 2'!A:C,2,FALSE)</f>
        <v>1</v>
      </c>
      <c r="D2123" s="2">
        <f>VLOOKUP(B2123,'Annualization - Step 2'!A:C,3,FALSE)-1</f>
        <v>4.0000000000000036E-2</v>
      </c>
      <c r="E2123" s="2">
        <f>(1+D2123)^(52/'Analysis Assumptions'!$C$6)-1</f>
        <v>1.7140889988287666E-2</v>
      </c>
    </row>
    <row r="2124" spans="1:5">
      <c r="A2124" s="2" t="s">
        <v>1578</v>
      </c>
      <c r="B2124" s="2">
        <v>96072908</v>
      </c>
      <c r="C2124" s="2">
        <f>VLOOKUP(B2124,'Annualization - Step 2'!A:C,2,FALSE)</f>
        <v>1</v>
      </c>
      <c r="D2124" s="2">
        <f>VLOOKUP(B2124,'Annualization - Step 2'!A:C,3,FALSE)-1</f>
        <v>3.960000000000008E-2</v>
      </c>
      <c r="E2124" s="2">
        <f>(1+D2124)^(52/'Analysis Assumptions'!$C$6)-1</f>
        <v>1.6971348029198863E-2</v>
      </c>
    </row>
    <row r="2125" spans="1:5">
      <c r="A2125" s="2" t="s">
        <v>1797</v>
      </c>
      <c r="B2125" s="2">
        <v>65041830</v>
      </c>
      <c r="C2125" s="2">
        <f>VLOOKUP(B2125,'Annualization - Step 2'!A:C,2,FALSE)</f>
        <v>1</v>
      </c>
      <c r="D2125" s="2">
        <f>VLOOKUP(B2125,'Annualization - Step 2'!A:C,3,FALSE)-1</f>
        <v>3.9400000000000102E-2</v>
      </c>
      <c r="E2125" s="2">
        <f>(1+D2125)^(52/'Analysis Assumptions'!$C$6)-1</f>
        <v>1.6886563187409331E-2</v>
      </c>
    </row>
    <row r="2126" spans="1:5">
      <c r="A2126" s="2" t="s">
        <v>1397</v>
      </c>
      <c r="B2126" s="2">
        <v>63824019120</v>
      </c>
      <c r="C2126" s="2">
        <f>VLOOKUP(B2126,'Annualization - Step 2'!A:C,2,FALSE)</f>
        <v>3</v>
      </c>
      <c r="D2126" s="2">
        <f>VLOOKUP(B2126,'Annualization - Step 2'!A:C,3,FALSE)-1</f>
        <v>3.9381478100000145E-2</v>
      </c>
      <c r="E2126" s="2">
        <f>(1+D2126)^(52/'Analysis Assumptions'!$C$6)-1</f>
        <v>1.6878710837903155E-2</v>
      </c>
    </row>
    <row r="2127" spans="1:5">
      <c r="A2127" s="2" t="s">
        <v>1398</v>
      </c>
      <c r="B2127" s="2">
        <v>63824019220</v>
      </c>
      <c r="C2127" s="2">
        <f>VLOOKUP(B2127,'Annualization - Step 2'!A:C,2,FALSE)</f>
        <v>3</v>
      </c>
      <c r="D2127" s="2">
        <f>VLOOKUP(B2127,'Annualization - Step 2'!A:C,3,FALSE)-1</f>
        <v>3.9381478100000145E-2</v>
      </c>
      <c r="E2127" s="2">
        <f>(1+D2127)^(52/'Analysis Assumptions'!$C$6)-1</f>
        <v>1.6878710837903155E-2</v>
      </c>
    </row>
    <row r="2128" spans="1:5">
      <c r="A2128" s="2" t="s">
        <v>1399</v>
      </c>
      <c r="B2128" s="2">
        <v>37000081112</v>
      </c>
      <c r="C2128" s="2">
        <f>VLOOKUP(B2128,'Annualization - Step 2'!A:C,2,FALSE)</f>
        <v>3</v>
      </c>
      <c r="D2128" s="2">
        <f>VLOOKUP(B2128,'Annualization - Step 2'!A:C,3,FALSE)-1</f>
        <v>3.9381478100000145E-2</v>
      </c>
      <c r="E2128" s="2">
        <f>(1+D2128)^(52/'Analysis Assumptions'!$C$6)-1</f>
        <v>1.6878710837903155E-2</v>
      </c>
    </row>
    <row r="2129" spans="1:5">
      <c r="A2129" s="2" t="s">
        <v>1935</v>
      </c>
      <c r="B2129" s="2">
        <v>59148007280</v>
      </c>
      <c r="C2129" s="2">
        <f>VLOOKUP(B2129,'Annualization - Step 2'!A:C,2,FALSE)</f>
        <v>1</v>
      </c>
      <c r="D2129" s="2">
        <f>VLOOKUP(B2129,'Annualization - Step 2'!A:C,3,FALSE)-1</f>
        <v>3.8999999999999924E-2</v>
      </c>
      <c r="E2129" s="2">
        <f>(1+D2129)^(52/'Analysis Assumptions'!$C$6)-1</f>
        <v>1.6716965765408265E-2</v>
      </c>
    </row>
    <row r="2130" spans="1:5">
      <c r="A2130" s="2" t="s">
        <v>1802</v>
      </c>
      <c r="B2130" s="2">
        <v>30698042112</v>
      </c>
      <c r="C2130" s="2">
        <f>VLOOKUP(B2130,'Annualization - Step 2'!A:C,2,FALSE)</f>
        <v>1</v>
      </c>
      <c r="D2130" s="2">
        <f>VLOOKUP(B2130,'Annualization - Step 2'!A:C,3,FALSE)-1</f>
        <v>3.8799999999999946E-2</v>
      </c>
      <c r="E2130" s="2">
        <f>(1+D2130)^(52/'Analysis Assumptions'!$C$6)-1</f>
        <v>1.6632153179620079E-2</v>
      </c>
    </row>
    <row r="2131" spans="1:5">
      <c r="A2131" s="2" t="s">
        <v>1132</v>
      </c>
      <c r="B2131" s="2">
        <v>99207017105</v>
      </c>
      <c r="C2131" s="2">
        <f>VLOOKUP(B2131,'Annualization - Step 2'!A:C,2,FALSE)</f>
        <v>1</v>
      </c>
      <c r="D2131" s="2">
        <f>VLOOKUP(B2131,'Annualization - Step 2'!A:C,3,FALSE)-1</f>
        <v>3.8499999999999979E-2</v>
      </c>
      <c r="E2131" s="2">
        <f>(1+D2131)^(52/'Analysis Assumptions'!$C$6)-1</f>
        <v>1.6504916949605652E-2</v>
      </c>
    </row>
    <row r="2132" spans="1:5">
      <c r="A2132" s="2" t="s">
        <v>1134</v>
      </c>
      <c r="B2132" s="2">
        <v>85331030</v>
      </c>
      <c r="C2132" s="2">
        <f>VLOOKUP(B2132,'Annualization - Step 2'!A:C,2,FALSE)</f>
        <v>1</v>
      </c>
      <c r="D2132" s="2">
        <f>VLOOKUP(B2132,'Annualization - Step 2'!A:C,3,FALSE)-1</f>
        <v>3.8499999999999979E-2</v>
      </c>
      <c r="E2132" s="2">
        <f>(1+D2132)^(52/'Analysis Assumptions'!$C$6)-1</f>
        <v>1.6504916949605652E-2</v>
      </c>
    </row>
    <row r="2133" spans="1:5">
      <c r="A2133" s="2" t="s">
        <v>1796</v>
      </c>
      <c r="B2133" s="2">
        <v>65042622</v>
      </c>
      <c r="C2133" s="2">
        <f>VLOOKUP(B2133,'Annualization - Step 2'!A:C,2,FALSE)</f>
        <v>1</v>
      </c>
      <c r="D2133" s="2">
        <f>VLOOKUP(B2133,'Annualization - Step 2'!A:C,3,FALSE)-1</f>
        <v>3.5900000000000043E-2</v>
      </c>
      <c r="E2133" s="2">
        <f>(1+D2133)^(52/'Analysis Assumptions'!$C$6)-1</f>
        <v>1.5401329400805297E-2</v>
      </c>
    </row>
    <row r="2134" spans="1:5">
      <c r="A2134" s="2" t="s">
        <v>1797</v>
      </c>
      <c r="B2134" s="2">
        <v>65041815</v>
      </c>
      <c r="C2134" s="2">
        <f>VLOOKUP(B2134,'Annualization - Step 2'!A:C,2,FALSE)</f>
        <v>1</v>
      </c>
      <c r="D2134" s="2">
        <f>VLOOKUP(B2134,'Annualization - Step 2'!A:C,3,FALSE)-1</f>
        <v>3.5900000000000043E-2</v>
      </c>
      <c r="E2134" s="2">
        <f>(1+D2134)^(52/'Analysis Assumptions'!$C$6)-1</f>
        <v>1.5401329400805297E-2</v>
      </c>
    </row>
    <row r="2135" spans="1:5">
      <c r="A2135" s="2" t="s">
        <v>1737</v>
      </c>
      <c r="B2135" s="2">
        <v>55513092410</v>
      </c>
      <c r="C2135" s="2">
        <f>VLOOKUP(B2135,'Annualization - Step 2'!A:C,2,FALSE)</f>
        <v>2</v>
      </c>
      <c r="D2135" s="2">
        <f>VLOOKUP(B2135,'Annualization - Step 2'!A:C,3,FALSE)-1</f>
        <v>3.5401499999999864E-2</v>
      </c>
      <c r="E2135" s="2">
        <f>(1+D2135)^(52/'Analysis Assumptions'!$C$6)-1</f>
        <v>1.5189558453004182E-2</v>
      </c>
    </row>
    <row r="2136" spans="1:5">
      <c r="A2136" s="2" t="s">
        <v>1079</v>
      </c>
      <c r="B2136" s="2">
        <v>54482014508</v>
      </c>
      <c r="C2136" s="2">
        <f>VLOOKUP(B2136,'Annualization - Step 2'!A:C,2,FALSE)</f>
        <v>1</v>
      </c>
      <c r="D2136" s="2">
        <f>VLOOKUP(B2136,'Annualization - Step 2'!A:C,3,FALSE)-1</f>
        <v>3.5099999999999909E-2</v>
      </c>
      <c r="E2136" s="2">
        <f>(1+D2136)^(52/'Analysis Assumptions'!$C$6)-1</f>
        <v>1.5061448284741541E-2</v>
      </c>
    </row>
    <row r="2137" spans="1:5">
      <c r="A2137" s="2" t="s">
        <v>1080</v>
      </c>
      <c r="B2137" s="2">
        <v>54482014407</v>
      </c>
      <c r="C2137" s="2">
        <f>VLOOKUP(B2137,'Annualization - Step 2'!A:C,2,FALSE)</f>
        <v>1</v>
      </c>
      <c r="D2137" s="2">
        <f>VLOOKUP(B2137,'Annualization - Step 2'!A:C,3,FALSE)-1</f>
        <v>3.5099999999999909E-2</v>
      </c>
      <c r="E2137" s="2">
        <f>(1+D2137)^(52/'Analysis Assumptions'!$C$6)-1</f>
        <v>1.5061448284741541E-2</v>
      </c>
    </row>
    <row r="2138" spans="1:5">
      <c r="A2138" s="2" t="s">
        <v>1531</v>
      </c>
      <c r="B2138" s="2">
        <v>6171131</v>
      </c>
      <c r="C2138" s="2">
        <f>VLOOKUP(B2138,'Annualization - Step 2'!A:C,2,FALSE)</f>
        <v>1</v>
      </c>
      <c r="D2138" s="2">
        <f>VLOOKUP(B2138,'Annualization - Step 2'!A:C,3,FALSE)-1</f>
        <v>3.4899999999999931E-2</v>
      </c>
      <c r="E2138" s="2">
        <f>(1+D2138)^(52/'Analysis Assumptions'!$C$6)-1</f>
        <v>1.4976454749134005E-2</v>
      </c>
    </row>
    <row r="2139" spans="1:5">
      <c r="A2139" s="2" t="s">
        <v>1798</v>
      </c>
      <c r="B2139" s="2">
        <v>67112040130</v>
      </c>
      <c r="C2139" s="2">
        <f>VLOOKUP(B2139,'Annualization - Step 2'!A:C,2,FALSE)</f>
        <v>2</v>
      </c>
      <c r="D2139" s="2">
        <f>VLOOKUP(B2139,'Annualization - Step 2'!A:C,3,FALSE)-1</f>
        <v>3.4562200000000098E-2</v>
      </c>
      <c r="E2139" s="2">
        <f>(1+D2139)^(52/'Analysis Assumptions'!$C$6)-1</f>
        <v>1.4832879528241083E-2</v>
      </c>
    </row>
    <row r="2140" spans="1:5">
      <c r="A2140" s="2" t="s">
        <v>1794</v>
      </c>
      <c r="B2140" s="2">
        <v>65043132</v>
      </c>
      <c r="C2140" s="2">
        <f>VLOOKUP(B2140,'Annualization - Step 2'!A:C,2,FALSE)</f>
        <v>1</v>
      </c>
      <c r="D2140" s="2">
        <f>VLOOKUP(B2140,'Annualization - Step 2'!A:C,3,FALSE)-1</f>
        <v>3.279999999999994E-2</v>
      </c>
      <c r="E2140" s="2">
        <f>(1+D2140)^(52/'Analysis Assumptions'!$C$6)-1</f>
        <v>1.408346009896233E-2</v>
      </c>
    </row>
    <row r="2141" spans="1:5">
      <c r="A2141" s="2" t="s">
        <v>1774</v>
      </c>
      <c r="B2141" s="2">
        <v>31874012</v>
      </c>
      <c r="C2141" s="2">
        <f>VLOOKUP(B2141,'Annualization - Step 2'!A:C,2,FALSE)</f>
        <v>1</v>
      </c>
      <c r="D2141" s="2">
        <f>VLOOKUP(B2141,'Annualization - Step 2'!A:C,3,FALSE)-1</f>
        <v>3.1600000000000072E-2</v>
      </c>
      <c r="E2141" s="2">
        <f>(1+D2141)^(52/'Analysis Assumptions'!$C$6)-1</f>
        <v>1.3572715423644022E-2</v>
      </c>
    </row>
    <row r="2142" spans="1:5">
      <c r="A2142" s="2" t="s">
        <v>1775</v>
      </c>
      <c r="B2142" s="2">
        <v>31871612</v>
      </c>
      <c r="C2142" s="2">
        <f>VLOOKUP(B2142,'Annualization - Step 2'!A:C,2,FALSE)</f>
        <v>1</v>
      </c>
      <c r="D2142" s="2">
        <f>VLOOKUP(B2142,'Annualization - Step 2'!A:C,3,FALSE)-1</f>
        <v>3.1500000000000083E-2</v>
      </c>
      <c r="E2142" s="2">
        <f>(1+D2142)^(52/'Analysis Assumptions'!$C$6)-1</f>
        <v>1.353013817401405E-2</v>
      </c>
    </row>
    <row r="2143" spans="1:5">
      <c r="A2143" s="2" t="s">
        <v>1776</v>
      </c>
      <c r="B2143" s="2">
        <v>31869412</v>
      </c>
      <c r="C2143" s="2">
        <f>VLOOKUP(B2143,'Annualization - Step 2'!A:C,2,FALSE)</f>
        <v>1</v>
      </c>
      <c r="D2143" s="2">
        <f>VLOOKUP(B2143,'Annualization - Step 2'!A:C,3,FALSE)-1</f>
        <v>3.1500000000000083E-2</v>
      </c>
      <c r="E2143" s="2">
        <f>(1+D2143)^(52/'Analysis Assumptions'!$C$6)-1</f>
        <v>1.353013817401405E-2</v>
      </c>
    </row>
    <row r="2144" spans="1:5">
      <c r="A2144" s="2" t="s">
        <v>1777</v>
      </c>
      <c r="B2144" s="2">
        <v>31873512</v>
      </c>
      <c r="C2144" s="2">
        <f>VLOOKUP(B2144,'Annualization - Step 2'!A:C,2,FALSE)</f>
        <v>1</v>
      </c>
      <c r="D2144" s="2">
        <f>VLOOKUP(B2144,'Annualization - Step 2'!A:C,3,FALSE)-1</f>
        <v>3.1400000000000095E-2</v>
      </c>
      <c r="E2144" s="2">
        <f>(1+D2144)^(52/'Analysis Assumptions'!$C$6)-1</f>
        <v>1.3487558585288273E-2</v>
      </c>
    </row>
    <row r="2145" spans="1:5">
      <c r="A2145" s="2" t="s">
        <v>1778</v>
      </c>
      <c r="B2145" s="2">
        <v>31874214</v>
      </c>
      <c r="C2145" s="2">
        <f>VLOOKUP(B2145,'Annualization - Step 2'!A:C,2,FALSE)</f>
        <v>1</v>
      </c>
      <c r="D2145" s="2">
        <f>VLOOKUP(B2145,'Annualization - Step 2'!A:C,3,FALSE)-1</f>
        <v>3.1400000000000095E-2</v>
      </c>
      <c r="E2145" s="2">
        <f>(1+D2145)^(52/'Analysis Assumptions'!$C$6)-1</f>
        <v>1.3487558585288273E-2</v>
      </c>
    </row>
    <row r="2146" spans="1:5">
      <c r="A2146" s="2" t="s">
        <v>1779</v>
      </c>
      <c r="B2146" s="2">
        <v>31873612</v>
      </c>
      <c r="C2146" s="2">
        <f>VLOOKUP(B2146,'Annualization - Step 2'!A:C,2,FALSE)</f>
        <v>1</v>
      </c>
      <c r="D2146" s="2">
        <f>VLOOKUP(B2146,'Annualization - Step 2'!A:C,3,FALSE)-1</f>
        <v>3.1400000000000095E-2</v>
      </c>
      <c r="E2146" s="2">
        <f>(1+D2146)^(52/'Analysis Assumptions'!$C$6)-1</f>
        <v>1.3487558585288273E-2</v>
      </c>
    </row>
    <row r="2147" spans="1:5">
      <c r="A2147" s="2" t="s">
        <v>1780</v>
      </c>
      <c r="B2147" s="2">
        <v>31223813</v>
      </c>
      <c r="C2147" s="2">
        <f>VLOOKUP(B2147,'Annualization - Step 2'!A:C,2,FALSE)</f>
        <v>1</v>
      </c>
      <c r="D2147" s="2">
        <f>VLOOKUP(B2147,'Annualization - Step 2'!A:C,3,FALSE)-1</f>
        <v>3.0999999999999917E-2</v>
      </c>
      <c r="E2147" s="2">
        <f>(1+D2147)^(52/'Analysis Assumptions'!$C$6)-1</f>
        <v>1.3317216832322343E-2</v>
      </c>
    </row>
    <row r="2148" spans="1:5">
      <c r="A2148" s="2" t="s">
        <v>1781</v>
      </c>
      <c r="B2148" s="2">
        <v>31869312</v>
      </c>
      <c r="C2148" s="2">
        <f>VLOOKUP(B2148,'Annualization - Step 2'!A:C,2,FALSE)</f>
        <v>1</v>
      </c>
      <c r="D2148" s="2">
        <f>VLOOKUP(B2148,'Annualization - Step 2'!A:C,3,FALSE)-1</f>
        <v>3.0999999999999917E-2</v>
      </c>
      <c r="E2148" s="2">
        <f>(1+D2148)^(52/'Analysis Assumptions'!$C$6)-1</f>
        <v>1.3317216832322343E-2</v>
      </c>
    </row>
    <row r="2149" spans="1:5">
      <c r="A2149" s="2" t="s">
        <v>1738</v>
      </c>
      <c r="B2149" s="2">
        <v>55513020910</v>
      </c>
      <c r="C2149" s="2">
        <f>VLOOKUP(B2149,'Annualization - Step 2'!A:C,2,FALSE)</f>
        <v>2</v>
      </c>
      <c r="D2149" s="2">
        <f>VLOOKUP(B2149,'Annualization - Step 2'!A:C,3,FALSE)-1</f>
        <v>3.0224999999999724E-2</v>
      </c>
      <c r="E2149" s="2">
        <f>(1+D2149)^(52/'Analysis Assumptions'!$C$6)-1</f>
        <v>1.2987073082816325E-2</v>
      </c>
    </row>
    <row r="2150" spans="1:5">
      <c r="A2150" s="2" t="s">
        <v>1779</v>
      </c>
      <c r="B2150" s="2">
        <v>31873642</v>
      </c>
      <c r="C2150" s="2">
        <f>VLOOKUP(B2150,'Annualization - Step 2'!A:C,2,FALSE)</f>
        <v>1</v>
      </c>
      <c r="D2150" s="2">
        <f>VLOOKUP(B2150,'Annualization - Step 2'!A:C,3,FALSE)-1</f>
        <v>3.0200000000000005E-2</v>
      </c>
      <c r="E2150" s="2">
        <f>(1+D2150)^(52/'Analysis Assumptions'!$C$6)-1</f>
        <v>1.297642094170337E-2</v>
      </c>
    </row>
    <row r="2151" spans="1:5">
      <c r="A2151" s="2" t="s">
        <v>1779</v>
      </c>
      <c r="B2151" s="2">
        <v>31873618</v>
      </c>
      <c r="C2151" s="2">
        <f>VLOOKUP(B2151,'Annualization - Step 2'!A:C,2,FALSE)</f>
        <v>1</v>
      </c>
      <c r="D2151" s="2">
        <f>VLOOKUP(B2151,'Annualization - Step 2'!A:C,3,FALSE)-1</f>
        <v>3.0000000000000027E-2</v>
      </c>
      <c r="E2151" s="2">
        <f>(1+D2151)^(52/'Analysis Assumptions'!$C$6)-1</f>
        <v>1.2891198538957926E-2</v>
      </c>
    </row>
    <row r="2152" spans="1:5">
      <c r="A2152" s="2" t="s">
        <v>991</v>
      </c>
      <c r="B2152" s="2">
        <v>59212065860</v>
      </c>
      <c r="C2152" s="2">
        <f>VLOOKUP(B2152,'Annualization - Step 2'!A:C,2,FALSE)</f>
        <v>1</v>
      </c>
      <c r="D2152" s="2">
        <f>VLOOKUP(B2152,'Annualization - Step 2'!A:C,3,FALSE)-1</f>
        <v>3.0000000000000027E-2</v>
      </c>
      <c r="E2152" s="2">
        <f>(1+D2152)^(52/'Analysis Assumptions'!$C$6)-1</f>
        <v>1.2891198538957926E-2</v>
      </c>
    </row>
    <row r="2153" spans="1:5">
      <c r="A2153" s="2" t="s">
        <v>1777</v>
      </c>
      <c r="B2153" s="2">
        <v>31873518</v>
      </c>
      <c r="C2153" s="2">
        <f>VLOOKUP(B2153,'Annualization - Step 2'!A:C,2,FALSE)</f>
        <v>1</v>
      </c>
      <c r="D2153" s="2">
        <f>VLOOKUP(B2153,'Annualization - Step 2'!A:C,3,FALSE)-1</f>
        <v>2.9900000000000038E-2</v>
      </c>
      <c r="E2153" s="2">
        <f>(1+D2153)^(52/'Analysis Assumptions'!$C$6)-1</f>
        <v>1.2848583821111648E-2</v>
      </c>
    </row>
    <row r="2154" spans="1:5">
      <c r="A2154" s="2" t="s">
        <v>1782</v>
      </c>
      <c r="B2154" s="2">
        <v>31223419</v>
      </c>
      <c r="C2154" s="2">
        <f>VLOOKUP(B2154,'Annualization - Step 2'!A:C,2,FALSE)</f>
        <v>1</v>
      </c>
      <c r="D2154" s="2">
        <f>VLOOKUP(B2154,'Annualization - Step 2'!A:C,3,FALSE)-1</f>
        <v>2.9900000000000038E-2</v>
      </c>
      <c r="E2154" s="2">
        <f>(1+D2154)^(52/'Analysis Assumptions'!$C$6)-1</f>
        <v>1.2848583821111648E-2</v>
      </c>
    </row>
    <row r="2155" spans="1:5">
      <c r="A2155" s="2" t="s">
        <v>1783</v>
      </c>
      <c r="B2155" s="2">
        <v>31223519</v>
      </c>
      <c r="C2155" s="2">
        <f>VLOOKUP(B2155,'Annualization - Step 2'!A:C,2,FALSE)</f>
        <v>1</v>
      </c>
      <c r="D2155" s="2">
        <f>VLOOKUP(B2155,'Annualization - Step 2'!A:C,3,FALSE)-1</f>
        <v>2.9800000000000049E-2</v>
      </c>
      <c r="E2155" s="2">
        <f>(1+D2155)^(52/'Analysis Assumptions'!$C$6)-1</f>
        <v>1.2805966758474119E-2</v>
      </c>
    </row>
    <row r="2156" spans="1:5">
      <c r="A2156" s="2" t="s">
        <v>1784</v>
      </c>
      <c r="B2156" s="2">
        <v>67811704</v>
      </c>
      <c r="C2156" s="2">
        <f>VLOOKUP(B2156,'Annualization - Step 2'!A:C,2,FALSE)</f>
        <v>1</v>
      </c>
      <c r="D2156" s="2">
        <f>VLOOKUP(B2156,'Annualization - Step 2'!A:C,3,FALSE)-1</f>
        <v>2.970000000000006E-2</v>
      </c>
      <c r="E2156" s="2">
        <f>(1+D2156)^(52/'Analysis Assumptions'!$C$6)-1</f>
        <v>1.2763347350688736E-2</v>
      </c>
    </row>
    <row r="2157" spans="1:5">
      <c r="A2157" s="2" t="s">
        <v>1783</v>
      </c>
      <c r="B2157" s="2">
        <v>31223513</v>
      </c>
      <c r="C2157" s="2">
        <f>VLOOKUP(B2157,'Annualization - Step 2'!A:C,2,FALSE)</f>
        <v>1</v>
      </c>
      <c r="D2157" s="2">
        <f>VLOOKUP(B2157,'Annualization - Step 2'!A:C,3,FALSE)-1</f>
        <v>2.970000000000006E-2</v>
      </c>
      <c r="E2157" s="2">
        <f>(1+D2157)^(52/'Analysis Assumptions'!$C$6)-1</f>
        <v>1.2763347350688736E-2</v>
      </c>
    </row>
    <row r="2158" spans="1:5">
      <c r="A2158" s="2" t="s">
        <v>1739</v>
      </c>
      <c r="B2158" s="2">
        <v>23455430</v>
      </c>
      <c r="C2158" s="2">
        <f>VLOOKUP(B2158,'Annualization - Step 2'!A:C,2,FALSE)</f>
        <v>1</v>
      </c>
      <c r="D2158" s="2">
        <f>VLOOKUP(B2158,'Annualization - Step 2'!A:C,3,FALSE)-1</f>
        <v>2.8399999999999981E-2</v>
      </c>
      <c r="E2158" s="2">
        <f>(1+D2158)^(52/'Analysis Assumptions'!$C$6)-1</f>
        <v>1.2209081478542716E-2</v>
      </c>
    </row>
    <row r="2159" spans="1:5">
      <c r="A2159" s="2" t="s">
        <v>1602</v>
      </c>
      <c r="B2159" s="2">
        <v>63824001064</v>
      </c>
      <c r="C2159" s="2">
        <f>VLOOKUP(B2159,'Annualization - Step 2'!A:C,2,FALSE)</f>
        <v>2</v>
      </c>
      <c r="D2159" s="2">
        <f>VLOOKUP(B2159,'Annualization - Step 2'!A:C,3,FALSE)-1</f>
        <v>2.6613940000000058E-2</v>
      </c>
      <c r="E2159" s="2">
        <f>(1+D2159)^(52/'Analysis Assumptions'!$C$6)-1</f>
        <v>1.1446932011368371E-2</v>
      </c>
    </row>
    <row r="2160" spans="1:5">
      <c r="A2160" s="2" t="s">
        <v>148</v>
      </c>
      <c r="B2160" s="2">
        <v>52054080402</v>
      </c>
      <c r="C2160" s="2">
        <f>VLOOKUP(B2160,'Annualization - Step 2'!A:C,2,FALSE)</f>
        <v>1</v>
      </c>
      <c r="D2160" s="2">
        <f>VLOOKUP(B2160,'Annualization - Step 2'!A:C,3,FALSE)-1</f>
        <v>2.3700000000000054E-2</v>
      </c>
      <c r="E2160" s="2">
        <f>(1+D2160)^(52/'Analysis Assumptions'!$C$6)-1</f>
        <v>1.0201877718140295E-2</v>
      </c>
    </row>
    <row r="2161" spans="1:5">
      <c r="A2161" s="2" t="s">
        <v>1851</v>
      </c>
      <c r="B2161" s="2">
        <v>63824021566</v>
      </c>
      <c r="C2161" s="2">
        <f>VLOOKUP(B2161,'Annualization - Step 2'!A:C,2,FALSE)</f>
        <v>1</v>
      </c>
      <c r="D2161" s="2">
        <f>VLOOKUP(B2161,'Annualization - Step 2'!A:C,3,FALSE)-1</f>
        <v>2.1600000000000064E-2</v>
      </c>
      <c r="E2161" s="2">
        <f>(1+D2161)^(52/'Analysis Assumptions'!$C$6)-1</f>
        <v>9.303354134553965E-3</v>
      </c>
    </row>
    <row r="2162" spans="1:5">
      <c r="A2162" s="2" t="s">
        <v>1858</v>
      </c>
      <c r="B2162" s="2">
        <v>63824002066</v>
      </c>
      <c r="C2162" s="2">
        <f>VLOOKUP(B2162,'Annualization - Step 2'!A:C,2,FALSE)</f>
        <v>1</v>
      </c>
      <c r="D2162" s="2">
        <f>VLOOKUP(B2162,'Annualization - Step 2'!A:C,3,FALSE)-1</f>
        <v>2.1600000000000064E-2</v>
      </c>
      <c r="E2162" s="2">
        <f>(1+D2162)^(52/'Analysis Assumptions'!$C$6)-1</f>
        <v>9.303354134553965E-3</v>
      </c>
    </row>
    <row r="2163" spans="1:5">
      <c r="A2163" s="2" t="s">
        <v>1850</v>
      </c>
      <c r="B2163" s="2">
        <v>63824073016</v>
      </c>
      <c r="C2163" s="2">
        <f>VLOOKUP(B2163,'Annualization - Step 2'!A:C,2,FALSE)</f>
        <v>1</v>
      </c>
      <c r="D2163" s="2">
        <f>VLOOKUP(B2163,'Annualization - Step 2'!A:C,3,FALSE)-1</f>
        <v>2.1200000000000108E-2</v>
      </c>
      <c r="E2163" s="2">
        <f>(1+D2163)^(52/'Analysis Assumptions'!$C$6)-1</f>
        <v>9.1320881530767561E-3</v>
      </c>
    </row>
    <row r="2164" spans="1:5">
      <c r="A2164" s="2" t="s">
        <v>1856</v>
      </c>
      <c r="B2164" s="2">
        <v>63824002335</v>
      </c>
      <c r="C2164" s="2">
        <f>VLOOKUP(B2164,'Annualization - Step 2'!A:C,2,FALSE)</f>
        <v>1</v>
      </c>
      <c r="D2164" s="2">
        <f>VLOOKUP(B2164,'Annualization - Step 2'!A:C,3,FALSE)-1</f>
        <v>2.0999999999999908E-2</v>
      </c>
      <c r="E2164" s="2">
        <f>(1+D2164)^(52/'Analysis Assumptions'!$C$6)-1</f>
        <v>9.0464409068196083E-3</v>
      </c>
    </row>
    <row r="2165" spans="1:5">
      <c r="A2165" s="2" t="s">
        <v>1857</v>
      </c>
      <c r="B2165" s="2">
        <v>63824019020</v>
      </c>
      <c r="C2165" s="2">
        <f>VLOOKUP(B2165,'Annualization - Step 2'!A:C,2,FALSE)</f>
        <v>1</v>
      </c>
      <c r="D2165" s="2">
        <f>VLOOKUP(B2165,'Annualization - Step 2'!A:C,3,FALSE)-1</f>
        <v>2.079999999999993E-2</v>
      </c>
      <c r="E2165" s="2">
        <f>(1+D2165)^(52/'Analysis Assumptions'!$C$6)-1</f>
        <v>8.9607841529948384E-3</v>
      </c>
    </row>
    <row r="2166" spans="1:5">
      <c r="A2166" s="2" t="s">
        <v>1860</v>
      </c>
      <c r="B2166" s="2">
        <v>63824020220</v>
      </c>
      <c r="C2166" s="2">
        <f>VLOOKUP(B2166,'Annualization - Step 2'!A:C,2,FALSE)</f>
        <v>1</v>
      </c>
      <c r="D2166" s="2">
        <f>VLOOKUP(B2166,'Annualization - Step 2'!A:C,3,FALSE)-1</f>
        <v>2.079999999999993E-2</v>
      </c>
      <c r="E2166" s="2">
        <f>(1+D2166)^(52/'Analysis Assumptions'!$C$6)-1</f>
        <v>8.9607841529948384E-3</v>
      </c>
    </row>
    <row r="2167" spans="1:5">
      <c r="A2167" s="2" t="s">
        <v>1862</v>
      </c>
      <c r="B2167" s="2">
        <v>63824020020</v>
      </c>
      <c r="C2167" s="2">
        <f>VLOOKUP(B2167,'Annualization - Step 2'!A:C,2,FALSE)</f>
        <v>1</v>
      </c>
      <c r="D2167" s="2">
        <f>VLOOKUP(B2167,'Annualization - Step 2'!A:C,3,FALSE)-1</f>
        <v>2.079999999999993E-2</v>
      </c>
      <c r="E2167" s="2">
        <f>(1+D2167)^(52/'Analysis Assumptions'!$C$6)-1</f>
        <v>8.9607841529948384E-3</v>
      </c>
    </row>
    <row r="2168" spans="1:5">
      <c r="A2168" s="2" t="s">
        <v>1863</v>
      </c>
      <c r="B2168" s="2">
        <v>63824020120</v>
      </c>
      <c r="C2168" s="2">
        <f>VLOOKUP(B2168,'Annualization - Step 2'!A:C,2,FALSE)</f>
        <v>1</v>
      </c>
      <c r="D2168" s="2">
        <f>VLOOKUP(B2168,'Annualization - Step 2'!A:C,3,FALSE)-1</f>
        <v>2.079999999999993E-2</v>
      </c>
      <c r="E2168" s="2">
        <f>(1+D2168)^(52/'Analysis Assumptions'!$C$6)-1</f>
        <v>8.9607841529948384E-3</v>
      </c>
    </row>
    <row r="2169" spans="1:5">
      <c r="A2169" s="2" t="s">
        <v>1864</v>
      </c>
      <c r="B2169" s="2">
        <v>63824085015</v>
      </c>
      <c r="C2169" s="2">
        <f>VLOOKUP(B2169,'Annualization - Step 2'!A:C,2,FALSE)</f>
        <v>1</v>
      </c>
      <c r="D2169" s="2">
        <f>VLOOKUP(B2169,'Annualization - Step 2'!A:C,3,FALSE)-1</f>
        <v>2.0499999999999963E-2</v>
      </c>
      <c r="E2169" s="2">
        <f>(1+D2169)^(52/'Analysis Assumptions'!$C$6)-1</f>
        <v>8.8322811891834441E-3</v>
      </c>
    </row>
    <row r="2170" spans="1:5">
      <c r="A2170" s="2" t="s">
        <v>1854</v>
      </c>
      <c r="B2170" s="2">
        <v>63824007235</v>
      </c>
      <c r="C2170" s="2">
        <f>VLOOKUP(B2170,'Annualization - Step 2'!A:C,2,FALSE)</f>
        <v>1</v>
      </c>
      <c r="D2170" s="2">
        <f>VLOOKUP(B2170,'Annualization - Step 2'!A:C,3,FALSE)-1</f>
        <v>2.0399999999999974E-2</v>
      </c>
      <c r="E2170" s="2">
        <f>(1+D2170)^(52/'Analysis Assumptions'!$C$6)-1</f>
        <v>8.7894421109662169E-3</v>
      </c>
    </row>
    <row r="2171" spans="1:5">
      <c r="A2171" s="2" t="s">
        <v>1756</v>
      </c>
      <c r="B2171" s="2">
        <v>597012024</v>
      </c>
      <c r="C2171" s="2">
        <f>VLOOKUP(B2171,'Annualization - Step 2'!A:C,2,FALSE)</f>
        <v>1</v>
      </c>
      <c r="D2171" s="2">
        <f>VLOOKUP(B2171,'Annualization - Step 2'!A:C,3,FALSE)-1</f>
        <v>1.9900000000000029E-2</v>
      </c>
      <c r="E2171" s="2">
        <f>(1+D2171)^(52/'Analysis Assumptions'!$C$6)-1</f>
        <v>8.5752110263448422E-3</v>
      </c>
    </row>
    <row r="2172" spans="1:5">
      <c r="A2172" s="2" t="s">
        <v>1764</v>
      </c>
      <c r="B2172" s="2">
        <v>67618030010</v>
      </c>
      <c r="C2172" s="2">
        <f>VLOOKUP(B2172,'Annualization - Step 2'!A:C,2,FALSE)</f>
        <v>1</v>
      </c>
      <c r="D2172" s="2">
        <f>VLOOKUP(B2172,'Annualization - Step 2'!A:C,3,FALSE)-1</f>
        <v>1.7400000000000082E-2</v>
      </c>
      <c r="E2172" s="2">
        <f>(1+D2172)^(52/'Analysis Assumptions'!$C$6)-1</f>
        <v>7.5031618463701211E-3</v>
      </c>
    </row>
    <row r="2173" spans="1:5">
      <c r="A2173" s="2" t="s">
        <v>1765</v>
      </c>
      <c r="B2173" s="2">
        <v>67618030040</v>
      </c>
      <c r="C2173" s="2">
        <f>VLOOKUP(B2173,'Annualization - Step 2'!A:C,2,FALSE)</f>
        <v>1</v>
      </c>
      <c r="D2173" s="2">
        <f>VLOOKUP(B2173,'Annualization - Step 2'!A:C,3,FALSE)-1</f>
        <v>1.7400000000000082E-2</v>
      </c>
      <c r="E2173" s="2">
        <f>(1+D2173)^(52/'Analysis Assumptions'!$C$6)-1</f>
        <v>7.5031618463701211E-3</v>
      </c>
    </row>
    <row r="2174" spans="1:5">
      <c r="A2174" s="2" t="s">
        <v>1716</v>
      </c>
      <c r="B2174" s="2">
        <v>63020004901</v>
      </c>
      <c r="C2174" s="2">
        <f>VLOOKUP(B2174,'Annualization - Step 2'!A:C,2,FALSE)</f>
        <v>3</v>
      </c>
      <c r="D2174" s="2">
        <f>VLOOKUP(B2174,'Annualization - Step 2'!A:C,3,FALSE)-1</f>
        <v>1.7069180192000211E-2</v>
      </c>
      <c r="E2174" s="2">
        <f>(1+D2174)^(52/'Analysis Assumptions'!$C$6)-1</f>
        <v>7.361188014699982E-3</v>
      </c>
    </row>
    <row r="2175" spans="1:5">
      <c r="A2175" s="2" t="s">
        <v>1785</v>
      </c>
      <c r="B2175" s="2">
        <v>63824018764</v>
      </c>
      <c r="C2175" s="2">
        <f>VLOOKUP(B2175,'Annualization - Step 2'!A:C,2,FALSE)</f>
        <v>1</v>
      </c>
      <c r="D2175" s="2">
        <f>VLOOKUP(B2175,'Annualization - Step 2'!A:C,3,FALSE)-1</f>
        <v>1.6899999999999915E-2</v>
      </c>
      <c r="E2175" s="2">
        <f>(1+D2175)^(52/'Analysis Assumptions'!$C$6)-1</f>
        <v>7.2885729379774666E-3</v>
      </c>
    </row>
    <row r="2176" spans="1:5">
      <c r="A2176" s="2" t="s">
        <v>1786</v>
      </c>
      <c r="B2176" s="2">
        <v>31224713</v>
      </c>
      <c r="C2176" s="2">
        <f>VLOOKUP(B2176,'Annualization - Step 2'!A:C,2,FALSE)</f>
        <v>1</v>
      </c>
      <c r="D2176" s="2">
        <f>VLOOKUP(B2176,'Annualization - Step 2'!A:C,3,FALSE)-1</f>
        <v>1.6899999999999915E-2</v>
      </c>
      <c r="E2176" s="2">
        <f>(1+D2176)^(52/'Analysis Assumptions'!$C$6)-1</f>
        <v>7.2885729379774666E-3</v>
      </c>
    </row>
    <row r="2177" spans="1:5">
      <c r="A2177" s="2" t="s">
        <v>1787</v>
      </c>
      <c r="B2177" s="2">
        <v>67810604</v>
      </c>
      <c r="C2177" s="2">
        <f>VLOOKUP(B2177,'Annualization - Step 2'!A:C,2,FALSE)</f>
        <v>1</v>
      </c>
      <c r="D2177" s="2">
        <f>VLOOKUP(B2177,'Annualization - Step 2'!A:C,3,FALSE)-1</f>
        <v>1.6899999999999915E-2</v>
      </c>
      <c r="E2177" s="2">
        <f>(1+D2177)^(52/'Analysis Assumptions'!$C$6)-1</f>
        <v>7.2885729379774666E-3</v>
      </c>
    </row>
    <row r="2178" spans="1:5">
      <c r="A2178" s="2" t="s">
        <v>1893</v>
      </c>
      <c r="B2178" s="2">
        <v>135009826</v>
      </c>
      <c r="C2178" s="2">
        <f>VLOOKUP(B2178,'Annualization - Step 2'!A:C,2,FALSE)</f>
        <v>1</v>
      </c>
      <c r="D2178" s="2">
        <f>VLOOKUP(B2178,'Annualization - Step 2'!A:C,3,FALSE)-1</f>
        <v>1.5500000000000069E-2</v>
      </c>
      <c r="E2178" s="2">
        <f>(1+D2178)^(52/'Analysis Assumptions'!$C$6)-1</f>
        <v>6.687405721542472E-3</v>
      </c>
    </row>
    <row r="2179" spans="1:5">
      <c r="A2179" s="2" t="s">
        <v>1859</v>
      </c>
      <c r="B2179" s="2">
        <v>63824012275</v>
      </c>
      <c r="C2179" s="2">
        <f>VLOOKUP(B2179,'Annualization - Step 2'!A:C,2,FALSE)</f>
        <v>1</v>
      </c>
      <c r="D2179" s="2">
        <f>VLOOKUP(B2179,'Annualization - Step 2'!A:C,3,FALSE)-1</f>
        <v>1.2599999999999945E-2</v>
      </c>
      <c r="E2179" s="2">
        <f>(1+D2179)^(52/'Analysis Assumptions'!$C$6)-1</f>
        <v>5.4406350309363916E-3</v>
      </c>
    </row>
    <row r="2180" spans="1:5">
      <c r="A2180" s="2" t="s">
        <v>1861</v>
      </c>
      <c r="B2180" s="2">
        <v>63824012675</v>
      </c>
      <c r="C2180" s="2">
        <f>VLOOKUP(B2180,'Annualization - Step 2'!A:C,2,FALSE)</f>
        <v>1</v>
      </c>
      <c r="D2180" s="2">
        <f>VLOOKUP(B2180,'Annualization - Step 2'!A:C,3,FALSE)-1</f>
        <v>1.2599999999999945E-2</v>
      </c>
      <c r="E2180" s="2">
        <f>(1+D2180)^(52/'Analysis Assumptions'!$C$6)-1</f>
        <v>5.4406350309363916E-3</v>
      </c>
    </row>
    <row r="2181" spans="1:5">
      <c r="A2181" s="2" t="s">
        <v>1401</v>
      </c>
      <c r="B2181" s="2">
        <v>67200050</v>
      </c>
      <c r="C2181" s="2">
        <f>VLOOKUP(B2181,'Annualization - Step 2'!A:C,2,FALSE)</f>
        <v>1</v>
      </c>
      <c r="D2181" s="2">
        <f>VLOOKUP(B2181,'Annualization - Step 2'!A:C,3,FALSE)-1</f>
        <v>1.1800000000000033E-2</v>
      </c>
      <c r="E2181" s="2">
        <f>(1+D2181)^(52/'Analysis Assumptions'!$C$6)-1</f>
        <v>5.0963423113088435E-3</v>
      </c>
    </row>
    <row r="2182" spans="1:5">
      <c r="A2182" s="2" t="s">
        <v>1402</v>
      </c>
      <c r="B2182" s="2">
        <v>67627016</v>
      </c>
      <c r="C2182" s="2">
        <f>VLOOKUP(B2182,'Annualization - Step 2'!A:C,2,FALSE)</f>
        <v>1</v>
      </c>
      <c r="D2182" s="2">
        <f>VLOOKUP(B2182,'Annualization - Step 2'!A:C,3,FALSE)-1</f>
        <v>1.1800000000000033E-2</v>
      </c>
      <c r="E2182" s="2">
        <f>(1+D2182)^(52/'Analysis Assumptions'!$C$6)-1</f>
        <v>5.0963423113088435E-3</v>
      </c>
    </row>
    <row r="2183" spans="1:5">
      <c r="A2183" s="2" t="s">
        <v>1403</v>
      </c>
      <c r="B2183" s="2">
        <v>67202124</v>
      </c>
      <c r="C2183" s="2">
        <f>VLOOKUP(B2183,'Annualization - Step 2'!A:C,2,FALSE)</f>
        <v>1</v>
      </c>
      <c r="D2183" s="2">
        <f>VLOOKUP(B2183,'Annualization - Step 2'!A:C,3,FALSE)-1</f>
        <v>1.1800000000000033E-2</v>
      </c>
      <c r="E2183" s="2">
        <f>(1+D2183)^(52/'Analysis Assumptions'!$C$6)-1</f>
        <v>5.0963423113088435E-3</v>
      </c>
    </row>
    <row r="2184" spans="1:5">
      <c r="A2184" s="2" t="s">
        <v>1404</v>
      </c>
      <c r="B2184" s="2">
        <v>67203008</v>
      </c>
      <c r="C2184" s="2">
        <f>VLOOKUP(B2184,'Annualization - Step 2'!A:C,2,FALSE)</f>
        <v>1</v>
      </c>
      <c r="D2184" s="2">
        <f>VLOOKUP(B2184,'Annualization - Step 2'!A:C,3,FALSE)-1</f>
        <v>1.1800000000000033E-2</v>
      </c>
      <c r="E2184" s="2">
        <f>(1+D2184)^(52/'Analysis Assumptions'!$C$6)-1</f>
        <v>5.0963423113088435E-3</v>
      </c>
    </row>
    <row r="2185" spans="1:5">
      <c r="A2185" s="2" t="s">
        <v>1405</v>
      </c>
      <c r="B2185" s="2">
        <v>67634120</v>
      </c>
      <c r="C2185" s="2">
        <f>VLOOKUP(B2185,'Annualization - Step 2'!A:C,2,FALSE)</f>
        <v>1</v>
      </c>
      <c r="D2185" s="2">
        <f>VLOOKUP(B2185,'Annualization - Step 2'!A:C,3,FALSE)-1</f>
        <v>1.1800000000000033E-2</v>
      </c>
      <c r="E2185" s="2">
        <f>(1+D2185)^(52/'Analysis Assumptions'!$C$6)-1</f>
        <v>5.0963423113088435E-3</v>
      </c>
    </row>
    <row r="2186" spans="1:5">
      <c r="A2186" s="2" t="s">
        <v>1406</v>
      </c>
      <c r="B2186" s="2">
        <v>67203908</v>
      </c>
      <c r="C2186" s="2">
        <f>VLOOKUP(B2186,'Annualization - Step 2'!A:C,2,FALSE)</f>
        <v>1</v>
      </c>
      <c r="D2186" s="2">
        <f>VLOOKUP(B2186,'Annualization - Step 2'!A:C,3,FALSE)-1</f>
        <v>1.1800000000000033E-2</v>
      </c>
      <c r="E2186" s="2">
        <f>(1+D2186)^(52/'Analysis Assumptions'!$C$6)-1</f>
        <v>5.0963423113088435E-3</v>
      </c>
    </row>
    <row r="2187" spans="1:5">
      <c r="A2187" s="2" t="s">
        <v>1407</v>
      </c>
      <c r="B2187" s="2">
        <v>67203524</v>
      </c>
      <c r="C2187" s="2">
        <f>VLOOKUP(B2187,'Annualization - Step 2'!A:C,2,FALSE)</f>
        <v>1</v>
      </c>
      <c r="D2187" s="2">
        <f>VLOOKUP(B2187,'Annualization - Step 2'!A:C,3,FALSE)-1</f>
        <v>1.1800000000000033E-2</v>
      </c>
      <c r="E2187" s="2">
        <f>(1+D2187)^(52/'Analysis Assumptions'!$C$6)-1</f>
        <v>5.0963423113088435E-3</v>
      </c>
    </row>
    <row r="2188" spans="1:5">
      <c r="A2188" s="2" t="s">
        <v>1408</v>
      </c>
      <c r="B2188" s="2">
        <v>67203777</v>
      </c>
      <c r="C2188" s="2">
        <f>VLOOKUP(B2188,'Annualization - Step 2'!A:C,2,FALSE)</f>
        <v>1</v>
      </c>
      <c r="D2188" s="2">
        <f>VLOOKUP(B2188,'Annualization - Step 2'!A:C,3,FALSE)-1</f>
        <v>1.1800000000000033E-2</v>
      </c>
      <c r="E2188" s="2">
        <f>(1+D2188)^(52/'Analysis Assumptions'!$C$6)-1</f>
        <v>5.0963423113088435E-3</v>
      </c>
    </row>
    <row r="2189" spans="1:5">
      <c r="A2189" s="2" t="s">
        <v>1763</v>
      </c>
      <c r="B2189" s="2">
        <v>67618010610</v>
      </c>
      <c r="C2189" s="2">
        <f>VLOOKUP(B2189,'Annualization - Step 2'!A:C,2,FALSE)</f>
        <v>1</v>
      </c>
      <c r="D2189" s="2">
        <f>VLOOKUP(B2189,'Annualization - Step 2'!A:C,3,FALSE)-1</f>
        <v>7.3000000000000842E-3</v>
      </c>
      <c r="E2189" s="2">
        <f>(1+D2189)^(52/'Analysis Assumptions'!$C$6)-1</f>
        <v>3.1568153320382653E-3</v>
      </c>
    </row>
    <row r="2190" spans="1:5">
      <c r="A2190" s="2" t="s">
        <v>1766</v>
      </c>
      <c r="B2190" s="2">
        <v>67618031001</v>
      </c>
      <c r="C2190" s="2">
        <f>VLOOKUP(B2190,'Annualization - Step 2'!A:C,2,FALSE)</f>
        <v>1</v>
      </c>
      <c r="D2190" s="2">
        <f>VLOOKUP(B2190,'Annualization - Step 2'!A:C,3,FALSE)-1</f>
        <v>7.3000000000000842E-3</v>
      </c>
      <c r="E2190" s="2">
        <f>(1+D2190)^(52/'Analysis Assumptions'!$C$6)-1</f>
        <v>3.1568153320382653E-3</v>
      </c>
    </row>
    <row r="2191" spans="1:5">
      <c r="A2191" s="2" t="s">
        <v>1103</v>
      </c>
      <c r="B2191" s="2">
        <v>67618015016</v>
      </c>
      <c r="C2191" s="2">
        <f>VLOOKUP(B2191,'Annualization - Step 2'!A:C,2,FALSE)</f>
        <v>2</v>
      </c>
      <c r="D2191" s="2">
        <f>VLOOKUP(B2191,'Annualization - Step 2'!A:C,3,FALSE)-1</f>
        <v>6.7112000000002503E-3</v>
      </c>
      <c r="E2191" s="2">
        <f>(1+D2191)^(52/'Analysis Assumptions'!$C$6)-1</f>
        <v>2.9026760282451214E-3</v>
      </c>
    </row>
    <row r="2192" spans="1:5">
      <c r="A2192" s="2" t="s">
        <v>1103</v>
      </c>
      <c r="B2192" s="2">
        <v>67618015008</v>
      </c>
      <c r="C2192" s="2">
        <f>VLOOKUP(B2192,'Annualization - Step 2'!A:C,2,FALSE)</f>
        <v>1</v>
      </c>
      <c r="D2192" s="2">
        <f>VLOOKUP(B2192,'Annualization - Step 2'!A:C,3,FALSE)-1</f>
        <v>3.4000000000000696E-3</v>
      </c>
      <c r="E2192" s="2">
        <f>(1+D2192)^(52/'Analysis Assumptions'!$C$6)-1</f>
        <v>1.4719165368033416E-3</v>
      </c>
    </row>
    <row r="2193" spans="1:5">
      <c r="A2193" s="2" t="s">
        <v>1740</v>
      </c>
      <c r="B2193" s="2">
        <v>23050650</v>
      </c>
      <c r="C2193" s="2">
        <f>VLOOKUP(B2193,'Annualization - Step 2'!A:C,2,FALSE)</f>
        <v>2</v>
      </c>
      <c r="D2193" s="2">
        <f>VLOOKUP(B2193,'Annualization - Step 2'!A:C,3,FALSE)-1</f>
        <v>3.2756899999999423E-3</v>
      </c>
      <c r="E2193" s="2">
        <f>(1+D2193)^(52/'Analysis Assumptions'!$C$6)-1</f>
        <v>1.4181504922199384E-3</v>
      </c>
    </row>
    <row r="2194" spans="1:5">
      <c r="A2194" s="2" t="s">
        <v>1788</v>
      </c>
      <c r="B2194" s="2">
        <v>573016020</v>
      </c>
      <c r="C2194" s="2">
        <f>VLOOKUP(B2194,'Annualization - Step 2'!A:C,2,FALSE)</f>
        <v>1</v>
      </c>
      <c r="D2194" s="2">
        <f>VLOOKUP(B2194,'Annualization - Step 2'!A:C,3,FALSE)-1</f>
        <v>2.5999999999999357E-3</v>
      </c>
      <c r="E2194" s="2">
        <f>(1+D2194)^(52/'Analysis Assumptions'!$C$6)-1</f>
        <v>1.1258378139376024E-3</v>
      </c>
    </row>
    <row r="2195" spans="1:5">
      <c r="A2195" s="2" t="s">
        <v>1789</v>
      </c>
      <c r="B2195" s="2">
        <v>573016520</v>
      </c>
      <c r="C2195" s="2">
        <f>VLOOKUP(B2195,'Annualization - Step 2'!A:C,2,FALSE)</f>
        <v>1</v>
      </c>
      <c r="D2195" s="2">
        <f>VLOOKUP(B2195,'Annualization - Step 2'!A:C,3,FALSE)-1</f>
        <v>2.5999999999999357E-3</v>
      </c>
      <c r="E2195" s="2">
        <f>(1+D2195)^(52/'Analysis Assumptions'!$C$6)-1</f>
        <v>1.1258378139376024E-3</v>
      </c>
    </row>
    <row r="2196" spans="1:5">
      <c r="A2196" s="2" t="s">
        <v>1790</v>
      </c>
      <c r="B2196" s="2">
        <v>573015020</v>
      </c>
      <c r="C2196" s="2">
        <f>VLOOKUP(B2196,'Annualization - Step 2'!A:C,2,FALSE)</f>
        <v>1</v>
      </c>
      <c r="D2196" s="2">
        <f>VLOOKUP(B2196,'Annualization - Step 2'!A:C,3,FALSE)-1</f>
        <v>2.5999999999999357E-3</v>
      </c>
      <c r="E2196" s="2">
        <f>(1+D2196)^(52/'Analysis Assumptions'!$C$6)-1</f>
        <v>1.1258378139376024E-3</v>
      </c>
    </row>
    <row r="2197" spans="1:5">
      <c r="A2197" s="2" t="s">
        <v>1916</v>
      </c>
      <c r="B2197" s="2">
        <v>37000080624</v>
      </c>
      <c r="C2197" s="2">
        <f>VLOOKUP(B2197,'Annualization - Step 2'!A:C,2,FALSE)</f>
        <v>1</v>
      </c>
      <c r="D2197" s="2">
        <f>VLOOKUP(B2197,'Annualization - Step 2'!A:C,3,FALSE)-1</f>
        <v>-1.0999999999999899E-3</v>
      </c>
      <c r="E2197" s="2">
        <f>(1+D2197)^(52/'Analysis Assumptions'!$C$6)-1</f>
        <v>-4.7681531317811388E-4</v>
      </c>
    </row>
    <row r="2198" spans="1:5">
      <c r="A2198" s="2" t="s">
        <v>1917</v>
      </c>
      <c r="B2198" s="2">
        <v>37000040824</v>
      </c>
      <c r="C2198" s="2">
        <f>VLOOKUP(B2198,'Annualization - Step 2'!A:C,2,FALSE)</f>
        <v>1</v>
      </c>
      <c r="D2198" s="2">
        <f>VLOOKUP(B2198,'Annualization - Step 2'!A:C,3,FALSE)-1</f>
        <v>-1.0999999999999899E-3</v>
      </c>
      <c r="E2198" s="2">
        <f>(1+D2198)^(52/'Analysis Assumptions'!$C$6)-1</f>
        <v>-4.7681531317811388E-4</v>
      </c>
    </row>
    <row r="2199" spans="1:5">
      <c r="A2199" s="2" t="s">
        <v>1918</v>
      </c>
      <c r="B2199" s="2">
        <v>37000054406</v>
      </c>
      <c r="C2199" s="2">
        <f>VLOOKUP(B2199,'Annualization - Step 2'!A:C,2,FALSE)</f>
        <v>1</v>
      </c>
      <c r="D2199" s="2">
        <f>VLOOKUP(B2199,'Annualization - Step 2'!A:C,3,FALSE)-1</f>
        <v>-1.0999999999999899E-3</v>
      </c>
      <c r="E2199" s="2">
        <f>(1+D2199)^(52/'Analysis Assumptions'!$C$6)-1</f>
        <v>-4.7681531317811388E-4</v>
      </c>
    </row>
    <row r="2200" spans="1:5">
      <c r="A2200" s="2" t="s">
        <v>1910</v>
      </c>
      <c r="B2200" s="2">
        <v>37000055608</v>
      </c>
      <c r="C2200" s="2">
        <f>VLOOKUP(B2200,'Annualization - Step 2'!A:C,2,FALSE)</f>
        <v>1</v>
      </c>
      <c r="D2200" s="2">
        <f>VLOOKUP(B2200,'Annualization - Step 2'!A:C,3,FALSE)-1</f>
        <v>-1.2999999999999678E-3</v>
      </c>
      <c r="E2200" s="2">
        <f>(1+D2200)^(52/'Analysis Assumptions'!$C$6)-1</f>
        <v>-5.6354096876110038E-4</v>
      </c>
    </row>
    <row r="2201" spans="1:5">
      <c r="A2201" s="2" t="s">
        <v>1913</v>
      </c>
      <c r="B2201" s="2">
        <v>37000080712</v>
      </c>
      <c r="C2201" s="2">
        <f>VLOOKUP(B2201,'Annualization - Step 2'!A:C,2,FALSE)</f>
        <v>1</v>
      </c>
      <c r="D2201" s="2">
        <f>VLOOKUP(B2201,'Annualization - Step 2'!A:C,3,FALSE)-1</f>
        <v>-1.3999999999999568E-3</v>
      </c>
      <c r="E2201" s="2">
        <f>(1+D2201)^(52/'Analysis Assumptions'!$C$6)-1</f>
        <v>-6.0690748720715337E-4</v>
      </c>
    </row>
    <row r="2202" spans="1:5">
      <c r="A2202" s="2" t="s">
        <v>1912</v>
      </c>
      <c r="B2202" s="2">
        <v>37000055508</v>
      </c>
      <c r="C2202" s="2">
        <f>VLOOKUP(B2202,'Annualization - Step 2'!A:C,2,FALSE)</f>
        <v>1</v>
      </c>
      <c r="D2202" s="2">
        <f>VLOOKUP(B2202,'Annualization - Step 2'!A:C,3,FALSE)-1</f>
        <v>-1.4999999999999458E-3</v>
      </c>
      <c r="E2202" s="2">
        <f>(1+D2202)^(52/'Analysis Assumptions'!$C$6)-1</f>
        <v>-6.5027646660431593E-4</v>
      </c>
    </row>
    <row r="2203" spans="1:5">
      <c r="A2203" s="2" t="s">
        <v>1912</v>
      </c>
      <c r="B2203" s="2">
        <v>37000055512</v>
      </c>
      <c r="C2203" s="2">
        <f>VLOOKUP(B2203,'Annualization - Step 2'!A:C,2,FALSE)</f>
        <v>1</v>
      </c>
      <c r="D2203" s="2">
        <f>VLOOKUP(B2203,'Annualization - Step 2'!A:C,3,FALSE)-1</f>
        <v>-1.4999999999999458E-3</v>
      </c>
      <c r="E2203" s="2">
        <f>(1+D2203)^(52/'Analysis Assumptions'!$C$6)-1</f>
        <v>-6.5027646660431593E-4</v>
      </c>
    </row>
    <row r="2204" spans="1:5">
      <c r="A2204" s="2" t="s">
        <v>1913</v>
      </c>
      <c r="B2204" s="2">
        <v>37000069912</v>
      </c>
      <c r="C2204" s="2">
        <f>VLOOKUP(B2204,'Annualization - Step 2'!A:C,2,FALSE)</f>
        <v>1</v>
      </c>
      <c r="D2204" s="2">
        <f>VLOOKUP(B2204,'Annualization - Step 2'!A:C,3,FALSE)-1</f>
        <v>-1.4999999999999458E-3</v>
      </c>
      <c r="E2204" s="2">
        <f>(1+D2204)^(52/'Analysis Assumptions'!$C$6)-1</f>
        <v>-6.5027646660431593E-4</v>
      </c>
    </row>
    <row r="2205" spans="1:5">
      <c r="A2205" s="2" t="s">
        <v>1913</v>
      </c>
      <c r="B2205" s="2">
        <v>37000080708</v>
      </c>
      <c r="C2205" s="2">
        <f>VLOOKUP(B2205,'Annualization - Step 2'!A:C,2,FALSE)</f>
        <v>1</v>
      </c>
      <c r="D2205" s="2">
        <f>VLOOKUP(B2205,'Annualization - Step 2'!A:C,3,FALSE)-1</f>
        <v>-1.4999999999999458E-3</v>
      </c>
      <c r="E2205" s="2">
        <f>(1+D2205)^(52/'Analysis Assumptions'!$C$6)-1</f>
        <v>-6.5027646660431593E-4</v>
      </c>
    </row>
    <row r="2206" spans="1:5">
      <c r="A2206" s="2" t="s">
        <v>1914</v>
      </c>
      <c r="B2206" s="2">
        <v>37000055008</v>
      </c>
      <c r="C2206" s="2">
        <f>VLOOKUP(B2206,'Annualization - Step 2'!A:C,2,FALSE)</f>
        <v>1</v>
      </c>
      <c r="D2206" s="2">
        <f>VLOOKUP(B2206,'Annualization - Step 2'!A:C,3,FALSE)-1</f>
        <v>-1.4999999999999458E-3</v>
      </c>
      <c r="E2206" s="2">
        <f>(1+D2206)^(52/'Analysis Assumptions'!$C$6)-1</f>
        <v>-6.5027646660431593E-4</v>
      </c>
    </row>
    <row r="2207" spans="1:5">
      <c r="A2207" s="2" t="s">
        <v>1814</v>
      </c>
      <c r="B2207" s="2">
        <v>37000043012</v>
      </c>
      <c r="C2207" s="2">
        <f>VLOOKUP(B2207,'Annualization - Step 2'!A:C,2,FALSE)</f>
        <v>1</v>
      </c>
      <c r="D2207" s="2">
        <f>VLOOKUP(B2207,'Annualization - Step 2'!A:C,3,FALSE)-1</f>
        <v>-1.4999999999999458E-3</v>
      </c>
      <c r="E2207" s="2">
        <f>(1+D2207)^(52/'Analysis Assumptions'!$C$6)-1</f>
        <v>-6.5027646660431593E-4</v>
      </c>
    </row>
    <row r="2208" spans="1:5">
      <c r="A2208" s="2" t="s">
        <v>1911</v>
      </c>
      <c r="B2208" s="2">
        <v>37000056512</v>
      </c>
      <c r="C2208" s="2">
        <f>VLOOKUP(B2208,'Annualization - Step 2'!A:C,2,FALSE)</f>
        <v>1</v>
      </c>
      <c r="D2208" s="2">
        <f>VLOOKUP(B2208,'Annualization - Step 2'!A:C,3,FALSE)-1</f>
        <v>-1.6000000000000458E-3</v>
      </c>
      <c r="E2208" s="2">
        <f>(1+D2208)^(52/'Analysis Assumptions'!$C$6)-1</f>
        <v>-6.9364790733883464E-4</v>
      </c>
    </row>
    <row r="2209" spans="1:5">
      <c r="A2209" s="2" t="s">
        <v>1914</v>
      </c>
      <c r="B2209" s="2">
        <v>37000055012</v>
      </c>
      <c r="C2209" s="2">
        <f>VLOOKUP(B2209,'Annualization - Step 2'!A:C,2,FALSE)</f>
        <v>1</v>
      </c>
      <c r="D2209" s="2">
        <f>VLOOKUP(B2209,'Annualization - Step 2'!A:C,3,FALSE)-1</f>
        <v>-1.6000000000000458E-3</v>
      </c>
      <c r="E2209" s="2">
        <f>(1+D2209)^(52/'Analysis Assumptions'!$C$6)-1</f>
        <v>-6.9364790733883464E-4</v>
      </c>
    </row>
    <row r="2210" spans="1:5">
      <c r="A2210" s="2" t="s">
        <v>1915</v>
      </c>
      <c r="B2210" s="2">
        <v>37000055708</v>
      </c>
      <c r="C2210" s="2">
        <f>VLOOKUP(B2210,'Annualization - Step 2'!A:C,2,FALSE)</f>
        <v>1</v>
      </c>
      <c r="D2210" s="2">
        <f>VLOOKUP(B2210,'Annualization - Step 2'!A:C,3,FALSE)-1</f>
        <v>-1.6000000000000458E-3</v>
      </c>
      <c r="E2210" s="2">
        <f>(1+D2210)^(52/'Analysis Assumptions'!$C$6)-1</f>
        <v>-6.9364790733883464E-4</v>
      </c>
    </row>
    <row r="2211" spans="1:5">
      <c r="A2211" s="2" t="s">
        <v>1918</v>
      </c>
      <c r="B2211" s="2">
        <v>37000054403</v>
      </c>
      <c r="C2211" s="2">
        <f>VLOOKUP(B2211,'Annualization - Step 2'!A:C,2,FALSE)</f>
        <v>1</v>
      </c>
      <c r="D2211" s="2">
        <f>VLOOKUP(B2211,'Annualization - Step 2'!A:C,3,FALSE)-1</f>
        <v>-1.6000000000000458E-3</v>
      </c>
      <c r="E2211" s="2">
        <f>(1+D2211)^(52/'Analysis Assumptions'!$C$6)-1</f>
        <v>-6.9364790733883464E-4</v>
      </c>
    </row>
    <row r="2212" spans="1:5">
      <c r="A2212" s="2" t="s">
        <v>1400</v>
      </c>
      <c r="B2212" s="2">
        <v>37000081312</v>
      </c>
      <c r="C2212" s="2">
        <f>VLOOKUP(B2212,'Annualization - Step 2'!A:C,2,FALSE)</f>
        <v>1</v>
      </c>
      <c r="D2212" s="2">
        <f>VLOOKUP(B2212,'Annualization - Step 2'!A:C,3,FALSE)-1</f>
        <v>-1.7000000000000348E-3</v>
      </c>
      <c r="E2212" s="2">
        <f>(1+D2212)^(52/'Analysis Assumptions'!$C$6)-1</f>
        <v>-7.3702180979673404E-4</v>
      </c>
    </row>
    <row r="2213" spans="1:5">
      <c r="A2213" s="2" t="s">
        <v>1907</v>
      </c>
      <c r="B2213" s="2">
        <v>37000003204</v>
      </c>
      <c r="C2213" s="2">
        <f>VLOOKUP(B2213,'Annualization - Step 2'!A:C,2,FALSE)</f>
        <v>1</v>
      </c>
      <c r="D2213" s="2">
        <f>VLOOKUP(B2213,'Annualization - Step 2'!A:C,3,FALSE)-1</f>
        <v>-1.9000000000000128E-3</v>
      </c>
      <c r="E2213" s="2">
        <f>(1+D2213)^(52/'Analysis Assumptions'!$C$6)-1</f>
        <v>-8.2377700142843846E-4</v>
      </c>
    </row>
    <row r="2214" spans="1:5">
      <c r="A2214" s="2" t="s">
        <v>1906</v>
      </c>
      <c r="B2214" s="2">
        <v>37000001903</v>
      </c>
      <c r="C2214" s="2">
        <f>VLOOKUP(B2214,'Annualization - Step 2'!A:C,2,FALSE)</f>
        <v>1</v>
      </c>
      <c r="D2214" s="2">
        <f>VLOOKUP(B2214,'Annualization - Step 2'!A:C,3,FALSE)-1</f>
        <v>-2.0999999999999908E-3</v>
      </c>
      <c r="E2214" s="2">
        <f>(1+D2214)^(52/'Analysis Assumptions'!$C$6)-1</f>
        <v>-9.1054204459151133E-4</v>
      </c>
    </row>
    <row r="2215" spans="1:5">
      <c r="A2215" s="2" t="s">
        <v>1814</v>
      </c>
      <c r="B2215" s="2">
        <v>37000043106</v>
      </c>
      <c r="C2215" s="2">
        <f>VLOOKUP(B2215,'Annualization - Step 2'!A:C,2,FALSE)</f>
        <v>1</v>
      </c>
      <c r="D2215" s="2">
        <f>VLOOKUP(B2215,'Annualization - Step 2'!A:C,3,FALSE)-1</f>
        <v>-2.0999999999999908E-3</v>
      </c>
      <c r="E2215" s="2">
        <f>(1+D2215)^(52/'Analysis Assumptions'!$C$6)-1</f>
        <v>-9.1054204459151133E-4</v>
      </c>
    </row>
    <row r="2216" spans="1:5">
      <c r="A2216" s="2" t="s">
        <v>1906</v>
      </c>
      <c r="B2216" s="2">
        <v>37000001902</v>
      </c>
      <c r="C2216" s="2">
        <f>VLOOKUP(B2216,'Annualization - Step 2'!A:C,2,FALSE)</f>
        <v>1</v>
      </c>
      <c r="D2216" s="2">
        <f>VLOOKUP(B2216,'Annualization - Step 2'!A:C,3,FALSE)-1</f>
        <v>-2.1999999999999797E-3</v>
      </c>
      <c r="E2216" s="2">
        <f>(1+D2216)^(52/'Analysis Assumptions'!$C$6)-1</f>
        <v>-9.5392826146389886E-4</v>
      </c>
    </row>
    <row r="2217" spans="1:5">
      <c r="A2217" s="2" t="s">
        <v>1907</v>
      </c>
      <c r="B2217" s="2">
        <v>37000003203</v>
      </c>
      <c r="C2217" s="2">
        <f>VLOOKUP(B2217,'Annualization - Step 2'!A:C,2,FALSE)</f>
        <v>1</v>
      </c>
      <c r="D2217" s="2">
        <f>VLOOKUP(B2217,'Annualization - Step 2'!A:C,3,FALSE)-1</f>
        <v>-2.4999999999999467E-3</v>
      </c>
      <c r="E2217" s="2">
        <f>(1+D2217)^(52/'Analysis Assumptions'!$C$6)-1</f>
        <v>-1.0841016978869744E-3</v>
      </c>
    </row>
    <row r="2218" spans="1:5">
      <c r="A2218" s="2" t="s">
        <v>1905</v>
      </c>
      <c r="B2218" s="2">
        <v>37000047602</v>
      </c>
      <c r="C2218" s="2">
        <f>VLOOKUP(B2218,'Annualization - Step 2'!A:C,2,FALSE)</f>
        <v>1</v>
      </c>
      <c r="D2218" s="2">
        <f>VLOOKUP(B2218,'Annualization - Step 2'!A:C,3,FALSE)-1</f>
        <v>-2.7000000000000357E-3</v>
      </c>
      <c r="E2218" s="2">
        <f>(1+D2218)^(52/'Analysis Assumptions'!$C$6)-1</f>
        <v>-1.1708963142111894E-3</v>
      </c>
    </row>
    <row r="2219" spans="1:5">
      <c r="A2219" s="2" t="s">
        <v>1918</v>
      </c>
      <c r="B2219" s="2">
        <v>37000054401</v>
      </c>
      <c r="C2219" s="2">
        <f>VLOOKUP(B2219,'Annualization - Step 2'!A:C,2,FALSE)</f>
        <v>1</v>
      </c>
      <c r="D2219" s="2">
        <f>VLOOKUP(B2219,'Annualization - Step 2'!A:C,3,FALSE)-1</f>
        <v>-2.8000000000000247E-3</v>
      </c>
      <c r="E2219" s="2">
        <f>(1+D2219)^(52/'Analysis Assumptions'!$C$6)-1</f>
        <v>-1.2142973211476393E-3</v>
      </c>
    </row>
    <row r="2220" spans="1:5">
      <c r="A2220" s="2" t="s">
        <v>1918</v>
      </c>
      <c r="B2220" s="2">
        <v>37000067101</v>
      </c>
      <c r="C2220" s="2">
        <f>VLOOKUP(B2220,'Annualization - Step 2'!A:C,2,FALSE)</f>
        <v>1</v>
      </c>
      <c r="D2220" s="2">
        <f>VLOOKUP(B2220,'Annualization - Step 2'!A:C,3,FALSE)-1</f>
        <v>-2.8000000000000247E-3</v>
      </c>
      <c r="E2220" s="2">
        <f>(1+D2220)^(52/'Analysis Assumptions'!$C$6)-1</f>
        <v>-1.2142973211476393E-3</v>
      </c>
    </row>
    <row r="2221" spans="1:5">
      <c r="A2221" s="2" t="s">
        <v>1906</v>
      </c>
      <c r="B2221" s="2">
        <v>37000001901</v>
      </c>
      <c r="C2221" s="2">
        <f>VLOOKUP(B2221,'Annualization - Step 2'!A:C,2,FALSE)</f>
        <v>1</v>
      </c>
      <c r="D2221" s="2">
        <f>VLOOKUP(B2221,'Annualization - Step 2'!A:C,3,FALSE)-1</f>
        <v>-2.9000000000000137E-3</v>
      </c>
      <c r="E2221" s="2">
        <f>(1+D2221)^(52/'Analysis Assumptions'!$C$6)-1</f>
        <v>-1.2577007944502006E-3</v>
      </c>
    </row>
    <row r="2222" spans="1:5">
      <c r="A2222" s="2" t="s">
        <v>1907</v>
      </c>
      <c r="B2222" s="2">
        <v>37000003202</v>
      </c>
      <c r="C2222" s="2">
        <f>VLOOKUP(B2222,'Annualization - Step 2'!A:C,2,FALSE)</f>
        <v>1</v>
      </c>
      <c r="D2222" s="2">
        <f>VLOOKUP(B2222,'Annualization - Step 2'!A:C,3,FALSE)-1</f>
        <v>-3.0000000000000027E-3</v>
      </c>
      <c r="E2222" s="2">
        <f>(1+D2222)^(52/'Analysis Assumptions'!$C$6)-1</f>
        <v>-1.301106734506341E-3</v>
      </c>
    </row>
    <row r="2223" spans="1:5">
      <c r="A2223" s="2" t="s">
        <v>1908</v>
      </c>
      <c r="B2223" s="2">
        <v>37000001804</v>
      </c>
      <c r="C2223" s="2">
        <f>VLOOKUP(B2223,'Annualization - Step 2'!A:C,2,FALSE)</f>
        <v>1</v>
      </c>
      <c r="D2223" s="2">
        <f>VLOOKUP(B2223,'Annualization - Step 2'!A:C,3,FALSE)-1</f>
        <v>-3.2999999999999696E-3</v>
      </c>
      <c r="E2223" s="2">
        <f>(1+D2223)^(52/'Analysis Assumptions'!$C$6)-1</f>
        <v>-1.4313393590734691E-3</v>
      </c>
    </row>
    <row r="2224" spans="1:5">
      <c r="A2224" s="2" t="s">
        <v>1909</v>
      </c>
      <c r="B2224" s="2">
        <v>37000001612</v>
      </c>
      <c r="C2224" s="2">
        <f>VLOOKUP(B2224,'Annualization - Step 2'!A:C,2,FALSE)</f>
        <v>1</v>
      </c>
      <c r="D2224" s="2">
        <f>VLOOKUP(B2224,'Annualization - Step 2'!A:C,3,FALSE)-1</f>
        <v>-3.2999999999999696E-3</v>
      </c>
      <c r="E2224" s="2">
        <f>(1+D2224)^(52/'Analysis Assumptions'!$C$6)-1</f>
        <v>-1.4313393590734691E-3</v>
      </c>
    </row>
    <row r="2225" spans="1:5">
      <c r="A2225" s="2" t="s">
        <v>1907</v>
      </c>
      <c r="B2225" s="2">
        <v>37000003201</v>
      </c>
      <c r="C2225" s="2">
        <f>VLOOKUP(B2225,'Annualization - Step 2'!A:C,2,FALSE)</f>
        <v>1</v>
      </c>
      <c r="D2225" s="2">
        <f>VLOOKUP(B2225,'Annualization - Step 2'!A:C,3,FALSE)-1</f>
        <v>-4.9000000000000155E-3</v>
      </c>
      <c r="E2225" s="2">
        <f>(1+D2225)^(52/'Analysis Assumptions'!$C$6)-1</f>
        <v>-2.126288794912834E-3</v>
      </c>
    </row>
    <row r="2226" spans="1:5">
      <c r="A2226" s="2" t="s">
        <v>1598</v>
      </c>
      <c r="B2226" s="2">
        <v>37000045502</v>
      </c>
      <c r="C2226" s="2">
        <f>VLOOKUP(B2226,'Annualization - Step 2'!A:C,2,FALSE)</f>
        <v>2</v>
      </c>
      <c r="D2226" s="2">
        <f>VLOOKUP(B2226,'Annualization - Step 2'!A:C,3,FALSE)-1</f>
        <v>-4.1071720000000034E-2</v>
      </c>
      <c r="E2226" s="2">
        <f>(1+D2226)^(52/'Analysis Assumptions'!$C$6)-1</f>
        <v>-1.8009420342116278E-2</v>
      </c>
    </row>
    <row r="2227" spans="1:5">
      <c r="A2227" s="2" t="s">
        <v>1791</v>
      </c>
      <c r="B2227" s="2">
        <v>31872120</v>
      </c>
      <c r="C2227" s="2">
        <f>VLOOKUP(B2227,'Annualization - Step 2'!A:C,2,FALSE)</f>
        <v>1</v>
      </c>
      <c r="D2227" s="2">
        <f>VLOOKUP(B2227,'Annualization - Step 2'!A:C,3,FALSE)-1</f>
        <v>-0.13239999999999996</v>
      </c>
      <c r="E2227" s="2">
        <f>(1+D2227)^(52/'Analysis Assumptions'!$C$6)-1</f>
        <v>-5.9688381876342622E-2</v>
      </c>
    </row>
    <row r="2228" spans="1:5">
      <c r="A2228" s="2" t="s">
        <v>1792</v>
      </c>
      <c r="B2228" s="2">
        <v>37000055808</v>
      </c>
      <c r="C2228" s="2">
        <f>VLOOKUP(B2228,'Annualization - Step 2'!A:C,2,FALSE)</f>
        <v>2</v>
      </c>
      <c r="D2228" s="2">
        <f>VLOOKUP(B2228,'Annualization - Step 2'!A:C,3,FALSE)-1</f>
        <v>-0.13370139999999997</v>
      </c>
      <c r="E2228" s="2">
        <f>(1+D2228)^(52/'Analysis Assumptions'!$C$6)-1</f>
        <v>-6.0299844392883051E-2</v>
      </c>
    </row>
    <row r="2229" spans="1:5">
      <c r="A2229" s="2" t="s">
        <v>1625</v>
      </c>
      <c r="B2229" s="2">
        <v>63717032630</v>
      </c>
      <c r="C2229" s="2">
        <f>VLOOKUP(B2229,'Annualization - Step 2'!A:C,2,FALSE)</f>
        <v>1</v>
      </c>
      <c r="D2229" s="2">
        <f>VLOOKUP(B2229,'Annualization - Step 2'!A:C,3,FALSE)-1</f>
        <v>-0.28499999999999992</v>
      </c>
      <c r="E2229" s="2">
        <f>(1+D2229)^(52/'Analysis Assumptions'!$C$6)-1</f>
        <v>-0.13529901946633927</v>
      </c>
    </row>
    <row r="2230" spans="1:5">
      <c r="A2230" s="2" t="s">
        <v>464</v>
      </c>
      <c r="B2230" s="2">
        <v>259412660</v>
      </c>
      <c r="C2230" s="2">
        <f>VLOOKUP(B2230,'Annualization - Step 2'!A:C,2,FALSE)</f>
        <v>3</v>
      </c>
      <c r="D2230" s="2">
        <f>VLOOKUP(B2230,'Annualization - Step 2'!A:C,3,FALSE)-1</f>
        <v>-0.55484200000000006</v>
      </c>
      <c r="E2230" s="2">
        <f>(1+D2230)^(52/'Analysis Assumptions'!$C$6)-1</f>
        <v>-0.29581060704204543</v>
      </c>
    </row>
    <row r="2231" spans="1:5">
      <c r="A2231" s="2" t="s">
        <v>464</v>
      </c>
      <c r="B2231" s="2">
        <v>259412690</v>
      </c>
      <c r="C2231" s="2">
        <f>VLOOKUP(B2231,'Annualization - Step 2'!A:C,2,FALSE)</f>
        <v>3</v>
      </c>
      <c r="D2231" s="2">
        <f>VLOOKUP(B2231,'Annualization - Step 2'!A:C,3,FALSE)-1</f>
        <v>-0.55484200000000006</v>
      </c>
      <c r="E2231" s="2">
        <f>(1+D2231)^(52/'Analysis Assumptions'!$C$6)-1</f>
        <v>-0.29581060704204543</v>
      </c>
    </row>
    <row r="2232" spans="1:5">
      <c r="A2232" s="2" t="s">
        <v>625</v>
      </c>
      <c r="B2232" s="2">
        <v>74612290</v>
      </c>
      <c r="C2232" s="2">
        <f>VLOOKUP(B2232,'Annualization - Step 2'!A:C,2,FALSE)</f>
        <v>4</v>
      </c>
      <c r="D2232" s="2">
        <f>VLOOKUP(B2232,'Annualization - Step 2'!A:C,3,FALSE)-1</f>
        <v>-0.70862036830300013</v>
      </c>
      <c r="E2232" s="2">
        <f>(1+D2232)^(52/'Analysis Assumptions'!$C$6)-1</f>
        <v>-0.413953177366849</v>
      </c>
    </row>
    <row r="2233" spans="1:5">
      <c r="A2233" s="2" t="s">
        <v>624</v>
      </c>
      <c r="B2233" s="2">
        <v>74612390</v>
      </c>
      <c r="C2233" s="2">
        <f>VLOOKUP(B2233,'Annualization - Step 2'!A:C,2,FALSE)</f>
        <v>4</v>
      </c>
      <c r="D2233" s="2">
        <f>VLOOKUP(B2233,'Annualization - Step 2'!A:C,3,FALSE)-1</f>
        <v>-0.82262234513999999</v>
      </c>
      <c r="E2233" s="2">
        <f>(1+D2233)^(52/'Analysis Assumptions'!$C$6)-1</f>
        <v>-0.52736828531178581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7"/>
  </sheetPr>
  <dimension ref="A1:Y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9.140625" defaultRowHeight="15"/>
  <cols>
    <col min="1" max="1" width="31" style="2" bestFit="1" customWidth="1"/>
    <col min="2" max="2" width="12" style="2" bestFit="1" customWidth="1"/>
    <col min="3" max="3" width="11" style="2" bestFit="1" customWidth="1"/>
    <col min="4" max="4" width="12" style="2" bestFit="1" customWidth="1"/>
    <col min="5" max="5" width="14.85546875" style="2" bestFit="1" customWidth="1"/>
    <col min="6" max="6" width="10.42578125" style="2" bestFit="1" customWidth="1"/>
    <col min="7" max="7" width="12.140625" style="2" bestFit="1" customWidth="1"/>
    <col min="8" max="8" width="9.28515625" style="2" bestFit="1" customWidth="1"/>
    <col min="9" max="9" width="8.7109375" style="2" bestFit="1" customWidth="1"/>
    <col min="10" max="10" width="12" style="2" bestFit="1" customWidth="1"/>
    <col min="11" max="11" width="12.7109375" style="2" bestFit="1" customWidth="1"/>
    <col min="12" max="12" width="12" style="2" bestFit="1" customWidth="1"/>
    <col min="13" max="13" width="9.28515625" style="2" bestFit="1" customWidth="1"/>
    <col min="14" max="14" width="12" style="2" bestFit="1" customWidth="1"/>
    <col min="15" max="15" width="9.140625" style="2" bestFit="1" customWidth="1"/>
    <col min="16" max="16" width="10.85546875" style="2" bestFit="1" customWidth="1"/>
    <col min="17" max="17" width="12.7109375" style="2" bestFit="1" customWidth="1"/>
    <col min="18" max="18" width="14.7109375" style="2" bestFit="1" customWidth="1"/>
    <col min="19" max="19" width="37.42578125" style="2" bestFit="1" customWidth="1"/>
    <col min="20" max="20" width="9.28515625" style="2" bestFit="1" customWidth="1"/>
    <col min="21" max="21" width="217.42578125" style="2" bestFit="1" customWidth="1"/>
    <col min="22" max="24" width="9.140625" style="2"/>
    <col min="25" max="25" width="10.140625" style="2" bestFit="1" customWidth="1"/>
    <col min="26" max="16384" width="9.140625" style="2"/>
  </cols>
  <sheetData>
    <row r="1" spans="1:25" s="7" customFormat="1" ht="45">
      <c r="A1" s="7" t="s">
        <v>15</v>
      </c>
      <c r="B1" s="7" t="s">
        <v>16</v>
      </c>
      <c r="C1" s="10" t="s">
        <v>17</v>
      </c>
      <c r="D1" s="10" t="s">
        <v>18</v>
      </c>
      <c r="E1" s="7" t="s">
        <v>20</v>
      </c>
      <c r="F1" s="7" t="s">
        <v>22</v>
      </c>
      <c r="G1" s="7" t="s">
        <v>2002</v>
      </c>
      <c r="H1" s="10" t="s">
        <v>2070</v>
      </c>
      <c r="I1" s="10" t="s">
        <v>2071</v>
      </c>
      <c r="J1" s="10" t="s">
        <v>2003</v>
      </c>
      <c r="K1" s="7" t="s">
        <v>2004</v>
      </c>
      <c r="L1" s="10" t="s">
        <v>2005</v>
      </c>
      <c r="M1" s="10" t="s">
        <v>2006</v>
      </c>
      <c r="N1" s="10" t="s">
        <v>2007</v>
      </c>
      <c r="O1" s="10" t="s">
        <v>2008</v>
      </c>
      <c r="P1" s="10" t="s">
        <v>2122</v>
      </c>
      <c r="Q1" s="7" t="s">
        <v>2009</v>
      </c>
      <c r="R1" s="7" t="s">
        <v>2073</v>
      </c>
      <c r="S1" s="7" t="s">
        <v>2010</v>
      </c>
      <c r="T1" s="7" t="s">
        <v>2011</v>
      </c>
      <c r="U1" s="7" t="s">
        <v>2012</v>
      </c>
    </row>
    <row r="2" spans="1:25">
      <c r="A2" s="2" t="s">
        <v>991</v>
      </c>
      <c r="B2" s="2">
        <v>59212065860</v>
      </c>
      <c r="C2" s="2">
        <v>5.1112299999999999</v>
      </c>
      <c r="D2" s="2">
        <v>5.26457</v>
      </c>
      <c r="E2" s="2">
        <v>0.03</v>
      </c>
      <c r="F2" s="2" t="s">
        <v>2013</v>
      </c>
      <c r="G2" s="2" t="s">
        <v>2014</v>
      </c>
      <c r="H2" s="2">
        <v>14</v>
      </c>
      <c r="I2" s="2">
        <v>260</v>
      </c>
      <c r="J2" s="2">
        <v>5.83</v>
      </c>
      <c r="K2" s="2">
        <f t="shared" ref="K2:K21" si="0">J2/D2-1</f>
        <v>0.10740288380627483</v>
      </c>
      <c r="L2" s="2">
        <f>M2/(1+E2)</f>
        <v>79.242718446601941</v>
      </c>
      <c r="M2" s="2">
        <f>J2*H2</f>
        <v>81.62</v>
      </c>
      <c r="N2" s="2">
        <f>M2-L2</f>
        <v>2.3772815533980634</v>
      </c>
      <c r="O2" s="8">
        <f>-PV('Analysis Assumptions'!$C$11,I2,N2,0,1)</f>
        <v>157.5108696525995</v>
      </c>
      <c r="P2" s="2">
        <v>0.02</v>
      </c>
      <c r="Q2" s="2">
        <f>'Analysis Assumptions'!$C$10</f>
        <v>0.1</v>
      </c>
      <c r="R2" s="8">
        <f>'Mic Assumptions'!$B$9*P2*O2*Q2</f>
        <v>1629292.4356864893</v>
      </c>
      <c r="S2" s="2" t="s">
        <v>2015</v>
      </c>
      <c r="U2" s="9" t="s">
        <v>2016</v>
      </c>
      <c r="Y2" s="8"/>
    </row>
    <row r="3" spans="1:25">
      <c r="A3" s="2" t="s">
        <v>876</v>
      </c>
      <c r="B3" s="2">
        <v>59676056201</v>
      </c>
      <c r="C3" s="2">
        <v>17.530619999999999</v>
      </c>
      <c r="D3" s="2">
        <v>18.74023</v>
      </c>
      <c r="E3" s="2">
        <v>6.9000000000000006E-2</v>
      </c>
      <c r="F3" s="2" t="s">
        <v>2017</v>
      </c>
      <c r="G3" s="2" t="s">
        <v>2014</v>
      </c>
      <c r="H3" s="2">
        <v>14</v>
      </c>
      <c r="I3" s="2">
        <v>260</v>
      </c>
      <c r="J3" s="2">
        <v>23.61</v>
      </c>
      <c r="K3" s="2">
        <f t="shared" si="0"/>
        <v>0.25985646921089001</v>
      </c>
      <c r="L3" s="2">
        <f>M3/(1+E3)</f>
        <v>309.20486435921418</v>
      </c>
      <c r="M3" s="2">
        <f t="shared" ref="M3:M18" si="1">J3*H3</f>
        <v>330.53999999999996</v>
      </c>
      <c r="N3" s="2">
        <f t="shared" ref="N3:N21" si="2">M3-L3</f>
        <v>21.335135640785779</v>
      </c>
      <c r="O3" s="8">
        <f>-PV('Analysis Assumptions'!$C$11,I3,N3,0,1)</f>
        <v>1413.5960312033085</v>
      </c>
      <c r="P3" s="2">
        <v>4.0000000000000001E-3</v>
      </c>
      <c r="Q3" s="2">
        <f>'Analysis Assumptions'!$C$10</f>
        <v>0.1</v>
      </c>
      <c r="R3" s="8">
        <f>'Mic Assumptions'!$B$9*P3*O3*Q3</f>
        <v>2924447.4693534048</v>
      </c>
      <c r="S3" s="2" t="s">
        <v>2018</v>
      </c>
      <c r="U3" s="9" t="s">
        <v>2019</v>
      </c>
      <c r="Y3" s="8"/>
    </row>
    <row r="4" spans="1:25">
      <c r="A4" s="2" t="s">
        <v>138</v>
      </c>
      <c r="B4" s="2">
        <v>456320014</v>
      </c>
      <c r="C4" s="2">
        <v>4.7013999999999996</v>
      </c>
      <c r="D4" s="2">
        <v>5.10107</v>
      </c>
      <c r="E4" s="2">
        <v>8.5000000000000006E-2</v>
      </c>
      <c r="F4" s="2" t="s">
        <v>2020</v>
      </c>
      <c r="G4" s="2" t="s">
        <v>2014</v>
      </c>
      <c r="H4" s="2">
        <v>7</v>
      </c>
      <c r="I4" s="2">
        <v>260</v>
      </c>
      <c r="J4" s="2">
        <v>6.65</v>
      </c>
      <c r="K4" s="2">
        <f t="shared" si="0"/>
        <v>0.3036480581525054</v>
      </c>
      <c r="L4" s="2">
        <f t="shared" ref="L4:L21" si="3">M4/(1+E4)</f>
        <v>42.903225806451616</v>
      </c>
      <c r="M4" s="2">
        <f t="shared" si="1"/>
        <v>46.550000000000004</v>
      </c>
      <c r="N4" s="2">
        <f t="shared" si="2"/>
        <v>3.6467741935483886</v>
      </c>
      <c r="O4" s="8">
        <f>-PV('Analysis Assumptions'!$C$11,I4,N4,0,1)</f>
        <v>241.62328346485194</v>
      </c>
      <c r="P4" s="2">
        <v>1.7000000000000001E-2</v>
      </c>
      <c r="Q4" s="2">
        <f>'Analysis Assumptions'!$C$10</f>
        <v>0.1</v>
      </c>
      <c r="R4" s="8">
        <f>'Mic Assumptions'!$B$9*P4*O4*Q4</f>
        <v>2124448.5575363645</v>
      </c>
      <c r="S4" s="2" t="s">
        <v>2021</v>
      </c>
      <c r="U4" s="9" t="s">
        <v>2022</v>
      </c>
      <c r="Y4" s="8"/>
    </row>
    <row r="5" spans="1:25">
      <c r="A5" s="2" t="s">
        <v>821</v>
      </c>
      <c r="B5" s="2">
        <v>78035405</v>
      </c>
      <c r="C5" s="2">
        <v>6.0382300000000004</v>
      </c>
      <c r="D5" s="2">
        <v>6.3401500000000004</v>
      </c>
      <c r="E5" s="2">
        <v>0.05</v>
      </c>
      <c r="F5" s="2" t="s">
        <v>2023</v>
      </c>
      <c r="G5" s="2" t="s">
        <v>2014</v>
      </c>
      <c r="H5" s="2">
        <v>7</v>
      </c>
      <c r="I5" s="2">
        <v>4</v>
      </c>
      <c r="J5" s="2">
        <f>225/30</f>
        <v>7.5</v>
      </c>
      <c r="K5" s="2">
        <f t="shared" si="0"/>
        <v>0.18293731220870169</v>
      </c>
      <c r="L5" s="2">
        <f t="shared" si="3"/>
        <v>50</v>
      </c>
      <c r="M5" s="2">
        <f t="shared" si="1"/>
        <v>52.5</v>
      </c>
      <c r="N5" s="2">
        <f t="shared" si="2"/>
        <v>2.5</v>
      </c>
      <c r="O5" s="8">
        <f>-PV('Analysis Assumptions'!$C$11,I5,N5,0,1)</f>
        <v>9.7805010431624453</v>
      </c>
      <c r="P5" s="2">
        <v>0.152</v>
      </c>
      <c r="Q5" s="2">
        <f>'Analysis Assumptions'!$C$10</f>
        <v>0.1</v>
      </c>
      <c r="R5" s="8">
        <f>'Mic Assumptions'!$B$9*P5*O5*Q5</f>
        <v>768888.22120758984</v>
      </c>
      <c r="S5" s="2" t="s">
        <v>2024</v>
      </c>
      <c r="U5" s="9" t="s">
        <v>2025</v>
      </c>
      <c r="Y5" s="8"/>
    </row>
    <row r="6" spans="1:25">
      <c r="A6" s="2" t="s">
        <v>1520</v>
      </c>
      <c r="B6" s="2">
        <v>85331530</v>
      </c>
      <c r="C6" s="2">
        <v>4.15611</v>
      </c>
      <c r="D6" s="2">
        <v>4.4013200000000001</v>
      </c>
      <c r="E6" s="2">
        <v>5.8999999999999997E-2</v>
      </c>
      <c r="F6" s="2" t="s">
        <v>2026</v>
      </c>
      <c r="G6" s="2" t="s">
        <v>2014</v>
      </c>
      <c r="H6" s="2">
        <v>7</v>
      </c>
      <c r="I6" s="2">
        <v>5</v>
      </c>
      <c r="J6" s="2">
        <v>5.44</v>
      </c>
      <c r="K6" s="2">
        <f t="shared" si="0"/>
        <v>0.23599283851208286</v>
      </c>
      <c r="L6" s="2">
        <f t="shared" si="3"/>
        <v>35.958451369216249</v>
      </c>
      <c r="M6" s="2">
        <f t="shared" si="1"/>
        <v>38.080000000000005</v>
      </c>
      <c r="N6" s="2">
        <f t="shared" si="2"/>
        <v>2.1215486307837566</v>
      </c>
      <c r="O6" s="8">
        <f>-PV('Analysis Assumptions'!$C$11,I6,N6,0,1)</f>
        <v>10.298813102310985</v>
      </c>
      <c r="P6" s="2">
        <v>8.5999999999999993E-2</v>
      </c>
      <c r="Q6" s="2">
        <f>'Analysis Assumptions'!$C$10</f>
        <v>0.1</v>
      </c>
      <c r="R6" s="8">
        <f>'Mic Assumptions'!$B$9*P6*O6*Q6</f>
        <v>458082.96774031076</v>
      </c>
      <c r="S6" s="2" t="s">
        <v>2027</v>
      </c>
      <c r="U6" s="9" t="s">
        <v>2028</v>
      </c>
      <c r="Y6" s="8"/>
    </row>
    <row r="7" spans="1:25">
      <c r="A7" s="2" t="s">
        <v>318</v>
      </c>
      <c r="B7" s="2">
        <v>25138131</v>
      </c>
      <c r="C7" s="2">
        <v>4.1705699999999997</v>
      </c>
      <c r="D7" s="2">
        <v>4.5042600000000004</v>
      </c>
      <c r="E7" s="2">
        <v>0.08</v>
      </c>
      <c r="F7" s="2" t="s">
        <v>2029</v>
      </c>
      <c r="G7" s="2" t="s">
        <v>2014</v>
      </c>
      <c r="H7" s="2">
        <v>14</v>
      </c>
      <c r="I7" s="2">
        <v>260</v>
      </c>
      <c r="J7" s="2">
        <v>5.76</v>
      </c>
      <c r="K7" s="2">
        <f t="shared" si="0"/>
        <v>0.27878941268932067</v>
      </c>
      <c r="L7" s="2">
        <f t="shared" si="3"/>
        <v>74.666666666666657</v>
      </c>
      <c r="M7" s="2">
        <f t="shared" si="1"/>
        <v>80.64</v>
      </c>
      <c r="N7" s="2">
        <f t="shared" si="2"/>
        <v>5.9733333333333434</v>
      </c>
      <c r="O7" s="8">
        <f>-PV('Analysis Assumptions'!$C$11,I7,N7,0,1)</f>
        <v>395.77345254428639</v>
      </c>
      <c r="P7" s="2">
        <v>6.0000000000000001E-3</v>
      </c>
      <c r="Q7" s="2">
        <f>'Analysis Assumptions'!$C$10</f>
        <v>0.1</v>
      </c>
      <c r="R7" s="8">
        <f>'Mic Assumptions'!$B$9*P7*O7*Q7</f>
        <v>1228164.1779354296</v>
      </c>
      <c r="S7" s="2" t="s">
        <v>2031</v>
      </c>
      <c r="U7" s="9" t="s">
        <v>2032</v>
      </c>
      <c r="Y7" s="8"/>
    </row>
    <row r="8" spans="1:25">
      <c r="A8" s="2" t="s">
        <v>935</v>
      </c>
      <c r="B8" s="2">
        <v>67434504</v>
      </c>
      <c r="C8" s="2">
        <v>17.37697</v>
      </c>
      <c r="D8" s="2">
        <v>18.25666</v>
      </c>
      <c r="E8" s="2">
        <v>5.0599999999999999E-2</v>
      </c>
      <c r="F8" s="2" t="s">
        <v>2033</v>
      </c>
      <c r="G8" s="2" t="s">
        <v>2014</v>
      </c>
      <c r="H8" s="2">
        <v>3</v>
      </c>
      <c r="I8" s="2">
        <v>1</v>
      </c>
      <c r="J8" s="2">
        <v>20.260000000000002</v>
      </c>
      <c r="K8" s="2">
        <f t="shared" si="0"/>
        <v>0.10973201012671541</v>
      </c>
      <c r="L8" s="2">
        <f t="shared" si="3"/>
        <v>57.852655625356938</v>
      </c>
      <c r="M8" s="2">
        <f t="shared" si="1"/>
        <v>60.78</v>
      </c>
      <c r="N8" s="2">
        <f t="shared" si="2"/>
        <v>2.927344374643063</v>
      </c>
      <c r="O8" s="8">
        <f>-PV('Analysis Assumptions'!$C$11,I8,N8,0,1)</f>
        <v>2.9273443746430443</v>
      </c>
      <c r="P8" s="2">
        <v>3.7999999999999999E-2</v>
      </c>
      <c r="Q8" s="2">
        <f>'Analysis Assumptions'!$C$10</f>
        <v>0.1</v>
      </c>
      <c r="R8" s="8">
        <f>'Mic Assumptions'!$B$9*P8*O8*Q8</f>
        <v>57532.855401484543</v>
      </c>
      <c r="S8" s="2" t="s">
        <v>2034</v>
      </c>
      <c r="U8" s="9" t="s">
        <v>2035</v>
      </c>
      <c r="Y8" s="8"/>
    </row>
    <row r="9" spans="1:25">
      <c r="A9" s="2" t="s">
        <v>811</v>
      </c>
      <c r="B9" s="2">
        <v>173064460</v>
      </c>
      <c r="C9" s="2">
        <v>12.3184</v>
      </c>
      <c r="D9" s="2">
        <v>12.93432</v>
      </c>
      <c r="E9" s="2">
        <v>0.05</v>
      </c>
      <c r="F9" s="2" t="s">
        <v>2036</v>
      </c>
      <c r="G9" s="2" t="s">
        <v>2014</v>
      </c>
      <c r="H9" s="2">
        <v>7</v>
      </c>
      <c r="I9" s="2">
        <v>260</v>
      </c>
      <c r="J9" s="2">
        <v>14.35</v>
      </c>
      <c r="K9" s="2">
        <f t="shared" si="0"/>
        <v>0.10945144391046457</v>
      </c>
      <c r="L9" s="2">
        <f t="shared" si="3"/>
        <v>95.666666666666671</v>
      </c>
      <c r="M9" s="2">
        <f t="shared" si="1"/>
        <v>100.45</v>
      </c>
      <c r="N9" s="2">
        <f t="shared" si="2"/>
        <v>4.7833333333333314</v>
      </c>
      <c r="O9" s="8">
        <f>-PV('Analysis Assumptions'!$C$11,I9,N9,0,1)</f>
        <v>316.92796004522864</v>
      </c>
      <c r="P9" s="2">
        <v>7.0000000000000001E-3</v>
      </c>
      <c r="Q9" s="2">
        <f>'Analysis Assumptions'!$C$10</f>
        <v>0.1</v>
      </c>
      <c r="R9" s="8">
        <f>'Mic Assumptions'!$B$9*P9*O9*Q9</f>
        <v>1147405.9865477458</v>
      </c>
      <c r="S9" s="2" t="s">
        <v>2037</v>
      </c>
      <c r="U9" s="9" t="s">
        <v>2038</v>
      </c>
      <c r="Y9" s="8"/>
    </row>
    <row r="10" spans="1:25">
      <c r="A10" s="2" t="s">
        <v>571</v>
      </c>
      <c r="B10" s="2">
        <v>310028439</v>
      </c>
      <c r="C10" s="2">
        <v>22.347429999999999</v>
      </c>
      <c r="D10" s="2">
        <v>24.13522</v>
      </c>
      <c r="E10" s="2">
        <v>0.08</v>
      </c>
      <c r="F10" s="2" t="s">
        <v>2039</v>
      </c>
      <c r="G10" s="2" t="s">
        <v>2014</v>
      </c>
      <c r="H10" s="2">
        <v>7</v>
      </c>
      <c r="I10" s="2">
        <v>260</v>
      </c>
      <c r="J10" s="2">
        <v>26.66</v>
      </c>
      <c r="K10" s="2">
        <f t="shared" si="0"/>
        <v>0.10460977774389457</v>
      </c>
      <c r="L10" s="2">
        <f t="shared" si="3"/>
        <v>172.79629629629628</v>
      </c>
      <c r="M10" s="2">
        <f t="shared" si="1"/>
        <v>186.62</v>
      </c>
      <c r="N10" s="2">
        <f t="shared" si="2"/>
        <v>13.823703703703728</v>
      </c>
      <c r="O10" s="8">
        <f>-PV('Analysis Assumptions'!$C$11,I10,N10,0,1)</f>
        <v>915.91321569710726</v>
      </c>
      <c r="P10" s="2">
        <v>0.03</v>
      </c>
      <c r="Q10" s="2">
        <f>'Analysis Assumptions'!$C$10</f>
        <v>0.1</v>
      </c>
      <c r="R10" s="8">
        <f>'Mic Assumptions'!$B$9*P10*O10*Q10</f>
        <v>14211309.454756318</v>
      </c>
      <c r="S10" s="2" t="s">
        <v>2040</v>
      </c>
      <c r="U10" s="9" t="s">
        <v>2041</v>
      </c>
      <c r="Y10" s="8"/>
    </row>
    <row r="11" spans="1:25">
      <c r="A11" s="2" t="s">
        <v>311</v>
      </c>
      <c r="B11" s="2">
        <v>32122401</v>
      </c>
      <c r="C11" s="2">
        <v>4.0359299999999996</v>
      </c>
      <c r="D11" s="2">
        <v>4.4354800000000001</v>
      </c>
      <c r="E11" s="2">
        <v>9.9000000000000005E-2</v>
      </c>
      <c r="F11" s="2" t="s">
        <v>2020</v>
      </c>
      <c r="G11" s="2" t="s">
        <v>2014</v>
      </c>
      <c r="H11" s="2">
        <v>7</v>
      </c>
      <c r="I11" s="2">
        <v>260</v>
      </c>
      <c r="J11" s="2">
        <v>5.55</v>
      </c>
      <c r="K11" s="2">
        <f t="shared" si="0"/>
        <v>0.25127381929351489</v>
      </c>
      <c r="L11" s="2">
        <f t="shared" si="3"/>
        <v>35.35031847133758</v>
      </c>
      <c r="M11" s="2">
        <f t="shared" si="1"/>
        <v>38.85</v>
      </c>
      <c r="N11" s="2">
        <f t="shared" si="2"/>
        <v>3.4996815286624212</v>
      </c>
      <c r="O11" s="8">
        <f>-PV('Analysis Assumptions'!$C$11,I11,N11,0,1)</f>
        <v>231.87740648507645</v>
      </c>
      <c r="P11" s="2">
        <v>1E-3</v>
      </c>
      <c r="Q11" s="2">
        <f>'Analysis Assumptions'!$C$10</f>
        <v>0.1</v>
      </c>
      <c r="R11" s="8">
        <f>'Mic Assumptions'!$B$9*P11*O11*Q11</f>
        <v>119926.99463408155</v>
      </c>
      <c r="S11" s="2" t="s">
        <v>2042</v>
      </c>
      <c r="U11" s="9" t="s">
        <v>2043</v>
      </c>
      <c r="Y11" s="8"/>
    </row>
    <row r="12" spans="1:25">
      <c r="A12" s="2" t="s">
        <v>46</v>
      </c>
      <c r="B12" s="2">
        <v>187006401</v>
      </c>
      <c r="C12" s="2">
        <v>8.8433499999999992</v>
      </c>
      <c r="D12" s="2">
        <v>9.7189300000000003</v>
      </c>
      <c r="E12" s="2">
        <v>9.9000000000000005E-2</v>
      </c>
      <c r="F12" s="2" t="s">
        <v>2044</v>
      </c>
      <c r="G12" s="2" t="s">
        <v>2014</v>
      </c>
      <c r="H12" s="2">
        <v>21</v>
      </c>
      <c r="I12" s="2">
        <v>52</v>
      </c>
      <c r="J12" s="2">
        <v>27.91</v>
      </c>
      <c r="K12" s="2">
        <f t="shared" si="0"/>
        <v>1.8717153019931208</v>
      </c>
      <c r="L12" s="2">
        <f t="shared" si="3"/>
        <v>533.31210191082801</v>
      </c>
      <c r="M12" s="2">
        <f t="shared" si="1"/>
        <v>586.11</v>
      </c>
      <c r="N12" s="2">
        <f t="shared" si="2"/>
        <v>52.797898089172008</v>
      </c>
      <c r="O12" s="8">
        <f>-PV('Analysis Assumptions'!$C$11,I12,N12,0,1)</f>
        <v>1925.4164814882338</v>
      </c>
      <c r="P12" s="2">
        <v>0.1</v>
      </c>
      <c r="Q12" s="2">
        <f>'Analysis Assumptions'!$C$10</f>
        <v>0.1</v>
      </c>
      <c r="R12" s="8">
        <f>'Mic Assumptions'!$B$9*P12*O12*Q12</f>
        <v>99582540.422571465</v>
      </c>
      <c r="S12" s="2" t="s">
        <v>2045</v>
      </c>
      <c r="U12" s="9" t="s">
        <v>2046</v>
      </c>
      <c r="Y12" s="8"/>
    </row>
    <row r="13" spans="1:25">
      <c r="A13" s="2" t="s">
        <v>128</v>
      </c>
      <c r="B13" s="2">
        <v>2831501</v>
      </c>
      <c r="C13" s="2">
        <v>9.7935400000000001</v>
      </c>
      <c r="D13" s="2">
        <v>10.76506</v>
      </c>
      <c r="E13" s="2">
        <v>9.9199999999999997E-2</v>
      </c>
      <c r="F13" s="2" t="s">
        <v>2047</v>
      </c>
      <c r="G13" s="2" t="s">
        <v>2014</v>
      </c>
      <c r="H13" s="2">
        <v>7</v>
      </c>
      <c r="I13" s="2">
        <v>260</v>
      </c>
      <c r="J13" s="2">
        <v>15.38</v>
      </c>
      <c r="K13" s="2">
        <f t="shared" si="0"/>
        <v>0.42869617075984712</v>
      </c>
      <c r="L13" s="2">
        <f t="shared" si="3"/>
        <v>97.943959243085899</v>
      </c>
      <c r="M13" s="2">
        <f t="shared" si="1"/>
        <v>107.66000000000001</v>
      </c>
      <c r="N13" s="2">
        <f t="shared" si="2"/>
        <v>9.7160407569141114</v>
      </c>
      <c r="O13" s="8">
        <f>-PV('Analysis Assumptions'!$C$11,I13,N13,0,1)</f>
        <v>643.75295682336366</v>
      </c>
      <c r="P13" s="2">
        <v>9.2999999999999999E-2</v>
      </c>
      <c r="Q13" s="2">
        <f>'Analysis Assumptions'!$C$10</f>
        <v>0.1</v>
      </c>
      <c r="R13" s="8">
        <f>'Mic Assumptions'!$B$9*P13*O13*Q13</f>
        <v>30964259.722021062</v>
      </c>
      <c r="S13" s="2" t="s">
        <v>2048</v>
      </c>
      <c r="U13" s="9" t="s">
        <v>2049</v>
      </c>
      <c r="Y13" s="8"/>
    </row>
    <row r="14" spans="1:25">
      <c r="A14" s="2" t="s">
        <v>425</v>
      </c>
      <c r="B14" s="2">
        <v>63402031230</v>
      </c>
      <c r="C14" s="2">
        <v>33.689619999999998</v>
      </c>
      <c r="D14" s="2">
        <v>37.025559999999999</v>
      </c>
      <c r="E14" s="2">
        <v>9.9000000000000005E-2</v>
      </c>
      <c r="F14" s="2" t="s">
        <v>2050</v>
      </c>
      <c r="G14" s="2" t="s">
        <v>2014</v>
      </c>
      <c r="H14" s="2">
        <v>7</v>
      </c>
      <c r="I14" s="2">
        <v>260</v>
      </c>
      <c r="J14" s="2">
        <v>48.91</v>
      </c>
      <c r="K14" s="2">
        <f t="shared" si="0"/>
        <v>0.32097934507945314</v>
      </c>
      <c r="L14" s="2">
        <f t="shared" si="3"/>
        <v>311.5286624203822</v>
      </c>
      <c r="M14" s="2">
        <f t="shared" si="1"/>
        <v>342.37</v>
      </c>
      <c r="N14" s="2">
        <f t="shared" si="2"/>
        <v>30.8413375796178</v>
      </c>
      <c r="O14" s="8">
        <f>-PV('Analysis Assumptions'!$C$11,I14,N14,0,1)</f>
        <v>2043.4457569702836</v>
      </c>
      <c r="P14" s="2">
        <v>0.03</v>
      </c>
      <c r="Q14" s="2">
        <f>'Analysis Assumptions'!$C$10</f>
        <v>0.1</v>
      </c>
      <c r="R14" s="8">
        <f>'Mic Assumptions'!$B$9*P14*O14*Q14</f>
        <v>31706104.365150925</v>
      </c>
      <c r="S14" s="2" t="s">
        <v>2040</v>
      </c>
      <c r="U14" s="9" t="s">
        <v>2051</v>
      </c>
      <c r="Y14" s="8"/>
    </row>
    <row r="15" spans="1:25">
      <c r="A15" s="2" t="s">
        <v>841</v>
      </c>
      <c r="B15" s="2">
        <v>597004437</v>
      </c>
      <c r="C15" s="2">
        <v>4.7464899999999997</v>
      </c>
      <c r="D15" s="2">
        <v>5.2162499999999996</v>
      </c>
      <c r="E15" s="2">
        <v>9.9000000000000005E-2</v>
      </c>
      <c r="F15" s="2" t="s">
        <v>2050</v>
      </c>
      <c r="G15" s="2" t="s">
        <v>2014</v>
      </c>
      <c r="H15" s="2">
        <v>7</v>
      </c>
      <c r="I15" s="2">
        <v>260</v>
      </c>
      <c r="J15" s="2">
        <v>5.6</v>
      </c>
      <c r="K15" s="2">
        <f t="shared" si="0"/>
        <v>7.3568176371914706E-2</v>
      </c>
      <c r="L15" s="2">
        <f t="shared" si="3"/>
        <v>35.668789808917197</v>
      </c>
      <c r="M15" s="2">
        <f t="shared" si="1"/>
        <v>39.199999999999996</v>
      </c>
      <c r="N15" s="2">
        <f t="shared" si="2"/>
        <v>3.5312101910827991</v>
      </c>
      <c r="O15" s="8">
        <f>-PV('Analysis Assumptions'!$C$11,I15,N15,0,1)</f>
        <v>233.96639212908588</v>
      </c>
      <c r="P15" s="2">
        <v>0.221</v>
      </c>
      <c r="Q15" s="2">
        <f>'Analysis Assumptions'!$C$10</f>
        <v>0.1</v>
      </c>
      <c r="R15" s="8">
        <f>'Mic Assumptions'!$B$9*P15*O15*Q15</f>
        <v>26742639.380025074</v>
      </c>
      <c r="S15" s="2" t="s">
        <v>2052</v>
      </c>
      <c r="U15" s="9" t="s">
        <v>2053</v>
      </c>
      <c r="Y15" s="8"/>
    </row>
    <row r="16" spans="1:25">
      <c r="A16" s="2" t="s">
        <v>1380</v>
      </c>
      <c r="B16" s="2">
        <v>24540131</v>
      </c>
      <c r="C16" s="2">
        <v>11.665760000000001</v>
      </c>
      <c r="D16" s="2">
        <v>12.832330000000001</v>
      </c>
      <c r="E16" s="2">
        <v>0.1</v>
      </c>
      <c r="F16" s="2" t="s">
        <v>2054</v>
      </c>
      <c r="G16" s="2" t="s">
        <v>2014</v>
      </c>
      <c r="H16" s="2">
        <v>7</v>
      </c>
      <c r="I16" s="2">
        <v>52</v>
      </c>
      <c r="J16" s="2">
        <v>15.48</v>
      </c>
      <c r="K16" s="2">
        <f t="shared" si="0"/>
        <v>0.20632807915631846</v>
      </c>
      <c r="L16" s="2">
        <f t="shared" si="3"/>
        <v>98.509090909090901</v>
      </c>
      <c r="M16" s="2">
        <f t="shared" si="1"/>
        <v>108.36</v>
      </c>
      <c r="N16" s="2">
        <f t="shared" si="2"/>
        <v>9.8509090909090986</v>
      </c>
      <c r="O16" s="8">
        <f>-PV('Analysis Assumptions'!$C$11,I16,N16,0,1)</f>
        <v>359.23973127196325</v>
      </c>
      <c r="P16" s="2">
        <v>0.04</v>
      </c>
      <c r="Q16" s="2">
        <f>'Analysis Assumptions'!$C$10</f>
        <v>0.1</v>
      </c>
      <c r="R16" s="8">
        <f>'Mic Assumptions'!$B$9*P16*O16*Q16</f>
        <v>7431951.5605543768</v>
      </c>
      <c r="S16" s="2" t="s">
        <v>2055</v>
      </c>
      <c r="U16" s="9" t="s">
        <v>2056</v>
      </c>
      <c r="Y16" s="8"/>
    </row>
    <row r="17" spans="1:25">
      <c r="A17" s="2" t="s">
        <v>1307</v>
      </c>
      <c r="B17" s="2">
        <v>65597010303</v>
      </c>
      <c r="C17" s="2">
        <v>4.6872699999999998</v>
      </c>
      <c r="D17" s="2">
        <v>5.1124999999999998</v>
      </c>
      <c r="E17" s="2">
        <v>9.0700000000000003E-2</v>
      </c>
      <c r="F17" s="2" t="s">
        <v>2057</v>
      </c>
      <c r="G17" s="2" t="s">
        <v>2014</v>
      </c>
      <c r="H17" s="2">
        <v>7</v>
      </c>
      <c r="I17" s="2">
        <v>260</v>
      </c>
      <c r="J17" s="2">
        <v>4.78</v>
      </c>
      <c r="K17" s="2">
        <f t="shared" si="0"/>
        <v>-6.5036674816625784E-2</v>
      </c>
      <c r="L17" s="2">
        <f t="shared" si="3"/>
        <v>30.677546529751538</v>
      </c>
      <c r="M17" s="2">
        <f t="shared" si="1"/>
        <v>33.46</v>
      </c>
      <c r="N17" s="2">
        <f t="shared" si="2"/>
        <v>2.7824534702484627</v>
      </c>
      <c r="O17" s="8">
        <f>-PV('Analysis Assumptions'!$C$11,I17,N17,0,1)</f>
        <v>184.35623043483199</v>
      </c>
      <c r="P17" s="2">
        <v>0.221</v>
      </c>
      <c r="Q17" s="2">
        <f>'Analysis Assumptions'!$C$10</f>
        <v>0.1</v>
      </c>
      <c r="R17" s="8">
        <f>'Mic Assumptions'!$B$9*P17*O17*Q17</f>
        <v>21072138.36617782</v>
      </c>
      <c r="S17" s="2" t="s">
        <v>2052</v>
      </c>
      <c r="U17" s="9" t="s">
        <v>2058</v>
      </c>
      <c r="Y17" s="8"/>
    </row>
    <row r="18" spans="1:25">
      <c r="A18" s="2" t="s">
        <v>124</v>
      </c>
      <c r="B18" s="2">
        <v>2751101</v>
      </c>
      <c r="C18" s="2">
        <v>14.849069999999999</v>
      </c>
      <c r="D18" s="2">
        <v>16.715450000000001</v>
      </c>
      <c r="E18" s="2">
        <v>0.12570000000000001</v>
      </c>
      <c r="F18" s="2" t="s">
        <v>2059</v>
      </c>
      <c r="G18" s="2" t="s">
        <v>2014</v>
      </c>
      <c r="H18" s="2">
        <v>21</v>
      </c>
      <c r="I18" s="2">
        <v>260</v>
      </c>
      <c r="J18" s="2">
        <v>25.67</v>
      </c>
      <c r="K18" s="2">
        <f t="shared" si="0"/>
        <v>0.53570499148990902</v>
      </c>
      <c r="L18" s="2">
        <f t="shared" si="3"/>
        <v>478.87536643866048</v>
      </c>
      <c r="M18" s="2">
        <f t="shared" si="1"/>
        <v>539.07000000000005</v>
      </c>
      <c r="N18" s="2">
        <f t="shared" si="2"/>
        <v>60.194633561339572</v>
      </c>
      <c r="O18" s="8">
        <f>N18</f>
        <v>60.194633561339572</v>
      </c>
      <c r="P18" s="2">
        <v>9.2999999999999999E-2</v>
      </c>
      <c r="Q18" s="2">
        <f>'Analysis Assumptions'!$C$10</f>
        <v>0.1</v>
      </c>
      <c r="R18" s="8">
        <f>'Mic Assumptions'!$B$9*P18*O18*Q18</f>
        <v>2895337.7964470088</v>
      </c>
      <c r="S18" s="2" t="s">
        <v>2048</v>
      </c>
      <c r="U18" s="9" t="s">
        <v>2060</v>
      </c>
      <c r="Y18" s="8"/>
    </row>
    <row r="19" spans="1:25">
      <c r="A19" s="2" t="s">
        <v>161</v>
      </c>
      <c r="B19" s="2">
        <v>49502050002</v>
      </c>
      <c r="C19" s="2">
        <v>168.89357999999999</v>
      </c>
      <c r="D19" s="2">
        <v>194.05871999999999</v>
      </c>
      <c r="E19" s="2">
        <v>0.14899999999999999</v>
      </c>
      <c r="F19" s="2" t="s">
        <v>2061</v>
      </c>
      <c r="G19" s="2" t="s">
        <v>2030</v>
      </c>
      <c r="J19" s="2">
        <f>642/2</f>
        <v>321</v>
      </c>
      <c r="K19" s="2">
        <f t="shared" si="0"/>
        <v>0.65413849993445283</v>
      </c>
      <c r="L19" s="2">
        <f t="shared" si="3"/>
        <v>558.74673629242818</v>
      </c>
      <c r="M19" s="2">
        <v>642</v>
      </c>
      <c r="N19" s="2">
        <f t="shared" si="2"/>
        <v>83.253263707571818</v>
      </c>
      <c r="O19" s="8">
        <f>N19</f>
        <v>83.253263707571818</v>
      </c>
      <c r="P19" s="2">
        <v>0.16</v>
      </c>
      <c r="Q19" s="2">
        <f>'Analysis Assumptions'!$C$10</f>
        <v>0.1</v>
      </c>
      <c r="R19" s="8">
        <f>'Mic Assumptions'!$B$9*P19*O19*Q19</f>
        <v>6889374.0783289839</v>
      </c>
      <c r="S19" s="2" t="s">
        <v>2062</v>
      </c>
      <c r="U19" s="2" t="s">
        <v>2063</v>
      </c>
      <c r="Y19" s="8"/>
    </row>
    <row r="20" spans="1:25">
      <c r="A20" s="2" t="s">
        <v>1483</v>
      </c>
      <c r="B20" s="2">
        <v>187019201</v>
      </c>
      <c r="C20" s="2">
        <v>6.6151900000000001</v>
      </c>
      <c r="D20" s="2">
        <v>8.5997500000000002</v>
      </c>
      <c r="E20" s="2">
        <v>0.3</v>
      </c>
      <c r="F20" s="2" t="s">
        <v>2064</v>
      </c>
      <c r="G20" s="2" t="s">
        <v>2030</v>
      </c>
      <c r="J20" s="2">
        <f>M20/90</f>
        <v>1.9368888888888889</v>
      </c>
      <c r="K20" s="2">
        <f t="shared" si="0"/>
        <v>-0.77477381448427118</v>
      </c>
      <c r="L20" s="2">
        <f t="shared" si="3"/>
        <v>134.09230769230768</v>
      </c>
      <c r="M20" s="2">
        <v>174.32</v>
      </c>
      <c r="N20" s="2">
        <f t="shared" si="2"/>
        <v>40.227692307692308</v>
      </c>
      <c r="O20" s="8">
        <f>N20</f>
        <v>40.227692307692308</v>
      </c>
      <c r="P20" s="2">
        <v>0.02</v>
      </c>
      <c r="Q20" s="2">
        <f>'Analysis Assumptions'!$C$10</f>
        <v>0.1</v>
      </c>
      <c r="R20" s="8">
        <f>'Mic Assumptions'!$B$9*P20*O20*Q20</f>
        <v>416115.24923076923</v>
      </c>
      <c r="S20" s="2" t="s">
        <v>2065</v>
      </c>
      <c r="U20" s="9" t="s">
        <v>2066</v>
      </c>
      <c r="Y20" s="8"/>
    </row>
    <row r="21" spans="1:25">
      <c r="A21" s="2" t="s">
        <v>972</v>
      </c>
      <c r="B21" s="2">
        <v>66220071930</v>
      </c>
      <c r="C21" s="2">
        <v>2.3467899999999999</v>
      </c>
      <c r="D21" s="2">
        <v>5.5668600000000001</v>
      </c>
      <c r="E21" s="2">
        <v>1.3721000000000001</v>
      </c>
      <c r="F21" s="2" t="s">
        <v>2067</v>
      </c>
      <c r="G21" s="2" t="s">
        <v>2030</v>
      </c>
      <c r="J21" s="2">
        <f>M21/2</f>
        <v>7.37</v>
      </c>
      <c r="K21" s="2">
        <f t="shared" si="0"/>
        <v>0.32390611583549789</v>
      </c>
      <c r="L21" s="2">
        <f t="shared" si="3"/>
        <v>6.2139032924412962</v>
      </c>
      <c r="M21" s="2">
        <v>14.74</v>
      </c>
      <c r="N21" s="2">
        <f t="shared" si="2"/>
        <v>8.526096707558704</v>
      </c>
      <c r="O21" s="8">
        <f>N21</f>
        <v>8.526096707558704</v>
      </c>
      <c r="P21" s="2">
        <v>4.4999999999999998E-2</v>
      </c>
      <c r="Q21" s="2">
        <f>'Analysis Assumptions'!$C$10</f>
        <v>0.1</v>
      </c>
      <c r="R21" s="8">
        <f>'Mic Assumptions'!$B$9*P21*O21*Q21</f>
        <v>198436.37477172128</v>
      </c>
      <c r="S21" s="2" t="s">
        <v>2068</v>
      </c>
      <c r="U21" s="9" t="s">
        <v>2069</v>
      </c>
      <c r="Y21" s="8"/>
    </row>
    <row r="23" spans="1:25">
      <c r="A23" s="7"/>
    </row>
  </sheetData>
  <hyperlinks>
    <hyperlink ref="U2" r:id="rId1" display="http://www.cdc.gov/ncbddd/adhd/data.html"/>
    <hyperlink ref="U3" r:id="rId2" display="http://www.goodrx.com/prezista?form=tablet&amp;dosage=600mg&amp;quantity=30&amp;days_supply=&amp;label_override=Prezista;"/>
    <hyperlink ref="U4" r:id="rId3" display="http://www.alz.org/facts/; "/>
    <hyperlink ref="U5" r:id="rId4" display="http://www.drugs.com/dosage/lescol.html"/>
    <hyperlink ref="U6" r:id="rId5" display="http://www.drugs.com/price-guide/nitro-dur; "/>
    <hyperlink ref="U7" r:id="rId6" display="http://www.cdc.gov/arthritis/basics/rheumatoid.htm; "/>
    <hyperlink ref="U8" r:id="rId7" display="http://www.drugs.com/price-guide/transderm-scop; "/>
    <hyperlink ref="U9" r:id="rId8" display="http://www.drugs.com/dosage/lamictal.html; "/>
    <hyperlink ref="U10" r:id="rId9" display="http://www.drugs.com/price-guide/seroquel-xr; "/>
    <hyperlink ref="U11" r:id="rId10" display="http://www.ncbi.nlm.nih.gov/pmc/articles/PMC3662544/; "/>
    <hyperlink ref="U12" r:id="rId11" display="http://www.drugs.com/price-guide/ativan; "/>
    <hyperlink ref="U13" r:id="rId12" display="http://www.drugs.com/price-guide/humulin-n; "/>
    <hyperlink ref="U14" r:id="rId13" display="http://www.drugs.com/price-guide/latuda; "/>
    <hyperlink ref="U15" r:id="rId14" display="http://www.drugs.com/dosage/micardis-hct.html; "/>
    <hyperlink ref="U16" r:id="rId15" display="http://www.drugs.com/price-guide/ambien; "/>
    <hyperlink ref="U17" r:id="rId16"/>
    <hyperlink ref="U21" r:id="rId17" display="http://www.goodrx.com/kristalose?form=packet&amp;dosage=10g&amp;quantity=2&amp;days_supply=&amp;label_override=Kristalose;"/>
    <hyperlink ref="U20" r:id="rId18" display="http://www.drugs.com/dosage/isordil.html; "/>
    <hyperlink ref="U18" r:id="rId19" display="http://www.goodrx.com/humalog-75-25?form=vial&amp;dosage=10ml-of-100-units-ml&amp;quantity=&amp;days_supply=&amp;label_override=Humalog%2075/25"/>
  </hyperlinks>
  <pageMargins left="0.7" right="0.7" top="0.75" bottom="0.75" header="0.3" footer="0.3"/>
  <legacyDrawing r:id="rId20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7"/>
  </sheetPr>
  <dimension ref="A1:B6"/>
  <sheetViews>
    <sheetView workbookViewId="0"/>
  </sheetViews>
  <sheetFormatPr baseColWidth="10" defaultRowHeight="15"/>
  <cols>
    <col min="1" max="1" width="58.85546875" bestFit="1" customWidth="1"/>
    <col min="2" max="2" width="13.7109375" bestFit="1" customWidth="1"/>
  </cols>
  <sheetData>
    <row r="1" spans="1:2" s="2" customFormat="1">
      <c r="A1" s="7" t="s">
        <v>2074</v>
      </c>
    </row>
    <row r="2" spans="1:2">
      <c r="A2" s="2" t="s">
        <v>2081</v>
      </c>
      <c r="B2">
        <f>AVERAGE(Sample!E:E)</f>
        <v>0.15931500000000001</v>
      </c>
    </row>
    <row r="3" spans="1:2" s="2" customFormat="1">
      <c r="A3" s="2" t="s">
        <v>2098</v>
      </c>
      <c r="B3" s="8">
        <f>AVERAGE(Sample!R:R)</f>
        <v>12628419.821803922</v>
      </c>
    </row>
    <row r="4" spans="1:2">
      <c r="A4" s="2" t="s">
        <v>2079</v>
      </c>
      <c r="B4">
        <f>SUMPRODUCT(Sample!R:R,Sample!E:E)/SUM(Sample!R:R)</f>
        <v>9.883574978231037E-2</v>
      </c>
    </row>
    <row r="5" spans="1:2" s="2" customFormat="1">
      <c r="A5" s="7" t="s">
        <v>2167</v>
      </c>
    </row>
    <row r="6" spans="1:2">
      <c r="A6" s="2" t="s">
        <v>2123</v>
      </c>
      <c r="B6">
        <f>SUMPRODUCT(Sample!R:R,Sample!R:R)/SUM(Sample!R:R)^2*VAR(Sample!E2:E21)</f>
        <v>1.773078461226649E-2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8"/>
  </sheetPr>
  <dimension ref="A1:B122"/>
  <sheetViews>
    <sheetView workbookViewId="0">
      <pane ySplit="2" topLeftCell="A3" activePane="bottomLeft" state="frozen"/>
      <selection pane="bottomLeft"/>
    </sheetView>
  </sheetViews>
  <sheetFormatPr baseColWidth="10" defaultRowHeight="15"/>
  <cols>
    <col min="1" max="1" width="10.5703125" style="2" customWidth="1"/>
    <col min="2" max="2" width="24.140625" style="2" bestFit="1" customWidth="1"/>
    <col min="3" max="16384" width="11.42578125" style="2"/>
  </cols>
  <sheetData>
    <row r="1" spans="1:2">
      <c r="A1" s="2" t="s">
        <v>2075</v>
      </c>
    </row>
    <row r="2" spans="1:2">
      <c r="A2" s="7" t="s">
        <v>2076</v>
      </c>
      <c r="B2" s="7" t="s">
        <v>2077</v>
      </c>
    </row>
    <row r="3" spans="1:2">
      <c r="A3" s="3">
        <v>41406</v>
      </c>
      <c r="B3" s="2">
        <v>19</v>
      </c>
    </row>
    <row r="4" spans="1:2">
      <c r="A4" s="3">
        <v>41590</v>
      </c>
      <c r="B4" s="2">
        <v>70</v>
      </c>
    </row>
    <row r="5" spans="1:2">
      <c r="A5" s="3">
        <v>41606</v>
      </c>
      <c r="B5" s="2">
        <v>5</v>
      </c>
    </row>
    <row r="6" spans="1:2">
      <c r="A6" s="3">
        <v>41626</v>
      </c>
      <c r="B6" s="2">
        <v>42</v>
      </c>
    </row>
    <row r="7" spans="1:2">
      <c r="A7" s="3">
        <v>41633</v>
      </c>
      <c r="B7" s="2">
        <v>41</v>
      </c>
    </row>
    <row r="8" spans="1:2">
      <c r="A8" s="3">
        <v>41640</v>
      </c>
      <c r="B8" s="2">
        <v>12</v>
      </c>
    </row>
    <row r="9" spans="1:2">
      <c r="A9" s="3">
        <v>41647</v>
      </c>
      <c r="B9" s="2">
        <v>511</v>
      </c>
    </row>
    <row r="10" spans="1:2">
      <c r="A10" s="3">
        <v>41649</v>
      </c>
      <c r="B10" s="2">
        <v>4</v>
      </c>
    </row>
    <row r="11" spans="1:2">
      <c r="A11" s="3">
        <v>41654</v>
      </c>
      <c r="B11" s="2">
        <v>314</v>
      </c>
    </row>
    <row r="12" spans="1:2">
      <c r="A12" s="3">
        <v>41661</v>
      </c>
      <c r="B12" s="2">
        <v>14</v>
      </c>
    </row>
    <row r="13" spans="1:2">
      <c r="A13" s="3">
        <v>41668</v>
      </c>
      <c r="B13" s="2">
        <v>17</v>
      </c>
    </row>
    <row r="14" spans="1:2">
      <c r="A14" s="3">
        <v>41675</v>
      </c>
      <c r="B14" s="2">
        <v>57</v>
      </c>
    </row>
    <row r="15" spans="1:2">
      <c r="A15" s="3">
        <v>41689</v>
      </c>
      <c r="B15" s="2">
        <v>17</v>
      </c>
    </row>
    <row r="16" spans="1:2">
      <c r="A16" s="3">
        <v>41696</v>
      </c>
      <c r="B16" s="2">
        <v>9</v>
      </c>
    </row>
    <row r="17" spans="1:2">
      <c r="A17" s="3">
        <v>41703</v>
      </c>
      <c r="B17" s="2">
        <v>21</v>
      </c>
    </row>
    <row r="18" spans="1:2">
      <c r="A18" s="3">
        <v>41710</v>
      </c>
      <c r="B18" s="2">
        <v>53</v>
      </c>
    </row>
    <row r="19" spans="1:2">
      <c r="A19" s="3">
        <v>41717</v>
      </c>
      <c r="B19" s="2">
        <v>3</v>
      </c>
    </row>
    <row r="20" spans="1:2">
      <c r="A20" s="3">
        <v>41724</v>
      </c>
      <c r="B20" s="2">
        <v>4</v>
      </c>
    </row>
    <row r="21" spans="1:2">
      <c r="A21" s="3">
        <v>41731</v>
      </c>
      <c r="B21" s="2">
        <v>22</v>
      </c>
    </row>
    <row r="22" spans="1:2">
      <c r="A22" s="3">
        <v>41738</v>
      </c>
      <c r="B22" s="2">
        <v>160</v>
      </c>
    </row>
    <row r="23" spans="1:2">
      <c r="A23" s="3">
        <v>41745</v>
      </c>
      <c r="B23" s="2">
        <v>19</v>
      </c>
    </row>
    <row r="24" spans="1:2">
      <c r="A24" s="3">
        <v>41752</v>
      </c>
      <c r="B24" s="2">
        <v>25</v>
      </c>
    </row>
    <row r="25" spans="1:2">
      <c r="A25" s="3">
        <v>41759</v>
      </c>
      <c r="B25" s="2">
        <v>19</v>
      </c>
    </row>
    <row r="26" spans="1:2">
      <c r="A26" s="3">
        <v>41766</v>
      </c>
      <c r="B26" s="2">
        <v>29</v>
      </c>
    </row>
    <row r="27" spans="1:2">
      <c r="A27" s="3">
        <v>41770</v>
      </c>
      <c r="B27" s="2">
        <v>14</v>
      </c>
    </row>
    <row r="28" spans="1:2">
      <c r="A28" s="3">
        <v>41773</v>
      </c>
      <c r="B28" s="2">
        <v>23</v>
      </c>
    </row>
    <row r="29" spans="1:2">
      <c r="A29" s="3">
        <v>41780</v>
      </c>
      <c r="B29" s="2">
        <v>2</v>
      </c>
    </row>
    <row r="30" spans="1:2">
      <c r="A30" s="3">
        <v>41787</v>
      </c>
      <c r="B30" s="2">
        <v>6</v>
      </c>
    </row>
    <row r="31" spans="1:2">
      <c r="A31" s="3">
        <v>41794</v>
      </c>
      <c r="B31" s="2">
        <v>29</v>
      </c>
    </row>
    <row r="32" spans="1:2">
      <c r="A32" s="3">
        <v>41808</v>
      </c>
      <c r="B32" s="2">
        <v>28</v>
      </c>
    </row>
    <row r="33" spans="1:2">
      <c r="A33" s="3">
        <v>41815</v>
      </c>
      <c r="B33" s="2">
        <v>29</v>
      </c>
    </row>
    <row r="34" spans="1:2">
      <c r="A34" s="3">
        <v>41822</v>
      </c>
      <c r="B34" s="2">
        <v>18</v>
      </c>
    </row>
    <row r="35" spans="1:2">
      <c r="A35" s="3">
        <v>41829</v>
      </c>
      <c r="B35" s="2">
        <v>179</v>
      </c>
    </row>
    <row r="36" spans="1:2">
      <c r="A36" s="3">
        <v>41836</v>
      </c>
      <c r="B36" s="2">
        <v>111</v>
      </c>
    </row>
    <row r="37" spans="1:2">
      <c r="A37" s="3">
        <v>41843</v>
      </c>
      <c r="B37" s="2">
        <v>23</v>
      </c>
    </row>
    <row r="38" spans="1:2">
      <c r="A38" s="3">
        <v>41850</v>
      </c>
      <c r="B38" s="2">
        <v>63</v>
      </c>
    </row>
    <row r="39" spans="1:2">
      <c r="A39" s="3">
        <v>41857</v>
      </c>
      <c r="B39" s="2">
        <v>10</v>
      </c>
    </row>
    <row r="40" spans="1:2">
      <c r="A40" s="3">
        <v>41861</v>
      </c>
      <c r="B40" s="2">
        <v>93</v>
      </c>
    </row>
    <row r="41" spans="1:2">
      <c r="A41" s="3">
        <v>41864</v>
      </c>
      <c r="B41" s="2">
        <v>64</v>
      </c>
    </row>
    <row r="42" spans="1:2">
      <c r="A42" s="3">
        <v>41871</v>
      </c>
      <c r="B42" s="2">
        <v>40</v>
      </c>
    </row>
    <row r="43" spans="1:2">
      <c r="A43" s="3">
        <v>41878</v>
      </c>
      <c r="B43" s="2">
        <v>12</v>
      </c>
    </row>
    <row r="44" spans="1:2">
      <c r="A44" s="3">
        <v>41885</v>
      </c>
      <c r="B44" s="2">
        <v>3</v>
      </c>
    </row>
    <row r="45" spans="1:2">
      <c r="A45" s="3">
        <v>41899</v>
      </c>
      <c r="B45" s="2">
        <v>11</v>
      </c>
    </row>
    <row r="46" spans="1:2">
      <c r="A46" s="3">
        <v>41906</v>
      </c>
      <c r="B46" s="2">
        <v>16</v>
      </c>
    </row>
    <row r="47" spans="1:2">
      <c r="A47" s="3">
        <v>41921</v>
      </c>
      <c r="B47" s="2">
        <v>24</v>
      </c>
    </row>
    <row r="48" spans="1:2">
      <c r="A48" s="3">
        <v>41924</v>
      </c>
      <c r="B48" s="2">
        <v>43</v>
      </c>
    </row>
    <row r="49" spans="1:2">
      <c r="A49" s="3">
        <v>41927</v>
      </c>
      <c r="B49" s="2">
        <v>60</v>
      </c>
    </row>
    <row r="50" spans="1:2">
      <c r="A50" s="3">
        <v>41934</v>
      </c>
      <c r="B50" s="2">
        <v>7</v>
      </c>
    </row>
    <row r="51" spans="1:2">
      <c r="A51" s="3">
        <v>41941</v>
      </c>
      <c r="B51" s="2">
        <v>18</v>
      </c>
    </row>
    <row r="52" spans="1:2">
      <c r="A52" s="3">
        <v>41949</v>
      </c>
      <c r="B52" s="2">
        <v>222</v>
      </c>
    </row>
    <row r="53" spans="1:2">
      <c r="A53" s="3">
        <v>41962</v>
      </c>
      <c r="B53" s="2">
        <v>15</v>
      </c>
    </row>
    <row r="54" spans="1:2">
      <c r="A54" s="3">
        <v>41969</v>
      </c>
      <c r="B54" s="2">
        <v>43</v>
      </c>
    </row>
    <row r="55" spans="1:2">
      <c r="A55" s="3">
        <v>41975</v>
      </c>
      <c r="B55" s="2">
        <v>26</v>
      </c>
    </row>
    <row r="56" spans="1:2">
      <c r="A56" s="3">
        <v>41976</v>
      </c>
      <c r="B56" s="2">
        <v>57</v>
      </c>
    </row>
    <row r="57" spans="1:2">
      <c r="A57" s="3">
        <v>41984</v>
      </c>
      <c r="B57" s="2">
        <v>14</v>
      </c>
    </row>
    <row r="58" spans="1:2">
      <c r="A58" s="3">
        <v>41990</v>
      </c>
      <c r="B58" s="2">
        <v>25</v>
      </c>
    </row>
    <row r="59" spans="1:2">
      <c r="A59" s="3">
        <v>41997</v>
      </c>
      <c r="B59" s="2">
        <v>7</v>
      </c>
    </row>
    <row r="60" spans="1:2">
      <c r="A60" s="3">
        <v>42004</v>
      </c>
      <c r="B60" s="2">
        <v>31</v>
      </c>
    </row>
    <row r="61" spans="1:2">
      <c r="A61" s="3">
        <v>42011</v>
      </c>
      <c r="B61" s="2">
        <v>308</v>
      </c>
    </row>
    <row r="62" spans="1:2">
      <c r="A62" s="3">
        <v>42018</v>
      </c>
      <c r="B62" s="2">
        <v>652</v>
      </c>
    </row>
    <row r="63" spans="1:2">
      <c r="A63" s="3">
        <v>42025</v>
      </c>
      <c r="B63" s="2">
        <v>66</v>
      </c>
    </row>
    <row r="64" spans="1:2">
      <c r="A64" s="3">
        <v>42032</v>
      </c>
      <c r="B64" s="2">
        <v>35</v>
      </c>
    </row>
    <row r="65" spans="1:2">
      <c r="A65" s="3">
        <v>42039</v>
      </c>
      <c r="B65" s="2">
        <v>14</v>
      </c>
    </row>
    <row r="66" spans="1:2">
      <c r="A66" s="3">
        <v>42047</v>
      </c>
      <c r="B66" s="2">
        <v>3</v>
      </c>
    </row>
    <row r="67" spans="1:2">
      <c r="A67" s="3">
        <v>42053</v>
      </c>
      <c r="B67" s="2">
        <v>9</v>
      </c>
    </row>
    <row r="68" spans="1:2">
      <c r="A68" s="3">
        <v>42060</v>
      </c>
      <c r="B68" s="2">
        <v>18</v>
      </c>
    </row>
    <row r="69" spans="1:2">
      <c r="A69" s="3">
        <v>42067</v>
      </c>
      <c r="B69" s="2">
        <v>9</v>
      </c>
    </row>
    <row r="70" spans="1:2">
      <c r="A70" s="3">
        <v>42074</v>
      </c>
      <c r="B70" s="2">
        <v>55</v>
      </c>
    </row>
    <row r="71" spans="1:2">
      <c r="A71" s="3">
        <v>42081</v>
      </c>
      <c r="B71" s="2">
        <v>12</v>
      </c>
    </row>
    <row r="72" spans="1:2">
      <c r="A72" s="3">
        <v>42088</v>
      </c>
      <c r="B72" s="2">
        <v>13</v>
      </c>
    </row>
    <row r="73" spans="1:2">
      <c r="A73" s="3">
        <v>42095</v>
      </c>
      <c r="B73" s="2">
        <v>2</v>
      </c>
    </row>
    <row r="74" spans="1:2">
      <c r="A74" s="3">
        <v>42102</v>
      </c>
      <c r="B74" s="2">
        <v>93</v>
      </c>
    </row>
    <row r="75" spans="1:2">
      <c r="A75" s="3">
        <v>42105</v>
      </c>
      <c r="B75" s="2">
        <v>2</v>
      </c>
    </row>
    <row r="76" spans="1:2">
      <c r="A76" s="3">
        <v>42109</v>
      </c>
      <c r="B76" s="2">
        <v>67</v>
      </c>
    </row>
    <row r="77" spans="1:2">
      <c r="A77" s="3">
        <v>42116</v>
      </c>
      <c r="B77" s="2">
        <v>7</v>
      </c>
    </row>
    <row r="78" spans="1:2">
      <c r="A78" s="3">
        <v>42123</v>
      </c>
      <c r="B78" s="2">
        <v>31</v>
      </c>
    </row>
    <row r="79" spans="1:2">
      <c r="A79" s="3">
        <v>42130</v>
      </c>
      <c r="B79" s="2">
        <v>3</v>
      </c>
    </row>
    <row r="80" spans="1:2">
      <c r="A80" s="3">
        <v>42137</v>
      </c>
      <c r="B80" s="2">
        <v>48</v>
      </c>
    </row>
    <row r="81" spans="1:2">
      <c r="A81" s="3">
        <v>42144</v>
      </c>
      <c r="B81" s="2">
        <v>22</v>
      </c>
    </row>
    <row r="82" spans="1:2">
      <c r="A82" s="3">
        <v>42151</v>
      </c>
      <c r="B82" s="2">
        <v>26</v>
      </c>
    </row>
    <row r="83" spans="1:2">
      <c r="A83" s="3">
        <v>42158</v>
      </c>
      <c r="B83" s="2">
        <v>3</v>
      </c>
    </row>
    <row r="84" spans="1:2">
      <c r="A84" s="3">
        <v>42172</v>
      </c>
      <c r="B84" s="2">
        <v>12</v>
      </c>
    </row>
    <row r="85" spans="1:2">
      <c r="A85" s="3">
        <v>42179</v>
      </c>
      <c r="B85" s="2">
        <v>20</v>
      </c>
    </row>
    <row r="86" spans="1:2">
      <c r="A86" s="3">
        <v>42186</v>
      </c>
      <c r="B86" s="2">
        <v>16</v>
      </c>
    </row>
    <row r="87" spans="1:2">
      <c r="A87" s="3">
        <v>42193</v>
      </c>
      <c r="B87" s="2">
        <v>251</v>
      </c>
    </row>
    <row r="88" spans="1:2">
      <c r="A88" s="3">
        <v>42195</v>
      </c>
      <c r="B88" s="2">
        <v>72</v>
      </c>
    </row>
    <row r="89" spans="1:2">
      <c r="A89" s="3">
        <v>42200</v>
      </c>
      <c r="B89" s="2">
        <v>115</v>
      </c>
    </row>
    <row r="90" spans="1:2">
      <c r="A90" s="3">
        <v>42207</v>
      </c>
      <c r="B90" s="2">
        <v>34</v>
      </c>
    </row>
    <row r="91" spans="1:2">
      <c r="A91" s="3">
        <v>42214</v>
      </c>
      <c r="B91" s="2">
        <v>14</v>
      </c>
    </row>
    <row r="92" spans="1:2">
      <c r="A92" s="3">
        <v>42221</v>
      </c>
      <c r="B92" s="2">
        <v>1</v>
      </c>
    </row>
    <row r="93" spans="1:2">
      <c r="A93" s="3">
        <v>42235</v>
      </c>
      <c r="B93" s="2">
        <v>5</v>
      </c>
    </row>
    <row r="94" spans="1:2">
      <c r="A94" s="3">
        <v>42242</v>
      </c>
      <c r="B94" s="2">
        <v>17</v>
      </c>
    </row>
    <row r="95" spans="1:2">
      <c r="A95" s="3">
        <v>42249</v>
      </c>
      <c r="B95" s="2">
        <v>17</v>
      </c>
    </row>
    <row r="96" spans="1:2">
      <c r="A96" s="3">
        <v>42256</v>
      </c>
      <c r="B96" s="2">
        <v>20</v>
      </c>
    </row>
    <row r="97" spans="1:2">
      <c r="A97" s="3">
        <v>42259</v>
      </c>
      <c r="B97" s="2">
        <v>78</v>
      </c>
    </row>
    <row r="98" spans="1:2">
      <c r="A98" s="3">
        <v>42263</v>
      </c>
      <c r="B98" s="2">
        <v>21</v>
      </c>
    </row>
    <row r="99" spans="1:2">
      <c r="A99" s="3">
        <v>42270</v>
      </c>
      <c r="B99" s="2">
        <v>7</v>
      </c>
    </row>
    <row r="100" spans="1:2">
      <c r="A100" s="3">
        <v>42277</v>
      </c>
      <c r="B100" s="2">
        <v>12</v>
      </c>
    </row>
    <row r="101" spans="1:2">
      <c r="A101" s="3">
        <v>42283</v>
      </c>
      <c r="B101" s="2">
        <v>290</v>
      </c>
    </row>
    <row r="102" spans="1:2">
      <c r="A102" s="3">
        <v>42291</v>
      </c>
      <c r="B102" s="2">
        <v>43</v>
      </c>
    </row>
    <row r="103" spans="1:2">
      <c r="A103" s="3">
        <v>42298</v>
      </c>
      <c r="B103" s="2">
        <v>4</v>
      </c>
    </row>
    <row r="104" spans="1:2">
      <c r="A104" s="3">
        <v>42305</v>
      </c>
      <c r="B104" s="2">
        <v>42</v>
      </c>
    </row>
    <row r="105" spans="1:2">
      <c r="A105" s="3">
        <v>42310</v>
      </c>
      <c r="B105" s="2">
        <v>75</v>
      </c>
    </row>
    <row r="106" spans="1:2">
      <c r="A106" s="3">
        <v>42319</v>
      </c>
      <c r="B106" s="2">
        <v>2</v>
      </c>
    </row>
    <row r="107" spans="1:2">
      <c r="A107" s="3">
        <v>42326</v>
      </c>
      <c r="B107" s="2">
        <v>6</v>
      </c>
    </row>
    <row r="108" spans="1:2">
      <c r="A108" s="3">
        <v>42333</v>
      </c>
      <c r="B108" s="2">
        <v>25</v>
      </c>
    </row>
    <row r="109" spans="1:2">
      <c r="A109" s="3">
        <v>42346</v>
      </c>
      <c r="B109" s="2">
        <v>67</v>
      </c>
    </row>
    <row r="110" spans="1:2">
      <c r="A110" s="3">
        <v>42354</v>
      </c>
      <c r="B110" s="2">
        <v>2</v>
      </c>
    </row>
    <row r="111" spans="1:2">
      <c r="A111" s="3">
        <v>42361</v>
      </c>
      <c r="B111" s="2">
        <v>3</v>
      </c>
    </row>
    <row r="112" spans="1:2">
      <c r="A112" s="3">
        <v>42368</v>
      </c>
      <c r="B112" s="2">
        <v>105</v>
      </c>
    </row>
    <row r="113" spans="1:2">
      <c r="A113" s="3">
        <v>42375</v>
      </c>
      <c r="B113" s="2">
        <v>280</v>
      </c>
    </row>
    <row r="114" spans="1:2">
      <c r="A114" s="3">
        <v>42382</v>
      </c>
      <c r="B114" s="2">
        <v>562</v>
      </c>
    </row>
    <row r="115" spans="1:2">
      <c r="A115" s="3">
        <v>42389</v>
      </c>
      <c r="B115" s="2">
        <v>57</v>
      </c>
    </row>
    <row r="116" spans="1:2">
      <c r="A116" s="3">
        <v>42396</v>
      </c>
      <c r="B116" s="2">
        <v>31</v>
      </c>
    </row>
    <row r="117" spans="1:2">
      <c r="A117" s="3">
        <v>42403</v>
      </c>
      <c r="B117" s="2">
        <v>30</v>
      </c>
    </row>
    <row r="118" spans="1:2">
      <c r="A118" s="3">
        <v>42417</v>
      </c>
      <c r="B118" s="2">
        <v>5</v>
      </c>
    </row>
    <row r="119" spans="1:2">
      <c r="A119" s="3">
        <v>42424</v>
      </c>
      <c r="B119" s="2">
        <v>10</v>
      </c>
    </row>
    <row r="120" spans="1:2">
      <c r="A120" s="3">
        <v>42431</v>
      </c>
      <c r="B120" s="2">
        <v>2</v>
      </c>
    </row>
    <row r="121" spans="1:2">
      <c r="A121" s="3">
        <v>42438</v>
      </c>
      <c r="B121" s="2">
        <v>21</v>
      </c>
    </row>
    <row r="122" spans="1:2">
      <c r="A122" s="3">
        <v>42410</v>
      </c>
      <c r="B122" s="2"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5"/>
  </sheetPr>
  <dimension ref="A1:W19"/>
  <sheetViews>
    <sheetView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baseColWidth="10" defaultRowHeight="15"/>
  <cols>
    <col min="1" max="1" width="28.5703125" bestFit="1" customWidth="1"/>
    <col min="2" max="2" width="12" bestFit="1" customWidth="1"/>
    <col min="3" max="3" width="11" bestFit="1" customWidth="1"/>
    <col min="4" max="4" width="12" bestFit="1" customWidth="1"/>
    <col min="5" max="5" width="12.28515625" customWidth="1"/>
    <col min="6" max="6" width="7.85546875" bestFit="1" customWidth="1"/>
    <col min="7" max="7" width="16.28515625" bestFit="1" customWidth="1"/>
    <col min="8" max="8" width="9" bestFit="1" customWidth="1"/>
    <col min="9" max="9" width="12.140625" bestFit="1" customWidth="1"/>
    <col min="10" max="10" width="9.28515625" bestFit="1" customWidth="1"/>
    <col min="11" max="11" width="8.7109375" bestFit="1" customWidth="1"/>
    <col min="12" max="12" width="7" bestFit="1" customWidth="1"/>
    <col min="13" max="13" width="12" bestFit="1" customWidth="1"/>
    <col min="14" max="15" width="9.28515625" bestFit="1" customWidth="1"/>
    <col min="16" max="16" width="9.85546875" bestFit="1" customWidth="1"/>
    <col min="17" max="17" width="10.140625" bestFit="1" customWidth="1"/>
    <col min="18" max="18" width="12" bestFit="1" customWidth="1"/>
    <col min="19" max="19" width="10.85546875" style="2" customWidth="1"/>
    <col min="20" max="20" width="16.42578125" bestFit="1" customWidth="1"/>
    <col min="21" max="21" width="13.5703125" bestFit="1" customWidth="1"/>
    <col min="22" max="22" width="9.28515625" bestFit="1" customWidth="1"/>
  </cols>
  <sheetData>
    <row r="1" spans="1:23" s="10" customFormat="1" ht="45">
      <c r="A1" s="10" t="s">
        <v>15</v>
      </c>
      <c r="B1" s="10" t="s">
        <v>16</v>
      </c>
      <c r="C1" s="10" t="s">
        <v>17</v>
      </c>
      <c r="D1" s="10" t="s">
        <v>18</v>
      </c>
      <c r="E1" s="23" t="s">
        <v>19</v>
      </c>
      <c r="F1" s="10" t="s">
        <v>20</v>
      </c>
      <c r="G1" s="10" t="s">
        <v>21</v>
      </c>
      <c r="H1" s="10" t="s">
        <v>22</v>
      </c>
      <c r="I1" s="10" t="s">
        <v>2002</v>
      </c>
      <c r="J1" s="10" t="s">
        <v>2070</v>
      </c>
      <c r="K1" s="10" t="s">
        <v>2071</v>
      </c>
      <c r="L1" s="10" t="s">
        <v>2003</v>
      </c>
      <c r="M1" s="10" t="s">
        <v>2004</v>
      </c>
      <c r="N1" s="10" t="s">
        <v>2005</v>
      </c>
      <c r="O1" s="10" t="s">
        <v>2006</v>
      </c>
      <c r="P1" s="10" t="s">
        <v>2007</v>
      </c>
      <c r="Q1" s="10" t="s">
        <v>2008</v>
      </c>
      <c r="R1" s="10" t="s">
        <v>2122</v>
      </c>
      <c r="S1" s="7" t="s">
        <v>2009</v>
      </c>
      <c r="T1" s="7" t="s">
        <v>2073</v>
      </c>
      <c r="U1" s="10" t="s">
        <v>2094</v>
      </c>
      <c r="V1" s="10" t="s">
        <v>2011</v>
      </c>
      <c r="W1" s="10" t="s">
        <v>2114</v>
      </c>
    </row>
    <row r="2" spans="1:23" s="2" customFormat="1">
      <c r="A2" s="2" t="s">
        <v>1818</v>
      </c>
      <c r="B2" s="2">
        <v>68012000316</v>
      </c>
      <c r="C2" s="2">
        <v>11.977639999999999</v>
      </c>
      <c r="D2" s="2">
        <v>71.865849999999995</v>
      </c>
      <c r="E2" s="2" t="s">
        <v>24</v>
      </c>
      <c r="F2" s="2">
        <v>5</v>
      </c>
      <c r="G2" s="2" t="s">
        <v>25</v>
      </c>
      <c r="H2" s="2">
        <v>24062015</v>
      </c>
      <c r="I2" s="2" t="s">
        <v>2014</v>
      </c>
      <c r="J2" s="2">
        <v>7</v>
      </c>
      <c r="K2" s="2">
        <v>260</v>
      </c>
      <c r="L2" s="2">
        <v>118.35</v>
      </c>
      <c r="M2" s="2">
        <f>L2/D2-1</f>
        <v>0.64681834278729045</v>
      </c>
      <c r="N2" s="2">
        <f>O2/(1+F2)</f>
        <v>138.07499999999999</v>
      </c>
      <c r="O2" s="2">
        <f>L2*J2</f>
        <v>828.44999999999993</v>
      </c>
      <c r="P2" s="2">
        <f t="shared" ref="P2:P3" si="0">O2-N2</f>
        <v>690.375</v>
      </c>
      <c r="Q2" s="8">
        <f>-PV('Analysis Assumptions'!$C$11,K2,P2,0,1)</f>
        <v>45741.980574820525</v>
      </c>
      <c r="R2" s="2">
        <v>9.2999999999999999E-2</v>
      </c>
      <c r="S2" s="2">
        <f>'Analysis Assumptions'!$C$10</f>
        <v>0.1</v>
      </c>
      <c r="T2" s="8">
        <f>'Mic Assumptions'!$B$9*R2*Q2*S2</f>
        <v>2200170968.8566375</v>
      </c>
      <c r="U2" s="2" t="s">
        <v>2048</v>
      </c>
      <c r="V2" s="2" t="s">
        <v>2095</v>
      </c>
    </row>
    <row r="3" spans="1:23" s="2" customFormat="1">
      <c r="A3" s="2" t="s">
        <v>1125</v>
      </c>
      <c r="B3" s="2">
        <v>25010070515</v>
      </c>
      <c r="C3" s="2">
        <v>63.961959999999998</v>
      </c>
      <c r="D3" s="2">
        <v>255.84784999999999</v>
      </c>
      <c r="E3" s="2" t="s">
        <v>24</v>
      </c>
      <c r="F3" s="2">
        <v>3</v>
      </c>
      <c r="G3" s="2" t="s">
        <v>25</v>
      </c>
      <c r="H3" s="2">
        <v>8122015</v>
      </c>
      <c r="I3" s="24" t="s">
        <v>2014</v>
      </c>
      <c r="J3" s="2">
        <v>35</v>
      </c>
      <c r="K3" s="2">
        <v>13</v>
      </c>
      <c r="L3" s="24">
        <v>271.75</v>
      </c>
      <c r="M3" s="24">
        <f>L3/D3-1</f>
        <v>6.2154714217844687E-2</v>
      </c>
      <c r="N3" s="24">
        <f>O3/(1+F3)</f>
        <v>2377.8125</v>
      </c>
      <c r="O3" s="24">
        <f>L3*J3</f>
        <v>9511.25</v>
      </c>
      <c r="P3" s="24">
        <f t="shared" si="0"/>
        <v>7133.4375</v>
      </c>
      <c r="Q3" s="8">
        <f>-PV('Analysis Assumptions'!$C$11,K3,P3,0,1)</f>
        <v>84941.444174870456</v>
      </c>
      <c r="R3" s="25">
        <v>3.0000000000000001E-5</v>
      </c>
      <c r="S3" s="2">
        <f>'Analysis Assumptions'!$C$10</f>
        <v>0.1</v>
      </c>
      <c r="T3" s="8">
        <f>'Mic Assumptions'!$B$9*R3*Q3*S3</f>
        <v>1317951.4478172902</v>
      </c>
      <c r="U3" s="24" t="s">
        <v>2096</v>
      </c>
      <c r="V3" s="2" t="s">
        <v>2095</v>
      </c>
    </row>
    <row r="4" spans="1:23">
      <c r="A4" s="2" t="s">
        <v>1823</v>
      </c>
      <c r="B4" s="2">
        <v>68012005230</v>
      </c>
      <c r="C4" s="2">
        <v>16.463170000000002</v>
      </c>
      <c r="D4" s="2">
        <v>98.77901</v>
      </c>
      <c r="E4" s="2" t="s">
        <v>24</v>
      </c>
      <c r="F4" s="2">
        <v>5</v>
      </c>
      <c r="G4" s="2" t="s">
        <v>25</v>
      </c>
      <c r="H4" s="2">
        <v>16092015</v>
      </c>
      <c r="I4" s="2" t="s">
        <v>2014</v>
      </c>
      <c r="J4" s="2">
        <v>7</v>
      </c>
      <c r="K4" s="2">
        <v>6</v>
      </c>
      <c r="L4" s="2">
        <v>107.62</v>
      </c>
      <c r="M4" s="2">
        <f>L4/D4-1</f>
        <v>8.950271925179254E-2</v>
      </c>
      <c r="N4" s="2">
        <f>O4/(1+F4)</f>
        <v>125.55666666666667</v>
      </c>
      <c r="O4" s="2">
        <f>L4*J4</f>
        <v>753.34</v>
      </c>
      <c r="P4" s="2">
        <f>O4-N4</f>
        <v>627.7833333333333</v>
      </c>
      <c r="Q4" s="8">
        <f>-PV('Analysis Assumptions'!$C$11,K4,P4,0,1)</f>
        <v>3630.2481366063907</v>
      </c>
      <c r="R4" s="2">
        <v>2.1999999999999999E-2</v>
      </c>
      <c r="S4" s="2">
        <f>'Analysis Assumptions'!$C$10</f>
        <v>0.1</v>
      </c>
      <c r="T4" s="8">
        <f>'Mic Assumptions'!$B$9*R4*Q4*S4</f>
        <v>41306415.397562161</v>
      </c>
      <c r="U4" s="24" t="s">
        <v>2106</v>
      </c>
      <c r="V4" s="2" t="s">
        <v>2095</v>
      </c>
    </row>
    <row r="5" spans="1:23">
      <c r="A5" s="24" t="s">
        <v>1435</v>
      </c>
      <c r="B5" s="24">
        <v>517888005</v>
      </c>
      <c r="C5" s="24">
        <v>34.768000000000001</v>
      </c>
      <c r="D5" s="24">
        <v>177.03483</v>
      </c>
      <c r="E5" s="24" t="s">
        <v>24</v>
      </c>
      <c r="F5" s="24">
        <v>4.0918999999999999</v>
      </c>
      <c r="G5" s="24" t="s">
        <v>25</v>
      </c>
      <c r="H5" s="24">
        <v>21012015</v>
      </c>
      <c r="I5" s="24" t="s">
        <v>2014</v>
      </c>
      <c r="J5" s="24">
        <v>5</v>
      </c>
      <c r="K5" s="24">
        <v>1</v>
      </c>
      <c r="L5" s="24">
        <v>189.23</v>
      </c>
      <c r="M5" s="24">
        <f t="shared" ref="M5:M12" si="1">L5/D5-1</f>
        <v>6.8885710230015107E-2</v>
      </c>
      <c r="N5" s="24">
        <f t="shared" ref="N5:N12" si="2">O5/(1+F5)</f>
        <v>185.81472534810189</v>
      </c>
      <c r="O5" s="24">
        <f>L5*J5</f>
        <v>946.15</v>
      </c>
      <c r="P5" s="24">
        <f t="shared" ref="P5:P12" si="3">O5-N5</f>
        <v>760.33527465189809</v>
      </c>
      <c r="Q5" s="8">
        <f>-PV('Analysis Assumptions'!$C$11,K5,P5,0,1)</f>
        <v>760.33527465189331</v>
      </c>
      <c r="R5" s="24">
        <v>4.8000000000000001E-2</v>
      </c>
      <c r="S5" s="2">
        <f>'Analysis Assumptions'!$C$10</f>
        <v>0.1</v>
      </c>
      <c r="T5" s="8">
        <f>'Mic Assumptions'!$B$9*R5*Q5*S5</f>
        <v>18875779.394398045</v>
      </c>
      <c r="U5" s="24" t="s">
        <v>2112</v>
      </c>
      <c r="V5" s="24" t="s">
        <v>2107</v>
      </c>
    </row>
    <row r="6" spans="1:23">
      <c r="A6" s="24" t="s">
        <v>1355</v>
      </c>
      <c r="B6" s="24">
        <v>43598002114</v>
      </c>
      <c r="C6" s="24">
        <v>12.5649</v>
      </c>
      <c r="D6" s="24">
        <v>62.8245</v>
      </c>
      <c r="E6" s="24" t="s">
        <v>24</v>
      </c>
      <c r="F6" s="24">
        <v>4</v>
      </c>
      <c r="G6" s="24" t="s">
        <v>25</v>
      </c>
      <c r="H6" s="24">
        <v>6112014</v>
      </c>
      <c r="I6" s="24" t="s">
        <v>2030</v>
      </c>
      <c r="J6" s="24"/>
      <c r="K6" s="24"/>
      <c r="L6" s="24">
        <v>68.66</v>
      </c>
      <c r="M6" s="24">
        <f t="shared" si="1"/>
        <v>9.2885737252186518E-2</v>
      </c>
      <c r="N6" s="24">
        <f t="shared" si="2"/>
        <v>274.63400000000001</v>
      </c>
      <c r="O6" s="27">
        <v>1373.17</v>
      </c>
      <c r="P6" s="24">
        <f t="shared" si="3"/>
        <v>1098.5360000000001</v>
      </c>
      <c r="Q6" s="8">
        <f>P6</f>
        <v>1098.5360000000001</v>
      </c>
      <c r="R6" s="24">
        <v>4.4999999999999998E-2</v>
      </c>
      <c r="S6" s="2">
        <f>'Analysis Assumptions'!$C$10</f>
        <v>0.1</v>
      </c>
      <c r="T6" s="8">
        <f>'Mic Assumptions'!$B$9*R6*Q6*S6</f>
        <v>25567326.864000004</v>
      </c>
      <c r="U6" s="24" t="s">
        <v>2113</v>
      </c>
      <c r="V6" s="24"/>
    </row>
    <row r="7" spans="1:23">
      <c r="A7" s="24" t="s">
        <v>1919</v>
      </c>
      <c r="B7" s="24">
        <v>60842003001</v>
      </c>
      <c r="C7" s="24">
        <v>933.25156000000004</v>
      </c>
      <c r="D7" s="24">
        <v>4666.2577799999999</v>
      </c>
      <c r="E7" s="24" t="s">
        <v>24</v>
      </c>
      <c r="F7" s="24">
        <v>4</v>
      </c>
      <c r="G7" s="24" t="s">
        <v>25</v>
      </c>
      <c r="H7" s="24">
        <v>2102016</v>
      </c>
      <c r="I7" s="24" t="s">
        <v>2030</v>
      </c>
      <c r="J7" s="24"/>
      <c r="K7" s="24"/>
      <c r="L7" s="24">
        <v>3881.5</v>
      </c>
      <c r="M7" s="24">
        <f t="shared" si="1"/>
        <v>-0.1681771168672983</v>
      </c>
      <c r="N7" s="24">
        <f t="shared" si="2"/>
        <v>776.3</v>
      </c>
      <c r="O7" s="24">
        <v>3881.5</v>
      </c>
      <c r="P7" s="24">
        <f t="shared" si="3"/>
        <v>3105.2</v>
      </c>
      <c r="Q7" s="8">
        <f t="shared" ref="Q7:Q12" si="4">P7</f>
        <v>3105.2</v>
      </c>
      <c r="R7" s="24">
        <v>1E-4</v>
      </c>
      <c r="S7" s="2">
        <f>'Analysis Assumptions'!$C$10</f>
        <v>0.1</v>
      </c>
      <c r="T7" s="8">
        <f>'Mic Assumptions'!$B$9*R7*Q7*S7</f>
        <v>160600.94400000002</v>
      </c>
      <c r="U7" s="24" t="s">
        <v>2115</v>
      </c>
      <c r="V7" s="24" t="s">
        <v>2108</v>
      </c>
    </row>
    <row r="8" spans="1:23">
      <c r="A8" s="2" t="s">
        <v>1830</v>
      </c>
      <c r="B8" s="2">
        <v>10631040701</v>
      </c>
      <c r="C8" s="2">
        <v>0.47541</v>
      </c>
      <c r="D8" s="2">
        <v>2.2364899999999999</v>
      </c>
      <c r="E8" s="2" t="s">
        <v>24</v>
      </c>
      <c r="F8" s="2">
        <v>3.7042999999999999</v>
      </c>
      <c r="G8" s="2" t="s">
        <v>25</v>
      </c>
      <c r="H8" s="2">
        <v>1072015</v>
      </c>
      <c r="I8" s="24" t="s">
        <v>2030</v>
      </c>
      <c r="J8" s="2"/>
      <c r="K8" s="2"/>
      <c r="L8" s="24">
        <v>32.01</v>
      </c>
      <c r="M8" s="24">
        <f t="shared" si="1"/>
        <v>13.312605913730891</v>
      </c>
      <c r="N8" s="24">
        <f t="shared" si="2"/>
        <v>6.8044129838658245</v>
      </c>
      <c r="O8" s="2">
        <v>32.01</v>
      </c>
      <c r="P8" s="24">
        <f t="shared" si="3"/>
        <v>25.205587016134174</v>
      </c>
      <c r="Q8" s="8">
        <f t="shared" si="4"/>
        <v>25.205587016134174</v>
      </c>
      <c r="R8" s="24">
        <v>0.02</v>
      </c>
      <c r="S8" s="2">
        <f>'Analysis Assumptions'!$C$10</f>
        <v>0.1</v>
      </c>
      <c r="T8" s="8">
        <f>'Mic Assumptions'!$B$9*R8*Q8*S8</f>
        <v>260726.59209489191</v>
      </c>
      <c r="U8" s="24" t="s">
        <v>2109</v>
      </c>
      <c r="V8" s="2"/>
    </row>
    <row r="9" spans="1:23">
      <c r="A9" s="2" t="s">
        <v>1120</v>
      </c>
      <c r="B9" s="2">
        <v>50419074701</v>
      </c>
      <c r="C9" s="2">
        <v>17.434629999999999</v>
      </c>
      <c r="D9" s="2">
        <v>79.589939999999999</v>
      </c>
      <c r="E9" s="2" t="s">
        <v>24</v>
      </c>
      <c r="F9" s="2">
        <v>3.5649999999999999</v>
      </c>
      <c r="G9" s="2" t="s">
        <v>25</v>
      </c>
      <c r="H9" s="2">
        <v>2112015</v>
      </c>
      <c r="I9" s="24" t="s">
        <v>2030</v>
      </c>
      <c r="J9" s="2"/>
      <c r="K9" s="2"/>
      <c r="L9" s="24">
        <v>86.96</v>
      </c>
      <c r="M9" s="24">
        <f t="shared" si="1"/>
        <v>9.2600396482269032E-2</v>
      </c>
      <c r="N9" s="24">
        <f t="shared" si="2"/>
        <v>114.29791894852137</v>
      </c>
      <c r="O9" s="2">
        <v>521.77</v>
      </c>
      <c r="P9" s="24">
        <f t="shared" si="3"/>
        <v>407.4720810514786</v>
      </c>
      <c r="Q9" s="8">
        <f t="shared" si="4"/>
        <v>407.4720810514786</v>
      </c>
      <c r="R9" s="2"/>
      <c r="S9" s="2">
        <f>'Analysis Assumptions'!$C$10</f>
        <v>0.1</v>
      </c>
      <c r="T9" s="8">
        <f>'Mic Assumptions'!$B$9*R9*Q9*S9</f>
        <v>0</v>
      </c>
      <c r="U9" s="24" t="s">
        <v>2110</v>
      </c>
      <c r="V9" s="2"/>
    </row>
    <row r="10" spans="1:23">
      <c r="A10" s="2" t="s">
        <v>37</v>
      </c>
      <c r="B10" s="2">
        <v>11980017410</v>
      </c>
      <c r="C10" s="2">
        <v>4.7460000000000004</v>
      </c>
      <c r="D10" s="2">
        <v>17.286449999999999</v>
      </c>
      <c r="E10" s="2" t="s">
        <v>24</v>
      </c>
      <c r="F10" s="2">
        <v>2.6423000000000001</v>
      </c>
      <c r="G10" s="2" t="s">
        <v>25</v>
      </c>
      <c r="H10" s="2">
        <v>12052013</v>
      </c>
      <c r="I10" s="24" t="s">
        <v>2030</v>
      </c>
      <c r="J10" s="2"/>
      <c r="K10" s="2"/>
      <c r="L10" s="24">
        <v>25.63</v>
      </c>
      <c r="M10" s="24">
        <f t="shared" si="1"/>
        <v>0.48266416759947828</v>
      </c>
      <c r="N10" s="24">
        <f t="shared" si="2"/>
        <v>35.183812426214203</v>
      </c>
      <c r="O10" s="24">
        <v>128.15</v>
      </c>
      <c r="P10" s="24">
        <f t="shared" si="3"/>
        <v>92.966187573785803</v>
      </c>
      <c r="Q10" s="8">
        <f t="shared" si="4"/>
        <v>92.966187573785803</v>
      </c>
      <c r="R10" s="2"/>
      <c r="S10" s="2">
        <f>'Analysis Assumptions'!$C$10</f>
        <v>0.1</v>
      </c>
      <c r="T10" s="8">
        <f>'Mic Assumptions'!$B$9*R10*Q10*S10</f>
        <v>0</v>
      </c>
      <c r="U10" s="24" t="s">
        <v>2116</v>
      </c>
      <c r="V10" s="2"/>
    </row>
    <row r="11" spans="1:23">
      <c r="A11" s="2" t="s">
        <v>1056</v>
      </c>
      <c r="B11" s="2">
        <v>62856068110</v>
      </c>
      <c r="C11" s="2">
        <v>1.62999</v>
      </c>
      <c r="D11" s="2">
        <v>5.7864599999999999</v>
      </c>
      <c r="E11" s="2" t="s">
        <v>24</v>
      </c>
      <c r="F11" s="2">
        <v>2.5499999999999998</v>
      </c>
      <c r="G11" s="2" t="s">
        <v>25</v>
      </c>
      <c r="H11" s="2">
        <v>22102014</v>
      </c>
      <c r="I11" s="24" t="s">
        <v>2030</v>
      </c>
      <c r="J11" s="2"/>
      <c r="K11" s="2"/>
      <c r="L11" s="24">
        <v>9.6199999999999992</v>
      </c>
      <c r="M11" s="24">
        <f t="shared" si="1"/>
        <v>0.66250177137662747</v>
      </c>
      <c r="N11" s="24">
        <f t="shared" si="2"/>
        <v>270.99436619718313</v>
      </c>
      <c r="O11" s="24">
        <v>962.03</v>
      </c>
      <c r="P11" s="24">
        <f t="shared" si="3"/>
        <v>691.03563380281685</v>
      </c>
      <c r="Q11" s="8">
        <f t="shared" si="4"/>
        <v>691.03563380281685</v>
      </c>
      <c r="R11" s="2">
        <v>7.0000000000000001E-3</v>
      </c>
      <c r="S11" s="2">
        <f>'Analysis Assumptions'!$C$10</f>
        <v>0.1</v>
      </c>
      <c r="T11" s="8">
        <f>'Mic Assumptions'!$B$9*R11*Q11*S11</f>
        <v>2501825.4086197182</v>
      </c>
      <c r="U11" s="24" t="s">
        <v>2037</v>
      </c>
      <c r="V11" s="2"/>
    </row>
    <row r="12" spans="1:23">
      <c r="A12" s="2" t="s">
        <v>131</v>
      </c>
      <c r="B12" s="2">
        <v>245003501</v>
      </c>
      <c r="C12" s="2">
        <v>1.3383499999999999</v>
      </c>
      <c r="D12" s="2">
        <v>4.6842300000000003</v>
      </c>
      <c r="E12" s="2" t="s">
        <v>24</v>
      </c>
      <c r="F12" s="2">
        <v>2.5</v>
      </c>
      <c r="G12" s="2" t="s">
        <v>25</v>
      </c>
      <c r="H12" s="2">
        <v>18122013</v>
      </c>
      <c r="I12" s="24" t="s">
        <v>2030</v>
      </c>
      <c r="J12" s="2"/>
      <c r="K12" s="2"/>
      <c r="L12" s="24">
        <v>0.65</v>
      </c>
      <c r="M12" s="24">
        <f t="shared" si="1"/>
        <v>-0.86123653193801331</v>
      </c>
      <c r="N12" s="24">
        <f t="shared" si="2"/>
        <v>5.5342857142857147</v>
      </c>
      <c r="O12" s="24">
        <v>19.37</v>
      </c>
      <c r="P12" s="24">
        <f t="shared" si="3"/>
        <v>13.835714285714285</v>
      </c>
      <c r="Q12" s="8">
        <f t="shared" si="4"/>
        <v>13.835714285714285</v>
      </c>
      <c r="R12" s="2">
        <v>0.03</v>
      </c>
      <c r="S12" s="2">
        <f>'Analysis Assumptions'!$C$10</f>
        <v>0.1</v>
      </c>
      <c r="T12" s="8">
        <f>'Mic Assumptions'!$B$9*R12*Q12*S12</f>
        <v>214674.94285714289</v>
      </c>
      <c r="U12" s="24" t="s">
        <v>2111</v>
      </c>
      <c r="V12" s="2"/>
    </row>
    <row r="13" spans="1:23">
      <c r="A13" s="2" t="s">
        <v>1746</v>
      </c>
      <c r="B13" s="2">
        <v>310010510</v>
      </c>
      <c r="C13" s="2">
        <v>1.5403199999999999</v>
      </c>
      <c r="D13" s="2">
        <v>5.3870899999999997</v>
      </c>
      <c r="E13" s="2" t="s">
        <v>24</v>
      </c>
      <c r="F13" s="2">
        <v>2.4973999999999998</v>
      </c>
      <c r="G13" s="2" t="s">
        <v>25</v>
      </c>
      <c r="H13" s="2">
        <v>28012015</v>
      </c>
      <c r="I13" s="24" t="s">
        <v>2014</v>
      </c>
      <c r="J13" s="2">
        <v>7</v>
      </c>
      <c r="K13" s="2">
        <v>156</v>
      </c>
      <c r="L13" s="24">
        <v>12.81</v>
      </c>
      <c r="M13" s="24">
        <f>L13/D13-1</f>
        <v>1.3779071817994506</v>
      </c>
      <c r="N13" s="24">
        <f t="shared" ref="N13:N19" si="5">O13/(1+F13)</f>
        <v>25.639046148567509</v>
      </c>
      <c r="O13" s="24">
        <f>L13*J13</f>
        <v>89.67</v>
      </c>
      <c r="P13" s="24">
        <f t="shared" ref="P13:P19" si="6">O13-N13</f>
        <v>64.030953851432486</v>
      </c>
      <c r="Q13" s="8">
        <f>-PV('Analysis Assumptions'!$C$11,K13,P13,0,1)</f>
        <v>3908.0808634083951</v>
      </c>
      <c r="R13" s="2">
        <v>0.253</v>
      </c>
      <c r="S13" s="2">
        <f>'Analysis Assumptions'!$C$10</f>
        <v>0.1</v>
      </c>
      <c r="T13" s="8">
        <f>'Mic Assumptions'!$B$9*R13*Q13*S13</f>
        <v>511378633.90636998</v>
      </c>
      <c r="U13" s="24" t="s">
        <v>2118</v>
      </c>
    </row>
    <row r="14" spans="1:23">
      <c r="A14" s="2" t="s">
        <v>30</v>
      </c>
      <c r="B14" s="2">
        <v>11980001105</v>
      </c>
      <c r="C14" s="2">
        <v>4.9647600000000001</v>
      </c>
      <c r="D14" s="2">
        <v>17.139779999999998</v>
      </c>
      <c r="E14" s="2" t="s">
        <v>24</v>
      </c>
      <c r="F14" s="2">
        <v>2.4523000000000001</v>
      </c>
      <c r="G14" s="2" t="s">
        <v>25</v>
      </c>
      <c r="H14" s="2">
        <v>12052013</v>
      </c>
      <c r="I14" s="24" t="s">
        <v>2030</v>
      </c>
      <c r="J14" s="2"/>
      <c r="K14" s="2"/>
      <c r="L14" s="24">
        <v>246.01</v>
      </c>
      <c r="M14" s="24">
        <f>L14/D14-1</f>
        <v>13.353159725504062</v>
      </c>
      <c r="N14" s="24">
        <f t="shared" si="5"/>
        <v>71.259739883555881</v>
      </c>
      <c r="O14" s="24">
        <v>246.01</v>
      </c>
      <c r="P14" s="24">
        <f t="shared" si="6"/>
        <v>174.75026011644411</v>
      </c>
      <c r="Q14" s="8">
        <f>P14</f>
        <v>174.75026011644411</v>
      </c>
      <c r="R14" s="2">
        <v>0.01</v>
      </c>
      <c r="S14" s="2">
        <f>'Analysis Assumptions'!$C$10</f>
        <v>0.1</v>
      </c>
      <c r="T14" s="8">
        <f>'Mic Assumptions'!$B$9*R14*Q14*S14</f>
        <v>903808.34532224899</v>
      </c>
      <c r="U14" s="24" t="s">
        <v>2119</v>
      </c>
    </row>
    <row r="15" spans="1:23">
      <c r="A15" s="2" t="s">
        <v>851</v>
      </c>
      <c r="B15" s="2">
        <v>50474080203</v>
      </c>
      <c r="C15" s="2">
        <v>4.9336900000000004</v>
      </c>
      <c r="D15" s="2">
        <v>15.94777</v>
      </c>
      <c r="E15" s="2" t="s">
        <v>24</v>
      </c>
      <c r="F15" s="2">
        <v>2.2324000000000002</v>
      </c>
      <c r="G15" s="2" t="s">
        <v>25</v>
      </c>
      <c r="H15" s="2">
        <v>15012014</v>
      </c>
      <c r="I15" s="2" t="s">
        <v>2014</v>
      </c>
      <c r="J15" s="2">
        <v>14</v>
      </c>
      <c r="K15" s="2">
        <v>260</v>
      </c>
      <c r="L15" s="2">
        <v>20.21</v>
      </c>
      <c r="M15" s="24">
        <f>L15/D15-1</f>
        <v>0.2672618177964694</v>
      </c>
      <c r="N15" s="24">
        <f t="shared" si="5"/>
        <v>87.532483603514407</v>
      </c>
      <c r="O15" s="24">
        <f>L15*J15</f>
        <v>282.94</v>
      </c>
      <c r="P15" s="24">
        <f t="shared" si="6"/>
        <v>195.40751639648559</v>
      </c>
      <c r="Q15" s="8">
        <f>-PV('Analysis Assumptions'!$C$11,K15,P15,0,1)</f>
        <v>12947.060393528105</v>
      </c>
      <c r="R15">
        <v>3.0000000000000001E-3</v>
      </c>
      <c r="S15" s="2">
        <f>'Analysis Assumptions'!$C$10</f>
        <v>0.1</v>
      </c>
      <c r="T15" s="8">
        <f>'Mic Assumptions'!$B$9*R15*Q15*S15</f>
        <v>20088658.906598207</v>
      </c>
      <c r="U15" s="2" t="s">
        <v>2117</v>
      </c>
    </row>
    <row r="16" spans="1:23">
      <c r="A16" s="2" t="s">
        <v>1533</v>
      </c>
      <c r="B16" s="2">
        <v>310013111</v>
      </c>
      <c r="C16" s="2">
        <v>1.27176</v>
      </c>
      <c r="D16" s="2">
        <v>3.9375</v>
      </c>
      <c r="E16" s="2" t="s">
        <v>24</v>
      </c>
      <c r="F16" s="2">
        <v>2.0960999999999999</v>
      </c>
      <c r="G16" s="2" t="s">
        <v>25</v>
      </c>
      <c r="H16" s="2">
        <v>28012015</v>
      </c>
      <c r="I16" s="24" t="s">
        <v>2014</v>
      </c>
      <c r="J16" s="24">
        <v>7</v>
      </c>
      <c r="K16" s="24">
        <v>260</v>
      </c>
      <c r="L16" s="2">
        <v>4.83</v>
      </c>
      <c r="M16" s="24">
        <f>L16/D16-1</f>
        <v>0.22666666666666679</v>
      </c>
      <c r="N16" s="24">
        <f t="shared" si="5"/>
        <v>10.920189916346372</v>
      </c>
      <c r="O16" s="24">
        <f>L16*J16</f>
        <v>33.81</v>
      </c>
      <c r="P16" s="24">
        <f t="shared" si="6"/>
        <v>22.889810083653629</v>
      </c>
      <c r="Q16" s="8">
        <f>-PV('Analysis Assumptions'!$C$11,K16,P16,0,1)</f>
        <v>1516.6036548365962</v>
      </c>
      <c r="R16" s="2">
        <v>0.221</v>
      </c>
      <c r="S16" s="2">
        <f>'Analysis Assumptions'!$C$10</f>
        <v>0.1</v>
      </c>
      <c r="T16" s="8">
        <f>'Mic Assumptions'!$B$9*R16*Q16*S16</f>
        <v>173349617.67220879</v>
      </c>
      <c r="U16" s="24" t="s">
        <v>2052</v>
      </c>
    </row>
    <row r="17" spans="1:21">
      <c r="A17" s="2" t="s">
        <v>368</v>
      </c>
      <c r="B17" s="2">
        <v>10631009160</v>
      </c>
      <c r="C17" s="2">
        <v>2.2594500000000002</v>
      </c>
      <c r="D17" s="2">
        <v>6.9816599999999998</v>
      </c>
      <c r="E17" s="2" t="s">
        <v>24</v>
      </c>
      <c r="F17" s="2">
        <v>2.09</v>
      </c>
      <c r="G17" s="2" t="s">
        <v>25</v>
      </c>
      <c r="H17" s="2">
        <v>13052015</v>
      </c>
      <c r="I17" s="24" t="s">
        <v>2030</v>
      </c>
      <c r="J17" s="2"/>
      <c r="K17" s="2"/>
      <c r="L17" s="2"/>
      <c r="M17" s="2"/>
      <c r="N17" s="24">
        <f t="shared" si="5"/>
        <v>315.50809061488673</v>
      </c>
      <c r="O17" s="2">
        <v>974.92</v>
      </c>
      <c r="P17" s="24">
        <f t="shared" si="6"/>
        <v>659.41190938511318</v>
      </c>
      <c r="Q17" s="8">
        <f>P17</f>
        <v>659.41190938511318</v>
      </c>
      <c r="R17" s="2"/>
      <c r="S17" s="2">
        <f>'Analysis Assumptions'!$C$10</f>
        <v>0.1</v>
      </c>
      <c r="T17" s="8">
        <f>'Mic Assumptions'!$B$9*R17*Q17*S17</f>
        <v>0</v>
      </c>
      <c r="U17" s="24" t="s">
        <v>2120</v>
      </c>
    </row>
    <row r="18" spans="1:21">
      <c r="A18" s="2" t="s">
        <v>33</v>
      </c>
      <c r="B18" s="2">
        <v>11980022810</v>
      </c>
      <c r="C18" s="2">
        <v>5.8459700000000003</v>
      </c>
      <c r="D18" s="2">
        <v>17.54777</v>
      </c>
      <c r="E18" s="2" t="s">
        <v>24</v>
      </c>
      <c r="F18" s="2">
        <v>2.0017</v>
      </c>
      <c r="G18" s="2" t="s">
        <v>25</v>
      </c>
      <c r="H18" s="2">
        <v>12052013</v>
      </c>
      <c r="I18" s="24" t="s">
        <v>2030</v>
      </c>
      <c r="J18" s="2"/>
      <c r="K18" s="2"/>
      <c r="L18" s="2"/>
      <c r="M18" s="2"/>
      <c r="N18" s="24">
        <f t="shared" si="5"/>
        <v>44.134990172235732</v>
      </c>
      <c r="O18" s="2">
        <v>132.47999999999999</v>
      </c>
      <c r="P18" s="24">
        <f t="shared" si="6"/>
        <v>88.345009827764258</v>
      </c>
      <c r="Q18" s="8">
        <f>P18</f>
        <v>88.345009827764258</v>
      </c>
      <c r="R18" s="2"/>
      <c r="S18" s="2">
        <f>'Analysis Assumptions'!$C$10</f>
        <v>0.1</v>
      </c>
      <c r="T18" s="8">
        <f>'Mic Assumptions'!$B$9*R18*Q18*S18</f>
        <v>0</v>
      </c>
      <c r="U18" s="24" t="s">
        <v>2116</v>
      </c>
    </row>
    <row r="19" spans="1:21">
      <c r="A19" s="2" t="s">
        <v>1887</v>
      </c>
      <c r="B19" s="2">
        <v>173024255</v>
      </c>
      <c r="C19" s="2">
        <v>2.3098700000000001</v>
      </c>
      <c r="D19" s="2">
        <v>6.9295999999999998</v>
      </c>
      <c r="E19" s="2" t="s">
        <v>24</v>
      </c>
      <c r="F19" s="2">
        <v>2</v>
      </c>
      <c r="G19" s="2" t="s">
        <v>25</v>
      </c>
      <c r="H19" s="2">
        <v>19082015</v>
      </c>
      <c r="I19" s="24" t="s">
        <v>2014</v>
      </c>
      <c r="J19" s="2">
        <v>14</v>
      </c>
      <c r="K19" s="2">
        <v>52</v>
      </c>
      <c r="L19" s="2">
        <v>7.7</v>
      </c>
      <c r="M19" s="24">
        <f>L19/D19-1</f>
        <v>0.11117524821057501</v>
      </c>
      <c r="N19" s="24">
        <f t="shared" si="5"/>
        <v>35.93333333333333</v>
      </c>
      <c r="O19" s="24">
        <f>L19*J19</f>
        <v>107.8</v>
      </c>
      <c r="P19" s="24">
        <f t="shared" si="6"/>
        <v>71.866666666666674</v>
      </c>
      <c r="Q19" s="8">
        <f>-PV('Analysis Assumptions'!$C$11,K19,P19,0,1)</f>
        <v>2620.8100980822796</v>
      </c>
      <c r="R19" s="2">
        <v>1.7999999999999999E-2</v>
      </c>
      <c r="S19" s="2">
        <f>'Analysis Assumptions'!$C$10</f>
        <v>0.1</v>
      </c>
      <c r="T19" s="8">
        <f>'Mic Assumptions'!$B$9*R19*Q19*S19</f>
        <v>24398693.689106792</v>
      </c>
      <c r="U19" s="24" t="s">
        <v>2121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Results</vt:lpstr>
      <vt:lpstr>Income Statement</vt:lpstr>
      <vt:lpstr>Mic Assumptions</vt:lpstr>
      <vt:lpstr>Analysis Assumptions</vt:lpstr>
      <vt:lpstr>Raw Data</vt:lpstr>
      <vt:lpstr>Annualization - Step 1</vt:lpstr>
      <vt:lpstr>Annualization - Step 2</vt:lpstr>
      <vt:lpstr>Annualization - Results</vt:lpstr>
      <vt:lpstr>Sample</vt:lpstr>
      <vt:lpstr>Sample Results</vt:lpstr>
      <vt:lpstr>Frequency Raw Data</vt:lpstr>
      <vt:lpstr>Large Increases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 Yao Li</dc:creator>
  <cp:lastModifiedBy>Xin Yao Li</cp:lastModifiedBy>
  <dcterms:created xsi:type="dcterms:W3CDTF">2016-03-29T23:29:43Z</dcterms:created>
  <dcterms:modified xsi:type="dcterms:W3CDTF">2016-04-07T03:04:50Z</dcterms:modified>
</cp:coreProperties>
</file>